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\\charlie\FEBI\27 Maribel\06 TRANS_Maribel\06 IFIC\03 Templates\"/>
    </mc:Choice>
  </mc:AlternateContent>
  <xr:revisionPtr revIDLastSave="0" documentId="8_{57A8FB9F-2772-4C75-A9D1-9C78B8B3133D}" xr6:coauthVersionLast="47" xr6:coauthVersionMax="47" xr10:uidLastSave="{00000000-0000-0000-0000-000000000000}"/>
  <workbookProtection workbookAlgorithmName="SHA-512" workbookHashValue="OvRiGDsXyhCDv/WEQlwWL/uHP5MWYNZo4s6RavREgKDGHExRpOoPAV5iUru4bInnqQznMT1ukUITbqVyFCFQ7Q==" workbookSaltValue="wfj9Jlb+BJVgCzK36KXE9Q==" workbookSpinCount="100000" lockStructure="1"/>
  <bookViews>
    <workbookView xWindow="-120" yWindow="-120" windowWidth="29040" windowHeight="15720" firstSheet="1" activeTab="1" xr2:uid="{00000000-000D-0000-FFFF-FFFF00000000}"/>
  </bookViews>
  <sheets>
    <sheet name="paramètres" sheetId="15" state="hidden" r:id="rId1"/>
    <sheet name="Travailleurs individuels 2023" sheetId="2" r:id="rId2"/>
    <sheet name="Heures complém 2023" sheetId="14" r:id="rId3"/>
    <sheet name="Etudiants 2023" sheetId="17" r:id="rId4"/>
    <sheet name="Suppléments 2023" sheetId="12" r:id="rId5"/>
    <sheet name="Résumé Décompte 2023" sheetId="4" r:id="rId6"/>
  </sheets>
  <definedNames>
    <definedName name="attractivité" localSheetId="0">paramètres!$B$3</definedName>
    <definedName name="attractivité">#REF!</definedName>
    <definedName name="catégories" localSheetId="0">paramètres!$A$32:$A$50</definedName>
    <definedName name="catégories">#REF!</definedName>
    <definedName name="codes" localSheetId="0">paramètres!$B$32:$B$252</definedName>
    <definedName name="codes">#REF!</definedName>
    <definedName name="cotpatr">'Travailleurs individuels 2023'!$E$14</definedName>
    <definedName name="fin_d_année" localSheetId="0">paramètres!$B$4</definedName>
    <definedName name="fin_d_année">#REF!</definedName>
    <definedName name="findecarrière" localSheetId="0">paramètres!$C$32:$C$36</definedName>
    <definedName name="findecarrière">#REF!</definedName>
    <definedName name="mois" localSheetId="0">paramètres!$E$32:$E$44</definedName>
    <definedName name="mois">#REF!</definedName>
    <definedName name="oui_non" localSheetId="0">paramètres!$D$32:$D$34</definedName>
    <definedName name="oui_non">#REF!</definedName>
    <definedName name="pécule">paramètres!$B$5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01" i="2" l="1"/>
  <c r="AQ20" i="2" l="1" a="1"/>
  <c r="AQ20" i="2" s="1"/>
  <c r="AQ19" i="2" a="1"/>
  <c r="AQ19" i="2" s="1"/>
  <c r="AQ21" i="2" a="1"/>
  <c r="AQ21" i="2" s="1"/>
  <c r="AQ22" i="2" a="1"/>
  <c r="AQ22" i="2" s="1"/>
  <c r="AQ23" i="2" a="1"/>
  <c r="AQ23" i="2" s="1"/>
  <c r="AQ24" i="2" a="1"/>
  <c r="AQ24" i="2" s="1"/>
  <c r="AQ25" i="2" a="1"/>
  <c r="AQ25" i="2" s="1"/>
  <c r="AQ26" i="2" a="1"/>
  <c r="AQ26" i="2" s="1"/>
  <c r="AQ27" i="2" a="1"/>
  <c r="AQ27" i="2" s="1"/>
  <c r="AQ28" i="2" a="1"/>
  <c r="AQ28" i="2" s="1"/>
  <c r="AQ29" i="2" a="1"/>
  <c r="AQ29" i="2" s="1"/>
  <c r="AQ30" i="2" a="1"/>
  <c r="AQ30" i="2" s="1"/>
  <c r="AQ31" i="2" a="1"/>
  <c r="AQ31" i="2" s="1"/>
  <c r="AQ32" i="2" a="1"/>
  <c r="AQ32" i="2" s="1"/>
  <c r="AQ33" i="2" a="1"/>
  <c r="AQ33" i="2" s="1"/>
  <c r="AQ34" i="2" a="1"/>
  <c r="AQ34" i="2" s="1"/>
  <c r="AQ35" i="2" a="1"/>
  <c r="AQ35" i="2" s="1"/>
  <c r="AQ36" i="2" a="1"/>
  <c r="AQ36" i="2" s="1"/>
  <c r="AQ37" i="2" a="1"/>
  <c r="AQ37" i="2" s="1"/>
  <c r="AQ38" i="2" a="1"/>
  <c r="AQ38" i="2" s="1"/>
  <c r="AQ39" i="2" a="1"/>
  <c r="AQ39" i="2" s="1"/>
  <c r="AQ40" i="2" a="1"/>
  <c r="AQ40" i="2" s="1"/>
  <c r="AQ41" i="2" a="1"/>
  <c r="AQ41" i="2" s="1"/>
  <c r="AQ42" i="2" a="1"/>
  <c r="AQ42" i="2" s="1"/>
  <c r="AQ43" i="2" a="1"/>
  <c r="AQ43" i="2" s="1"/>
  <c r="AQ44" i="2" a="1"/>
  <c r="AQ44" i="2" s="1"/>
  <c r="AQ45" i="2" a="1"/>
  <c r="AQ45" i="2" s="1"/>
  <c r="AQ46" i="2" a="1"/>
  <c r="AQ46" i="2" s="1"/>
  <c r="AQ47" i="2" a="1"/>
  <c r="AQ47" i="2" s="1"/>
  <c r="AQ48" i="2" a="1"/>
  <c r="AQ48" i="2" s="1"/>
  <c r="AQ49" i="2" a="1"/>
  <c r="AQ49" i="2" s="1"/>
  <c r="AQ50" i="2" a="1"/>
  <c r="AQ50" i="2" s="1"/>
  <c r="AQ51" i="2" a="1"/>
  <c r="AQ51" i="2" s="1"/>
  <c r="AQ52" i="2" a="1"/>
  <c r="AQ52" i="2" s="1"/>
  <c r="AQ53" i="2" a="1"/>
  <c r="AQ53" i="2" s="1"/>
  <c r="AQ54" i="2" a="1"/>
  <c r="AQ54" i="2" s="1"/>
  <c r="AQ55" i="2" a="1"/>
  <c r="AQ55" i="2" s="1"/>
  <c r="AQ56" i="2" a="1"/>
  <c r="AQ56" i="2" s="1"/>
  <c r="AQ57" i="2" a="1"/>
  <c r="AQ57" i="2" s="1"/>
  <c r="AQ58" i="2" a="1"/>
  <c r="AQ58" i="2" s="1"/>
  <c r="AQ59" i="2" a="1"/>
  <c r="AQ59" i="2" s="1"/>
  <c r="AQ60" i="2" a="1"/>
  <c r="AQ60" i="2" s="1"/>
  <c r="AQ61" i="2" a="1"/>
  <c r="AQ61" i="2" s="1"/>
  <c r="AQ62" i="2" a="1"/>
  <c r="AQ62" i="2" s="1"/>
  <c r="AQ63" i="2" a="1"/>
  <c r="AQ63" i="2" s="1"/>
  <c r="AQ64" i="2" a="1"/>
  <c r="AQ64" i="2" s="1"/>
  <c r="AQ65" i="2" a="1"/>
  <c r="AQ65" i="2" s="1"/>
  <c r="AQ66" i="2" a="1"/>
  <c r="AQ66" i="2" s="1"/>
  <c r="AQ67" i="2" a="1"/>
  <c r="AQ67" i="2" s="1"/>
  <c r="AQ68" i="2" a="1"/>
  <c r="AQ68" i="2" s="1"/>
  <c r="AQ69" i="2" a="1"/>
  <c r="AQ69" i="2" s="1"/>
  <c r="AQ70" i="2" a="1"/>
  <c r="AQ70" i="2" s="1"/>
  <c r="AQ71" i="2" a="1"/>
  <c r="AQ71" i="2" s="1"/>
  <c r="AQ72" i="2" a="1"/>
  <c r="AQ72" i="2" s="1"/>
  <c r="AQ73" i="2" a="1"/>
  <c r="AQ73" i="2" s="1"/>
  <c r="AQ74" i="2" a="1"/>
  <c r="AQ74" i="2" s="1"/>
  <c r="AQ75" i="2" a="1"/>
  <c r="AQ75" i="2" s="1"/>
  <c r="AQ76" i="2" a="1"/>
  <c r="AQ76" i="2" s="1"/>
  <c r="AQ77" i="2" a="1"/>
  <c r="AQ77" i="2" s="1"/>
  <c r="AQ78" i="2" a="1"/>
  <c r="AQ78" i="2" s="1"/>
  <c r="AQ79" i="2" a="1"/>
  <c r="AQ79" i="2" s="1"/>
  <c r="AQ80" i="2" a="1"/>
  <c r="AQ80" i="2" s="1"/>
  <c r="AQ81" i="2" a="1"/>
  <c r="AQ81" i="2" s="1"/>
  <c r="AQ82" i="2" a="1"/>
  <c r="AQ82" i="2" s="1"/>
  <c r="AQ83" i="2" a="1"/>
  <c r="AQ83" i="2" s="1"/>
  <c r="AQ84" i="2" a="1"/>
  <c r="AQ84" i="2" s="1"/>
  <c r="AQ85" i="2" a="1"/>
  <c r="AQ85" i="2" s="1"/>
  <c r="AQ86" i="2" a="1"/>
  <c r="AQ86" i="2" s="1"/>
  <c r="AQ87" i="2" a="1"/>
  <c r="AQ87" i="2" s="1"/>
  <c r="AQ88" i="2" a="1"/>
  <c r="AQ88" i="2" s="1"/>
  <c r="AQ89" i="2" a="1"/>
  <c r="AQ89" i="2" s="1"/>
  <c r="AQ90" i="2" a="1"/>
  <c r="AQ90" i="2" s="1"/>
  <c r="AQ91" i="2" a="1"/>
  <c r="AQ91" i="2" s="1"/>
  <c r="AQ92" i="2" a="1"/>
  <c r="AQ92" i="2" s="1"/>
  <c r="AQ93" i="2" a="1"/>
  <c r="AQ93" i="2" s="1"/>
  <c r="AQ94" i="2" a="1"/>
  <c r="AQ94" i="2" s="1"/>
  <c r="AQ95" i="2" a="1"/>
  <c r="AQ95" i="2" s="1"/>
  <c r="AQ96" i="2" a="1"/>
  <c r="AQ96" i="2" s="1"/>
  <c r="AQ97" i="2" a="1"/>
  <c r="AQ97" i="2" s="1"/>
  <c r="AQ98" i="2" a="1"/>
  <c r="AQ98" i="2" s="1"/>
  <c r="AQ99" i="2" a="1"/>
  <c r="AQ99" i="2" s="1"/>
  <c r="AQ100" i="2" a="1"/>
  <c r="AQ100" i="2" s="1"/>
  <c r="AQ101" i="2" a="1"/>
  <c r="AQ101" i="2" s="1"/>
  <c r="AQ102" i="2" a="1"/>
  <c r="AQ102" i="2" s="1"/>
  <c r="AQ103" i="2" a="1"/>
  <c r="AQ103" i="2" s="1"/>
  <c r="AQ104" i="2" a="1"/>
  <c r="AQ104" i="2" s="1"/>
  <c r="AQ105" i="2" a="1"/>
  <c r="AQ105" i="2" s="1"/>
  <c r="AQ106" i="2" a="1"/>
  <c r="AQ106" i="2" s="1"/>
  <c r="AQ107" i="2" a="1"/>
  <c r="AQ107" i="2" s="1"/>
  <c r="AQ108" i="2" a="1"/>
  <c r="AQ108" i="2" s="1"/>
  <c r="AQ109" i="2" a="1"/>
  <c r="AQ109" i="2" s="1"/>
  <c r="AQ110" i="2" a="1"/>
  <c r="AQ110" i="2" s="1"/>
  <c r="AQ111" i="2" a="1"/>
  <c r="AQ111" i="2" s="1"/>
  <c r="AQ112" i="2" a="1"/>
  <c r="AQ112" i="2" s="1"/>
  <c r="AQ113" i="2" a="1"/>
  <c r="AQ113" i="2" s="1"/>
  <c r="AQ114" i="2" a="1"/>
  <c r="AQ114" i="2" s="1"/>
  <c r="AQ115" i="2" a="1"/>
  <c r="AQ115" i="2" s="1"/>
  <c r="AQ116" i="2" a="1"/>
  <c r="AQ116" i="2" s="1"/>
  <c r="AQ117" i="2" a="1"/>
  <c r="AQ117" i="2" s="1"/>
  <c r="AQ118" i="2" a="1"/>
  <c r="AQ118" i="2" s="1"/>
  <c r="AQ119" i="2" a="1"/>
  <c r="AQ119" i="2" s="1"/>
  <c r="AQ120" i="2" a="1"/>
  <c r="AQ120" i="2" s="1"/>
  <c r="AQ121" i="2" a="1"/>
  <c r="AQ121" i="2" s="1"/>
  <c r="AQ122" i="2" a="1"/>
  <c r="AQ122" i="2" s="1"/>
  <c r="AQ123" i="2" a="1"/>
  <c r="AQ123" i="2" s="1"/>
  <c r="AQ124" i="2" a="1"/>
  <c r="AQ124" i="2" s="1"/>
  <c r="AQ125" i="2" a="1"/>
  <c r="AQ125" i="2" s="1"/>
  <c r="AQ126" i="2" a="1"/>
  <c r="AQ126" i="2" s="1"/>
  <c r="AQ127" i="2" a="1"/>
  <c r="AQ127" i="2" s="1"/>
  <c r="AQ128" i="2" a="1"/>
  <c r="AQ128" i="2" s="1"/>
  <c r="AQ129" i="2" a="1"/>
  <c r="AQ129" i="2" s="1"/>
  <c r="AQ130" i="2" a="1"/>
  <c r="AQ130" i="2" s="1"/>
  <c r="AQ131" i="2" a="1"/>
  <c r="AQ131" i="2" s="1"/>
  <c r="AQ132" i="2" a="1"/>
  <c r="AQ132" i="2" s="1"/>
  <c r="AQ133" i="2" a="1"/>
  <c r="AQ133" i="2" s="1"/>
  <c r="AQ134" i="2" a="1"/>
  <c r="AQ134" i="2" s="1"/>
  <c r="AQ135" i="2" a="1"/>
  <c r="AQ135" i="2" s="1"/>
  <c r="AQ136" i="2" a="1"/>
  <c r="AQ136" i="2" s="1"/>
  <c r="AQ137" i="2" a="1"/>
  <c r="AQ137" i="2" s="1"/>
  <c r="AQ138" i="2" a="1"/>
  <c r="AQ138" i="2" s="1"/>
  <c r="AQ139" i="2" a="1"/>
  <c r="AQ139" i="2" s="1"/>
  <c r="AQ140" i="2" a="1"/>
  <c r="AQ140" i="2" s="1"/>
  <c r="AQ141" i="2" a="1"/>
  <c r="AQ141" i="2" s="1"/>
  <c r="AQ142" i="2" a="1"/>
  <c r="AQ142" i="2" s="1"/>
  <c r="AQ143" i="2" a="1"/>
  <c r="AQ143" i="2" s="1"/>
  <c r="AQ144" i="2" a="1"/>
  <c r="AQ144" i="2" s="1"/>
  <c r="AQ145" i="2" a="1"/>
  <c r="AQ145" i="2" s="1"/>
  <c r="AQ146" i="2" a="1"/>
  <c r="AQ146" i="2" s="1"/>
  <c r="AQ147" i="2" a="1"/>
  <c r="AQ147" i="2" s="1"/>
  <c r="AQ148" i="2" a="1"/>
  <c r="AQ148" i="2" s="1"/>
  <c r="AQ149" i="2" a="1"/>
  <c r="AQ149" i="2" s="1"/>
  <c r="AQ150" i="2" a="1"/>
  <c r="AQ150" i="2" s="1"/>
  <c r="AQ151" i="2" a="1"/>
  <c r="AQ151" i="2" s="1"/>
  <c r="AQ152" i="2" a="1"/>
  <c r="AQ152" i="2" s="1"/>
  <c r="AQ153" i="2" a="1"/>
  <c r="AQ153" i="2" s="1"/>
  <c r="AQ154" i="2" a="1"/>
  <c r="AQ154" i="2" s="1"/>
  <c r="AQ155" i="2" a="1"/>
  <c r="AQ155" i="2" s="1"/>
  <c r="AQ156" i="2" a="1"/>
  <c r="AQ156" i="2" s="1"/>
  <c r="AQ157" i="2" a="1"/>
  <c r="AQ157" i="2" s="1"/>
  <c r="AQ158" i="2" a="1"/>
  <c r="AQ158" i="2" s="1"/>
  <c r="AQ159" i="2" a="1"/>
  <c r="AQ159" i="2" s="1"/>
  <c r="AQ160" i="2" a="1"/>
  <c r="AQ160" i="2" s="1"/>
  <c r="AQ161" i="2" a="1"/>
  <c r="AQ161" i="2" s="1"/>
  <c r="AQ162" i="2" a="1"/>
  <c r="AQ162" i="2" s="1"/>
  <c r="AQ163" i="2" a="1"/>
  <c r="AQ163" i="2" s="1"/>
  <c r="AQ164" i="2" a="1"/>
  <c r="AQ164" i="2" s="1"/>
  <c r="AQ165" i="2" a="1"/>
  <c r="AQ165" i="2" s="1"/>
  <c r="AQ166" i="2" a="1"/>
  <c r="AQ166" i="2" s="1"/>
  <c r="AQ167" i="2" a="1"/>
  <c r="AQ167" i="2" s="1"/>
  <c r="AQ168" i="2" a="1"/>
  <c r="AQ168" i="2" s="1"/>
  <c r="AQ169" i="2" a="1"/>
  <c r="AQ169" i="2" s="1"/>
  <c r="AQ170" i="2" a="1"/>
  <c r="AQ170" i="2" s="1"/>
  <c r="AQ171" i="2" a="1"/>
  <c r="AQ171" i="2" s="1"/>
  <c r="AQ172" i="2" a="1"/>
  <c r="AQ172" i="2" s="1"/>
  <c r="AQ173" i="2" a="1"/>
  <c r="AQ173" i="2" s="1"/>
  <c r="AQ174" i="2" a="1"/>
  <c r="AQ174" i="2" s="1"/>
  <c r="AQ175" i="2" a="1"/>
  <c r="AQ175" i="2" s="1"/>
  <c r="AQ176" i="2" a="1"/>
  <c r="AQ176" i="2" s="1"/>
  <c r="AQ177" i="2" a="1"/>
  <c r="AQ177" i="2" s="1"/>
  <c r="AQ178" i="2" a="1"/>
  <c r="AQ178" i="2" s="1"/>
  <c r="AQ179" i="2" a="1"/>
  <c r="AQ179" i="2" s="1"/>
  <c r="AQ180" i="2" a="1"/>
  <c r="AQ180" i="2" s="1"/>
  <c r="AQ181" i="2" a="1"/>
  <c r="AQ181" i="2" s="1"/>
  <c r="AQ182" i="2" a="1"/>
  <c r="AQ182" i="2" s="1"/>
  <c r="AQ183" i="2" a="1"/>
  <c r="AQ183" i="2" s="1"/>
  <c r="AQ184" i="2" a="1"/>
  <c r="AQ184" i="2" s="1"/>
  <c r="AQ185" i="2" a="1"/>
  <c r="AQ185" i="2" s="1"/>
  <c r="AQ186" i="2" a="1"/>
  <c r="AQ186" i="2" s="1"/>
  <c r="AQ187" i="2" a="1"/>
  <c r="AQ187" i="2" s="1"/>
  <c r="AQ188" i="2" a="1"/>
  <c r="AQ188" i="2" s="1"/>
  <c r="AQ189" i="2" a="1"/>
  <c r="AQ189" i="2" s="1"/>
  <c r="AQ190" i="2" a="1"/>
  <c r="AQ190" i="2" s="1"/>
  <c r="AQ191" i="2" a="1"/>
  <c r="AQ191" i="2" s="1"/>
  <c r="AQ192" i="2" a="1"/>
  <c r="AQ192" i="2" s="1"/>
  <c r="AQ193" i="2" a="1"/>
  <c r="AQ193" i="2" s="1"/>
  <c r="AQ194" i="2" a="1"/>
  <c r="AQ194" i="2" s="1"/>
  <c r="AQ195" i="2" a="1"/>
  <c r="AQ195" i="2" s="1"/>
  <c r="AQ196" i="2" a="1"/>
  <c r="AQ196" i="2" s="1"/>
  <c r="AQ197" i="2" a="1"/>
  <c r="AQ197" i="2" s="1"/>
  <c r="AQ198" i="2" a="1"/>
  <c r="AQ198" i="2" s="1"/>
  <c r="AQ199" i="2" a="1"/>
  <c r="AQ199" i="2" s="1"/>
  <c r="AQ200" i="2" a="1"/>
  <c r="AQ200" i="2" s="1"/>
  <c r="AQ201" i="2" a="1"/>
  <c r="AQ201" i="2" s="1"/>
  <c r="AQ202" i="2" a="1"/>
  <c r="AQ202" i="2" s="1"/>
  <c r="AQ203" i="2" a="1"/>
  <c r="AQ203" i="2" s="1"/>
  <c r="AQ204" i="2" a="1"/>
  <c r="AQ204" i="2" s="1"/>
  <c r="AQ205" i="2" a="1"/>
  <c r="AQ205" i="2" s="1"/>
  <c r="AQ206" i="2" a="1"/>
  <c r="AQ206" i="2" s="1"/>
  <c r="AQ207" i="2" a="1"/>
  <c r="AQ207" i="2" s="1"/>
  <c r="AQ208" i="2" a="1"/>
  <c r="AQ208" i="2" s="1"/>
  <c r="AQ209" i="2" a="1"/>
  <c r="AQ209" i="2" s="1"/>
  <c r="AQ210" i="2" a="1"/>
  <c r="AQ210" i="2" s="1"/>
  <c r="AQ211" i="2" a="1"/>
  <c r="AQ211" i="2" s="1"/>
  <c r="AQ212" i="2" a="1"/>
  <c r="AQ212" i="2" s="1"/>
  <c r="AQ213" i="2" a="1"/>
  <c r="AQ213" i="2" s="1"/>
  <c r="AQ214" i="2" a="1"/>
  <c r="AQ214" i="2" s="1"/>
  <c r="AQ215" i="2" a="1"/>
  <c r="AQ215" i="2" s="1"/>
  <c r="AQ216" i="2" a="1"/>
  <c r="AQ216" i="2" s="1"/>
  <c r="AQ217" i="2" a="1"/>
  <c r="AQ217" i="2" s="1"/>
  <c r="AQ218" i="2" a="1"/>
  <c r="AQ218" i="2" s="1"/>
  <c r="AQ219" i="2" a="1"/>
  <c r="AQ219" i="2" s="1"/>
  <c r="AQ220" i="2" a="1"/>
  <c r="AQ220" i="2" s="1"/>
  <c r="AQ221" i="2" a="1"/>
  <c r="AQ221" i="2" s="1"/>
  <c r="AQ222" i="2" a="1"/>
  <c r="AQ222" i="2" s="1"/>
  <c r="AQ223" i="2" a="1"/>
  <c r="AQ223" i="2" s="1"/>
  <c r="AQ224" i="2" a="1"/>
  <c r="AQ224" i="2" s="1"/>
  <c r="AQ225" i="2" a="1"/>
  <c r="AQ225" i="2" s="1"/>
  <c r="AQ226" i="2" a="1"/>
  <c r="AQ226" i="2" s="1"/>
  <c r="AQ227" i="2" a="1"/>
  <c r="AQ227" i="2" s="1"/>
  <c r="AQ228" i="2" a="1"/>
  <c r="AQ228" i="2" s="1"/>
  <c r="AQ229" i="2" a="1"/>
  <c r="AQ229" i="2" s="1"/>
  <c r="AQ230" i="2" a="1"/>
  <c r="AQ230" i="2" s="1"/>
  <c r="AQ231" i="2" a="1"/>
  <c r="AQ231" i="2" s="1"/>
  <c r="AQ232" i="2" a="1"/>
  <c r="AQ232" i="2" s="1"/>
  <c r="AQ233" i="2" a="1"/>
  <c r="AQ233" i="2" s="1"/>
  <c r="AQ234" i="2" a="1"/>
  <c r="AQ234" i="2" s="1"/>
  <c r="AQ235" i="2" a="1"/>
  <c r="AQ235" i="2" s="1"/>
  <c r="AQ236" i="2" a="1"/>
  <c r="AQ236" i="2" s="1"/>
  <c r="AQ237" i="2" a="1"/>
  <c r="AQ237" i="2" s="1"/>
  <c r="AQ238" i="2" a="1"/>
  <c r="AQ238" i="2" s="1"/>
  <c r="AQ239" i="2" a="1"/>
  <c r="AQ239" i="2" s="1"/>
  <c r="AQ240" i="2" a="1"/>
  <c r="AQ240" i="2" s="1"/>
  <c r="AQ241" i="2" a="1"/>
  <c r="AQ241" i="2" s="1"/>
  <c r="AQ242" i="2" a="1"/>
  <c r="AQ242" i="2" s="1"/>
  <c r="AQ243" i="2" a="1"/>
  <c r="AQ243" i="2" s="1"/>
  <c r="AQ244" i="2" a="1"/>
  <c r="AQ244" i="2" s="1"/>
  <c r="AQ245" i="2" a="1"/>
  <c r="AQ245" i="2" s="1"/>
  <c r="AQ246" i="2" a="1"/>
  <c r="AQ246" i="2" s="1"/>
  <c r="AQ247" i="2" a="1"/>
  <c r="AQ247" i="2" s="1"/>
  <c r="AQ248" i="2" a="1"/>
  <c r="AQ248" i="2" s="1"/>
  <c r="AQ249" i="2" a="1"/>
  <c r="AQ249" i="2" s="1"/>
  <c r="AQ250" i="2" a="1"/>
  <c r="AQ250" i="2" s="1"/>
  <c r="AQ251" i="2" a="1"/>
  <c r="AQ251" i="2" s="1"/>
  <c r="AQ252" i="2" a="1"/>
  <c r="AQ252" i="2" s="1"/>
  <c r="AQ253" i="2" a="1"/>
  <c r="AQ253" i="2" s="1"/>
  <c r="AQ254" i="2" a="1"/>
  <c r="AQ254" i="2" s="1"/>
  <c r="AQ255" i="2" a="1"/>
  <c r="AQ255" i="2" s="1"/>
  <c r="AQ256" i="2" a="1"/>
  <c r="AQ256" i="2" s="1"/>
  <c r="AQ257" i="2" a="1"/>
  <c r="AQ257" i="2" s="1"/>
  <c r="AQ258" i="2" a="1"/>
  <c r="AQ258" i="2" s="1"/>
  <c r="AQ259" i="2" a="1"/>
  <c r="AQ259" i="2" s="1"/>
  <c r="AQ260" i="2" a="1"/>
  <c r="AQ260" i="2" s="1"/>
  <c r="AQ261" i="2" a="1"/>
  <c r="AQ261" i="2" s="1"/>
  <c r="AQ262" i="2" a="1"/>
  <c r="AQ262" i="2" s="1"/>
  <c r="AQ263" i="2" a="1"/>
  <c r="AQ263" i="2" s="1"/>
  <c r="AQ264" i="2" a="1"/>
  <c r="AQ264" i="2" s="1"/>
  <c r="AQ265" i="2" a="1"/>
  <c r="AQ265" i="2" s="1"/>
  <c r="AQ266" i="2" a="1"/>
  <c r="AQ266" i="2" s="1"/>
  <c r="AQ267" i="2" a="1"/>
  <c r="AQ267" i="2" s="1"/>
  <c r="AQ268" i="2" a="1"/>
  <c r="AQ268" i="2" s="1"/>
  <c r="AQ269" i="2" a="1"/>
  <c r="AQ269" i="2" s="1"/>
  <c r="AQ270" i="2" a="1"/>
  <c r="AQ270" i="2" s="1"/>
  <c r="AQ271" i="2" a="1"/>
  <c r="AQ271" i="2" s="1"/>
  <c r="AQ272" i="2" a="1"/>
  <c r="AQ272" i="2" s="1"/>
  <c r="AQ273" i="2" a="1"/>
  <c r="AQ273" i="2" s="1"/>
  <c r="AQ274" i="2" a="1"/>
  <c r="AQ274" i="2" s="1"/>
  <c r="AQ275" i="2" a="1"/>
  <c r="AQ275" i="2" s="1"/>
  <c r="AQ276" i="2" a="1"/>
  <c r="AQ276" i="2" s="1"/>
  <c r="AQ277" i="2" a="1"/>
  <c r="AQ277" i="2" s="1"/>
  <c r="AQ278" i="2" a="1"/>
  <c r="AQ278" i="2" s="1"/>
  <c r="AQ279" i="2" a="1"/>
  <c r="AQ279" i="2" s="1"/>
  <c r="AQ280" i="2" a="1"/>
  <c r="AQ280" i="2" s="1"/>
  <c r="AQ281" i="2" a="1"/>
  <c r="AQ281" i="2" s="1"/>
  <c r="AQ282" i="2" a="1"/>
  <c r="AQ282" i="2" s="1"/>
  <c r="AQ283" i="2" a="1"/>
  <c r="AQ283" i="2" s="1"/>
  <c r="AQ284" i="2" a="1"/>
  <c r="AQ284" i="2" s="1"/>
  <c r="AQ285" i="2" a="1"/>
  <c r="AQ285" i="2" s="1"/>
  <c r="AQ286" i="2" a="1"/>
  <c r="AQ286" i="2" s="1"/>
  <c r="AQ287" i="2" a="1"/>
  <c r="AQ287" i="2" s="1"/>
  <c r="AQ288" i="2" a="1"/>
  <c r="AQ288" i="2" s="1"/>
  <c r="AQ289" i="2" a="1"/>
  <c r="AQ289" i="2" s="1"/>
  <c r="AQ290" i="2" a="1"/>
  <c r="AQ290" i="2" s="1"/>
  <c r="AQ291" i="2" a="1"/>
  <c r="AQ291" i="2" s="1"/>
  <c r="AQ292" i="2" a="1"/>
  <c r="AQ292" i="2" s="1"/>
  <c r="AQ293" i="2" a="1"/>
  <c r="AQ293" i="2" s="1"/>
  <c r="AQ294" i="2" a="1"/>
  <c r="AQ294" i="2" s="1"/>
  <c r="AQ295" i="2" a="1"/>
  <c r="AQ295" i="2" s="1"/>
  <c r="AQ296" i="2" a="1"/>
  <c r="AQ296" i="2" s="1"/>
  <c r="AQ297" i="2" a="1"/>
  <c r="AQ297" i="2" s="1"/>
  <c r="AQ298" i="2" a="1"/>
  <c r="AQ298" i="2" s="1"/>
  <c r="AQ299" i="2" a="1"/>
  <c r="AQ299" i="2" s="1"/>
  <c r="AQ300" i="2" a="1"/>
  <c r="AQ300" i="2" s="1"/>
  <c r="AQ301" i="2" a="1"/>
  <c r="AQ301" i="2" s="1"/>
  <c r="AQ302" i="2" a="1"/>
  <c r="AQ302" i="2" s="1"/>
  <c r="AQ303" i="2" a="1"/>
  <c r="AQ303" i="2" s="1"/>
  <c r="AQ304" i="2" a="1"/>
  <c r="AQ304" i="2" s="1"/>
  <c r="AQ305" i="2" a="1"/>
  <c r="AQ305" i="2" s="1"/>
  <c r="AQ306" i="2" a="1"/>
  <c r="AQ306" i="2" s="1"/>
  <c r="AQ307" i="2" a="1"/>
  <c r="AQ307" i="2" s="1"/>
  <c r="AQ308" i="2" a="1"/>
  <c r="AQ308" i="2" s="1"/>
  <c r="AQ309" i="2" a="1"/>
  <c r="AQ309" i="2" s="1"/>
  <c r="AQ310" i="2" a="1"/>
  <c r="AQ310" i="2" s="1"/>
  <c r="AQ311" i="2" a="1"/>
  <c r="AQ311" i="2" s="1"/>
  <c r="AQ312" i="2" a="1"/>
  <c r="AQ312" i="2" s="1"/>
  <c r="AQ313" i="2" a="1"/>
  <c r="AQ313" i="2" s="1"/>
  <c r="AQ314" i="2" a="1"/>
  <c r="AQ314" i="2" s="1"/>
  <c r="AQ315" i="2" a="1"/>
  <c r="AQ315" i="2" s="1"/>
  <c r="AQ316" i="2" a="1"/>
  <c r="AQ316" i="2" s="1"/>
  <c r="AQ317" i="2" a="1"/>
  <c r="AQ317" i="2" s="1"/>
  <c r="AQ318" i="2" a="1"/>
  <c r="AQ318" i="2" s="1"/>
  <c r="AQ319" i="2" a="1"/>
  <c r="AQ319" i="2" s="1"/>
  <c r="AQ320" i="2" a="1"/>
  <c r="AQ320" i="2" s="1"/>
  <c r="AQ321" i="2" a="1"/>
  <c r="AQ321" i="2" s="1"/>
  <c r="AQ322" i="2" a="1"/>
  <c r="AQ322" i="2" s="1"/>
  <c r="AQ323" i="2" a="1"/>
  <c r="AQ323" i="2" s="1"/>
  <c r="AQ324" i="2" a="1"/>
  <c r="AQ324" i="2" s="1"/>
  <c r="AQ325" i="2" a="1"/>
  <c r="AQ325" i="2" s="1"/>
  <c r="AQ326" i="2" a="1"/>
  <c r="AQ326" i="2" s="1"/>
  <c r="AQ327" i="2" a="1"/>
  <c r="AQ327" i="2" s="1"/>
  <c r="AQ328" i="2" a="1"/>
  <c r="AQ328" i="2" s="1"/>
  <c r="AQ329" i="2" a="1"/>
  <c r="AQ329" i="2" s="1"/>
  <c r="AQ330" i="2" a="1"/>
  <c r="AQ330" i="2" s="1"/>
  <c r="AQ331" i="2" a="1"/>
  <c r="AQ331" i="2" s="1"/>
  <c r="AQ332" i="2" a="1"/>
  <c r="AQ332" i="2" s="1"/>
  <c r="AQ333" i="2" a="1"/>
  <c r="AQ333" i="2" s="1"/>
  <c r="AQ334" i="2" a="1"/>
  <c r="AQ334" i="2" s="1"/>
  <c r="AQ335" i="2" a="1"/>
  <c r="AQ335" i="2" s="1"/>
  <c r="AQ336" i="2" a="1"/>
  <c r="AQ336" i="2" s="1"/>
  <c r="AQ337" i="2" a="1"/>
  <c r="AQ337" i="2" s="1"/>
  <c r="AQ338" i="2" a="1"/>
  <c r="AQ338" i="2" s="1"/>
  <c r="AQ339" i="2" a="1"/>
  <c r="AQ339" i="2" s="1"/>
  <c r="AQ340" i="2" a="1"/>
  <c r="AQ340" i="2" s="1"/>
  <c r="AQ341" i="2" a="1"/>
  <c r="AQ341" i="2" s="1"/>
  <c r="AQ342" i="2" a="1"/>
  <c r="AQ342" i="2" s="1"/>
  <c r="AQ343" i="2" a="1"/>
  <c r="AQ343" i="2" s="1"/>
  <c r="AQ344" i="2" a="1"/>
  <c r="AQ344" i="2" s="1"/>
  <c r="AQ345" i="2" a="1"/>
  <c r="AQ345" i="2" s="1"/>
  <c r="AQ346" i="2" a="1"/>
  <c r="AQ346" i="2" s="1"/>
  <c r="AQ347" i="2" a="1"/>
  <c r="AQ347" i="2" s="1"/>
  <c r="AQ348" i="2" a="1"/>
  <c r="AQ348" i="2" s="1"/>
  <c r="AQ349" i="2" a="1"/>
  <c r="AQ349" i="2" s="1"/>
  <c r="AQ350" i="2" a="1"/>
  <c r="AQ350" i="2" s="1"/>
  <c r="AQ351" i="2" a="1"/>
  <c r="AQ351" i="2" s="1"/>
  <c r="AQ352" i="2" a="1"/>
  <c r="AQ352" i="2" s="1"/>
  <c r="AQ353" i="2" a="1"/>
  <c r="AQ353" i="2" s="1"/>
  <c r="AQ354" i="2" a="1"/>
  <c r="AQ354" i="2" s="1"/>
  <c r="AQ355" i="2" a="1"/>
  <c r="AQ355" i="2" s="1"/>
  <c r="AQ356" i="2" a="1"/>
  <c r="AQ356" i="2" s="1"/>
  <c r="AQ357" i="2" a="1"/>
  <c r="AQ357" i="2" s="1"/>
  <c r="AQ358" i="2" a="1"/>
  <c r="AQ358" i="2" s="1"/>
  <c r="AQ359" i="2" a="1"/>
  <c r="AQ359" i="2" s="1"/>
  <c r="AQ360" i="2" a="1"/>
  <c r="AQ360" i="2" s="1"/>
  <c r="AQ361" i="2" a="1"/>
  <c r="AQ361" i="2" s="1"/>
  <c r="AQ362" i="2" a="1"/>
  <c r="AQ362" i="2" s="1"/>
  <c r="AQ363" i="2" a="1"/>
  <c r="AQ363" i="2" s="1"/>
  <c r="AQ364" i="2" a="1"/>
  <c r="AQ364" i="2" s="1"/>
  <c r="AQ365" i="2" a="1"/>
  <c r="AQ365" i="2" s="1"/>
  <c r="AQ366" i="2" a="1"/>
  <c r="AQ366" i="2" s="1"/>
  <c r="AQ367" i="2" a="1"/>
  <c r="AQ367" i="2" s="1"/>
  <c r="AQ368" i="2" a="1"/>
  <c r="AQ368" i="2" s="1"/>
  <c r="AQ369" i="2" a="1"/>
  <c r="AQ369" i="2" s="1"/>
  <c r="AQ370" i="2" a="1"/>
  <c r="AQ370" i="2" s="1"/>
  <c r="AQ371" i="2" a="1"/>
  <c r="AQ371" i="2" s="1"/>
  <c r="AQ372" i="2" a="1"/>
  <c r="AQ372" i="2" s="1"/>
  <c r="AQ373" i="2" a="1"/>
  <c r="AQ373" i="2" s="1"/>
  <c r="AQ374" i="2" a="1"/>
  <c r="AQ374" i="2" s="1"/>
  <c r="AQ375" i="2" a="1"/>
  <c r="AQ375" i="2" s="1"/>
  <c r="AQ376" i="2" a="1"/>
  <c r="AQ376" i="2" s="1"/>
  <c r="AQ377" i="2" a="1"/>
  <c r="AQ377" i="2" s="1"/>
  <c r="AQ378" i="2" a="1"/>
  <c r="AQ378" i="2" s="1"/>
  <c r="AQ379" i="2" a="1"/>
  <c r="AQ379" i="2" s="1"/>
  <c r="AQ380" i="2" a="1"/>
  <c r="AQ380" i="2" s="1"/>
  <c r="AQ381" i="2" a="1"/>
  <c r="AQ381" i="2" s="1"/>
  <c r="AQ382" i="2" a="1"/>
  <c r="AQ382" i="2" s="1"/>
  <c r="AQ383" i="2" a="1"/>
  <c r="AQ383" i="2" s="1"/>
  <c r="AQ384" i="2" a="1"/>
  <c r="AQ384" i="2" s="1"/>
  <c r="AQ385" i="2" a="1"/>
  <c r="AQ385" i="2" s="1"/>
  <c r="AQ386" i="2" a="1"/>
  <c r="AQ386" i="2" s="1"/>
  <c r="AQ387" i="2" a="1"/>
  <c r="AQ387" i="2" s="1"/>
  <c r="AQ388" i="2" a="1"/>
  <c r="AQ388" i="2" s="1"/>
  <c r="AQ389" i="2" a="1"/>
  <c r="AQ389" i="2" s="1"/>
  <c r="AQ390" i="2" a="1"/>
  <c r="AQ390" i="2" s="1"/>
  <c r="AQ391" i="2" a="1"/>
  <c r="AQ391" i="2" s="1"/>
  <c r="AQ392" i="2" a="1"/>
  <c r="AQ392" i="2" s="1"/>
  <c r="AQ393" i="2" a="1"/>
  <c r="AQ393" i="2" s="1"/>
  <c r="AQ394" i="2" a="1"/>
  <c r="AQ394" i="2" s="1"/>
  <c r="AQ395" i="2" a="1"/>
  <c r="AQ395" i="2" s="1"/>
  <c r="AQ396" i="2" a="1"/>
  <c r="AQ396" i="2" s="1"/>
  <c r="AQ397" i="2" a="1"/>
  <c r="AQ397" i="2" s="1"/>
  <c r="AQ398" i="2" a="1"/>
  <c r="AQ398" i="2" s="1"/>
  <c r="AQ399" i="2" a="1"/>
  <c r="AQ399" i="2" s="1"/>
  <c r="AQ400" i="2" a="1"/>
  <c r="AQ400" i="2" s="1"/>
  <c r="AQ401" i="2" a="1"/>
  <c r="AQ401" i="2" s="1"/>
  <c r="AQ402" i="2" a="1"/>
  <c r="AQ402" i="2" s="1"/>
  <c r="AQ403" i="2" a="1"/>
  <c r="AQ403" i="2" s="1"/>
  <c r="AQ404" i="2" a="1"/>
  <c r="AQ404" i="2" s="1"/>
  <c r="AQ405" i="2" a="1"/>
  <c r="AQ405" i="2" s="1"/>
  <c r="AQ406" i="2" a="1"/>
  <c r="AQ406" i="2" s="1"/>
  <c r="AQ407" i="2" a="1"/>
  <c r="AQ407" i="2" s="1"/>
  <c r="AQ408" i="2" a="1"/>
  <c r="AQ408" i="2" s="1"/>
  <c r="AQ409" i="2" a="1"/>
  <c r="AQ409" i="2" s="1"/>
  <c r="AQ410" i="2" a="1"/>
  <c r="AQ410" i="2" s="1"/>
  <c r="AQ411" i="2" a="1"/>
  <c r="AQ411" i="2" s="1"/>
  <c r="AQ412" i="2" a="1"/>
  <c r="AQ412" i="2" s="1"/>
  <c r="AQ413" i="2" a="1"/>
  <c r="AQ413" i="2" s="1"/>
  <c r="AQ414" i="2" a="1"/>
  <c r="AQ414" i="2" s="1"/>
  <c r="AQ415" i="2" a="1"/>
  <c r="AQ415" i="2" s="1"/>
  <c r="AQ416" i="2" a="1"/>
  <c r="AQ416" i="2" s="1"/>
  <c r="AQ417" i="2" a="1"/>
  <c r="AQ417" i="2" s="1"/>
  <c r="AQ418" i="2" a="1"/>
  <c r="AQ418" i="2" s="1"/>
  <c r="AQ419" i="2" a="1"/>
  <c r="AQ419" i="2" s="1"/>
  <c r="AQ420" i="2" a="1"/>
  <c r="AQ420" i="2" s="1"/>
  <c r="AQ421" i="2" a="1"/>
  <c r="AQ421" i="2" s="1"/>
  <c r="AQ422" i="2" a="1"/>
  <c r="AQ422" i="2" s="1"/>
  <c r="AQ423" i="2" a="1"/>
  <c r="AQ423" i="2" s="1"/>
  <c r="AQ424" i="2" a="1"/>
  <c r="AQ424" i="2" s="1"/>
  <c r="AQ425" i="2" a="1"/>
  <c r="AQ425" i="2" s="1"/>
  <c r="AQ426" i="2" a="1"/>
  <c r="AQ426" i="2" s="1"/>
  <c r="AQ427" i="2" a="1"/>
  <c r="AQ427" i="2" s="1"/>
  <c r="AQ428" i="2" a="1"/>
  <c r="AQ428" i="2" s="1"/>
  <c r="AQ429" i="2" a="1"/>
  <c r="AQ429" i="2" s="1"/>
  <c r="AQ430" i="2" a="1"/>
  <c r="AQ430" i="2" s="1"/>
  <c r="AQ431" i="2" a="1"/>
  <c r="AQ431" i="2" s="1"/>
  <c r="AQ432" i="2" a="1"/>
  <c r="AQ432" i="2" s="1"/>
  <c r="AQ433" i="2" a="1"/>
  <c r="AQ433" i="2" s="1"/>
  <c r="AQ434" i="2" a="1"/>
  <c r="AQ434" i="2" s="1"/>
  <c r="AQ435" i="2" a="1"/>
  <c r="AQ435" i="2" s="1"/>
  <c r="AQ436" i="2" a="1"/>
  <c r="AQ436" i="2" s="1"/>
  <c r="AQ437" i="2" a="1"/>
  <c r="AQ437" i="2" s="1"/>
  <c r="AQ438" i="2" a="1"/>
  <c r="AQ438" i="2" s="1"/>
  <c r="AQ439" i="2" a="1"/>
  <c r="AQ439" i="2" s="1"/>
  <c r="AQ440" i="2" a="1"/>
  <c r="AQ440" i="2" s="1"/>
  <c r="AQ441" i="2" a="1"/>
  <c r="AQ441" i="2" s="1"/>
  <c r="AQ442" i="2" a="1"/>
  <c r="AQ442" i="2" s="1"/>
  <c r="AQ443" i="2" a="1"/>
  <c r="AQ443" i="2" s="1"/>
  <c r="AQ444" i="2" a="1"/>
  <c r="AQ444" i="2" s="1"/>
  <c r="AQ445" i="2" a="1"/>
  <c r="AQ445" i="2" s="1"/>
  <c r="AQ446" i="2" a="1"/>
  <c r="AQ446" i="2" s="1"/>
  <c r="AQ447" i="2" a="1"/>
  <c r="AQ447" i="2" s="1"/>
  <c r="AQ448" i="2" a="1"/>
  <c r="AQ448" i="2" s="1"/>
  <c r="AQ449" i="2" a="1"/>
  <c r="AQ449" i="2" s="1"/>
  <c r="AQ450" i="2" a="1"/>
  <c r="AQ450" i="2" s="1"/>
  <c r="AQ451" i="2" a="1"/>
  <c r="AQ451" i="2" s="1"/>
  <c r="AQ452" i="2" a="1"/>
  <c r="AQ452" i="2" s="1"/>
  <c r="AQ453" i="2" a="1"/>
  <c r="AQ453" i="2" s="1"/>
  <c r="AQ454" i="2" a="1"/>
  <c r="AQ454" i="2" s="1"/>
  <c r="AQ455" i="2" a="1"/>
  <c r="AQ455" i="2" s="1"/>
  <c r="AQ456" i="2" a="1"/>
  <c r="AQ456" i="2" s="1"/>
  <c r="AQ457" i="2" a="1"/>
  <c r="AQ457" i="2" s="1"/>
  <c r="AQ458" i="2" a="1"/>
  <c r="AQ458" i="2" s="1"/>
  <c r="AQ459" i="2" a="1"/>
  <c r="AQ459" i="2" s="1"/>
  <c r="AQ460" i="2" a="1"/>
  <c r="AQ460" i="2" s="1"/>
  <c r="AQ461" i="2" a="1"/>
  <c r="AQ461" i="2" s="1"/>
  <c r="AQ462" i="2" a="1"/>
  <c r="AQ462" i="2" s="1"/>
  <c r="AQ463" i="2" a="1"/>
  <c r="AQ463" i="2" s="1"/>
  <c r="AQ464" i="2" a="1"/>
  <c r="AQ464" i="2" s="1"/>
  <c r="AQ465" i="2" a="1"/>
  <c r="AQ465" i="2" s="1"/>
  <c r="AQ466" i="2" a="1"/>
  <c r="AQ466" i="2" s="1"/>
  <c r="AQ467" i="2" a="1"/>
  <c r="AQ467" i="2" s="1"/>
  <c r="AQ468" i="2" a="1"/>
  <c r="AQ468" i="2" s="1"/>
  <c r="AQ469" i="2" a="1"/>
  <c r="AQ469" i="2" s="1"/>
  <c r="AQ470" i="2" a="1"/>
  <c r="AQ470" i="2" s="1"/>
  <c r="AQ471" i="2" a="1"/>
  <c r="AQ471" i="2" s="1"/>
  <c r="AQ472" i="2" a="1"/>
  <c r="AQ472" i="2" s="1"/>
  <c r="AQ473" i="2" a="1"/>
  <c r="AQ473" i="2" s="1"/>
  <c r="AQ474" i="2" a="1"/>
  <c r="AQ474" i="2" s="1"/>
  <c r="AQ475" i="2" a="1"/>
  <c r="AQ475" i="2" s="1"/>
  <c r="AQ476" i="2" a="1"/>
  <c r="AQ476" i="2" s="1"/>
  <c r="AQ477" i="2" a="1"/>
  <c r="AQ477" i="2" s="1"/>
  <c r="AQ478" i="2" a="1"/>
  <c r="AQ478" i="2" s="1"/>
  <c r="AQ479" i="2" a="1"/>
  <c r="AQ479" i="2" s="1"/>
  <c r="AQ480" i="2" a="1"/>
  <c r="AQ480" i="2" s="1"/>
  <c r="AQ481" i="2" a="1"/>
  <c r="AQ481" i="2" s="1"/>
  <c r="AQ482" i="2" a="1"/>
  <c r="AQ482" i="2" s="1"/>
  <c r="AQ483" i="2" a="1"/>
  <c r="AQ483" i="2" s="1"/>
  <c r="AQ484" i="2" a="1"/>
  <c r="AQ484" i="2" s="1"/>
  <c r="AQ485" i="2" a="1"/>
  <c r="AQ485" i="2" s="1"/>
  <c r="AQ486" i="2" a="1"/>
  <c r="AQ486" i="2" s="1"/>
  <c r="AQ487" i="2" a="1"/>
  <c r="AQ487" i="2" s="1"/>
  <c r="AQ488" i="2" a="1"/>
  <c r="AQ488" i="2" s="1"/>
  <c r="AQ489" i="2" a="1"/>
  <c r="AQ489" i="2" s="1"/>
  <c r="AQ490" i="2" a="1"/>
  <c r="AQ490" i="2" s="1"/>
  <c r="AQ491" i="2" a="1"/>
  <c r="AQ491" i="2" s="1"/>
  <c r="AQ492" i="2" a="1"/>
  <c r="AQ492" i="2" s="1"/>
  <c r="AQ493" i="2" a="1"/>
  <c r="AQ493" i="2" s="1"/>
  <c r="AQ494" i="2" a="1"/>
  <c r="AQ494" i="2" s="1"/>
  <c r="AQ495" i="2" a="1"/>
  <c r="AQ495" i="2" s="1"/>
  <c r="AQ496" i="2" a="1"/>
  <c r="AQ496" i="2" s="1"/>
  <c r="AQ497" i="2" a="1"/>
  <c r="AQ497" i="2" s="1"/>
  <c r="AQ498" i="2" a="1"/>
  <c r="AQ498" i="2" s="1"/>
  <c r="AQ499" i="2" a="1"/>
  <c r="AQ499" i="2" s="1"/>
  <c r="AQ500" i="2" a="1"/>
  <c r="AQ500" i="2" s="1"/>
  <c r="AQ501" i="2" a="1"/>
  <c r="AQ501" i="2" s="1"/>
  <c r="AQ502" i="2" a="1"/>
  <c r="AQ502" i="2" s="1"/>
  <c r="AQ503" i="2" a="1"/>
  <c r="AQ503" i="2" s="1"/>
  <c r="AQ504" i="2" a="1"/>
  <c r="AQ504" i="2" s="1"/>
  <c r="AQ505" i="2" a="1"/>
  <c r="AQ505" i="2" s="1"/>
  <c r="AQ506" i="2" a="1"/>
  <c r="AQ506" i="2" s="1"/>
  <c r="AQ507" i="2" a="1"/>
  <c r="AQ507" i="2" s="1"/>
  <c r="AQ508" i="2" a="1"/>
  <c r="AQ508" i="2" s="1"/>
  <c r="AQ509" i="2" a="1"/>
  <c r="AQ509" i="2" s="1"/>
  <c r="AQ510" i="2" a="1"/>
  <c r="AQ510" i="2" s="1"/>
  <c r="AQ511" i="2" a="1"/>
  <c r="AQ511" i="2" s="1"/>
  <c r="AQ512" i="2" a="1"/>
  <c r="AQ512" i="2" s="1"/>
  <c r="AQ513" i="2" a="1"/>
  <c r="AQ513" i="2" s="1"/>
  <c r="AQ514" i="2" a="1"/>
  <c r="AQ514" i="2" s="1"/>
  <c r="AQ515" i="2" a="1"/>
  <c r="AQ515" i="2" s="1"/>
  <c r="AQ516" i="2" a="1"/>
  <c r="AQ516" i="2" s="1"/>
  <c r="AQ517" i="2" a="1"/>
  <c r="AQ517" i="2" s="1"/>
  <c r="AQ518" i="2" a="1"/>
  <c r="AQ518" i="2" s="1"/>
  <c r="AQ519" i="2" a="1"/>
  <c r="AQ519" i="2" s="1"/>
  <c r="AQ520" i="2" a="1"/>
  <c r="AQ520" i="2" s="1"/>
  <c r="AQ521" i="2" a="1"/>
  <c r="AQ521" i="2" s="1"/>
  <c r="AQ522" i="2" a="1"/>
  <c r="AQ522" i="2" s="1"/>
  <c r="AQ523" i="2" a="1"/>
  <c r="AQ523" i="2" s="1"/>
  <c r="AQ524" i="2" a="1"/>
  <c r="AQ524" i="2" s="1"/>
  <c r="AQ525" i="2" a="1"/>
  <c r="AQ525" i="2" s="1"/>
  <c r="AQ526" i="2" a="1"/>
  <c r="AQ526" i="2" s="1"/>
  <c r="AQ527" i="2" a="1"/>
  <c r="AQ527" i="2" s="1"/>
  <c r="AQ528" i="2" a="1"/>
  <c r="AQ528" i="2" s="1"/>
  <c r="AQ529" i="2" a="1"/>
  <c r="AQ529" i="2" s="1"/>
  <c r="AQ530" i="2" a="1"/>
  <c r="AQ530" i="2" s="1"/>
  <c r="AQ531" i="2" a="1"/>
  <c r="AQ531" i="2" s="1"/>
  <c r="AQ532" i="2" a="1"/>
  <c r="AQ532" i="2" s="1"/>
  <c r="AQ533" i="2" a="1"/>
  <c r="AQ533" i="2" s="1"/>
  <c r="AQ534" i="2" a="1"/>
  <c r="AQ534" i="2" s="1"/>
  <c r="AQ535" i="2" a="1"/>
  <c r="AQ535" i="2" s="1"/>
  <c r="AQ536" i="2" a="1"/>
  <c r="AQ536" i="2" s="1"/>
  <c r="AQ537" i="2" a="1"/>
  <c r="AQ537" i="2" s="1"/>
  <c r="AQ538" i="2" a="1"/>
  <c r="AQ538" i="2" s="1"/>
  <c r="AQ539" i="2" a="1"/>
  <c r="AQ539" i="2" s="1"/>
  <c r="AQ540" i="2" a="1"/>
  <c r="AQ540" i="2" s="1"/>
  <c r="AQ541" i="2" a="1"/>
  <c r="AQ541" i="2" s="1"/>
  <c r="AQ542" i="2" a="1"/>
  <c r="AQ542" i="2" s="1"/>
  <c r="AQ543" i="2" a="1"/>
  <c r="AQ543" i="2" s="1"/>
  <c r="AQ544" i="2" a="1"/>
  <c r="AQ544" i="2" s="1"/>
  <c r="AQ545" i="2" a="1"/>
  <c r="AQ545" i="2" s="1"/>
  <c r="AQ546" i="2" a="1"/>
  <c r="AQ546" i="2" s="1"/>
  <c r="AQ547" i="2" a="1"/>
  <c r="AQ547" i="2" s="1"/>
  <c r="AQ548" i="2" a="1"/>
  <c r="AQ548" i="2" s="1"/>
  <c r="AQ549" i="2" a="1"/>
  <c r="AQ549" i="2" s="1"/>
  <c r="AQ550" i="2" a="1"/>
  <c r="AQ550" i="2" s="1"/>
  <c r="AQ551" i="2" a="1"/>
  <c r="AQ551" i="2" s="1"/>
  <c r="AQ552" i="2" a="1"/>
  <c r="AQ552" i="2" s="1"/>
  <c r="AQ553" i="2" a="1"/>
  <c r="AQ553" i="2" s="1"/>
  <c r="AQ554" i="2" a="1"/>
  <c r="AQ554" i="2" s="1"/>
  <c r="AQ555" i="2" a="1"/>
  <c r="AQ555" i="2" s="1"/>
  <c r="AQ556" i="2" a="1"/>
  <c r="AQ556" i="2" s="1"/>
  <c r="AQ557" i="2" a="1"/>
  <c r="AQ557" i="2" s="1"/>
  <c r="AQ558" i="2" a="1"/>
  <c r="AQ558" i="2" s="1"/>
  <c r="AQ559" i="2" a="1"/>
  <c r="AQ559" i="2" s="1"/>
  <c r="AQ560" i="2" a="1"/>
  <c r="AQ560" i="2" s="1"/>
  <c r="AQ561" i="2" a="1"/>
  <c r="AQ561" i="2" s="1"/>
  <c r="AQ562" i="2" a="1"/>
  <c r="AQ562" i="2" s="1"/>
  <c r="AQ563" i="2" a="1"/>
  <c r="AQ563" i="2" s="1"/>
  <c r="AQ564" i="2" a="1"/>
  <c r="AQ564" i="2" s="1"/>
  <c r="AQ565" i="2" a="1"/>
  <c r="AQ565" i="2" s="1"/>
  <c r="AQ566" i="2" a="1"/>
  <c r="AQ566" i="2" s="1"/>
  <c r="AQ567" i="2" a="1"/>
  <c r="AQ567" i="2" s="1"/>
  <c r="AQ568" i="2" a="1"/>
  <c r="AQ568" i="2" s="1"/>
  <c r="AQ569" i="2" a="1"/>
  <c r="AQ569" i="2" s="1"/>
  <c r="AQ570" i="2" a="1"/>
  <c r="AQ570" i="2" s="1"/>
  <c r="AQ571" i="2" a="1"/>
  <c r="AQ571" i="2" s="1"/>
  <c r="AQ572" i="2" a="1"/>
  <c r="AQ572" i="2" s="1"/>
  <c r="AQ573" i="2" a="1"/>
  <c r="AQ573" i="2" s="1"/>
  <c r="AQ574" i="2" a="1"/>
  <c r="AQ574" i="2" s="1"/>
  <c r="AQ575" i="2" a="1"/>
  <c r="AQ575" i="2" s="1"/>
  <c r="AQ576" i="2" a="1"/>
  <c r="AQ576" i="2" s="1"/>
  <c r="AQ577" i="2" a="1"/>
  <c r="AQ577" i="2" s="1"/>
  <c r="AQ578" i="2" a="1"/>
  <c r="AQ578" i="2" s="1"/>
  <c r="AQ579" i="2" a="1"/>
  <c r="AQ579" i="2" s="1"/>
  <c r="AQ580" i="2" a="1"/>
  <c r="AQ580" i="2" s="1"/>
  <c r="AQ581" i="2" a="1"/>
  <c r="AQ581" i="2" s="1"/>
  <c r="AQ582" i="2" a="1"/>
  <c r="AQ582" i="2" s="1"/>
  <c r="AQ583" i="2" a="1"/>
  <c r="AQ583" i="2" s="1"/>
  <c r="AQ584" i="2" a="1"/>
  <c r="AQ584" i="2" s="1"/>
  <c r="AQ585" i="2" a="1"/>
  <c r="AQ585" i="2" s="1"/>
  <c r="AQ586" i="2" a="1"/>
  <c r="AQ586" i="2" s="1"/>
  <c r="AQ587" i="2" a="1"/>
  <c r="AQ587" i="2" s="1"/>
  <c r="AQ588" i="2" a="1"/>
  <c r="AQ588" i="2" s="1"/>
  <c r="AQ589" i="2" a="1"/>
  <c r="AQ589" i="2" s="1"/>
  <c r="AQ590" i="2" a="1"/>
  <c r="AQ590" i="2" s="1"/>
  <c r="AQ591" i="2" a="1"/>
  <c r="AQ591" i="2" s="1"/>
  <c r="AQ592" i="2" a="1"/>
  <c r="AQ592" i="2" s="1"/>
  <c r="AQ593" i="2" a="1"/>
  <c r="AQ593" i="2" s="1"/>
  <c r="AQ594" i="2" a="1"/>
  <c r="AQ594" i="2" s="1"/>
  <c r="AQ595" i="2" a="1"/>
  <c r="AQ595" i="2" s="1"/>
  <c r="AQ596" i="2" a="1"/>
  <c r="AQ596" i="2" s="1"/>
  <c r="AQ597" i="2" a="1"/>
  <c r="AQ597" i="2" s="1"/>
  <c r="AQ598" i="2" a="1"/>
  <c r="AQ598" i="2" s="1"/>
  <c r="AQ599" i="2" a="1"/>
  <c r="AQ599" i="2" s="1"/>
  <c r="AQ600" i="2" a="1"/>
  <c r="AQ600" i="2" s="1"/>
  <c r="AQ601" i="2" a="1"/>
  <c r="AQ601" i="2" s="1"/>
  <c r="AQ602" i="2" a="1"/>
  <c r="AQ602" i="2" s="1"/>
  <c r="AQ603" i="2" a="1"/>
  <c r="AQ603" i="2" s="1"/>
  <c r="AQ604" i="2" a="1"/>
  <c r="AQ604" i="2" s="1"/>
  <c r="AQ605" i="2" a="1"/>
  <c r="AQ605" i="2" s="1"/>
  <c r="AQ606" i="2" a="1"/>
  <c r="AQ606" i="2" s="1"/>
  <c r="AQ607" i="2" a="1"/>
  <c r="AQ607" i="2" s="1"/>
  <c r="AQ608" i="2" a="1"/>
  <c r="AQ608" i="2" s="1"/>
  <c r="AQ609" i="2" a="1"/>
  <c r="AQ609" i="2" s="1"/>
  <c r="AQ610" i="2" a="1"/>
  <c r="AQ610" i="2" s="1"/>
  <c r="AQ611" i="2" a="1"/>
  <c r="AQ611" i="2" s="1"/>
  <c r="AQ612" i="2" a="1"/>
  <c r="AQ612" i="2" s="1"/>
  <c r="AQ613" i="2" a="1"/>
  <c r="AQ613" i="2" s="1"/>
  <c r="AQ614" i="2" a="1"/>
  <c r="AQ614" i="2" s="1"/>
  <c r="AQ615" i="2" a="1"/>
  <c r="AQ615" i="2" s="1"/>
  <c r="AQ616" i="2" a="1"/>
  <c r="AQ616" i="2" s="1"/>
  <c r="AQ617" i="2" a="1"/>
  <c r="AQ617" i="2" s="1"/>
  <c r="AQ618" i="2" a="1"/>
  <c r="AQ618" i="2" s="1"/>
  <c r="AQ619" i="2" a="1"/>
  <c r="AQ619" i="2" s="1"/>
  <c r="AQ620" i="2" a="1"/>
  <c r="AQ620" i="2" s="1"/>
  <c r="AQ621" i="2" a="1"/>
  <c r="AQ621" i="2" s="1"/>
  <c r="AQ622" i="2" a="1"/>
  <c r="AQ622" i="2" s="1"/>
  <c r="AQ623" i="2" a="1"/>
  <c r="AQ623" i="2" s="1"/>
  <c r="AQ624" i="2" a="1"/>
  <c r="AQ624" i="2" s="1"/>
  <c r="AQ625" i="2" a="1"/>
  <c r="AQ625" i="2" s="1"/>
  <c r="AQ626" i="2" a="1"/>
  <c r="AQ626" i="2" s="1"/>
  <c r="AQ627" i="2" a="1"/>
  <c r="AQ627" i="2" s="1"/>
  <c r="AQ628" i="2" a="1"/>
  <c r="AQ628" i="2" s="1"/>
  <c r="AQ629" i="2" a="1"/>
  <c r="AQ629" i="2" s="1"/>
  <c r="AQ630" i="2" a="1"/>
  <c r="AQ630" i="2" s="1"/>
  <c r="AQ631" i="2" a="1"/>
  <c r="AQ631" i="2" s="1"/>
  <c r="AQ632" i="2" a="1"/>
  <c r="AQ632" i="2" s="1"/>
  <c r="AQ633" i="2" a="1"/>
  <c r="AQ633" i="2" s="1"/>
  <c r="AQ634" i="2" a="1"/>
  <c r="AQ634" i="2" s="1"/>
  <c r="AQ635" i="2" a="1"/>
  <c r="AQ635" i="2" s="1"/>
  <c r="AQ636" i="2" a="1"/>
  <c r="AQ636" i="2" s="1"/>
  <c r="AQ637" i="2" a="1"/>
  <c r="AQ637" i="2" s="1"/>
  <c r="AQ638" i="2" a="1"/>
  <c r="AQ638" i="2" s="1"/>
  <c r="AQ639" i="2" a="1"/>
  <c r="AQ639" i="2" s="1"/>
  <c r="AQ640" i="2" a="1"/>
  <c r="AQ640" i="2" s="1"/>
  <c r="AQ641" i="2" a="1"/>
  <c r="AQ641" i="2" s="1"/>
  <c r="AQ642" i="2" a="1"/>
  <c r="AQ642" i="2" s="1"/>
  <c r="AQ643" i="2" a="1"/>
  <c r="AQ643" i="2" s="1"/>
  <c r="AQ644" i="2" a="1"/>
  <c r="AQ644" i="2" s="1"/>
  <c r="AQ645" i="2" a="1"/>
  <c r="AQ645" i="2" s="1"/>
  <c r="AQ646" i="2" a="1"/>
  <c r="AQ646" i="2" s="1"/>
  <c r="AQ647" i="2" a="1"/>
  <c r="AQ647" i="2" s="1"/>
  <c r="AQ648" i="2" a="1"/>
  <c r="AQ648" i="2" s="1"/>
  <c r="AQ649" i="2" a="1"/>
  <c r="AQ649" i="2" s="1"/>
  <c r="AQ650" i="2" a="1"/>
  <c r="AQ650" i="2" s="1"/>
  <c r="AQ651" i="2" a="1"/>
  <c r="AQ651" i="2" s="1"/>
  <c r="AQ652" i="2" a="1"/>
  <c r="AQ652" i="2" s="1"/>
  <c r="AQ653" i="2" a="1"/>
  <c r="AQ653" i="2" s="1"/>
  <c r="AQ654" i="2" a="1"/>
  <c r="AQ654" i="2" s="1"/>
  <c r="AQ655" i="2" a="1"/>
  <c r="AQ655" i="2" s="1"/>
  <c r="AQ656" i="2" a="1"/>
  <c r="AQ656" i="2" s="1"/>
  <c r="AQ657" i="2" a="1"/>
  <c r="AQ657" i="2" s="1"/>
  <c r="AQ658" i="2" a="1"/>
  <c r="AQ658" i="2" s="1"/>
  <c r="AQ659" i="2" a="1"/>
  <c r="AQ659" i="2" s="1"/>
  <c r="AQ660" i="2" a="1"/>
  <c r="AQ660" i="2" s="1"/>
  <c r="AQ661" i="2" a="1"/>
  <c r="AQ661" i="2" s="1"/>
  <c r="AQ662" i="2" a="1"/>
  <c r="AQ662" i="2" s="1"/>
  <c r="AQ663" i="2" a="1"/>
  <c r="AQ663" i="2" s="1"/>
  <c r="AQ664" i="2" a="1"/>
  <c r="AQ664" i="2" s="1"/>
  <c r="AQ665" i="2" a="1"/>
  <c r="AQ665" i="2" s="1"/>
  <c r="AQ666" i="2" a="1"/>
  <c r="AQ666" i="2" s="1"/>
  <c r="AQ667" i="2" a="1"/>
  <c r="AQ667" i="2" s="1"/>
  <c r="AQ668" i="2" a="1"/>
  <c r="AQ668" i="2" s="1"/>
  <c r="AQ669" i="2" a="1"/>
  <c r="AQ669" i="2" s="1"/>
  <c r="AQ670" i="2" a="1"/>
  <c r="AQ670" i="2" s="1"/>
  <c r="AQ671" i="2" a="1"/>
  <c r="AQ671" i="2" s="1"/>
  <c r="AQ672" i="2" a="1"/>
  <c r="AQ672" i="2" s="1"/>
  <c r="AQ673" i="2" a="1"/>
  <c r="AQ673" i="2" s="1"/>
  <c r="AQ674" i="2" a="1"/>
  <c r="AQ674" i="2" s="1"/>
  <c r="AQ675" i="2" a="1"/>
  <c r="AQ675" i="2" s="1"/>
  <c r="AQ676" i="2" a="1"/>
  <c r="AQ676" i="2" s="1"/>
  <c r="AQ677" i="2" a="1"/>
  <c r="AQ677" i="2" s="1"/>
  <c r="AQ678" i="2" a="1"/>
  <c r="AQ678" i="2" s="1"/>
  <c r="AQ679" i="2" a="1"/>
  <c r="AQ679" i="2" s="1"/>
  <c r="AQ680" i="2" a="1"/>
  <c r="AQ680" i="2" s="1"/>
  <c r="AQ681" i="2" a="1"/>
  <c r="AQ681" i="2" s="1"/>
  <c r="AQ682" i="2" a="1"/>
  <c r="AQ682" i="2" s="1"/>
  <c r="AQ683" i="2" a="1"/>
  <c r="AQ683" i="2" s="1"/>
  <c r="AQ684" i="2" a="1"/>
  <c r="AQ684" i="2" s="1"/>
  <c r="AQ685" i="2" a="1"/>
  <c r="AQ685" i="2" s="1"/>
  <c r="AQ686" i="2" a="1"/>
  <c r="AQ686" i="2" s="1"/>
  <c r="AQ687" i="2" a="1"/>
  <c r="AQ687" i="2" s="1"/>
  <c r="AQ688" i="2" a="1"/>
  <c r="AQ688" i="2" s="1"/>
  <c r="AQ689" i="2" a="1"/>
  <c r="AQ689" i="2" s="1"/>
  <c r="AQ690" i="2" a="1"/>
  <c r="AQ690" i="2" s="1"/>
  <c r="AQ691" i="2" a="1"/>
  <c r="AQ691" i="2" s="1"/>
  <c r="AQ692" i="2" a="1"/>
  <c r="AQ692" i="2" s="1"/>
  <c r="AQ693" i="2" a="1"/>
  <c r="AQ693" i="2" s="1"/>
  <c r="AQ694" i="2" a="1"/>
  <c r="AQ694" i="2" s="1"/>
  <c r="AQ695" i="2" a="1"/>
  <c r="AQ695" i="2" s="1"/>
  <c r="AQ696" i="2" a="1"/>
  <c r="AQ696" i="2" s="1"/>
  <c r="AQ697" i="2" a="1"/>
  <c r="AQ697" i="2" s="1"/>
  <c r="AQ698" i="2" a="1"/>
  <c r="AQ698" i="2" s="1"/>
  <c r="AQ699" i="2" a="1"/>
  <c r="AQ699" i="2" s="1"/>
  <c r="AQ700" i="2" a="1"/>
  <c r="AQ700" i="2" s="1"/>
  <c r="AQ701" i="2" a="1"/>
  <c r="AQ701" i="2" s="1"/>
  <c r="AQ702" i="2" a="1"/>
  <c r="AQ702" i="2" s="1"/>
  <c r="AQ703" i="2" a="1"/>
  <c r="AQ703" i="2" s="1"/>
  <c r="AQ704" i="2" a="1"/>
  <c r="AQ704" i="2" s="1"/>
  <c r="AQ705" i="2" a="1"/>
  <c r="AQ705" i="2" s="1"/>
  <c r="AQ706" i="2" a="1"/>
  <c r="AQ706" i="2" s="1"/>
  <c r="AQ707" i="2" a="1"/>
  <c r="AQ707" i="2" s="1"/>
  <c r="AQ708" i="2" a="1"/>
  <c r="AQ708" i="2" s="1"/>
  <c r="AQ709" i="2" a="1"/>
  <c r="AQ709" i="2" s="1"/>
  <c r="AQ710" i="2" a="1"/>
  <c r="AQ710" i="2" s="1"/>
  <c r="AQ711" i="2" a="1"/>
  <c r="AQ711" i="2" s="1"/>
  <c r="AQ712" i="2" a="1"/>
  <c r="AQ712" i="2" s="1"/>
  <c r="AQ713" i="2" a="1"/>
  <c r="AQ713" i="2" s="1"/>
  <c r="AQ714" i="2" a="1"/>
  <c r="AQ714" i="2" s="1"/>
  <c r="AQ715" i="2" a="1"/>
  <c r="AQ715" i="2" s="1"/>
  <c r="AQ716" i="2" a="1"/>
  <c r="AQ716" i="2" s="1"/>
  <c r="AQ717" i="2" a="1"/>
  <c r="AQ717" i="2" s="1"/>
  <c r="AQ718" i="2" a="1"/>
  <c r="AQ718" i="2" s="1"/>
  <c r="AQ719" i="2" a="1"/>
  <c r="AQ719" i="2" s="1"/>
  <c r="AQ720" i="2" a="1"/>
  <c r="AQ720" i="2" s="1"/>
  <c r="AQ721" i="2" a="1"/>
  <c r="AQ721" i="2" s="1"/>
  <c r="AQ722" i="2" a="1"/>
  <c r="AQ722" i="2" s="1"/>
  <c r="AQ723" i="2" a="1"/>
  <c r="AQ723" i="2" s="1"/>
  <c r="AQ724" i="2" a="1"/>
  <c r="AQ724" i="2" s="1"/>
  <c r="AQ725" i="2" a="1"/>
  <c r="AQ725" i="2" s="1"/>
  <c r="AQ726" i="2" a="1"/>
  <c r="AQ726" i="2" s="1"/>
  <c r="AQ727" i="2" a="1"/>
  <c r="AQ727" i="2" s="1"/>
  <c r="AQ728" i="2" a="1"/>
  <c r="AQ728" i="2" s="1"/>
  <c r="AQ729" i="2" a="1"/>
  <c r="AQ729" i="2" s="1"/>
  <c r="AQ730" i="2" a="1"/>
  <c r="AQ730" i="2" s="1"/>
  <c r="AQ731" i="2" a="1"/>
  <c r="AQ731" i="2" s="1"/>
  <c r="AQ732" i="2" a="1"/>
  <c r="AQ732" i="2" s="1"/>
  <c r="AQ733" i="2" a="1"/>
  <c r="AQ733" i="2" s="1"/>
  <c r="AQ734" i="2" a="1"/>
  <c r="AQ734" i="2" s="1"/>
  <c r="AQ735" i="2" a="1"/>
  <c r="AQ735" i="2" s="1"/>
  <c r="AQ736" i="2" a="1"/>
  <c r="AQ736" i="2" s="1"/>
  <c r="AQ737" i="2" a="1"/>
  <c r="AQ737" i="2" s="1"/>
  <c r="AQ738" i="2" a="1"/>
  <c r="AQ738" i="2" s="1"/>
  <c r="AQ739" i="2" a="1"/>
  <c r="AQ739" i="2" s="1"/>
  <c r="AQ740" i="2" a="1"/>
  <c r="AQ740" i="2" s="1"/>
  <c r="AQ741" i="2" a="1"/>
  <c r="AQ741" i="2" s="1"/>
  <c r="AQ742" i="2" a="1"/>
  <c r="AQ742" i="2" s="1"/>
  <c r="AQ743" i="2" a="1"/>
  <c r="AQ743" i="2" s="1"/>
  <c r="AQ744" i="2" a="1"/>
  <c r="AQ744" i="2" s="1"/>
  <c r="AQ745" i="2" a="1"/>
  <c r="AQ745" i="2" s="1"/>
  <c r="AQ746" i="2" a="1"/>
  <c r="AQ746" i="2" s="1"/>
  <c r="AQ747" i="2" a="1"/>
  <c r="AQ747" i="2" s="1"/>
  <c r="AQ748" i="2" a="1"/>
  <c r="AQ748" i="2" s="1"/>
  <c r="AQ749" i="2" a="1"/>
  <c r="AQ749" i="2" s="1"/>
  <c r="AQ750" i="2" a="1"/>
  <c r="AQ750" i="2" s="1"/>
  <c r="AQ751" i="2" a="1"/>
  <c r="AQ751" i="2" s="1"/>
  <c r="AQ752" i="2" a="1"/>
  <c r="AQ752" i="2" s="1"/>
  <c r="AQ753" i="2" a="1"/>
  <c r="AQ753" i="2" s="1"/>
  <c r="AQ754" i="2" a="1"/>
  <c r="AQ754" i="2" s="1"/>
  <c r="AQ755" i="2" a="1"/>
  <c r="AQ755" i="2" s="1"/>
  <c r="AQ756" i="2" a="1"/>
  <c r="AQ756" i="2" s="1"/>
  <c r="AQ757" i="2" a="1"/>
  <c r="AQ757" i="2" s="1"/>
  <c r="AQ758" i="2" a="1"/>
  <c r="AQ758" i="2" s="1"/>
  <c r="AQ759" i="2" a="1"/>
  <c r="AQ759" i="2" s="1"/>
  <c r="AQ760" i="2" a="1"/>
  <c r="AQ760" i="2" s="1"/>
  <c r="AQ761" i="2" a="1"/>
  <c r="AQ761" i="2" s="1"/>
  <c r="AQ762" i="2" a="1"/>
  <c r="AQ762" i="2" s="1"/>
  <c r="AQ763" i="2" a="1"/>
  <c r="AQ763" i="2" s="1"/>
  <c r="AQ764" i="2" a="1"/>
  <c r="AQ764" i="2" s="1"/>
  <c r="AQ765" i="2" a="1"/>
  <c r="AQ765" i="2" s="1"/>
  <c r="AQ766" i="2" a="1"/>
  <c r="AQ766" i="2" s="1"/>
  <c r="AQ767" i="2" a="1"/>
  <c r="AQ767" i="2" s="1"/>
  <c r="AQ768" i="2" a="1"/>
  <c r="AQ768" i="2" s="1"/>
  <c r="AQ769" i="2" a="1"/>
  <c r="AQ769" i="2" s="1"/>
  <c r="AQ770" i="2" a="1"/>
  <c r="AQ770" i="2" s="1"/>
  <c r="AQ771" i="2" a="1"/>
  <c r="AQ771" i="2" s="1"/>
  <c r="AQ772" i="2" a="1"/>
  <c r="AQ772" i="2" s="1"/>
  <c r="AQ773" i="2" a="1"/>
  <c r="AQ773" i="2" s="1"/>
  <c r="AQ774" i="2" a="1"/>
  <c r="AQ774" i="2" s="1"/>
  <c r="AQ775" i="2" a="1"/>
  <c r="AQ775" i="2" s="1"/>
  <c r="AQ776" i="2" a="1"/>
  <c r="AQ776" i="2" s="1"/>
  <c r="AQ777" i="2" a="1"/>
  <c r="AQ777" i="2" s="1"/>
  <c r="AQ778" i="2" a="1"/>
  <c r="AQ778" i="2" s="1"/>
  <c r="AQ779" i="2" a="1"/>
  <c r="AQ779" i="2" s="1"/>
  <c r="AQ780" i="2" a="1"/>
  <c r="AQ780" i="2" s="1"/>
  <c r="AQ781" i="2" a="1"/>
  <c r="AQ781" i="2" s="1"/>
  <c r="AQ782" i="2" a="1"/>
  <c r="AQ782" i="2" s="1"/>
  <c r="AQ783" i="2" a="1"/>
  <c r="AQ783" i="2" s="1"/>
  <c r="AQ784" i="2" a="1"/>
  <c r="AQ784" i="2" s="1"/>
  <c r="AQ785" i="2" a="1"/>
  <c r="AQ785" i="2" s="1"/>
  <c r="AQ786" i="2" a="1"/>
  <c r="AQ786" i="2" s="1"/>
  <c r="AQ787" i="2" a="1"/>
  <c r="AQ787" i="2" s="1"/>
  <c r="AQ788" i="2" a="1"/>
  <c r="AQ788" i="2" s="1"/>
  <c r="AQ789" i="2" a="1"/>
  <c r="AQ789" i="2" s="1"/>
  <c r="AQ790" i="2" a="1"/>
  <c r="AQ790" i="2" s="1"/>
  <c r="AQ791" i="2" a="1"/>
  <c r="AQ791" i="2" s="1"/>
  <c r="AQ792" i="2" a="1"/>
  <c r="AQ792" i="2" s="1"/>
  <c r="AQ793" i="2" a="1"/>
  <c r="AQ793" i="2" s="1"/>
  <c r="AQ794" i="2" a="1"/>
  <c r="AQ794" i="2" s="1"/>
  <c r="AQ795" i="2" a="1"/>
  <c r="AQ795" i="2" s="1"/>
  <c r="AQ796" i="2" a="1"/>
  <c r="AQ796" i="2" s="1"/>
  <c r="AQ797" i="2" a="1"/>
  <c r="AQ797" i="2" s="1"/>
  <c r="AQ798" i="2" a="1"/>
  <c r="AQ798" i="2" s="1"/>
  <c r="AQ799" i="2" a="1"/>
  <c r="AQ799" i="2" s="1"/>
  <c r="AQ800" i="2" a="1"/>
  <c r="AQ800" i="2" s="1"/>
  <c r="AQ801" i="2" a="1"/>
  <c r="AQ801" i="2" s="1"/>
  <c r="AQ802" i="2" a="1"/>
  <c r="AQ802" i="2" s="1"/>
  <c r="AQ803" i="2" a="1"/>
  <c r="AQ803" i="2" s="1"/>
  <c r="AQ804" i="2" a="1"/>
  <c r="AQ804" i="2" s="1"/>
  <c r="AQ805" i="2" a="1"/>
  <c r="AQ805" i="2" s="1"/>
  <c r="AQ806" i="2" a="1"/>
  <c r="AQ806" i="2" s="1"/>
  <c r="AQ807" i="2" a="1"/>
  <c r="AQ807" i="2" s="1"/>
  <c r="AQ808" i="2" a="1"/>
  <c r="AQ808" i="2" s="1"/>
  <c r="AQ809" i="2" a="1"/>
  <c r="AQ809" i="2" s="1"/>
  <c r="AQ810" i="2" a="1"/>
  <c r="AQ810" i="2" s="1"/>
  <c r="AQ811" i="2" a="1"/>
  <c r="AQ811" i="2" s="1"/>
  <c r="AQ812" i="2" a="1"/>
  <c r="AQ812" i="2" s="1"/>
  <c r="AQ813" i="2" a="1"/>
  <c r="AQ813" i="2" s="1"/>
  <c r="AQ814" i="2" a="1"/>
  <c r="AQ814" i="2" s="1"/>
  <c r="AQ815" i="2" a="1"/>
  <c r="AQ815" i="2" s="1"/>
  <c r="AQ816" i="2" a="1"/>
  <c r="AQ816" i="2" s="1"/>
  <c r="AQ817" i="2" a="1"/>
  <c r="AQ817" i="2" s="1"/>
  <c r="AQ818" i="2" a="1"/>
  <c r="AQ818" i="2" s="1"/>
  <c r="AQ819" i="2" a="1"/>
  <c r="AQ819" i="2" s="1"/>
  <c r="AQ820" i="2" a="1"/>
  <c r="AQ820" i="2" s="1"/>
  <c r="AQ821" i="2" a="1"/>
  <c r="AQ821" i="2" s="1"/>
  <c r="AQ822" i="2" a="1"/>
  <c r="AQ822" i="2" s="1"/>
  <c r="AQ823" i="2" a="1"/>
  <c r="AQ823" i="2" s="1"/>
  <c r="AQ824" i="2" a="1"/>
  <c r="AQ824" i="2" s="1"/>
  <c r="AQ825" i="2" a="1"/>
  <c r="AQ825" i="2" s="1"/>
  <c r="AQ826" i="2" a="1"/>
  <c r="AQ826" i="2" s="1"/>
  <c r="AQ827" i="2" a="1"/>
  <c r="AQ827" i="2" s="1"/>
  <c r="AQ828" i="2" a="1"/>
  <c r="AQ828" i="2" s="1"/>
  <c r="AQ829" i="2" a="1"/>
  <c r="AQ829" i="2" s="1"/>
  <c r="AQ830" i="2" a="1"/>
  <c r="AQ830" i="2" s="1"/>
  <c r="AQ831" i="2" a="1"/>
  <c r="AQ831" i="2" s="1"/>
  <c r="AQ832" i="2" a="1"/>
  <c r="AQ832" i="2" s="1"/>
  <c r="AQ833" i="2" a="1"/>
  <c r="AQ833" i="2" s="1"/>
  <c r="AQ834" i="2" a="1"/>
  <c r="AQ834" i="2" s="1"/>
  <c r="AQ835" i="2" a="1"/>
  <c r="AQ835" i="2" s="1"/>
  <c r="AQ836" i="2" a="1"/>
  <c r="AQ836" i="2" s="1"/>
  <c r="AQ837" i="2" a="1"/>
  <c r="AQ837" i="2" s="1"/>
  <c r="AQ838" i="2" a="1"/>
  <c r="AQ838" i="2" s="1"/>
  <c r="AQ839" i="2" a="1"/>
  <c r="AQ839" i="2" s="1"/>
  <c r="AQ840" i="2" a="1"/>
  <c r="AQ840" i="2" s="1"/>
  <c r="AQ841" i="2" a="1"/>
  <c r="AQ841" i="2" s="1"/>
  <c r="AQ842" i="2" a="1"/>
  <c r="AQ842" i="2" s="1"/>
  <c r="AQ843" i="2" a="1"/>
  <c r="AQ843" i="2" s="1"/>
  <c r="AQ844" i="2" a="1"/>
  <c r="AQ844" i="2" s="1"/>
  <c r="AQ845" i="2" a="1"/>
  <c r="AQ845" i="2" s="1"/>
  <c r="AQ846" i="2" a="1"/>
  <c r="AQ846" i="2" s="1"/>
  <c r="AQ847" i="2" a="1"/>
  <c r="AQ847" i="2" s="1"/>
  <c r="AQ848" i="2" a="1"/>
  <c r="AQ848" i="2" s="1"/>
  <c r="AQ849" i="2" a="1"/>
  <c r="AQ849" i="2" s="1"/>
  <c r="AQ850" i="2" a="1"/>
  <c r="AQ850" i="2" s="1"/>
  <c r="AQ851" i="2" a="1"/>
  <c r="AQ851" i="2" s="1"/>
  <c r="AQ852" i="2" a="1"/>
  <c r="AQ852" i="2" s="1"/>
  <c r="AQ853" i="2" a="1"/>
  <c r="AQ853" i="2" s="1"/>
  <c r="AQ854" i="2" a="1"/>
  <c r="AQ854" i="2" s="1"/>
  <c r="AQ855" i="2" a="1"/>
  <c r="AQ855" i="2" s="1"/>
  <c r="AQ856" i="2" a="1"/>
  <c r="AQ856" i="2" s="1"/>
  <c r="AQ857" i="2" a="1"/>
  <c r="AQ857" i="2" s="1"/>
  <c r="AQ858" i="2" a="1"/>
  <c r="AQ858" i="2" s="1"/>
  <c r="AQ859" i="2" a="1"/>
  <c r="AQ859" i="2" s="1"/>
  <c r="AQ860" i="2" a="1"/>
  <c r="AQ860" i="2" s="1"/>
  <c r="AQ861" i="2" a="1"/>
  <c r="AQ861" i="2" s="1"/>
  <c r="AQ862" i="2" a="1"/>
  <c r="AQ862" i="2" s="1"/>
  <c r="AQ863" i="2" a="1"/>
  <c r="AQ863" i="2" s="1"/>
  <c r="AQ864" i="2" a="1"/>
  <c r="AQ864" i="2" s="1"/>
  <c r="AQ865" i="2" a="1"/>
  <c r="AQ865" i="2" s="1"/>
  <c r="AQ866" i="2" a="1"/>
  <c r="AQ866" i="2" s="1"/>
  <c r="AQ867" i="2" a="1"/>
  <c r="AQ867" i="2" s="1"/>
  <c r="AQ868" i="2" a="1"/>
  <c r="AQ868" i="2" s="1"/>
  <c r="AQ869" i="2" a="1"/>
  <c r="AQ869" i="2" s="1"/>
  <c r="AQ870" i="2" a="1"/>
  <c r="AQ870" i="2" s="1"/>
  <c r="AQ871" i="2" a="1"/>
  <c r="AQ871" i="2" s="1"/>
  <c r="AQ872" i="2" a="1"/>
  <c r="AQ872" i="2" s="1"/>
  <c r="AQ873" i="2" a="1"/>
  <c r="AQ873" i="2" s="1"/>
  <c r="AQ874" i="2" a="1"/>
  <c r="AQ874" i="2" s="1"/>
  <c r="AQ875" i="2" a="1"/>
  <c r="AQ875" i="2" s="1"/>
  <c r="AQ876" i="2" a="1"/>
  <c r="AQ876" i="2" s="1"/>
  <c r="AQ877" i="2" a="1"/>
  <c r="AQ877" i="2" s="1"/>
  <c r="AQ878" i="2" a="1"/>
  <c r="AQ878" i="2" s="1"/>
  <c r="AQ879" i="2" a="1"/>
  <c r="AQ879" i="2" s="1"/>
  <c r="AQ880" i="2" a="1"/>
  <c r="AQ880" i="2" s="1"/>
  <c r="AQ881" i="2" a="1"/>
  <c r="AQ881" i="2" s="1"/>
  <c r="AQ882" i="2" a="1"/>
  <c r="AQ882" i="2" s="1"/>
  <c r="AQ883" i="2" a="1"/>
  <c r="AQ883" i="2" s="1"/>
  <c r="AQ884" i="2" a="1"/>
  <c r="AQ884" i="2" s="1"/>
  <c r="AQ885" i="2" a="1"/>
  <c r="AQ885" i="2" s="1"/>
  <c r="AQ886" i="2" a="1"/>
  <c r="AQ886" i="2" s="1"/>
  <c r="AQ887" i="2" a="1"/>
  <c r="AQ887" i="2" s="1"/>
  <c r="AQ888" i="2" a="1"/>
  <c r="AQ888" i="2" s="1"/>
  <c r="AQ889" i="2" a="1"/>
  <c r="AQ889" i="2" s="1"/>
  <c r="AQ890" i="2" a="1"/>
  <c r="AQ890" i="2" s="1"/>
  <c r="AQ891" i="2" a="1"/>
  <c r="AQ891" i="2" s="1"/>
  <c r="AQ892" i="2" a="1"/>
  <c r="AQ892" i="2" s="1"/>
  <c r="AQ893" i="2" a="1"/>
  <c r="AQ893" i="2" s="1"/>
  <c r="AQ894" i="2" a="1"/>
  <c r="AQ894" i="2" s="1"/>
  <c r="AQ895" i="2" a="1"/>
  <c r="AQ895" i="2" s="1"/>
  <c r="AQ896" i="2" a="1"/>
  <c r="AQ896" i="2" s="1"/>
  <c r="AQ897" i="2" a="1"/>
  <c r="AQ897" i="2" s="1"/>
  <c r="AQ898" i="2" a="1"/>
  <c r="AQ898" i="2" s="1"/>
  <c r="AQ899" i="2" a="1"/>
  <c r="AQ899" i="2" s="1"/>
  <c r="AQ900" i="2" a="1"/>
  <c r="AQ900" i="2" s="1"/>
  <c r="AQ901" i="2" a="1"/>
  <c r="AQ901" i="2" s="1"/>
  <c r="AQ902" i="2" a="1"/>
  <c r="AQ902" i="2" s="1"/>
  <c r="AQ903" i="2" a="1"/>
  <c r="AQ903" i="2" s="1"/>
  <c r="AQ904" i="2" a="1"/>
  <c r="AQ904" i="2" s="1"/>
  <c r="AQ905" i="2" a="1"/>
  <c r="AQ905" i="2" s="1"/>
  <c r="AQ906" i="2" a="1"/>
  <c r="AQ906" i="2" s="1"/>
  <c r="AQ907" i="2" a="1"/>
  <c r="AQ907" i="2" s="1"/>
  <c r="AQ908" i="2" a="1"/>
  <c r="AQ908" i="2" s="1"/>
  <c r="AQ909" i="2" a="1"/>
  <c r="AQ909" i="2" s="1"/>
  <c r="AQ910" i="2" a="1"/>
  <c r="AQ910" i="2" s="1"/>
  <c r="AQ911" i="2" a="1"/>
  <c r="AQ911" i="2" s="1"/>
  <c r="AQ912" i="2" a="1"/>
  <c r="AQ912" i="2" s="1"/>
  <c r="AQ913" i="2" a="1"/>
  <c r="AQ913" i="2" s="1"/>
  <c r="AQ914" i="2" a="1"/>
  <c r="AQ914" i="2" s="1"/>
  <c r="AQ915" i="2" a="1"/>
  <c r="AQ915" i="2" s="1"/>
  <c r="AQ916" i="2" a="1"/>
  <c r="AQ916" i="2" s="1"/>
  <c r="AQ917" i="2" a="1"/>
  <c r="AQ917" i="2" s="1"/>
  <c r="AQ918" i="2" a="1"/>
  <c r="AQ918" i="2" s="1"/>
  <c r="AQ919" i="2" a="1"/>
  <c r="AQ919" i="2" s="1"/>
  <c r="AQ920" i="2" a="1"/>
  <c r="AQ920" i="2" s="1"/>
  <c r="AQ921" i="2" a="1"/>
  <c r="AQ921" i="2" s="1"/>
  <c r="AQ922" i="2" a="1"/>
  <c r="AQ922" i="2" s="1"/>
  <c r="AQ923" i="2" a="1"/>
  <c r="AQ923" i="2" s="1"/>
  <c r="AQ924" i="2" a="1"/>
  <c r="AQ924" i="2" s="1"/>
  <c r="AQ925" i="2" a="1"/>
  <c r="AQ925" i="2" s="1"/>
  <c r="AQ926" i="2" a="1"/>
  <c r="AQ926" i="2" s="1"/>
  <c r="AQ927" i="2" a="1"/>
  <c r="AQ927" i="2" s="1"/>
  <c r="AQ928" i="2" a="1"/>
  <c r="AQ928" i="2" s="1"/>
  <c r="AQ929" i="2" a="1"/>
  <c r="AQ929" i="2" s="1"/>
  <c r="AQ930" i="2" a="1"/>
  <c r="AQ930" i="2" s="1"/>
  <c r="AQ931" i="2" a="1"/>
  <c r="AQ931" i="2" s="1"/>
  <c r="AQ932" i="2" a="1"/>
  <c r="AQ932" i="2" s="1"/>
  <c r="AQ933" i="2" a="1"/>
  <c r="AQ933" i="2" s="1"/>
  <c r="AQ934" i="2" a="1"/>
  <c r="AQ934" i="2" s="1"/>
  <c r="AQ935" i="2" a="1"/>
  <c r="AQ935" i="2" s="1"/>
  <c r="AQ936" i="2" a="1"/>
  <c r="AQ936" i="2" s="1"/>
  <c r="AQ937" i="2" a="1"/>
  <c r="AQ937" i="2" s="1"/>
  <c r="AQ938" i="2" a="1"/>
  <c r="AQ938" i="2" s="1"/>
  <c r="AQ939" i="2" a="1"/>
  <c r="AQ939" i="2" s="1"/>
  <c r="AQ940" i="2" a="1"/>
  <c r="AQ940" i="2" s="1"/>
  <c r="AQ941" i="2" a="1"/>
  <c r="AQ941" i="2" s="1"/>
  <c r="AQ942" i="2" a="1"/>
  <c r="AQ942" i="2" s="1"/>
  <c r="AQ943" i="2" a="1"/>
  <c r="AQ943" i="2" s="1"/>
  <c r="AQ944" i="2" a="1"/>
  <c r="AQ944" i="2" s="1"/>
  <c r="AQ945" i="2" a="1"/>
  <c r="AQ945" i="2" s="1"/>
  <c r="AQ946" i="2" a="1"/>
  <c r="AQ946" i="2" s="1"/>
  <c r="AQ947" i="2" a="1"/>
  <c r="AQ947" i="2" s="1"/>
  <c r="AQ948" i="2" a="1"/>
  <c r="AQ948" i="2" s="1"/>
  <c r="AQ949" i="2" a="1"/>
  <c r="AQ949" i="2" s="1"/>
  <c r="AQ950" i="2" a="1"/>
  <c r="AQ950" i="2" s="1"/>
  <c r="AQ951" i="2" a="1"/>
  <c r="AQ951" i="2" s="1"/>
  <c r="AQ952" i="2" a="1"/>
  <c r="AQ952" i="2" s="1"/>
  <c r="AQ953" i="2" a="1"/>
  <c r="AQ953" i="2" s="1"/>
  <c r="AQ954" i="2" a="1"/>
  <c r="AQ954" i="2" s="1"/>
  <c r="AQ955" i="2" a="1"/>
  <c r="AQ955" i="2" s="1"/>
  <c r="AQ956" i="2" a="1"/>
  <c r="AQ956" i="2" s="1"/>
  <c r="AQ957" i="2" a="1"/>
  <c r="AQ957" i="2" s="1"/>
  <c r="AQ958" i="2" a="1"/>
  <c r="AQ958" i="2" s="1"/>
  <c r="AQ959" i="2" a="1"/>
  <c r="AQ959" i="2" s="1"/>
  <c r="AQ960" i="2" a="1"/>
  <c r="AQ960" i="2" s="1"/>
  <c r="AQ961" i="2" a="1"/>
  <c r="AQ961" i="2" s="1"/>
  <c r="AQ962" i="2" a="1"/>
  <c r="AQ962" i="2" s="1"/>
  <c r="AQ963" i="2" a="1"/>
  <c r="AQ963" i="2" s="1"/>
  <c r="AQ964" i="2" a="1"/>
  <c r="AQ964" i="2" s="1"/>
  <c r="AQ965" i="2" a="1"/>
  <c r="AQ965" i="2" s="1"/>
  <c r="AQ966" i="2" a="1"/>
  <c r="AQ966" i="2" s="1"/>
  <c r="AQ967" i="2" a="1"/>
  <c r="AQ967" i="2" s="1"/>
  <c r="AQ968" i="2" a="1"/>
  <c r="AQ968" i="2" s="1"/>
  <c r="AQ969" i="2" a="1"/>
  <c r="AQ969" i="2" s="1"/>
  <c r="AQ970" i="2" a="1"/>
  <c r="AQ970" i="2" s="1"/>
  <c r="AQ971" i="2" a="1"/>
  <c r="AQ971" i="2" s="1"/>
  <c r="AQ972" i="2" a="1"/>
  <c r="AQ972" i="2" s="1"/>
  <c r="AQ973" i="2" a="1"/>
  <c r="AQ973" i="2" s="1"/>
  <c r="AQ974" i="2" a="1"/>
  <c r="AQ974" i="2" s="1"/>
  <c r="AQ975" i="2" a="1"/>
  <c r="AQ975" i="2" s="1"/>
  <c r="AQ976" i="2" a="1"/>
  <c r="AQ976" i="2" s="1"/>
  <c r="AQ977" i="2" a="1"/>
  <c r="AQ977" i="2" s="1"/>
  <c r="AQ978" i="2" a="1"/>
  <c r="AQ978" i="2" s="1"/>
  <c r="AQ979" i="2" a="1"/>
  <c r="AQ979" i="2" s="1"/>
  <c r="AQ980" i="2" a="1"/>
  <c r="AQ980" i="2" s="1"/>
  <c r="AQ981" i="2" a="1"/>
  <c r="AQ981" i="2" s="1"/>
  <c r="AQ982" i="2" a="1"/>
  <c r="AQ982" i="2" s="1"/>
  <c r="AQ983" i="2" a="1"/>
  <c r="AQ983" i="2" s="1"/>
  <c r="AQ984" i="2" a="1"/>
  <c r="AQ984" i="2" s="1"/>
  <c r="AQ985" i="2" a="1"/>
  <c r="AQ985" i="2" s="1"/>
  <c r="AQ986" i="2" a="1"/>
  <c r="AQ986" i="2" s="1"/>
  <c r="AQ987" i="2" a="1"/>
  <c r="AQ987" i="2" s="1"/>
  <c r="AQ988" i="2" a="1"/>
  <c r="AQ988" i="2" s="1"/>
  <c r="AQ989" i="2" a="1"/>
  <c r="AQ989" i="2" s="1"/>
  <c r="AQ990" i="2" a="1"/>
  <c r="AQ990" i="2" s="1"/>
  <c r="AQ991" i="2" a="1"/>
  <c r="AQ991" i="2" s="1"/>
  <c r="AQ992" i="2" a="1"/>
  <c r="AQ992" i="2" s="1"/>
  <c r="AQ993" i="2" a="1"/>
  <c r="AQ993" i="2" s="1"/>
  <c r="AQ994" i="2" a="1"/>
  <c r="AQ994" i="2" s="1"/>
  <c r="AQ995" i="2" a="1"/>
  <c r="AQ995" i="2" s="1"/>
  <c r="AQ996" i="2" a="1"/>
  <c r="AQ996" i="2" s="1"/>
  <c r="AQ997" i="2" a="1"/>
  <c r="AQ997" i="2" s="1"/>
  <c r="AQ998" i="2" a="1"/>
  <c r="AQ998" i="2" s="1"/>
  <c r="AQ999" i="2" a="1"/>
  <c r="AQ999" i="2" s="1"/>
  <c r="AQ1000" i="2" a="1"/>
  <c r="AQ1000" i="2" s="1"/>
  <c r="AQ1001" i="2" a="1"/>
  <c r="AQ1001" i="2" s="1"/>
  <c r="AQ1002" i="2" a="1"/>
  <c r="AQ1002" i="2" s="1"/>
  <c r="AQ1003" i="2" a="1"/>
  <c r="AQ1003" i="2" s="1"/>
  <c r="AQ1004" i="2" a="1"/>
  <c r="AQ1004" i="2" s="1"/>
  <c r="AQ1005" i="2" a="1"/>
  <c r="AQ1005" i="2" s="1"/>
  <c r="AQ1006" i="2" a="1"/>
  <c r="AQ1006" i="2" s="1"/>
  <c r="AQ1007" i="2" a="1"/>
  <c r="AQ1007" i="2" s="1"/>
  <c r="AQ1008" i="2" a="1"/>
  <c r="AQ1008" i="2" s="1"/>
  <c r="AQ1009" i="2" a="1"/>
  <c r="AQ1009" i="2" s="1"/>
  <c r="AQ1010" i="2" a="1"/>
  <c r="AQ1010" i="2" s="1"/>
  <c r="AQ1011" i="2" a="1"/>
  <c r="AQ1011" i="2" s="1"/>
  <c r="AQ1012" i="2" a="1"/>
  <c r="AQ1012" i="2" s="1"/>
  <c r="AQ1013" i="2" a="1"/>
  <c r="AQ1013" i="2" s="1"/>
  <c r="AQ1014" i="2" a="1"/>
  <c r="AQ1014" i="2" s="1"/>
  <c r="AQ1015" i="2" a="1"/>
  <c r="AQ1015" i="2" s="1"/>
  <c r="AQ1016" i="2" a="1"/>
  <c r="AQ1016" i="2" s="1"/>
  <c r="AQ1017" i="2" a="1"/>
  <c r="AQ1017" i="2" s="1"/>
  <c r="AQ1018" i="2" a="1"/>
  <c r="AQ1018" i="2" s="1"/>
  <c r="AQ1019" i="2" a="1"/>
  <c r="AQ1019" i="2" s="1"/>
  <c r="AQ1020" i="2" a="1"/>
  <c r="AQ1020" i="2" s="1"/>
  <c r="AQ1021" i="2" a="1"/>
  <c r="AQ1021" i="2" s="1"/>
  <c r="AQ1022" i="2" a="1"/>
  <c r="AQ1022" i="2" s="1"/>
  <c r="AQ1023" i="2" a="1"/>
  <c r="AQ1023" i="2" s="1"/>
  <c r="AQ1024" i="2" a="1"/>
  <c r="AQ1024" i="2" s="1"/>
  <c r="AQ1025" i="2" a="1"/>
  <c r="AQ1025" i="2" s="1"/>
  <c r="AQ1026" i="2" a="1"/>
  <c r="AQ1026" i="2" s="1"/>
  <c r="AQ1027" i="2" a="1"/>
  <c r="AQ1027" i="2" s="1"/>
  <c r="AQ1028" i="2" a="1"/>
  <c r="AQ1028" i="2" s="1"/>
  <c r="AQ1029" i="2" a="1"/>
  <c r="AQ1029" i="2" s="1"/>
  <c r="AQ1030" i="2" a="1"/>
  <c r="AQ1030" i="2" s="1"/>
  <c r="AQ1031" i="2" a="1"/>
  <c r="AQ1031" i="2" s="1"/>
  <c r="AQ1032" i="2" a="1"/>
  <c r="AQ1032" i="2" s="1"/>
  <c r="AQ1033" i="2" a="1"/>
  <c r="AQ1033" i="2" s="1"/>
  <c r="AQ1034" i="2" a="1"/>
  <c r="AQ1034" i="2" s="1"/>
  <c r="AQ1035" i="2" a="1"/>
  <c r="AQ1035" i="2" s="1"/>
  <c r="AQ1036" i="2" a="1"/>
  <c r="AQ1036" i="2" s="1"/>
  <c r="AQ1037" i="2" a="1"/>
  <c r="AQ1037" i="2" s="1"/>
  <c r="AQ1038" i="2" a="1"/>
  <c r="AQ1038" i="2" s="1"/>
  <c r="AQ1039" i="2" a="1"/>
  <c r="AQ1039" i="2" s="1"/>
  <c r="AQ1040" i="2" a="1"/>
  <c r="AQ1040" i="2" s="1"/>
  <c r="AQ1041" i="2" a="1"/>
  <c r="AQ1041" i="2" s="1"/>
  <c r="AQ1042" i="2" a="1"/>
  <c r="AQ1042" i="2" s="1"/>
  <c r="AQ1043" i="2" a="1"/>
  <c r="AQ1043" i="2" s="1"/>
  <c r="AQ1044" i="2" a="1"/>
  <c r="AQ1044" i="2" s="1"/>
  <c r="AQ1045" i="2" a="1"/>
  <c r="AQ1045" i="2" s="1"/>
  <c r="AQ1046" i="2" a="1"/>
  <c r="AQ1046" i="2" s="1"/>
  <c r="AQ1047" i="2" a="1"/>
  <c r="AQ1047" i="2" s="1"/>
  <c r="AQ1048" i="2" a="1"/>
  <c r="AQ1048" i="2" s="1"/>
  <c r="AQ1049" i="2" a="1"/>
  <c r="AQ1049" i="2" s="1"/>
  <c r="AQ1050" i="2" a="1"/>
  <c r="AQ1050" i="2" s="1"/>
  <c r="AQ1051" i="2" a="1"/>
  <c r="AQ1051" i="2" s="1"/>
  <c r="AQ1052" i="2" a="1"/>
  <c r="AQ1052" i="2" s="1"/>
  <c r="AQ1053" i="2" a="1"/>
  <c r="AQ1053" i="2" s="1"/>
  <c r="AQ1054" i="2" a="1"/>
  <c r="AQ1054" i="2" s="1"/>
  <c r="AQ1055" i="2" a="1"/>
  <c r="AQ1055" i="2" s="1"/>
  <c r="AQ1056" i="2" a="1"/>
  <c r="AQ1056" i="2" s="1"/>
  <c r="AQ1057" i="2" a="1"/>
  <c r="AQ1057" i="2" s="1"/>
  <c r="AQ1058" i="2" a="1"/>
  <c r="AQ1058" i="2" s="1"/>
  <c r="AQ1059" i="2" a="1"/>
  <c r="AQ1059" i="2" s="1"/>
  <c r="AQ1060" i="2" a="1"/>
  <c r="AQ1060" i="2" s="1"/>
  <c r="AQ1061" i="2" a="1"/>
  <c r="AQ1061" i="2" s="1"/>
  <c r="AQ1062" i="2" a="1"/>
  <c r="AQ1062" i="2" s="1"/>
  <c r="AQ1063" i="2" a="1"/>
  <c r="AQ1063" i="2" s="1"/>
  <c r="AQ1064" i="2" a="1"/>
  <c r="AQ1064" i="2" s="1"/>
  <c r="AQ1065" i="2" a="1"/>
  <c r="AQ1065" i="2" s="1"/>
  <c r="AQ1066" i="2" a="1"/>
  <c r="AQ1066" i="2" s="1"/>
  <c r="AQ1067" i="2" a="1"/>
  <c r="AQ1067" i="2" s="1"/>
  <c r="AQ1068" i="2" a="1"/>
  <c r="AQ1068" i="2" s="1"/>
  <c r="AQ1069" i="2" a="1"/>
  <c r="AQ1069" i="2" s="1"/>
  <c r="AQ1070" i="2" a="1"/>
  <c r="AQ1070" i="2" s="1"/>
  <c r="AQ1071" i="2" a="1"/>
  <c r="AQ1071" i="2" s="1"/>
  <c r="AQ1072" i="2" a="1"/>
  <c r="AQ1072" i="2" s="1"/>
  <c r="AQ1073" i="2" a="1"/>
  <c r="AQ1073" i="2" s="1"/>
  <c r="AQ1074" i="2" a="1"/>
  <c r="AQ1074" i="2" s="1"/>
  <c r="AQ1075" i="2" a="1"/>
  <c r="AQ1075" i="2" s="1"/>
  <c r="AQ1076" i="2" a="1"/>
  <c r="AQ1076" i="2" s="1"/>
  <c r="AQ1077" i="2" a="1"/>
  <c r="AQ1077" i="2" s="1"/>
  <c r="AQ1078" i="2" a="1"/>
  <c r="AQ1078" i="2" s="1"/>
  <c r="AQ1079" i="2" a="1"/>
  <c r="AQ1079" i="2" s="1"/>
  <c r="AQ1080" i="2" a="1"/>
  <c r="AQ1080" i="2" s="1"/>
  <c r="AQ1081" i="2" a="1"/>
  <c r="AQ1081" i="2" s="1"/>
  <c r="AQ1082" i="2" a="1"/>
  <c r="AQ1082" i="2" s="1"/>
  <c r="AQ1083" i="2" a="1"/>
  <c r="AQ1083" i="2" s="1"/>
  <c r="AQ1084" i="2" a="1"/>
  <c r="AQ1084" i="2" s="1"/>
  <c r="AQ1085" i="2" a="1"/>
  <c r="AQ1085" i="2" s="1"/>
  <c r="AQ1086" i="2" a="1"/>
  <c r="AQ1086" i="2" s="1"/>
  <c r="AQ1087" i="2" a="1"/>
  <c r="AQ1087" i="2" s="1"/>
  <c r="AQ1088" i="2" a="1"/>
  <c r="AQ1088" i="2" s="1"/>
  <c r="AQ1089" i="2" a="1"/>
  <c r="AQ1089" i="2" s="1"/>
  <c r="AQ1090" i="2" a="1"/>
  <c r="AQ1090" i="2" s="1"/>
  <c r="AQ1091" i="2" a="1"/>
  <c r="AQ1091" i="2" s="1"/>
  <c r="AQ1092" i="2" a="1"/>
  <c r="AQ1092" i="2" s="1"/>
  <c r="AQ1093" i="2" a="1"/>
  <c r="AQ1093" i="2" s="1"/>
  <c r="AQ1094" i="2" a="1"/>
  <c r="AQ1094" i="2" s="1"/>
  <c r="AQ1095" i="2" a="1"/>
  <c r="AQ1095" i="2" s="1"/>
  <c r="AQ1096" i="2" a="1"/>
  <c r="AQ1096" i="2" s="1"/>
  <c r="AQ1097" i="2" a="1"/>
  <c r="AQ1097" i="2" s="1"/>
  <c r="AQ1098" i="2" a="1"/>
  <c r="AQ1098" i="2" s="1"/>
  <c r="AQ1099" i="2" a="1"/>
  <c r="AQ1099" i="2" s="1"/>
  <c r="AQ1100" i="2" a="1"/>
  <c r="AQ1100" i="2" s="1"/>
  <c r="AQ1101" i="2" a="1"/>
  <c r="AQ1101" i="2" s="1"/>
  <c r="AQ1102" i="2" a="1"/>
  <c r="AQ1102" i="2" s="1"/>
  <c r="AQ1103" i="2" a="1"/>
  <c r="AQ1103" i="2" s="1"/>
  <c r="AQ1104" i="2" a="1"/>
  <c r="AQ1104" i="2" s="1"/>
  <c r="AQ1105" i="2" a="1"/>
  <c r="AQ1105" i="2" s="1"/>
  <c r="AQ1106" i="2" a="1"/>
  <c r="AQ1106" i="2" s="1"/>
  <c r="AQ1107" i="2" a="1"/>
  <c r="AQ1107" i="2" s="1"/>
  <c r="AQ1108" i="2" a="1"/>
  <c r="AQ1108" i="2" s="1"/>
  <c r="AQ1109" i="2" a="1"/>
  <c r="AQ1109" i="2" s="1"/>
  <c r="AQ1110" i="2" a="1"/>
  <c r="AQ1110" i="2" s="1"/>
  <c r="AQ1111" i="2" a="1"/>
  <c r="AQ1111" i="2" s="1"/>
  <c r="AQ1112" i="2" a="1"/>
  <c r="AQ1112" i="2" s="1"/>
  <c r="AQ1113" i="2" a="1"/>
  <c r="AQ1113" i="2" s="1"/>
  <c r="AQ1114" i="2" a="1"/>
  <c r="AQ1114" i="2" s="1"/>
  <c r="AQ1115" i="2" a="1"/>
  <c r="AQ1115" i="2" s="1"/>
  <c r="AQ1116" i="2" a="1"/>
  <c r="AQ1116" i="2" s="1"/>
  <c r="AQ1117" i="2" a="1"/>
  <c r="AQ1117" i="2" s="1"/>
  <c r="AQ1118" i="2" a="1"/>
  <c r="AQ1118" i="2" s="1"/>
  <c r="AQ1119" i="2" a="1"/>
  <c r="AQ1119" i="2" s="1"/>
  <c r="AQ1120" i="2" a="1"/>
  <c r="AQ1120" i="2" s="1"/>
  <c r="AQ1121" i="2" a="1"/>
  <c r="AQ1121" i="2" s="1"/>
  <c r="AQ1122" i="2" a="1"/>
  <c r="AQ1122" i="2" s="1"/>
  <c r="AQ1123" i="2" a="1"/>
  <c r="AQ1123" i="2" s="1"/>
  <c r="AQ1124" i="2" a="1"/>
  <c r="AQ1124" i="2" s="1"/>
  <c r="AQ1125" i="2" a="1"/>
  <c r="AQ1125" i="2" s="1"/>
  <c r="AQ1126" i="2" a="1"/>
  <c r="AQ1126" i="2" s="1"/>
  <c r="AQ1127" i="2" a="1"/>
  <c r="AQ1127" i="2" s="1"/>
  <c r="AQ1128" i="2" a="1"/>
  <c r="AQ1128" i="2" s="1"/>
  <c r="AQ1129" i="2" a="1"/>
  <c r="AQ1129" i="2" s="1"/>
  <c r="AQ1130" i="2" a="1"/>
  <c r="AQ1130" i="2" s="1"/>
  <c r="AQ1131" i="2" a="1"/>
  <c r="AQ1131" i="2" s="1"/>
  <c r="AQ1132" i="2" a="1"/>
  <c r="AQ1132" i="2" s="1"/>
  <c r="AQ1133" i="2" a="1"/>
  <c r="AQ1133" i="2" s="1"/>
  <c r="AQ1134" i="2" a="1"/>
  <c r="AQ1134" i="2" s="1"/>
  <c r="AQ1135" i="2" a="1"/>
  <c r="AQ1135" i="2" s="1"/>
  <c r="AQ1136" i="2" a="1"/>
  <c r="AQ1136" i="2" s="1"/>
  <c r="AQ1137" i="2" a="1"/>
  <c r="AQ1137" i="2" s="1"/>
  <c r="AQ1138" i="2" a="1"/>
  <c r="AQ1138" i="2" s="1"/>
  <c r="AQ1139" i="2" a="1"/>
  <c r="AQ1139" i="2" s="1"/>
  <c r="AQ1140" i="2" a="1"/>
  <c r="AQ1140" i="2" s="1"/>
  <c r="AQ1141" i="2" a="1"/>
  <c r="AQ1141" i="2" s="1"/>
  <c r="AQ1142" i="2" a="1"/>
  <c r="AQ1142" i="2" s="1"/>
  <c r="AQ1143" i="2" a="1"/>
  <c r="AQ1143" i="2" s="1"/>
  <c r="AQ1144" i="2" a="1"/>
  <c r="AQ1144" i="2" s="1"/>
  <c r="AQ1145" i="2" a="1"/>
  <c r="AQ1145" i="2" s="1"/>
  <c r="AQ1146" i="2" a="1"/>
  <c r="AQ1146" i="2" s="1"/>
  <c r="AQ1147" i="2" a="1"/>
  <c r="AQ1147" i="2" s="1"/>
  <c r="AQ1148" i="2" a="1"/>
  <c r="AQ1148" i="2" s="1"/>
  <c r="AQ1149" i="2" a="1"/>
  <c r="AQ1149" i="2" s="1"/>
  <c r="AQ1150" i="2" a="1"/>
  <c r="AQ1150" i="2" s="1"/>
  <c r="AQ1151" i="2" a="1"/>
  <c r="AQ1151" i="2" s="1"/>
  <c r="AQ1152" i="2" a="1"/>
  <c r="AQ1152" i="2" s="1"/>
  <c r="AQ1153" i="2" a="1"/>
  <c r="AQ1153" i="2" s="1"/>
  <c r="AQ1154" i="2" a="1"/>
  <c r="AQ1154" i="2" s="1"/>
  <c r="AQ1155" i="2" a="1"/>
  <c r="AQ1155" i="2" s="1"/>
  <c r="AQ1156" i="2" a="1"/>
  <c r="AQ1156" i="2" s="1"/>
  <c r="AQ1157" i="2" a="1"/>
  <c r="AQ1157" i="2" s="1"/>
  <c r="AQ1158" i="2" a="1"/>
  <c r="AQ1158" i="2" s="1"/>
  <c r="AQ1159" i="2" a="1"/>
  <c r="AQ1159" i="2" s="1"/>
  <c r="AQ1160" i="2" a="1"/>
  <c r="AQ1160" i="2" s="1"/>
  <c r="AQ1161" i="2" a="1"/>
  <c r="AQ1161" i="2" s="1"/>
  <c r="AQ1162" i="2" a="1"/>
  <c r="AQ1162" i="2" s="1"/>
  <c r="AQ1163" i="2" a="1"/>
  <c r="AQ1163" i="2" s="1"/>
  <c r="AQ1164" i="2" a="1"/>
  <c r="AQ1164" i="2" s="1"/>
  <c r="AQ1165" i="2" a="1"/>
  <c r="AQ1165" i="2" s="1"/>
  <c r="AQ1166" i="2" a="1"/>
  <c r="AQ1166" i="2" s="1"/>
  <c r="AQ1167" i="2" a="1"/>
  <c r="AQ1167" i="2" s="1"/>
  <c r="AQ1168" i="2" a="1"/>
  <c r="AQ1168" i="2" s="1"/>
  <c r="AQ1169" i="2" a="1"/>
  <c r="AQ1169" i="2" s="1"/>
  <c r="AQ1170" i="2" a="1"/>
  <c r="AQ1170" i="2" s="1"/>
  <c r="AQ1171" i="2" a="1"/>
  <c r="AQ1171" i="2" s="1"/>
  <c r="AQ1172" i="2" a="1"/>
  <c r="AQ1172" i="2" s="1"/>
  <c r="AQ1173" i="2" a="1"/>
  <c r="AQ1173" i="2" s="1"/>
  <c r="AQ1174" i="2" a="1"/>
  <c r="AQ1174" i="2" s="1"/>
  <c r="AQ1175" i="2" a="1"/>
  <c r="AQ1175" i="2" s="1"/>
  <c r="AQ1176" i="2" a="1"/>
  <c r="AQ1176" i="2" s="1"/>
  <c r="AQ1177" i="2" a="1"/>
  <c r="AQ1177" i="2" s="1"/>
  <c r="AQ1178" i="2" a="1"/>
  <c r="AQ1178" i="2" s="1"/>
  <c r="AQ1179" i="2" a="1"/>
  <c r="AQ1179" i="2" s="1"/>
  <c r="AQ1180" i="2" a="1"/>
  <c r="AQ1180" i="2" s="1"/>
  <c r="AQ1181" i="2" a="1"/>
  <c r="AQ1181" i="2" s="1"/>
  <c r="AQ1182" i="2" a="1"/>
  <c r="AQ1182" i="2" s="1"/>
  <c r="AQ1183" i="2" a="1"/>
  <c r="AQ1183" i="2" s="1"/>
  <c r="AQ1184" i="2" a="1"/>
  <c r="AQ1184" i="2" s="1"/>
  <c r="AQ1185" i="2" a="1"/>
  <c r="AQ1185" i="2" s="1"/>
  <c r="AQ1186" i="2" a="1"/>
  <c r="AQ1186" i="2" s="1"/>
  <c r="AQ1187" i="2" a="1"/>
  <c r="AQ1187" i="2" s="1"/>
  <c r="AQ1188" i="2" a="1"/>
  <c r="AQ1188" i="2" s="1"/>
  <c r="AQ1189" i="2" a="1"/>
  <c r="AQ1189" i="2" s="1"/>
  <c r="AQ1190" i="2" a="1"/>
  <c r="AQ1190" i="2" s="1"/>
  <c r="AQ1191" i="2" a="1"/>
  <c r="AQ1191" i="2" s="1"/>
  <c r="AQ1192" i="2" a="1"/>
  <c r="AQ1192" i="2" s="1"/>
  <c r="AQ1193" i="2" a="1"/>
  <c r="AQ1193" i="2" s="1"/>
  <c r="AQ1194" i="2" a="1"/>
  <c r="AQ1194" i="2" s="1"/>
  <c r="AQ1195" i="2" a="1"/>
  <c r="AQ1195" i="2" s="1"/>
  <c r="AQ1196" i="2" a="1"/>
  <c r="AQ1196" i="2" s="1"/>
  <c r="AQ1197" i="2" a="1"/>
  <c r="AQ1197" i="2" s="1"/>
  <c r="AQ1198" i="2" a="1"/>
  <c r="AQ1198" i="2" s="1"/>
  <c r="AQ1199" i="2" a="1"/>
  <c r="AQ1199" i="2" s="1"/>
  <c r="AQ1200" i="2" a="1"/>
  <c r="AQ1200" i="2" s="1"/>
  <c r="AQ1201" i="2" a="1"/>
  <c r="AQ1201" i="2" s="1"/>
  <c r="AQ1202" i="2" a="1"/>
  <c r="AQ1202" i="2" s="1"/>
  <c r="AQ1203" i="2" a="1"/>
  <c r="AQ1203" i="2" s="1"/>
  <c r="AQ1204" i="2" a="1"/>
  <c r="AQ1204" i="2" s="1"/>
  <c r="AQ1205" i="2" a="1"/>
  <c r="AQ1205" i="2" s="1"/>
  <c r="AQ1206" i="2" a="1"/>
  <c r="AQ1206" i="2" s="1"/>
  <c r="AQ1207" i="2" a="1"/>
  <c r="AQ1207" i="2" s="1"/>
  <c r="AQ1208" i="2" a="1"/>
  <c r="AQ1208" i="2" s="1"/>
  <c r="AQ1209" i="2" a="1"/>
  <c r="AQ1209" i="2" s="1"/>
  <c r="AQ1210" i="2" a="1"/>
  <c r="AQ1210" i="2" s="1"/>
  <c r="AQ1211" i="2" a="1"/>
  <c r="AQ1211" i="2" s="1"/>
  <c r="AQ1212" i="2" a="1"/>
  <c r="AQ1212" i="2" s="1"/>
  <c r="AQ1213" i="2" a="1"/>
  <c r="AQ1213" i="2" s="1"/>
  <c r="AQ1214" i="2" a="1"/>
  <c r="AQ1214" i="2" s="1"/>
  <c r="AQ1215" i="2" a="1"/>
  <c r="AQ1215" i="2" s="1"/>
  <c r="AQ1216" i="2" a="1"/>
  <c r="AQ1216" i="2" s="1"/>
  <c r="AQ1217" i="2" a="1"/>
  <c r="AQ1217" i="2" s="1"/>
  <c r="AQ1218" i="2" a="1"/>
  <c r="AQ1218" i="2" s="1"/>
  <c r="AQ1219" i="2" a="1"/>
  <c r="AQ1219" i="2" s="1"/>
  <c r="AQ1220" i="2" a="1"/>
  <c r="AQ1220" i="2" s="1"/>
  <c r="AQ1221" i="2" a="1"/>
  <c r="AQ1221" i="2" s="1"/>
  <c r="AQ1222" i="2" a="1"/>
  <c r="AQ1222" i="2" s="1"/>
  <c r="AQ1223" i="2" a="1"/>
  <c r="AQ1223" i="2" s="1"/>
  <c r="AQ1224" i="2" a="1"/>
  <c r="AQ1224" i="2" s="1"/>
  <c r="AQ1225" i="2" a="1"/>
  <c r="AQ1225" i="2" s="1"/>
  <c r="AQ1226" i="2" a="1"/>
  <c r="AQ1226" i="2" s="1"/>
  <c r="AQ1227" i="2" a="1"/>
  <c r="AQ1227" i="2" s="1"/>
  <c r="AQ1228" i="2" a="1"/>
  <c r="AQ1228" i="2" s="1"/>
  <c r="AQ1229" i="2" a="1"/>
  <c r="AQ1229" i="2" s="1"/>
  <c r="AQ1230" i="2" a="1"/>
  <c r="AQ1230" i="2" s="1"/>
  <c r="AQ1231" i="2" a="1"/>
  <c r="AQ1231" i="2" s="1"/>
  <c r="AQ1232" i="2" a="1"/>
  <c r="AQ1232" i="2" s="1"/>
  <c r="AQ1233" i="2" a="1"/>
  <c r="AQ1233" i="2" s="1"/>
  <c r="AQ1234" i="2" a="1"/>
  <c r="AQ1234" i="2" s="1"/>
  <c r="AQ1235" i="2" a="1"/>
  <c r="AQ1235" i="2" s="1"/>
  <c r="AQ1236" i="2" a="1"/>
  <c r="AQ1236" i="2" s="1"/>
  <c r="AQ1237" i="2" a="1"/>
  <c r="AQ1237" i="2" s="1"/>
  <c r="AQ1238" i="2" a="1"/>
  <c r="AQ1238" i="2" s="1"/>
  <c r="AQ1239" i="2" a="1"/>
  <c r="AQ1239" i="2" s="1"/>
  <c r="AQ1240" i="2" a="1"/>
  <c r="AQ1240" i="2" s="1"/>
  <c r="AQ1241" i="2" a="1"/>
  <c r="AQ1241" i="2" s="1"/>
  <c r="AQ1242" i="2" a="1"/>
  <c r="AQ1242" i="2" s="1"/>
  <c r="AQ1243" i="2" a="1"/>
  <c r="AQ1243" i="2" s="1"/>
  <c r="AQ1244" i="2" a="1"/>
  <c r="AQ1244" i="2" s="1"/>
  <c r="AQ1245" i="2" a="1"/>
  <c r="AQ1245" i="2" s="1"/>
  <c r="AQ1246" i="2" a="1"/>
  <c r="AQ1246" i="2" s="1"/>
  <c r="AQ1247" i="2" a="1"/>
  <c r="AQ1247" i="2" s="1"/>
  <c r="AQ1248" i="2" a="1"/>
  <c r="AQ1248" i="2" s="1"/>
  <c r="AQ1249" i="2" a="1"/>
  <c r="AQ1249" i="2" s="1"/>
  <c r="AQ1250" i="2" a="1"/>
  <c r="AQ1250" i="2" s="1"/>
  <c r="AQ1251" i="2" a="1"/>
  <c r="AQ1251" i="2" s="1"/>
  <c r="AQ1252" i="2" a="1"/>
  <c r="AQ1252" i="2" s="1"/>
  <c r="AQ1253" i="2" a="1"/>
  <c r="AQ1253" i="2" s="1"/>
  <c r="AQ1254" i="2" a="1"/>
  <c r="AQ1254" i="2" s="1"/>
  <c r="AQ1255" i="2" a="1"/>
  <c r="AQ1255" i="2" s="1"/>
  <c r="AQ1256" i="2" a="1"/>
  <c r="AQ1256" i="2" s="1"/>
  <c r="AQ1257" i="2" a="1"/>
  <c r="AQ1257" i="2" s="1"/>
  <c r="AQ1258" i="2" a="1"/>
  <c r="AQ1258" i="2" s="1"/>
  <c r="AQ1259" i="2" a="1"/>
  <c r="AQ1259" i="2" s="1"/>
  <c r="AQ1260" i="2" a="1"/>
  <c r="AQ1260" i="2" s="1"/>
  <c r="AQ1261" i="2" a="1"/>
  <c r="AQ1261" i="2" s="1"/>
  <c r="AQ1262" i="2" a="1"/>
  <c r="AQ1262" i="2" s="1"/>
  <c r="AQ1263" i="2" a="1"/>
  <c r="AQ1263" i="2" s="1"/>
  <c r="AQ1264" i="2" a="1"/>
  <c r="AQ1264" i="2" s="1"/>
  <c r="AQ1265" i="2" a="1"/>
  <c r="AQ1265" i="2" s="1"/>
  <c r="AQ1266" i="2" a="1"/>
  <c r="AQ1266" i="2" s="1"/>
  <c r="AQ1267" i="2" a="1"/>
  <c r="AQ1267" i="2" s="1"/>
  <c r="AQ1268" i="2" a="1"/>
  <c r="AQ1268" i="2" s="1"/>
  <c r="AQ1269" i="2" a="1"/>
  <c r="AQ1269" i="2" s="1"/>
  <c r="AQ1270" i="2" a="1"/>
  <c r="AQ1270" i="2" s="1"/>
  <c r="AQ1271" i="2" a="1"/>
  <c r="AQ1271" i="2" s="1"/>
  <c r="AQ1272" i="2" a="1"/>
  <c r="AQ1272" i="2" s="1"/>
  <c r="AQ1273" i="2" a="1"/>
  <c r="AQ1273" i="2" s="1"/>
  <c r="AQ1274" i="2" a="1"/>
  <c r="AQ1274" i="2" s="1"/>
  <c r="AQ1275" i="2" a="1"/>
  <c r="AQ1275" i="2" s="1"/>
  <c r="AQ1276" i="2" a="1"/>
  <c r="AQ1276" i="2" s="1"/>
  <c r="AQ1277" i="2" a="1"/>
  <c r="AQ1277" i="2" s="1"/>
  <c r="AQ1278" i="2" a="1"/>
  <c r="AQ1278" i="2" s="1"/>
  <c r="AQ1279" i="2" a="1"/>
  <c r="AQ1279" i="2" s="1"/>
  <c r="AQ1280" i="2" a="1"/>
  <c r="AQ1280" i="2" s="1"/>
  <c r="AQ1281" i="2" a="1"/>
  <c r="AQ1281" i="2" s="1"/>
  <c r="AQ1282" i="2" a="1"/>
  <c r="AQ1282" i="2" s="1"/>
  <c r="AQ1283" i="2" a="1"/>
  <c r="AQ1283" i="2" s="1"/>
  <c r="AQ1284" i="2" a="1"/>
  <c r="AQ1284" i="2" s="1"/>
  <c r="AQ1285" i="2" a="1"/>
  <c r="AQ1285" i="2" s="1"/>
  <c r="AQ1286" i="2" a="1"/>
  <c r="AQ1286" i="2" s="1"/>
  <c r="AQ1287" i="2" a="1"/>
  <c r="AQ1287" i="2" s="1"/>
  <c r="AQ1288" i="2" a="1"/>
  <c r="AQ1288" i="2" s="1"/>
  <c r="AQ1289" i="2" a="1"/>
  <c r="AQ1289" i="2" s="1"/>
  <c r="AQ1290" i="2" a="1"/>
  <c r="AQ1290" i="2" s="1"/>
  <c r="AQ1291" i="2" a="1"/>
  <c r="AQ1291" i="2" s="1"/>
  <c r="AQ1292" i="2" a="1"/>
  <c r="AQ1292" i="2" s="1"/>
  <c r="AQ1293" i="2" a="1"/>
  <c r="AQ1293" i="2" s="1"/>
  <c r="AQ1294" i="2" a="1"/>
  <c r="AQ1294" i="2" s="1"/>
  <c r="AQ1295" i="2" a="1"/>
  <c r="AQ1295" i="2" s="1"/>
  <c r="AQ1296" i="2" a="1"/>
  <c r="AQ1296" i="2" s="1"/>
  <c r="AQ1297" i="2" a="1"/>
  <c r="AQ1297" i="2" s="1"/>
  <c r="AQ1298" i="2" a="1"/>
  <c r="AQ1298" i="2" s="1"/>
  <c r="AQ1299" i="2" a="1"/>
  <c r="AQ1299" i="2" s="1"/>
  <c r="AQ1300" i="2" a="1"/>
  <c r="AQ1300" i="2" s="1"/>
  <c r="AQ1301" i="2" a="1"/>
  <c r="AQ1301" i="2" s="1"/>
  <c r="AQ1302" i="2" a="1"/>
  <c r="AQ1302" i="2" s="1"/>
  <c r="AQ1303" i="2" a="1"/>
  <c r="AQ1303" i="2" s="1"/>
  <c r="AQ1304" i="2" a="1"/>
  <c r="AQ1304" i="2" s="1"/>
  <c r="AQ1305" i="2" a="1"/>
  <c r="AQ1305" i="2" s="1"/>
  <c r="AQ1306" i="2" a="1"/>
  <c r="AQ1306" i="2" s="1"/>
  <c r="AQ1307" i="2" a="1"/>
  <c r="AQ1307" i="2" s="1"/>
  <c r="AQ1308" i="2" a="1"/>
  <c r="AQ1308" i="2" s="1"/>
  <c r="AQ1309" i="2" a="1"/>
  <c r="AQ1309" i="2" s="1"/>
  <c r="AQ1310" i="2" a="1"/>
  <c r="AQ1310" i="2" s="1"/>
  <c r="AQ1311" i="2" a="1"/>
  <c r="AQ1311" i="2" s="1"/>
  <c r="AQ1312" i="2" a="1"/>
  <c r="AQ1312" i="2" s="1"/>
  <c r="AQ1313" i="2" a="1"/>
  <c r="AQ1313" i="2" s="1"/>
  <c r="AQ1314" i="2" a="1"/>
  <c r="AQ1314" i="2" s="1"/>
  <c r="AQ1315" i="2" a="1"/>
  <c r="AQ1315" i="2" s="1"/>
  <c r="AQ1316" i="2" a="1"/>
  <c r="AQ1316" i="2" s="1"/>
  <c r="AQ1317" i="2" a="1"/>
  <c r="AQ1317" i="2" s="1"/>
  <c r="AQ1318" i="2" a="1"/>
  <c r="AQ1318" i="2" s="1"/>
  <c r="AQ1319" i="2" a="1"/>
  <c r="AQ1319" i="2" s="1"/>
  <c r="AQ1320" i="2" a="1"/>
  <c r="AQ1320" i="2" s="1"/>
  <c r="AQ1321" i="2" a="1"/>
  <c r="AQ1321" i="2" s="1"/>
  <c r="AQ1322" i="2" a="1"/>
  <c r="AQ1322" i="2" s="1"/>
  <c r="AQ1323" i="2" a="1"/>
  <c r="AQ1323" i="2" s="1"/>
  <c r="AQ1324" i="2" a="1"/>
  <c r="AQ1324" i="2" s="1"/>
  <c r="AQ1325" i="2" a="1"/>
  <c r="AQ1325" i="2" s="1"/>
  <c r="AQ1326" i="2" a="1"/>
  <c r="AQ1326" i="2" s="1"/>
  <c r="AQ1327" i="2" a="1"/>
  <c r="AQ1327" i="2" s="1"/>
  <c r="AQ1328" i="2" a="1"/>
  <c r="AQ1328" i="2" s="1"/>
  <c r="AQ1329" i="2" a="1"/>
  <c r="AQ1329" i="2" s="1"/>
  <c r="AQ1330" i="2" a="1"/>
  <c r="AQ1330" i="2" s="1"/>
  <c r="AQ1331" i="2" a="1"/>
  <c r="AQ1331" i="2" s="1"/>
  <c r="AQ1332" i="2" a="1"/>
  <c r="AQ1332" i="2" s="1"/>
  <c r="AQ1333" i="2" a="1"/>
  <c r="AQ1333" i="2" s="1"/>
  <c r="AQ1334" i="2" a="1"/>
  <c r="AQ1334" i="2" s="1"/>
  <c r="AQ1335" i="2" a="1"/>
  <c r="AQ1335" i="2" s="1"/>
  <c r="AQ1336" i="2" a="1"/>
  <c r="AQ1336" i="2" s="1"/>
  <c r="AQ1337" i="2" a="1"/>
  <c r="AQ1337" i="2" s="1"/>
  <c r="AQ1338" i="2" a="1"/>
  <c r="AQ1338" i="2" s="1"/>
  <c r="AQ1339" i="2" a="1"/>
  <c r="AQ1339" i="2" s="1"/>
  <c r="AQ1340" i="2" a="1"/>
  <c r="AQ1340" i="2" s="1"/>
  <c r="AQ1341" i="2" a="1"/>
  <c r="AQ1341" i="2" s="1"/>
  <c r="AQ1342" i="2" a="1"/>
  <c r="AQ1342" i="2" s="1"/>
  <c r="AQ1343" i="2" a="1"/>
  <c r="AQ1343" i="2" s="1"/>
  <c r="AQ1344" i="2" a="1"/>
  <c r="AQ1344" i="2" s="1"/>
  <c r="AQ1345" i="2" a="1"/>
  <c r="AQ1345" i="2" s="1"/>
  <c r="AQ1346" i="2" a="1"/>
  <c r="AQ1346" i="2" s="1"/>
  <c r="AQ1347" i="2" a="1"/>
  <c r="AQ1347" i="2" s="1"/>
  <c r="AQ1348" i="2" a="1"/>
  <c r="AQ1348" i="2" s="1"/>
  <c r="AQ1349" i="2" a="1"/>
  <c r="AQ1349" i="2" s="1"/>
  <c r="AQ1350" i="2" a="1"/>
  <c r="AQ1350" i="2" s="1"/>
  <c r="AQ1351" i="2" a="1"/>
  <c r="AQ1351" i="2" s="1"/>
  <c r="AQ1352" i="2" a="1"/>
  <c r="AQ1352" i="2" s="1"/>
  <c r="AQ1353" i="2" a="1"/>
  <c r="AQ1353" i="2" s="1"/>
  <c r="AQ1354" i="2" a="1"/>
  <c r="AQ1354" i="2" s="1"/>
  <c r="AQ1355" i="2" a="1"/>
  <c r="AQ1355" i="2" s="1"/>
  <c r="AQ1356" i="2" a="1"/>
  <c r="AQ1356" i="2" s="1"/>
  <c r="AQ1357" i="2" a="1"/>
  <c r="AQ1357" i="2" s="1"/>
  <c r="AQ1358" i="2" a="1"/>
  <c r="AQ1358" i="2" s="1"/>
  <c r="AQ1359" i="2" a="1"/>
  <c r="AQ1359" i="2" s="1"/>
  <c r="AQ1360" i="2" a="1"/>
  <c r="AQ1360" i="2" s="1"/>
  <c r="AQ1361" i="2" a="1"/>
  <c r="AQ1361" i="2" s="1"/>
  <c r="AQ1362" i="2" a="1"/>
  <c r="AQ1362" i="2" s="1"/>
  <c r="AQ1363" i="2" a="1"/>
  <c r="AQ1363" i="2" s="1"/>
  <c r="AQ1364" i="2" a="1"/>
  <c r="AQ1364" i="2" s="1"/>
  <c r="AQ1365" i="2" a="1"/>
  <c r="AQ1365" i="2" s="1"/>
  <c r="AQ1366" i="2" a="1"/>
  <c r="AQ1366" i="2" s="1"/>
  <c r="AQ1367" i="2" a="1"/>
  <c r="AQ1367" i="2" s="1"/>
  <c r="AQ1368" i="2" a="1"/>
  <c r="AQ1368" i="2" s="1"/>
  <c r="AQ1369" i="2" a="1"/>
  <c r="AQ1369" i="2" s="1"/>
  <c r="AQ1370" i="2" a="1"/>
  <c r="AQ1370" i="2" s="1"/>
  <c r="AQ1371" i="2" a="1"/>
  <c r="AQ1371" i="2" s="1"/>
  <c r="AQ1372" i="2" a="1"/>
  <c r="AQ1372" i="2" s="1"/>
  <c r="AQ1373" i="2" a="1"/>
  <c r="AQ1373" i="2" s="1"/>
  <c r="AQ1374" i="2" a="1"/>
  <c r="AQ1374" i="2" s="1"/>
  <c r="AQ1375" i="2" a="1"/>
  <c r="AQ1375" i="2" s="1"/>
  <c r="AQ1376" i="2" a="1"/>
  <c r="AQ1376" i="2" s="1"/>
  <c r="AQ1377" i="2" a="1"/>
  <c r="AQ1377" i="2" s="1"/>
  <c r="AQ1378" i="2" a="1"/>
  <c r="AQ1378" i="2" s="1"/>
  <c r="AQ1379" i="2" a="1"/>
  <c r="AQ1379" i="2" s="1"/>
  <c r="AQ1380" i="2" a="1"/>
  <c r="AQ1380" i="2" s="1"/>
  <c r="AQ1381" i="2" a="1"/>
  <c r="AQ1381" i="2" s="1"/>
  <c r="AQ1382" i="2" a="1"/>
  <c r="AQ1382" i="2" s="1"/>
  <c r="AQ1383" i="2" a="1"/>
  <c r="AQ1383" i="2" s="1"/>
  <c r="AQ1384" i="2" a="1"/>
  <c r="AQ1384" i="2" s="1"/>
  <c r="AQ1385" i="2" a="1"/>
  <c r="AQ1385" i="2" s="1"/>
  <c r="AQ1386" i="2" a="1"/>
  <c r="AQ1386" i="2" s="1"/>
  <c r="AQ1387" i="2" a="1"/>
  <c r="AQ1387" i="2" s="1"/>
  <c r="AQ1388" i="2" a="1"/>
  <c r="AQ1388" i="2"/>
  <c r="AQ1389" i="2" a="1"/>
  <c r="AQ1389" i="2" s="1"/>
  <c r="AQ1390" i="2" a="1"/>
  <c r="AQ1390" i="2" s="1"/>
  <c r="AQ1391" i="2" a="1"/>
  <c r="AQ1391" i="2" s="1"/>
  <c r="AQ1392" i="2" a="1"/>
  <c r="AQ1392" i="2" s="1"/>
  <c r="AQ1393" i="2" a="1"/>
  <c r="AQ1393" i="2" s="1"/>
  <c r="AQ1394" i="2" a="1"/>
  <c r="AQ1394" i="2" s="1"/>
  <c r="AQ1395" i="2" a="1"/>
  <c r="AQ1395" i="2" s="1"/>
  <c r="AQ1396" i="2" a="1"/>
  <c r="AQ1396" i="2" s="1"/>
  <c r="AQ1397" i="2" a="1"/>
  <c r="AQ1397" i="2" s="1"/>
  <c r="AQ1398" i="2" a="1"/>
  <c r="AQ1398" i="2" s="1"/>
  <c r="AQ1399" i="2" a="1"/>
  <c r="AQ1399" i="2" s="1"/>
  <c r="AQ1400" i="2" a="1"/>
  <c r="AQ1400" i="2" s="1"/>
  <c r="AQ1401" i="2" a="1"/>
  <c r="AQ1401" i="2" s="1"/>
  <c r="AQ1402" i="2" a="1"/>
  <c r="AQ1402" i="2" s="1"/>
  <c r="AQ1403" i="2" a="1"/>
  <c r="AQ1403" i="2" s="1"/>
  <c r="AQ1404" i="2" a="1"/>
  <c r="AQ1404" i="2" s="1"/>
  <c r="AQ1405" i="2" a="1"/>
  <c r="AQ1405" i="2" s="1"/>
  <c r="AQ1406" i="2" a="1"/>
  <c r="AQ1406" i="2" s="1"/>
  <c r="AQ1407" i="2" a="1"/>
  <c r="AQ1407" i="2" s="1"/>
  <c r="AQ1408" i="2" a="1"/>
  <c r="AQ1408" i="2" s="1"/>
  <c r="AQ1409" i="2" a="1"/>
  <c r="AQ1409" i="2" s="1"/>
  <c r="AQ1410" i="2" a="1"/>
  <c r="AQ1410" i="2" s="1"/>
  <c r="AQ1411" i="2" a="1"/>
  <c r="AQ1411" i="2" s="1"/>
  <c r="AQ1412" i="2" a="1"/>
  <c r="AQ1412" i="2" s="1"/>
  <c r="AQ1413" i="2" a="1"/>
  <c r="AQ1413" i="2" s="1"/>
  <c r="AQ1414" i="2" a="1"/>
  <c r="AQ1414" i="2" s="1"/>
  <c r="AQ1415" i="2" a="1"/>
  <c r="AQ1415" i="2" s="1"/>
  <c r="AQ1416" i="2" a="1"/>
  <c r="AQ1416" i="2" s="1"/>
  <c r="AQ1417" i="2" a="1"/>
  <c r="AQ1417" i="2" s="1"/>
  <c r="AQ1418" i="2" a="1"/>
  <c r="AQ1418" i="2" s="1"/>
  <c r="AQ1419" i="2" a="1"/>
  <c r="AQ1419" i="2" s="1"/>
  <c r="AQ1420" i="2" a="1"/>
  <c r="AQ1420" i="2" s="1"/>
  <c r="AQ1421" i="2" a="1"/>
  <c r="AQ1421" i="2" s="1"/>
  <c r="AQ1422" i="2" a="1"/>
  <c r="AQ1422" i="2" s="1"/>
  <c r="AQ1423" i="2" a="1"/>
  <c r="AQ1423" i="2" s="1"/>
  <c r="AQ1424" i="2" a="1"/>
  <c r="AQ1424" i="2" s="1"/>
  <c r="AQ1425" i="2" a="1"/>
  <c r="AQ1425" i="2" s="1"/>
  <c r="AQ1426" i="2" a="1"/>
  <c r="AQ1426" i="2" s="1"/>
  <c r="AQ1427" i="2" a="1"/>
  <c r="AQ1427" i="2" s="1"/>
  <c r="AQ1428" i="2" a="1"/>
  <c r="AQ1428" i="2" s="1"/>
  <c r="AQ1429" i="2" a="1"/>
  <c r="AQ1429" i="2" s="1"/>
  <c r="AQ1430" i="2" a="1"/>
  <c r="AQ1430" i="2" s="1"/>
  <c r="AQ1431" i="2" a="1"/>
  <c r="AQ1431" i="2" s="1"/>
  <c r="AQ1432" i="2" a="1"/>
  <c r="AQ1432" i="2" s="1"/>
  <c r="AQ1433" i="2" a="1"/>
  <c r="AQ1433" i="2" s="1"/>
  <c r="AQ1434" i="2" a="1"/>
  <c r="AQ1434" i="2" s="1"/>
  <c r="AQ1435" i="2" a="1"/>
  <c r="AQ1435" i="2" s="1"/>
  <c r="AQ1436" i="2" a="1"/>
  <c r="AQ1436" i="2" s="1"/>
  <c r="AQ1437" i="2" a="1"/>
  <c r="AQ1437" i="2" s="1"/>
  <c r="AQ1438" i="2" a="1"/>
  <c r="AQ1438" i="2" s="1"/>
  <c r="AQ1439" i="2" a="1"/>
  <c r="AQ1439" i="2" s="1"/>
  <c r="AQ1440" i="2" a="1"/>
  <c r="AQ1440" i="2" s="1"/>
  <c r="AQ1441" i="2" a="1"/>
  <c r="AQ1441" i="2" s="1"/>
  <c r="AQ1442" i="2" a="1"/>
  <c r="AQ1442" i="2" s="1"/>
  <c r="AQ1443" i="2" a="1"/>
  <c r="AQ1443" i="2" s="1"/>
  <c r="AQ1444" i="2" a="1"/>
  <c r="AQ1444" i="2" s="1"/>
  <c r="AQ1445" i="2" a="1"/>
  <c r="AQ1445" i="2" s="1"/>
  <c r="AQ1446" i="2" a="1"/>
  <c r="AQ1446" i="2" s="1"/>
  <c r="AQ1447" i="2" a="1"/>
  <c r="AQ1447" i="2" s="1"/>
  <c r="AQ1448" i="2" a="1"/>
  <c r="AQ1448" i="2" s="1"/>
  <c r="AQ1449" i="2" a="1"/>
  <c r="AQ1449" i="2" s="1"/>
  <c r="AQ1450" i="2" a="1"/>
  <c r="AQ1450" i="2" s="1"/>
  <c r="AQ1451" i="2" a="1"/>
  <c r="AQ1451" i="2" s="1"/>
  <c r="AQ1452" i="2" a="1"/>
  <c r="AQ1452" i="2" s="1"/>
  <c r="AQ1453" i="2" a="1"/>
  <c r="AQ1453" i="2" s="1"/>
  <c r="AQ1454" i="2" a="1"/>
  <c r="AQ1454" i="2" s="1"/>
  <c r="AQ1455" i="2" a="1"/>
  <c r="AQ1455" i="2" s="1"/>
  <c r="AQ1456" i="2" a="1"/>
  <c r="AQ1456" i="2" s="1"/>
  <c r="AQ1457" i="2" a="1"/>
  <c r="AQ1457" i="2" s="1"/>
  <c r="AQ1458" i="2" a="1"/>
  <c r="AQ1458" i="2" s="1"/>
  <c r="AQ1459" i="2" a="1"/>
  <c r="AQ1459" i="2" s="1"/>
  <c r="AQ1460" i="2" a="1"/>
  <c r="AQ1460" i="2" s="1"/>
  <c r="AQ1461" i="2" a="1"/>
  <c r="AQ1461" i="2" s="1"/>
  <c r="AQ1462" i="2" a="1"/>
  <c r="AQ1462" i="2" s="1"/>
  <c r="AQ1463" i="2" a="1"/>
  <c r="AQ1463" i="2" s="1"/>
  <c r="AQ1464" i="2" a="1"/>
  <c r="AQ1464" i="2" s="1"/>
  <c r="AQ1465" i="2" a="1"/>
  <c r="AQ1465" i="2" s="1"/>
  <c r="AQ1466" i="2" a="1"/>
  <c r="AQ1466" i="2" s="1"/>
  <c r="AQ1467" i="2" a="1"/>
  <c r="AQ1467" i="2" s="1"/>
  <c r="AQ1468" i="2" a="1"/>
  <c r="AQ1468" i="2" s="1"/>
  <c r="AQ1469" i="2" a="1"/>
  <c r="AQ1469" i="2" s="1"/>
  <c r="AQ1470" i="2" a="1"/>
  <c r="AQ1470" i="2" s="1"/>
  <c r="AQ1471" i="2" a="1"/>
  <c r="AQ1471" i="2" s="1"/>
  <c r="AQ1472" i="2" a="1"/>
  <c r="AQ1472" i="2" s="1"/>
  <c r="AQ1473" i="2" a="1"/>
  <c r="AQ1473" i="2" s="1"/>
  <c r="AQ1474" i="2" a="1"/>
  <c r="AQ1474" i="2" s="1"/>
  <c r="AQ1475" i="2" a="1"/>
  <c r="AQ1475" i="2" s="1"/>
  <c r="AQ1476" i="2" a="1"/>
  <c r="AQ1476" i="2" s="1"/>
  <c r="AQ1477" i="2" a="1"/>
  <c r="AQ1477" i="2" s="1"/>
  <c r="AQ1478" i="2" a="1"/>
  <c r="AQ1478" i="2" s="1"/>
  <c r="AQ1479" i="2" a="1"/>
  <c r="AQ1479" i="2" s="1"/>
  <c r="AQ1480" i="2" a="1"/>
  <c r="AQ1480" i="2" s="1"/>
  <c r="AQ1481" i="2" a="1"/>
  <c r="AQ1481" i="2" s="1"/>
  <c r="AQ1482" i="2" a="1"/>
  <c r="AQ1482" i="2" s="1"/>
  <c r="AQ1483" i="2" a="1"/>
  <c r="AQ1483" i="2" s="1"/>
  <c r="AQ1484" i="2" a="1"/>
  <c r="AQ1484" i="2" s="1"/>
  <c r="AQ1485" i="2" a="1"/>
  <c r="AQ1485" i="2" s="1"/>
  <c r="AQ1486" i="2" a="1"/>
  <c r="AQ1486" i="2" s="1"/>
  <c r="AQ1487" i="2" a="1"/>
  <c r="AQ1487" i="2" s="1"/>
  <c r="AQ1488" i="2" a="1"/>
  <c r="AQ1488" i="2" s="1"/>
  <c r="AQ1489" i="2" a="1"/>
  <c r="AQ1489" i="2" s="1"/>
  <c r="AQ1490" i="2" a="1"/>
  <c r="AQ1490" i="2" s="1"/>
  <c r="AQ1491" i="2" a="1"/>
  <c r="AQ1491" i="2" s="1"/>
  <c r="AQ1492" i="2" a="1"/>
  <c r="AQ1492" i="2" s="1"/>
  <c r="AQ1493" i="2" a="1"/>
  <c r="AQ1493" i="2" s="1"/>
  <c r="AQ1494" i="2" a="1"/>
  <c r="AQ1494" i="2" s="1"/>
  <c r="AQ1495" i="2" a="1"/>
  <c r="AQ1495" i="2" s="1"/>
  <c r="AQ1496" i="2" a="1"/>
  <c r="AQ1496" i="2" s="1"/>
  <c r="AQ1497" i="2" a="1"/>
  <c r="AQ1497" i="2" s="1"/>
  <c r="AQ1498" i="2" a="1"/>
  <c r="AQ1498" i="2" s="1"/>
  <c r="AQ1499" i="2" a="1"/>
  <c r="AQ1499" i="2" s="1"/>
  <c r="AQ1500" i="2" a="1"/>
  <c r="AQ1500" i="2" s="1"/>
  <c r="AQ1501" i="2" a="1"/>
  <c r="AQ1501" i="2" s="1"/>
  <c r="AQ1502" i="2" a="1"/>
  <c r="AQ1502" i="2" s="1"/>
  <c r="AQ1503" i="2" a="1"/>
  <c r="AQ1503" i="2" s="1"/>
  <c r="AQ1504" i="2" a="1"/>
  <c r="AQ1504" i="2" s="1"/>
  <c r="AQ1505" i="2" a="1"/>
  <c r="AQ1505" i="2" s="1"/>
  <c r="AQ1506" i="2" a="1"/>
  <c r="AQ1506" i="2" s="1"/>
  <c r="AQ1507" i="2" a="1"/>
  <c r="AQ1507" i="2" s="1"/>
  <c r="AQ1508" i="2" a="1"/>
  <c r="AQ1508" i="2" s="1"/>
  <c r="AQ1509" i="2" a="1"/>
  <c r="AQ1509" i="2" s="1"/>
  <c r="AQ1510" i="2" a="1"/>
  <c r="AQ1510" i="2" s="1"/>
  <c r="AQ1511" i="2" a="1"/>
  <c r="AQ1511" i="2" s="1"/>
  <c r="AQ1512" i="2" a="1"/>
  <c r="AQ1512" i="2" s="1"/>
  <c r="AQ1513" i="2" a="1"/>
  <c r="AQ1513" i="2" s="1"/>
  <c r="AQ1514" i="2" a="1"/>
  <c r="AQ1514" i="2" s="1"/>
  <c r="AQ1515" i="2" a="1"/>
  <c r="AQ1515" i="2" s="1"/>
  <c r="AQ1516" i="2" a="1"/>
  <c r="AQ1516" i="2" s="1"/>
  <c r="AQ1517" i="2" a="1"/>
  <c r="AQ1517" i="2" s="1"/>
  <c r="AQ1518" i="2" a="1"/>
  <c r="AQ1518" i="2" s="1"/>
  <c r="AQ1519" i="2" a="1"/>
  <c r="AQ1519" i="2" s="1"/>
  <c r="AQ1520" i="2" a="1"/>
  <c r="AQ1520" i="2" s="1"/>
  <c r="AQ1521" i="2" a="1"/>
  <c r="AQ1521" i="2" s="1"/>
  <c r="AQ1522" i="2" a="1"/>
  <c r="AQ1522" i="2" s="1"/>
  <c r="AQ1523" i="2" a="1"/>
  <c r="AQ1523" i="2" s="1"/>
  <c r="AQ1524" i="2" a="1"/>
  <c r="AQ1524" i="2" s="1"/>
  <c r="AQ1525" i="2" a="1"/>
  <c r="AQ1525" i="2" s="1"/>
  <c r="AQ1526" i="2" a="1"/>
  <c r="AQ1526" i="2" s="1"/>
  <c r="AQ1527" i="2" a="1"/>
  <c r="AQ1527" i="2" s="1"/>
  <c r="AQ1528" i="2" a="1"/>
  <c r="AQ1528" i="2" s="1"/>
  <c r="AQ1529" i="2" a="1"/>
  <c r="AQ1529" i="2" s="1"/>
  <c r="AQ1530" i="2" a="1"/>
  <c r="AQ1530" i="2" s="1"/>
  <c r="AQ1531" i="2" a="1"/>
  <c r="AQ1531" i="2" s="1"/>
  <c r="AQ1532" i="2" a="1"/>
  <c r="AQ1532" i="2" s="1"/>
  <c r="AQ1533" i="2" a="1"/>
  <c r="AQ1533" i="2" s="1"/>
  <c r="AQ1534" i="2" a="1"/>
  <c r="AQ1534" i="2" s="1"/>
  <c r="AQ1535" i="2" a="1"/>
  <c r="AQ1535" i="2" s="1"/>
  <c r="AQ1536" i="2" a="1"/>
  <c r="AQ1536" i="2" s="1"/>
  <c r="AQ1537" i="2" a="1"/>
  <c r="AQ1537" i="2" s="1"/>
  <c r="AQ1538" i="2" a="1"/>
  <c r="AQ1538" i="2" s="1"/>
  <c r="AQ1539" i="2" a="1"/>
  <c r="AQ1539" i="2" s="1"/>
  <c r="AQ1540" i="2" a="1"/>
  <c r="AQ1540" i="2" s="1"/>
  <c r="AQ1541" i="2" a="1"/>
  <c r="AQ1541" i="2" s="1"/>
  <c r="AQ1542" i="2" a="1"/>
  <c r="AQ1542" i="2" s="1"/>
  <c r="AQ1543" i="2" a="1"/>
  <c r="AQ1543" i="2" s="1"/>
  <c r="AQ1544" i="2" a="1"/>
  <c r="AQ1544" i="2"/>
  <c r="AQ1545" i="2" a="1"/>
  <c r="AQ1545" i="2" s="1"/>
  <c r="AQ1546" i="2" a="1"/>
  <c r="AQ1546" i="2" s="1"/>
  <c r="AQ1547" i="2" a="1"/>
  <c r="AQ1547" i="2" s="1"/>
  <c r="AQ1548" i="2" a="1"/>
  <c r="AQ1548" i="2" s="1"/>
  <c r="AQ1549" i="2" a="1"/>
  <c r="AQ1549" i="2" s="1"/>
  <c r="AQ1550" i="2" a="1"/>
  <c r="AQ1550" i="2" s="1"/>
  <c r="AQ1551" i="2" a="1"/>
  <c r="AQ1551" i="2" s="1"/>
  <c r="AQ1552" i="2" a="1"/>
  <c r="AQ1552" i="2" s="1"/>
  <c r="AQ1553" i="2" a="1"/>
  <c r="AQ1553" i="2" s="1"/>
  <c r="AQ1554" i="2" a="1"/>
  <c r="AQ1554" i="2" s="1"/>
  <c r="AQ1555" i="2" a="1"/>
  <c r="AQ1555" i="2" s="1"/>
  <c r="AQ1556" i="2" a="1"/>
  <c r="AQ1556" i="2" s="1"/>
  <c r="AQ1557" i="2" a="1"/>
  <c r="AQ1557" i="2" s="1"/>
  <c r="AQ1558" i="2" a="1"/>
  <c r="AQ1558" i="2" s="1"/>
  <c r="AQ1559" i="2" a="1"/>
  <c r="AQ1559" i="2" s="1"/>
  <c r="AQ1560" i="2" a="1"/>
  <c r="AQ1560" i="2" s="1"/>
  <c r="AQ1561" i="2" a="1"/>
  <c r="AQ1561" i="2" s="1"/>
  <c r="AQ1562" i="2" a="1"/>
  <c r="AQ1562" i="2" s="1"/>
  <c r="AQ1563" i="2" a="1"/>
  <c r="AQ1563" i="2" s="1"/>
  <c r="AQ1564" i="2" a="1"/>
  <c r="AQ1564" i="2" s="1"/>
  <c r="AQ1565" i="2" a="1"/>
  <c r="AQ1565" i="2" s="1"/>
  <c r="AQ1566" i="2" a="1"/>
  <c r="AQ1566" i="2" s="1"/>
  <c r="AQ1567" i="2" a="1"/>
  <c r="AQ1567" i="2" s="1"/>
  <c r="AQ1568" i="2" a="1"/>
  <c r="AQ1568" i="2" s="1"/>
  <c r="AQ1569" i="2" a="1"/>
  <c r="AQ1569" i="2" s="1"/>
  <c r="AQ1570" i="2" a="1"/>
  <c r="AQ1570" i="2" s="1"/>
  <c r="AQ1571" i="2" a="1"/>
  <c r="AQ1571" i="2" s="1"/>
  <c r="AQ1572" i="2" a="1"/>
  <c r="AQ1572" i="2" s="1"/>
  <c r="AQ1573" i="2" a="1"/>
  <c r="AQ1573" i="2" s="1"/>
  <c r="AQ1574" i="2" a="1"/>
  <c r="AQ1574" i="2" s="1"/>
  <c r="AQ1575" i="2" a="1"/>
  <c r="AQ1575" i="2" s="1"/>
  <c r="AQ1576" i="2" a="1"/>
  <c r="AQ1576" i="2" s="1"/>
  <c r="AQ1577" i="2" a="1"/>
  <c r="AQ1577" i="2" s="1"/>
  <c r="AQ1578" i="2" a="1"/>
  <c r="AQ1578" i="2" s="1"/>
  <c r="AQ1579" i="2" a="1"/>
  <c r="AQ1579" i="2" s="1"/>
  <c r="AQ1580" i="2" a="1"/>
  <c r="AQ1580" i="2" s="1"/>
  <c r="AQ1581" i="2" a="1"/>
  <c r="AQ1581" i="2" s="1"/>
  <c r="AQ1582" i="2" a="1"/>
  <c r="AQ1582" i="2" s="1"/>
  <c r="AQ1583" i="2" a="1"/>
  <c r="AQ1583" i="2" s="1"/>
  <c r="AQ1584" i="2" a="1"/>
  <c r="AQ1584" i="2" s="1"/>
  <c r="AQ1585" i="2" a="1"/>
  <c r="AQ1585" i="2" s="1"/>
  <c r="AQ1586" i="2" a="1"/>
  <c r="AQ1586" i="2" s="1"/>
  <c r="AQ1587" i="2" a="1"/>
  <c r="AQ1587" i="2" s="1"/>
  <c r="AQ1588" i="2" a="1"/>
  <c r="AQ1588" i="2" s="1"/>
  <c r="AQ1589" i="2" a="1"/>
  <c r="AQ1589" i="2" s="1"/>
  <c r="AQ1590" i="2" a="1"/>
  <c r="AQ1590" i="2" s="1"/>
  <c r="AQ1591" i="2" a="1"/>
  <c r="AQ1591" i="2" s="1"/>
  <c r="AQ1592" i="2" a="1"/>
  <c r="AQ1592" i="2" s="1"/>
  <c r="AQ1593" i="2" a="1"/>
  <c r="AQ1593" i="2" s="1"/>
  <c r="AQ1594" i="2" a="1"/>
  <c r="AQ1594" i="2" s="1"/>
  <c r="AQ1595" i="2" a="1"/>
  <c r="AQ1595" i="2" s="1"/>
  <c r="AQ1596" i="2" a="1"/>
  <c r="AQ1596" i="2" s="1"/>
  <c r="AQ1597" i="2" a="1"/>
  <c r="AQ1597" i="2" s="1"/>
  <c r="AQ1598" i="2" a="1"/>
  <c r="AQ1598" i="2" s="1"/>
  <c r="AQ1599" i="2" a="1"/>
  <c r="AQ1599" i="2" s="1"/>
  <c r="AQ1600" i="2" a="1"/>
  <c r="AQ1600" i="2" s="1"/>
  <c r="AQ1601" i="2" a="1"/>
  <c r="AQ1601" i="2" s="1"/>
  <c r="AQ1602" i="2" a="1"/>
  <c r="AQ1602" i="2" s="1"/>
  <c r="AQ1603" i="2" a="1"/>
  <c r="AQ1603" i="2" s="1"/>
  <c r="AQ1604" i="2" a="1"/>
  <c r="AQ1604" i="2" s="1"/>
  <c r="AQ1605" i="2" a="1"/>
  <c r="AQ1605" i="2" s="1"/>
  <c r="AQ1606" i="2" a="1"/>
  <c r="AQ1606" i="2" s="1"/>
  <c r="AQ1607" i="2" a="1"/>
  <c r="AQ1607" i="2" s="1"/>
  <c r="AQ1608" i="2" a="1"/>
  <c r="AQ1608" i="2" s="1"/>
  <c r="AQ1609" i="2" a="1"/>
  <c r="AQ1609" i="2" s="1"/>
  <c r="AQ1610" i="2" a="1"/>
  <c r="AQ1610" i="2" s="1"/>
  <c r="AQ1611" i="2" a="1"/>
  <c r="AQ1611" i="2" s="1"/>
  <c r="AQ1612" i="2" a="1"/>
  <c r="AQ1612" i="2" s="1"/>
  <c r="AQ1613" i="2" a="1"/>
  <c r="AQ1613" i="2" s="1"/>
  <c r="AQ1614" i="2" a="1"/>
  <c r="AQ1614" i="2" s="1"/>
  <c r="AQ1615" i="2" a="1"/>
  <c r="AQ1615" i="2" s="1"/>
  <c r="AQ1616" i="2" a="1"/>
  <c r="AQ1616" i="2" s="1"/>
  <c r="AQ1617" i="2" a="1"/>
  <c r="AQ1617" i="2" s="1"/>
  <c r="AQ1618" i="2" a="1"/>
  <c r="AQ1618" i="2" s="1"/>
  <c r="AQ1619" i="2" a="1"/>
  <c r="AQ1619" i="2" s="1"/>
  <c r="AQ1620" i="2" a="1"/>
  <c r="AQ1620" i="2" s="1"/>
  <c r="AQ1621" i="2" a="1"/>
  <c r="AQ1621" i="2" s="1"/>
  <c r="AQ1622" i="2" a="1"/>
  <c r="AQ1622" i="2" s="1"/>
  <c r="AQ1623" i="2" a="1"/>
  <c r="AQ1623" i="2" s="1"/>
  <c r="AQ1624" i="2" a="1"/>
  <c r="AQ1624" i="2" s="1"/>
  <c r="AQ1625" i="2" a="1"/>
  <c r="AQ1625" i="2" s="1"/>
  <c r="AQ1626" i="2" a="1"/>
  <c r="AQ1626" i="2" s="1"/>
  <c r="AQ1627" i="2" a="1"/>
  <c r="AQ1627" i="2" s="1"/>
  <c r="AQ1628" i="2" a="1"/>
  <c r="AQ1628" i="2" s="1"/>
  <c r="AQ1629" i="2" a="1"/>
  <c r="AQ1629" i="2" s="1"/>
  <c r="AQ1630" i="2" a="1"/>
  <c r="AQ1630" i="2" s="1"/>
  <c r="AQ1631" i="2" a="1"/>
  <c r="AQ1631" i="2" s="1"/>
  <c r="AQ1632" i="2" a="1"/>
  <c r="AQ1632" i="2" s="1"/>
  <c r="AQ1633" i="2" a="1"/>
  <c r="AQ1633" i="2" s="1"/>
  <c r="AQ1634" i="2" a="1"/>
  <c r="AQ1634" i="2" s="1"/>
  <c r="AQ1635" i="2" a="1"/>
  <c r="AQ1635" i="2" s="1"/>
  <c r="AQ1636" i="2" a="1"/>
  <c r="AQ1636" i="2" s="1"/>
  <c r="AQ1637" i="2" a="1"/>
  <c r="AQ1637" i="2" s="1"/>
  <c r="AQ1638" i="2" a="1"/>
  <c r="AQ1638" i="2" s="1"/>
  <c r="AQ1639" i="2" a="1"/>
  <c r="AQ1639" i="2" s="1"/>
  <c r="AQ1640" i="2" a="1"/>
  <c r="AQ1640" i="2" s="1"/>
  <c r="AQ1641" i="2" a="1"/>
  <c r="AQ1641" i="2" s="1"/>
  <c r="AQ1642" i="2" a="1"/>
  <c r="AQ1642" i="2" s="1"/>
  <c r="AQ1643" i="2" a="1"/>
  <c r="AQ1643" i="2" s="1"/>
  <c r="AQ1644" i="2" a="1"/>
  <c r="AQ1644" i="2" s="1"/>
  <c r="AQ1645" i="2" a="1"/>
  <c r="AQ1645" i="2" s="1"/>
  <c r="AQ1646" i="2" a="1"/>
  <c r="AQ1646" i="2" s="1"/>
  <c r="AQ1647" i="2" a="1"/>
  <c r="AQ1647" i="2" s="1"/>
  <c r="AQ1648" i="2" a="1"/>
  <c r="AQ1648" i="2" s="1"/>
  <c r="AQ1649" i="2" a="1"/>
  <c r="AQ1649" i="2" s="1"/>
  <c r="AQ1650" i="2" a="1"/>
  <c r="AQ1650" i="2" s="1"/>
  <c r="AQ1651" i="2" a="1"/>
  <c r="AQ1651" i="2" s="1"/>
  <c r="AQ1652" i="2" a="1"/>
  <c r="AQ1652" i="2" s="1"/>
  <c r="AQ1653" i="2" a="1"/>
  <c r="AQ1653" i="2" s="1"/>
  <c r="AQ1654" i="2" a="1"/>
  <c r="AQ1654" i="2" s="1"/>
  <c r="AQ1655" i="2" a="1"/>
  <c r="AQ1655" i="2" s="1"/>
  <c r="AQ1656" i="2" a="1"/>
  <c r="AQ1656" i="2" s="1"/>
  <c r="AQ1657" i="2" a="1"/>
  <c r="AQ1657" i="2" s="1"/>
  <c r="AQ1658" i="2" a="1"/>
  <c r="AQ1658" i="2" s="1"/>
  <c r="AQ1659" i="2" a="1"/>
  <c r="AQ1659" i="2" s="1"/>
  <c r="AQ1660" i="2" a="1"/>
  <c r="AQ1660" i="2" s="1"/>
  <c r="AQ1661" i="2" a="1"/>
  <c r="AQ1661" i="2" s="1"/>
  <c r="AQ1662" i="2" a="1"/>
  <c r="AQ1662" i="2" s="1"/>
  <c r="AQ1663" i="2" a="1"/>
  <c r="AQ1663" i="2" s="1"/>
  <c r="AQ1664" i="2" a="1"/>
  <c r="AQ1664" i="2" s="1"/>
  <c r="AQ1665" i="2" a="1"/>
  <c r="AQ1665" i="2" s="1"/>
  <c r="AQ1666" i="2" a="1"/>
  <c r="AQ1666" i="2" s="1"/>
  <c r="AQ1667" i="2" a="1"/>
  <c r="AQ1667" i="2" s="1"/>
  <c r="AQ1668" i="2" a="1"/>
  <c r="AQ1668" i="2" s="1"/>
  <c r="AQ1669" i="2" a="1"/>
  <c r="AQ1669" i="2" s="1"/>
  <c r="AQ1670" i="2" a="1"/>
  <c r="AQ1670" i="2" s="1"/>
  <c r="AQ1671" i="2" a="1"/>
  <c r="AQ1671" i="2" s="1"/>
  <c r="AQ1672" i="2" a="1"/>
  <c r="AQ1672" i="2" s="1"/>
  <c r="AQ1673" i="2" a="1"/>
  <c r="AQ1673" i="2" s="1"/>
  <c r="AQ1674" i="2" a="1"/>
  <c r="AQ1674" i="2" s="1"/>
  <c r="AQ1675" i="2" a="1"/>
  <c r="AQ1675" i="2" s="1"/>
  <c r="AQ1676" i="2" a="1"/>
  <c r="AQ1676" i="2" s="1"/>
  <c r="AQ1677" i="2" a="1"/>
  <c r="AQ1677" i="2" s="1"/>
  <c r="AQ1678" i="2" a="1"/>
  <c r="AQ1678" i="2" s="1"/>
  <c r="AQ1679" i="2" a="1"/>
  <c r="AQ1679" i="2" s="1"/>
  <c r="AQ1680" i="2" a="1"/>
  <c r="AQ1680" i="2" s="1"/>
  <c r="AQ1681" i="2" a="1"/>
  <c r="AQ1681" i="2" s="1"/>
  <c r="AQ1682" i="2" a="1"/>
  <c r="AQ1682" i="2" s="1"/>
  <c r="AQ1683" i="2" a="1"/>
  <c r="AQ1683" i="2" s="1"/>
  <c r="AQ1684" i="2" a="1"/>
  <c r="AQ1684" i="2" s="1"/>
  <c r="AQ1685" i="2" a="1"/>
  <c r="AQ1685" i="2" s="1"/>
  <c r="AQ1686" i="2" a="1"/>
  <c r="AQ1686" i="2" s="1"/>
  <c r="AQ1687" i="2" a="1"/>
  <c r="AQ1687" i="2" s="1"/>
  <c r="AQ1688" i="2" a="1"/>
  <c r="AQ1688" i="2" s="1"/>
  <c r="AQ1689" i="2" a="1"/>
  <c r="AQ1689" i="2" s="1"/>
  <c r="AQ1690" i="2" a="1"/>
  <c r="AQ1690" i="2" s="1"/>
  <c r="AQ1691" i="2" a="1"/>
  <c r="AQ1691" i="2" s="1"/>
  <c r="AQ1692" i="2" a="1"/>
  <c r="AQ1692" i="2" s="1"/>
  <c r="AQ1693" i="2" a="1"/>
  <c r="AQ1693" i="2" s="1"/>
  <c r="AQ1694" i="2" a="1"/>
  <c r="AQ1694" i="2" s="1"/>
  <c r="AQ1695" i="2" a="1"/>
  <c r="AQ1695" i="2" s="1"/>
  <c r="AQ1696" i="2" a="1"/>
  <c r="AQ1696" i="2" s="1"/>
  <c r="AQ1697" i="2" a="1"/>
  <c r="AQ1697" i="2" s="1"/>
  <c r="AQ1698" i="2" a="1"/>
  <c r="AQ1698" i="2" s="1"/>
  <c r="AQ1699" i="2" a="1"/>
  <c r="AQ1699" i="2" s="1"/>
  <c r="AQ1700" i="2" a="1"/>
  <c r="AQ1700" i="2" s="1"/>
  <c r="AQ1701" i="2" a="1"/>
  <c r="AQ1701" i="2" s="1"/>
  <c r="AQ1702" i="2" a="1"/>
  <c r="AQ1702" i="2" s="1"/>
  <c r="AQ1703" i="2" a="1"/>
  <c r="AQ1703" i="2" s="1"/>
  <c r="AQ1704" i="2" a="1"/>
  <c r="AQ1704" i="2" s="1"/>
  <c r="AQ1705" i="2" a="1"/>
  <c r="AQ1705" i="2" s="1"/>
  <c r="AQ1706" i="2" a="1"/>
  <c r="AQ1706" i="2" s="1"/>
  <c r="AQ1707" i="2" a="1"/>
  <c r="AQ1707" i="2" s="1"/>
  <c r="AQ1708" i="2" a="1"/>
  <c r="AQ1708" i="2" s="1"/>
  <c r="AQ1709" i="2" a="1"/>
  <c r="AQ1709" i="2" s="1"/>
  <c r="AQ1710" i="2" a="1"/>
  <c r="AQ1710" i="2" s="1"/>
  <c r="AQ1711" i="2" a="1"/>
  <c r="AQ1711" i="2" s="1"/>
  <c r="AQ1712" i="2" a="1"/>
  <c r="AQ1712" i="2" s="1"/>
  <c r="AQ1713" i="2" a="1"/>
  <c r="AQ1713" i="2" s="1"/>
  <c r="AQ1714" i="2" a="1"/>
  <c r="AQ1714" i="2" s="1"/>
  <c r="AQ1715" i="2" a="1"/>
  <c r="AQ1715" i="2" s="1"/>
  <c r="AQ1716" i="2" a="1"/>
  <c r="AQ1716" i="2" s="1"/>
  <c r="AQ1717" i="2" a="1"/>
  <c r="AQ1717" i="2" s="1"/>
  <c r="AQ1718" i="2" a="1"/>
  <c r="AQ1718" i="2" s="1"/>
  <c r="AQ1719" i="2" a="1"/>
  <c r="AQ1719" i="2" s="1"/>
  <c r="AQ1720" i="2" a="1"/>
  <c r="AQ1720" i="2" s="1"/>
  <c r="AQ1721" i="2" a="1"/>
  <c r="AQ1721" i="2" s="1"/>
  <c r="AQ1722" i="2" a="1"/>
  <c r="AQ1722" i="2" s="1"/>
  <c r="AQ1723" i="2" a="1"/>
  <c r="AQ1723" i="2" s="1"/>
  <c r="AQ1724" i="2" a="1"/>
  <c r="AQ1724" i="2" s="1"/>
  <c r="AQ1725" i="2" a="1"/>
  <c r="AQ1725" i="2" s="1"/>
  <c r="AQ1726" i="2" a="1"/>
  <c r="AQ1726" i="2" s="1"/>
  <c r="AQ1727" i="2" a="1"/>
  <c r="AQ1727" i="2" s="1"/>
  <c r="AQ1728" i="2" a="1"/>
  <c r="AQ1728" i="2" s="1"/>
  <c r="AQ1729" i="2" a="1"/>
  <c r="AQ1729" i="2" s="1"/>
  <c r="AQ1730" i="2" a="1"/>
  <c r="AQ1730" i="2" s="1"/>
  <c r="AQ1731" i="2" a="1"/>
  <c r="AQ1731" i="2" s="1"/>
  <c r="AQ1732" i="2" a="1"/>
  <c r="AQ1732" i="2" s="1"/>
  <c r="AQ1733" i="2" a="1"/>
  <c r="AQ1733" i="2" s="1"/>
  <c r="AQ1734" i="2" a="1"/>
  <c r="AQ1734" i="2" s="1"/>
  <c r="AQ1735" i="2" a="1"/>
  <c r="AQ1735" i="2" s="1"/>
  <c r="AQ1736" i="2" a="1"/>
  <c r="AQ1736" i="2" s="1"/>
  <c r="AQ1737" i="2" a="1"/>
  <c r="AQ1737" i="2" s="1"/>
  <c r="AQ1738" i="2" a="1"/>
  <c r="AQ1738" i="2" s="1"/>
  <c r="AQ1739" i="2" a="1"/>
  <c r="AQ1739" i="2" s="1"/>
  <c r="AQ1740" i="2" a="1"/>
  <c r="AQ1740" i="2" s="1"/>
  <c r="AQ1741" i="2" a="1"/>
  <c r="AQ1741" i="2" s="1"/>
  <c r="AQ1742" i="2" a="1"/>
  <c r="AQ1742" i="2" s="1"/>
  <c r="AQ1743" i="2" a="1"/>
  <c r="AQ1743" i="2" s="1"/>
  <c r="AQ1744" i="2" a="1"/>
  <c r="AQ1744" i="2" s="1"/>
  <c r="AQ1745" i="2" a="1"/>
  <c r="AQ1745" i="2" s="1"/>
  <c r="AQ1746" i="2" a="1"/>
  <c r="AQ1746" i="2" s="1"/>
  <c r="AQ1747" i="2" a="1"/>
  <c r="AQ1747" i="2" s="1"/>
  <c r="AQ1748" i="2" a="1"/>
  <c r="AQ1748" i="2" s="1"/>
  <c r="AQ1749" i="2" a="1"/>
  <c r="AQ1749" i="2" s="1"/>
  <c r="AQ1750" i="2" a="1"/>
  <c r="AQ1750" i="2" s="1"/>
  <c r="AQ1751" i="2" a="1"/>
  <c r="AQ1751" i="2" s="1"/>
  <c r="AQ1752" i="2" a="1"/>
  <c r="AQ1752" i="2" s="1"/>
  <c r="AQ1753" i="2" a="1"/>
  <c r="AQ1753" i="2" s="1"/>
  <c r="AQ1754" i="2" a="1"/>
  <c r="AQ1754" i="2" s="1"/>
  <c r="AQ1755" i="2" a="1"/>
  <c r="AQ1755" i="2" s="1"/>
  <c r="AQ1756" i="2" a="1"/>
  <c r="AQ1756" i="2" s="1"/>
  <c r="AQ1757" i="2" a="1"/>
  <c r="AQ1757" i="2" s="1"/>
  <c r="AQ1758" i="2" a="1"/>
  <c r="AQ1758" i="2" s="1"/>
  <c r="AQ1759" i="2" a="1"/>
  <c r="AQ1759" i="2" s="1"/>
  <c r="AQ1760" i="2" a="1"/>
  <c r="AQ1760" i="2" s="1"/>
  <c r="AQ1761" i="2" a="1"/>
  <c r="AQ1761" i="2" s="1"/>
  <c r="AQ1762" i="2" a="1"/>
  <c r="AQ1762" i="2" s="1"/>
  <c r="AQ1763" i="2" a="1"/>
  <c r="AQ1763" i="2" s="1"/>
  <c r="AQ1764" i="2" a="1"/>
  <c r="AQ1764" i="2" s="1"/>
  <c r="AQ1765" i="2" a="1"/>
  <c r="AQ1765" i="2" s="1"/>
  <c r="AQ1766" i="2" a="1"/>
  <c r="AQ1766" i="2" s="1"/>
  <c r="AQ1767" i="2" a="1"/>
  <c r="AQ1767" i="2" s="1"/>
  <c r="AQ1768" i="2" a="1"/>
  <c r="AQ1768" i="2" s="1"/>
  <c r="AQ1769" i="2" a="1"/>
  <c r="AQ1769" i="2" s="1"/>
  <c r="AQ1770" i="2" a="1"/>
  <c r="AQ1770" i="2" s="1"/>
  <c r="AQ1771" i="2" a="1"/>
  <c r="AQ1771" i="2" s="1"/>
  <c r="AQ1772" i="2" a="1"/>
  <c r="AQ1772" i="2" s="1"/>
  <c r="AQ1773" i="2" a="1"/>
  <c r="AQ1773" i="2" s="1"/>
  <c r="AQ1774" i="2" a="1"/>
  <c r="AQ1774" i="2" s="1"/>
  <c r="AQ1775" i="2" a="1"/>
  <c r="AQ1775" i="2" s="1"/>
  <c r="AQ1776" i="2" a="1"/>
  <c r="AQ1776" i="2" s="1"/>
  <c r="AQ1777" i="2" a="1"/>
  <c r="AQ1777" i="2" s="1"/>
  <c r="AQ1778" i="2" a="1"/>
  <c r="AQ1778" i="2" s="1"/>
  <c r="AQ1779" i="2" a="1"/>
  <c r="AQ1779" i="2" s="1"/>
  <c r="AQ1780" i="2" a="1"/>
  <c r="AQ1780" i="2" s="1"/>
  <c r="AQ1781" i="2" a="1"/>
  <c r="AQ1781" i="2" s="1"/>
  <c r="AQ1782" i="2" a="1"/>
  <c r="AQ1782" i="2" s="1"/>
  <c r="AQ1783" i="2" a="1"/>
  <c r="AQ1783" i="2" s="1"/>
  <c r="AQ1784" i="2" a="1"/>
  <c r="AQ1784" i="2" s="1"/>
  <c r="AQ1785" i="2" a="1"/>
  <c r="AQ1785" i="2" s="1"/>
  <c r="AQ1786" i="2" a="1"/>
  <c r="AQ1786" i="2" s="1"/>
  <c r="AQ1787" i="2" a="1"/>
  <c r="AQ1787" i="2" s="1"/>
  <c r="AQ1788" i="2" a="1"/>
  <c r="AQ1788" i="2" s="1"/>
  <c r="AQ1789" i="2" a="1"/>
  <c r="AQ1789" i="2" s="1"/>
  <c r="AQ1790" i="2" a="1"/>
  <c r="AQ1790" i="2" s="1"/>
  <c r="AQ1791" i="2" a="1"/>
  <c r="AQ1791" i="2" s="1"/>
  <c r="AQ1792" i="2" a="1"/>
  <c r="AQ1792" i="2" s="1"/>
  <c r="AQ1793" i="2" a="1"/>
  <c r="AQ1793" i="2" s="1"/>
  <c r="AQ1794" i="2" a="1"/>
  <c r="AQ1794" i="2" s="1"/>
  <c r="AQ1795" i="2" a="1"/>
  <c r="AQ1795" i="2" s="1"/>
  <c r="AQ1796" i="2" a="1"/>
  <c r="AQ1796" i="2" s="1"/>
  <c r="AQ1797" i="2" a="1"/>
  <c r="AQ1797" i="2" s="1"/>
  <c r="AQ1798" i="2" a="1"/>
  <c r="AQ1798" i="2" s="1"/>
  <c r="AQ1799" i="2" a="1"/>
  <c r="AQ1799" i="2" s="1"/>
  <c r="AQ1800" i="2" a="1"/>
  <c r="AQ1800" i="2" s="1"/>
  <c r="AQ1801" i="2" a="1"/>
  <c r="AQ1801" i="2" s="1"/>
  <c r="AQ1802" i="2" a="1"/>
  <c r="AQ1802" i="2" s="1"/>
  <c r="AQ1803" i="2" a="1"/>
  <c r="AQ1803" i="2" s="1"/>
  <c r="AQ1804" i="2" a="1"/>
  <c r="AQ1804" i="2" s="1"/>
  <c r="AQ1805" i="2" a="1"/>
  <c r="AQ1805" i="2" s="1"/>
  <c r="AQ1806" i="2" a="1"/>
  <c r="AQ1806" i="2" s="1"/>
  <c r="AQ1807" i="2" a="1"/>
  <c r="AQ1807" i="2" s="1"/>
  <c r="AQ1808" i="2" a="1"/>
  <c r="AQ1808" i="2" s="1"/>
  <c r="AQ1809" i="2" a="1"/>
  <c r="AQ1809" i="2" s="1"/>
  <c r="AQ1810" i="2" a="1"/>
  <c r="AQ1810" i="2" s="1"/>
  <c r="AQ1811" i="2" a="1"/>
  <c r="AQ1811" i="2" s="1"/>
  <c r="AQ1812" i="2" a="1"/>
  <c r="AQ1812" i="2" s="1"/>
  <c r="AQ1813" i="2" a="1"/>
  <c r="AQ1813" i="2" s="1"/>
  <c r="AQ1814" i="2" a="1"/>
  <c r="AQ1814" i="2" s="1"/>
  <c r="AQ1815" i="2" a="1"/>
  <c r="AQ1815" i="2" s="1"/>
  <c r="AQ1816" i="2" a="1"/>
  <c r="AQ1816" i="2" s="1"/>
  <c r="AQ1817" i="2" a="1"/>
  <c r="AQ1817" i="2" s="1"/>
  <c r="AQ1818" i="2" a="1"/>
  <c r="AQ1818" i="2" s="1"/>
  <c r="AQ1819" i="2" a="1"/>
  <c r="AQ1819" i="2" s="1"/>
  <c r="AQ1820" i="2" a="1"/>
  <c r="AQ1820" i="2" s="1"/>
  <c r="AQ1821" i="2" a="1"/>
  <c r="AQ1821" i="2" s="1"/>
  <c r="AQ1822" i="2" a="1"/>
  <c r="AQ1822" i="2" s="1"/>
  <c r="AQ1823" i="2" a="1"/>
  <c r="AQ1823" i="2" s="1"/>
  <c r="AQ1824" i="2" a="1"/>
  <c r="AQ1824" i="2" s="1"/>
  <c r="AQ1825" i="2" a="1"/>
  <c r="AQ1825" i="2" s="1"/>
  <c r="AQ1826" i="2" a="1"/>
  <c r="AQ1826" i="2" s="1"/>
  <c r="AQ1827" i="2" a="1"/>
  <c r="AQ1827" i="2" s="1"/>
  <c r="AQ1828" i="2" a="1"/>
  <c r="AQ1828" i="2" s="1"/>
  <c r="AQ1829" i="2" a="1"/>
  <c r="AQ1829" i="2" s="1"/>
  <c r="AQ1830" i="2" a="1"/>
  <c r="AQ1830" i="2" s="1"/>
  <c r="AQ1831" i="2" a="1"/>
  <c r="AQ1831" i="2" s="1"/>
  <c r="AQ1832" i="2" a="1"/>
  <c r="AQ1832" i="2" s="1"/>
  <c r="AQ1833" i="2" a="1"/>
  <c r="AQ1833" i="2" s="1"/>
  <c r="AQ1834" i="2" a="1"/>
  <c r="AQ1834" i="2" s="1"/>
  <c r="AQ1835" i="2" a="1"/>
  <c r="AQ1835" i="2" s="1"/>
  <c r="AQ1836" i="2" a="1"/>
  <c r="AQ1836" i="2" s="1"/>
  <c r="AQ1837" i="2" a="1"/>
  <c r="AQ1837" i="2" s="1"/>
  <c r="AQ1838" i="2" a="1"/>
  <c r="AQ1838" i="2" s="1"/>
  <c r="AQ1839" i="2" a="1"/>
  <c r="AQ1839" i="2" s="1"/>
  <c r="AQ1840" i="2" a="1"/>
  <c r="AQ1840" i="2" s="1"/>
  <c r="AQ1841" i="2" a="1"/>
  <c r="AQ1841" i="2" s="1"/>
  <c r="AQ1842" i="2" a="1"/>
  <c r="AQ1842" i="2" s="1"/>
  <c r="AQ1843" i="2" a="1"/>
  <c r="AQ1843" i="2" s="1"/>
  <c r="AQ1844" i="2" a="1"/>
  <c r="AQ1844" i="2" s="1"/>
  <c r="AQ1845" i="2" a="1"/>
  <c r="AQ1845" i="2" s="1"/>
  <c r="AQ1846" i="2" a="1"/>
  <c r="AQ1846" i="2" s="1"/>
  <c r="AQ1847" i="2" a="1"/>
  <c r="AQ1847" i="2" s="1"/>
  <c r="AQ1848" i="2" a="1"/>
  <c r="AQ1848" i="2" s="1"/>
  <c r="AQ1849" i="2" a="1"/>
  <c r="AQ1849" i="2" s="1"/>
  <c r="AQ1850" i="2" a="1"/>
  <c r="AQ1850" i="2" s="1"/>
  <c r="AQ1851" i="2" a="1"/>
  <c r="AQ1851" i="2" s="1"/>
  <c r="AQ1852" i="2" a="1"/>
  <c r="AQ1852" i="2" s="1"/>
  <c r="AQ1853" i="2" a="1"/>
  <c r="AQ1853" i="2" s="1"/>
  <c r="AQ1854" i="2" a="1"/>
  <c r="AQ1854" i="2" s="1"/>
  <c r="AQ1855" i="2" a="1"/>
  <c r="AQ1855" i="2" s="1"/>
  <c r="AQ1856" i="2" a="1"/>
  <c r="AQ1856" i="2" s="1"/>
  <c r="AQ1857" i="2" a="1"/>
  <c r="AQ1857" i="2" s="1"/>
  <c r="AQ1858" i="2" a="1"/>
  <c r="AQ1858" i="2" s="1"/>
  <c r="AQ1859" i="2" a="1"/>
  <c r="AQ1859" i="2" s="1"/>
  <c r="AQ1860" i="2" a="1"/>
  <c r="AQ1860" i="2" s="1"/>
  <c r="AQ1861" i="2" a="1"/>
  <c r="AQ1861" i="2" s="1"/>
  <c r="AQ1862" i="2" a="1"/>
  <c r="AQ1862" i="2" s="1"/>
  <c r="AQ1863" i="2" a="1"/>
  <c r="AQ1863" i="2" s="1"/>
  <c r="AQ1864" i="2" a="1"/>
  <c r="AQ1864" i="2" s="1"/>
  <c r="AQ1865" i="2" a="1"/>
  <c r="AQ1865" i="2" s="1"/>
  <c r="AQ1866" i="2" a="1"/>
  <c r="AQ1866" i="2" s="1"/>
  <c r="AQ1867" i="2" a="1"/>
  <c r="AQ1867" i="2" s="1"/>
  <c r="AQ1868" i="2" a="1"/>
  <c r="AQ1868" i="2" s="1"/>
  <c r="AQ1869" i="2" a="1"/>
  <c r="AQ1869" i="2" s="1"/>
  <c r="AQ1870" i="2" a="1"/>
  <c r="AQ1870" i="2" s="1"/>
  <c r="AQ1871" i="2" a="1"/>
  <c r="AQ1871" i="2" s="1"/>
  <c r="AQ1872" i="2" a="1"/>
  <c r="AQ1872" i="2" s="1"/>
  <c r="AQ1873" i="2" a="1"/>
  <c r="AQ1873" i="2" s="1"/>
  <c r="AQ1874" i="2" a="1"/>
  <c r="AQ1874" i="2" s="1"/>
  <c r="AQ1875" i="2" a="1"/>
  <c r="AQ1875" i="2" s="1"/>
  <c r="AQ1876" i="2" a="1"/>
  <c r="AQ1876" i="2" s="1"/>
  <c r="AQ1877" i="2" a="1"/>
  <c r="AQ1877" i="2" s="1"/>
  <c r="AQ1878" i="2" a="1"/>
  <c r="AQ1878" i="2" s="1"/>
  <c r="AQ1879" i="2" a="1"/>
  <c r="AQ1879" i="2" s="1"/>
  <c r="AQ1880" i="2" a="1"/>
  <c r="AQ1880" i="2" s="1"/>
  <c r="AQ1881" i="2" a="1"/>
  <c r="AQ1881" i="2" s="1"/>
  <c r="AQ1882" i="2" a="1"/>
  <c r="AQ1882" i="2" s="1"/>
  <c r="AQ1883" i="2" a="1"/>
  <c r="AQ1883" i="2" s="1"/>
  <c r="AQ1884" i="2" a="1"/>
  <c r="AQ1884" i="2" s="1"/>
  <c r="AQ1885" i="2" a="1"/>
  <c r="AQ1885" i="2" s="1"/>
  <c r="AQ1886" i="2" a="1"/>
  <c r="AQ1886" i="2" s="1"/>
  <c r="AQ1887" i="2" a="1"/>
  <c r="AQ1887" i="2" s="1"/>
  <c r="AQ1888" i="2" a="1"/>
  <c r="AQ1888" i="2" s="1"/>
  <c r="AQ1889" i="2" a="1"/>
  <c r="AQ1889" i="2" s="1"/>
  <c r="AQ1890" i="2" a="1"/>
  <c r="AQ1890" i="2" s="1"/>
  <c r="AQ1891" i="2" a="1"/>
  <c r="AQ1891" i="2" s="1"/>
  <c r="AQ1892" i="2" a="1"/>
  <c r="AQ1892" i="2" s="1"/>
  <c r="AQ1893" i="2" a="1"/>
  <c r="AQ1893" i="2" s="1"/>
  <c r="AQ1894" i="2" a="1"/>
  <c r="AQ1894" i="2" s="1"/>
  <c r="AQ1895" i="2" a="1"/>
  <c r="AQ1895" i="2" s="1"/>
  <c r="AQ1896" i="2" a="1"/>
  <c r="AQ1896" i="2" s="1"/>
  <c r="AQ1897" i="2" a="1"/>
  <c r="AQ1897" i="2" s="1"/>
  <c r="AQ1898" i="2" a="1"/>
  <c r="AQ1898" i="2" s="1"/>
  <c r="AQ1899" i="2" a="1"/>
  <c r="AQ1899" i="2" s="1"/>
  <c r="AQ1900" i="2" a="1"/>
  <c r="AQ1900" i="2" s="1"/>
  <c r="AQ1901" i="2" a="1"/>
  <c r="AQ1901" i="2" s="1"/>
  <c r="AQ1902" i="2" a="1"/>
  <c r="AQ1902" i="2" s="1"/>
  <c r="AQ1903" i="2" a="1"/>
  <c r="AQ1903" i="2" s="1"/>
  <c r="AQ1904" i="2" a="1"/>
  <c r="AQ1904" i="2" s="1"/>
  <c r="AQ1905" i="2" a="1"/>
  <c r="AQ1905" i="2" s="1"/>
  <c r="AQ1906" i="2" a="1"/>
  <c r="AQ1906" i="2" s="1"/>
  <c r="AQ1907" i="2" a="1"/>
  <c r="AQ1907" i="2" s="1"/>
  <c r="AQ1908" i="2" a="1"/>
  <c r="AQ1908" i="2" s="1"/>
  <c r="AQ1909" i="2" a="1"/>
  <c r="AQ1909" i="2" s="1"/>
  <c r="AQ1910" i="2" a="1"/>
  <c r="AQ1910" i="2" s="1"/>
  <c r="AQ1911" i="2" a="1"/>
  <c r="AQ1911" i="2" s="1"/>
  <c r="AQ1912" i="2" a="1"/>
  <c r="AQ1912" i="2" s="1"/>
  <c r="AQ1913" i="2" a="1"/>
  <c r="AQ1913" i="2" s="1"/>
  <c r="AQ1914" i="2" a="1"/>
  <c r="AQ1914" i="2" s="1"/>
  <c r="AQ1915" i="2" a="1"/>
  <c r="AQ1915" i="2" s="1"/>
  <c r="AQ1916" i="2" a="1"/>
  <c r="AQ1916" i="2" s="1"/>
  <c r="AQ1917" i="2" a="1"/>
  <c r="AQ1917" i="2" s="1"/>
  <c r="AQ1918" i="2" a="1"/>
  <c r="AQ1918" i="2" s="1"/>
  <c r="AQ1919" i="2" a="1"/>
  <c r="AQ1919" i="2" s="1"/>
  <c r="AQ1920" i="2" a="1"/>
  <c r="AQ1920" i="2" s="1"/>
  <c r="AQ1921" i="2" a="1"/>
  <c r="AQ1921" i="2" s="1"/>
  <c r="AQ1922" i="2" a="1"/>
  <c r="AQ1922" i="2" s="1"/>
  <c r="AQ1923" i="2" a="1"/>
  <c r="AQ1923" i="2" s="1"/>
  <c r="AQ1924" i="2" a="1"/>
  <c r="AQ1924" i="2" s="1"/>
  <c r="AQ1925" i="2" a="1"/>
  <c r="AQ1925" i="2" s="1"/>
  <c r="AQ1926" i="2" a="1"/>
  <c r="AQ1926" i="2" s="1"/>
  <c r="AQ1927" i="2" a="1"/>
  <c r="AQ1927" i="2" s="1"/>
  <c r="AQ1928" i="2" a="1"/>
  <c r="AQ1928" i="2" s="1"/>
  <c r="AQ1929" i="2" a="1"/>
  <c r="AQ1929" i="2" s="1"/>
  <c r="AQ1930" i="2" a="1"/>
  <c r="AQ1930" i="2" s="1"/>
  <c r="AQ1931" i="2" a="1"/>
  <c r="AQ1931" i="2" s="1"/>
  <c r="AQ1932" i="2" a="1"/>
  <c r="AQ1932" i="2" s="1"/>
  <c r="AQ1933" i="2" a="1"/>
  <c r="AQ1933" i="2" s="1"/>
  <c r="AQ1934" i="2" a="1"/>
  <c r="AQ1934" i="2" s="1"/>
  <c r="AQ1935" i="2" a="1"/>
  <c r="AQ1935" i="2" s="1"/>
  <c r="AQ1936" i="2" a="1"/>
  <c r="AQ1936" i="2" s="1"/>
  <c r="AQ1937" i="2" a="1"/>
  <c r="AQ1937" i="2" s="1"/>
  <c r="AQ1938" i="2" a="1"/>
  <c r="AQ1938" i="2" s="1"/>
  <c r="AQ1939" i="2" a="1"/>
  <c r="AQ1939" i="2" s="1"/>
  <c r="AQ1940" i="2" a="1"/>
  <c r="AQ1940" i="2" s="1"/>
  <c r="AQ1941" i="2" a="1"/>
  <c r="AQ1941" i="2" s="1"/>
  <c r="AQ1942" i="2" a="1"/>
  <c r="AQ1942" i="2" s="1"/>
  <c r="AQ1943" i="2" a="1"/>
  <c r="AQ1943" i="2" s="1"/>
  <c r="AQ1944" i="2" a="1"/>
  <c r="AQ1944" i="2" s="1"/>
  <c r="AQ1945" i="2" a="1"/>
  <c r="AQ1945" i="2" s="1"/>
  <c r="AQ1946" i="2" a="1"/>
  <c r="AQ1946" i="2" s="1"/>
  <c r="AQ1947" i="2" a="1"/>
  <c r="AQ1947" i="2" s="1"/>
  <c r="AQ1948" i="2" a="1"/>
  <c r="AQ1948" i="2" s="1"/>
  <c r="AQ1949" i="2" a="1"/>
  <c r="AQ1949" i="2" s="1"/>
  <c r="AQ1950" i="2" a="1"/>
  <c r="AQ1950" i="2" s="1"/>
  <c r="AQ1951" i="2" a="1"/>
  <c r="AQ1951" i="2" s="1"/>
  <c r="AQ1952" i="2" a="1"/>
  <c r="AQ1952" i="2" s="1"/>
  <c r="AQ1953" i="2" a="1"/>
  <c r="AQ1953" i="2" s="1"/>
  <c r="AQ1954" i="2" a="1"/>
  <c r="AQ1954" i="2" s="1"/>
  <c r="AQ1955" i="2" a="1"/>
  <c r="AQ1955" i="2" s="1"/>
  <c r="AQ1956" i="2" a="1"/>
  <c r="AQ1956" i="2" s="1"/>
  <c r="AQ1957" i="2" a="1"/>
  <c r="AQ1957" i="2" s="1"/>
  <c r="AQ1958" i="2" a="1"/>
  <c r="AQ1958" i="2" s="1"/>
  <c r="AQ1959" i="2" a="1"/>
  <c r="AQ1959" i="2" s="1"/>
  <c r="AQ1960" i="2" a="1"/>
  <c r="AQ1960" i="2" s="1"/>
  <c r="AQ1961" i="2" a="1"/>
  <c r="AQ1961" i="2" s="1"/>
  <c r="AQ1962" i="2" a="1"/>
  <c r="AQ1962" i="2" s="1"/>
  <c r="AQ1963" i="2" a="1"/>
  <c r="AQ1963" i="2" s="1"/>
  <c r="AQ1964" i="2" a="1"/>
  <c r="AQ1964" i="2" s="1"/>
  <c r="AQ1965" i="2" a="1"/>
  <c r="AQ1965" i="2" s="1"/>
  <c r="AQ1966" i="2" a="1"/>
  <c r="AQ1966" i="2" s="1"/>
  <c r="AQ1967" i="2" a="1"/>
  <c r="AQ1967" i="2" s="1"/>
  <c r="AQ1968" i="2" a="1"/>
  <c r="AQ1968" i="2" s="1"/>
  <c r="AQ1969" i="2" a="1"/>
  <c r="AQ1969" i="2" s="1"/>
  <c r="AQ1970" i="2" a="1"/>
  <c r="AQ1970" i="2" s="1"/>
  <c r="AQ1971" i="2" a="1"/>
  <c r="AQ1971" i="2" s="1"/>
  <c r="AQ1972" i="2" a="1"/>
  <c r="AQ1972" i="2" s="1"/>
  <c r="AQ1973" i="2" a="1"/>
  <c r="AQ1973" i="2" s="1"/>
  <c r="AQ1974" i="2" a="1"/>
  <c r="AQ1974" i="2" s="1"/>
  <c r="AQ1975" i="2" a="1"/>
  <c r="AQ1975" i="2" s="1"/>
  <c r="AQ1976" i="2" a="1"/>
  <c r="AQ1976" i="2" s="1"/>
  <c r="AQ1977" i="2" a="1"/>
  <c r="AQ1977" i="2" s="1"/>
  <c r="AQ1978" i="2" a="1"/>
  <c r="AQ1978" i="2" s="1"/>
  <c r="AQ1979" i="2" a="1"/>
  <c r="AQ1979" i="2" s="1"/>
  <c r="AQ1980" i="2" a="1"/>
  <c r="AQ1980" i="2" s="1"/>
  <c r="AQ1981" i="2" a="1"/>
  <c r="AQ1981" i="2" s="1"/>
  <c r="AQ1982" i="2" a="1"/>
  <c r="AQ1982" i="2" s="1"/>
  <c r="AQ1983" i="2" a="1"/>
  <c r="AQ1983" i="2" s="1"/>
  <c r="AQ1984" i="2" a="1"/>
  <c r="AQ1984" i="2" s="1"/>
  <c r="AQ1985" i="2" a="1"/>
  <c r="AQ1985" i="2" s="1"/>
  <c r="AQ1986" i="2" a="1"/>
  <c r="AQ1986" i="2" s="1"/>
  <c r="AQ1987" i="2" a="1"/>
  <c r="AQ1987" i="2" s="1"/>
  <c r="AQ1988" i="2" a="1"/>
  <c r="AQ1988" i="2" s="1"/>
  <c r="AQ1989" i="2" a="1"/>
  <c r="AQ1989" i="2" s="1"/>
  <c r="AQ1990" i="2" a="1"/>
  <c r="AQ1990" i="2" s="1"/>
  <c r="AQ1991" i="2" a="1"/>
  <c r="AQ1991" i="2" s="1"/>
  <c r="AQ1992" i="2" a="1"/>
  <c r="AQ1992" i="2" s="1"/>
  <c r="AQ1993" i="2" a="1"/>
  <c r="AQ1993" i="2" s="1"/>
  <c r="AQ1994" i="2" a="1"/>
  <c r="AQ1994" i="2" s="1"/>
  <c r="AQ1995" i="2" a="1"/>
  <c r="AQ1995" i="2" s="1"/>
  <c r="AQ1996" i="2" a="1"/>
  <c r="AQ1996" i="2" s="1"/>
  <c r="AQ1997" i="2" a="1"/>
  <c r="AQ1997" i="2" s="1"/>
  <c r="AQ1998" i="2" a="1"/>
  <c r="AQ1998" i="2" s="1"/>
  <c r="AQ1999" i="2" a="1"/>
  <c r="AQ1999" i="2" s="1"/>
  <c r="AQ2000" i="2" a="1"/>
  <c r="AQ2000" i="2" s="1"/>
  <c r="AQ2001" i="2" a="1"/>
  <c r="AQ2001" i="2" s="1"/>
  <c r="AQ2002" i="2" a="1"/>
  <c r="AQ2002" i="2" s="1"/>
  <c r="AQ2003" i="2" a="1"/>
  <c r="AQ2003" i="2" s="1"/>
  <c r="AQ2004" i="2" a="1"/>
  <c r="AQ2004" i="2" s="1"/>
  <c r="AQ2005" i="2" a="1"/>
  <c r="AQ2005" i="2" s="1"/>
  <c r="AQ2006" i="2" a="1"/>
  <c r="AQ2006" i="2" s="1"/>
  <c r="AQ2007" i="2" a="1"/>
  <c r="AQ2007" i="2" s="1"/>
  <c r="AQ2008" i="2" a="1"/>
  <c r="AQ2008" i="2" s="1"/>
  <c r="AQ2009" i="2" a="1"/>
  <c r="AQ2009" i="2" s="1"/>
  <c r="AQ2010" i="2" a="1"/>
  <c r="AQ2010" i="2" s="1"/>
  <c r="AQ2011" i="2" a="1"/>
  <c r="AQ2011" i="2" s="1"/>
  <c r="AQ2012" i="2" a="1"/>
  <c r="AQ2012" i="2" s="1"/>
  <c r="AQ2013" i="2" a="1"/>
  <c r="AQ2013" i="2" s="1"/>
  <c r="AQ2014" i="2" a="1"/>
  <c r="AQ2014" i="2" s="1"/>
  <c r="AQ2015" i="2" a="1"/>
  <c r="AQ2015" i="2" s="1"/>
  <c r="AQ2016" i="2" a="1"/>
  <c r="AQ2016" i="2" s="1"/>
  <c r="AQ2017" i="2" a="1"/>
  <c r="AQ2017" i="2" s="1"/>
  <c r="AQ2018" i="2" a="1"/>
  <c r="AQ2018" i="2" s="1"/>
  <c r="AQ2019" i="2" a="1"/>
  <c r="AQ2019" i="2" s="1"/>
  <c r="AQ2020" i="2" a="1"/>
  <c r="AQ2020" i="2" s="1"/>
  <c r="AQ2021" i="2" a="1"/>
  <c r="AQ2021" i="2" s="1"/>
  <c r="AQ2022" i="2" a="1"/>
  <c r="AQ2022" i="2" s="1"/>
  <c r="AQ2023" i="2" a="1"/>
  <c r="AQ2023" i="2" s="1"/>
  <c r="AQ2024" i="2" a="1"/>
  <c r="AQ2024" i="2" s="1"/>
  <c r="AQ2025" i="2" a="1"/>
  <c r="AQ2025" i="2" s="1"/>
  <c r="AQ2026" i="2" a="1"/>
  <c r="AQ2026" i="2" s="1"/>
  <c r="AQ2027" i="2" a="1"/>
  <c r="AQ2027" i="2" s="1"/>
  <c r="AQ2028" i="2" a="1"/>
  <c r="AQ2028" i="2" s="1"/>
  <c r="AQ2029" i="2" a="1"/>
  <c r="AQ2029" i="2" s="1"/>
  <c r="AQ2030" i="2" a="1"/>
  <c r="AQ2030" i="2" s="1"/>
  <c r="AQ2031" i="2" a="1"/>
  <c r="AQ2031" i="2" s="1"/>
  <c r="AQ2032" i="2" a="1"/>
  <c r="AQ2032" i="2" s="1"/>
  <c r="AQ2033" i="2" a="1"/>
  <c r="AQ2033" i="2" s="1"/>
  <c r="AQ2034" i="2" a="1"/>
  <c r="AQ2034" i="2" s="1"/>
  <c r="AQ2035" i="2" a="1"/>
  <c r="AQ2035" i="2" s="1"/>
  <c r="AQ2036" i="2" a="1"/>
  <c r="AQ2036" i="2" s="1"/>
  <c r="AQ2037" i="2" a="1"/>
  <c r="AQ2037" i="2" s="1"/>
  <c r="AQ2038" i="2" a="1"/>
  <c r="AQ2038" i="2" s="1"/>
  <c r="AQ2039" i="2" a="1"/>
  <c r="AQ2039" i="2" s="1"/>
  <c r="AQ2040" i="2" a="1"/>
  <c r="AQ2040" i="2" s="1"/>
  <c r="AQ2041" i="2" a="1"/>
  <c r="AQ2041" i="2" s="1"/>
  <c r="AQ2042" i="2" a="1"/>
  <c r="AQ2042" i="2" s="1"/>
  <c r="AQ2043" i="2" a="1"/>
  <c r="AQ2043" i="2" s="1"/>
  <c r="AQ2044" i="2" a="1"/>
  <c r="AQ2044" i="2" s="1"/>
  <c r="AQ2045" i="2" a="1"/>
  <c r="AQ2045" i="2" s="1"/>
  <c r="AQ2046" i="2" a="1"/>
  <c r="AQ2046" i="2" s="1"/>
  <c r="AQ2047" i="2" a="1"/>
  <c r="AQ2047" i="2" s="1"/>
  <c r="AQ2048" i="2" a="1"/>
  <c r="AQ2048" i="2" s="1"/>
  <c r="AQ2049" i="2" a="1"/>
  <c r="AQ2049" i="2" s="1"/>
  <c r="AQ2050" i="2" a="1"/>
  <c r="AQ2050" i="2" s="1"/>
  <c r="AQ2051" i="2" a="1"/>
  <c r="AQ2051" i="2" s="1"/>
  <c r="AQ2052" i="2" a="1"/>
  <c r="AQ2052" i="2" s="1"/>
  <c r="AQ2053" i="2" a="1"/>
  <c r="AQ2053" i="2" s="1"/>
  <c r="AQ2054" i="2" a="1"/>
  <c r="AQ2054" i="2" s="1"/>
  <c r="AQ2055" i="2" a="1"/>
  <c r="AQ2055" i="2" s="1"/>
  <c r="AQ2056" i="2" a="1"/>
  <c r="AQ2056" i="2" s="1"/>
  <c r="AQ2057" i="2" a="1"/>
  <c r="AQ2057" i="2" s="1"/>
  <c r="AQ2058" i="2" a="1"/>
  <c r="AQ2058" i="2" s="1"/>
  <c r="AQ2059" i="2" a="1"/>
  <c r="AQ2059" i="2" s="1"/>
  <c r="AQ2060" i="2" a="1"/>
  <c r="AQ2060" i="2" s="1"/>
  <c r="AQ2061" i="2" a="1"/>
  <c r="AQ2061" i="2" s="1"/>
  <c r="AQ2062" i="2" a="1"/>
  <c r="AQ2062" i="2" s="1"/>
  <c r="AQ2063" i="2" a="1"/>
  <c r="AQ2063" i="2" s="1"/>
  <c r="AQ2064" i="2" a="1"/>
  <c r="AQ2064" i="2" s="1"/>
  <c r="AQ2065" i="2" a="1"/>
  <c r="AQ2065" i="2" s="1"/>
  <c r="AQ2066" i="2" a="1"/>
  <c r="AQ2066" i="2" s="1"/>
  <c r="AQ2067" i="2" a="1"/>
  <c r="AQ2067" i="2" s="1"/>
  <c r="AQ2068" i="2" a="1"/>
  <c r="AQ2068" i="2" s="1"/>
  <c r="AQ2069" i="2" a="1"/>
  <c r="AQ2069" i="2" s="1"/>
  <c r="AQ2070" i="2" a="1"/>
  <c r="AQ2070" i="2" s="1"/>
  <c r="AQ2071" i="2" a="1"/>
  <c r="AQ2071" i="2" s="1"/>
  <c r="AQ2072" i="2" a="1"/>
  <c r="AQ2072" i="2" s="1"/>
  <c r="AQ2073" i="2" a="1"/>
  <c r="AQ2073" i="2" s="1"/>
  <c r="AQ2074" i="2" a="1"/>
  <c r="AQ2074" i="2" s="1"/>
  <c r="AQ2075" i="2" a="1"/>
  <c r="AQ2075" i="2" s="1"/>
  <c r="AQ2076" i="2" a="1"/>
  <c r="AQ2076" i="2" s="1"/>
  <c r="AQ2077" i="2" a="1"/>
  <c r="AQ2077" i="2" s="1"/>
  <c r="AQ2078" i="2" a="1"/>
  <c r="AQ2078" i="2" s="1"/>
  <c r="AQ2079" i="2" a="1"/>
  <c r="AQ2079" i="2" s="1"/>
  <c r="AQ2080" i="2" a="1"/>
  <c r="AQ2080" i="2" s="1"/>
  <c r="AQ2081" i="2" a="1"/>
  <c r="AQ2081" i="2" s="1"/>
  <c r="AQ2082" i="2" a="1"/>
  <c r="AQ2082" i="2" s="1"/>
  <c r="AQ2083" i="2" a="1"/>
  <c r="AQ2083" i="2" s="1"/>
  <c r="AQ2084" i="2" a="1"/>
  <c r="AQ2084" i="2" s="1"/>
  <c r="AQ2085" i="2" a="1"/>
  <c r="AQ2085" i="2" s="1"/>
  <c r="AQ2086" i="2" a="1"/>
  <c r="AQ2086" i="2" s="1"/>
  <c r="AQ2087" i="2" a="1"/>
  <c r="AQ2087" i="2" s="1"/>
  <c r="AQ2088" i="2" a="1"/>
  <c r="AQ2088" i="2" s="1"/>
  <c r="AQ2089" i="2" a="1"/>
  <c r="AQ2089" i="2" s="1"/>
  <c r="AQ2090" i="2" a="1"/>
  <c r="AQ2090" i="2" s="1"/>
  <c r="AQ2091" i="2" a="1"/>
  <c r="AQ2091" i="2" s="1"/>
  <c r="AQ2092" i="2" a="1"/>
  <c r="AQ2092" i="2" s="1"/>
  <c r="AQ2093" i="2" a="1"/>
  <c r="AQ2093" i="2" s="1"/>
  <c r="AQ2094" i="2" a="1"/>
  <c r="AQ2094" i="2" s="1"/>
  <c r="AQ2095" i="2" a="1"/>
  <c r="AQ2095" i="2" s="1"/>
  <c r="AQ2096" i="2" a="1"/>
  <c r="AQ2096" i="2" s="1"/>
  <c r="AQ2097" i="2" a="1"/>
  <c r="AQ2097" i="2" s="1"/>
  <c r="AQ2098" i="2" a="1"/>
  <c r="AQ2098" i="2" s="1"/>
  <c r="AQ2099" i="2" a="1"/>
  <c r="AQ2099" i="2" s="1"/>
  <c r="AQ2100" i="2" a="1"/>
  <c r="AQ2100" i="2" s="1"/>
  <c r="AQ2101" i="2" a="1"/>
  <c r="AQ2101" i="2" s="1"/>
  <c r="AQ2102" i="2" a="1"/>
  <c r="AQ2102" i="2" s="1"/>
  <c r="AQ2103" i="2" a="1"/>
  <c r="AQ2103" i="2" s="1"/>
  <c r="AQ2104" i="2" a="1"/>
  <c r="AQ2104" i="2" s="1"/>
  <c r="AQ2105" i="2" a="1"/>
  <c r="AQ2105" i="2" s="1"/>
  <c r="AQ2106" i="2" a="1"/>
  <c r="AQ2106" i="2" s="1"/>
  <c r="AQ2107" i="2" a="1"/>
  <c r="AQ2107" i="2" s="1"/>
  <c r="AQ2108" i="2" a="1"/>
  <c r="AQ2108" i="2" s="1"/>
  <c r="AQ2109" i="2" a="1"/>
  <c r="AQ2109" i="2" s="1"/>
  <c r="AQ2110" i="2" a="1"/>
  <c r="AQ2110" i="2" s="1"/>
  <c r="AQ2111" i="2" a="1"/>
  <c r="AQ2111" i="2" s="1"/>
  <c r="AQ2112" i="2" a="1"/>
  <c r="AQ2112" i="2" s="1"/>
  <c r="AQ2113" i="2" a="1"/>
  <c r="AQ2113" i="2" s="1"/>
  <c r="AQ2114" i="2" a="1"/>
  <c r="AQ2114" i="2" s="1"/>
  <c r="AQ2115" i="2" a="1"/>
  <c r="AQ2115" i="2" s="1"/>
  <c r="AQ2116" i="2" a="1"/>
  <c r="AQ2116" i="2" s="1"/>
  <c r="AQ2117" i="2" a="1"/>
  <c r="AQ2117" i="2" s="1"/>
  <c r="AQ2118" i="2" a="1"/>
  <c r="AQ2118" i="2" s="1"/>
  <c r="AQ2119" i="2" a="1"/>
  <c r="AQ2119" i="2" s="1"/>
  <c r="AQ2120" i="2" a="1"/>
  <c r="AQ2120" i="2" s="1"/>
  <c r="AQ2121" i="2" a="1"/>
  <c r="AQ2121" i="2" s="1"/>
  <c r="AQ2122" i="2" a="1"/>
  <c r="AQ2122" i="2" s="1"/>
  <c r="AQ2123" i="2" a="1"/>
  <c r="AQ2123" i="2" s="1"/>
  <c r="AQ2124" i="2" a="1"/>
  <c r="AQ2124" i="2" s="1"/>
  <c r="AQ2125" i="2" a="1"/>
  <c r="AQ2125" i="2" s="1"/>
  <c r="AQ2126" i="2" a="1"/>
  <c r="AQ2126" i="2" s="1"/>
  <c r="AQ2127" i="2" a="1"/>
  <c r="AQ2127" i="2" s="1"/>
  <c r="AQ2128" i="2" a="1"/>
  <c r="AQ2128" i="2" s="1"/>
  <c r="AQ2129" i="2" a="1"/>
  <c r="AQ2129" i="2" s="1"/>
  <c r="AQ2130" i="2" a="1"/>
  <c r="AQ2130" i="2" s="1"/>
  <c r="AQ2131" i="2" a="1"/>
  <c r="AQ2131" i="2" s="1"/>
  <c r="AQ2132" i="2" a="1"/>
  <c r="AQ2132" i="2" s="1"/>
  <c r="AQ2133" i="2" a="1"/>
  <c r="AQ2133" i="2" s="1"/>
  <c r="AQ2134" i="2" a="1"/>
  <c r="AQ2134" i="2" s="1"/>
  <c r="AQ2135" i="2" a="1"/>
  <c r="AQ2135" i="2" s="1"/>
  <c r="AQ2136" i="2" a="1"/>
  <c r="AQ2136" i="2" s="1"/>
  <c r="AQ2137" i="2" a="1"/>
  <c r="AQ2137" i="2" s="1"/>
  <c r="AQ2138" i="2" a="1"/>
  <c r="AQ2138" i="2" s="1"/>
  <c r="AQ2139" i="2" a="1"/>
  <c r="AQ2139" i="2" s="1"/>
  <c r="AQ2140" i="2" a="1"/>
  <c r="AQ2140" i="2" s="1"/>
  <c r="AQ2141" i="2" a="1"/>
  <c r="AQ2141" i="2" s="1"/>
  <c r="AQ2142" i="2" a="1"/>
  <c r="AQ2142" i="2" s="1"/>
  <c r="AQ2143" i="2" a="1"/>
  <c r="AQ2143" i="2" s="1"/>
  <c r="AQ2144" i="2" a="1"/>
  <c r="AQ2144" i="2" s="1"/>
  <c r="AQ2145" i="2" a="1"/>
  <c r="AQ2145" i="2" s="1"/>
  <c r="AQ2146" i="2" a="1"/>
  <c r="AQ2146" i="2" s="1"/>
  <c r="AQ2147" i="2" a="1"/>
  <c r="AQ2147" i="2" s="1"/>
  <c r="AQ2148" i="2" a="1"/>
  <c r="AQ2148" i="2" s="1"/>
  <c r="AQ2149" i="2" a="1"/>
  <c r="AQ2149" i="2" s="1"/>
  <c r="AQ2150" i="2" a="1"/>
  <c r="AQ2150" i="2" s="1"/>
  <c r="AQ2151" i="2" a="1"/>
  <c r="AQ2151" i="2" s="1"/>
  <c r="AQ2152" i="2" a="1"/>
  <c r="AQ2152" i="2" s="1"/>
  <c r="AQ2153" i="2" a="1"/>
  <c r="AQ2153" i="2" s="1"/>
  <c r="AQ2154" i="2" a="1"/>
  <c r="AQ2154" i="2" s="1"/>
  <c r="AQ2155" i="2" a="1"/>
  <c r="AQ2155" i="2" s="1"/>
  <c r="AQ2156" i="2" a="1"/>
  <c r="AQ2156" i="2" s="1"/>
  <c r="AQ2157" i="2" a="1"/>
  <c r="AQ2157" i="2" s="1"/>
  <c r="AQ2158" i="2" a="1"/>
  <c r="AQ2158" i="2" s="1"/>
  <c r="AQ2159" i="2" a="1"/>
  <c r="AQ2159" i="2" s="1"/>
  <c r="AQ2160" i="2" a="1"/>
  <c r="AQ2160" i="2" s="1"/>
  <c r="AQ2161" i="2" a="1"/>
  <c r="AQ2161" i="2" s="1"/>
  <c r="AQ2162" i="2" a="1"/>
  <c r="AQ2162" i="2" s="1"/>
  <c r="AQ2163" i="2" a="1"/>
  <c r="AQ2163" i="2" s="1"/>
  <c r="AQ2164" i="2" a="1"/>
  <c r="AQ2164" i="2" s="1"/>
  <c r="AQ2165" i="2" a="1"/>
  <c r="AQ2165" i="2" s="1"/>
  <c r="AQ2166" i="2" a="1"/>
  <c r="AQ2166" i="2" s="1"/>
  <c r="AQ2167" i="2" a="1"/>
  <c r="AQ2167" i="2" s="1"/>
  <c r="AQ2168" i="2" a="1"/>
  <c r="AQ2168" i="2" s="1"/>
  <c r="AQ2169" i="2" a="1"/>
  <c r="AQ2169" i="2" s="1"/>
  <c r="AQ2170" i="2" a="1"/>
  <c r="AQ2170" i="2" s="1"/>
  <c r="AQ2171" i="2" a="1"/>
  <c r="AQ2171" i="2" s="1"/>
  <c r="AQ2172" i="2" a="1"/>
  <c r="AQ2172" i="2" s="1"/>
  <c r="AQ2173" i="2" a="1"/>
  <c r="AQ2173" i="2" s="1"/>
  <c r="AQ2174" i="2" a="1"/>
  <c r="AQ2174" i="2" s="1"/>
  <c r="AQ2175" i="2" a="1"/>
  <c r="AQ2175" i="2" s="1"/>
  <c r="AQ2176" i="2" a="1"/>
  <c r="AQ2176" i="2" s="1"/>
  <c r="AQ2177" i="2" a="1"/>
  <c r="AQ2177" i="2" s="1"/>
  <c r="AQ2178" i="2" a="1"/>
  <c r="AQ2178" i="2" s="1"/>
  <c r="AQ2179" i="2" a="1"/>
  <c r="AQ2179" i="2" s="1"/>
  <c r="AQ2180" i="2" a="1"/>
  <c r="AQ2180" i="2" s="1"/>
  <c r="AQ2181" i="2" a="1"/>
  <c r="AQ2181" i="2" s="1"/>
  <c r="AQ2182" i="2" a="1"/>
  <c r="AQ2182" i="2" s="1"/>
  <c r="AQ2183" i="2" a="1"/>
  <c r="AQ2183" i="2" s="1"/>
  <c r="AQ2184" i="2" a="1"/>
  <c r="AQ2184" i="2" s="1"/>
  <c r="AQ2185" i="2" a="1"/>
  <c r="AQ2185" i="2" s="1"/>
  <c r="AQ2186" i="2" a="1"/>
  <c r="AQ2186" i="2" s="1"/>
  <c r="AQ2187" i="2" a="1"/>
  <c r="AQ2187" i="2" s="1"/>
  <c r="AQ2188" i="2" a="1"/>
  <c r="AQ2188" i="2" s="1"/>
  <c r="AQ2189" i="2" a="1"/>
  <c r="AQ2189" i="2" s="1"/>
  <c r="AQ2190" i="2" a="1"/>
  <c r="AQ2190" i="2" s="1"/>
  <c r="AQ2191" i="2" a="1"/>
  <c r="AQ2191" i="2" s="1"/>
  <c r="AQ2192" i="2" a="1"/>
  <c r="AQ2192" i="2" s="1"/>
  <c r="AQ2193" i="2" a="1"/>
  <c r="AQ2193" i="2" s="1"/>
  <c r="AQ2194" i="2" a="1"/>
  <c r="AQ2194" i="2" s="1"/>
  <c r="AQ2195" i="2" a="1"/>
  <c r="AQ2195" i="2" s="1"/>
  <c r="AQ2196" i="2" a="1"/>
  <c r="AQ2196" i="2" s="1"/>
  <c r="AQ2197" i="2" a="1"/>
  <c r="AQ2197" i="2" s="1"/>
  <c r="AQ2198" i="2" a="1"/>
  <c r="AQ2198" i="2" s="1"/>
  <c r="AQ2199" i="2" a="1"/>
  <c r="AQ2199" i="2" s="1"/>
  <c r="AQ2200" i="2" a="1"/>
  <c r="AQ2200" i="2" s="1"/>
  <c r="AQ2201" i="2" a="1"/>
  <c r="AQ2201" i="2" s="1"/>
  <c r="AQ2202" i="2" a="1"/>
  <c r="AQ2202" i="2" s="1"/>
  <c r="AQ2203" i="2" a="1"/>
  <c r="AQ2203" i="2" s="1"/>
  <c r="AQ2204" i="2" a="1"/>
  <c r="AQ2204" i="2" s="1"/>
  <c r="AQ2205" i="2" a="1"/>
  <c r="AQ2205" i="2" s="1"/>
  <c r="AQ2206" i="2" a="1"/>
  <c r="AQ2206" i="2" s="1"/>
  <c r="AQ2207" i="2" a="1"/>
  <c r="AQ2207" i="2" s="1"/>
  <c r="AQ2208" i="2" a="1"/>
  <c r="AQ2208" i="2" s="1"/>
  <c r="AQ2209" i="2" a="1"/>
  <c r="AQ2209" i="2" s="1"/>
  <c r="AQ2210" i="2" a="1"/>
  <c r="AQ2210" i="2" s="1"/>
  <c r="AQ2211" i="2" a="1"/>
  <c r="AQ2211" i="2" s="1"/>
  <c r="AQ2212" i="2" a="1"/>
  <c r="AQ2212" i="2" s="1"/>
  <c r="AQ2213" i="2" a="1"/>
  <c r="AQ2213" i="2" s="1"/>
  <c r="AQ2214" i="2" a="1"/>
  <c r="AQ2214" i="2" s="1"/>
  <c r="AQ2215" i="2" a="1"/>
  <c r="AQ2215" i="2" s="1"/>
  <c r="AQ2216" i="2" a="1"/>
  <c r="AQ2216" i="2" s="1"/>
  <c r="AQ2217" i="2" a="1"/>
  <c r="AQ2217" i="2" s="1"/>
  <c r="AQ2218" i="2" a="1"/>
  <c r="AQ2218" i="2" s="1"/>
  <c r="AQ2219" i="2" a="1"/>
  <c r="AQ2219" i="2" s="1"/>
  <c r="AQ2220" i="2" a="1"/>
  <c r="AQ2220" i="2" s="1"/>
  <c r="AQ2221" i="2" a="1"/>
  <c r="AQ2221" i="2" s="1"/>
  <c r="AQ2222" i="2" a="1"/>
  <c r="AQ2222" i="2" s="1"/>
  <c r="AQ2223" i="2" a="1"/>
  <c r="AQ2223" i="2" s="1"/>
  <c r="AQ2224" i="2" a="1"/>
  <c r="AQ2224" i="2" s="1"/>
  <c r="AQ2225" i="2" a="1"/>
  <c r="AQ2225" i="2" s="1"/>
  <c r="AQ2226" i="2" a="1"/>
  <c r="AQ2226" i="2" s="1"/>
  <c r="AQ2227" i="2" a="1"/>
  <c r="AQ2227" i="2" s="1"/>
  <c r="AQ2228" i="2" a="1"/>
  <c r="AQ2228" i="2" s="1"/>
  <c r="AQ2229" i="2" a="1"/>
  <c r="AQ2229" i="2" s="1"/>
  <c r="AQ2230" i="2" a="1"/>
  <c r="AQ2230" i="2" s="1"/>
  <c r="AQ2231" i="2" a="1"/>
  <c r="AQ2231" i="2" s="1"/>
  <c r="AQ2232" i="2" a="1"/>
  <c r="AQ2232" i="2" s="1"/>
  <c r="AQ2233" i="2" a="1"/>
  <c r="AQ2233" i="2" s="1"/>
  <c r="AQ2234" i="2" a="1"/>
  <c r="AQ2234" i="2" s="1"/>
  <c r="AQ2235" i="2" a="1"/>
  <c r="AQ2235" i="2" s="1"/>
  <c r="AQ2236" i="2" a="1"/>
  <c r="AQ2236" i="2" s="1"/>
  <c r="AQ2237" i="2" a="1"/>
  <c r="AQ2237" i="2" s="1"/>
  <c r="AQ2238" i="2" a="1"/>
  <c r="AQ2238" i="2" s="1"/>
  <c r="AQ2239" i="2" a="1"/>
  <c r="AQ2239" i="2" s="1"/>
  <c r="AQ2240" i="2" a="1"/>
  <c r="AQ2240" i="2" s="1"/>
  <c r="AQ2241" i="2" a="1"/>
  <c r="AQ2241" i="2" s="1"/>
  <c r="AQ2242" i="2" a="1"/>
  <c r="AQ2242" i="2" s="1"/>
  <c r="AQ2243" i="2" a="1"/>
  <c r="AQ2243" i="2" s="1"/>
  <c r="AQ2244" i="2" a="1"/>
  <c r="AQ2244" i="2" s="1"/>
  <c r="AQ2245" i="2" a="1"/>
  <c r="AQ2245" i="2" s="1"/>
  <c r="AQ2246" i="2" a="1"/>
  <c r="AQ2246" i="2" s="1"/>
  <c r="AQ2247" i="2" a="1"/>
  <c r="AQ2247" i="2" s="1"/>
  <c r="AQ2248" i="2" a="1"/>
  <c r="AQ2248" i="2" s="1"/>
  <c r="AQ2249" i="2" a="1"/>
  <c r="AQ2249" i="2" s="1"/>
  <c r="AQ2250" i="2" a="1"/>
  <c r="AQ2250" i="2" s="1"/>
  <c r="AQ2251" i="2" a="1"/>
  <c r="AQ2251" i="2" s="1"/>
  <c r="AQ2252" i="2" a="1"/>
  <c r="AQ2252" i="2" s="1"/>
  <c r="AQ2253" i="2" a="1"/>
  <c r="AQ2253" i="2" s="1"/>
  <c r="AQ2254" i="2" a="1"/>
  <c r="AQ2254" i="2" s="1"/>
  <c r="AQ2255" i="2" a="1"/>
  <c r="AQ2255" i="2" s="1"/>
  <c r="AQ2256" i="2" a="1"/>
  <c r="AQ2256" i="2" s="1"/>
  <c r="AQ2257" i="2" a="1"/>
  <c r="AQ2257" i="2" s="1"/>
  <c r="AQ2258" i="2" a="1"/>
  <c r="AQ2258" i="2" s="1"/>
  <c r="AQ2259" i="2" a="1"/>
  <c r="AQ2259" i="2" s="1"/>
  <c r="AQ2260" i="2" a="1"/>
  <c r="AQ2260" i="2" s="1"/>
  <c r="AQ2261" i="2" a="1"/>
  <c r="AQ2261" i="2" s="1"/>
  <c r="AQ2262" i="2" a="1"/>
  <c r="AQ2262" i="2" s="1"/>
  <c r="AQ2263" i="2" a="1"/>
  <c r="AQ2263" i="2" s="1"/>
  <c r="AQ2264" i="2" a="1"/>
  <c r="AQ2264" i="2" s="1"/>
  <c r="AQ2265" i="2" a="1"/>
  <c r="AQ2265" i="2" s="1"/>
  <c r="AQ2266" i="2" a="1"/>
  <c r="AQ2266" i="2" s="1"/>
  <c r="AQ2267" i="2" a="1"/>
  <c r="AQ2267" i="2" s="1"/>
  <c r="AQ2268" i="2" a="1"/>
  <c r="AQ2268" i="2" s="1"/>
  <c r="AQ2269" i="2" a="1"/>
  <c r="AQ2269" i="2" s="1"/>
  <c r="AQ2270" i="2" a="1"/>
  <c r="AQ2270" i="2" s="1"/>
  <c r="AQ2271" i="2" a="1"/>
  <c r="AQ2271" i="2" s="1"/>
  <c r="AQ2272" i="2" a="1"/>
  <c r="AQ2272" i="2" s="1"/>
  <c r="AQ2273" i="2" a="1"/>
  <c r="AQ2273" i="2" s="1"/>
  <c r="AQ2274" i="2" a="1"/>
  <c r="AQ2274" i="2" s="1"/>
  <c r="AQ2275" i="2" a="1"/>
  <c r="AQ2275" i="2" s="1"/>
  <c r="AQ2276" i="2" a="1"/>
  <c r="AQ2276" i="2" s="1"/>
  <c r="AQ2277" i="2" a="1"/>
  <c r="AQ2277" i="2" s="1"/>
  <c r="AQ2278" i="2" a="1"/>
  <c r="AQ2278" i="2" s="1"/>
  <c r="AQ2279" i="2" a="1"/>
  <c r="AQ2279" i="2" s="1"/>
  <c r="AQ2280" i="2" a="1"/>
  <c r="AQ2280" i="2" s="1"/>
  <c r="AQ2281" i="2" a="1"/>
  <c r="AQ2281" i="2" s="1"/>
  <c r="AQ2282" i="2" a="1"/>
  <c r="AQ2282" i="2" s="1"/>
  <c r="AQ2283" i="2" a="1"/>
  <c r="AQ2283" i="2" s="1"/>
  <c r="AQ2284" i="2" a="1"/>
  <c r="AQ2284" i="2" s="1"/>
  <c r="AQ2285" i="2" a="1"/>
  <c r="AQ2285" i="2" s="1"/>
  <c r="AQ2286" i="2" a="1"/>
  <c r="AQ2286" i="2" s="1"/>
  <c r="AQ2287" i="2" a="1"/>
  <c r="AQ2287" i="2" s="1"/>
  <c r="AQ2288" i="2" a="1"/>
  <c r="AQ2288" i="2" s="1"/>
  <c r="AQ2289" i="2" a="1"/>
  <c r="AQ2289" i="2" s="1"/>
  <c r="AQ2290" i="2" a="1"/>
  <c r="AQ2290" i="2" s="1"/>
  <c r="AQ2291" i="2" a="1"/>
  <c r="AQ2291" i="2" s="1"/>
  <c r="AQ2292" i="2" a="1"/>
  <c r="AQ2292" i="2" s="1"/>
  <c r="AQ2293" i="2" a="1"/>
  <c r="AQ2293" i="2" s="1"/>
  <c r="AQ2294" i="2" a="1"/>
  <c r="AQ2294" i="2" s="1"/>
  <c r="AQ2295" i="2" a="1"/>
  <c r="AQ2295" i="2" s="1"/>
  <c r="AQ2296" i="2" a="1"/>
  <c r="AQ2296" i="2" s="1"/>
  <c r="AQ2297" i="2" a="1"/>
  <c r="AQ2297" i="2" s="1"/>
  <c r="AQ2298" i="2" a="1"/>
  <c r="AQ2298" i="2" s="1"/>
  <c r="AQ2299" i="2" a="1"/>
  <c r="AQ2299" i="2" s="1"/>
  <c r="AQ2300" i="2" a="1"/>
  <c r="AQ2300" i="2" s="1"/>
  <c r="AQ2301" i="2" a="1"/>
  <c r="AQ2301" i="2" s="1"/>
  <c r="AQ2302" i="2" a="1"/>
  <c r="AQ2302" i="2" s="1"/>
  <c r="AQ2303" i="2" a="1"/>
  <c r="AQ2303" i="2" s="1"/>
  <c r="AQ2304" i="2" a="1"/>
  <c r="AQ2304" i="2" s="1"/>
  <c r="AQ2305" i="2" a="1"/>
  <c r="AQ2305" i="2" s="1"/>
  <c r="AQ2306" i="2" a="1"/>
  <c r="AQ2306" i="2" s="1"/>
  <c r="AQ2307" i="2" a="1"/>
  <c r="AQ2307" i="2" s="1"/>
  <c r="AQ2308" i="2" a="1"/>
  <c r="AQ2308" i="2" s="1"/>
  <c r="AQ2309" i="2" a="1"/>
  <c r="AQ2309" i="2" s="1"/>
  <c r="AQ2310" i="2" a="1"/>
  <c r="AQ2310" i="2" s="1"/>
  <c r="AQ2311" i="2" a="1"/>
  <c r="AQ2311" i="2" s="1"/>
  <c r="AQ2312" i="2" a="1"/>
  <c r="AQ2312" i="2" s="1"/>
  <c r="AQ2313" i="2" a="1"/>
  <c r="AQ2313" i="2" s="1"/>
  <c r="AQ2314" i="2" a="1"/>
  <c r="AQ2314" i="2" s="1"/>
  <c r="AQ2315" i="2" a="1"/>
  <c r="AQ2315" i="2" s="1"/>
  <c r="AQ2316" i="2" a="1"/>
  <c r="AQ2316" i="2" s="1"/>
  <c r="AQ2317" i="2" a="1"/>
  <c r="AQ2317" i="2" s="1"/>
  <c r="AQ2318" i="2" a="1"/>
  <c r="AQ2318" i="2" s="1"/>
  <c r="AQ2319" i="2" a="1"/>
  <c r="AQ2319" i="2" s="1"/>
  <c r="AQ2320" i="2" a="1"/>
  <c r="AQ2320" i="2" s="1"/>
  <c r="AQ2321" i="2" a="1"/>
  <c r="AQ2321" i="2" s="1"/>
  <c r="AQ2322" i="2" a="1"/>
  <c r="AQ2322" i="2" s="1"/>
  <c r="AQ2323" i="2" a="1"/>
  <c r="AQ2323" i="2" s="1"/>
  <c r="AQ2324" i="2" a="1"/>
  <c r="AQ2324" i="2" s="1"/>
  <c r="AQ2325" i="2" a="1"/>
  <c r="AQ2325" i="2" s="1"/>
  <c r="AQ2326" i="2" a="1"/>
  <c r="AQ2326" i="2" s="1"/>
  <c r="AQ2327" i="2" a="1"/>
  <c r="AQ2327" i="2" s="1"/>
  <c r="AQ2328" i="2" a="1"/>
  <c r="AQ2328" i="2" s="1"/>
  <c r="AQ2329" i="2" a="1"/>
  <c r="AQ2329" i="2" s="1"/>
  <c r="AQ2330" i="2" a="1"/>
  <c r="AQ2330" i="2" s="1"/>
  <c r="AQ2331" i="2" a="1"/>
  <c r="AQ2331" i="2" s="1"/>
  <c r="AQ2332" i="2" a="1"/>
  <c r="AQ2332" i="2" s="1"/>
  <c r="AQ2333" i="2" a="1"/>
  <c r="AQ2333" i="2" s="1"/>
  <c r="AQ2334" i="2" a="1"/>
  <c r="AQ2334" i="2" s="1"/>
  <c r="AQ2335" i="2" a="1"/>
  <c r="AQ2335" i="2" s="1"/>
  <c r="AQ2336" i="2" a="1"/>
  <c r="AQ2336" i="2" s="1"/>
  <c r="AQ2337" i="2" a="1"/>
  <c r="AQ2337" i="2" s="1"/>
  <c r="AQ2338" i="2" a="1"/>
  <c r="AQ2338" i="2" s="1"/>
  <c r="AQ2339" i="2" a="1"/>
  <c r="AQ2339" i="2" s="1"/>
  <c r="AQ2340" i="2" a="1"/>
  <c r="AQ2340" i="2" s="1"/>
  <c r="AQ2341" i="2" a="1"/>
  <c r="AQ2341" i="2" s="1"/>
  <c r="AQ2342" i="2" a="1"/>
  <c r="AQ2342" i="2" s="1"/>
  <c r="AQ2343" i="2" a="1"/>
  <c r="AQ2343" i="2" s="1"/>
  <c r="AQ2344" i="2" a="1"/>
  <c r="AQ2344" i="2" s="1"/>
  <c r="AQ2345" i="2" a="1"/>
  <c r="AQ2345" i="2" s="1"/>
  <c r="AQ2346" i="2" a="1"/>
  <c r="AQ2346" i="2" s="1"/>
  <c r="AQ2347" i="2" a="1"/>
  <c r="AQ2347" i="2" s="1"/>
  <c r="AQ2348" i="2" a="1"/>
  <c r="AQ2348" i="2" s="1"/>
  <c r="AQ2349" i="2" a="1"/>
  <c r="AQ2349" i="2" s="1"/>
  <c r="AQ2350" i="2" a="1"/>
  <c r="AQ2350" i="2" s="1"/>
  <c r="AQ2351" i="2" a="1"/>
  <c r="AQ2351" i="2" s="1"/>
  <c r="AQ2352" i="2" a="1"/>
  <c r="AQ2352" i="2" s="1"/>
  <c r="AQ2353" i="2" a="1"/>
  <c r="AQ2353" i="2" s="1"/>
  <c r="AQ2354" i="2" a="1"/>
  <c r="AQ2354" i="2" s="1"/>
  <c r="AQ2355" i="2" a="1"/>
  <c r="AQ2355" i="2" s="1"/>
  <c r="AQ2356" i="2" a="1"/>
  <c r="AQ2356" i="2" s="1"/>
  <c r="AQ2357" i="2" a="1"/>
  <c r="AQ2357" i="2" s="1"/>
  <c r="AQ2358" i="2" a="1"/>
  <c r="AQ2358" i="2" s="1"/>
  <c r="AQ2359" i="2" a="1"/>
  <c r="AQ2359" i="2" s="1"/>
  <c r="AQ2360" i="2" a="1"/>
  <c r="AQ2360" i="2" s="1"/>
  <c r="AQ2361" i="2" a="1"/>
  <c r="AQ2361" i="2" s="1"/>
  <c r="AQ2362" i="2" a="1"/>
  <c r="AQ2362" i="2" s="1"/>
  <c r="AQ2363" i="2" a="1"/>
  <c r="AQ2363" i="2" s="1"/>
  <c r="AQ2364" i="2" a="1"/>
  <c r="AQ2364" i="2" s="1"/>
  <c r="AQ2365" i="2" a="1"/>
  <c r="AQ2365" i="2" s="1"/>
  <c r="AQ2366" i="2" a="1"/>
  <c r="AQ2366" i="2" s="1"/>
  <c r="AQ2367" i="2" a="1"/>
  <c r="AQ2367" i="2" s="1"/>
  <c r="AQ2368" i="2" a="1"/>
  <c r="AQ2368" i="2" s="1"/>
  <c r="AQ2369" i="2" a="1"/>
  <c r="AQ2369" i="2" s="1"/>
  <c r="AQ2370" i="2" a="1"/>
  <c r="AQ2370" i="2" s="1"/>
  <c r="AQ2371" i="2" a="1"/>
  <c r="AQ2371" i="2" s="1"/>
  <c r="AQ2372" i="2" a="1"/>
  <c r="AQ2372" i="2" s="1"/>
  <c r="AQ2373" i="2" a="1"/>
  <c r="AQ2373" i="2" s="1"/>
  <c r="AQ2374" i="2" a="1"/>
  <c r="AQ2374" i="2" s="1"/>
  <c r="AQ2375" i="2" a="1"/>
  <c r="AQ2375" i="2" s="1"/>
  <c r="AQ2376" i="2" a="1"/>
  <c r="AQ2376" i="2" s="1"/>
  <c r="AQ2377" i="2" a="1"/>
  <c r="AQ2377" i="2" s="1"/>
  <c r="AQ2378" i="2" a="1"/>
  <c r="AQ2378" i="2" s="1"/>
  <c r="AQ2379" i="2" a="1"/>
  <c r="AQ2379" i="2" s="1"/>
  <c r="AQ2380" i="2" a="1"/>
  <c r="AQ2380" i="2" s="1"/>
  <c r="AQ2381" i="2" a="1"/>
  <c r="AQ2381" i="2" s="1"/>
  <c r="AQ2382" i="2" a="1"/>
  <c r="AQ2382" i="2" s="1"/>
  <c r="AQ2383" i="2" a="1"/>
  <c r="AQ2383" i="2" s="1"/>
  <c r="AQ2384" i="2" a="1"/>
  <c r="AQ2384" i="2" s="1"/>
  <c r="AQ2385" i="2" a="1"/>
  <c r="AQ2385" i="2" s="1"/>
  <c r="AQ2386" i="2" a="1"/>
  <c r="AQ2386" i="2" s="1"/>
  <c r="AQ2387" i="2" a="1"/>
  <c r="AQ2387" i="2" s="1"/>
  <c r="AQ2388" i="2" a="1"/>
  <c r="AQ2388" i="2" s="1"/>
  <c r="AQ2389" i="2" a="1"/>
  <c r="AQ2389" i="2" s="1"/>
  <c r="AQ2390" i="2" a="1"/>
  <c r="AQ2390" i="2" s="1"/>
  <c r="AQ2391" i="2" a="1"/>
  <c r="AQ2391" i="2" s="1"/>
  <c r="AQ2392" i="2" a="1"/>
  <c r="AQ2392" i="2" s="1"/>
  <c r="AQ2393" i="2" a="1"/>
  <c r="AQ2393" i="2" s="1"/>
  <c r="AQ2394" i="2" a="1"/>
  <c r="AQ2394" i="2" s="1"/>
  <c r="AQ2395" i="2" a="1"/>
  <c r="AQ2395" i="2" s="1"/>
  <c r="AQ2396" i="2" a="1"/>
  <c r="AQ2396" i="2" s="1"/>
  <c r="AQ2397" i="2" a="1"/>
  <c r="AQ2397" i="2" s="1"/>
  <c r="AQ2398" i="2" a="1"/>
  <c r="AQ2398" i="2" s="1"/>
  <c r="AQ2399" i="2" a="1"/>
  <c r="AQ2399" i="2" s="1"/>
  <c r="AQ2400" i="2" a="1"/>
  <c r="AQ2400" i="2" s="1"/>
  <c r="AQ2401" i="2" a="1"/>
  <c r="AQ2401" i="2" s="1"/>
  <c r="AQ2402" i="2" a="1"/>
  <c r="AQ2402" i="2" s="1"/>
  <c r="AQ2403" i="2" a="1"/>
  <c r="AQ2403" i="2" s="1"/>
  <c r="AQ2404" i="2" a="1"/>
  <c r="AQ2404" i="2" s="1"/>
  <c r="AQ2405" i="2" a="1"/>
  <c r="AQ2405" i="2" s="1"/>
  <c r="AQ2406" i="2" a="1"/>
  <c r="AQ2406" i="2" s="1"/>
  <c r="AQ2407" i="2" a="1"/>
  <c r="AQ2407" i="2" s="1"/>
  <c r="AQ2408" i="2" a="1"/>
  <c r="AQ2408" i="2" s="1"/>
  <c r="AQ2409" i="2" a="1"/>
  <c r="AQ2409" i="2" s="1"/>
  <c r="AQ2410" i="2" a="1"/>
  <c r="AQ2410" i="2" s="1"/>
  <c r="AQ2411" i="2" a="1"/>
  <c r="AQ2411" i="2" s="1"/>
  <c r="AQ2412" i="2" a="1"/>
  <c r="AQ2412" i="2" s="1"/>
  <c r="AQ2413" i="2" a="1"/>
  <c r="AQ2413" i="2" s="1"/>
  <c r="AQ2414" i="2" a="1"/>
  <c r="AQ2414" i="2" s="1"/>
  <c r="AQ2415" i="2" a="1"/>
  <c r="AQ2415" i="2" s="1"/>
  <c r="AQ2416" i="2" a="1"/>
  <c r="AQ2416" i="2" s="1"/>
  <c r="AQ2417" i="2" a="1"/>
  <c r="AQ2417" i="2" s="1"/>
  <c r="AQ2418" i="2" a="1"/>
  <c r="AQ2418" i="2" s="1"/>
  <c r="AQ2419" i="2" a="1"/>
  <c r="AQ2419" i="2" s="1"/>
  <c r="AQ2420" i="2" a="1"/>
  <c r="AQ2420" i="2" s="1"/>
  <c r="AQ2421" i="2" a="1"/>
  <c r="AQ2421" i="2" s="1"/>
  <c r="AQ2422" i="2" a="1"/>
  <c r="AQ2422" i="2" s="1"/>
  <c r="AQ2423" i="2" a="1"/>
  <c r="AQ2423" i="2" s="1"/>
  <c r="AQ2424" i="2" a="1"/>
  <c r="AQ2424" i="2" s="1"/>
  <c r="AQ2425" i="2" a="1"/>
  <c r="AQ2425" i="2" s="1"/>
  <c r="AQ2426" i="2" a="1"/>
  <c r="AQ2426" i="2" s="1"/>
  <c r="AQ2427" i="2" a="1"/>
  <c r="AQ2427" i="2" s="1"/>
  <c r="AQ2428" i="2" a="1"/>
  <c r="AQ2428" i="2" s="1"/>
  <c r="AQ2429" i="2" a="1"/>
  <c r="AQ2429" i="2" s="1"/>
  <c r="AQ2430" i="2" a="1"/>
  <c r="AQ2430" i="2" s="1"/>
  <c r="AQ2431" i="2" a="1"/>
  <c r="AQ2431" i="2" s="1"/>
  <c r="AQ2432" i="2" a="1"/>
  <c r="AQ2432" i="2" s="1"/>
  <c r="AQ2433" i="2" a="1"/>
  <c r="AQ2433" i="2" s="1"/>
  <c r="AQ2434" i="2" a="1"/>
  <c r="AQ2434" i="2" s="1"/>
  <c r="AQ2435" i="2" a="1"/>
  <c r="AQ2435" i="2" s="1"/>
  <c r="AQ2436" i="2" a="1"/>
  <c r="AQ2436" i="2" s="1"/>
  <c r="AQ2437" i="2" a="1"/>
  <c r="AQ2437" i="2" s="1"/>
  <c r="AQ2438" i="2" a="1"/>
  <c r="AQ2438" i="2" s="1"/>
  <c r="AQ2439" i="2" a="1"/>
  <c r="AQ2439" i="2" s="1"/>
  <c r="AQ2440" i="2" a="1"/>
  <c r="AQ2440" i="2" s="1"/>
  <c r="AQ2441" i="2" a="1"/>
  <c r="AQ2441" i="2" s="1"/>
  <c r="AQ2442" i="2" a="1"/>
  <c r="AQ2442" i="2" s="1"/>
  <c r="AQ2443" i="2" a="1"/>
  <c r="AQ2443" i="2" s="1"/>
  <c r="AQ2444" i="2" a="1"/>
  <c r="AQ2444" i="2" s="1"/>
  <c r="AQ2445" i="2" a="1"/>
  <c r="AQ2445" i="2" s="1"/>
  <c r="AQ2446" i="2" a="1"/>
  <c r="AQ2446" i="2" s="1"/>
  <c r="AQ2447" i="2" a="1"/>
  <c r="AQ2447" i="2" s="1"/>
  <c r="AQ2448" i="2" a="1"/>
  <c r="AQ2448" i="2" s="1"/>
  <c r="AQ2449" i="2" a="1"/>
  <c r="AQ2449" i="2" s="1"/>
  <c r="AQ2450" i="2" a="1"/>
  <c r="AQ2450" i="2" s="1"/>
  <c r="AQ2451" i="2" a="1"/>
  <c r="AQ2451" i="2" s="1"/>
  <c r="AQ2452" i="2" a="1"/>
  <c r="AQ2452" i="2" s="1"/>
  <c r="AQ2453" i="2" a="1"/>
  <c r="AQ2453" i="2" s="1"/>
  <c r="AQ2454" i="2" a="1"/>
  <c r="AQ2454" i="2" s="1"/>
  <c r="AQ2455" i="2" a="1"/>
  <c r="AQ2455" i="2" s="1"/>
  <c r="AQ2456" i="2" a="1"/>
  <c r="AQ2456" i="2" s="1"/>
  <c r="AQ2457" i="2" a="1"/>
  <c r="AQ2457" i="2" s="1"/>
  <c r="AQ2458" i="2" a="1"/>
  <c r="AQ2458" i="2" s="1"/>
  <c r="AQ2459" i="2" a="1"/>
  <c r="AQ2459" i="2" s="1"/>
  <c r="AQ2460" i="2" a="1"/>
  <c r="AQ2460" i="2" s="1"/>
  <c r="AQ2461" i="2" a="1"/>
  <c r="AQ2461" i="2" s="1"/>
  <c r="AQ2462" i="2" a="1"/>
  <c r="AQ2462" i="2" s="1"/>
  <c r="AQ2463" i="2" a="1"/>
  <c r="AQ2463" i="2" s="1"/>
  <c r="AQ2464" i="2" a="1"/>
  <c r="AQ2464" i="2" s="1"/>
  <c r="AQ2465" i="2" a="1"/>
  <c r="AQ2465" i="2" s="1"/>
  <c r="AQ2466" i="2" a="1"/>
  <c r="AQ2466" i="2" s="1"/>
  <c r="AQ2467" i="2" a="1"/>
  <c r="AQ2467" i="2" s="1"/>
  <c r="AQ2468" i="2" a="1"/>
  <c r="AQ2468" i="2" s="1"/>
  <c r="AQ2469" i="2" a="1"/>
  <c r="AQ2469" i="2" s="1"/>
  <c r="AQ2470" i="2" a="1"/>
  <c r="AQ2470" i="2" s="1"/>
  <c r="AQ2471" i="2" a="1"/>
  <c r="AQ2471" i="2" s="1"/>
  <c r="AQ2472" i="2" a="1"/>
  <c r="AQ2472" i="2" s="1"/>
  <c r="AQ2473" i="2" a="1"/>
  <c r="AQ2473" i="2" s="1"/>
  <c r="AQ2474" i="2" a="1"/>
  <c r="AQ2474" i="2" s="1"/>
  <c r="AQ2475" i="2" a="1"/>
  <c r="AQ2475" i="2" s="1"/>
  <c r="AQ2476" i="2" a="1"/>
  <c r="AQ2476" i="2" s="1"/>
  <c r="AQ2477" i="2" a="1"/>
  <c r="AQ2477" i="2" s="1"/>
  <c r="AQ2478" i="2" a="1"/>
  <c r="AQ2478" i="2" s="1"/>
  <c r="AQ2479" i="2" a="1"/>
  <c r="AQ2479" i="2" s="1"/>
  <c r="AQ2480" i="2" a="1"/>
  <c r="AQ2480" i="2" s="1"/>
  <c r="AQ2481" i="2" a="1"/>
  <c r="AQ2481" i="2" s="1"/>
  <c r="AQ2482" i="2" a="1"/>
  <c r="AQ2482" i="2" s="1"/>
  <c r="AQ2483" i="2" a="1"/>
  <c r="AQ2483" i="2" s="1"/>
  <c r="AQ2484" i="2" a="1"/>
  <c r="AQ2484" i="2" s="1"/>
  <c r="AQ2485" i="2" a="1"/>
  <c r="AQ2485" i="2" s="1"/>
  <c r="AQ2486" i="2" a="1"/>
  <c r="AQ2486" i="2" s="1"/>
  <c r="AQ2487" i="2" a="1"/>
  <c r="AQ2487" i="2" s="1"/>
  <c r="AQ2488" i="2" a="1"/>
  <c r="AQ2488" i="2" s="1"/>
  <c r="AQ2489" i="2" a="1"/>
  <c r="AQ2489" i="2" s="1"/>
  <c r="AQ2490" i="2" a="1"/>
  <c r="AQ2490" i="2" s="1"/>
  <c r="AQ2491" i="2" a="1"/>
  <c r="AQ2491" i="2" s="1"/>
  <c r="AQ2499" i="2" a="1"/>
  <c r="AQ2499" i="2" s="1"/>
  <c r="AQ2500" i="2" a="1"/>
  <c r="AQ2500" i="2" s="1"/>
  <c r="B7" i="15"/>
  <c r="AA11" i="17"/>
  <c r="AB11" i="17" s="1"/>
  <c r="AA12" i="17"/>
  <c r="AB12" i="17" s="1"/>
  <c r="AA13" i="17"/>
  <c r="AB13" i="17" s="1"/>
  <c r="AA14" i="17"/>
  <c r="AB14" i="17" s="1"/>
  <c r="AA15" i="17"/>
  <c r="AB15" i="17" s="1"/>
  <c r="AA16" i="17"/>
  <c r="AB16" i="17" s="1"/>
  <c r="AA17" i="17"/>
  <c r="AB17" i="17" s="1"/>
  <c r="AA18" i="17"/>
  <c r="AB18" i="17" s="1"/>
  <c r="AA19" i="17"/>
  <c r="AB19" i="17" s="1"/>
  <c r="AA20" i="17"/>
  <c r="AB20" i="17" s="1"/>
  <c r="AA21" i="17"/>
  <c r="AB21" i="17" s="1"/>
  <c r="AA22" i="17"/>
  <c r="AB22" i="17" s="1"/>
  <c r="AA23" i="17"/>
  <c r="AB23" i="17" s="1"/>
  <c r="AA24" i="17"/>
  <c r="AB24" i="17" s="1"/>
  <c r="AA25" i="17"/>
  <c r="AB25" i="17" s="1"/>
  <c r="AA26" i="17"/>
  <c r="AB26" i="17" s="1"/>
  <c r="AA27" i="17"/>
  <c r="AB27" i="17" s="1"/>
  <c r="AA28" i="17"/>
  <c r="AB28" i="17" s="1"/>
  <c r="AA29" i="17"/>
  <c r="AB29" i="17" s="1"/>
  <c r="AA30" i="17"/>
  <c r="AB30" i="17" s="1"/>
  <c r="AA31" i="17"/>
  <c r="AB31" i="17" s="1"/>
  <c r="AA32" i="17"/>
  <c r="AB32" i="17" s="1"/>
  <c r="AA33" i="17"/>
  <c r="AB33" i="17" s="1"/>
  <c r="AA34" i="17"/>
  <c r="AB34" i="17" s="1"/>
  <c r="AA35" i="17"/>
  <c r="AB35" i="17" s="1"/>
  <c r="AA36" i="17"/>
  <c r="AB36" i="17" s="1"/>
  <c r="AA37" i="17"/>
  <c r="AB37" i="17" s="1"/>
  <c r="AA38" i="17"/>
  <c r="AB38" i="17" s="1"/>
  <c r="AA39" i="17"/>
  <c r="AB39" i="17" s="1"/>
  <c r="AA40" i="17"/>
  <c r="AB40" i="17" s="1"/>
  <c r="AA41" i="17"/>
  <c r="AB41" i="17" s="1"/>
  <c r="AA42" i="17"/>
  <c r="AB42" i="17" s="1"/>
  <c r="AA43" i="17"/>
  <c r="AB43" i="17" s="1"/>
  <c r="AA44" i="17"/>
  <c r="AB44" i="17" s="1"/>
  <c r="AA45" i="17"/>
  <c r="AB45" i="17" s="1"/>
  <c r="AA46" i="17"/>
  <c r="AB46" i="17" s="1"/>
  <c r="AA47" i="17"/>
  <c r="AB47" i="17" s="1"/>
  <c r="AA48" i="17"/>
  <c r="AB48" i="17" s="1"/>
  <c r="AA49" i="17"/>
  <c r="AB49" i="17" s="1"/>
  <c r="AA50" i="17"/>
  <c r="AB50" i="17" s="1"/>
  <c r="AA51" i="17"/>
  <c r="AB51" i="17" s="1"/>
  <c r="AA52" i="17"/>
  <c r="AB52" i="17" s="1"/>
  <c r="AA53" i="17"/>
  <c r="AB53" i="17" s="1"/>
  <c r="AA54" i="17"/>
  <c r="AB54" i="17" s="1"/>
  <c r="AA55" i="17"/>
  <c r="AB55" i="17" s="1"/>
  <c r="AA56" i="17"/>
  <c r="AB56" i="17" s="1"/>
  <c r="AA57" i="17"/>
  <c r="AB57" i="17" s="1"/>
  <c r="AA58" i="17"/>
  <c r="AB58" i="17" s="1"/>
  <c r="AA59" i="17"/>
  <c r="AB59" i="17" s="1"/>
  <c r="AA60" i="17"/>
  <c r="AB60" i="17" s="1"/>
  <c r="AA61" i="17"/>
  <c r="AB61" i="17" s="1"/>
  <c r="AA62" i="17"/>
  <c r="AB62" i="17" s="1"/>
  <c r="AA63" i="17"/>
  <c r="AB63" i="17" s="1"/>
  <c r="AA64" i="17"/>
  <c r="AB64" i="17" s="1"/>
  <c r="AA65" i="17"/>
  <c r="AB65" i="17" s="1"/>
  <c r="AA66" i="17"/>
  <c r="AB66" i="17" s="1"/>
  <c r="AA67" i="17"/>
  <c r="AB67" i="17" s="1"/>
  <c r="AA68" i="17"/>
  <c r="AB68" i="17" s="1"/>
  <c r="AA69" i="17"/>
  <c r="AB69" i="17" s="1"/>
  <c r="AA70" i="17"/>
  <c r="AB70" i="17" s="1"/>
  <c r="AA71" i="17"/>
  <c r="AB71" i="17" s="1"/>
  <c r="AA72" i="17"/>
  <c r="AB72" i="17" s="1"/>
  <c r="AA73" i="17"/>
  <c r="AB73" i="17" s="1"/>
  <c r="AA74" i="17"/>
  <c r="AB74" i="17" s="1"/>
  <c r="AA75" i="17"/>
  <c r="AB75" i="17" s="1"/>
  <c r="AA76" i="17"/>
  <c r="AB76" i="17" s="1"/>
  <c r="AA77" i="17"/>
  <c r="AB77" i="17" s="1"/>
  <c r="AA78" i="17"/>
  <c r="AB78" i="17" s="1"/>
  <c r="AA79" i="17"/>
  <c r="AB79" i="17" s="1"/>
  <c r="AA80" i="17"/>
  <c r="AB80" i="17" s="1"/>
  <c r="AA81" i="17"/>
  <c r="AB81" i="17" s="1"/>
  <c r="AA82" i="17"/>
  <c r="AB82" i="17" s="1"/>
  <c r="AA83" i="17"/>
  <c r="AB83" i="17" s="1"/>
  <c r="AA84" i="17"/>
  <c r="AB84" i="17" s="1"/>
  <c r="AA85" i="17"/>
  <c r="AB85" i="17" s="1"/>
  <c r="AA86" i="17"/>
  <c r="AB86" i="17" s="1"/>
  <c r="AA87" i="17"/>
  <c r="AB87" i="17" s="1"/>
  <c r="AA88" i="17"/>
  <c r="AB88" i="17" s="1"/>
  <c r="AA89" i="17"/>
  <c r="AB89" i="17" s="1"/>
  <c r="AA90" i="17"/>
  <c r="AB90" i="17" s="1"/>
  <c r="AA91" i="17"/>
  <c r="AB91" i="17" s="1"/>
  <c r="AA92" i="17"/>
  <c r="AB92" i="17" s="1"/>
  <c r="AA93" i="17"/>
  <c r="AB93" i="17" s="1"/>
  <c r="AA94" i="17"/>
  <c r="AB94" i="17" s="1"/>
  <c r="AA95" i="17"/>
  <c r="AB95" i="17" s="1"/>
  <c r="AA96" i="17"/>
  <c r="AB96" i="17" s="1"/>
  <c r="AA97" i="17"/>
  <c r="AB97" i="17" s="1"/>
  <c r="AA98" i="17"/>
  <c r="AB98" i="17" s="1"/>
  <c r="AA99" i="17"/>
  <c r="AB99" i="17" s="1"/>
  <c r="AA100" i="17"/>
  <c r="AB100" i="17" s="1"/>
  <c r="AA101" i="17"/>
  <c r="AB101" i="17" s="1"/>
  <c r="AA102" i="17"/>
  <c r="AB102" i="17" s="1"/>
  <c r="AA103" i="17"/>
  <c r="AB103" i="17" s="1"/>
  <c r="AA104" i="17"/>
  <c r="AB104" i="17" s="1"/>
  <c r="AA105" i="17"/>
  <c r="AB105" i="17" s="1"/>
  <c r="AA106" i="17"/>
  <c r="AB106" i="17" s="1"/>
  <c r="AA107" i="17"/>
  <c r="AB107" i="17" s="1"/>
  <c r="AA108" i="17"/>
  <c r="AB108" i="17" s="1"/>
  <c r="AA109" i="17"/>
  <c r="AB109" i="17" s="1"/>
  <c r="AA110" i="17"/>
  <c r="AB110" i="17" s="1"/>
  <c r="AA111" i="17"/>
  <c r="AB111" i="17" s="1"/>
  <c r="AA112" i="17"/>
  <c r="AB112" i="17" s="1"/>
  <c r="AA113" i="17"/>
  <c r="AB113" i="17" s="1"/>
  <c r="AA114" i="17"/>
  <c r="AB114" i="17" s="1"/>
  <c r="AA115" i="17"/>
  <c r="AB115" i="17" s="1"/>
  <c r="AA116" i="17"/>
  <c r="AB116" i="17" s="1"/>
  <c r="AA117" i="17"/>
  <c r="AB117" i="17" s="1"/>
  <c r="AA118" i="17"/>
  <c r="AB118" i="17" s="1"/>
  <c r="AA119" i="17"/>
  <c r="AB119" i="17" s="1"/>
  <c r="AA120" i="17"/>
  <c r="AB120" i="17" s="1"/>
  <c r="AA121" i="17"/>
  <c r="AB121" i="17" s="1"/>
  <c r="AA122" i="17"/>
  <c r="AB122" i="17" s="1"/>
  <c r="AA123" i="17"/>
  <c r="AB123" i="17" s="1"/>
  <c r="AA124" i="17"/>
  <c r="AB124" i="17" s="1"/>
  <c r="AA125" i="17"/>
  <c r="AB125" i="17" s="1"/>
  <c r="AA126" i="17"/>
  <c r="AB126" i="17" s="1"/>
  <c r="AA127" i="17"/>
  <c r="AB127" i="17" s="1"/>
  <c r="AA128" i="17"/>
  <c r="AB128" i="17" s="1"/>
  <c r="AA129" i="17"/>
  <c r="AB129" i="17" s="1"/>
  <c r="AA130" i="17"/>
  <c r="AB130" i="17" s="1"/>
  <c r="AA131" i="17"/>
  <c r="AB131" i="17" s="1"/>
  <c r="AA132" i="17"/>
  <c r="AB132" i="17" s="1"/>
  <c r="AA133" i="17"/>
  <c r="AB133" i="17" s="1"/>
  <c r="AA134" i="17"/>
  <c r="AB134" i="17" s="1"/>
  <c r="AA135" i="17"/>
  <c r="AB135" i="17" s="1"/>
  <c r="AA136" i="17"/>
  <c r="AB136" i="17" s="1"/>
  <c r="AA137" i="17"/>
  <c r="AB137" i="17" s="1"/>
  <c r="AA138" i="17"/>
  <c r="AB138" i="17" s="1"/>
  <c r="AA139" i="17"/>
  <c r="AB139" i="17" s="1"/>
  <c r="AA140" i="17"/>
  <c r="AB140" i="17" s="1"/>
  <c r="AA141" i="17"/>
  <c r="AB141" i="17" s="1"/>
  <c r="AA142" i="17"/>
  <c r="AB142" i="17" s="1"/>
  <c r="AA143" i="17"/>
  <c r="AB143" i="17" s="1"/>
  <c r="AA144" i="17"/>
  <c r="AB144" i="17" s="1"/>
  <c r="AA145" i="17"/>
  <c r="AB145" i="17" s="1"/>
  <c r="AA146" i="17"/>
  <c r="AB146" i="17" s="1"/>
  <c r="AA147" i="17"/>
  <c r="AB147" i="17" s="1"/>
  <c r="AA148" i="17"/>
  <c r="AB148" i="17" s="1"/>
  <c r="AA149" i="17"/>
  <c r="AB149" i="17" s="1"/>
  <c r="AA150" i="17"/>
  <c r="AB150" i="17" s="1"/>
  <c r="AA151" i="17"/>
  <c r="AB151" i="17" s="1"/>
  <c r="AA152" i="17"/>
  <c r="AB152" i="17" s="1"/>
  <c r="AA153" i="17"/>
  <c r="AB153" i="17" s="1"/>
  <c r="AA154" i="17"/>
  <c r="AB154" i="17" s="1"/>
  <c r="AA155" i="17"/>
  <c r="AB155" i="17" s="1"/>
  <c r="AA156" i="17"/>
  <c r="AB156" i="17" s="1"/>
  <c r="AA157" i="17"/>
  <c r="AB157" i="17" s="1"/>
  <c r="AA158" i="17"/>
  <c r="AB158" i="17" s="1"/>
  <c r="AA159" i="17"/>
  <c r="AB159" i="17" s="1"/>
  <c r="AA160" i="17"/>
  <c r="AB160" i="17" s="1"/>
  <c r="AA161" i="17"/>
  <c r="AB161" i="17" s="1"/>
  <c r="AA162" i="17"/>
  <c r="AB162" i="17" s="1"/>
  <c r="AA163" i="17"/>
  <c r="AB163" i="17" s="1"/>
  <c r="AA164" i="17"/>
  <c r="AB164" i="17" s="1"/>
  <c r="AA165" i="17"/>
  <c r="AB165" i="17" s="1"/>
  <c r="AA166" i="17"/>
  <c r="AB166" i="17" s="1"/>
  <c r="AA167" i="17"/>
  <c r="AB167" i="17" s="1"/>
  <c r="AA168" i="17"/>
  <c r="AB168" i="17" s="1"/>
  <c r="AA169" i="17"/>
  <c r="AB169" i="17" s="1"/>
  <c r="AA170" i="17"/>
  <c r="AB170" i="17" s="1"/>
  <c r="AA171" i="17"/>
  <c r="AB171" i="17" s="1"/>
  <c r="AA172" i="17"/>
  <c r="AB172" i="17" s="1"/>
  <c r="AA173" i="17"/>
  <c r="AB173" i="17" s="1"/>
  <c r="AA174" i="17"/>
  <c r="AB174" i="17" s="1"/>
  <c r="AA175" i="17"/>
  <c r="AB175" i="17" s="1"/>
  <c r="AA176" i="17"/>
  <c r="AB176" i="17" s="1"/>
  <c r="AA177" i="17"/>
  <c r="AB177" i="17" s="1"/>
  <c r="AA178" i="17"/>
  <c r="AB178" i="17" s="1"/>
  <c r="AA179" i="17"/>
  <c r="AB179" i="17" s="1"/>
  <c r="AA180" i="17"/>
  <c r="AB180" i="17" s="1"/>
  <c r="AA181" i="17"/>
  <c r="AB181" i="17" s="1"/>
  <c r="AA182" i="17"/>
  <c r="AB182" i="17" s="1"/>
  <c r="AA183" i="17"/>
  <c r="AB183" i="17" s="1"/>
  <c r="AA184" i="17"/>
  <c r="AB184" i="17" s="1"/>
  <c r="AA185" i="17"/>
  <c r="AB185" i="17" s="1"/>
  <c r="AA186" i="17"/>
  <c r="AB186" i="17" s="1"/>
  <c r="AA187" i="17"/>
  <c r="AB187" i="17" s="1"/>
  <c r="AA188" i="17"/>
  <c r="AB188" i="17" s="1"/>
  <c r="AA189" i="17"/>
  <c r="AB189" i="17" s="1"/>
  <c r="AA190" i="17"/>
  <c r="AB190" i="17" s="1"/>
  <c r="AA191" i="17"/>
  <c r="AB191" i="17" s="1"/>
  <c r="AA192" i="17"/>
  <c r="AB192" i="17" s="1"/>
  <c r="AA193" i="17"/>
  <c r="AB193" i="17" s="1"/>
  <c r="AA194" i="17"/>
  <c r="AB194" i="17" s="1"/>
  <c r="AA195" i="17"/>
  <c r="AB195" i="17" s="1"/>
  <c r="AA196" i="17"/>
  <c r="AB196" i="17" s="1"/>
  <c r="AA197" i="17"/>
  <c r="AB197" i="17" s="1"/>
  <c r="AA198" i="17"/>
  <c r="AB198" i="17" s="1"/>
  <c r="AA199" i="17"/>
  <c r="AB199" i="17" s="1"/>
  <c r="AA200" i="17"/>
  <c r="AB200" i="17" s="1"/>
  <c r="AA201" i="17"/>
  <c r="AB201" i="17" s="1"/>
  <c r="AA202" i="17"/>
  <c r="AB202" i="17" s="1"/>
  <c r="AA203" i="17"/>
  <c r="AB203" i="17" s="1"/>
  <c r="AA204" i="17"/>
  <c r="AB204" i="17" s="1"/>
  <c r="AA205" i="17"/>
  <c r="AB205" i="17" s="1"/>
  <c r="AA206" i="17"/>
  <c r="AB206" i="17" s="1"/>
  <c r="AA207" i="17"/>
  <c r="AB207" i="17" s="1"/>
  <c r="AA208" i="17"/>
  <c r="AB208" i="17" s="1"/>
  <c r="AA209" i="17"/>
  <c r="AB209" i="17" s="1"/>
  <c r="AA210" i="17"/>
  <c r="AB210" i="17" s="1"/>
  <c r="AA211" i="17"/>
  <c r="AB211" i="17" s="1"/>
  <c r="AA212" i="17"/>
  <c r="AB212" i="17" s="1"/>
  <c r="AA213" i="17"/>
  <c r="AB213" i="17" s="1"/>
  <c r="AA214" i="17"/>
  <c r="AB214" i="17" s="1"/>
  <c r="AA215" i="17"/>
  <c r="AB215" i="17" s="1"/>
  <c r="AA216" i="17"/>
  <c r="AB216" i="17" s="1"/>
  <c r="AA217" i="17"/>
  <c r="AB217" i="17" s="1"/>
  <c r="AA218" i="17"/>
  <c r="AB218" i="17" s="1"/>
  <c r="AA219" i="17"/>
  <c r="AB219" i="17" s="1"/>
  <c r="AA220" i="17"/>
  <c r="AB220" i="17" s="1"/>
  <c r="AA221" i="17"/>
  <c r="AB221" i="17" s="1"/>
  <c r="AA222" i="17"/>
  <c r="AB222" i="17" s="1"/>
  <c r="AA223" i="17"/>
  <c r="AB223" i="17" s="1"/>
  <c r="AA224" i="17"/>
  <c r="AB224" i="17" s="1"/>
  <c r="AA225" i="17"/>
  <c r="AB225" i="17" s="1"/>
  <c r="AA226" i="17"/>
  <c r="AB226" i="17" s="1"/>
  <c r="AA227" i="17"/>
  <c r="AB227" i="17" s="1"/>
  <c r="AA228" i="17"/>
  <c r="AB228" i="17" s="1"/>
  <c r="AA229" i="17"/>
  <c r="AB229" i="17" s="1"/>
  <c r="AA230" i="17"/>
  <c r="AB230" i="17" s="1"/>
  <c r="AA231" i="17"/>
  <c r="AB231" i="17" s="1"/>
  <c r="AA232" i="17"/>
  <c r="AB232" i="17" s="1"/>
  <c r="AA233" i="17"/>
  <c r="AB233" i="17" s="1"/>
  <c r="AA234" i="17"/>
  <c r="AB234" i="17" s="1"/>
  <c r="AA235" i="17"/>
  <c r="AB235" i="17" s="1"/>
  <c r="AA236" i="17"/>
  <c r="AB236" i="17" s="1"/>
  <c r="AA237" i="17"/>
  <c r="AB237" i="17" s="1"/>
  <c r="AA238" i="17"/>
  <c r="AB238" i="17" s="1"/>
  <c r="AA239" i="17"/>
  <c r="AB239" i="17" s="1"/>
  <c r="AA240" i="17"/>
  <c r="AB240" i="17" s="1"/>
  <c r="AA241" i="17"/>
  <c r="AB241" i="17" s="1"/>
  <c r="AA242" i="17"/>
  <c r="AB242" i="17" s="1"/>
  <c r="AA243" i="17"/>
  <c r="AB243" i="17" s="1"/>
  <c r="AA244" i="17"/>
  <c r="AB244" i="17" s="1"/>
  <c r="AA245" i="17"/>
  <c r="AB245" i="17" s="1"/>
  <c r="AA246" i="17"/>
  <c r="AB246" i="17" s="1"/>
  <c r="AA247" i="17"/>
  <c r="AB247" i="17" s="1"/>
  <c r="AA248" i="17"/>
  <c r="AB248" i="17" s="1"/>
  <c r="AA249" i="17"/>
  <c r="AB249" i="17" s="1"/>
  <c r="AA250" i="17"/>
  <c r="AB250" i="17" s="1"/>
  <c r="AA251" i="17"/>
  <c r="AB251" i="17" s="1"/>
  <c r="AA252" i="17"/>
  <c r="AB252" i="17" s="1"/>
  <c r="AA253" i="17"/>
  <c r="AB253" i="17" s="1"/>
  <c r="AA254" i="17"/>
  <c r="AB254" i="17" s="1"/>
  <c r="AA255" i="17"/>
  <c r="AB255" i="17" s="1"/>
  <c r="AA256" i="17"/>
  <c r="AB256" i="17" s="1"/>
  <c r="AA257" i="17"/>
  <c r="AB257" i="17" s="1"/>
  <c r="AA258" i="17"/>
  <c r="AB258" i="17" s="1"/>
  <c r="AA259" i="17"/>
  <c r="AB259" i="17" s="1"/>
  <c r="AA260" i="17"/>
  <c r="AB260" i="17" s="1"/>
  <c r="AA261" i="17"/>
  <c r="AB261" i="17" s="1"/>
  <c r="AA262" i="17"/>
  <c r="AB262" i="17" s="1"/>
  <c r="AA263" i="17"/>
  <c r="AB263" i="17" s="1"/>
  <c r="AA264" i="17"/>
  <c r="AB264" i="17" s="1"/>
  <c r="AA265" i="17"/>
  <c r="AB265" i="17" s="1"/>
  <c r="AA266" i="17"/>
  <c r="AB266" i="17" s="1"/>
  <c r="AA267" i="17"/>
  <c r="AB267" i="17" s="1"/>
  <c r="AA268" i="17"/>
  <c r="AB268" i="17" s="1"/>
  <c r="AA269" i="17"/>
  <c r="AB269" i="17" s="1"/>
  <c r="AA270" i="17"/>
  <c r="AB270" i="17" s="1"/>
  <c r="AA271" i="17"/>
  <c r="AB271" i="17" s="1"/>
  <c r="AA272" i="17"/>
  <c r="AB272" i="17" s="1"/>
  <c r="AA273" i="17"/>
  <c r="AB273" i="17" s="1"/>
  <c r="AA274" i="17"/>
  <c r="AB274" i="17" s="1"/>
  <c r="AA275" i="17"/>
  <c r="AB275" i="17" s="1"/>
  <c r="AA276" i="17"/>
  <c r="AB276" i="17" s="1"/>
  <c r="AA277" i="17"/>
  <c r="AB277" i="17" s="1"/>
  <c r="AA278" i="17"/>
  <c r="AB278" i="17" s="1"/>
  <c r="AA279" i="17"/>
  <c r="AB279" i="17" s="1"/>
  <c r="AA280" i="17"/>
  <c r="AB280" i="17" s="1"/>
  <c r="AA281" i="17"/>
  <c r="AB281" i="17" s="1"/>
  <c r="AA282" i="17"/>
  <c r="AB282" i="17" s="1"/>
  <c r="AA283" i="17"/>
  <c r="AB283" i="17" s="1"/>
  <c r="AA284" i="17"/>
  <c r="AB284" i="17" s="1"/>
  <c r="AA285" i="17"/>
  <c r="AB285" i="17" s="1"/>
  <c r="AA286" i="17"/>
  <c r="AB286" i="17" s="1"/>
  <c r="AA287" i="17"/>
  <c r="AB287" i="17" s="1"/>
  <c r="AA288" i="17"/>
  <c r="AB288" i="17" s="1"/>
  <c r="AA289" i="17"/>
  <c r="AB289" i="17" s="1"/>
  <c r="AA290" i="17"/>
  <c r="AB290" i="17" s="1"/>
  <c r="AA291" i="17"/>
  <c r="AB291" i="17" s="1"/>
  <c r="AA292" i="17"/>
  <c r="AB292" i="17" s="1"/>
  <c r="AA293" i="17"/>
  <c r="AB293" i="17" s="1"/>
  <c r="AA294" i="17"/>
  <c r="AB294" i="17" s="1"/>
  <c r="AA295" i="17"/>
  <c r="AB295" i="17" s="1"/>
  <c r="AA296" i="17"/>
  <c r="AB296" i="17" s="1"/>
  <c r="AA297" i="17"/>
  <c r="AB297" i="17" s="1"/>
  <c r="AA298" i="17"/>
  <c r="AB298" i="17" s="1"/>
  <c r="AA299" i="17"/>
  <c r="AB299" i="17" s="1"/>
  <c r="AA300" i="17"/>
  <c r="AB300" i="17" s="1"/>
  <c r="AA10" i="17"/>
  <c r="AB10" i="17" s="1"/>
  <c r="Q11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10" i="14"/>
  <c r="P11" i="14"/>
  <c r="P12" i="14"/>
  <c r="Q12" i="14" s="1"/>
  <c r="P13" i="14"/>
  <c r="Q13" i="14" s="1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10" i="14"/>
  <c r="AO23" i="2"/>
  <c r="AO24" i="2"/>
  <c r="AO25" i="2"/>
  <c r="AO26" i="2"/>
  <c r="AP26" i="2" s="1"/>
  <c r="AO27" i="2"/>
  <c r="AP27" i="2" s="1"/>
  <c r="AO28" i="2"/>
  <c r="AO29" i="2"/>
  <c r="AO30" i="2"/>
  <c r="AO31" i="2"/>
  <c r="AP31" i="2" s="1"/>
  <c r="AO32" i="2"/>
  <c r="AP32" i="2" s="1"/>
  <c r="AO33" i="2"/>
  <c r="AO34" i="2"/>
  <c r="AO35" i="2"/>
  <c r="AP35" i="2" s="1"/>
  <c r="AO36" i="2"/>
  <c r="AO37" i="2"/>
  <c r="AO38" i="2"/>
  <c r="AO39" i="2"/>
  <c r="AO40" i="2"/>
  <c r="AO41" i="2"/>
  <c r="AO42" i="2"/>
  <c r="AO43" i="2"/>
  <c r="AP43" i="2" s="1"/>
  <c r="AO44" i="2"/>
  <c r="AO45" i="2"/>
  <c r="AP45" i="2" s="1"/>
  <c r="AO46" i="2"/>
  <c r="AO47" i="2"/>
  <c r="AO48" i="2"/>
  <c r="AO49" i="2"/>
  <c r="AO50" i="2"/>
  <c r="AO51" i="2"/>
  <c r="AP51" i="2" s="1"/>
  <c r="AO52" i="2"/>
  <c r="AO53" i="2"/>
  <c r="AO54" i="2"/>
  <c r="AO55" i="2"/>
  <c r="AO56" i="2"/>
  <c r="AO57" i="2"/>
  <c r="AO58" i="2"/>
  <c r="AP58" i="2" s="1"/>
  <c r="AO59" i="2"/>
  <c r="AP59" i="2" s="1"/>
  <c r="AO60" i="2"/>
  <c r="AO61" i="2"/>
  <c r="AO62" i="2"/>
  <c r="AO63" i="2"/>
  <c r="AO64" i="2"/>
  <c r="AP64" i="2" s="1"/>
  <c r="AO65" i="2"/>
  <c r="AO66" i="2"/>
  <c r="AO67" i="2"/>
  <c r="AP67" i="2" s="1"/>
  <c r="AO68" i="2"/>
  <c r="AO69" i="2"/>
  <c r="AO70" i="2"/>
  <c r="AO71" i="2"/>
  <c r="AO72" i="2"/>
  <c r="AO73" i="2"/>
  <c r="AO74" i="2"/>
  <c r="AO75" i="2"/>
  <c r="AP75" i="2" s="1"/>
  <c r="AO76" i="2"/>
  <c r="AO77" i="2"/>
  <c r="AP77" i="2" s="1"/>
  <c r="AO78" i="2"/>
  <c r="AO79" i="2"/>
  <c r="AO80" i="2"/>
  <c r="AO81" i="2"/>
  <c r="AO82" i="2"/>
  <c r="AO83" i="2"/>
  <c r="AP83" i="2" s="1"/>
  <c r="AO84" i="2"/>
  <c r="AO85" i="2"/>
  <c r="AO86" i="2"/>
  <c r="AO87" i="2"/>
  <c r="AO88" i="2"/>
  <c r="AO89" i="2"/>
  <c r="AO90" i="2"/>
  <c r="AP90" i="2" s="1"/>
  <c r="AO91" i="2"/>
  <c r="AP91" i="2" s="1"/>
  <c r="AO92" i="2"/>
  <c r="AO93" i="2"/>
  <c r="AO94" i="2"/>
  <c r="AO95" i="2"/>
  <c r="AO96" i="2"/>
  <c r="AP96" i="2" s="1"/>
  <c r="AO97" i="2"/>
  <c r="AO98" i="2"/>
  <c r="AO99" i="2"/>
  <c r="AP99" i="2" s="1"/>
  <c r="AO100" i="2"/>
  <c r="AO101" i="2"/>
  <c r="AO102" i="2"/>
  <c r="AO103" i="2"/>
  <c r="AP103" i="2" s="1"/>
  <c r="AO104" i="2"/>
  <c r="AO105" i="2"/>
  <c r="AO106" i="2"/>
  <c r="AO107" i="2"/>
  <c r="AP107" i="2" s="1"/>
  <c r="AO108" i="2"/>
  <c r="AO109" i="2"/>
  <c r="AO110" i="2"/>
  <c r="AO111" i="2"/>
  <c r="AO112" i="2"/>
  <c r="AO113" i="2"/>
  <c r="AO114" i="2"/>
  <c r="AO115" i="2"/>
  <c r="AP115" i="2" s="1"/>
  <c r="AO116" i="2"/>
  <c r="AO117" i="2"/>
  <c r="AO118" i="2"/>
  <c r="AO119" i="2"/>
  <c r="AO120" i="2"/>
  <c r="AO121" i="2"/>
  <c r="AO122" i="2"/>
  <c r="AO123" i="2"/>
  <c r="AP123" i="2" s="1"/>
  <c r="AO124" i="2"/>
  <c r="AO125" i="2"/>
  <c r="AO126" i="2"/>
  <c r="AO127" i="2"/>
  <c r="AO128" i="2"/>
  <c r="AO129" i="2"/>
  <c r="AO130" i="2"/>
  <c r="AO131" i="2"/>
  <c r="AP131" i="2" s="1"/>
  <c r="AO132" i="2"/>
  <c r="AO133" i="2"/>
  <c r="AO134" i="2"/>
  <c r="AO135" i="2"/>
  <c r="AO136" i="2"/>
  <c r="AO137" i="2"/>
  <c r="AO138" i="2"/>
  <c r="AO139" i="2"/>
  <c r="AP139" i="2" s="1"/>
  <c r="AO140" i="2"/>
  <c r="AO141" i="2"/>
  <c r="AO142" i="2"/>
  <c r="AO143" i="2"/>
  <c r="AO144" i="2"/>
  <c r="AO145" i="2"/>
  <c r="AO146" i="2"/>
  <c r="AO147" i="2"/>
  <c r="AP147" i="2" s="1"/>
  <c r="AO148" i="2"/>
  <c r="AO149" i="2"/>
  <c r="AO150" i="2"/>
  <c r="AO151" i="2"/>
  <c r="AO152" i="2"/>
  <c r="AO153" i="2"/>
  <c r="AO154" i="2"/>
  <c r="AO155" i="2"/>
  <c r="AP155" i="2" s="1"/>
  <c r="AO156" i="2"/>
  <c r="AO157" i="2"/>
  <c r="AO158" i="2"/>
  <c r="AO159" i="2"/>
  <c r="AO160" i="2"/>
  <c r="AP160" i="2" s="1"/>
  <c r="AO161" i="2"/>
  <c r="AO162" i="2"/>
  <c r="AO163" i="2"/>
  <c r="AP163" i="2" s="1"/>
  <c r="AO164" i="2"/>
  <c r="AO165" i="2"/>
  <c r="AO166" i="2"/>
  <c r="AO167" i="2"/>
  <c r="AO168" i="2"/>
  <c r="AO169" i="2"/>
  <c r="AO170" i="2"/>
  <c r="AO171" i="2"/>
  <c r="AP171" i="2" s="1"/>
  <c r="AO172" i="2"/>
  <c r="AO173" i="2"/>
  <c r="AO174" i="2"/>
  <c r="AO175" i="2"/>
  <c r="AO176" i="2"/>
  <c r="AO177" i="2"/>
  <c r="AO178" i="2"/>
  <c r="AO179" i="2"/>
  <c r="AP179" i="2" s="1"/>
  <c r="AO180" i="2"/>
  <c r="AO181" i="2"/>
  <c r="AO182" i="2"/>
  <c r="AO183" i="2"/>
  <c r="AO184" i="2"/>
  <c r="AO185" i="2"/>
  <c r="AO186" i="2"/>
  <c r="AO187" i="2"/>
  <c r="AP187" i="2" s="1"/>
  <c r="AO188" i="2"/>
  <c r="AO189" i="2"/>
  <c r="AO190" i="2"/>
  <c r="AO191" i="2"/>
  <c r="AO192" i="2"/>
  <c r="AO193" i="2"/>
  <c r="AO194" i="2"/>
  <c r="AO195" i="2"/>
  <c r="AP195" i="2" s="1"/>
  <c r="AO196" i="2"/>
  <c r="AO197" i="2"/>
  <c r="AO198" i="2"/>
  <c r="AO199" i="2"/>
  <c r="AO200" i="2"/>
  <c r="AO201" i="2"/>
  <c r="AO202" i="2"/>
  <c r="AO203" i="2"/>
  <c r="AP203" i="2" s="1"/>
  <c r="AO204" i="2"/>
  <c r="AO205" i="2"/>
  <c r="AO206" i="2"/>
  <c r="AO207" i="2"/>
  <c r="AO208" i="2"/>
  <c r="AO209" i="2"/>
  <c r="AO210" i="2"/>
  <c r="AO211" i="2"/>
  <c r="AP211" i="2" s="1"/>
  <c r="AO212" i="2"/>
  <c r="AO213" i="2"/>
  <c r="AO214" i="2"/>
  <c r="AO215" i="2"/>
  <c r="AO216" i="2"/>
  <c r="AO217" i="2"/>
  <c r="AO218" i="2"/>
  <c r="AP218" i="2" s="1"/>
  <c r="AO219" i="2"/>
  <c r="AP219" i="2" s="1"/>
  <c r="AO220" i="2"/>
  <c r="AO221" i="2"/>
  <c r="AO222" i="2"/>
  <c r="AO223" i="2"/>
  <c r="AO224" i="2"/>
  <c r="AP224" i="2" s="1"/>
  <c r="AO225" i="2"/>
  <c r="AO226" i="2"/>
  <c r="AO227" i="2"/>
  <c r="AP227" i="2" s="1"/>
  <c r="AO228" i="2"/>
  <c r="AO229" i="2"/>
  <c r="AO230" i="2"/>
  <c r="AO231" i="2"/>
  <c r="AO232" i="2"/>
  <c r="AO233" i="2"/>
  <c r="AO234" i="2"/>
  <c r="AO235" i="2"/>
  <c r="AP235" i="2" s="1"/>
  <c r="AO236" i="2"/>
  <c r="AO237" i="2"/>
  <c r="AO238" i="2"/>
  <c r="AO239" i="2"/>
  <c r="AO240" i="2"/>
  <c r="AO241" i="2"/>
  <c r="AP241" i="2" s="1"/>
  <c r="AO242" i="2"/>
  <c r="AO243" i="2"/>
  <c r="AP243" i="2" s="1"/>
  <c r="AO244" i="2"/>
  <c r="AO245" i="2"/>
  <c r="AO246" i="2"/>
  <c r="AO247" i="2"/>
  <c r="AP247" i="2" s="1"/>
  <c r="AO248" i="2"/>
  <c r="AO249" i="2"/>
  <c r="AO250" i="2"/>
  <c r="AO251" i="2"/>
  <c r="AP251" i="2" s="1"/>
  <c r="AO252" i="2"/>
  <c r="AO253" i="2"/>
  <c r="AO254" i="2"/>
  <c r="AO255" i="2"/>
  <c r="AO256" i="2"/>
  <c r="AO257" i="2"/>
  <c r="AO258" i="2"/>
  <c r="AO259" i="2"/>
  <c r="AP259" i="2" s="1"/>
  <c r="AO260" i="2"/>
  <c r="AO261" i="2"/>
  <c r="AO262" i="2"/>
  <c r="AO263" i="2"/>
  <c r="AO264" i="2"/>
  <c r="AO265" i="2"/>
  <c r="AO266" i="2"/>
  <c r="AO267" i="2"/>
  <c r="AP267" i="2" s="1"/>
  <c r="AO268" i="2"/>
  <c r="AO269" i="2"/>
  <c r="AP269" i="2" s="1"/>
  <c r="AO270" i="2"/>
  <c r="AO271" i="2"/>
  <c r="AO272" i="2"/>
  <c r="AO273" i="2"/>
  <c r="AO274" i="2"/>
  <c r="AO275" i="2"/>
  <c r="AP275" i="2" s="1"/>
  <c r="AO276" i="2"/>
  <c r="AO277" i="2"/>
  <c r="AO278" i="2"/>
  <c r="AO279" i="2"/>
  <c r="AO280" i="2"/>
  <c r="AO281" i="2"/>
  <c r="AP281" i="2" s="1"/>
  <c r="AO282" i="2"/>
  <c r="AO283" i="2"/>
  <c r="AP283" i="2" s="1"/>
  <c r="AO284" i="2"/>
  <c r="AO285" i="2"/>
  <c r="AO286" i="2"/>
  <c r="AO287" i="2"/>
  <c r="AO288" i="2"/>
  <c r="AO289" i="2"/>
  <c r="AP289" i="2" s="1"/>
  <c r="AO290" i="2"/>
  <c r="AO291" i="2"/>
  <c r="AP291" i="2" s="1"/>
  <c r="AO292" i="2"/>
  <c r="AO293" i="2"/>
  <c r="AO294" i="2"/>
  <c r="AO295" i="2"/>
  <c r="AP295" i="2" s="1"/>
  <c r="AO296" i="2"/>
  <c r="AO297" i="2"/>
  <c r="AO298" i="2"/>
  <c r="AO299" i="2"/>
  <c r="AP299" i="2" s="1"/>
  <c r="AO300" i="2"/>
  <c r="AO301" i="2"/>
  <c r="AP301" i="2" s="1"/>
  <c r="AO302" i="2"/>
  <c r="AO303" i="2"/>
  <c r="AO304" i="2"/>
  <c r="AO305" i="2"/>
  <c r="AO306" i="2"/>
  <c r="AO307" i="2"/>
  <c r="AP307" i="2" s="1"/>
  <c r="AO308" i="2"/>
  <c r="AO309" i="2"/>
  <c r="AO310" i="2"/>
  <c r="AO311" i="2"/>
  <c r="AO312" i="2"/>
  <c r="AO313" i="2"/>
  <c r="AO314" i="2"/>
  <c r="AO315" i="2"/>
  <c r="AP315" i="2" s="1"/>
  <c r="AO316" i="2"/>
  <c r="AO317" i="2"/>
  <c r="AO318" i="2"/>
  <c r="AO319" i="2"/>
  <c r="AO320" i="2"/>
  <c r="AO321" i="2"/>
  <c r="AO322" i="2"/>
  <c r="AO323" i="2"/>
  <c r="AP323" i="2" s="1"/>
  <c r="AO324" i="2"/>
  <c r="AO325" i="2"/>
  <c r="AO326" i="2"/>
  <c r="AO327" i="2"/>
  <c r="AO328" i="2"/>
  <c r="AO329" i="2"/>
  <c r="AP329" i="2" s="1"/>
  <c r="AO330" i="2"/>
  <c r="AO331" i="2"/>
  <c r="AP331" i="2" s="1"/>
  <c r="AO332" i="2"/>
  <c r="AO333" i="2"/>
  <c r="AO334" i="2"/>
  <c r="AO335" i="2"/>
  <c r="AO336" i="2"/>
  <c r="AO337" i="2"/>
  <c r="AO338" i="2"/>
  <c r="AO339" i="2"/>
  <c r="AP339" i="2" s="1"/>
  <c r="AO340" i="2"/>
  <c r="AO341" i="2"/>
  <c r="AO342" i="2"/>
  <c r="AO343" i="2"/>
  <c r="AO344" i="2"/>
  <c r="AO345" i="2"/>
  <c r="AO346" i="2"/>
  <c r="AO347" i="2"/>
  <c r="AP347" i="2" s="1"/>
  <c r="AO348" i="2"/>
  <c r="AO349" i="2"/>
  <c r="AP349" i="2" s="1"/>
  <c r="AO350" i="2"/>
  <c r="AO351" i="2"/>
  <c r="AO352" i="2"/>
  <c r="AO353" i="2"/>
  <c r="AO354" i="2"/>
  <c r="AO355" i="2"/>
  <c r="AP355" i="2" s="1"/>
  <c r="AO356" i="2"/>
  <c r="AO357" i="2"/>
  <c r="AO358" i="2"/>
  <c r="AO359" i="2"/>
  <c r="AO360" i="2"/>
  <c r="AO361" i="2"/>
  <c r="AO362" i="2"/>
  <c r="AO363" i="2"/>
  <c r="AP363" i="2" s="1"/>
  <c r="AO364" i="2"/>
  <c r="AO365" i="2"/>
  <c r="AO366" i="2"/>
  <c r="AO367" i="2"/>
  <c r="AO368" i="2"/>
  <c r="AP368" i="2" s="1"/>
  <c r="AO369" i="2"/>
  <c r="AO370" i="2"/>
  <c r="AO371" i="2"/>
  <c r="AP371" i="2" s="1"/>
  <c r="AO372" i="2"/>
  <c r="AO373" i="2"/>
  <c r="AO374" i="2"/>
  <c r="AO375" i="2"/>
  <c r="AO376" i="2"/>
  <c r="AP376" i="2" s="1"/>
  <c r="AO377" i="2"/>
  <c r="AO378" i="2"/>
  <c r="AO379" i="2"/>
  <c r="AP379" i="2" s="1"/>
  <c r="AO380" i="2"/>
  <c r="AO381" i="2"/>
  <c r="AO382" i="2"/>
  <c r="AO383" i="2"/>
  <c r="AO384" i="2"/>
  <c r="AP384" i="2" s="1"/>
  <c r="AO385" i="2"/>
  <c r="AO386" i="2"/>
  <c r="AO387" i="2"/>
  <c r="AP387" i="2" s="1"/>
  <c r="AO388" i="2"/>
  <c r="AO389" i="2"/>
  <c r="AO390" i="2"/>
  <c r="AO391" i="2"/>
  <c r="AO392" i="2"/>
  <c r="AP392" i="2" s="1"/>
  <c r="AO393" i="2"/>
  <c r="AP393" i="2" s="1"/>
  <c r="AO394" i="2"/>
  <c r="AO395" i="2"/>
  <c r="AP395" i="2" s="1"/>
  <c r="AO396" i="2"/>
  <c r="AO397" i="2"/>
  <c r="AO398" i="2"/>
  <c r="AO399" i="2"/>
  <c r="AO400" i="2"/>
  <c r="AP400" i="2" s="1"/>
  <c r="AO401" i="2"/>
  <c r="AO402" i="2"/>
  <c r="AO403" i="2"/>
  <c r="AP403" i="2" s="1"/>
  <c r="AO404" i="2"/>
  <c r="AO405" i="2"/>
  <c r="AO406" i="2"/>
  <c r="AO407" i="2"/>
  <c r="AO408" i="2"/>
  <c r="AP408" i="2" s="1"/>
  <c r="AO409" i="2"/>
  <c r="AO410" i="2"/>
  <c r="AO411" i="2"/>
  <c r="AP411" i="2" s="1"/>
  <c r="AO412" i="2"/>
  <c r="AO413" i="2"/>
  <c r="AP413" i="2" s="1"/>
  <c r="AO414" i="2"/>
  <c r="AO415" i="2"/>
  <c r="AO416" i="2"/>
  <c r="AP416" i="2" s="1"/>
  <c r="AO417" i="2"/>
  <c r="AO418" i="2"/>
  <c r="AO419" i="2"/>
  <c r="AP419" i="2" s="1"/>
  <c r="AO420" i="2"/>
  <c r="AO421" i="2"/>
  <c r="AO422" i="2"/>
  <c r="AO423" i="2"/>
  <c r="AO424" i="2"/>
  <c r="AP424" i="2" s="1"/>
  <c r="AO425" i="2"/>
  <c r="AO426" i="2"/>
  <c r="AO427" i="2"/>
  <c r="AP427" i="2" s="1"/>
  <c r="AO428" i="2"/>
  <c r="AO429" i="2"/>
  <c r="AO430" i="2"/>
  <c r="AO431" i="2"/>
  <c r="AO432" i="2"/>
  <c r="AP432" i="2" s="1"/>
  <c r="AO433" i="2"/>
  <c r="AO434" i="2"/>
  <c r="AO435" i="2"/>
  <c r="AP435" i="2" s="1"/>
  <c r="AO436" i="2"/>
  <c r="AO437" i="2"/>
  <c r="AO438" i="2"/>
  <c r="AO439" i="2"/>
  <c r="AO440" i="2"/>
  <c r="AP440" i="2" s="1"/>
  <c r="AO441" i="2"/>
  <c r="AO442" i="2"/>
  <c r="AO443" i="2"/>
  <c r="AP443" i="2" s="1"/>
  <c r="AO444" i="2"/>
  <c r="AO445" i="2"/>
  <c r="AO446" i="2"/>
  <c r="AO447" i="2"/>
  <c r="AO448" i="2"/>
  <c r="AP448" i="2" s="1"/>
  <c r="AO449" i="2"/>
  <c r="AO450" i="2"/>
  <c r="AO451" i="2"/>
  <c r="AP451" i="2" s="1"/>
  <c r="AO452" i="2"/>
  <c r="AO453" i="2"/>
  <c r="AO454" i="2"/>
  <c r="AO455" i="2"/>
  <c r="AO456" i="2"/>
  <c r="AP456" i="2" s="1"/>
  <c r="AO457" i="2"/>
  <c r="AO458" i="2"/>
  <c r="AO459" i="2"/>
  <c r="AP459" i="2" s="1"/>
  <c r="AO460" i="2"/>
  <c r="AO461" i="2"/>
  <c r="AO462" i="2"/>
  <c r="AO463" i="2"/>
  <c r="AO464" i="2"/>
  <c r="AP464" i="2" s="1"/>
  <c r="AO465" i="2"/>
  <c r="AO466" i="2"/>
  <c r="AO467" i="2"/>
  <c r="AP467" i="2" s="1"/>
  <c r="AO468" i="2"/>
  <c r="AO469" i="2"/>
  <c r="AO470" i="2"/>
  <c r="AO471" i="2"/>
  <c r="AO472" i="2"/>
  <c r="AP472" i="2" s="1"/>
  <c r="AO473" i="2"/>
  <c r="AO474" i="2"/>
  <c r="AO475" i="2"/>
  <c r="AP475" i="2" s="1"/>
  <c r="AO476" i="2"/>
  <c r="AO477" i="2"/>
  <c r="AO478" i="2"/>
  <c r="AO479" i="2"/>
  <c r="AO480" i="2"/>
  <c r="AP480" i="2" s="1"/>
  <c r="AO481" i="2"/>
  <c r="AO482" i="2"/>
  <c r="AO483" i="2"/>
  <c r="AP483" i="2" s="1"/>
  <c r="AO484" i="2"/>
  <c r="AO485" i="2"/>
  <c r="AO486" i="2"/>
  <c r="AO487" i="2"/>
  <c r="AO488" i="2"/>
  <c r="AP488" i="2" s="1"/>
  <c r="AO489" i="2"/>
  <c r="AO490" i="2"/>
  <c r="AO491" i="2"/>
  <c r="AP491" i="2" s="1"/>
  <c r="AO492" i="2"/>
  <c r="AO493" i="2"/>
  <c r="AO494" i="2"/>
  <c r="AO495" i="2"/>
  <c r="AO496" i="2"/>
  <c r="AP496" i="2" s="1"/>
  <c r="AO497" i="2"/>
  <c r="AO498" i="2"/>
  <c r="AO499" i="2"/>
  <c r="AP499" i="2" s="1"/>
  <c r="AO500" i="2"/>
  <c r="AO501" i="2"/>
  <c r="AO502" i="2"/>
  <c r="AO503" i="2"/>
  <c r="AO504" i="2"/>
  <c r="AP504" i="2" s="1"/>
  <c r="AO505" i="2"/>
  <c r="AO506" i="2"/>
  <c r="AO507" i="2"/>
  <c r="AP507" i="2" s="1"/>
  <c r="AO508" i="2"/>
  <c r="AO509" i="2"/>
  <c r="AO510" i="2"/>
  <c r="AO511" i="2"/>
  <c r="AO512" i="2"/>
  <c r="AP512" i="2" s="1"/>
  <c r="AO513" i="2"/>
  <c r="AO514" i="2"/>
  <c r="AO515" i="2"/>
  <c r="AP515" i="2" s="1"/>
  <c r="AO516" i="2"/>
  <c r="AO517" i="2"/>
  <c r="AO518" i="2"/>
  <c r="AO519" i="2"/>
  <c r="AO520" i="2"/>
  <c r="AP520" i="2" s="1"/>
  <c r="AO521" i="2"/>
  <c r="AO522" i="2"/>
  <c r="AO523" i="2"/>
  <c r="AP523" i="2" s="1"/>
  <c r="AO524" i="2"/>
  <c r="AO525" i="2"/>
  <c r="AO526" i="2"/>
  <c r="AO527" i="2"/>
  <c r="AO528" i="2"/>
  <c r="AP528" i="2" s="1"/>
  <c r="AO529" i="2"/>
  <c r="AO530" i="2"/>
  <c r="AO531" i="2"/>
  <c r="AP531" i="2" s="1"/>
  <c r="AO532" i="2"/>
  <c r="AO533" i="2"/>
  <c r="AO534" i="2"/>
  <c r="AO535" i="2"/>
  <c r="AP535" i="2" s="1"/>
  <c r="AO536" i="2"/>
  <c r="AP536" i="2" s="1"/>
  <c r="AO537" i="2"/>
  <c r="AO538" i="2"/>
  <c r="AO539" i="2"/>
  <c r="AP539" i="2" s="1"/>
  <c r="AO540" i="2"/>
  <c r="AP540" i="2" s="1"/>
  <c r="AO541" i="2"/>
  <c r="AO542" i="2"/>
  <c r="AO543" i="2"/>
  <c r="AO544" i="2"/>
  <c r="AP544" i="2" s="1"/>
  <c r="AO545" i="2"/>
  <c r="AO546" i="2"/>
  <c r="AO547" i="2"/>
  <c r="AP547" i="2" s="1"/>
  <c r="AO548" i="2"/>
  <c r="AP548" i="2" s="1"/>
  <c r="AO549" i="2"/>
  <c r="AO550" i="2"/>
  <c r="AO551" i="2"/>
  <c r="AO552" i="2"/>
  <c r="AP552" i="2" s="1"/>
  <c r="AO553" i="2"/>
  <c r="AO554" i="2"/>
  <c r="AO555" i="2"/>
  <c r="AP555" i="2" s="1"/>
  <c r="AO556" i="2"/>
  <c r="AO557" i="2"/>
  <c r="AO558" i="2"/>
  <c r="AO559" i="2"/>
  <c r="AO560" i="2"/>
  <c r="AP560" i="2" s="1"/>
  <c r="AO561" i="2"/>
  <c r="AP561" i="2" s="1"/>
  <c r="AO562" i="2"/>
  <c r="AO563" i="2"/>
  <c r="AP563" i="2" s="1"/>
  <c r="AO564" i="2"/>
  <c r="AO565" i="2"/>
  <c r="AO566" i="2"/>
  <c r="AO567" i="2"/>
  <c r="AO568" i="2"/>
  <c r="AP568" i="2" s="1"/>
  <c r="AO569" i="2"/>
  <c r="AP569" i="2" s="1"/>
  <c r="AO570" i="2"/>
  <c r="AO571" i="2"/>
  <c r="AP571" i="2" s="1"/>
  <c r="AO572" i="2"/>
  <c r="AO573" i="2"/>
  <c r="AO574" i="2"/>
  <c r="AO575" i="2"/>
  <c r="AO576" i="2"/>
  <c r="AP576" i="2" s="1"/>
  <c r="AO577" i="2"/>
  <c r="AO578" i="2"/>
  <c r="AO579" i="2"/>
  <c r="AP579" i="2" s="1"/>
  <c r="AO580" i="2"/>
  <c r="AO581" i="2"/>
  <c r="AO582" i="2"/>
  <c r="AO583" i="2"/>
  <c r="AO584" i="2"/>
  <c r="AP584" i="2" s="1"/>
  <c r="AO585" i="2"/>
  <c r="AO586" i="2"/>
  <c r="AO587" i="2"/>
  <c r="AP587" i="2" s="1"/>
  <c r="AO588" i="2"/>
  <c r="AO589" i="2"/>
  <c r="AO590" i="2"/>
  <c r="AO591" i="2"/>
  <c r="AO592" i="2"/>
  <c r="AP592" i="2" s="1"/>
  <c r="AO593" i="2"/>
  <c r="AO594" i="2"/>
  <c r="AO595" i="2"/>
  <c r="AP595" i="2" s="1"/>
  <c r="AO596" i="2"/>
  <c r="AO597" i="2"/>
  <c r="AO598" i="2"/>
  <c r="AO599" i="2"/>
  <c r="AP599" i="2" s="1"/>
  <c r="AO600" i="2"/>
  <c r="AP600" i="2" s="1"/>
  <c r="AO601" i="2"/>
  <c r="AO602" i="2"/>
  <c r="AO603" i="2"/>
  <c r="AP603" i="2" s="1"/>
  <c r="AO604" i="2"/>
  <c r="AP604" i="2" s="1"/>
  <c r="AO605" i="2"/>
  <c r="AP605" i="2" s="1"/>
  <c r="AO606" i="2"/>
  <c r="AO607" i="2"/>
  <c r="AO608" i="2"/>
  <c r="AP608" i="2" s="1"/>
  <c r="AO609" i="2"/>
  <c r="AO610" i="2"/>
  <c r="AO611" i="2"/>
  <c r="AP611" i="2" s="1"/>
  <c r="AO612" i="2"/>
  <c r="AP612" i="2" s="1"/>
  <c r="AO613" i="2"/>
  <c r="AO614" i="2"/>
  <c r="AO615" i="2"/>
  <c r="AO616" i="2"/>
  <c r="AP616" i="2" s="1"/>
  <c r="AO617" i="2"/>
  <c r="AO618" i="2"/>
  <c r="AP618" i="2" s="1"/>
  <c r="AO619" i="2"/>
  <c r="AP619" i="2" s="1"/>
  <c r="AO620" i="2"/>
  <c r="AP620" i="2" s="1"/>
  <c r="AO621" i="2"/>
  <c r="AO622" i="2"/>
  <c r="AO623" i="2"/>
  <c r="AO624" i="2"/>
  <c r="AP624" i="2" s="1"/>
  <c r="AO625" i="2"/>
  <c r="AP625" i="2" s="1"/>
  <c r="AO626" i="2"/>
  <c r="AP626" i="2" s="1"/>
  <c r="AO627" i="2"/>
  <c r="AP627" i="2" s="1"/>
  <c r="AO628" i="2"/>
  <c r="AO629" i="2"/>
  <c r="AO630" i="2"/>
  <c r="AO631" i="2"/>
  <c r="AO632" i="2"/>
  <c r="AP632" i="2" s="1"/>
  <c r="AO633" i="2"/>
  <c r="AP633" i="2" s="1"/>
  <c r="AO634" i="2"/>
  <c r="AO635" i="2"/>
  <c r="AP635" i="2" s="1"/>
  <c r="AO636" i="2"/>
  <c r="AO637" i="2"/>
  <c r="AO638" i="2"/>
  <c r="AO639" i="2"/>
  <c r="AO640" i="2"/>
  <c r="AP640" i="2" s="1"/>
  <c r="AO641" i="2"/>
  <c r="AO642" i="2"/>
  <c r="AO643" i="2"/>
  <c r="AP643" i="2" s="1"/>
  <c r="AO644" i="2"/>
  <c r="AO645" i="2"/>
  <c r="AP645" i="2" s="1"/>
  <c r="AO646" i="2"/>
  <c r="AO647" i="2"/>
  <c r="AO648" i="2"/>
  <c r="AP648" i="2" s="1"/>
  <c r="AO649" i="2"/>
  <c r="AO650" i="2"/>
  <c r="AO651" i="2"/>
  <c r="AP651" i="2" s="1"/>
  <c r="AO652" i="2"/>
  <c r="AP652" i="2" s="1"/>
  <c r="AO653" i="2"/>
  <c r="AO654" i="2"/>
  <c r="AO655" i="2"/>
  <c r="AO656" i="2"/>
  <c r="AP656" i="2" s="1"/>
  <c r="AO657" i="2"/>
  <c r="AO658" i="2"/>
  <c r="AP658" i="2" s="1"/>
  <c r="AO659" i="2"/>
  <c r="AP659" i="2" s="1"/>
  <c r="AO660" i="2"/>
  <c r="AO661" i="2"/>
  <c r="AO662" i="2"/>
  <c r="AO663" i="2"/>
  <c r="AO664" i="2"/>
  <c r="AP664" i="2" s="1"/>
  <c r="AO665" i="2"/>
  <c r="AO666" i="2"/>
  <c r="AO667" i="2"/>
  <c r="AP667" i="2" s="1"/>
  <c r="AO668" i="2"/>
  <c r="AO669" i="2"/>
  <c r="AO670" i="2"/>
  <c r="AP670" i="2" s="1"/>
  <c r="AO671" i="2"/>
  <c r="AO672" i="2"/>
  <c r="AO673" i="2"/>
  <c r="AO674" i="2"/>
  <c r="AO675" i="2"/>
  <c r="AP675" i="2" s="1"/>
  <c r="AO676" i="2"/>
  <c r="AO677" i="2"/>
  <c r="AO678" i="2"/>
  <c r="AO679" i="2"/>
  <c r="AO680" i="2"/>
  <c r="AO681" i="2"/>
  <c r="AO682" i="2"/>
  <c r="AO683" i="2"/>
  <c r="AP683" i="2" s="1"/>
  <c r="AO684" i="2"/>
  <c r="AO685" i="2"/>
  <c r="AO686" i="2"/>
  <c r="AP686" i="2" s="1"/>
  <c r="AO687" i="2"/>
  <c r="AO688" i="2"/>
  <c r="AO689" i="2"/>
  <c r="AO690" i="2"/>
  <c r="AP690" i="2" s="1"/>
  <c r="AO691" i="2"/>
  <c r="AP691" i="2" s="1"/>
  <c r="AO692" i="2"/>
  <c r="AO693" i="2"/>
  <c r="AO694" i="2"/>
  <c r="AO695" i="2"/>
  <c r="AO696" i="2"/>
  <c r="AO697" i="2"/>
  <c r="AO698" i="2"/>
  <c r="AO699" i="2"/>
  <c r="AP699" i="2" s="1"/>
  <c r="AO700" i="2"/>
  <c r="AO701" i="2"/>
  <c r="AO702" i="2"/>
  <c r="AO703" i="2"/>
  <c r="AP703" i="2" s="1"/>
  <c r="AO704" i="2"/>
  <c r="AO705" i="2"/>
  <c r="AO706" i="2"/>
  <c r="AO707" i="2"/>
  <c r="AP707" i="2" s="1"/>
  <c r="AO708" i="2"/>
  <c r="AO709" i="2"/>
  <c r="AP709" i="2" s="1"/>
  <c r="AO710" i="2"/>
  <c r="AO711" i="2"/>
  <c r="AO712" i="2"/>
  <c r="AO713" i="2"/>
  <c r="AO714" i="2"/>
  <c r="AP714" i="2" s="1"/>
  <c r="AO715" i="2"/>
  <c r="AP715" i="2" s="1"/>
  <c r="AO716" i="2"/>
  <c r="AP716" i="2" s="1"/>
  <c r="AO717" i="2"/>
  <c r="AO718" i="2"/>
  <c r="AO719" i="2"/>
  <c r="AO720" i="2"/>
  <c r="AO721" i="2"/>
  <c r="AP721" i="2" s="1"/>
  <c r="AO722" i="2"/>
  <c r="AP722" i="2" s="1"/>
  <c r="AO723" i="2"/>
  <c r="AP723" i="2" s="1"/>
  <c r="AO724" i="2"/>
  <c r="AO725" i="2"/>
  <c r="AO726" i="2"/>
  <c r="AO727" i="2"/>
  <c r="AO728" i="2"/>
  <c r="AO729" i="2"/>
  <c r="AO730" i="2"/>
  <c r="AO731" i="2"/>
  <c r="AP731" i="2" s="1"/>
  <c r="AO732" i="2"/>
  <c r="AO733" i="2"/>
  <c r="AO734" i="2"/>
  <c r="AO735" i="2"/>
  <c r="AP735" i="2" s="1"/>
  <c r="AO736" i="2"/>
  <c r="AO737" i="2"/>
  <c r="AO738" i="2"/>
  <c r="AO739" i="2"/>
  <c r="AP739" i="2" s="1"/>
  <c r="AO740" i="2"/>
  <c r="AO741" i="2"/>
  <c r="AP741" i="2" s="1"/>
  <c r="AO742" i="2"/>
  <c r="AO743" i="2"/>
  <c r="AO744" i="2"/>
  <c r="AO745" i="2"/>
  <c r="AO746" i="2"/>
  <c r="AP746" i="2" s="1"/>
  <c r="AO747" i="2"/>
  <c r="AP747" i="2" s="1"/>
  <c r="AO748" i="2"/>
  <c r="AP748" i="2" s="1"/>
  <c r="AO749" i="2"/>
  <c r="AO750" i="2"/>
  <c r="AO751" i="2"/>
  <c r="AO752" i="2"/>
  <c r="AO753" i="2"/>
  <c r="AP753" i="2" s="1"/>
  <c r="AO754" i="2"/>
  <c r="AP754" i="2" s="1"/>
  <c r="AO755" i="2"/>
  <c r="AP755" i="2" s="1"/>
  <c r="AO756" i="2"/>
  <c r="AO757" i="2"/>
  <c r="AO758" i="2"/>
  <c r="AO759" i="2"/>
  <c r="AO760" i="2"/>
  <c r="AP760" i="2" s="1"/>
  <c r="AO761" i="2"/>
  <c r="AO762" i="2"/>
  <c r="AO763" i="2"/>
  <c r="AP763" i="2" s="1"/>
  <c r="AO764" i="2"/>
  <c r="AO765" i="2"/>
  <c r="AO766" i="2"/>
  <c r="AO767" i="2"/>
  <c r="AP767" i="2" s="1"/>
  <c r="AO768" i="2"/>
  <c r="AO769" i="2"/>
  <c r="AO770" i="2"/>
  <c r="AO771" i="2"/>
  <c r="AP771" i="2" s="1"/>
  <c r="AO772" i="2"/>
  <c r="AO773" i="2"/>
  <c r="AP773" i="2" s="1"/>
  <c r="AO774" i="2"/>
  <c r="AO775" i="2"/>
  <c r="AO776" i="2"/>
  <c r="AO777" i="2"/>
  <c r="AO778" i="2"/>
  <c r="AO779" i="2"/>
  <c r="AP779" i="2" s="1"/>
  <c r="AO780" i="2"/>
  <c r="AP780" i="2" s="1"/>
  <c r="AO781" i="2"/>
  <c r="AO782" i="2"/>
  <c r="AO783" i="2"/>
  <c r="AO784" i="2"/>
  <c r="AO785" i="2"/>
  <c r="AO786" i="2"/>
  <c r="AP786" i="2" s="1"/>
  <c r="AO787" i="2"/>
  <c r="AP787" i="2" s="1"/>
  <c r="AO788" i="2"/>
  <c r="AO789" i="2"/>
  <c r="AO790" i="2"/>
  <c r="AO791" i="2"/>
  <c r="AO792" i="2"/>
  <c r="AO793" i="2"/>
  <c r="AO794" i="2"/>
  <c r="AO795" i="2"/>
  <c r="AP795" i="2" s="1"/>
  <c r="AO796" i="2"/>
  <c r="AO797" i="2"/>
  <c r="AO798" i="2"/>
  <c r="AO799" i="2"/>
  <c r="AP799" i="2" s="1"/>
  <c r="AO800" i="2"/>
  <c r="AO801" i="2"/>
  <c r="AO802" i="2"/>
  <c r="AO803" i="2"/>
  <c r="AP803" i="2" s="1"/>
  <c r="AO804" i="2"/>
  <c r="AO805" i="2"/>
  <c r="AP805" i="2" s="1"/>
  <c r="AO806" i="2"/>
  <c r="AO807" i="2"/>
  <c r="AO808" i="2"/>
  <c r="AO809" i="2"/>
  <c r="AO810" i="2"/>
  <c r="AO811" i="2"/>
  <c r="AP811" i="2" s="1"/>
  <c r="AO812" i="2"/>
  <c r="AP812" i="2" s="1"/>
  <c r="AO813" i="2"/>
  <c r="AO814" i="2"/>
  <c r="AO815" i="2"/>
  <c r="AO816" i="2"/>
  <c r="AO817" i="2"/>
  <c r="AO818" i="2"/>
  <c r="AP818" i="2" s="1"/>
  <c r="AO819" i="2"/>
  <c r="AP819" i="2" s="1"/>
  <c r="AO820" i="2"/>
  <c r="AO821" i="2"/>
  <c r="AO822" i="2"/>
  <c r="AO823" i="2"/>
  <c r="AO824" i="2"/>
  <c r="AO825" i="2"/>
  <c r="AO826" i="2"/>
  <c r="AO827" i="2"/>
  <c r="AP827" i="2" s="1"/>
  <c r="AO828" i="2"/>
  <c r="AO829" i="2"/>
  <c r="AO830" i="2"/>
  <c r="AO831" i="2"/>
  <c r="AP831" i="2" s="1"/>
  <c r="AO832" i="2"/>
  <c r="AO833" i="2"/>
  <c r="AO834" i="2"/>
  <c r="AO835" i="2"/>
  <c r="AP835" i="2" s="1"/>
  <c r="AO836" i="2"/>
  <c r="AO837" i="2"/>
  <c r="AP837" i="2" s="1"/>
  <c r="AO838" i="2"/>
  <c r="AO839" i="2"/>
  <c r="AO840" i="2"/>
  <c r="AO841" i="2"/>
  <c r="AO842" i="2"/>
  <c r="AP842" i="2" s="1"/>
  <c r="AO843" i="2"/>
  <c r="AP843" i="2" s="1"/>
  <c r="AO844" i="2"/>
  <c r="AO845" i="2"/>
  <c r="AP845" i="2" s="1"/>
  <c r="AO846" i="2"/>
  <c r="AO847" i="2"/>
  <c r="AO848" i="2"/>
  <c r="AO849" i="2"/>
  <c r="AP849" i="2" s="1"/>
  <c r="AO850" i="2"/>
  <c r="AO851" i="2"/>
  <c r="AP851" i="2" s="1"/>
  <c r="AO852" i="2"/>
  <c r="AO853" i="2"/>
  <c r="AO854" i="2"/>
  <c r="AO855" i="2"/>
  <c r="AO856" i="2"/>
  <c r="AO857" i="2"/>
  <c r="AO858" i="2"/>
  <c r="AO859" i="2"/>
  <c r="AP859" i="2" s="1"/>
  <c r="AO860" i="2"/>
  <c r="AP860" i="2" s="1"/>
  <c r="AO861" i="2"/>
  <c r="AO862" i="2"/>
  <c r="AO863" i="2"/>
  <c r="AO864" i="2"/>
  <c r="AO865" i="2"/>
  <c r="AO866" i="2"/>
  <c r="AP866" i="2" s="1"/>
  <c r="AO867" i="2"/>
  <c r="AP867" i="2" s="1"/>
  <c r="AO868" i="2"/>
  <c r="AO869" i="2"/>
  <c r="AO870" i="2"/>
  <c r="AO871" i="2"/>
  <c r="AO872" i="2"/>
  <c r="AO873" i="2"/>
  <c r="AO874" i="2"/>
  <c r="AP874" i="2" s="1"/>
  <c r="AO875" i="2"/>
  <c r="AP875" i="2" s="1"/>
  <c r="AO876" i="2"/>
  <c r="AO877" i="2"/>
  <c r="AO878" i="2"/>
  <c r="AO879" i="2"/>
  <c r="AO880" i="2"/>
  <c r="AO881" i="2"/>
  <c r="AP881" i="2" s="1"/>
  <c r="AO882" i="2"/>
  <c r="AO883" i="2"/>
  <c r="AP883" i="2" s="1"/>
  <c r="AO884" i="2"/>
  <c r="AO885" i="2"/>
  <c r="AO886" i="2"/>
  <c r="AO887" i="2"/>
  <c r="AO888" i="2"/>
  <c r="AO889" i="2"/>
  <c r="AO890" i="2"/>
  <c r="AO891" i="2"/>
  <c r="AP891" i="2" s="1"/>
  <c r="AO892" i="2"/>
  <c r="AP892" i="2" s="1"/>
  <c r="AO893" i="2"/>
  <c r="AO894" i="2"/>
  <c r="AO895" i="2"/>
  <c r="AO896" i="2"/>
  <c r="AO897" i="2"/>
  <c r="AO898" i="2"/>
  <c r="AP898" i="2" s="1"/>
  <c r="AO899" i="2"/>
  <c r="AP899" i="2" s="1"/>
  <c r="AO900" i="2"/>
  <c r="AO901" i="2"/>
  <c r="AP901" i="2" s="1"/>
  <c r="AO902" i="2"/>
  <c r="AO903" i="2"/>
  <c r="AO904" i="2"/>
  <c r="AO905" i="2"/>
  <c r="AO906" i="2"/>
  <c r="AP906" i="2" s="1"/>
  <c r="AO907" i="2"/>
  <c r="AP907" i="2" s="1"/>
  <c r="AO908" i="2"/>
  <c r="AO909" i="2"/>
  <c r="AP909" i="2" s="1"/>
  <c r="AO910" i="2"/>
  <c r="AO911" i="2"/>
  <c r="AO912" i="2"/>
  <c r="AO913" i="2"/>
  <c r="AP913" i="2" s="1"/>
  <c r="AO914" i="2"/>
  <c r="AO915" i="2"/>
  <c r="AP915" i="2" s="1"/>
  <c r="AO916" i="2"/>
  <c r="AO917" i="2"/>
  <c r="AO918" i="2"/>
  <c r="AO919" i="2"/>
  <c r="AO920" i="2"/>
  <c r="AO921" i="2"/>
  <c r="AO922" i="2"/>
  <c r="AO923" i="2"/>
  <c r="AP923" i="2" s="1"/>
  <c r="AO924" i="2"/>
  <c r="AP924" i="2" s="1"/>
  <c r="AO925" i="2"/>
  <c r="AO926" i="2"/>
  <c r="AO927" i="2"/>
  <c r="AO928" i="2"/>
  <c r="AO929" i="2"/>
  <c r="AO930" i="2"/>
  <c r="AP930" i="2" s="1"/>
  <c r="AO931" i="2"/>
  <c r="AP931" i="2" s="1"/>
  <c r="AO932" i="2"/>
  <c r="AO933" i="2"/>
  <c r="AO934" i="2"/>
  <c r="AO935" i="2"/>
  <c r="AO936" i="2"/>
  <c r="AO937" i="2"/>
  <c r="AO938" i="2"/>
  <c r="AP938" i="2" s="1"/>
  <c r="AO939" i="2"/>
  <c r="AP939" i="2" s="1"/>
  <c r="AO940" i="2"/>
  <c r="AO941" i="2"/>
  <c r="AO942" i="2"/>
  <c r="AO943" i="2"/>
  <c r="AO944" i="2"/>
  <c r="AO945" i="2"/>
  <c r="AP945" i="2" s="1"/>
  <c r="AO946" i="2"/>
  <c r="AO947" i="2"/>
  <c r="AP947" i="2" s="1"/>
  <c r="AO948" i="2"/>
  <c r="AO949" i="2"/>
  <c r="AO950" i="2"/>
  <c r="AO951" i="2"/>
  <c r="AP951" i="2" s="1"/>
  <c r="AO952" i="2"/>
  <c r="AO953" i="2"/>
  <c r="AO954" i="2"/>
  <c r="AO955" i="2"/>
  <c r="AP955" i="2" s="1"/>
  <c r="AO956" i="2"/>
  <c r="AP956" i="2" s="1"/>
  <c r="AO957" i="2"/>
  <c r="AO958" i="2"/>
  <c r="AO959" i="2"/>
  <c r="AO960" i="2"/>
  <c r="AO961" i="2"/>
  <c r="AO962" i="2"/>
  <c r="AP962" i="2" s="1"/>
  <c r="AO963" i="2"/>
  <c r="AP963" i="2" s="1"/>
  <c r="AO964" i="2"/>
  <c r="AO965" i="2"/>
  <c r="AP965" i="2" s="1"/>
  <c r="AO966" i="2"/>
  <c r="AO967" i="2"/>
  <c r="AO968" i="2"/>
  <c r="AO969" i="2"/>
  <c r="AO970" i="2"/>
  <c r="AP970" i="2" s="1"/>
  <c r="AO971" i="2"/>
  <c r="AP971" i="2" s="1"/>
  <c r="AO972" i="2"/>
  <c r="AO973" i="2"/>
  <c r="AP973" i="2" s="1"/>
  <c r="AO974" i="2"/>
  <c r="AO975" i="2"/>
  <c r="AO976" i="2"/>
  <c r="AO977" i="2"/>
  <c r="AP977" i="2" s="1"/>
  <c r="AO978" i="2"/>
  <c r="AO979" i="2"/>
  <c r="AP979" i="2" s="1"/>
  <c r="AO980" i="2"/>
  <c r="AO981" i="2"/>
  <c r="AO982" i="2"/>
  <c r="AO983" i="2"/>
  <c r="AO984" i="2"/>
  <c r="AO985" i="2"/>
  <c r="AO986" i="2"/>
  <c r="AO987" i="2"/>
  <c r="AP987" i="2" s="1"/>
  <c r="AO988" i="2"/>
  <c r="AP988" i="2" s="1"/>
  <c r="AO989" i="2"/>
  <c r="AO990" i="2"/>
  <c r="AO991" i="2"/>
  <c r="AO992" i="2"/>
  <c r="AO993" i="2"/>
  <c r="AO994" i="2"/>
  <c r="AP994" i="2" s="1"/>
  <c r="AO995" i="2"/>
  <c r="AP995" i="2" s="1"/>
  <c r="AO996" i="2"/>
  <c r="AO997" i="2"/>
  <c r="AO998" i="2"/>
  <c r="AO999" i="2"/>
  <c r="AO1000" i="2"/>
  <c r="AO1001" i="2"/>
  <c r="AO1002" i="2"/>
  <c r="AP1002" i="2" s="1"/>
  <c r="AO1003" i="2"/>
  <c r="AP1003" i="2" s="1"/>
  <c r="AO1004" i="2"/>
  <c r="AO1005" i="2"/>
  <c r="AO1006" i="2"/>
  <c r="AO1007" i="2"/>
  <c r="AO1008" i="2"/>
  <c r="AO1009" i="2"/>
  <c r="AP1009" i="2" s="1"/>
  <c r="AO1010" i="2"/>
  <c r="AO1011" i="2"/>
  <c r="AP1011" i="2" s="1"/>
  <c r="AO1012" i="2"/>
  <c r="AO1013" i="2"/>
  <c r="AO1014" i="2"/>
  <c r="AO1015" i="2"/>
  <c r="AO1016" i="2"/>
  <c r="AO1017" i="2"/>
  <c r="AO1018" i="2"/>
  <c r="AO1019" i="2"/>
  <c r="AP1019" i="2" s="1"/>
  <c r="AO1020" i="2"/>
  <c r="AP1020" i="2" s="1"/>
  <c r="AO1021" i="2"/>
  <c r="AO1022" i="2"/>
  <c r="AO1023" i="2"/>
  <c r="AO1024" i="2"/>
  <c r="AO1025" i="2"/>
  <c r="AO1026" i="2"/>
  <c r="AO1027" i="2"/>
  <c r="AP1027" i="2" s="1"/>
  <c r="AO1028" i="2"/>
  <c r="AO1029" i="2"/>
  <c r="AO1030" i="2"/>
  <c r="AO1031" i="2"/>
  <c r="AO1032" i="2"/>
  <c r="AO1033" i="2"/>
  <c r="AO1034" i="2"/>
  <c r="AO1035" i="2"/>
  <c r="AP1035" i="2" s="1"/>
  <c r="AO1036" i="2"/>
  <c r="AP1036" i="2" s="1"/>
  <c r="AO1037" i="2"/>
  <c r="AO1038" i="2"/>
  <c r="AO1039" i="2"/>
  <c r="AO1040" i="2"/>
  <c r="AO1041" i="2"/>
  <c r="AO1042" i="2"/>
  <c r="AO1043" i="2"/>
  <c r="AP1043" i="2" s="1"/>
  <c r="AO1044" i="2"/>
  <c r="AO1045" i="2"/>
  <c r="AO1046" i="2"/>
  <c r="AO1047" i="2"/>
  <c r="AO1048" i="2"/>
  <c r="AO1049" i="2"/>
  <c r="AO1050" i="2"/>
  <c r="AO1051" i="2"/>
  <c r="AP1051" i="2" s="1"/>
  <c r="AO1052" i="2"/>
  <c r="AP1052" i="2" s="1"/>
  <c r="AO1053" i="2"/>
  <c r="AO1054" i="2"/>
  <c r="AO1055" i="2"/>
  <c r="AO1056" i="2"/>
  <c r="AO1057" i="2"/>
  <c r="AO1058" i="2"/>
  <c r="AP1058" i="2" s="1"/>
  <c r="AO1059" i="2"/>
  <c r="AP1059" i="2" s="1"/>
  <c r="AO1060" i="2"/>
  <c r="AO1061" i="2"/>
  <c r="AO1062" i="2"/>
  <c r="AO1063" i="2"/>
  <c r="AO1064" i="2"/>
  <c r="AO1065" i="2"/>
  <c r="AO1066" i="2"/>
  <c r="AO1067" i="2"/>
  <c r="AP1067" i="2" s="1"/>
  <c r="AO1068" i="2"/>
  <c r="AO1069" i="2"/>
  <c r="AO1070" i="2"/>
  <c r="AO1071" i="2"/>
  <c r="AO1072" i="2"/>
  <c r="AO1073" i="2"/>
  <c r="AO1074" i="2"/>
  <c r="AO1075" i="2"/>
  <c r="AP1075" i="2" s="1"/>
  <c r="AO1076" i="2"/>
  <c r="AO1077" i="2"/>
  <c r="AO1078" i="2"/>
  <c r="AO1079" i="2"/>
  <c r="AP1079" i="2" s="1"/>
  <c r="AO1080" i="2"/>
  <c r="AO1081" i="2"/>
  <c r="AO1082" i="2"/>
  <c r="AO1083" i="2"/>
  <c r="AP1083" i="2" s="1"/>
  <c r="AO1084" i="2"/>
  <c r="AO1085" i="2"/>
  <c r="AO1086" i="2"/>
  <c r="AO1087" i="2"/>
  <c r="AO1088" i="2"/>
  <c r="AO1089" i="2"/>
  <c r="AO1090" i="2"/>
  <c r="AO1091" i="2"/>
  <c r="AP1091" i="2" s="1"/>
  <c r="AO1092" i="2"/>
  <c r="AO1093" i="2"/>
  <c r="AO1094" i="2"/>
  <c r="AO1095" i="2"/>
  <c r="AO1096" i="2"/>
  <c r="AO1097" i="2"/>
  <c r="AO1098" i="2"/>
  <c r="AO1099" i="2"/>
  <c r="AP1099" i="2" s="1"/>
  <c r="AO1100" i="2"/>
  <c r="AO1101" i="2"/>
  <c r="AO1102" i="2"/>
  <c r="AO1103" i="2"/>
  <c r="AO1104" i="2"/>
  <c r="AO1105" i="2"/>
  <c r="AO1106" i="2"/>
  <c r="AO1107" i="2"/>
  <c r="AP1107" i="2" s="1"/>
  <c r="AO1108" i="2"/>
  <c r="AO1109" i="2"/>
  <c r="AO1110" i="2"/>
  <c r="AO1111" i="2"/>
  <c r="AO1112" i="2"/>
  <c r="AO1113" i="2"/>
  <c r="AO1114" i="2"/>
  <c r="AO1115" i="2"/>
  <c r="AP1115" i="2" s="1"/>
  <c r="AO1116" i="2"/>
  <c r="AP1116" i="2" s="1"/>
  <c r="AO1117" i="2"/>
  <c r="AO1118" i="2"/>
  <c r="AO1119" i="2"/>
  <c r="AO1120" i="2"/>
  <c r="AO1121" i="2"/>
  <c r="AO1122" i="2"/>
  <c r="AO1123" i="2"/>
  <c r="AP1123" i="2" s="1"/>
  <c r="AO1124" i="2"/>
  <c r="AO1125" i="2"/>
  <c r="AP1125" i="2" s="1"/>
  <c r="AO1126" i="2"/>
  <c r="AO1127" i="2"/>
  <c r="AO1128" i="2"/>
  <c r="AO1129" i="2"/>
  <c r="AO1130" i="2"/>
  <c r="AO1131" i="2"/>
  <c r="AP1131" i="2" s="1"/>
  <c r="AO1132" i="2"/>
  <c r="AO1133" i="2"/>
  <c r="AP1133" i="2" s="1"/>
  <c r="AO1134" i="2"/>
  <c r="AO1135" i="2"/>
  <c r="AO1136" i="2"/>
  <c r="AO1137" i="2"/>
  <c r="AO1138" i="2"/>
  <c r="AO1139" i="2"/>
  <c r="AP1139" i="2" s="1"/>
  <c r="AO1140" i="2"/>
  <c r="AO1141" i="2"/>
  <c r="AP1141" i="2" s="1"/>
  <c r="AO1142" i="2"/>
  <c r="AO1143" i="2"/>
  <c r="AO1144" i="2"/>
  <c r="AO1145" i="2"/>
  <c r="AO1146" i="2"/>
  <c r="AO1147" i="2"/>
  <c r="AP1147" i="2" s="1"/>
  <c r="AO1148" i="2"/>
  <c r="AP1148" i="2" s="1"/>
  <c r="AO1149" i="2"/>
  <c r="AO1150" i="2"/>
  <c r="AO1151" i="2"/>
  <c r="AO1152" i="2"/>
  <c r="AO1153" i="2"/>
  <c r="AO1154" i="2"/>
  <c r="AP1154" i="2" s="1"/>
  <c r="AO1155" i="2"/>
  <c r="AP1155" i="2" s="1"/>
  <c r="AO1156" i="2"/>
  <c r="AO1157" i="2"/>
  <c r="AO1158" i="2"/>
  <c r="AO1159" i="2"/>
  <c r="AO1160" i="2"/>
  <c r="AO1161" i="2"/>
  <c r="AO1162" i="2"/>
  <c r="AP1162" i="2" s="1"/>
  <c r="AO1163" i="2"/>
  <c r="AP1163" i="2" s="1"/>
  <c r="AO1164" i="2"/>
  <c r="AO1165" i="2"/>
  <c r="AO1166" i="2"/>
  <c r="AO1167" i="2"/>
  <c r="AO1168" i="2"/>
  <c r="AO1169" i="2"/>
  <c r="AP1169" i="2" s="1"/>
  <c r="AO1170" i="2"/>
  <c r="AP1170" i="2" s="1"/>
  <c r="AO1171" i="2"/>
  <c r="AP1171" i="2" s="1"/>
  <c r="AO1172" i="2"/>
  <c r="AO1173" i="2"/>
  <c r="AO1174" i="2"/>
  <c r="AO1175" i="2"/>
  <c r="AO1176" i="2"/>
  <c r="AO1177" i="2"/>
  <c r="AO1178" i="2"/>
  <c r="AO1179" i="2"/>
  <c r="AP1179" i="2" s="1"/>
  <c r="AO1180" i="2"/>
  <c r="AO1181" i="2"/>
  <c r="AO1182" i="2"/>
  <c r="AO1183" i="2"/>
  <c r="AO1184" i="2"/>
  <c r="AP1184" i="2" s="1"/>
  <c r="AO1185" i="2"/>
  <c r="AO1186" i="2"/>
  <c r="AO1187" i="2"/>
  <c r="AP1187" i="2" s="1"/>
  <c r="AO1188" i="2"/>
  <c r="AO1189" i="2"/>
  <c r="AO1190" i="2"/>
  <c r="AO1191" i="2"/>
  <c r="AO1192" i="2"/>
  <c r="AP1192" i="2" s="1"/>
  <c r="AO1193" i="2"/>
  <c r="AO1194" i="2"/>
  <c r="AO1195" i="2"/>
  <c r="AP1195" i="2" s="1"/>
  <c r="AO1196" i="2"/>
  <c r="AO1197" i="2"/>
  <c r="AO1198" i="2"/>
  <c r="AO1199" i="2"/>
  <c r="AO1200" i="2"/>
  <c r="AP1200" i="2" s="1"/>
  <c r="AO1201" i="2"/>
  <c r="AO1202" i="2"/>
  <c r="AO1203" i="2"/>
  <c r="AP1203" i="2" s="1"/>
  <c r="AO1204" i="2"/>
  <c r="AO1205" i="2"/>
  <c r="AO1206" i="2"/>
  <c r="AO1207" i="2"/>
  <c r="AO1208" i="2"/>
  <c r="AP1208" i="2" s="1"/>
  <c r="AO1209" i="2"/>
  <c r="AO1210" i="2"/>
  <c r="AO1211" i="2"/>
  <c r="AP1211" i="2" s="1"/>
  <c r="AO1212" i="2"/>
  <c r="AP1212" i="2" s="1"/>
  <c r="AO1213" i="2"/>
  <c r="AO1214" i="2"/>
  <c r="AO1215" i="2"/>
  <c r="AP1215" i="2" s="1"/>
  <c r="AO1216" i="2"/>
  <c r="AP1216" i="2" s="1"/>
  <c r="AO1217" i="2"/>
  <c r="AO1218" i="2"/>
  <c r="AO1219" i="2"/>
  <c r="AP1219" i="2" s="1"/>
  <c r="AO1220" i="2"/>
  <c r="AO1221" i="2"/>
  <c r="AO1222" i="2"/>
  <c r="AO1223" i="2"/>
  <c r="AO1224" i="2"/>
  <c r="AO1225" i="2"/>
  <c r="AO1226" i="2"/>
  <c r="AO1227" i="2"/>
  <c r="AP1227" i="2" s="1"/>
  <c r="AO1228" i="2"/>
  <c r="AO1229" i="2"/>
  <c r="AO1230" i="2"/>
  <c r="AO1231" i="2"/>
  <c r="AO1232" i="2"/>
  <c r="AO1233" i="2"/>
  <c r="AO1234" i="2"/>
  <c r="AO1235" i="2"/>
  <c r="AP1235" i="2" s="1"/>
  <c r="AO1236" i="2"/>
  <c r="AO1237" i="2"/>
  <c r="AO1238" i="2"/>
  <c r="AO1239" i="2"/>
  <c r="AO1240" i="2"/>
  <c r="AO1241" i="2"/>
  <c r="AO1242" i="2"/>
  <c r="AO1243" i="2"/>
  <c r="AP1243" i="2" s="1"/>
  <c r="AO1244" i="2"/>
  <c r="AO1245" i="2"/>
  <c r="AO1246" i="2"/>
  <c r="AO1247" i="2"/>
  <c r="AO1248" i="2"/>
  <c r="AP1248" i="2" s="1"/>
  <c r="AO1249" i="2"/>
  <c r="AO1250" i="2"/>
  <c r="AO1251" i="2"/>
  <c r="AP1251" i="2" s="1"/>
  <c r="AO1252" i="2"/>
  <c r="AO1253" i="2"/>
  <c r="AO1254" i="2"/>
  <c r="AO1255" i="2"/>
  <c r="AO1256" i="2"/>
  <c r="AP1256" i="2" s="1"/>
  <c r="AO1257" i="2"/>
  <c r="AO1258" i="2"/>
  <c r="AO1259" i="2"/>
  <c r="AP1259" i="2" s="1"/>
  <c r="AO1260" i="2"/>
  <c r="AP1260" i="2" s="1"/>
  <c r="AO1261" i="2"/>
  <c r="AO1262" i="2"/>
  <c r="AO1263" i="2"/>
  <c r="AO1264" i="2"/>
  <c r="AP1264" i="2" s="1"/>
  <c r="AO1265" i="2"/>
  <c r="AO1266" i="2"/>
  <c r="AO1267" i="2"/>
  <c r="AP1267" i="2" s="1"/>
  <c r="AO1268" i="2"/>
  <c r="AO1269" i="2"/>
  <c r="AO1270" i="2"/>
  <c r="AO1271" i="2"/>
  <c r="AO1272" i="2"/>
  <c r="AP1272" i="2" s="1"/>
  <c r="AO1273" i="2"/>
  <c r="AO1274" i="2"/>
  <c r="AO1275" i="2"/>
  <c r="AP1275" i="2" s="1"/>
  <c r="AO1276" i="2"/>
  <c r="AO1277" i="2"/>
  <c r="AO1278" i="2"/>
  <c r="AO1279" i="2"/>
  <c r="AO1280" i="2"/>
  <c r="AP1280" i="2" s="1"/>
  <c r="AO1281" i="2"/>
  <c r="AO1282" i="2"/>
  <c r="AP1282" i="2" s="1"/>
  <c r="AO1283" i="2"/>
  <c r="AP1283" i="2" s="1"/>
  <c r="AO1284" i="2"/>
  <c r="AO1285" i="2"/>
  <c r="AO1286" i="2"/>
  <c r="AO1287" i="2"/>
  <c r="AO1288" i="2"/>
  <c r="AO1289" i="2"/>
  <c r="AO1290" i="2"/>
  <c r="AO1291" i="2"/>
  <c r="AP1291" i="2" s="1"/>
  <c r="AO1292" i="2"/>
  <c r="AO1293" i="2"/>
  <c r="AO1294" i="2"/>
  <c r="AO1295" i="2"/>
  <c r="AO1296" i="2"/>
  <c r="AP1296" i="2" s="1"/>
  <c r="AO1297" i="2"/>
  <c r="AO1298" i="2"/>
  <c r="AO1299" i="2"/>
  <c r="AP1299" i="2" s="1"/>
  <c r="AO1300" i="2"/>
  <c r="AP1300" i="2" s="1"/>
  <c r="AO1301" i="2"/>
  <c r="AO1302" i="2"/>
  <c r="AO1303" i="2"/>
  <c r="AO1304" i="2"/>
  <c r="AO1305" i="2"/>
  <c r="AP1305" i="2" s="1"/>
  <c r="AO1306" i="2"/>
  <c r="AO1307" i="2"/>
  <c r="AP1307" i="2" s="1"/>
  <c r="AO1308" i="2"/>
  <c r="AO1309" i="2"/>
  <c r="AO1310" i="2"/>
  <c r="AO1311" i="2"/>
  <c r="AO1312" i="2"/>
  <c r="AP1312" i="2" s="1"/>
  <c r="AO1313" i="2"/>
  <c r="AO1314" i="2"/>
  <c r="AP1314" i="2" s="1"/>
  <c r="AO1315" i="2"/>
  <c r="AP1315" i="2" s="1"/>
  <c r="AO1316" i="2"/>
  <c r="AO1317" i="2"/>
  <c r="AO1318" i="2"/>
  <c r="AO1319" i="2"/>
  <c r="AO1320" i="2"/>
  <c r="AP1320" i="2" s="1"/>
  <c r="AO1321" i="2"/>
  <c r="AO1322" i="2"/>
  <c r="AO1323" i="2"/>
  <c r="AP1323" i="2" s="1"/>
  <c r="AO1324" i="2"/>
  <c r="AO1325" i="2"/>
  <c r="AO1326" i="2"/>
  <c r="AO1327" i="2"/>
  <c r="AO1328" i="2"/>
  <c r="AP1328" i="2" s="1"/>
  <c r="AO1329" i="2"/>
  <c r="AO1330" i="2"/>
  <c r="AO1331" i="2"/>
  <c r="AP1331" i="2" s="1"/>
  <c r="AO1332" i="2"/>
  <c r="AP1332" i="2" s="1"/>
  <c r="AO1333" i="2"/>
  <c r="AO1334" i="2"/>
  <c r="AO1335" i="2"/>
  <c r="AO1336" i="2"/>
  <c r="AP1336" i="2" s="1"/>
  <c r="AO1337" i="2"/>
  <c r="AP1337" i="2" s="1"/>
  <c r="AO1338" i="2"/>
  <c r="AO1339" i="2"/>
  <c r="AP1339" i="2" s="1"/>
  <c r="AO1340" i="2"/>
  <c r="AO1341" i="2"/>
  <c r="AO1342" i="2"/>
  <c r="AO1343" i="2"/>
  <c r="AO1344" i="2"/>
  <c r="AP1344" i="2" s="1"/>
  <c r="AO1345" i="2"/>
  <c r="AO1346" i="2"/>
  <c r="AP1346" i="2" s="1"/>
  <c r="AO1347" i="2"/>
  <c r="AP1347" i="2" s="1"/>
  <c r="AO1348" i="2"/>
  <c r="AO1349" i="2"/>
  <c r="AP1349" i="2" s="1"/>
  <c r="AO1350" i="2"/>
  <c r="AO1351" i="2"/>
  <c r="AO1352" i="2"/>
  <c r="AO1353" i="2"/>
  <c r="AO1354" i="2"/>
  <c r="AO1355" i="2"/>
  <c r="AP1355" i="2" s="1"/>
  <c r="AO1356" i="2"/>
  <c r="AO1357" i="2"/>
  <c r="AO1358" i="2"/>
  <c r="AO1359" i="2"/>
  <c r="AO1360" i="2"/>
  <c r="AP1360" i="2" s="1"/>
  <c r="AO1361" i="2"/>
  <c r="AO1362" i="2"/>
  <c r="AP1362" i="2" s="1"/>
  <c r="AO1363" i="2"/>
  <c r="AP1363" i="2" s="1"/>
  <c r="AO1364" i="2"/>
  <c r="AP1364" i="2" s="1"/>
  <c r="AO1365" i="2"/>
  <c r="AO1366" i="2"/>
  <c r="AO1367" i="2"/>
  <c r="AO1368" i="2"/>
  <c r="AP1368" i="2" s="1"/>
  <c r="AO1369" i="2"/>
  <c r="AP1369" i="2" s="1"/>
  <c r="AO1370" i="2"/>
  <c r="AO1371" i="2"/>
  <c r="AP1371" i="2" s="1"/>
  <c r="AO1372" i="2"/>
  <c r="AO1373" i="2"/>
  <c r="AO1374" i="2"/>
  <c r="AO1375" i="2"/>
  <c r="AP1375" i="2" s="1"/>
  <c r="AO1376" i="2"/>
  <c r="AP1376" i="2" s="1"/>
  <c r="AO1377" i="2"/>
  <c r="AO1378" i="2"/>
  <c r="AP1378" i="2" s="1"/>
  <c r="AO1379" i="2"/>
  <c r="AP1379" i="2" s="1"/>
  <c r="AO1380" i="2"/>
  <c r="AO1381" i="2"/>
  <c r="AP1381" i="2" s="1"/>
  <c r="AO1382" i="2"/>
  <c r="AO1383" i="2"/>
  <c r="AO1384" i="2"/>
  <c r="AP1384" i="2" s="1"/>
  <c r="AO1385" i="2"/>
  <c r="AO1386" i="2"/>
  <c r="AO1387" i="2"/>
  <c r="AP1387" i="2" s="1"/>
  <c r="AO1388" i="2"/>
  <c r="AO1389" i="2"/>
  <c r="AO1390" i="2"/>
  <c r="AO1391" i="2"/>
  <c r="AO1392" i="2"/>
  <c r="AP1392" i="2" s="1"/>
  <c r="AO1393" i="2"/>
  <c r="AO1394" i="2"/>
  <c r="AP1394" i="2" s="1"/>
  <c r="AO1395" i="2"/>
  <c r="AP1395" i="2" s="1"/>
  <c r="AO1396" i="2"/>
  <c r="AP1396" i="2" s="1"/>
  <c r="AO1397" i="2"/>
  <c r="AO1398" i="2"/>
  <c r="AO1399" i="2"/>
  <c r="AO1400" i="2"/>
  <c r="AP1400" i="2" s="1"/>
  <c r="AO1401" i="2"/>
  <c r="AP1401" i="2" s="1"/>
  <c r="AO1402" i="2"/>
  <c r="AO1403" i="2"/>
  <c r="AP1403" i="2" s="1"/>
  <c r="AO1404" i="2"/>
  <c r="AO1405" i="2"/>
  <c r="AO1406" i="2"/>
  <c r="AO1407" i="2"/>
  <c r="AP1407" i="2" s="1"/>
  <c r="AO1408" i="2"/>
  <c r="AP1408" i="2" s="1"/>
  <c r="AO1409" i="2"/>
  <c r="AO1410" i="2"/>
  <c r="AP1410" i="2" s="1"/>
  <c r="AO1411" i="2"/>
  <c r="AP1411" i="2" s="1"/>
  <c r="AO1412" i="2"/>
  <c r="AO1413" i="2"/>
  <c r="AP1413" i="2" s="1"/>
  <c r="AO1414" i="2"/>
  <c r="AO1415" i="2"/>
  <c r="AO1416" i="2"/>
  <c r="AO1417" i="2"/>
  <c r="AO1418" i="2"/>
  <c r="AO1419" i="2"/>
  <c r="AP1419" i="2" s="1"/>
  <c r="AO1420" i="2"/>
  <c r="AO1421" i="2"/>
  <c r="AO1422" i="2"/>
  <c r="AO1423" i="2"/>
  <c r="AO1424" i="2"/>
  <c r="AP1424" i="2" s="1"/>
  <c r="AO1425" i="2"/>
  <c r="AO1426" i="2"/>
  <c r="AP1426" i="2" s="1"/>
  <c r="AO1427" i="2"/>
  <c r="AP1427" i="2" s="1"/>
  <c r="AO1428" i="2"/>
  <c r="AP1428" i="2" s="1"/>
  <c r="AO1429" i="2"/>
  <c r="AO1430" i="2"/>
  <c r="AO1431" i="2"/>
  <c r="AO1432" i="2"/>
  <c r="AP1432" i="2" s="1"/>
  <c r="AO1433" i="2"/>
  <c r="AP1433" i="2" s="1"/>
  <c r="AO1434" i="2"/>
  <c r="AO1435" i="2"/>
  <c r="AP1435" i="2" s="1"/>
  <c r="AO1436" i="2"/>
  <c r="AO1437" i="2"/>
  <c r="AO1438" i="2"/>
  <c r="AO1439" i="2"/>
  <c r="AP1439" i="2" s="1"/>
  <c r="AO1440" i="2"/>
  <c r="AP1440" i="2" s="1"/>
  <c r="AO1441" i="2"/>
  <c r="AO1442" i="2"/>
  <c r="AP1442" i="2" s="1"/>
  <c r="AO1443" i="2"/>
  <c r="AP1443" i="2" s="1"/>
  <c r="AO1444" i="2"/>
  <c r="AO1445" i="2"/>
  <c r="AP1445" i="2" s="1"/>
  <c r="AO1446" i="2"/>
  <c r="AO1447" i="2"/>
  <c r="AO1448" i="2"/>
  <c r="AP1448" i="2" s="1"/>
  <c r="AO1449" i="2"/>
  <c r="AO1450" i="2"/>
  <c r="AO1451" i="2"/>
  <c r="AP1451" i="2" s="1"/>
  <c r="AO1452" i="2"/>
  <c r="AO1453" i="2"/>
  <c r="AO1454" i="2"/>
  <c r="AO1455" i="2"/>
  <c r="AO1456" i="2"/>
  <c r="AP1456" i="2" s="1"/>
  <c r="AO1457" i="2"/>
  <c r="AO1458" i="2"/>
  <c r="AP1458" i="2" s="1"/>
  <c r="AO1459" i="2"/>
  <c r="AP1459" i="2" s="1"/>
  <c r="AO1460" i="2"/>
  <c r="AP1460" i="2" s="1"/>
  <c r="AO1461" i="2"/>
  <c r="AO1462" i="2"/>
  <c r="AO1463" i="2"/>
  <c r="AO1464" i="2"/>
  <c r="AP1464" i="2" s="1"/>
  <c r="AO1465" i="2"/>
  <c r="AP1465" i="2" s="1"/>
  <c r="AO1466" i="2"/>
  <c r="AO1467" i="2"/>
  <c r="AP1467" i="2" s="1"/>
  <c r="AO1468" i="2"/>
  <c r="AO1469" i="2"/>
  <c r="AO1470" i="2"/>
  <c r="AO1471" i="2"/>
  <c r="AP1471" i="2" s="1"/>
  <c r="AO1472" i="2"/>
  <c r="AP1472" i="2" s="1"/>
  <c r="AO1473" i="2"/>
  <c r="AO1474" i="2"/>
  <c r="AP1474" i="2" s="1"/>
  <c r="AO1475" i="2"/>
  <c r="AP1475" i="2" s="1"/>
  <c r="AO1476" i="2"/>
  <c r="AO1477" i="2"/>
  <c r="AP1477" i="2" s="1"/>
  <c r="AO1478" i="2"/>
  <c r="AO1479" i="2"/>
  <c r="AO1480" i="2"/>
  <c r="AO1481" i="2"/>
  <c r="AO1482" i="2"/>
  <c r="AO1483" i="2"/>
  <c r="AP1483" i="2" s="1"/>
  <c r="AO1484" i="2"/>
  <c r="AO1485" i="2"/>
  <c r="AO1486" i="2"/>
  <c r="AO1487" i="2"/>
  <c r="AO1488" i="2"/>
  <c r="AP1488" i="2" s="1"/>
  <c r="AO1489" i="2"/>
  <c r="AO1490" i="2"/>
  <c r="AP1490" i="2" s="1"/>
  <c r="AO1491" i="2"/>
  <c r="AP1491" i="2" s="1"/>
  <c r="AO1492" i="2"/>
  <c r="AP1492" i="2" s="1"/>
  <c r="AO1493" i="2"/>
  <c r="AO1494" i="2"/>
  <c r="AO1495" i="2"/>
  <c r="AO1496" i="2"/>
  <c r="AP1496" i="2" s="1"/>
  <c r="AO1497" i="2"/>
  <c r="AP1497" i="2" s="1"/>
  <c r="AO1498" i="2"/>
  <c r="AO1499" i="2"/>
  <c r="AP1499" i="2" s="1"/>
  <c r="AO1500" i="2"/>
  <c r="AO1501" i="2"/>
  <c r="AO1502" i="2"/>
  <c r="AO1503" i="2"/>
  <c r="AP1503" i="2" s="1"/>
  <c r="AO1504" i="2"/>
  <c r="AP1504" i="2" s="1"/>
  <c r="AO1505" i="2"/>
  <c r="AO1506" i="2"/>
  <c r="AP1506" i="2" s="1"/>
  <c r="AO1507" i="2"/>
  <c r="AP1507" i="2" s="1"/>
  <c r="AO1508" i="2"/>
  <c r="AO1509" i="2"/>
  <c r="AP1509" i="2" s="1"/>
  <c r="AO1510" i="2"/>
  <c r="AO1511" i="2"/>
  <c r="AO1512" i="2"/>
  <c r="AP1512" i="2" s="1"/>
  <c r="AO1513" i="2"/>
  <c r="AO1514" i="2"/>
  <c r="AO1515" i="2"/>
  <c r="AP1515" i="2" s="1"/>
  <c r="AO1516" i="2"/>
  <c r="AO1517" i="2"/>
  <c r="AO1518" i="2"/>
  <c r="AO1519" i="2"/>
  <c r="AO1520" i="2"/>
  <c r="AP1520" i="2" s="1"/>
  <c r="AO1521" i="2"/>
  <c r="AO1522" i="2"/>
  <c r="AP1522" i="2" s="1"/>
  <c r="AO1523" i="2"/>
  <c r="AP1523" i="2" s="1"/>
  <c r="AO1524" i="2"/>
  <c r="AP1524" i="2" s="1"/>
  <c r="AO1525" i="2"/>
  <c r="AO1526" i="2"/>
  <c r="AO1527" i="2"/>
  <c r="AO1528" i="2"/>
  <c r="AP1528" i="2" s="1"/>
  <c r="AO1529" i="2"/>
  <c r="AP1529" i="2" s="1"/>
  <c r="AO1530" i="2"/>
  <c r="AO1531" i="2"/>
  <c r="AP1531" i="2" s="1"/>
  <c r="AO1532" i="2"/>
  <c r="AO1533" i="2"/>
  <c r="AO1534" i="2"/>
  <c r="AO1535" i="2"/>
  <c r="AO1536" i="2"/>
  <c r="AP1536" i="2" s="1"/>
  <c r="AO1537" i="2"/>
  <c r="AO1538" i="2"/>
  <c r="AP1538" i="2" s="1"/>
  <c r="AO1539" i="2"/>
  <c r="AP1539" i="2" s="1"/>
  <c r="AO1540" i="2"/>
  <c r="AO1541" i="2"/>
  <c r="AO1542" i="2"/>
  <c r="AO1543" i="2"/>
  <c r="AO1544" i="2"/>
  <c r="AO1545" i="2"/>
  <c r="AO1546" i="2"/>
  <c r="AO1547" i="2"/>
  <c r="AP1547" i="2" s="1"/>
  <c r="AO1548" i="2"/>
  <c r="AO1549" i="2"/>
  <c r="AO1550" i="2"/>
  <c r="AO1551" i="2"/>
  <c r="AO1552" i="2"/>
  <c r="AP1552" i="2" s="1"/>
  <c r="AO1553" i="2"/>
  <c r="AO1554" i="2"/>
  <c r="AO1555" i="2"/>
  <c r="AP1555" i="2" s="1"/>
  <c r="AO1556" i="2"/>
  <c r="AP1556" i="2" s="1"/>
  <c r="AO1557" i="2"/>
  <c r="AO1558" i="2"/>
  <c r="AO1559" i="2"/>
  <c r="AO1560" i="2"/>
  <c r="AO1561" i="2"/>
  <c r="AP1561" i="2" s="1"/>
  <c r="AO1562" i="2"/>
  <c r="AO1563" i="2"/>
  <c r="AP1563" i="2" s="1"/>
  <c r="AO1564" i="2"/>
  <c r="AO1565" i="2"/>
  <c r="AO1566" i="2"/>
  <c r="AO1567" i="2"/>
  <c r="AO1568" i="2"/>
  <c r="AP1568" i="2" s="1"/>
  <c r="AO1569" i="2"/>
  <c r="AO1570" i="2"/>
  <c r="AP1570" i="2" s="1"/>
  <c r="AO1571" i="2"/>
  <c r="AP1571" i="2" s="1"/>
  <c r="AO1572" i="2"/>
  <c r="AO1573" i="2"/>
  <c r="AO1574" i="2"/>
  <c r="AO1575" i="2"/>
  <c r="AO1576" i="2"/>
  <c r="AP1576" i="2" s="1"/>
  <c r="AO1577" i="2"/>
  <c r="AO1578" i="2"/>
  <c r="AO1579" i="2"/>
  <c r="AP1579" i="2" s="1"/>
  <c r="AO1580" i="2"/>
  <c r="AO1581" i="2"/>
  <c r="AO1582" i="2"/>
  <c r="AO1583" i="2"/>
  <c r="AO1584" i="2"/>
  <c r="AP1584" i="2" s="1"/>
  <c r="AO1585" i="2"/>
  <c r="AP1585" i="2" s="1"/>
  <c r="AO1586" i="2"/>
  <c r="AO1587" i="2"/>
  <c r="AP1587" i="2" s="1"/>
  <c r="AO1588" i="2"/>
  <c r="AO1589" i="2"/>
  <c r="AO1590" i="2"/>
  <c r="AO1591" i="2"/>
  <c r="AO1592" i="2"/>
  <c r="AP1592" i="2" s="1"/>
  <c r="AO1593" i="2"/>
  <c r="AO1594" i="2"/>
  <c r="AO1595" i="2"/>
  <c r="AP1595" i="2" s="1"/>
  <c r="AO1596" i="2"/>
  <c r="AP1596" i="2" s="1"/>
  <c r="AO1597" i="2"/>
  <c r="AO1598" i="2"/>
  <c r="AO1599" i="2"/>
  <c r="AO1600" i="2"/>
  <c r="AP1600" i="2" s="1"/>
  <c r="AO1601" i="2"/>
  <c r="AO1602" i="2"/>
  <c r="AP1602" i="2" s="1"/>
  <c r="AO1603" i="2"/>
  <c r="AP1603" i="2" s="1"/>
  <c r="AO1604" i="2"/>
  <c r="AP1604" i="2" s="1"/>
  <c r="AO1605" i="2"/>
  <c r="AO1606" i="2"/>
  <c r="AO1607" i="2"/>
  <c r="AO1608" i="2"/>
  <c r="AP1608" i="2" s="1"/>
  <c r="AO1609" i="2"/>
  <c r="AO1610" i="2"/>
  <c r="AO1611" i="2"/>
  <c r="AP1611" i="2" s="1"/>
  <c r="AO1612" i="2"/>
  <c r="AO1613" i="2"/>
  <c r="AO1614" i="2"/>
  <c r="AO1615" i="2"/>
  <c r="AO1616" i="2"/>
  <c r="AO1617" i="2"/>
  <c r="AO1618" i="2"/>
  <c r="AP1618" i="2" s="1"/>
  <c r="AO1619" i="2"/>
  <c r="AP1619" i="2" s="1"/>
  <c r="AO1620" i="2"/>
  <c r="AO1621" i="2"/>
  <c r="AO1622" i="2"/>
  <c r="AO1623" i="2"/>
  <c r="AO1624" i="2"/>
  <c r="AO1625" i="2"/>
  <c r="AO1626" i="2"/>
  <c r="AO1627" i="2"/>
  <c r="AP1627" i="2" s="1"/>
  <c r="AO1628" i="2"/>
  <c r="AO1629" i="2"/>
  <c r="AO1630" i="2"/>
  <c r="AO1631" i="2"/>
  <c r="AO1632" i="2"/>
  <c r="AP1632" i="2" s="1"/>
  <c r="AO1633" i="2"/>
  <c r="AO1634" i="2"/>
  <c r="AO1635" i="2"/>
  <c r="AP1635" i="2" s="1"/>
  <c r="AO1636" i="2"/>
  <c r="AP1636" i="2" s="1"/>
  <c r="AO1637" i="2"/>
  <c r="AO1638" i="2"/>
  <c r="AO1639" i="2"/>
  <c r="AO1640" i="2"/>
  <c r="AP1640" i="2" s="1"/>
  <c r="AO1641" i="2"/>
  <c r="AP1641" i="2" s="1"/>
  <c r="AO1642" i="2"/>
  <c r="AO1643" i="2"/>
  <c r="AP1643" i="2" s="1"/>
  <c r="AO1644" i="2"/>
  <c r="AO1645" i="2"/>
  <c r="AO1646" i="2"/>
  <c r="AO1647" i="2"/>
  <c r="AO1648" i="2"/>
  <c r="AP1648" i="2" s="1"/>
  <c r="AO1649" i="2"/>
  <c r="AO1650" i="2"/>
  <c r="AO1651" i="2"/>
  <c r="AP1651" i="2" s="1"/>
  <c r="AO1652" i="2"/>
  <c r="AP1652" i="2" s="1"/>
  <c r="AO1653" i="2"/>
  <c r="AO1654" i="2"/>
  <c r="AO1655" i="2"/>
  <c r="AO1656" i="2"/>
  <c r="AP1656" i="2" s="1"/>
  <c r="AO1657" i="2"/>
  <c r="AO1658" i="2"/>
  <c r="AP1658" i="2" s="1"/>
  <c r="AO1659" i="2"/>
  <c r="AP1659" i="2" s="1"/>
  <c r="AO1660" i="2"/>
  <c r="AO1661" i="2"/>
  <c r="AO1662" i="2"/>
  <c r="AO1663" i="2"/>
  <c r="AO1664" i="2"/>
  <c r="AP1664" i="2" s="1"/>
  <c r="AO1665" i="2"/>
  <c r="AO1666" i="2"/>
  <c r="AO1667" i="2"/>
  <c r="AP1667" i="2" s="1"/>
  <c r="AO1668" i="2"/>
  <c r="AO1669" i="2"/>
  <c r="AO1670" i="2"/>
  <c r="AO1671" i="2"/>
  <c r="AO1672" i="2"/>
  <c r="AO1673" i="2"/>
  <c r="AO1674" i="2"/>
  <c r="AP1674" i="2" s="1"/>
  <c r="AO1675" i="2"/>
  <c r="AP1675" i="2" s="1"/>
  <c r="AO1676" i="2"/>
  <c r="AO1677" i="2"/>
  <c r="AO1678" i="2"/>
  <c r="AO1679" i="2"/>
  <c r="AO1680" i="2"/>
  <c r="AO1681" i="2"/>
  <c r="AO1682" i="2"/>
  <c r="AO1683" i="2"/>
  <c r="AP1683" i="2" s="1"/>
  <c r="AO1684" i="2"/>
  <c r="AO1685" i="2"/>
  <c r="AO1686" i="2"/>
  <c r="AO1687" i="2"/>
  <c r="AO1688" i="2"/>
  <c r="AO1689" i="2"/>
  <c r="AO1690" i="2"/>
  <c r="AO1691" i="2"/>
  <c r="AP1691" i="2" s="1"/>
  <c r="AO1692" i="2"/>
  <c r="AP1692" i="2" s="1"/>
  <c r="AO1693" i="2"/>
  <c r="AO1694" i="2"/>
  <c r="AO1695" i="2"/>
  <c r="AO1696" i="2"/>
  <c r="AP1696" i="2" s="1"/>
  <c r="AO1697" i="2"/>
  <c r="AO1698" i="2"/>
  <c r="AO1699" i="2"/>
  <c r="AP1699" i="2" s="1"/>
  <c r="AO1700" i="2"/>
  <c r="AO1701" i="2"/>
  <c r="AO1702" i="2"/>
  <c r="AO1703" i="2"/>
  <c r="AO1704" i="2"/>
  <c r="AP1704" i="2" s="1"/>
  <c r="AO1705" i="2"/>
  <c r="AO1706" i="2"/>
  <c r="AO1707" i="2"/>
  <c r="AP1707" i="2" s="1"/>
  <c r="AO1708" i="2"/>
  <c r="AO1709" i="2"/>
  <c r="AO1710" i="2"/>
  <c r="AO1711" i="2"/>
  <c r="AO1712" i="2"/>
  <c r="AP1712" i="2" s="1"/>
  <c r="AO1713" i="2"/>
  <c r="AP1713" i="2" s="1"/>
  <c r="AO1714" i="2"/>
  <c r="AO1715" i="2"/>
  <c r="AP1715" i="2" s="1"/>
  <c r="AO1716" i="2"/>
  <c r="AO1717" i="2"/>
  <c r="AO1718" i="2"/>
  <c r="AO1719" i="2"/>
  <c r="AO1720" i="2"/>
  <c r="AP1720" i="2" s="1"/>
  <c r="AO1721" i="2"/>
  <c r="AO1722" i="2"/>
  <c r="AO1723" i="2"/>
  <c r="AP1723" i="2" s="1"/>
  <c r="AO1724" i="2"/>
  <c r="AP1724" i="2" s="1"/>
  <c r="AO1725" i="2"/>
  <c r="AO1726" i="2"/>
  <c r="AO1727" i="2"/>
  <c r="AO1728" i="2"/>
  <c r="AP1728" i="2" s="1"/>
  <c r="AO1729" i="2"/>
  <c r="AO1730" i="2"/>
  <c r="AP1730" i="2" s="1"/>
  <c r="AO1731" i="2"/>
  <c r="AP1731" i="2" s="1"/>
  <c r="AO1732" i="2"/>
  <c r="AP1732" i="2" s="1"/>
  <c r="AO1733" i="2"/>
  <c r="AO1734" i="2"/>
  <c r="AO1735" i="2"/>
  <c r="AO1736" i="2"/>
  <c r="AP1736" i="2" s="1"/>
  <c r="AO1737" i="2"/>
  <c r="AO1738" i="2"/>
  <c r="AO1739" i="2"/>
  <c r="AP1739" i="2" s="1"/>
  <c r="AO1740" i="2"/>
  <c r="AO1741" i="2"/>
  <c r="AO1742" i="2"/>
  <c r="AO1743" i="2"/>
  <c r="AO1744" i="2"/>
  <c r="AO1745" i="2"/>
  <c r="AO1746" i="2"/>
  <c r="AP1746" i="2" s="1"/>
  <c r="AO1747" i="2"/>
  <c r="AP1747" i="2" s="1"/>
  <c r="AO1748" i="2"/>
  <c r="AO1749" i="2"/>
  <c r="AO1750" i="2"/>
  <c r="AO1751" i="2"/>
  <c r="AO1752" i="2"/>
  <c r="AO1753" i="2"/>
  <c r="AO1754" i="2"/>
  <c r="AO1755" i="2"/>
  <c r="AP1755" i="2" s="1"/>
  <c r="AO1756" i="2"/>
  <c r="AO1757" i="2"/>
  <c r="AO1758" i="2"/>
  <c r="AO1759" i="2"/>
  <c r="AO1760" i="2"/>
  <c r="AP1760" i="2" s="1"/>
  <c r="AO1761" i="2"/>
  <c r="AO1762" i="2"/>
  <c r="AO1763" i="2"/>
  <c r="AP1763" i="2" s="1"/>
  <c r="AO1764" i="2"/>
  <c r="AP1764" i="2" s="1"/>
  <c r="AO1765" i="2"/>
  <c r="AO1766" i="2"/>
  <c r="AO1767" i="2"/>
  <c r="AO1768" i="2"/>
  <c r="AP1768" i="2" s="1"/>
  <c r="AO1769" i="2"/>
  <c r="AP1769" i="2" s="1"/>
  <c r="AO1770" i="2"/>
  <c r="AO1771" i="2"/>
  <c r="AP1771" i="2" s="1"/>
  <c r="AO1772" i="2"/>
  <c r="AO1773" i="2"/>
  <c r="AO1774" i="2"/>
  <c r="AO1775" i="2"/>
  <c r="AO1776" i="2"/>
  <c r="AP1776" i="2" s="1"/>
  <c r="AO1777" i="2"/>
  <c r="AO1778" i="2"/>
  <c r="AO1779" i="2"/>
  <c r="AP1779" i="2" s="1"/>
  <c r="AO1780" i="2"/>
  <c r="AP1780" i="2" s="1"/>
  <c r="AO1781" i="2"/>
  <c r="AO1782" i="2"/>
  <c r="AO1783" i="2"/>
  <c r="AO1784" i="2"/>
  <c r="AP1784" i="2" s="1"/>
  <c r="AO1785" i="2"/>
  <c r="AO1786" i="2"/>
  <c r="AP1786" i="2" s="1"/>
  <c r="AO1787" i="2"/>
  <c r="AP1787" i="2" s="1"/>
  <c r="AO1788" i="2"/>
  <c r="AO1789" i="2"/>
  <c r="AO1790" i="2"/>
  <c r="AO1791" i="2"/>
  <c r="AO1792" i="2"/>
  <c r="AP1792" i="2" s="1"/>
  <c r="AO1793" i="2"/>
  <c r="AO1794" i="2"/>
  <c r="AO1795" i="2"/>
  <c r="AP1795" i="2" s="1"/>
  <c r="AO1796" i="2"/>
  <c r="AO1797" i="2"/>
  <c r="AO1798" i="2"/>
  <c r="AO1799" i="2"/>
  <c r="AO1800" i="2"/>
  <c r="AO1801" i="2"/>
  <c r="AO1802" i="2"/>
  <c r="AP1802" i="2" s="1"/>
  <c r="AO1803" i="2"/>
  <c r="AP1803" i="2" s="1"/>
  <c r="AO1804" i="2"/>
  <c r="AO1805" i="2"/>
  <c r="AO1806" i="2"/>
  <c r="AO1807" i="2"/>
  <c r="AO1808" i="2"/>
  <c r="AO1809" i="2"/>
  <c r="AO1810" i="2"/>
  <c r="AO1811" i="2"/>
  <c r="AP1811" i="2" s="1"/>
  <c r="AO1812" i="2"/>
  <c r="AO1813" i="2"/>
  <c r="AO1814" i="2"/>
  <c r="AO1815" i="2"/>
  <c r="AO1816" i="2"/>
  <c r="AO1817" i="2"/>
  <c r="AO1818" i="2"/>
  <c r="AO1819" i="2"/>
  <c r="AP1819" i="2" s="1"/>
  <c r="AO1820" i="2"/>
  <c r="AP1820" i="2" s="1"/>
  <c r="AO1821" i="2"/>
  <c r="AP1821" i="2" s="1"/>
  <c r="AO1822" i="2"/>
  <c r="AO1823" i="2"/>
  <c r="AO1824" i="2"/>
  <c r="AP1824" i="2" s="1"/>
  <c r="AO1825" i="2"/>
  <c r="AO1826" i="2"/>
  <c r="AP1826" i="2" s="1"/>
  <c r="AO1827" i="2"/>
  <c r="AP1827" i="2" s="1"/>
  <c r="AO1828" i="2"/>
  <c r="AO1829" i="2"/>
  <c r="AO1830" i="2"/>
  <c r="AO1831" i="2"/>
  <c r="AO1832" i="2"/>
  <c r="AP1832" i="2" s="1"/>
  <c r="AO1833" i="2"/>
  <c r="AP1833" i="2" s="1"/>
  <c r="AO1834" i="2"/>
  <c r="AO1835" i="2"/>
  <c r="AP1835" i="2" s="1"/>
  <c r="AO1836" i="2"/>
  <c r="AO1837" i="2"/>
  <c r="AO1838" i="2"/>
  <c r="AO1839" i="2"/>
  <c r="AO1840" i="2"/>
  <c r="AP1840" i="2" s="1"/>
  <c r="AO1841" i="2"/>
  <c r="AO1842" i="2"/>
  <c r="AO1843" i="2"/>
  <c r="AP1843" i="2" s="1"/>
  <c r="AO1844" i="2"/>
  <c r="AO1845" i="2"/>
  <c r="AO1846" i="2"/>
  <c r="AO1847" i="2"/>
  <c r="AO1848" i="2"/>
  <c r="AP1848" i="2" s="1"/>
  <c r="AO1849" i="2"/>
  <c r="AO1850" i="2"/>
  <c r="AO1851" i="2"/>
  <c r="AP1851" i="2" s="1"/>
  <c r="AO1852" i="2"/>
  <c r="AP1852" i="2" s="1"/>
  <c r="AO1853" i="2"/>
  <c r="AO1854" i="2"/>
  <c r="AO1855" i="2"/>
  <c r="AO1856" i="2"/>
  <c r="AP1856" i="2" s="1"/>
  <c r="AO1857" i="2"/>
  <c r="AP1857" i="2" s="1"/>
  <c r="AO1858" i="2"/>
  <c r="AP1858" i="2" s="1"/>
  <c r="AO1859" i="2"/>
  <c r="AP1859" i="2" s="1"/>
  <c r="AO1860" i="2"/>
  <c r="AP1860" i="2" s="1"/>
  <c r="AO1861" i="2"/>
  <c r="AO1862" i="2"/>
  <c r="AO1863" i="2"/>
  <c r="AO1864" i="2"/>
  <c r="AO1865" i="2"/>
  <c r="AO1866" i="2"/>
  <c r="AO1867" i="2"/>
  <c r="AP1867" i="2" s="1"/>
  <c r="AO1868" i="2"/>
  <c r="AO1869" i="2"/>
  <c r="AO1870" i="2"/>
  <c r="AO1871" i="2"/>
  <c r="AO1872" i="2"/>
  <c r="AO1873" i="2"/>
  <c r="AO1874" i="2"/>
  <c r="AO1875" i="2"/>
  <c r="AP1875" i="2" s="1"/>
  <c r="AO1876" i="2"/>
  <c r="AP1876" i="2" s="1"/>
  <c r="AO1877" i="2"/>
  <c r="AO1878" i="2"/>
  <c r="AO1879" i="2"/>
  <c r="AO1880" i="2"/>
  <c r="AO1881" i="2"/>
  <c r="AO1882" i="2"/>
  <c r="AP1882" i="2" s="1"/>
  <c r="AO1883" i="2"/>
  <c r="AP1883" i="2" s="1"/>
  <c r="AO1884" i="2"/>
  <c r="AO1885" i="2"/>
  <c r="AO1886" i="2"/>
  <c r="AO1887" i="2"/>
  <c r="AO1888" i="2"/>
  <c r="AP1888" i="2" s="1"/>
  <c r="AO1889" i="2"/>
  <c r="AP1889" i="2" s="1"/>
  <c r="AO1890" i="2"/>
  <c r="AP1890" i="2" s="1"/>
  <c r="AO1891" i="2"/>
  <c r="AP1891" i="2" s="1"/>
  <c r="AO1892" i="2"/>
  <c r="AO1893" i="2"/>
  <c r="AO1894" i="2"/>
  <c r="AO1895" i="2"/>
  <c r="AO1896" i="2"/>
  <c r="AP1896" i="2" s="1"/>
  <c r="AO1897" i="2"/>
  <c r="AO1898" i="2"/>
  <c r="AO1899" i="2"/>
  <c r="AP1899" i="2" s="1"/>
  <c r="AO1900" i="2"/>
  <c r="AO1901" i="2"/>
  <c r="AO1902" i="2"/>
  <c r="AO1903" i="2"/>
  <c r="AO1904" i="2"/>
  <c r="AP1904" i="2" s="1"/>
  <c r="AO1905" i="2"/>
  <c r="AO1906" i="2"/>
  <c r="AO1907" i="2"/>
  <c r="AP1907" i="2" s="1"/>
  <c r="AO1908" i="2"/>
  <c r="AP1908" i="2" s="1"/>
  <c r="AO1909" i="2"/>
  <c r="AO1910" i="2"/>
  <c r="AP1910" i="2" s="1"/>
  <c r="AO1911" i="2"/>
  <c r="AO1912" i="2"/>
  <c r="AP1912" i="2" s="1"/>
  <c r="AO1913" i="2"/>
  <c r="AP1913" i="2" s="1"/>
  <c r="AO1914" i="2"/>
  <c r="AO1915" i="2"/>
  <c r="AP1915" i="2" s="1"/>
  <c r="AO1916" i="2"/>
  <c r="AO1917" i="2"/>
  <c r="AO1918" i="2"/>
  <c r="AO1919" i="2"/>
  <c r="AP1919" i="2" s="1"/>
  <c r="AO1920" i="2"/>
  <c r="AP1920" i="2" s="1"/>
  <c r="AO1921" i="2"/>
  <c r="AO1922" i="2"/>
  <c r="AO1923" i="2"/>
  <c r="AP1923" i="2" s="1"/>
  <c r="AO1924" i="2"/>
  <c r="AO1925" i="2"/>
  <c r="AO1926" i="2"/>
  <c r="AO1927" i="2"/>
  <c r="AO1928" i="2"/>
  <c r="AO1929" i="2"/>
  <c r="AP1929" i="2" s="1"/>
  <c r="AO1930" i="2"/>
  <c r="AO1931" i="2"/>
  <c r="AP1931" i="2" s="1"/>
  <c r="AO1932" i="2"/>
  <c r="AO1933" i="2"/>
  <c r="AP1933" i="2" s="1"/>
  <c r="AO1934" i="2"/>
  <c r="AO1935" i="2"/>
  <c r="AO1936" i="2"/>
  <c r="AO1937" i="2"/>
  <c r="AP1937" i="2" s="1"/>
  <c r="AO1938" i="2"/>
  <c r="AO1939" i="2"/>
  <c r="AP1939" i="2" s="1"/>
  <c r="AO1940" i="2"/>
  <c r="AO1941" i="2"/>
  <c r="AP1941" i="2" s="1"/>
  <c r="AO1942" i="2"/>
  <c r="AO1943" i="2"/>
  <c r="AO1944" i="2"/>
  <c r="AO1945" i="2"/>
  <c r="AO1946" i="2"/>
  <c r="AO1947" i="2"/>
  <c r="AP1947" i="2" s="1"/>
  <c r="AO1948" i="2"/>
  <c r="AP1948" i="2" s="1"/>
  <c r="AO1949" i="2"/>
  <c r="AP1949" i="2" s="1"/>
  <c r="AO1950" i="2"/>
  <c r="AO1951" i="2"/>
  <c r="AO1952" i="2"/>
  <c r="AP1952" i="2" s="1"/>
  <c r="AO1953" i="2"/>
  <c r="AO1954" i="2"/>
  <c r="AP1954" i="2" s="1"/>
  <c r="AO1955" i="2"/>
  <c r="AP1955" i="2" s="1"/>
  <c r="AO1956" i="2"/>
  <c r="AP1956" i="2" s="1"/>
  <c r="AO1957" i="2"/>
  <c r="AO1958" i="2"/>
  <c r="AO1959" i="2"/>
  <c r="AO1960" i="2"/>
  <c r="AP1960" i="2" s="1"/>
  <c r="AO1961" i="2"/>
  <c r="AP1961" i="2" s="1"/>
  <c r="AO1962" i="2"/>
  <c r="AO1963" i="2"/>
  <c r="AP1963" i="2" s="1"/>
  <c r="AO1964" i="2"/>
  <c r="AP1964" i="2" s="1"/>
  <c r="AO1965" i="2"/>
  <c r="AO1966" i="2"/>
  <c r="AO1967" i="2"/>
  <c r="AO1968" i="2"/>
  <c r="AP1968" i="2" s="1"/>
  <c r="AO1969" i="2"/>
  <c r="AO1970" i="2"/>
  <c r="AP1970" i="2" s="1"/>
  <c r="AO1971" i="2"/>
  <c r="AP1971" i="2" s="1"/>
  <c r="AO1972" i="2"/>
  <c r="AP1972" i="2" s="1"/>
  <c r="AO1973" i="2"/>
  <c r="AO1974" i="2"/>
  <c r="AP1974" i="2" s="1"/>
  <c r="AO1975" i="2"/>
  <c r="AO1976" i="2"/>
  <c r="AP1976" i="2" s="1"/>
  <c r="AO1977" i="2"/>
  <c r="AP1977" i="2" s="1"/>
  <c r="AO1978" i="2"/>
  <c r="AO1979" i="2"/>
  <c r="AP1979" i="2" s="1"/>
  <c r="AO1980" i="2"/>
  <c r="AO1981" i="2"/>
  <c r="AO1982" i="2"/>
  <c r="AO1983" i="2"/>
  <c r="AO1984" i="2"/>
  <c r="AP1984" i="2" s="1"/>
  <c r="AO1985" i="2"/>
  <c r="AO1986" i="2"/>
  <c r="AO1987" i="2"/>
  <c r="AP1987" i="2" s="1"/>
  <c r="AO1988" i="2"/>
  <c r="AP1988" i="2" s="1"/>
  <c r="AO1989" i="2"/>
  <c r="AO1990" i="2"/>
  <c r="AO1991" i="2"/>
  <c r="AO1992" i="2"/>
  <c r="AP1992" i="2" s="1"/>
  <c r="AO1993" i="2"/>
  <c r="AP1993" i="2" s="1"/>
  <c r="AO1994" i="2"/>
  <c r="AO1995" i="2"/>
  <c r="AP1995" i="2" s="1"/>
  <c r="AO1996" i="2"/>
  <c r="AP1996" i="2" s="1"/>
  <c r="AO1997" i="2"/>
  <c r="AO1998" i="2"/>
  <c r="AO1999" i="2"/>
  <c r="AP1999" i="2" s="1"/>
  <c r="AO2000" i="2"/>
  <c r="AO2001" i="2"/>
  <c r="AP2001" i="2" s="1"/>
  <c r="AO2002" i="2"/>
  <c r="AP2002" i="2" s="1"/>
  <c r="AO2003" i="2"/>
  <c r="AP2003" i="2" s="1"/>
  <c r="AO2004" i="2"/>
  <c r="AO2005" i="2"/>
  <c r="AP2005" i="2" s="1"/>
  <c r="AO2006" i="2"/>
  <c r="AP2006" i="2" s="1"/>
  <c r="AO2007" i="2"/>
  <c r="AO2008" i="2"/>
  <c r="AP2008" i="2" s="1"/>
  <c r="AO2009" i="2"/>
  <c r="AP2009" i="2" s="1"/>
  <c r="AO2010" i="2"/>
  <c r="AO2011" i="2"/>
  <c r="AP2011" i="2" s="1"/>
  <c r="AO2012" i="2"/>
  <c r="AP2012" i="2" s="1"/>
  <c r="AO2013" i="2"/>
  <c r="AP2013" i="2" s="1"/>
  <c r="AO2014" i="2"/>
  <c r="AO2015" i="2"/>
  <c r="AP2015" i="2" s="1"/>
  <c r="AO2016" i="2"/>
  <c r="AP2016" i="2" s="1"/>
  <c r="AO2017" i="2"/>
  <c r="AO2018" i="2"/>
  <c r="AP2018" i="2" s="1"/>
  <c r="AO2019" i="2"/>
  <c r="AP2019" i="2" s="1"/>
  <c r="AO2020" i="2"/>
  <c r="AP2020" i="2" s="1"/>
  <c r="AO2021" i="2"/>
  <c r="AP2021" i="2" s="1"/>
  <c r="AO2022" i="2"/>
  <c r="AO2023" i="2"/>
  <c r="AO2024" i="2"/>
  <c r="AP2024" i="2" s="1"/>
  <c r="AO2025" i="2"/>
  <c r="AP2025" i="2" s="1"/>
  <c r="AO2026" i="2"/>
  <c r="AP2026" i="2" s="1"/>
  <c r="AO2027" i="2"/>
  <c r="AP2027" i="2" s="1"/>
  <c r="AO2028" i="2"/>
  <c r="AO2029" i="2"/>
  <c r="AP2029" i="2" s="1"/>
  <c r="AO2030" i="2"/>
  <c r="AO2031" i="2"/>
  <c r="AP2031" i="2" s="1"/>
  <c r="AO2032" i="2"/>
  <c r="AP2032" i="2" s="1"/>
  <c r="AO2033" i="2"/>
  <c r="AP2033" i="2" s="1"/>
  <c r="AO2034" i="2"/>
  <c r="AP2034" i="2" s="1"/>
  <c r="AO2035" i="2"/>
  <c r="AP2035" i="2" s="1"/>
  <c r="AO2036" i="2"/>
  <c r="AO2037" i="2"/>
  <c r="AP2037" i="2" s="1"/>
  <c r="AO2038" i="2"/>
  <c r="AO2039" i="2"/>
  <c r="AP2039" i="2" s="1"/>
  <c r="AO2040" i="2"/>
  <c r="AP2040" i="2" s="1"/>
  <c r="AO2041" i="2"/>
  <c r="AO2042" i="2"/>
  <c r="AO2043" i="2"/>
  <c r="AP2043" i="2" s="1"/>
  <c r="AO2044" i="2"/>
  <c r="AP2044" i="2" s="1"/>
  <c r="AO2045" i="2"/>
  <c r="AP2045" i="2" s="1"/>
  <c r="AO2046" i="2"/>
  <c r="AO2047" i="2"/>
  <c r="AO2048" i="2"/>
  <c r="AP2048" i="2" s="1"/>
  <c r="AO2049" i="2"/>
  <c r="AO2050" i="2"/>
  <c r="AP2050" i="2" s="1"/>
  <c r="AO2051" i="2"/>
  <c r="AP2051" i="2" s="1"/>
  <c r="AO2052" i="2"/>
  <c r="AP2052" i="2" s="1"/>
  <c r="AO2053" i="2"/>
  <c r="AO2054" i="2"/>
  <c r="AO2055" i="2"/>
  <c r="AO2056" i="2"/>
  <c r="AO2057" i="2"/>
  <c r="AP2057" i="2" s="1"/>
  <c r="AO2058" i="2"/>
  <c r="AP2058" i="2" s="1"/>
  <c r="AO2059" i="2"/>
  <c r="AP2059" i="2" s="1"/>
  <c r="AO2060" i="2"/>
  <c r="AO2061" i="2"/>
  <c r="AP2061" i="2" s="1"/>
  <c r="AO2062" i="2"/>
  <c r="AO2063" i="2"/>
  <c r="AP2063" i="2" s="1"/>
  <c r="AO2064" i="2"/>
  <c r="AO2065" i="2"/>
  <c r="AO2066" i="2"/>
  <c r="AO2067" i="2"/>
  <c r="AP2067" i="2" s="1"/>
  <c r="AO2068" i="2"/>
  <c r="AO2069" i="2"/>
  <c r="AP2069" i="2" s="1"/>
  <c r="AO2070" i="2"/>
  <c r="AO2071" i="2"/>
  <c r="AO2072" i="2"/>
  <c r="AP2072" i="2" s="1"/>
  <c r="AO2073" i="2"/>
  <c r="AO2074" i="2"/>
  <c r="AO2075" i="2"/>
  <c r="AP2075" i="2" s="1"/>
  <c r="AO2076" i="2"/>
  <c r="AP2076" i="2" s="1"/>
  <c r="AO2077" i="2"/>
  <c r="AP2077" i="2" s="1"/>
  <c r="AO2078" i="2"/>
  <c r="AO2079" i="2"/>
  <c r="AO2080" i="2"/>
  <c r="AP2080" i="2" s="1"/>
  <c r="AO2081" i="2"/>
  <c r="AO2082" i="2"/>
  <c r="AO2083" i="2"/>
  <c r="AP2083" i="2" s="1"/>
  <c r="AO2084" i="2"/>
  <c r="AP2084" i="2" s="1"/>
  <c r="AO2085" i="2"/>
  <c r="AP2085" i="2" s="1"/>
  <c r="AO2086" i="2"/>
  <c r="AO2087" i="2"/>
  <c r="AP2087" i="2" s="1"/>
  <c r="AO2088" i="2"/>
  <c r="AP2088" i="2" s="1"/>
  <c r="AO2089" i="2"/>
  <c r="AP2089" i="2" s="1"/>
  <c r="AO2090" i="2"/>
  <c r="AO2091" i="2"/>
  <c r="AP2091" i="2" s="1"/>
  <c r="AO2092" i="2"/>
  <c r="AP2092" i="2" s="1"/>
  <c r="AO2093" i="2"/>
  <c r="AP2093" i="2" s="1"/>
  <c r="AO2094" i="2"/>
  <c r="AO2095" i="2"/>
  <c r="AO2096" i="2"/>
  <c r="AP2096" i="2" s="1"/>
  <c r="AO2097" i="2"/>
  <c r="AO2098" i="2"/>
  <c r="AP2098" i="2" s="1"/>
  <c r="AO2099" i="2"/>
  <c r="AP2099" i="2" s="1"/>
  <c r="AO2100" i="2"/>
  <c r="AO2101" i="2"/>
  <c r="AP2101" i="2" s="1"/>
  <c r="AO2102" i="2"/>
  <c r="AP2102" i="2" s="1"/>
  <c r="AO2103" i="2"/>
  <c r="AP2103" i="2" s="1"/>
  <c r="AO2104" i="2"/>
  <c r="AP2104" i="2" s="1"/>
  <c r="AO2105" i="2"/>
  <c r="AO2106" i="2"/>
  <c r="AO2107" i="2"/>
  <c r="AP2107" i="2" s="1"/>
  <c r="AO2108" i="2"/>
  <c r="AP2108" i="2" s="1"/>
  <c r="AO2109" i="2"/>
  <c r="AP2109" i="2" s="1"/>
  <c r="AO2110" i="2"/>
  <c r="AO2111" i="2"/>
  <c r="AO2112" i="2"/>
  <c r="AP2112" i="2" s="1"/>
  <c r="AO2113" i="2"/>
  <c r="AO2114" i="2"/>
  <c r="AP2114" i="2" s="1"/>
  <c r="AO2115" i="2"/>
  <c r="AP2115" i="2" s="1"/>
  <c r="AO2116" i="2"/>
  <c r="AP2116" i="2" s="1"/>
  <c r="AO2117" i="2"/>
  <c r="AP2117" i="2" s="1"/>
  <c r="AO2118" i="2"/>
  <c r="AO2119" i="2"/>
  <c r="AP2119" i="2" s="1"/>
  <c r="AO2120" i="2"/>
  <c r="AO2121" i="2"/>
  <c r="AP2121" i="2" s="1"/>
  <c r="AO2122" i="2"/>
  <c r="AO2123" i="2"/>
  <c r="AP2123" i="2" s="1"/>
  <c r="AO2124" i="2"/>
  <c r="AP2124" i="2" s="1"/>
  <c r="AO2125" i="2"/>
  <c r="AP2125" i="2" s="1"/>
  <c r="AO2126" i="2"/>
  <c r="AO2127" i="2"/>
  <c r="AO2128" i="2"/>
  <c r="AP2128" i="2" s="1"/>
  <c r="AO2129" i="2"/>
  <c r="AO2130" i="2"/>
  <c r="AP2130" i="2" s="1"/>
  <c r="AO2131" i="2"/>
  <c r="AP2131" i="2" s="1"/>
  <c r="AO2132" i="2"/>
  <c r="AP2132" i="2" s="1"/>
  <c r="AO2133" i="2"/>
  <c r="AP2133" i="2" s="1"/>
  <c r="AO2134" i="2"/>
  <c r="AP2134" i="2" s="1"/>
  <c r="AO2135" i="2"/>
  <c r="AP2135" i="2" s="1"/>
  <c r="AO2136" i="2"/>
  <c r="AP2136" i="2" s="1"/>
  <c r="AO2137" i="2"/>
  <c r="AO2138" i="2"/>
  <c r="AP2138" i="2" s="1"/>
  <c r="AO2139" i="2"/>
  <c r="AP2139" i="2" s="1"/>
  <c r="AO2140" i="2"/>
  <c r="AP2140" i="2" s="1"/>
  <c r="AO2141" i="2"/>
  <c r="AP2141" i="2" s="1"/>
  <c r="AO2142" i="2"/>
  <c r="AO2143" i="2"/>
  <c r="AO2144" i="2"/>
  <c r="AP2144" i="2" s="1"/>
  <c r="AO2145" i="2"/>
  <c r="AP2145" i="2" s="1"/>
  <c r="AO2146" i="2"/>
  <c r="AP2146" i="2" s="1"/>
  <c r="AO2147" i="2"/>
  <c r="AP2147" i="2" s="1"/>
  <c r="AO2148" i="2"/>
  <c r="AO2149" i="2"/>
  <c r="AP2149" i="2" s="1"/>
  <c r="AO2150" i="2"/>
  <c r="AO2151" i="2"/>
  <c r="AP2151" i="2" s="1"/>
  <c r="AO2152" i="2"/>
  <c r="AP2152" i="2" s="1"/>
  <c r="AO2153" i="2"/>
  <c r="AP2153" i="2" s="1"/>
  <c r="AO2154" i="2"/>
  <c r="AO2155" i="2"/>
  <c r="AP2155" i="2" s="1"/>
  <c r="AO2156" i="2"/>
  <c r="AP2156" i="2" s="1"/>
  <c r="AO2157" i="2"/>
  <c r="AP2157" i="2" s="1"/>
  <c r="AO2158" i="2"/>
  <c r="AO2159" i="2"/>
  <c r="AO2160" i="2"/>
  <c r="AP2160" i="2" s="1"/>
  <c r="AO2161" i="2"/>
  <c r="AO2162" i="2"/>
  <c r="AP2162" i="2" s="1"/>
  <c r="AO2163" i="2"/>
  <c r="AP2163" i="2" s="1"/>
  <c r="AO2164" i="2"/>
  <c r="AP2164" i="2" s="1"/>
  <c r="AO2165" i="2"/>
  <c r="AP2165" i="2" s="1"/>
  <c r="AO2166" i="2"/>
  <c r="AO2167" i="2"/>
  <c r="AP2167" i="2" s="1"/>
  <c r="AO2168" i="2"/>
  <c r="AP2168" i="2" s="1"/>
  <c r="AO2169" i="2"/>
  <c r="AO2170" i="2"/>
  <c r="AP2170" i="2" s="1"/>
  <c r="AO2171" i="2"/>
  <c r="AP2171" i="2" s="1"/>
  <c r="AO2172" i="2"/>
  <c r="AP2172" i="2" s="1"/>
  <c r="AO2173" i="2"/>
  <c r="AP2173" i="2" s="1"/>
  <c r="AO2174" i="2"/>
  <c r="AO2175" i="2"/>
  <c r="AO2176" i="2"/>
  <c r="AP2176" i="2" s="1"/>
  <c r="AO2177" i="2"/>
  <c r="AP2177" i="2" s="1"/>
  <c r="AO2178" i="2"/>
  <c r="AO2179" i="2"/>
  <c r="AP2179" i="2" s="1"/>
  <c r="AO2180" i="2"/>
  <c r="AP2180" i="2" s="1"/>
  <c r="AO2181" i="2"/>
  <c r="AP2181" i="2" s="1"/>
  <c r="AO2182" i="2"/>
  <c r="AO2183" i="2"/>
  <c r="AP2183" i="2" s="1"/>
  <c r="AO2184" i="2"/>
  <c r="AO2185" i="2"/>
  <c r="AO2186" i="2"/>
  <c r="AO2187" i="2"/>
  <c r="AP2187" i="2" s="1"/>
  <c r="AO2188" i="2"/>
  <c r="AP2188" i="2" s="1"/>
  <c r="AO2189" i="2"/>
  <c r="AP2189" i="2" s="1"/>
  <c r="AO2190" i="2"/>
  <c r="AO2191" i="2"/>
  <c r="AO2192" i="2"/>
  <c r="AO2193" i="2"/>
  <c r="AO2194" i="2"/>
  <c r="AP2194" i="2" s="1"/>
  <c r="AO2195" i="2"/>
  <c r="AP2195" i="2" s="1"/>
  <c r="AO2196" i="2"/>
  <c r="AO2197" i="2"/>
  <c r="AP2197" i="2" s="1"/>
  <c r="AO2198" i="2"/>
  <c r="AP2198" i="2" s="1"/>
  <c r="AO2199" i="2"/>
  <c r="AP2199" i="2" s="1"/>
  <c r="AO2200" i="2"/>
  <c r="AO2201" i="2"/>
  <c r="AP2201" i="2" s="1"/>
  <c r="AO2202" i="2"/>
  <c r="AO2203" i="2"/>
  <c r="AP2203" i="2" s="1"/>
  <c r="AO2204" i="2"/>
  <c r="AP2204" i="2" s="1"/>
  <c r="AO2205" i="2"/>
  <c r="AP2205" i="2" s="1"/>
  <c r="AO2206" i="2"/>
  <c r="AO2207" i="2"/>
  <c r="AO2208" i="2"/>
  <c r="AP2208" i="2" s="1"/>
  <c r="AO2209" i="2"/>
  <c r="AO2210" i="2"/>
  <c r="AO2211" i="2"/>
  <c r="AO2212" i="2"/>
  <c r="AP2212" i="2" s="1"/>
  <c r="AO2213" i="2"/>
  <c r="AP2213" i="2" s="1"/>
  <c r="AO2214" i="2"/>
  <c r="AO2215" i="2"/>
  <c r="AP2215" i="2" s="1"/>
  <c r="AO2216" i="2"/>
  <c r="AO2217" i="2"/>
  <c r="AP2217" i="2" s="1"/>
  <c r="AO2218" i="2"/>
  <c r="AO2219" i="2"/>
  <c r="AP2219" i="2" s="1"/>
  <c r="AO2220" i="2"/>
  <c r="AP2220" i="2" s="1"/>
  <c r="AO2221" i="2"/>
  <c r="AP2221" i="2" s="1"/>
  <c r="AO2222" i="2"/>
  <c r="AO2223" i="2"/>
  <c r="AO2224" i="2"/>
  <c r="AP2224" i="2" s="1"/>
  <c r="AO2225" i="2"/>
  <c r="AP2225" i="2" s="1"/>
  <c r="AO2226" i="2"/>
  <c r="AP2226" i="2" s="1"/>
  <c r="AO2227" i="2"/>
  <c r="AP2227" i="2" s="1"/>
  <c r="AO2228" i="2"/>
  <c r="AO2229" i="2"/>
  <c r="AP2229" i="2" s="1"/>
  <c r="AO2230" i="2"/>
  <c r="AP2230" i="2" s="1"/>
  <c r="AO2231" i="2"/>
  <c r="AP2231" i="2" s="1"/>
  <c r="AO2232" i="2"/>
  <c r="AP2232" i="2" s="1"/>
  <c r="AO2233" i="2"/>
  <c r="AO2234" i="2"/>
  <c r="AO2235" i="2"/>
  <c r="AP2235" i="2" s="1"/>
  <c r="AO2236" i="2"/>
  <c r="AP2236" i="2" s="1"/>
  <c r="AO2237" i="2"/>
  <c r="AP2237" i="2" s="1"/>
  <c r="AO2238" i="2"/>
  <c r="AO2239" i="2"/>
  <c r="AO2240" i="2"/>
  <c r="AP2240" i="2" s="1"/>
  <c r="AO2241" i="2"/>
  <c r="AO2242" i="2"/>
  <c r="AO2243" i="2"/>
  <c r="AP2243" i="2" s="1"/>
  <c r="AO2244" i="2"/>
  <c r="AP2244" i="2" s="1"/>
  <c r="AO2245" i="2"/>
  <c r="AP2245" i="2" s="1"/>
  <c r="AO2246" i="2"/>
  <c r="AO2247" i="2"/>
  <c r="AP2247" i="2" s="1"/>
  <c r="AO2248" i="2"/>
  <c r="AO2249" i="2"/>
  <c r="AP2249" i="2" s="1"/>
  <c r="AO2250" i="2"/>
  <c r="AO2251" i="2"/>
  <c r="AP2251" i="2" s="1"/>
  <c r="AO2252" i="2"/>
  <c r="AP2252" i="2" s="1"/>
  <c r="AO2253" i="2"/>
  <c r="AP2253" i="2" s="1"/>
  <c r="AO2254" i="2"/>
  <c r="AO2255" i="2"/>
  <c r="AO2256" i="2"/>
  <c r="AP2256" i="2" s="1"/>
  <c r="AO2257" i="2"/>
  <c r="AO2258" i="2"/>
  <c r="AP2258" i="2" s="1"/>
  <c r="AO2259" i="2"/>
  <c r="AP2259" i="2" s="1"/>
  <c r="AO2260" i="2"/>
  <c r="AO2261" i="2"/>
  <c r="AP2261" i="2" s="1"/>
  <c r="AO2262" i="2"/>
  <c r="AO2263" i="2"/>
  <c r="AP2263" i="2" s="1"/>
  <c r="AO2264" i="2"/>
  <c r="AP2264" i="2" s="1"/>
  <c r="AO2265" i="2"/>
  <c r="AO2266" i="2"/>
  <c r="AP2266" i="2" s="1"/>
  <c r="AO2267" i="2"/>
  <c r="AP2267" i="2" s="1"/>
  <c r="AO2268" i="2"/>
  <c r="AP2268" i="2" s="1"/>
  <c r="AO2269" i="2"/>
  <c r="AP2269" i="2" s="1"/>
  <c r="AO2270" i="2"/>
  <c r="AP2270" i="2" s="1"/>
  <c r="AO2271" i="2"/>
  <c r="AO2272" i="2"/>
  <c r="AP2272" i="2" s="1"/>
  <c r="AO2273" i="2"/>
  <c r="AO2274" i="2"/>
  <c r="AP2274" i="2" s="1"/>
  <c r="AO2275" i="2"/>
  <c r="AP2275" i="2" s="1"/>
  <c r="AO2276" i="2"/>
  <c r="AO2277" i="2"/>
  <c r="AP2277" i="2" s="1"/>
  <c r="AO2278" i="2"/>
  <c r="AP2278" i="2" s="1"/>
  <c r="AO2279" i="2"/>
  <c r="AP2279" i="2" s="1"/>
  <c r="AO2280" i="2"/>
  <c r="AP2280" i="2" s="1"/>
  <c r="AO2281" i="2"/>
  <c r="AO2282" i="2"/>
  <c r="AP2282" i="2" s="1"/>
  <c r="AO2283" i="2"/>
  <c r="AP2283" i="2" s="1"/>
  <c r="AO2284" i="2"/>
  <c r="AO2285" i="2"/>
  <c r="AO2286" i="2"/>
  <c r="AP2286" i="2" s="1"/>
  <c r="AO2287" i="2"/>
  <c r="AP2287" i="2" s="1"/>
  <c r="AO2288" i="2"/>
  <c r="AP2288" i="2" s="1"/>
  <c r="AO2289" i="2"/>
  <c r="AO2290" i="2"/>
  <c r="AP2290" i="2" s="1"/>
  <c r="AO2291" i="2"/>
  <c r="AP2291" i="2" s="1"/>
  <c r="AO2292" i="2"/>
  <c r="AO2293" i="2"/>
  <c r="AP2293" i="2" s="1"/>
  <c r="AO2294" i="2"/>
  <c r="AP2294" i="2" s="1"/>
  <c r="AO2295" i="2"/>
  <c r="AP2295" i="2" s="1"/>
  <c r="AO2296" i="2"/>
  <c r="AO2297" i="2"/>
  <c r="AO2298" i="2"/>
  <c r="AP2298" i="2" s="1"/>
  <c r="AO2299" i="2"/>
  <c r="AP2299" i="2" s="1"/>
  <c r="AO2300" i="2"/>
  <c r="AO2301" i="2"/>
  <c r="AO2302" i="2"/>
  <c r="AP2302" i="2" s="1"/>
  <c r="AO2303" i="2"/>
  <c r="AP2303" i="2" s="1"/>
  <c r="AO2304" i="2"/>
  <c r="AP2304" i="2" s="1"/>
  <c r="AO2305" i="2"/>
  <c r="AO2306" i="2"/>
  <c r="AP2306" i="2" s="1"/>
  <c r="AO2307" i="2"/>
  <c r="AP2307" i="2" s="1"/>
  <c r="AO2308" i="2"/>
  <c r="AO2309" i="2"/>
  <c r="AP2309" i="2" s="1"/>
  <c r="AO2310" i="2"/>
  <c r="AP2310" i="2" s="1"/>
  <c r="AO2311" i="2"/>
  <c r="AP2311" i="2" s="1"/>
  <c r="AO2312" i="2"/>
  <c r="AO2313" i="2"/>
  <c r="AO2314" i="2"/>
  <c r="AP2314" i="2" s="1"/>
  <c r="AO2315" i="2"/>
  <c r="AP2315" i="2" s="1"/>
  <c r="AO2316" i="2"/>
  <c r="AO2317" i="2"/>
  <c r="AO2318" i="2"/>
  <c r="AP2318" i="2" s="1"/>
  <c r="AO2319" i="2"/>
  <c r="AP2319" i="2" s="1"/>
  <c r="AO2320" i="2"/>
  <c r="AP2320" i="2" s="1"/>
  <c r="AO2321" i="2"/>
  <c r="AO2322" i="2"/>
  <c r="AP2322" i="2" s="1"/>
  <c r="AO2323" i="2"/>
  <c r="AP2323" i="2" s="1"/>
  <c r="AO2324" i="2"/>
  <c r="AO2325" i="2"/>
  <c r="AP2325" i="2" s="1"/>
  <c r="AO2326" i="2"/>
  <c r="AP2326" i="2" s="1"/>
  <c r="AO2327" i="2"/>
  <c r="AP2327" i="2" s="1"/>
  <c r="AO2328" i="2"/>
  <c r="AO2329" i="2"/>
  <c r="AO2330" i="2"/>
  <c r="AP2330" i="2" s="1"/>
  <c r="AO2331" i="2"/>
  <c r="AP2331" i="2" s="1"/>
  <c r="AO2332" i="2"/>
  <c r="AO2333" i="2"/>
  <c r="AO2334" i="2"/>
  <c r="AP2334" i="2" s="1"/>
  <c r="AO2335" i="2"/>
  <c r="AP2335" i="2" s="1"/>
  <c r="AO2336" i="2"/>
  <c r="AP2336" i="2" s="1"/>
  <c r="AO2337" i="2"/>
  <c r="AO2338" i="2"/>
  <c r="AP2338" i="2" s="1"/>
  <c r="AO2339" i="2"/>
  <c r="AP2339" i="2" s="1"/>
  <c r="AO2340" i="2"/>
  <c r="AP2340" i="2" s="1"/>
  <c r="AO2341" i="2"/>
  <c r="AP2341" i="2" s="1"/>
  <c r="AO2342" i="2"/>
  <c r="AP2342" i="2" s="1"/>
  <c r="AO2343" i="2"/>
  <c r="AP2343" i="2" s="1"/>
  <c r="AO2344" i="2"/>
  <c r="AP2344" i="2" s="1"/>
  <c r="AO2345" i="2"/>
  <c r="AO2346" i="2"/>
  <c r="AP2346" i="2" s="1"/>
  <c r="AO2347" i="2"/>
  <c r="AP2347" i="2" s="1"/>
  <c r="AO2348" i="2"/>
  <c r="AP2348" i="2" s="1"/>
  <c r="AO2349" i="2"/>
  <c r="AO2350" i="2"/>
  <c r="AP2350" i="2" s="1"/>
  <c r="AO2351" i="2"/>
  <c r="AP2351" i="2" s="1"/>
  <c r="AO2352" i="2"/>
  <c r="AP2352" i="2" s="1"/>
  <c r="AO2353" i="2"/>
  <c r="AO2354" i="2"/>
  <c r="AP2354" i="2" s="1"/>
  <c r="AO2355" i="2"/>
  <c r="AP2355" i="2" s="1"/>
  <c r="AO2356" i="2"/>
  <c r="AP2356" i="2" s="1"/>
  <c r="AO2357" i="2"/>
  <c r="AP2357" i="2" s="1"/>
  <c r="AO2358" i="2"/>
  <c r="AP2358" i="2" s="1"/>
  <c r="AO2359" i="2"/>
  <c r="AP2359" i="2" s="1"/>
  <c r="AO2360" i="2"/>
  <c r="AP2360" i="2" s="1"/>
  <c r="AO2361" i="2"/>
  <c r="AO2362" i="2"/>
  <c r="AP2362" i="2" s="1"/>
  <c r="AO2363" i="2"/>
  <c r="AP2363" i="2" s="1"/>
  <c r="AO2364" i="2"/>
  <c r="AP2364" i="2" s="1"/>
  <c r="AO2365" i="2"/>
  <c r="AO2366" i="2"/>
  <c r="AP2366" i="2" s="1"/>
  <c r="AO2367" i="2"/>
  <c r="AP2367" i="2" s="1"/>
  <c r="AO2368" i="2"/>
  <c r="AP2368" i="2" s="1"/>
  <c r="AO2369" i="2"/>
  <c r="AO2370" i="2"/>
  <c r="AP2370" i="2" s="1"/>
  <c r="AO2371" i="2"/>
  <c r="AP2371" i="2" s="1"/>
  <c r="AO2372" i="2"/>
  <c r="AP2372" i="2" s="1"/>
  <c r="AO2373" i="2"/>
  <c r="AP2373" i="2" s="1"/>
  <c r="AO2374" i="2"/>
  <c r="AP2374" i="2" s="1"/>
  <c r="AO2375" i="2"/>
  <c r="AP2375" i="2" s="1"/>
  <c r="AO2376" i="2"/>
  <c r="AP2376" i="2" s="1"/>
  <c r="AO2377" i="2"/>
  <c r="AO2378" i="2"/>
  <c r="AP2378" i="2" s="1"/>
  <c r="AO2379" i="2"/>
  <c r="AP2379" i="2" s="1"/>
  <c r="AO2380" i="2"/>
  <c r="AP2380" i="2" s="1"/>
  <c r="AO2381" i="2"/>
  <c r="AO2382" i="2"/>
  <c r="AP2382" i="2" s="1"/>
  <c r="AO2383" i="2"/>
  <c r="AP2383" i="2" s="1"/>
  <c r="AO2384" i="2"/>
  <c r="AP2384" i="2" s="1"/>
  <c r="AO2385" i="2"/>
  <c r="AO2386" i="2"/>
  <c r="AP2386" i="2" s="1"/>
  <c r="AO2387" i="2"/>
  <c r="AP2387" i="2" s="1"/>
  <c r="AO2388" i="2"/>
  <c r="AP2388" i="2" s="1"/>
  <c r="AO2389" i="2"/>
  <c r="AP2389" i="2" s="1"/>
  <c r="AO2390" i="2"/>
  <c r="AP2390" i="2" s="1"/>
  <c r="AO2391" i="2"/>
  <c r="AP2391" i="2" s="1"/>
  <c r="AO2392" i="2"/>
  <c r="AP2392" i="2" s="1"/>
  <c r="AO2393" i="2"/>
  <c r="AO2394" i="2"/>
  <c r="AP2394" i="2" s="1"/>
  <c r="AO2395" i="2"/>
  <c r="AP2395" i="2" s="1"/>
  <c r="AO2396" i="2"/>
  <c r="AP2396" i="2" s="1"/>
  <c r="AO2397" i="2"/>
  <c r="AO2398" i="2"/>
  <c r="AP2398" i="2" s="1"/>
  <c r="AO2399" i="2"/>
  <c r="AP2399" i="2" s="1"/>
  <c r="AO2400" i="2"/>
  <c r="AP2400" i="2" s="1"/>
  <c r="AO2401" i="2"/>
  <c r="AO2402" i="2"/>
  <c r="AP2402" i="2" s="1"/>
  <c r="AO2403" i="2"/>
  <c r="AP2403" i="2" s="1"/>
  <c r="AO2404" i="2"/>
  <c r="AP2404" i="2" s="1"/>
  <c r="AO2405" i="2"/>
  <c r="AP2405" i="2" s="1"/>
  <c r="AO2406" i="2"/>
  <c r="AP2406" i="2" s="1"/>
  <c r="AO2407" i="2"/>
  <c r="AP2407" i="2" s="1"/>
  <c r="AO2408" i="2"/>
  <c r="AP2408" i="2" s="1"/>
  <c r="AO2409" i="2"/>
  <c r="AO2410" i="2"/>
  <c r="AP2410" i="2" s="1"/>
  <c r="AO2411" i="2"/>
  <c r="AP2411" i="2" s="1"/>
  <c r="AO2412" i="2"/>
  <c r="AP2412" i="2" s="1"/>
  <c r="AO2413" i="2"/>
  <c r="AO2414" i="2"/>
  <c r="AP2414" i="2" s="1"/>
  <c r="AO2415" i="2"/>
  <c r="AP2415" i="2" s="1"/>
  <c r="AO2416" i="2"/>
  <c r="AP2416" i="2" s="1"/>
  <c r="AO2417" i="2"/>
  <c r="AO2418" i="2"/>
  <c r="AP2418" i="2" s="1"/>
  <c r="AO2419" i="2"/>
  <c r="AP2419" i="2" s="1"/>
  <c r="AO2420" i="2"/>
  <c r="AP2420" i="2" s="1"/>
  <c r="AO2421" i="2"/>
  <c r="AP2421" i="2" s="1"/>
  <c r="AO2422" i="2"/>
  <c r="AP2422" i="2" s="1"/>
  <c r="AO2423" i="2"/>
  <c r="AP2423" i="2" s="1"/>
  <c r="AO2424" i="2"/>
  <c r="AP2424" i="2" s="1"/>
  <c r="AO2425" i="2"/>
  <c r="AP2425" i="2" s="1"/>
  <c r="AO2426" i="2"/>
  <c r="AP2426" i="2" s="1"/>
  <c r="AO2427" i="2"/>
  <c r="AP2427" i="2" s="1"/>
  <c r="AO2428" i="2"/>
  <c r="AP2428" i="2" s="1"/>
  <c r="AO2429" i="2"/>
  <c r="AP2429" i="2" s="1"/>
  <c r="AO2430" i="2"/>
  <c r="AP2430" i="2" s="1"/>
  <c r="AO2431" i="2"/>
  <c r="AP2431" i="2" s="1"/>
  <c r="AO2432" i="2"/>
  <c r="AP2432" i="2" s="1"/>
  <c r="AO2433" i="2"/>
  <c r="AP2433" i="2" s="1"/>
  <c r="AO2434" i="2"/>
  <c r="AP2434" i="2" s="1"/>
  <c r="AO2435" i="2"/>
  <c r="AP2435" i="2" s="1"/>
  <c r="AO2436" i="2"/>
  <c r="AP2436" i="2" s="1"/>
  <c r="AO2437" i="2"/>
  <c r="AP2437" i="2" s="1"/>
  <c r="AO2438" i="2"/>
  <c r="AP2438" i="2" s="1"/>
  <c r="AO2439" i="2"/>
  <c r="AP2439" i="2" s="1"/>
  <c r="AO2440" i="2"/>
  <c r="AP2440" i="2" s="1"/>
  <c r="AO2441" i="2"/>
  <c r="AP2441" i="2" s="1"/>
  <c r="AO2442" i="2"/>
  <c r="AP2442" i="2" s="1"/>
  <c r="AO2443" i="2"/>
  <c r="AP2443" i="2" s="1"/>
  <c r="AO2444" i="2"/>
  <c r="AP2444" i="2" s="1"/>
  <c r="AO2445" i="2"/>
  <c r="AP2445" i="2" s="1"/>
  <c r="AO2446" i="2"/>
  <c r="AP2446" i="2" s="1"/>
  <c r="AO2447" i="2"/>
  <c r="AP2447" i="2" s="1"/>
  <c r="AO2448" i="2"/>
  <c r="AP2448" i="2" s="1"/>
  <c r="AO2449" i="2"/>
  <c r="AP2449" i="2" s="1"/>
  <c r="AO2450" i="2"/>
  <c r="AP2450" i="2" s="1"/>
  <c r="AO2451" i="2"/>
  <c r="AP2451" i="2" s="1"/>
  <c r="AO2452" i="2"/>
  <c r="AP2452" i="2" s="1"/>
  <c r="AO2453" i="2"/>
  <c r="AP2453" i="2" s="1"/>
  <c r="AO2454" i="2"/>
  <c r="AP2454" i="2" s="1"/>
  <c r="AO2455" i="2"/>
  <c r="AP2455" i="2" s="1"/>
  <c r="AO2456" i="2"/>
  <c r="AP2456" i="2" s="1"/>
  <c r="AO2457" i="2"/>
  <c r="AP2457" i="2" s="1"/>
  <c r="AO2458" i="2"/>
  <c r="AP2458" i="2" s="1"/>
  <c r="AO2459" i="2"/>
  <c r="AP2459" i="2" s="1"/>
  <c r="AO2460" i="2"/>
  <c r="AP2460" i="2" s="1"/>
  <c r="AO2461" i="2"/>
  <c r="AP2461" i="2" s="1"/>
  <c r="AO2462" i="2"/>
  <c r="AP2462" i="2" s="1"/>
  <c r="AO2463" i="2"/>
  <c r="AP2463" i="2" s="1"/>
  <c r="AO2464" i="2"/>
  <c r="AP2464" i="2" s="1"/>
  <c r="AO2465" i="2"/>
  <c r="AP2465" i="2" s="1"/>
  <c r="AO2466" i="2"/>
  <c r="AP2466" i="2" s="1"/>
  <c r="AO2467" i="2"/>
  <c r="AP2467" i="2" s="1"/>
  <c r="AO2468" i="2"/>
  <c r="AP2468" i="2" s="1"/>
  <c r="AO2469" i="2"/>
  <c r="AP2469" i="2" s="1"/>
  <c r="AO2470" i="2"/>
  <c r="AP2470" i="2" s="1"/>
  <c r="AO2471" i="2"/>
  <c r="AP2471" i="2" s="1"/>
  <c r="AO2472" i="2"/>
  <c r="AP2472" i="2" s="1"/>
  <c r="AO2473" i="2"/>
  <c r="AP2473" i="2" s="1"/>
  <c r="AO2474" i="2"/>
  <c r="AP2474" i="2" s="1"/>
  <c r="AO2475" i="2"/>
  <c r="AP2475" i="2" s="1"/>
  <c r="AO2476" i="2"/>
  <c r="AP2476" i="2" s="1"/>
  <c r="AO2477" i="2"/>
  <c r="AP2477" i="2" s="1"/>
  <c r="AO2478" i="2"/>
  <c r="AP2478" i="2" s="1"/>
  <c r="AO2479" i="2"/>
  <c r="AP2479" i="2" s="1"/>
  <c r="AO2480" i="2"/>
  <c r="AP2480" i="2" s="1"/>
  <c r="AO2481" i="2"/>
  <c r="AP2481" i="2" s="1"/>
  <c r="AO2482" i="2"/>
  <c r="AP2482" i="2" s="1"/>
  <c r="AO2483" i="2"/>
  <c r="AP2483" i="2" s="1"/>
  <c r="AO2484" i="2"/>
  <c r="AP2484" i="2" s="1"/>
  <c r="AO2485" i="2"/>
  <c r="AP2485" i="2" s="1"/>
  <c r="AO2486" i="2"/>
  <c r="AP2486" i="2" s="1"/>
  <c r="AO2487" i="2"/>
  <c r="AP2487" i="2" s="1"/>
  <c r="AO2488" i="2"/>
  <c r="AP2488" i="2" s="1"/>
  <c r="AO2489" i="2"/>
  <c r="AP2489" i="2" s="1"/>
  <c r="AO2490" i="2"/>
  <c r="AP2490" i="2" s="1"/>
  <c r="AO2491" i="2"/>
  <c r="AP2491" i="2" s="1"/>
  <c r="AO2492" i="2"/>
  <c r="AO2493" i="2"/>
  <c r="AO2494" i="2"/>
  <c r="AO2495" i="2"/>
  <c r="AO2496" i="2"/>
  <c r="AO2497" i="2"/>
  <c r="AO2498" i="2"/>
  <c r="AO2499" i="2"/>
  <c r="AP2499" i="2" s="1"/>
  <c r="AO2500" i="2"/>
  <c r="AP2500" i="2" s="1"/>
  <c r="AO22" i="2"/>
  <c r="AO21" i="2"/>
  <c r="AO20" i="2"/>
  <c r="AP20" i="2" s="1"/>
  <c r="AO19" i="2"/>
  <c r="AP19" i="2" s="1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I5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Y4" i="15"/>
  <c r="AZ4" i="15"/>
  <c r="BA4" i="15"/>
  <c r="BB4" i="15"/>
  <c r="I4" i="15"/>
  <c r="C7" i="4"/>
  <c r="AP2242" i="2" l="1"/>
  <c r="AR2242" i="2" s="1"/>
  <c r="AP2066" i="2"/>
  <c r="AR2066" i="2" s="1"/>
  <c r="AP2042" i="2"/>
  <c r="AR2042" i="2" s="1"/>
  <c r="AP1994" i="2"/>
  <c r="AR1994" i="2" s="1"/>
  <c r="AP1946" i="2"/>
  <c r="AR1946" i="2" s="1"/>
  <c r="AP1834" i="2"/>
  <c r="AR1834" i="2" s="1"/>
  <c r="AP1794" i="2"/>
  <c r="AR1794" i="2" s="1"/>
  <c r="AP1754" i="2"/>
  <c r="AR1754" i="2" s="1"/>
  <c r="AP1706" i="2"/>
  <c r="AR1706" i="2" s="1"/>
  <c r="AP1666" i="2"/>
  <c r="AR1666" i="2" s="1"/>
  <c r="AP1610" i="2"/>
  <c r="AR1610" i="2" s="1"/>
  <c r="AP1498" i="2"/>
  <c r="AR1498" i="2" s="1"/>
  <c r="AP1386" i="2"/>
  <c r="AR1386" i="2" s="1"/>
  <c r="AP1338" i="2"/>
  <c r="AR1338" i="2" s="1"/>
  <c r="AP1298" i="2"/>
  <c r="AR1298" i="2" s="1"/>
  <c r="AP1242" i="2"/>
  <c r="AR1242" i="2" s="1"/>
  <c r="AP1098" i="2"/>
  <c r="AR1098" i="2" s="1"/>
  <c r="AP1042" i="2"/>
  <c r="AR1042" i="2" s="1"/>
  <c r="AP954" i="2"/>
  <c r="AR954" i="2" s="1"/>
  <c r="AP858" i="2"/>
  <c r="AR858" i="2" s="1"/>
  <c r="AP762" i="2"/>
  <c r="AR762" i="2" s="1"/>
  <c r="AP2413" i="2"/>
  <c r="AR2413" i="2" s="1"/>
  <c r="AP2381" i="2"/>
  <c r="AR2381" i="2" s="1"/>
  <c r="AR2349" i="2"/>
  <c r="AP2349" i="2"/>
  <c r="AP2317" i="2"/>
  <c r="AR2317" i="2" s="1"/>
  <c r="AP2285" i="2"/>
  <c r="AR2285" i="2" s="1"/>
  <c r="AP2053" i="2"/>
  <c r="AR2053" i="2" s="1"/>
  <c r="AP1997" i="2"/>
  <c r="AR1997" i="2" s="1"/>
  <c r="AP1989" i="2"/>
  <c r="AR1989" i="2" s="1"/>
  <c r="AP1981" i="2"/>
  <c r="AR1981" i="2" s="1"/>
  <c r="AP1973" i="2"/>
  <c r="AR1973" i="2" s="1"/>
  <c r="AP1965" i="2"/>
  <c r="AR1965" i="2" s="1"/>
  <c r="AP1957" i="2"/>
  <c r="AR1957" i="2" s="1"/>
  <c r="AP1925" i="2"/>
  <c r="AR1925" i="2" s="1"/>
  <c r="AP1917" i="2"/>
  <c r="AR1917" i="2" s="1"/>
  <c r="AP1909" i="2"/>
  <c r="AR1909" i="2" s="1"/>
  <c r="AP1901" i="2"/>
  <c r="AR1901" i="2" s="1"/>
  <c r="AP1893" i="2"/>
  <c r="AR1893" i="2" s="1"/>
  <c r="AP1885" i="2"/>
  <c r="AR1885" i="2" s="1"/>
  <c r="AP1877" i="2"/>
  <c r="AR1877" i="2" s="1"/>
  <c r="AP1869" i="2"/>
  <c r="AR1869" i="2" s="1"/>
  <c r="AP1861" i="2"/>
  <c r="AR1861" i="2" s="1"/>
  <c r="AP1853" i="2"/>
  <c r="AR1853" i="2" s="1"/>
  <c r="AP1845" i="2"/>
  <c r="AR1845" i="2" s="1"/>
  <c r="AP1837" i="2"/>
  <c r="AR1837" i="2" s="1"/>
  <c r="AP1829" i="2"/>
  <c r="AR1829" i="2" s="1"/>
  <c r="AP1813" i="2"/>
  <c r="AR1813" i="2" s="1"/>
  <c r="AP1805" i="2"/>
  <c r="AR1805" i="2" s="1"/>
  <c r="AP1797" i="2"/>
  <c r="AR1797" i="2" s="1"/>
  <c r="AP1789" i="2"/>
  <c r="AR1789" i="2" s="1"/>
  <c r="AP1781" i="2"/>
  <c r="AR1781" i="2" s="1"/>
  <c r="AP1773" i="2"/>
  <c r="AR1773" i="2" s="1"/>
  <c r="AP1765" i="2"/>
  <c r="AR1765" i="2" s="1"/>
  <c r="AP1757" i="2"/>
  <c r="AR1757" i="2" s="1"/>
  <c r="AP1749" i="2"/>
  <c r="AR1749" i="2" s="1"/>
  <c r="AP1741" i="2"/>
  <c r="AR1741" i="2" s="1"/>
  <c r="AP1733" i="2"/>
  <c r="AR1733" i="2" s="1"/>
  <c r="AP1725" i="2"/>
  <c r="AR1725" i="2" s="1"/>
  <c r="AP1717" i="2"/>
  <c r="AR1717" i="2" s="1"/>
  <c r="AP1709" i="2"/>
  <c r="AR1709" i="2" s="1"/>
  <c r="AP1701" i="2"/>
  <c r="AR1701" i="2" s="1"/>
  <c r="AP1693" i="2"/>
  <c r="AR1693" i="2" s="1"/>
  <c r="AP1685" i="2"/>
  <c r="AR1685" i="2" s="1"/>
  <c r="AP1677" i="2"/>
  <c r="AR1677" i="2" s="1"/>
  <c r="AP1669" i="2"/>
  <c r="AR1669" i="2" s="1"/>
  <c r="AP1661" i="2"/>
  <c r="AR1661" i="2" s="1"/>
  <c r="AP1653" i="2"/>
  <c r="AR1653" i="2" s="1"/>
  <c r="AP1645" i="2"/>
  <c r="AR1645" i="2" s="1"/>
  <c r="AP1637" i="2"/>
  <c r="AR1637" i="2" s="1"/>
  <c r="AP1629" i="2"/>
  <c r="AR1629" i="2" s="1"/>
  <c r="AP1621" i="2"/>
  <c r="AR1621" i="2" s="1"/>
  <c r="AP1613" i="2"/>
  <c r="AR1613" i="2" s="1"/>
  <c r="AP1605" i="2"/>
  <c r="AR1605" i="2" s="1"/>
  <c r="AP1597" i="2"/>
  <c r="AR1597" i="2" s="1"/>
  <c r="AP1589" i="2"/>
  <c r="AR1589" i="2" s="1"/>
  <c r="AP1581" i="2"/>
  <c r="AR1581" i="2" s="1"/>
  <c r="AP1573" i="2"/>
  <c r="AR1573" i="2" s="1"/>
  <c r="AP1565" i="2"/>
  <c r="AR1565" i="2" s="1"/>
  <c r="AP1557" i="2"/>
  <c r="AR1557" i="2" s="1"/>
  <c r="AP1549" i="2"/>
  <c r="AR1549" i="2" s="1"/>
  <c r="AP1541" i="2"/>
  <c r="AR1541" i="2" s="1"/>
  <c r="AP1533" i="2"/>
  <c r="AR1533" i="2" s="1"/>
  <c r="AP1525" i="2"/>
  <c r="AR1525" i="2" s="1"/>
  <c r="AP1517" i="2"/>
  <c r="AR1517" i="2" s="1"/>
  <c r="AP1501" i="2"/>
  <c r="AR1501" i="2" s="1"/>
  <c r="AP1493" i="2"/>
  <c r="AR1493" i="2" s="1"/>
  <c r="AP1485" i="2"/>
  <c r="AR1485" i="2" s="1"/>
  <c r="AP1469" i="2"/>
  <c r="AR1469" i="2" s="1"/>
  <c r="AP1461" i="2"/>
  <c r="AR1461" i="2" s="1"/>
  <c r="AP1453" i="2"/>
  <c r="AR1453" i="2" s="1"/>
  <c r="AP1437" i="2"/>
  <c r="AR1437" i="2" s="1"/>
  <c r="AP1429" i="2"/>
  <c r="AR1429" i="2" s="1"/>
  <c r="AP1421" i="2"/>
  <c r="AR1421" i="2" s="1"/>
  <c r="AP1405" i="2"/>
  <c r="AR1405" i="2" s="1"/>
  <c r="AP1397" i="2"/>
  <c r="AR1397" i="2" s="1"/>
  <c r="AP1389" i="2"/>
  <c r="AR1389" i="2" s="1"/>
  <c r="AP1373" i="2"/>
  <c r="AR1373" i="2" s="1"/>
  <c r="AP1365" i="2"/>
  <c r="AR1365" i="2" s="1"/>
  <c r="AP1357" i="2"/>
  <c r="AR1357" i="2" s="1"/>
  <c r="AP1341" i="2"/>
  <c r="AR1341" i="2" s="1"/>
  <c r="AP1333" i="2"/>
  <c r="AR1333" i="2" s="1"/>
  <c r="AP1325" i="2"/>
  <c r="AR1325" i="2" s="1"/>
  <c r="AP1317" i="2"/>
  <c r="AR1317" i="2" s="1"/>
  <c r="AP1309" i="2"/>
  <c r="AR1309" i="2" s="1"/>
  <c r="AP1301" i="2"/>
  <c r="AR1301" i="2" s="1"/>
  <c r="AP1293" i="2"/>
  <c r="AR1293" i="2" s="1"/>
  <c r="AP1285" i="2"/>
  <c r="AR1285" i="2" s="1"/>
  <c r="AP1277" i="2"/>
  <c r="AR1277" i="2" s="1"/>
  <c r="AP1269" i="2"/>
  <c r="AR1269" i="2" s="1"/>
  <c r="AP1261" i="2"/>
  <c r="AR1261" i="2" s="1"/>
  <c r="AP1253" i="2"/>
  <c r="AR1253" i="2" s="1"/>
  <c r="AP1245" i="2"/>
  <c r="AR1245" i="2" s="1"/>
  <c r="AP1237" i="2"/>
  <c r="AR1237" i="2" s="1"/>
  <c r="AP1229" i="2"/>
  <c r="AR1229" i="2" s="1"/>
  <c r="AP1221" i="2"/>
  <c r="AR1221" i="2" s="1"/>
  <c r="AP1213" i="2"/>
  <c r="AR1213" i="2" s="1"/>
  <c r="AP1205" i="2"/>
  <c r="AR1205" i="2" s="1"/>
  <c r="AP1197" i="2"/>
  <c r="AR1197" i="2" s="1"/>
  <c r="AP1189" i="2"/>
  <c r="AR1189" i="2" s="1"/>
  <c r="AP1181" i="2"/>
  <c r="AR1181" i="2" s="1"/>
  <c r="AP1173" i="2"/>
  <c r="AR1173" i="2" s="1"/>
  <c r="AP1165" i="2"/>
  <c r="AR1165" i="2" s="1"/>
  <c r="AP1157" i="2"/>
  <c r="AR1157" i="2" s="1"/>
  <c r="AP1149" i="2"/>
  <c r="AR1149" i="2" s="1"/>
  <c r="AP1117" i="2"/>
  <c r="AR1117" i="2" s="1"/>
  <c r="AP1109" i="2"/>
  <c r="AR1109" i="2" s="1"/>
  <c r="AP1101" i="2"/>
  <c r="AR1101" i="2" s="1"/>
  <c r="AP1093" i="2"/>
  <c r="AR1093" i="2" s="1"/>
  <c r="AP1085" i="2"/>
  <c r="AR1085" i="2" s="1"/>
  <c r="AP1077" i="2"/>
  <c r="AR1077" i="2" s="1"/>
  <c r="AP1069" i="2"/>
  <c r="AR1069" i="2" s="1"/>
  <c r="AP1061" i="2"/>
  <c r="AR1061" i="2" s="1"/>
  <c r="AR1053" i="2"/>
  <c r="AP1053" i="2"/>
  <c r="AP1045" i="2"/>
  <c r="AR1045" i="2" s="1"/>
  <c r="AP1037" i="2"/>
  <c r="AR1037" i="2" s="1"/>
  <c r="AP1029" i="2"/>
  <c r="AR1029" i="2" s="1"/>
  <c r="AP1021" i="2"/>
  <c r="AR1021" i="2" s="1"/>
  <c r="AP1013" i="2"/>
  <c r="AR1013" i="2" s="1"/>
  <c r="AP1005" i="2"/>
  <c r="AR1005" i="2" s="1"/>
  <c r="AP997" i="2"/>
  <c r="AR997" i="2" s="1"/>
  <c r="AP989" i="2"/>
  <c r="AR989" i="2" s="1"/>
  <c r="AP981" i="2"/>
  <c r="AR981" i="2" s="1"/>
  <c r="AP957" i="2"/>
  <c r="AR957" i="2" s="1"/>
  <c r="AP949" i="2"/>
  <c r="AR949" i="2" s="1"/>
  <c r="AP941" i="2"/>
  <c r="AR941" i="2" s="1"/>
  <c r="AP933" i="2"/>
  <c r="AR933" i="2" s="1"/>
  <c r="AP925" i="2"/>
  <c r="AR925" i="2" s="1"/>
  <c r="AP917" i="2"/>
  <c r="AR917" i="2" s="1"/>
  <c r="AP893" i="2"/>
  <c r="AR893" i="2" s="1"/>
  <c r="AP885" i="2"/>
  <c r="AR885" i="2" s="1"/>
  <c r="AP877" i="2"/>
  <c r="AR877" i="2" s="1"/>
  <c r="AP869" i="2"/>
  <c r="AR869" i="2" s="1"/>
  <c r="AP861" i="2"/>
  <c r="AR861" i="2" s="1"/>
  <c r="AP853" i="2"/>
  <c r="AR853" i="2" s="1"/>
  <c r="AP829" i="2"/>
  <c r="AR829" i="2" s="1"/>
  <c r="AP821" i="2"/>
  <c r="AR821" i="2" s="1"/>
  <c r="AR813" i="2"/>
  <c r="AP813" i="2"/>
  <c r="AP797" i="2"/>
  <c r="AR797" i="2" s="1"/>
  <c r="AP789" i="2"/>
  <c r="AR789" i="2" s="1"/>
  <c r="AP781" i="2"/>
  <c r="AR781" i="2" s="1"/>
  <c r="AP765" i="2"/>
  <c r="AR765" i="2" s="1"/>
  <c r="AP757" i="2"/>
  <c r="AR757" i="2" s="1"/>
  <c r="AP749" i="2"/>
  <c r="AR749" i="2" s="1"/>
  <c r="AP733" i="2"/>
  <c r="AR733" i="2" s="1"/>
  <c r="AP725" i="2"/>
  <c r="AR725" i="2" s="1"/>
  <c r="AP717" i="2"/>
  <c r="AR717" i="2" s="1"/>
  <c r="AP701" i="2"/>
  <c r="AR701" i="2" s="1"/>
  <c r="AP693" i="2"/>
  <c r="AR693" i="2" s="1"/>
  <c r="AP685" i="2"/>
  <c r="AR685" i="2" s="1"/>
  <c r="AP677" i="2"/>
  <c r="AR677" i="2" s="1"/>
  <c r="AP669" i="2"/>
  <c r="AR669" i="2" s="1"/>
  <c r="AP661" i="2"/>
  <c r="AR661" i="2" s="1"/>
  <c r="AP653" i="2"/>
  <c r="AR653" i="2" s="1"/>
  <c r="AP637" i="2"/>
  <c r="AR637" i="2" s="1"/>
  <c r="AP621" i="2"/>
  <c r="AR621" i="2" s="1"/>
  <c r="AP613" i="2"/>
  <c r="AR613" i="2" s="1"/>
  <c r="AP597" i="2"/>
  <c r="AR597" i="2" s="1"/>
  <c r="AP589" i="2"/>
  <c r="AR589" i="2" s="1"/>
  <c r="AP581" i="2"/>
  <c r="AR581" i="2" s="1"/>
  <c r="AP573" i="2"/>
  <c r="AR573" i="2" s="1"/>
  <c r="AP565" i="2"/>
  <c r="AR565" i="2" s="1"/>
  <c r="AP557" i="2"/>
  <c r="AR557" i="2" s="1"/>
  <c r="AP549" i="2"/>
  <c r="AR549" i="2" s="1"/>
  <c r="AP541" i="2"/>
  <c r="AR541" i="2" s="1"/>
  <c r="AP533" i="2"/>
  <c r="AR533" i="2" s="1"/>
  <c r="AP525" i="2"/>
  <c r="AR525" i="2" s="1"/>
  <c r="AR517" i="2"/>
  <c r="AP517" i="2"/>
  <c r="AP509" i="2"/>
  <c r="AR509" i="2" s="1"/>
  <c r="AP501" i="2"/>
  <c r="AR501" i="2" s="1"/>
  <c r="AP493" i="2"/>
  <c r="AR493" i="2" s="1"/>
  <c r="AP485" i="2"/>
  <c r="AR485" i="2" s="1"/>
  <c r="AP477" i="2"/>
  <c r="AR477" i="2" s="1"/>
  <c r="AP469" i="2"/>
  <c r="AR469" i="2" s="1"/>
  <c r="AP461" i="2"/>
  <c r="AR461" i="2" s="1"/>
  <c r="AP453" i="2"/>
  <c r="AR453" i="2" s="1"/>
  <c r="AP445" i="2"/>
  <c r="AR445" i="2" s="1"/>
  <c r="AP437" i="2"/>
  <c r="AR437" i="2" s="1"/>
  <c r="AP429" i="2"/>
  <c r="AR429" i="2" s="1"/>
  <c r="AP421" i="2"/>
  <c r="AR421" i="2" s="1"/>
  <c r="AP405" i="2"/>
  <c r="AR405" i="2" s="1"/>
  <c r="AP397" i="2"/>
  <c r="AR397" i="2" s="1"/>
  <c r="AP389" i="2"/>
  <c r="AR389" i="2" s="1"/>
  <c r="AP381" i="2"/>
  <c r="AR381" i="2" s="1"/>
  <c r="AP373" i="2"/>
  <c r="AR373" i="2" s="1"/>
  <c r="AP365" i="2"/>
  <c r="AR365" i="2" s="1"/>
  <c r="AR357" i="2"/>
  <c r="AP357" i="2"/>
  <c r="AP341" i="2"/>
  <c r="AR341" i="2" s="1"/>
  <c r="AP333" i="2"/>
  <c r="AR333" i="2" s="1"/>
  <c r="AP325" i="2"/>
  <c r="AR325" i="2" s="1"/>
  <c r="AP317" i="2"/>
  <c r="AR317" i="2" s="1"/>
  <c r="AP309" i="2"/>
  <c r="AR309" i="2" s="1"/>
  <c r="AP293" i="2"/>
  <c r="AR293" i="2" s="1"/>
  <c r="AP285" i="2"/>
  <c r="AR285" i="2" s="1"/>
  <c r="AP277" i="2"/>
  <c r="AR277" i="2" s="1"/>
  <c r="AP261" i="2"/>
  <c r="AR261" i="2" s="1"/>
  <c r="AP253" i="2"/>
  <c r="AR253" i="2" s="1"/>
  <c r="AP245" i="2"/>
  <c r="AR245" i="2" s="1"/>
  <c r="AR237" i="2"/>
  <c r="AP237" i="2"/>
  <c r="AP229" i="2"/>
  <c r="AR229" i="2" s="1"/>
  <c r="AP221" i="2"/>
  <c r="AR221" i="2" s="1"/>
  <c r="AP213" i="2"/>
  <c r="AR213" i="2" s="1"/>
  <c r="AP205" i="2"/>
  <c r="AR205" i="2" s="1"/>
  <c r="AP197" i="2"/>
  <c r="AR197" i="2" s="1"/>
  <c r="AP189" i="2"/>
  <c r="AR189" i="2" s="1"/>
  <c r="AR181" i="2"/>
  <c r="AP181" i="2"/>
  <c r="AP173" i="2"/>
  <c r="AR173" i="2" s="1"/>
  <c r="AP165" i="2"/>
  <c r="AR165" i="2" s="1"/>
  <c r="AP157" i="2"/>
  <c r="AR157" i="2" s="1"/>
  <c r="AP149" i="2"/>
  <c r="AR149" i="2" s="1"/>
  <c r="AP141" i="2"/>
  <c r="AR141" i="2" s="1"/>
  <c r="AP133" i="2"/>
  <c r="AR133" i="2" s="1"/>
  <c r="AP125" i="2"/>
  <c r="AR125" i="2" s="1"/>
  <c r="AP117" i="2"/>
  <c r="AR117" i="2" s="1"/>
  <c r="AP109" i="2"/>
  <c r="AR109" i="2" s="1"/>
  <c r="AP101" i="2"/>
  <c r="AR101" i="2" s="1"/>
  <c r="AP93" i="2"/>
  <c r="AR93" i="2" s="1"/>
  <c r="AP85" i="2"/>
  <c r="AR85" i="2" s="1"/>
  <c r="AP69" i="2"/>
  <c r="AR69" i="2" s="1"/>
  <c r="AP61" i="2"/>
  <c r="AR61" i="2" s="1"/>
  <c r="AP53" i="2"/>
  <c r="AR53" i="2" s="1"/>
  <c r="AP37" i="2"/>
  <c r="AR37" i="2" s="1"/>
  <c r="AP29" i="2"/>
  <c r="AR29" i="2" s="1"/>
  <c r="AP2210" i="2"/>
  <c r="AR2210" i="2" s="1"/>
  <c r="AP2178" i="2"/>
  <c r="AR2178" i="2" s="1"/>
  <c r="AP1922" i="2"/>
  <c r="AR1922" i="2" s="1"/>
  <c r="AP1898" i="2"/>
  <c r="AR1898" i="2" s="1"/>
  <c r="AP1842" i="2"/>
  <c r="AR1842" i="2" s="1"/>
  <c r="AP1810" i="2"/>
  <c r="AR1810" i="2" s="1"/>
  <c r="AP1770" i="2"/>
  <c r="AR1770" i="2" s="1"/>
  <c r="AR1714" i="2"/>
  <c r="AP1714" i="2"/>
  <c r="AP1682" i="2"/>
  <c r="AR1682" i="2" s="1"/>
  <c r="AP1642" i="2"/>
  <c r="AR1642" i="2" s="1"/>
  <c r="AP1594" i="2"/>
  <c r="AR1594" i="2" s="1"/>
  <c r="AP1554" i="2"/>
  <c r="AR1554" i="2" s="1"/>
  <c r="AP1514" i="2"/>
  <c r="AR1514" i="2" s="1"/>
  <c r="AP1466" i="2"/>
  <c r="AR1466" i="2" s="1"/>
  <c r="AP1218" i="2"/>
  <c r="AR1218" i="2" s="1"/>
  <c r="AP1114" i="2"/>
  <c r="AR1114" i="2" s="1"/>
  <c r="AP1082" i="2"/>
  <c r="AR1082" i="2" s="1"/>
  <c r="AP1034" i="2"/>
  <c r="AR1034" i="2" s="1"/>
  <c r="AP2397" i="2"/>
  <c r="AR2397" i="2" s="1"/>
  <c r="AP2365" i="2"/>
  <c r="AR2365" i="2" s="1"/>
  <c r="AP2333" i="2"/>
  <c r="AR2333" i="2" s="1"/>
  <c r="AP2301" i="2"/>
  <c r="AR2301" i="2" s="1"/>
  <c r="AP2332" i="2"/>
  <c r="AR2332" i="2" s="1"/>
  <c r="AP2324" i="2"/>
  <c r="AR2324" i="2" s="1"/>
  <c r="AP2316" i="2"/>
  <c r="AR2316" i="2" s="1"/>
  <c r="AP2308" i="2"/>
  <c r="AR2308" i="2" s="1"/>
  <c r="AP2300" i="2"/>
  <c r="AR2300" i="2" s="1"/>
  <c r="AP2292" i="2"/>
  <c r="AR2292" i="2" s="1"/>
  <c r="AP2284" i="2"/>
  <c r="AR2284" i="2" s="1"/>
  <c r="AP2276" i="2"/>
  <c r="AR2276" i="2" s="1"/>
  <c r="AP2260" i="2"/>
  <c r="AR2260" i="2" s="1"/>
  <c r="AP2228" i="2"/>
  <c r="AR2228" i="2" s="1"/>
  <c r="AP2196" i="2"/>
  <c r="AR2196" i="2" s="1"/>
  <c r="AR2148" i="2"/>
  <c r="AP2148" i="2"/>
  <c r="AP2100" i="2"/>
  <c r="AR2100" i="2" s="1"/>
  <c r="AP2068" i="2"/>
  <c r="AR2068" i="2" s="1"/>
  <c r="AP2060" i="2"/>
  <c r="AR2060" i="2" s="1"/>
  <c r="AP2036" i="2"/>
  <c r="AR2036" i="2" s="1"/>
  <c r="AP2028" i="2"/>
  <c r="AR2028" i="2" s="1"/>
  <c r="AP2004" i="2"/>
  <c r="AR2004" i="2" s="1"/>
  <c r="AP1980" i="2"/>
  <c r="AR1980" i="2" s="1"/>
  <c r="AP1940" i="2"/>
  <c r="AR1940" i="2" s="1"/>
  <c r="AP1932" i="2"/>
  <c r="AR1932" i="2" s="1"/>
  <c r="AP1924" i="2"/>
  <c r="AR1924" i="2" s="1"/>
  <c r="AP1916" i="2"/>
  <c r="AR1916" i="2" s="1"/>
  <c r="AP1900" i="2"/>
  <c r="AR1900" i="2" s="1"/>
  <c r="AP1892" i="2"/>
  <c r="AR1892" i="2" s="1"/>
  <c r="AP1884" i="2"/>
  <c r="AR1884" i="2" s="1"/>
  <c r="AP1868" i="2"/>
  <c r="AR1868" i="2" s="1"/>
  <c r="AP1844" i="2"/>
  <c r="AR1844" i="2" s="1"/>
  <c r="AP1836" i="2"/>
  <c r="AR1836" i="2" s="1"/>
  <c r="AP1828" i="2"/>
  <c r="AR1828" i="2" s="1"/>
  <c r="AP1812" i="2"/>
  <c r="AR1812" i="2" s="1"/>
  <c r="AP1804" i="2"/>
  <c r="AR1804" i="2" s="1"/>
  <c r="AP1796" i="2"/>
  <c r="AR1796" i="2" s="1"/>
  <c r="AP1788" i="2"/>
  <c r="AR1788" i="2" s="1"/>
  <c r="AP1772" i="2"/>
  <c r="AR1772" i="2" s="1"/>
  <c r="AP1756" i="2"/>
  <c r="AR1756" i="2" s="1"/>
  <c r="AP1748" i="2"/>
  <c r="AR1748" i="2" s="1"/>
  <c r="AP1740" i="2"/>
  <c r="AR1740" i="2" s="1"/>
  <c r="AP1716" i="2"/>
  <c r="AR1716" i="2" s="1"/>
  <c r="AP1708" i="2"/>
  <c r="AR1708" i="2" s="1"/>
  <c r="AP1700" i="2"/>
  <c r="AR1700" i="2" s="1"/>
  <c r="AP1684" i="2"/>
  <c r="AR1684" i="2" s="1"/>
  <c r="AP1676" i="2"/>
  <c r="AR1676" i="2" s="1"/>
  <c r="AP1668" i="2"/>
  <c r="AR1668" i="2" s="1"/>
  <c r="AP1660" i="2"/>
  <c r="AR1660" i="2" s="1"/>
  <c r="AP1644" i="2"/>
  <c r="AR1644" i="2" s="1"/>
  <c r="AP1628" i="2"/>
  <c r="AR1628" i="2" s="1"/>
  <c r="AP1620" i="2"/>
  <c r="AR1620" i="2" s="1"/>
  <c r="AP1612" i="2"/>
  <c r="AR1612" i="2" s="1"/>
  <c r="AP1588" i="2"/>
  <c r="AR1588" i="2" s="1"/>
  <c r="AP1580" i="2"/>
  <c r="AR1580" i="2" s="1"/>
  <c r="AP1572" i="2"/>
  <c r="AR1572" i="2" s="1"/>
  <c r="AP1564" i="2"/>
  <c r="AR1564" i="2" s="1"/>
  <c r="AP1548" i="2"/>
  <c r="AR1548" i="2" s="1"/>
  <c r="AP1540" i="2"/>
  <c r="AR1540" i="2" s="1"/>
  <c r="AP1532" i="2"/>
  <c r="AR1532" i="2" s="1"/>
  <c r="AP1516" i="2"/>
  <c r="AR1516" i="2" s="1"/>
  <c r="AP1508" i="2"/>
  <c r="AR1508" i="2" s="1"/>
  <c r="AP1500" i="2"/>
  <c r="AR1500" i="2" s="1"/>
  <c r="AP1484" i="2"/>
  <c r="AR1484" i="2" s="1"/>
  <c r="AR1476" i="2"/>
  <c r="AP1476" i="2"/>
  <c r="AP1468" i="2"/>
  <c r="AR1468" i="2" s="1"/>
  <c r="AP1452" i="2"/>
  <c r="AR1452" i="2" s="1"/>
  <c r="AP1444" i="2"/>
  <c r="AR1444" i="2" s="1"/>
  <c r="AP1436" i="2"/>
  <c r="AR1436" i="2" s="1"/>
  <c r="AP1420" i="2"/>
  <c r="AR1420" i="2" s="1"/>
  <c r="AP1412" i="2"/>
  <c r="AR1412" i="2" s="1"/>
  <c r="AP1404" i="2"/>
  <c r="AR1404" i="2" s="1"/>
  <c r="AP1388" i="2"/>
  <c r="AR1388" i="2" s="1"/>
  <c r="AR1380" i="2"/>
  <c r="AP1380" i="2"/>
  <c r="AP1372" i="2"/>
  <c r="AR1372" i="2" s="1"/>
  <c r="AP1356" i="2"/>
  <c r="AR1356" i="2" s="1"/>
  <c r="AP1348" i="2"/>
  <c r="AR1348" i="2" s="1"/>
  <c r="AP1340" i="2"/>
  <c r="AR1340" i="2" s="1"/>
  <c r="AP1324" i="2"/>
  <c r="AR1324" i="2" s="1"/>
  <c r="AP1316" i="2"/>
  <c r="AR1316" i="2" s="1"/>
  <c r="AR1308" i="2"/>
  <c r="AP1308" i="2"/>
  <c r="AP1292" i="2"/>
  <c r="AR1292" i="2" s="1"/>
  <c r="AP1284" i="2"/>
  <c r="AR1284" i="2" s="1"/>
  <c r="AP1276" i="2"/>
  <c r="AR1276" i="2" s="1"/>
  <c r="AP1268" i="2"/>
  <c r="AR1268" i="2" s="1"/>
  <c r="AP1252" i="2"/>
  <c r="AR1252" i="2" s="1"/>
  <c r="AP1244" i="2"/>
  <c r="AR1244" i="2" s="1"/>
  <c r="AP1236" i="2"/>
  <c r="AR1236" i="2" s="1"/>
  <c r="AP1228" i="2"/>
  <c r="AR1228" i="2" s="1"/>
  <c r="AP1220" i="2"/>
  <c r="AR1220" i="2" s="1"/>
  <c r="AP1204" i="2"/>
  <c r="AR1204" i="2" s="1"/>
  <c r="AP1196" i="2"/>
  <c r="AR1196" i="2" s="1"/>
  <c r="AP1188" i="2"/>
  <c r="AR1188" i="2" s="1"/>
  <c r="AP1180" i="2"/>
  <c r="AR1180" i="2" s="1"/>
  <c r="AP1172" i="2"/>
  <c r="AR1172" i="2" s="1"/>
  <c r="AP1164" i="2"/>
  <c r="AR1164" i="2" s="1"/>
  <c r="AP1156" i="2"/>
  <c r="AR1156" i="2" s="1"/>
  <c r="AP1140" i="2"/>
  <c r="AR1140" i="2" s="1"/>
  <c r="AP1132" i="2"/>
  <c r="AR1132" i="2" s="1"/>
  <c r="AP1124" i="2"/>
  <c r="AR1124" i="2" s="1"/>
  <c r="AR1116" i="2"/>
  <c r="AP1108" i="2"/>
  <c r="AR1108" i="2" s="1"/>
  <c r="AP1100" i="2"/>
  <c r="AR1100" i="2" s="1"/>
  <c r="AP1092" i="2"/>
  <c r="AR1092" i="2" s="1"/>
  <c r="AP1084" i="2"/>
  <c r="AR1084" i="2" s="1"/>
  <c r="AP1076" i="2"/>
  <c r="AR1076" i="2" s="1"/>
  <c r="AR1068" i="2"/>
  <c r="AP1068" i="2"/>
  <c r="AP1060" i="2"/>
  <c r="AR1060" i="2" s="1"/>
  <c r="AP1044" i="2"/>
  <c r="AR1044" i="2" s="1"/>
  <c r="AP1028" i="2"/>
  <c r="AR1028" i="2" s="1"/>
  <c r="AP1012" i="2"/>
  <c r="AR1012" i="2" s="1"/>
  <c r="AP1004" i="2"/>
  <c r="AR1004" i="2" s="1"/>
  <c r="AP996" i="2"/>
  <c r="AR996" i="2" s="1"/>
  <c r="AP980" i="2"/>
  <c r="AR980" i="2" s="1"/>
  <c r="AP972" i="2"/>
  <c r="AR972" i="2" s="1"/>
  <c r="AP964" i="2"/>
  <c r="AR964" i="2" s="1"/>
  <c r="AP948" i="2"/>
  <c r="AR948" i="2" s="1"/>
  <c r="AP940" i="2"/>
  <c r="AR940" i="2" s="1"/>
  <c r="AP932" i="2"/>
  <c r="AR932" i="2" s="1"/>
  <c r="AP916" i="2"/>
  <c r="AR916" i="2" s="1"/>
  <c r="AP908" i="2"/>
  <c r="AR908" i="2" s="1"/>
  <c r="AP900" i="2"/>
  <c r="AR900" i="2" s="1"/>
  <c r="AP884" i="2"/>
  <c r="AR884" i="2" s="1"/>
  <c r="AP876" i="2"/>
  <c r="AR876" i="2" s="1"/>
  <c r="AP868" i="2"/>
  <c r="AR868" i="2" s="1"/>
  <c r="AP852" i="2"/>
  <c r="AR852" i="2" s="1"/>
  <c r="AP844" i="2"/>
  <c r="AR844" i="2" s="1"/>
  <c r="AP836" i="2"/>
  <c r="AR836" i="2" s="1"/>
  <c r="AP828" i="2"/>
  <c r="AR828" i="2" s="1"/>
  <c r="AP820" i="2"/>
  <c r="AR820" i="2" s="1"/>
  <c r="AP804" i="2"/>
  <c r="AR804" i="2" s="1"/>
  <c r="AP788" i="2"/>
  <c r="AR788" i="2" s="1"/>
  <c r="AP772" i="2"/>
  <c r="AR772" i="2" s="1"/>
  <c r="AP764" i="2"/>
  <c r="AR764" i="2" s="1"/>
  <c r="AP756" i="2"/>
  <c r="AR756" i="2" s="1"/>
  <c r="AP740" i="2"/>
  <c r="AR740" i="2" s="1"/>
  <c r="AP732" i="2"/>
  <c r="AR732" i="2" s="1"/>
  <c r="AP724" i="2"/>
  <c r="AR724" i="2" s="1"/>
  <c r="AP708" i="2"/>
  <c r="AR708" i="2" s="1"/>
  <c r="AP700" i="2"/>
  <c r="AR700" i="2" s="1"/>
  <c r="AP692" i="2"/>
  <c r="AR692" i="2" s="1"/>
  <c r="AP684" i="2"/>
  <c r="AR684" i="2" s="1"/>
  <c r="AP676" i="2"/>
  <c r="AR676" i="2" s="1"/>
  <c r="AP668" i="2"/>
  <c r="AR668" i="2" s="1"/>
  <c r="AP660" i="2"/>
  <c r="AR660" i="2" s="1"/>
  <c r="AP644" i="2"/>
  <c r="AR644" i="2" s="1"/>
  <c r="AP636" i="2"/>
  <c r="AR636" i="2" s="1"/>
  <c r="AP628" i="2"/>
  <c r="AR628" i="2" s="1"/>
  <c r="AP596" i="2"/>
  <c r="AR596" i="2" s="1"/>
  <c r="AP588" i="2"/>
  <c r="AR588" i="2" s="1"/>
  <c r="AP580" i="2"/>
  <c r="AR580" i="2" s="1"/>
  <c r="AP572" i="2"/>
  <c r="AR572" i="2" s="1"/>
  <c r="AP564" i="2"/>
  <c r="AR564" i="2" s="1"/>
  <c r="AP556" i="2"/>
  <c r="AR556" i="2" s="1"/>
  <c r="AP532" i="2"/>
  <c r="AR532" i="2" s="1"/>
  <c r="AP524" i="2"/>
  <c r="AR524" i="2" s="1"/>
  <c r="AP516" i="2"/>
  <c r="AR516" i="2" s="1"/>
  <c r="AP508" i="2"/>
  <c r="AR508" i="2" s="1"/>
  <c r="AP500" i="2"/>
  <c r="AR500" i="2" s="1"/>
  <c r="AP492" i="2"/>
  <c r="AR492" i="2" s="1"/>
  <c r="AP484" i="2"/>
  <c r="AR484" i="2" s="1"/>
  <c r="AR476" i="2"/>
  <c r="AP476" i="2"/>
  <c r="AP468" i="2"/>
  <c r="AR468" i="2" s="1"/>
  <c r="AP460" i="2"/>
  <c r="AR460" i="2" s="1"/>
  <c r="AP452" i="2"/>
  <c r="AR452" i="2" s="1"/>
  <c r="AP444" i="2"/>
  <c r="AR444" i="2" s="1"/>
  <c r="AP436" i="2"/>
  <c r="AR436" i="2" s="1"/>
  <c r="AP428" i="2"/>
  <c r="AR428" i="2" s="1"/>
  <c r="AP420" i="2"/>
  <c r="AR420" i="2" s="1"/>
  <c r="AP412" i="2"/>
  <c r="AR412" i="2" s="1"/>
  <c r="AP404" i="2"/>
  <c r="AR404" i="2" s="1"/>
  <c r="AP396" i="2"/>
  <c r="AR396" i="2" s="1"/>
  <c r="AP388" i="2"/>
  <c r="AR388" i="2" s="1"/>
  <c r="AP380" i="2"/>
  <c r="AR380" i="2" s="1"/>
  <c r="AP372" i="2"/>
  <c r="AR372" i="2" s="1"/>
  <c r="AP364" i="2"/>
  <c r="AR364" i="2" s="1"/>
  <c r="AP356" i="2"/>
  <c r="AR356" i="2" s="1"/>
  <c r="AP348" i="2"/>
  <c r="AR348" i="2" s="1"/>
  <c r="AP340" i="2"/>
  <c r="AR340" i="2" s="1"/>
  <c r="AP332" i="2"/>
  <c r="AR332" i="2" s="1"/>
  <c r="AP324" i="2"/>
  <c r="AR324" i="2" s="1"/>
  <c r="AP316" i="2"/>
  <c r="AR316" i="2" s="1"/>
  <c r="AP308" i="2"/>
  <c r="AR308" i="2" s="1"/>
  <c r="AP300" i="2"/>
  <c r="AR300" i="2" s="1"/>
  <c r="AP292" i="2"/>
  <c r="AR292" i="2" s="1"/>
  <c r="AP284" i="2"/>
  <c r="AR284" i="2" s="1"/>
  <c r="AP276" i="2"/>
  <c r="AR276" i="2" s="1"/>
  <c r="AP268" i="2"/>
  <c r="AR268" i="2" s="1"/>
  <c r="AP260" i="2"/>
  <c r="AR260" i="2" s="1"/>
  <c r="AP252" i="2"/>
  <c r="AR252" i="2" s="1"/>
  <c r="AP244" i="2"/>
  <c r="AR244" i="2" s="1"/>
  <c r="AP236" i="2"/>
  <c r="AR236" i="2" s="1"/>
  <c r="AP228" i="2"/>
  <c r="AR228" i="2" s="1"/>
  <c r="AP220" i="2"/>
  <c r="AR220" i="2" s="1"/>
  <c r="AP212" i="2"/>
  <c r="AR212" i="2" s="1"/>
  <c r="AP204" i="2"/>
  <c r="AR204" i="2" s="1"/>
  <c r="AP196" i="2"/>
  <c r="AR196" i="2" s="1"/>
  <c r="AP188" i="2"/>
  <c r="AR188" i="2" s="1"/>
  <c r="AP180" i="2"/>
  <c r="AR180" i="2" s="1"/>
  <c r="AP172" i="2"/>
  <c r="AR172" i="2" s="1"/>
  <c r="AP164" i="2"/>
  <c r="AR164" i="2" s="1"/>
  <c r="AP156" i="2"/>
  <c r="AR156" i="2" s="1"/>
  <c r="AP148" i="2"/>
  <c r="AR148" i="2" s="1"/>
  <c r="AP140" i="2"/>
  <c r="AR140" i="2" s="1"/>
  <c r="AP132" i="2"/>
  <c r="AR132" i="2" s="1"/>
  <c r="AP124" i="2"/>
  <c r="AR124" i="2" s="1"/>
  <c r="AP116" i="2"/>
  <c r="AR116" i="2" s="1"/>
  <c r="AP108" i="2"/>
  <c r="AR108" i="2" s="1"/>
  <c r="AR100" i="2"/>
  <c r="AP100" i="2"/>
  <c r="AP92" i="2"/>
  <c r="AR92" i="2" s="1"/>
  <c r="AP84" i="2"/>
  <c r="AR84" i="2" s="1"/>
  <c r="AP76" i="2"/>
  <c r="AR76" i="2" s="1"/>
  <c r="AP68" i="2"/>
  <c r="AR68" i="2" s="1"/>
  <c r="AP60" i="2"/>
  <c r="AR60" i="2" s="1"/>
  <c r="AP52" i="2"/>
  <c r="AR52" i="2" s="1"/>
  <c r="AP44" i="2"/>
  <c r="AR44" i="2" s="1"/>
  <c r="AP36" i="2"/>
  <c r="AR36" i="2" s="1"/>
  <c r="AP28" i="2"/>
  <c r="AR28" i="2" s="1"/>
  <c r="AP2296" i="2"/>
  <c r="AR2296" i="2" s="1"/>
  <c r="AP2211" i="2"/>
  <c r="AR2211" i="2" s="1"/>
  <c r="AP2082" i="2"/>
  <c r="AR2082" i="2" s="1"/>
  <c r="AP1938" i="2"/>
  <c r="AR1938" i="2" s="1"/>
  <c r="AR1850" i="2"/>
  <c r="AP1850" i="2"/>
  <c r="AP1250" i="2"/>
  <c r="AR1250" i="2" s="1"/>
  <c r="AP546" i="2"/>
  <c r="AR546" i="2" s="1"/>
  <c r="AP538" i="2"/>
  <c r="AR538" i="2" s="1"/>
  <c r="AR530" i="2"/>
  <c r="AP530" i="2"/>
  <c r="AP522" i="2"/>
  <c r="AR522" i="2" s="1"/>
  <c r="AP514" i="2"/>
  <c r="AR514" i="2" s="1"/>
  <c r="AP506" i="2"/>
  <c r="AR506" i="2" s="1"/>
  <c r="AP498" i="2"/>
  <c r="AR498" i="2" s="1"/>
  <c r="AP490" i="2"/>
  <c r="AR490" i="2" s="1"/>
  <c r="AP482" i="2"/>
  <c r="AR482" i="2" s="1"/>
  <c r="AP474" i="2"/>
  <c r="AR474" i="2" s="1"/>
  <c r="AP466" i="2"/>
  <c r="AR466" i="2" s="1"/>
  <c r="AP458" i="2"/>
  <c r="AR458" i="2" s="1"/>
  <c r="AP450" i="2"/>
  <c r="AR450" i="2" s="1"/>
  <c r="AP442" i="2"/>
  <c r="AR442" i="2" s="1"/>
  <c r="AP434" i="2"/>
  <c r="AR434" i="2" s="1"/>
  <c r="AP426" i="2"/>
  <c r="AR426" i="2" s="1"/>
  <c r="AP418" i="2"/>
  <c r="AR418" i="2" s="1"/>
  <c r="AP410" i="2"/>
  <c r="AR410" i="2" s="1"/>
  <c r="AP402" i="2"/>
  <c r="AR402" i="2" s="1"/>
  <c r="AP394" i="2"/>
  <c r="AR394" i="2" s="1"/>
  <c r="AP386" i="2"/>
  <c r="AR386" i="2" s="1"/>
  <c r="AP378" i="2"/>
  <c r="AR378" i="2" s="1"/>
  <c r="AP370" i="2"/>
  <c r="AR370" i="2" s="1"/>
  <c r="AP362" i="2"/>
  <c r="AR362" i="2" s="1"/>
  <c r="AP354" i="2"/>
  <c r="AR354" i="2" s="1"/>
  <c r="AP346" i="2"/>
  <c r="AR346" i="2" s="1"/>
  <c r="AP338" i="2"/>
  <c r="AR338" i="2" s="1"/>
  <c r="AP330" i="2"/>
  <c r="AR330" i="2" s="1"/>
  <c r="AP322" i="2"/>
  <c r="AR322" i="2" s="1"/>
  <c r="AP314" i="2"/>
  <c r="AR314" i="2" s="1"/>
  <c r="AP306" i="2"/>
  <c r="AR306" i="2" s="1"/>
  <c r="AP298" i="2"/>
  <c r="AR298" i="2" s="1"/>
  <c r="AP290" i="2"/>
  <c r="AR290" i="2" s="1"/>
  <c r="AP282" i="2"/>
  <c r="AR282" i="2" s="1"/>
  <c r="AP274" i="2"/>
  <c r="AR274" i="2" s="1"/>
  <c r="AP266" i="2"/>
  <c r="AR266" i="2" s="1"/>
  <c r="AP258" i="2"/>
  <c r="AR258" i="2" s="1"/>
  <c r="AP250" i="2"/>
  <c r="AR250" i="2" s="1"/>
  <c r="AP242" i="2"/>
  <c r="AR242" i="2" s="1"/>
  <c r="AP234" i="2"/>
  <c r="AR234" i="2" s="1"/>
  <c r="AP226" i="2"/>
  <c r="AR226" i="2" s="1"/>
  <c r="AP210" i="2"/>
  <c r="AR210" i="2" s="1"/>
  <c r="AP202" i="2"/>
  <c r="AR202" i="2" s="1"/>
  <c r="AP194" i="2"/>
  <c r="AR194" i="2" s="1"/>
  <c r="AP186" i="2"/>
  <c r="AR186" i="2" s="1"/>
  <c r="AP178" i="2"/>
  <c r="AR178" i="2" s="1"/>
  <c r="AP170" i="2"/>
  <c r="AR170" i="2" s="1"/>
  <c r="AP162" i="2"/>
  <c r="AR162" i="2" s="1"/>
  <c r="AP154" i="2"/>
  <c r="AR154" i="2" s="1"/>
  <c r="AP146" i="2"/>
  <c r="AR146" i="2" s="1"/>
  <c r="AP138" i="2"/>
  <c r="AR138" i="2" s="1"/>
  <c r="AP130" i="2"/>
  <c r="AR130" i="2" s="1"/>
  <c r="AP122" i="2"/>
  <c r="AR122" i="2" s="1"/>
  <c r="AP114" i="2"/>
  <c r="AR114" i="2" s="1"/>
  <c r="AP106" i="2"/>
  <c r="AR106" i="2" s="1"/>
  <c r="AP98" i="2"/>
  <c r="AR98" i="2" s="1"/>
  <c r="AP82" i="2"/>
  <c r="AR82" i="2" s="1"/>
  <c r="AP74" i="2"/>
  <c r="AR74" i="2" s="1"/>
  <c r="AP66" i="2"/>
  <c r="AR66" i="2" s="1"/>
  <c r="AP50" i="2"/>
  <c r="AR50" i="2" s="1"/>
  <c r="AP42" i="2"/>
  <c r="AR42" i="2" s="1"/>
  <c r="AP34" i="2"/>
  <c r="AR34" i="2" s="1"/>
  <c r="AP2216" i="2"/>
  <c r="AR2216" i="2" s="1"/>
  <c r="AP2234" i="2"/>
  <c r="AR2234" i="2" s="1"/>
  <c r="AP2186" i="2"/>
  <c r="AR2186" i="2" s="1"/>
  <c r="AP2074" i="2"/>
  <c r="AR2074" i="2" s="1"/>
  <c r="AP1978" i="2"/>
  <c r="AR1978" i="2" s="1"/>
  <c r="AP1914" i="2"/>
  <c r="AR1914" i="2" s="1"/>
  <c r="AP1874" i="2"/>
  <c r="AR1874" i="2" s="1"/>
  <c r="AP1762" i="2"/>
  <c r="AR1762" i="2" s="1"/>
  <c r="AP1634" i="2"/>
  <c r="AR1634" i="2" s="1"/>
  <c r="AP1586" i="2"/>
  <c r="AR1586" i="2" s="1"/>
  <c r="AP1418" i="2"/>
  <c r="AR1418" i="2" s="1"/>
  <c r="AP1370" i="2"/>
  <c r="AR1370" i="2" s="1"/>
  <c r="AP1274" i="2"/>
  <c r="AR1274" i="2" s="1"/>
  <c r="AP1234" i="2"/>
  <c r="AR1234" i="2" s="1"/>
  <c r="AP1194" i="2"/>
  <c r="AR1194" i="2" s="1"/>
  <c r="AP1146" i="2"/>
  <c r="AR1146" i="2" s="1"/>
  <c r="AP1106" i="2"/>
  <c r="AR1106" i="2" s="1"/>
  <c r="AP1074" i="2"/>
  <c r="AR1074" i="2" s="1"/>
  <c r="AP1026" i="2"/>
  <c r="AR1026" i="2" s="1"/>
  <c r="AP986" i="2"/>
  <c r="AR986" i="2" s="1"/>
  <c r="AP850" i="2"/>
  <c r="AR850" i="2" s="1"/>
  <c r="AP834" i="2"/>
  <c r="AR834" i="2" s="1"/>
  <c r="AP826" i="2"/>
  <c r="AR826" i="2" s="1"/>
  <c r="AP810" i="2"/>
  <c r="AR810" i="2" s="1"/>
  <c r="AP802" i="2"/>
  <c r="AR802" i="2" s="1"/>
  <c r="AP794" i="2"/>
  <c r="AR794" i="2" s="1"/>
  <c r="AP778" i="2"/>
  <c r="AR778" i="2" s="1"/>
  <c r="AP770" i="2"/>
  <c r="AR770" i="2" s="1"/>
  <c r="AP730" i="2"/>
  <c r="AR730" i="2" s="1"/>
  <c r="AP706" i="2"/>
  <c r="AR706" i="2" s="1"/>
  <c r="AP698" i="2"/>
  <c r="AR698" i="2" s="1"/>
  <c r="AP682" i="2"/>
  <c r="AR682" i="2" s="1"/>
  <c r="AP674" i="2"/>
  <c r="AR674" i="2" s="1"/>
  <c r="AP666" i="2"/>
  <c r="AR666" i="2" s="1"/>
  <c r="AP650" i="2"/>
  <c r="AR650" i="2" s="1"/>
  <c r="AP642" i="2"/>
  <c r="AR642" i="2" s="1"/>
  <c r="AP634" i="2"/>
  <c r="AR634" i="2" s="1"/>
  <c r="AP610" i="2"/>
  <c r="AR610" i="2" s="1"/>
  <c r="AP602" i="2"/>
  <c r="AR602" i="2" s="1"/>
  <c r="AP594" i="2"/>
  <c r="AR594" i="2" s="1"/>
  <c r="AP586" i="2"/>
  <c r="AR586" i="2" s="1"/>
  <c r="AP578" i="2"/>
  <c r="AR578" i="2" s="1"/>
  <c r="AP570" i="2"/>
  <c r="AR570" i="2" s="1"/>
  <c r="AP562" i="2"/>
  <c r="AR562" i="2" s="1"/>
  <c r="AP554" i="2"/>
  <c r="AR554" i="2" s="1"/>
  <c r="AP2417" i="2"/>
  <c r="AR2417" i="2" s="1"/>
  <c r="AP2409" i="2"/>
  <c r="AR2409" i="2" s="1"/>
  <c r="AP2401" i="2"/>
  <c r="AR2401" i="2" s="1"/>
  <c r="AP2393" i="2"/>
  <c r="AR2393" i="2" s="1"/>
  <c r="AP2385" i="2"/>
  <c r="AR2385" i="2" s="1"/>
  <c r="AP2377" i="2"/>
  <c r="AR2377" i="2" s="1"/>
  <c r="AP2369" i="2"/>
  <c r="AR2369" i="2" s="1"/>
  <c r="AP2361" i="2"/>
  <c r="AR2361" i="2" s="1"/>
  <c r="AP2353" i="2"/>
  <c r="AR2353" i="2" s="1"/>
  <c r="AP2345" i="2"/>
  <c r="AR2345" i="2" s="1"/>
  <c r="AP2337" i="2"/>
  <c r="AR2337" i="2" s="1"/>
  <c r="AP2329" i="2"/>
  <c r="AR2329" i="2" s="1"/>
  <c r="AP2321" i="2"/>
  <c r="AR2321" i="2" s="1"/>
  <c r="AP2313" i="2"/>
  <c r="AR2313" i="2" s="1"/>
  <c r="AP2305" i="2"/>
  <c r="AR2305" i="2" s="1"/>
  <c r="AP2297" i="2"/>
  <c r="AR2297" i="2" s="1"/>
  <c r="AP2289" i="2"/>
  <c r="AR2289" i="2" s="1"/>
  <c r="AP2281" i="2"/>
  <c r="AR2281" i="2" s="1"/>
  <c r="AP2273" i="2"/>
  <c r="AR2273" i="2" s="1"/>
  <c r="AP2265" i="2"/>
  <c r="AR2265" i="2" s="1"/>
  <c r="AP2257" i="2"/>
  <c r="AR2257" i="2" s="1"/>
  <c r="AP2241" i="2"/>
  <c r="AR2241" i="2" s="1"/>
  <c r="AP2233" i="2"/>
  <c r="AR2233" i="2" s="1"/>
  <c r="AP2209" i="2"/>
  <c r="AR2209" i="2" s="1"/>
  <c r="AP2193" i="2"/>
  <c r="AR2193" i="2" s="1"/>
  <c r="AP2185" i="2"/>
  <c r="AR2185" i="2" s="1"/>
  <c r="AP2169" i="2"/>
  <c r="AR2169" i="2" s="1"/>
  <c r="AP2161" i="2"/>
  <c r="AR2161" i="2" s="1"/>
  <c r="AP2137" i="2"/>
  <c r="AR2137" i="2" s="1"/>
  <c r="AP2129" i="2"/>
  <c r="AR2129" i="2" s="1"/>
  <c r="AP2113" i="2"/>
  <c r="AR2113" i="2" s="1"/>
  <c r="AP2105" i="2"/>
  <c r="AR2105" i="2" s="1"/>
  <c r="AP2097" i="2"/>
  <c r="AR2097" i="2" s="1"/>
  <c r="AP2081" i="2"/>
  <c r="AR2081" i="2" s="1"/>
  <c r="AP2073" i="2"/>
  <c r="AR2073" i="2" s="1"/>
  <c r="AP2065" i="2"/>
  <c r="AR2065" i="2" s="1"/>
  <c r="AP2049" i="2"/>
  <c r="AR2049" i="2" s="1"/>
  <c r="AP2041" i="2"/>
  <c r="AR2041" i="2" s="1"/>
  <c r="AP2017" i="2"/>
  <c r="AR2017" i="2" s="1"/>
  <c r="AP1985" i="2"/>
  <c r="AR1985" i="2" s="1"/>
  <c r="AP1969" i="2"/>
  <c r="AR1969" i="2" s="1"/>
  <c r="AP1953" i="2"/>
  <c r="AR1953" i="2" s="1"/>
  <c r="AP1945" i="2"/>
  <c r="AR1945" i="2" s="1"/>
  <c r="AP1921" i="2"/>
  <c r="AR1921" i="2" s="1"/>
  <c r="AP1905" i="2"/>
  <c r="AR1905" i="2" s="1"/>
  <c r="AP1897" i="2"/>
  <c r="AR1897" i="2" s="1"/>
  <c r="AP1881" i="2"/>
  <c r="AR1881" i="2" s="1"/>
  <c r="AP1873" i="2"/>
  <c r="AR1873" i="2" s="1"/>
  <c r="AP1865" i="2"/>
  <c r="AR1865" i="2" s="1"/>
  <c r="AP1849" i="2"/>
  <c r="AR1849" i="2" s="1"/>
  <c r="AP1841" i="2"/>
  <c r="AR1841" i="2" s="1"/>
  <c r="AP1825" i="2"/>
  <c r="AR1825" i="2" s="1"/>
  <c r="AP1817" i="2"/>
  <c r="AR1817" i="2" s="1"/>
  <c r="AP1809" i="2"/>
  <c r="AR1809" i="2" s="1"/>
  <c r="AP1801" i="2"/>
  <c r="AR1801" i="2" s="1"/>
  <c r="AP1793" i="2"/>
  <c r="AR1793" i="2" s="1"/>
  <c r="AP1785" i="2"/>
  <c r="AR1785" i="2" s="1"/>
  <c r="AP1777" i="2"/>
  <c r="AR1777" i="2" s="1"/>
  <c r="AP1761" i="2"/>
  <c r="AR1761" i="2" s="1"/>
  <c r="AP1753" i="2"/>
  <c r="AR1753" i="2" s="1"/>
  <c r="AP1745" i="2"/>
  <c r="AR1745" i="2" s="1"/>
  <c r="AP1737" i="2"/>
  <c r="AR1737" i="2" s="1"/>
  <c r="AP1729" i="2"/>
  <c r="AR1729" i="2" s="1"/>
  <c r="AP1721" i="2"/>
  <c r="AR1721" i="2" s="1"/>
  <c r="AP1705" i="2"/>
  <c r="AR1705" i="2" s="1"/>
  <c r="AP1697" i="2"/>
  <c r="AR1697" i="2" s="1"/>
  <c r="AR1689" i="2"/>
  <c r="AP1689" i="2"/>
  <c r="AP1681" i="2"/>
  <c r="AR1681" i="2" s="1"/>
  <c r="AP1673" i="2"/>
  <c r="AR1673" i="2" s="1"/>
  <c r="AP1665" i="2"/>
  <c r="AR1665" i="2" s="1"/>
  <c r="AP1657" i="2"/>
  <c r="AR1657" i="2" s="1"/>
  <c r="AR1649" i="2"/>
  <c r="AP1649" i="2"/>
  <c r="AP1633" i="2"/>
  <c r="AR1633" i="2" s="1"/>
  <c r="AP1625" i="2"/>
  <c r="AR1625" i="2" s="1"/>
  <c r="AP1617" i="2"/>
  <c r="AR1617" i="2" s="1"/>
  <c r="AP1609" i="2"/>
  <c r="AR1609" i="2" s="1"/>
  <c r="AP1601" i="2"/>
  <c r="AR1601" i="2" s="1"/>
  <c r="AP1593" i="2"/>
  <c r="AR1593" i="2" s="1"/>
  <c r="AR1577" i="2"/>
  <c r="AP1577" i="2"/>
  <c r="AP1569" i="2"/>
  <c r="AR1569" i="2" s="1"/>
  <c r="AP1553" i="2"/>
  <c r="AR1553" i="2" s="1"/>
  <c r="AP1545" i="2"/>
  <c r="AR1545" i="2" s="1"/>
  <c r="AP1537" i="2"/>
  <c r="AR1537" i="2" s="1"/>
  <c r="AP1521" i="2"/>
  <c r="AR1521" i="2" s="1"/>
  <c r="AP1513" i="2"/>
  <c r="AR1513" i="2" s="1"/>
  <c r="AP1505" i="2"/>
  <c r="AR1505" i="2" s="1"/>
  <c r="AP1489" i="2"/>
  <c r="AR1489" i="2" s="1"/>
  <c r="AP1481" i="2"/>
  <c r="AR1481" i="2" s="1"/>
  <c r="AP1473" i="2"/>
  <c r="AR1473" i="2" s="1"/>
  <c r="AP1457" i="2"/>
  <c r="AR1457" i="2" s="1"/>
  <c r="AP1449" i="2"/>
  <c r="AR1449" i="2" s="1"/>
  <c r="AP1441" i="2"/>
  <c r="AR1441" i="2" s="1"/>
  <c r="AP1425" i="2"/>
  <c r="AR1425" i="2" s="1"/>
  <c r="AP1417" i="2"/>
  <c r="AR1417" i="2" s="1"/>
  <c r="AP1409" i="2"/>
  <c r="AR1409" i="2" s="1"/>
  <c r="AP1393" i="2"/>
  <c r="AR1393" i="2" s="1"/>
  <c r="AP1385" i="2"/>
  <c r="AR1385" i="2" s="1"/>
  <c r="AP1377" i="2"/>
  <c r="AR1377" i="2" s="1"/>
  <c r="AP1361" i="2"/>
  <c r="AR1361" i="2" s="1"/>
  <c r="AP1353" i="2"/>
  <c r="AR1353" i="2" s="1"/>
  <c r="AP1345" i="2"/>
  <c r="AR1345" i="2" s="1"/>
  <c r="AP1329" i="2"/>
  <c r="AR1329" i="2" s="1"/>
  <c r="AR1321" i="2"/>
  <c r="AP1321" i="2"/>
  <c r="AP1313" i="2"/>
  <c r="AR1313" i="2" s="1"/>
  <c r="AP1297" i="2"/>
  <c r="AR1297" i="2" s="1"/>
  <c r="AP1289" i="2"/>
  <c r="AR1289" i="2" s="1"/>
  <c r="AP1281" i="2"/>
  <c r="AR1281" i="2" s="1"/>
  <c r="AP1273" i="2"/>
  <c r="AR1273" i="2" s="1"/>
  <c r="AP1265" i="2"/>
  <c r="AR1265" i="2" s="1"/>
  <c r="AP1257" i="2"/>
  <c r="AR1257" i="2" s="1"/>
  <c r="AP1249" i="2"/>
  <c r="AR1249" i="2" s="1"/>
  <c r="AP1241" i="2"/>
  <c r="AR1241" i="2" s="1"/>
  <c r="AP1233" i="2"/>
  <c r="AR1233" i="2" s="1"/>
  <c r="AP1225" i="2"/>
  <c r="AR1225" i="2" s="1"/>
  <c r="AP1217" i="2"/>
  <c r="AR1217" i="2" s="1"/>
  <c r="AR1209" i="2"/>
  <c r="AP1209" i="2"/>
  <c r="AP1201" i="2"/>
  <c r="AR1201" i="2" s="1"/>
  <c r="AP1193" i="2"/>
  <c r="AR1193" i="2" s="1"/>
  <c r="AR1185" i="2"/>
  <c r="AP1185" i="2"/>
  <c r="AP1177" i="2"/>
  <c r="AR1177" i="2" s="1"/>
  <c r="AP1161" i="2"/>
  <c r="AR1161" i="2" s="1"/>
  <c r="AP1153" i="2"/>
  <c r="AR1153" i="2" s="1"/>
  <c r="AP1145" i="2"/>
  <c r="AR1145" i="2" s="1"/>
  <c r="AP1137" i="2"/>
  <c r="AR1137" i="2" s="1"/>
  <c r="AP1129" i="2"/>
  <c r="AR1129" i="2" s="1"/>
  <c r="AP1121" i="2"/>
  <c r="AR1121" i="2" s="1"/>
  <c r="AP1113" i="2"/>
  <c r="AR1113" i="2" s="1"/>
  <c r="AP1105" i="2"/>
  <c r="AR1105" i="2" s="1"/>
  <c r="AP1097" i="2"/>
  <c r="AR1097" i="2" s="1"/>
  <c r="AP1089" i="2"/>
  <c r="AR1089" i="2" s="1"/>
  <c r="AP1081" i="2"/>
  <c r="AR1081" i="2" s="1"/>
  <c r="AR1073" i="2"/>
  <c r="AP1073" i="2"/>
  <c r="AP1065" i="2"/>
  <c r="AR1065" i="2" s="1"/>
  <c r="AP1057" i="2"/>
  <c r="AR1057" i="2" s="1"/>
  <c r="AP1049" i="2"/>
  <c r="AR1049" i="2" s="1"/>
  <c r="AP1041" i="2"/>
  <c r="AR1041" i="2" s="1"/>
  <c r="AP1033" i="2"/>
  <c r="AR1033" i="2" s="1"/>
  <c r="AP1025" i="2"/>
  <c r="AR1025" i="2" s="1"/>
  <c r="AP1017" i="2"/>
  <c r="AR1017" i="2" s="1"/>
  <c r="AP1001" i="2"/>
  <c r="AR1001" i="2" s="1"/>
  <c r="AP993" i="2"/>
  <c r="AR993" i="2" s="1"/>
  <c r="AP985" i="2"/>
  <c r="AR985" i="2" s="1"/>
  <c r="AP969" i="2"/>
  <c r="AR969" i="2" s="1"/>
  <c r="AP961" i="2"/>
  <c r="AR961" i="2" s="1"/>
  <c r="AP953" i="2"/>
  <c r="AR953" i="2" s="1"/>
  <c r="AP937" i="2"/>
  <c r="AR937" i="2" s="1"/>
  <c r="AR929" i="2"/>
  <c r="AP929" i="2"/>
  <c r="AP921" i="2"/>
  <c r="AR921" i="2" s="1"/>
  <c r="AP905" i="2"/>
  <c r="AR905" i="2" s="1"/>
  <c r="AP897" i="2"/>
  <c r="AR897" i="2" s="1"/>
  <c r="AP889" i="2"/>
  <c r="AR889" i="2" s="1"/>
  <c r="AP873" i="2"/>
  <c r="AR873" i="2" s="1"/>
  <c r="AP865" i="2"/>
  <c r="AR865" i="2" s="1"/>
  <c r="AP857" i="2"/>
  <c r="AR857" i="2" s="1"/>
  <c r="AP841" i="2"/>
  <c r="AR841" i="2" s="1"/>
  <c r="AP833" i="2"/>
  <c r="AR833" i="2" s="1"/>
  <c r="AP825" i="2"/>
  <c r="AR825" i="2" s="1"/>
  <c r="AP817" i="2"/>
  <c r="AR817" i="2" s="1"/>
  <c r="AP809" i="2"/>
  <c r="AR809" i="2" s="1"/>
  <c r="AP801" i="2"/>
  <c r="AR801" i="2" s="1"/>
  <c r="AP793" i="2"/>
  <c r="AR793" i="2" s="1"/>
  <c r="AP785" i="2"/>
  <c r="AR785" i="2" s="1"/>
  <c r="AP777" i="2"/>
  <c r="AR777" i="2" s="1"/>
  <c r="AP769" i="2"/>
  <c r="AR769" i="2" s="1"/>
  <c r="AP761" i="2"/>
  <c r="AR761" i="2" s="1"/>
  <c r="AP745" i="2"/>
  <c r="AR745" i="2" s="1"/>
  <c r="AP737" i="2"/>
  <c r="AR737" i="2" s="1"/>
  <c r="AP729" i="2"/>
  <c r="AR729" i="2" s="1"/>
  <c r="AP713" i="2"/>
  <c r="AR713" i="2" s="1"/>
  <c r="AP705" i="2"/>
  <c r="AR705" i="2" s="1"/>
  <c r="AP697" i="2"/>
  <c r="AR697" i="2" s="1"/>
  <c r="AP689" i="2"/>
  <c r="AR689" i="2" s="1"/>
  <c r="AP681" i="2"/>
  <c r="AR681" i="2" s="1"/>
  <c r="AP673" i="2"/>
  <c r="AR673" i="2" s="1"/>
  <c r="AP665" i="2"/>
  <c r="AR665" i="2" s="1"/>
  <c r="AP657" i="2"/>
  <c r="AR657" i="2" s="1"/>
  <c r="AP649" i="2"/>
  <c r="AR649" i="2" s="1"/>
  <c r="AP641" i="2"/>
  <c r="AR641" i="2" s="1"/>
  <c r="AP617" i="2"/>
  <c r="AR617" i="2" s="1"/>
  <c r="AP609" i="2"/>
  <c r="AR609" i="2" s="1"/>
  <c r="AP601" i="2"/>
  <c r="AR601" i="2" s="1"/>
  <c r="AP593" i="2"/>
  <c r="AR593" i="2" s="1"/>
  <c r="AP585" i="2"/>
  <c r="AR585" i="2" s="1"/>
  <c r="AP577" i="2"/>
  <c r="AR577" i="2" s="1"/>
  <c r="AP553" i="2"/>
  <c r="AR553" i="2" s="1"/>
  <c r="AP545" i="2"/>
  <c r="AR545" i="2" s="1"/>
  <c r="AP537" i="2"/>
  <c r="AR537" i="2" s="1"/>
  <c r="AP529" i="2"/>
  <c r="AR529" i="2" s="1"/>
  <c r="AP521" i="2"/>
  <c r="AR521" i="2" s="1"/>
  <c r="AP513" i="2"/>
  <c r="AR513" i="2" s="1"/>
  <c r="AR505" i="2"/>
  <c r="AP505" i="2"/>
  <c r="AP497" i="2"/>
  <c r="AR497" i="2" s="1"/>
  <c r="AP489" i="2"/>
  <c r="AR489" i="2" s="1"/>
  <c r="AP481" i="2"/>
  <c r="AR481" i="2" s="1"/>
  <c r="AP473" i="2"/>
  <c r="AR473" i="2" s="1"/>
  <c r="AP465" i="2"/>
  <c r="AR465" i="2" s="1"/>
  <c r="AP457" i="2"/>
  <c r="AR457" i="2" s="1"/>
  <c r="AR449" i="2"/>
  <c r="AP449" i="2"/>
  <c r="AP441" i="2"/>
  <c r="AR441" i="2" s="1"/>
  <c r="AP433" i="2"/>
  <c r="AR433" i="2" s="1"/>
  <c r="AP425" i="2"/>
  <c r="AR425" i="2" s="1"/>
  <c r="AP417" i="2"/>
  <c r="AR417" i="2" s="1"/>
  <c r="AP409" i="2"/>
  <c r="AR409" i="2" s="1"/>
  <c r="AR401" i="2"/>
  <c r="AP401" i="2"/>
  <c r="AP385" i="2"/>
  <c r="AR385" i="2" s="1"/>
  <c r="AP377" i="2"/>
  <c r="AR377" i="2" s="1"/>
  <c r="AP369" i="2"/>
  <c r="AR369" i="2" s="1"/>
  <c r="AP361" i="2"/>
  <c r="AR361" i="2" s="1"/>
  <c r="AP353" i="2"/>
  <c r="AR353" i="2" s="1"/>
  <c r="AP345" i="2"/>
  <c r="AR345" i="2" s="1"/>
  <c r="AP337" i="2"/>
  <c r="AR337" i="2" s="1"/>
  <c r="AP321" i="2"/>
  <c r="AR321" i="2" s="1"/>
  <c r="AP313" i="2"/>
  <c r="AR313" i="2" s="1"/>
  <c r="AP305" i="2"/>
  <c r="AR305" i="2" s="1"/>
  <c r="AP297" i="2"/>
  <c r="AR297" i="2" s="1"/>
  <c r="AP273" i="2"/>
  <c r="AR273" i="2" s="1"/>
  <c r="AP265" i="2"/>
  <c r="AR265" i="2" s="1"/>
  <c r="AP257" i="2"/>
  <c r="AR257" i="2" s="1"/>
  <c r="AP249" i="2"/>
  <c r="AR249" i="2" s="1"/>
  <c r="AP233" i="2"/>
  <c r="AR233" i="2" s="1"/>
  <c r="AP225" i="2"/>
  <c r="AR225" i="2" s="1"/>
  <c r="AP217" i="2"/>
  <c r="AR217" i="2" s="1"/>
  <c r="AP209" i="2"/>
  <c r="AR209" i="2" s="1"/>
  <c r="AP201" i="2"/>
  <c r="AR201" i="2" s="1"/>
  <c r="AP193" i="2"/>
  <c r="AR193" i="2" s="1"/>
  <c r="AP185" i="2"/>
  <c r="AR185" i="2" s="1"/>
  <c r="AP177" i="2"/>
  <c r="AR177" i="2" s="1"/>
  <c r="AP169" i="2"/>
  <c r="AR169" i="2" s="1"/>
  <c r="AP161" i="2"/>
  <c r="AR161" i="2" s="1"/>
  <c r="AP153" i="2"/>
  <c r="AR153" i="2" s="1"/>
  <c r="AP145" i="2"/>
  <c r="AR145" i="2" s="1"/>
  <c r="AP137" i="2"/>
  <c r="AR137" i="2" s="1"/>
  <c r="AP129" i="2"/>
  <c r="AR129" i="2" s="1"/>
  <c r="AP121" i="2"/>
  <c r="AR121" i="2" s="1"/>
  <c r="AP113" i="2"/>
  <c r="AR113" i="2" s="1"/>
  <c r="AP105" i="2"/>
  <c r="AR105" i="2" s="1"/>
  <c r="AP97" i="2"/>
  <c r="AR97" i="2" s="1"/>
  <c r="AP89" i="2"/>
  <c r="AR89" i="2" s="1"/>
  <c r="AP81" i="2"/>
  <c r="AR81" i="2" s="1"/>
  <c r="AP73" i="2"/>
  <c r="AR73" i="2" s="1"/>
  <c r="AP65" i="2"/>
  <c r="AR65" i="2" s="1"/>
  <c r="AP57" i="2"/>
  <c r="AR57" i="2" s="1"/>
  <c r="AP49" i="2"/>
  <c r="AR49" i="2" s="1"/>
  <c r="AP41" i="2"/>
  <c r="AR41" i="2" s="1"/>
  <c r="AP33" i="2"/>
  <c r="AR33" i="2" s="1"/>
  <c r="AP25" i="2"/>
  <c r="AR25" i="2" s="1"/>
  <c r="AP2250" i="2"/>
  <c r="AR2250" i="2" s="1"/>
  <c r="AP2202" i="2"/>
  <c r="AR2202" i="2" s="1"/>
  <c r="AP2154" i="2"/>
  <c r="AR2154" i="2" s="1"/>
  <c r="AP2122" i="2"/>
  <c r="AR2122" i="2" s="1"/>
  <c r="AP2010" i="2"/>
  <c r="AR2010" i="2" s="1"/>
  <c r="AR1962" i="2"/>
  <c r="AP1962" i="2"/>
  <c r="AP1906" i="2"/>
  <c r="AR1906" i="2" s="1"/>
  <c r="AP1866" i="2"/>
  <c r="AR1866" i="2" s="1"/>
  <c r="AP1738" i="2"/>
  <c r="AR1738" i="2" s="1"/>
  <c r="AP1698" i="2"/>
  <c r="AR1698" i="2" s="1"/>
  <c r="AP1650" i="2"/>
  <c r="AR1650" i="2" s="1"/>
  <c r="AR1330" i="2"/>
  <c r="AP1330" i="2"/>
  <c r="AP1290" i="2"/>
  <c r="AR1290" i="2" s="1"/>
  <c r="AP1226" i="2"/>
  <c r="AR1226" i="2" s="1"/>
  <c r="AP1122" i="2"/>
  <c r="AR1122" i="2" s="1"/>
  <c r="AP1066" i="2"/>
  <c r="AR1066" i="2" s="1"/>
  <c r="AP890" i="2"/>
  <c r="AR890" i="2" s="1"/>
  <c r="AR2280" i="2"/>
  <c r="AR2240" i="2"/>
  <c r="AR2176" i="2"/>
  <c r="AR2088" i="2"/>
  <c r="AR2048" i="2"/>
  <c r="AR2032" i="2"/>
  <c r="AR2024" i="2"/>
  <c r="AR1976" i="2"/>
  <c r="AR1968" i="2"/>
  <c r="AR1960" i="2"/>
  <c r="AR1912" i="2"/>
  <c r="AR1888" i="2"/>
  <c r="AR1856" i="2"/>
  <c r="AR1848" i="2"/>
  <c r="AR1832" i="2"/>
  <c r="AR1824" i="2"/>
  <c r="AR1776" i="2"/>
  <c r="AR1768" i="2"/>
  <c r="AR1760" i="2"/>
  <c r="AR1728" i="2"/>
  <c r="AR1712" i="2"/>
  <c r="AR1704" i="2"/>
  <c r="AR1696" i="2"/>
  <c r="AR1648" i="2"/>
  <c r="AR1640" i="2"/>
  <c r="AR1632" i="2"/>
  <c r="AR1600" i="2"/>
  <c r="AR1584" i="2"/>
  <c r="AR1576" i="2"/>
  <c r="AR1568" i="2"/>
  <c r="AR1512" i="2"/>
  <c r="AR1504" i="2"/>
  <c r="AR1472" i="2"/>
  <c r="AR1448" i="2"/>
  <c r="AR1440" i="2"/>
  <c r="AR1408" i="2"/>
  <c r="AR1384" i="2"/>
  <c r="AR1376" i="2"/>
  <c r="AR1344" i="2"/>
  <c r="AR1336" i="2"/>
  <c r="AR1320" i="2"/>
  <c r="AR1312" i="2"/>
  <c r="AR1280" i="2"/>
  <c r="AR1272" i="2"/>
  <c r="AR1264" i="2"/>
  <c r="AR1256" i="2"/>
  <c r="AR1248" i="2"/>
  <c r="AR1216" i="2"/>
  <c r="AR1208" i="2"/>
  <c r="AR1200" i="2"/>
  <c r="AR1192" i="2"/>
  <c r="AR1184" i="2"/>
  <c r="AP1160" i="2"/>
  <c r="AR1160" i="2" s="1"/>
  <c r="AP1152" i="2"/>
  <c r="AR1152" i="2" s="1"/>
  <c r="AP1144" i="2"/>
  <c r="AR1144" i="2" s="1"/>
  <c r="AP1136" i="2"/>
  <c r="AR1136" i="2" s="1"/>
  <c r="AP1128" i="2"/>
  <c r="AR1128" i="2" s="1"/>
  <c r="AP1120" i="2"/>
  <c r="AR1120" i="2" s="1"/>
  <c r="AP1112" i="2"/>
  <c r="AR1112" i="2" s="1"/>
  <c r="AP1104" i="2"/>
  <c r="AR1104" i="2" s="1"/>
  <c r="AP1096" i="2"/>
  <c r="AR1096" i="2" s="1"/>
  <c r="AP1088" i="2"/>
  <c r="AR1088" i="2" s="1"/>
  <c r="AP1080" i="2"/>
  <c r="AR1080" i="2" s="1"/>
  <c r="AP1072" i="2"/>
  <c r="AR1072" i="2" s="1"/>
  <c r="AP1064" i="2"/>
  <c r="AR1064" i="2" s="1"/>
  <c r="AP1056" i="2"/>
  <c r="AR1056" i="2" s="1"/>
  <c r="AP1048" i="2"/>
  <c r="AR1048" i="2" s="1"/>
  <c r="AP1040" i="2"/>
  <c r="AR1040" i="2" s="1"/>
  <c r="AP1032" i="2"/>
  <c r="AR1032" i="2" s="1"/>
  <c r="AP1024" i="2"/>
  <c r="AR1024" i="2" s="1"/>
  <c r="AP1016" i="2"/>
  <c r="AR1016" i="2" s="1"/>
  <c r="AP1008" i="2"/>
  <c r="AR1008" i="2" s="1"/>
  <c r="AP1000" i="2"/>
  <c r="AR1000" i="2" s="1"/>
  <c r="AP992" i="2"/>
  <c r="AR992" i="2" s="1"/>
  <c r="AR984" i="2"/>
  <c r="AP984" i="2"/>
  <c r="AP976" i="2"/>
  <c r="AR976" i="2" s="1"/>
  <c r="AP968" i="2"/>
  <c r="AR968" i="2" s="1"/>
  <c r="AP960" i="2"/>
  <c r="AR960" i="2" s="1"/>
  <c r="AP952" i="2"/>
  <c r="AR952" i="2" s="1"/>
  <c r="AP944" i="2"/>
  <c r="AR944" i="2" s="1"/>
  <c r="AP936" i="2"/>
  <c r="AR936" i="2" s="1"/>
  <c r="AP928" i="2"/>
  <c r="AR928" i="2" s="1"/>
  <c r="AP920" i="2"/>
  <c r="AR920" i="2" s="1"/>
  <c r="AP912" i="2"/>
  <c r="AR912" i="2" s="1"/>
  <c r="AP904" i="2"/>
  <c r="AR904" i="2" s="1"/>
  <c r="AP896" i="2"/>
  <c r="AR896" i="2" s="1"/>
  <c r="AP888" i="2"/>
  <c r="AR888" i="2" s="1"/>
  <c r="AP880" i="2"/>
  <c r="AR880" i="2" s="1"/>
  <c r="AP872" i="2"/>
  <c r="AR872" i="2" s="1"/>
  <c r="AP864" i="2"/>
  <c r="AR864" i="2" s="1"/>
  <c r="AP856" i="2"/>
  <c r="AR856" i="2" s="1"/>
  <c r="AP848" i="2"/>
  <c r="AR848" i="2" s="1"/>
  <c r="AP840" i="2"/>
  <c r="AR840" i="2" s="1"/>
  <c r="AP832" i="2"/>
  <c r="AR832" i="2" s="1"/>
  <c r="AP824" i="2"/>
  <c r="AR824" i="2" s="1"/>
  <c r="AP816" i="2"/>
  <c r="AR816" i="2" s="1"/>
  <c r="AP808" i="2"/>
  <c r="AR808" i="2" s="1"/>
  <c r="AP800" i="2"/>
  <c r="AR800" i="2" s="1"/>
  <c r="AP792" i="2"/>
  <c r="AR792" i="2" s="1"/>
  <c r="AP784" i="2"/>
  <c r="AR784" i="2" s="1"/>
  <c r="AP776" i="2"/>
  <c r="AR776" i="2" s="1"/>
  <c r="AP768" i="2"/>
  <c r="AR768" i="2" s="1"/>
  <c r="AP752" i="2"/>
  <c r="AR752" i="2" s="1"/>
  <c r="AP744" i="2"/>
  <c r="AR744" i="2" s="1"/>
  <c r="AP736" i="2"/>
  <c r="AR736" i="2" s="1"/>
  <c r="AP728" i="2"/>
  <c r="AR728" i="2" s="1"/>
  <c r="AP720" i="2"/>
  <c r="AR720" i="2" s="1"/>
  <c r="AP712" i="2"/>
  <c r="AR712" i="2" s="1"/>
  <c r="AP704" i="2"/>
  <c r="AR704" i="2" s="1"/>
  <c r="AP696" i="2"/>
  <c r="AR696" i="2" s="1"/>
  <c r="AP688" i="2"/>
  <c r="AR688" i="2" s="1"/>
  <c r="AP680" i="2"/>
  <c r="AR680" i="2" s="1"/>
  <c r="AP672" i="2"/>
  <c r="AR672" i="2" s="1"/>
  <c r="AP360" i="2"/>
  <c r="AR360" i="2" s="1"/>
  <c r="AP352" i="2"/>
  <c r="AR352" i="2" s="1"/>
  <c r="AP344" i="2"/>
  <c r="AR344" i="2" s="1"/>
  <c r="AP336" i="2"/>
  <c r="AR336" i="2" s="1"/>
  <c r="AP328" i="2"/>
  <c r="AR328" i="2" s="1"/>
  <c r="AP320" i="2"/>
  <c r="AR320" i="2" s="1"/>
  <c r="AP312" i="2"/>
  <c r="AR312" i="2" s="1"/>
  <c r="AP304" i="2"/>
  <c r="AR304" i="2" s="1"/>
  <c r="AP296" i="2"/>
  <c r="AR296" i="2" s="1"/>
  <c r="AP288" i="2"/>
  <c r="AR288" i="2" s="1"/>
  <c r="AP280" i="2"/>
  <c r="AR280" i="2" s="1"/>
  <c r="AP272" i="2"/>
  <c r="AR272" i="2" s="1"/>
  <c r="AP264" i="2"/>
  <c r="AR264" i="2" s="1"/>
  <c r="AP256" i="2"/>
  <c r="AR256" i="2" s="1"/>
  <c r="AP248" i="2"/>
  <c r="AR248" i="2" s="1"/>
  <c r="AP240" i="2"/>
  <c r="AR240" i="2" s="1"/>
  <c r="AP232" i="2"/>
  <c r="AR232" i="2" s="1"/>
  <c r="AP216" i="2"/>
  <c r="AR216" i="2" s="1"/>
  <c r="AP208" i="2"/>
  <c r="AR208" i="2" s="1"/>
  <c r="AP200" i="2"/>
  <c r="AR200" i="2" s="1"/>
  <c r="AP192" i="2"/>
  <c r="AR192" i="2" s="1"/>
  <c r="AP184" i="2"/>
  <c r="AR184" i="2" s="1"/>
  <c r="AP176" i="2"/>
  <c r="AR176" i="2" s="1"/>
  <c r="AP168" i="2"/>
  <c r="AR168" i="2" s="1"/>
  <c r="AP152" i="2"/>
  <c r="AR152" i="2" s="1"/>
  <c r="AP144" i="2"/>
  <c r="AR144" i="2" s="1"/>
  <c r="AP136" i="2"/>
  <c r="AR136" i="2" s="1"/>
  <c r="AP128" i="2"/>
  <c r="AR128" i="2" s="1"/>
  <c r="AP120" i="2"/>
  <c r="AR120" i="2" s="1"/>
  <c r="AP112" i="2"/>
  <c r="AR112" i="2" s="1"/>
  <c r="AP104" i="2"/>
  <c r="AR104" i="2" s="1"/>
  <c r="AP88" i="2"/>
  <c r="AR88" i="2" s="1"/>
  <c r="AP80" i="2"/>
  <c r="AR80" i="2" s="1"/>
  <c r="AP72" i="2"/>
  <c r="AR72" i="2" s="1"/>
  <c r="AP56" i="2"/>
  <c r="AR56" i="2" s="1"/>
  <c r="AP48" i="2"/>
  <c r="AR48" i="2" s="1"/>
  <c r="AP40" i="2"/>
  <c r="AR40" i="2" s="1"/>
  <c r="AP24" i="2"/>
  <c r="AR24" i="2" s="1"/>
  <c r="AP2328" i="2"/>
  <c r="AR2328" i="2" s="1"/>
  <c r="AP2200" i="2"/>
  <c r="AR2200" i="2" s="1"/>
  <c r="AP1944" i="2"/>
  <c r="AR1944" i="2" s="1"/>
  <c r="AP1880" i="2"/>
  <c r="AR1880" i="2" s="1"/>
  <c r="AP1816" i="2"/>
  <c r="AR1816" i="2" s="1"/>
  <c r="AP1752" i="2"/>
  <c r="AR1752" i="2" s="1"/>
  <c r="AP1688" i="2"/>
  <c r="AR1688" i="2" s="1"/>
  <c r="AP1624" i="2"/>
  <c r="AR1624" i="2" s="1"/>
  <c r="AP1560" i="2"/>
  <c r="AR1560" i="2" s="1"/>
  <c r="AP1304" i="2"/>
  <c r="AR1304" i="2" s="1"/>
  <c r="AP1240" i="2"/>
  <c r="AR1240" i="2" s="1"/>
  <c r="AP1176" i="2"/>
  <c r="AR1176" i="2" s="1"/>
  <c r="AP796" i="2"/>
  <c r="AR796" i="2" s="1"/>
  <c r="AP2090" i="2"/>
  <c r="AR2090" i="2" s="1"/>
  <c r="AP1986" i="2"/>
  <c r="AR1986" i="2" s="1"/>
  <c r="AP1930" i="2"/>
  <c r="AR1930" i="2" s="1"/>
  <c r="AP1818" i="2"/>
  <c r="AR1818" i="2" s="1"/>
  <c r="AP1690" i="2"/>
  <c r="AR1690" i="2" s="1"/>
  <c r="AP1562" i="2"/>
  <c r="AR1562" i="2" s="1"/>
  <c r="AP1530" i="2"/>
  <c r="AR1530" i="2" s="1"/>
  <c r="AP1482" i="2"/>
  <c r="AR1482" i="2" s="1"/>
  <c r="AP1434" i="2"/>
  <c r="AR1434" i="2" s="1"/>
  <c r="AP1354" i="2"/>
  <c r="AR1354" i="2" s="1"/>
  <c r="AP1306" i="2"/>
  <c r="AR1306" i="2" s="1"/>
  <c r="AP1266" i="2"/>
  <c r="AR1266" i="2" s="1"/>
  <c r="AR1210" i="2"/>
  <c r="AP1210" i="2"/>
  <c r="AP1178" i="2"/>
  <c r="AR1178" i="2" s="1"/>
  <c r="AP1130" i="2"/>
  <c r="AR1130" i="2" s="1"/>
  <c r="AP1090" i="2"/>
  <c r="AR1090" i="2" s="1"/>
  <c r="AP1050" i="2"/>
  <c r="AR1050" i="2" s="1"/>
  <c r="AP1018" i="2"/>
  <c r="AR1018" i="2" s="1"/>
  <c r="AR922" i="2"/>
  <c r="AP922" i="2"/>
  <c r="AP738" i="2"/>
  <c r="AR738" i="2" s="1"/>
  <c r="AR2168" i="2"/>
  <c r="AR2136" i="2"/>
  <c r="AR2104" i="2"/>
  <c r="AR2072" i="2"/>
  <c r="AP2271" i="2"/>
  <c r="AR2271" i="2" s="1"/>
  <c r="AP2239" i="2"/>
  <c r="AR2239" i="2" s="1"/>
  <c r="AP2207" i="2"/>
  <c r="AR2207" i="2" s="1"/>
  <c r="AP2175" i="2"/>
  <c r="AR2175" i="2" s="1"/>
  <c r="AP2143" i="2"/>
  <c r="AR2143" i="2" s="1"/>
  <c r="AP2111" i="2"/>
  <c r="AR2111" i="2" s="1"/>
  <c r="AP2047" i="2"/>
  <c r="AR2047" i="2" s="1"/>
  <c r="AP2023" i="2"/>
  <c r="AR2023" i="2" s="1"/>
  <c r="AP1991" i="2"/>
  <c r="AR1991" i="2" s="1"/>
  <c r="AP1975" i="2"/>
  <c r="AR1975" i="2" s="1"/>
  <c r="AP1959" i="2"/>
  <c r="AR1959" i="2" s="1"/>
  <c r="AP1943" i="2"/>
  <c r="AR1943" i="2" s="1"/>
  <c r="AP1911" i="2"/>
  <c r="AR1911" i="2" s="1"/>
  <c r="AP1887" i="2"/>
  <c r="AR1887" i="2" s="1"/>
  <c r="AP1879" i="2"/>
  <c r="AR1879" i="2" s="1"/>
  <c r="AP1863" i="2"/>
  <c r="AR1863" i="2" s="1"/>
  <c r="AP1839" i="2"/>
  <c r="AR1839" i="2" s="1"/>
  <c r="AP1823" i="2"/>
  <c r="AR1823" i="2" s="1"/>
  <c r="AP1807" i="2"/>
  <c r="AR1807" i="2" s="1"/>
  <c r="AP1791" i="2"/>
  <c r="AR1791" i="2" s="1"/>
  <c r="AP1775" i="2"/>
  <c r="AR1775" i="2" s="1"/>
  <c r="AP1767" i="2"/>
  <c r="AR1767" i="2" s="1"/>
  <c r="AP1751" i="2"/>
  <c r="AR1751" i="2" s="1"/>
  <c r="AP1727" i="2"/>
  <c r="AR1727" i="2" s="1"/>
  <c r="AP1711" i="2"/>
  <c r="AR1711" i="2" s="1"/>
  <c r="AP1695" i="2"/>
  <c r="AR1695" i="2" s="1"/>
  <c r="AP1687" i="2"/>
  <c r="AR1687" i="2" s="1"/>
  <c r="AP1671" i="2"/>
  <c r="AR1671" i="2" s="1"/>
  <c r="AP1655" i="2"/>
  <c r="AR1655" i="2" s="1"/>
  <c r="AP1647" i="2"/>
  <c r="AR1647" i="2" s="1"/>
  <c r="AP1639" i="2"/>
  <c r="AR1639" i="2" s="1"/>
  <c r="AP1631" i="2"/>
  <c r="AR1631" i="2" s="1"/>
  <c r="AP1623" i="2"/>
  <c r="AR1623" i="2" s="1"/>
  <c r="AP1615" i="2"/>
  <c r="AR1615" i="2" s="1"/>
  <c r="AP1607" i="2"/>
  <c r="AR1607" i="2" s="1"/>
  <c r="AP1599" i="2"/>
  <c r="AR1599" i="2" s="1"/>
  <c r="AP1583" i="2"/>
  <c r="AR1583" i="2" s="1"/>
  <c r="AP1575" i="2"/>
  <c r="AR1575" i="2" s="1"/>
  <c r="AR1567" i="2"/>
  <c r="AP1567" i="2"/>
  <c r="AP1559" i="2"/>
  <c r="AR1559" i="2" s="1"/>
  <c r="AP1551" i="2"/>
  <c r="AR1551" i="2" s="1"/>
  <c r="AP1543" i="2"/>
  <c r="AR1543" i="2" s="1"/>
  <c r="AP1535" i="2"/>
  <c r="AR1535" i="2" s="1"/>
  <c r="AP1527" i="2"/>
  <c r="AR1527" i="2" s="1"/>
  <c r="AP1519" i="2"/>
  <c r="AR1519" i="2" s="1"/>
  <c r="AP1511" i="2"/>
  <c r="AR1511" i="2" s="1"/>
  <c r="AP1495" i="2"/>
  <c r="AR1495" i="2" s="1"/>
  <c r="AP1487" i="2"/>
  <c r="AR1487" i="2" s="1"/>
  <c r="AP1479" i="2"/>
  <c r="AR1479" i="2" s="1"/>
  <c r="AP1463" i="2"/>
  <c r="AR1463" i="2" s="1"/>
  <c r="AP1455" i="2"/>
  <c r="AR1455" i="2" s="1"/>
  <c r="AP1447" i="2"/>
  <c r="AR1447" i="2" s="1"/>
  <c r="AP1431" i="2"/>
  <c r="AR1431" i="2" s="1"/>
  <c r="AP1423" i="2"/>
  <c r="AR1423" i="2" s="1"/>
  <c r="AP1415" i="2"/>
  <c r="AR1415" i="2" s="1"/>
  <c r="AP1399" i="2"/>
  <c r="AR1399" i="2" s="1"/>
  <c r="AP1391" i="2"/>
  <c r="AR1391" i="2" s="1"/>
  <c r="AP1383" i="2"/>
  <c r="AR1383" i="2" s="1"/>
  <c r="AP1367" i="2"/>
  <c r="AR1367" i="2" s="1"/>
  <c r="AP1359" i="2"/>
  <c r="AR1359" i="2" s="1"/>
  <c r="AP1351" i="2"/>
  <c r="AR1351" i="2" s="1"/>
  <c r="AP1343" i="2"/>
  <c r="AR1343" i="2" s="1"/>
  <c r="AP1335" i="2"/>
  <c r="AR1335" i="2" s="1"/>
  <c r="AP1327" i="2"/>
  <c r="AR1327" i="2" s="1"/>
  <c r="AP1319" i="2"/>
  <c r="AR1319" i="2" s="1"/>
  <c r="AP1311" i="2"/>
  <c r="AR1311" i="2" s="1"/>
  <c r="AR1303" i="2"/>
  <c r="AP1303" i="2"/>
  <c r="AP1295" i="2"/>
  <c r="AR1295" i="2" s="1"/>
  <c r="AP1287" i="2"/>
  <c r="AR1287" i="2" s="1"/>
  <c r="AP1279" i="2"/>
  <c r="AR1279" i="2" s="1"/>
  <c r="AP1271" i="2"/>
  <c r="AR1271" i="2" s="1"/>
  <c r="AP1263" i="2"/>
  <c r="AR1263" i="2" s="1"/>
  <c r="AP1255" i="2"/>
  <c r="AR1255" i="2" s="1"/>
  <c r="AP1247" i="2"/>
  <c r="AR1247" i="2" s="1"/>
  <c r="AP1239" i="2"/>
  <c r="AR1239" i="2" s="1"/>
  <c r="AP1231" i="2"/>
  <c r="AR1231" i="2" s="1"/>
  <c r="AP1223" i="2"/>
  <c r="AR1223" i="2" s="1"/>
  <c r="AP1207" i="2"/>
  <c r="AR1207" i="2" s="1"/>
  <c r="AP1199" i="2"/>
  <c r="AR1199" i="2" s="1"/>
  <c r="AP1191" i="2"/>
  <c r="AR1191" i="2" s="1"/>
  <c r="AP1183" i="2"/>
  <c r="AR1183" i="2" s="1"/>
  <c r="AP1175" i="2"/>
  <c r="AR1175" i="2" s="1"/>
  <c r="AP1167" i="2"/>
  <c r="AR1167" i="2" s="1"/>
  <c r="AP1151" i="2"/>
  <c r="AR1151" i="2" s="1"/>
  <c r="AP1143" i="2"/>
  <c r="AR1143" i="2" s="1"/>
  <c r="AP1135" i="2"/>
  <c r="AR1135" i="2" s="1"/>
  <c r="AP1127" i="2"/>
  <c r="AR1127" i="2" s="1"/>
  <c r="AP1119" i="2"/>
  <c r="AR1119" i="2" s="1"/>
  <c r="AR1111" i="2"/>
  <c r="AP1111" i="2"/>
  <c r="AP1103" i="2"/>
  <c r="AR1103" i="2" s="1"/>
  <c r="AP1095" i="2"/>
  <c r="AR1095" i="2" s="1"/>
  <c r="AP1087" i="2"/>
  <c r="AR1087" i="2" s="1"/>
  <c r="AP1071" i="2"/>
  <c r="AR1071" i="2" s="1"/>
  <c r="AP1063" i="2"/>
  <c r="AR1063" i="2" s="1"/>
  <c r="AP1055" i="2"/>
  <c r="AR1055" i="2" s="1"/>
  <c r="AP1047" i="2"/>
  <c r="AR1047" i="2" s="1"/>
  <c r="AP1039" i="2"/>
  <c r="AR1039" i="2" s="1"/>
  <c r="AP1031" i="2"/>
  <c r="AR1031" i="2" s="1"/>
  <c r="AP1023" i="2"/>
  <c r="AR1023" i="2" s="1"/>
  <c r="AP1015" i="2"/>
  <c r="AR1015" i="2" s="1"/>
  <c r="AP1007" i="2"/>
  <c r="AR1007" i="2" s="1"/>
  <c r="AP999" i="2"/>
  <c r="AR999" i="2" s="1"/>
  <c r="AP991" i="2"/>
  <c r="AR991" i="2" s="1"/>
  <c r="AR983" i="2"/>
  <c r="AP983" i="2"/>
  <c r="AP975" i="2"/>
  <c r="AR975" i="2" s="1"/>
  <c r="AP967" i="2"/>
  <c r="AR967" i="2" s="1"/>
  <c r="AP959" i="2"/>
  <c r="AR959" i="2" s="1"/>
  <c r="AP943" i="2"/>
  <c r="AR943" i="2" s="1"/>
  <c r="AP935" i="2"/>
  <c r="AR935" i="2" s="1"/>
  <c r="AP927" i="2"/>
  <c r="AR927" i="2" s="1"/>
  <c r="AP919" i="2"/>
  <c r="AR919" i="2" s="1"/>
  <c r="AP911" i="2"/>
  <c r="AR911" i="2" s="1"/>
  <c r="AP903" i="2"/>
  <c r="AR903" i="2" s="1"/>
  <c r="AP895" i="2"/>
  <c r="AR895" i="2" s="1"/>
  <c r="AP887" i="2"/>
  <c r="AR887" i="2" s="1"/>
  <c r="AP879" i="2"/>
  <c r="AR879" i="2" s="1"/>
  <c r="AP871" i="2"/>
  <c r="AR871" i="2" s="1"/>
  <c r="AP863" i="2"/>
  <c r="AR863" i="2" s="1"/>
  <c r="AP855" i="2"/>
  <c r="AR855" i="2" s="1"/>
  <c r="AP847" i="2"/>
  <c r="AR847" i="2" s="1"/>
  <c r="AP839" i="2"/>
  <c r="AR839" i="2" s="1"/>
  <c r="AP823" i="2"/>
  <c r="AR823" i="2" s="1"/>
  <c r="AP815" i="2"/>
  <c r="AR815" i="2" s="1"/>
  <c r="AP807" i="2"/>
  <c r="AR807" i="2" s="1"/>
  <c r="AP791" i="2"/>
  <c r="AR791" i="2" s="1"/>
  <c r="AP783" i="2"/>
  <c r="AR783" i="2" s="1"/>
  <c r="AP775" i="2"/>
  <c r="AR775" i="2" s="1"/>
  <c r="AP759" i="2"/>
  <c r="AR759" i="2" s="1"/>
  <c r="AP751" i="2"/>
  <c r="AR751" i="2" s="1"/>
  <c r="AP743" i="2"/>
  <c r="AR743" i="2" s="1"/>
  <c r="AP727" i="2"/>
  <c r="AR727" i="2" s="1"/>
  <c r="AP719" i="2"/>
  <c r="AR719" i="2" s="1"/>
  <c r="AP711" i="2"/>
  <c r="AR711" i="2" s="1"/>
  <c r="AP695" i="2"/>
  <c r="AR695" i="2" s="1"/>
  <c r="AP687" i="2"/>
  <c r="AR687" i="2" s="1"/>
  <c r="AP679" i="2"/>
  <c r="AR679" i="2" s="1"/>
  <c r="AP671" i="2"/>
  <c r="AR671" i="2" s="1"/>
  <c r="AR663" i="2"/>
  <c r="AP663" i="2"/>
  <c r="AP655" i="2"/>
  <c r="AR655" i="2" s="1"/>
  <c r="AP647" i="2"/>
  <c r="AR647" i="2" s="1"/>
  <c r="AP639" i="2"/>
  <c r="AR639" i="2" s="1"/>
  <c r="AP631" i="2"/>
  <c r="AR631" i="2" s="1"/>
  <c r="AP623" i="2"/>
  <c r="AR623" i="2" s="1"/>
  <c r="AP615" i="2"/>
  <c r="AR615" i="2" s="1"/>
  <c r="AP607" i="2"/>
  <c r="AR607" i="2" s="1"/>
  <c r="AP591" i="2"/>
  <c r="AR591" i="2" s="1"/>
  <c r="AP583" i="2"/>
  <c r="AR583" i="2" s="1"/>
  <c r="AP575" i="2"/>
  <c r="AR575" i="2" s="1"/>
  <c r="AP567" i="2"/>
  <c r="AR567" i="2" s="1"/>
  <c r="AP559" i="2"/>
  <c r="AR559" i="2" s="1"/>
  <c r="AP551" i="2"/>
  <c r="AR551" i="2" s="1"/>
  <c r="AP543" i="2"/>
  <c r="AR543" i="2" s="1"/>
  <c r="AR535" i="2"/>
  <c r="AP527" i="2"/>
  <c r="AR527" i="2" s="1"/>
  <c r="AP519" i="2"/>
  <c r="AR519" i="2" s="1"/>
  <c r="AP511" i="2"/>
  <c r="AR511" i="2" s="1"/>
  <c r="AP503" i="2"/>
  <c r="AR503" i="2" s="1"/>
  <c r="AP495" i="2"/>
  <c r="AR495" i="2" s="1"/>
  <c r="AP487" i="2"/>
  <c r="AR487" i="2" s="1"/>
  <c r="AP479" i="2"/>
  <c r="AR479" i="2" s="1"/>
  <c r="AP471" i="2"/>
  <c r="AR471" i="2" s="1"/>
  <c r="AP463" i="2"/>
  <c r="AR463" i="2" s="1"/>
  <c r="AP455" i="2"/>
  <c r="AR455" i="2" s="1"/>
  <c r="AP447" i="2"/>
  <c r="AR447" i="2" s="1"/>
  <c r="AP439" i="2"/>
  <c r="AR439" i="2" s="1"/>
  <c r="AP431" i="2"/>
  <c r="AR431" i="2" s="1"/>
  <c r="AP423" i="2"/>
  <c r="AR423" i="2" s="1"/>
  <c r="AP415" i="2"/>
  <c r="AR415" i="2" s="1"/>
  <c r="AP407" i="2"/>
  <c r="AR407" i="2" s="1"/>
  <c r="AP399" i="2"/>
  <c r="AR399" i="2" s="1"/>
  <c r="AP391" i="2"/>
  <c r="AR391" i="2" s="1"/>
  <c r="AP383" i="2"/>
  <c r="AR383" i="2" s="1"/>
  <c r="AP375" i="2"/>
  <c r="AR375" i="2" s="1"/>
  <c r="AP367" i="2"/>
  <c r="AR367" i="2" s="1"/>
  <c r="AP359" i="2"/>
  <c r="AR359" i="2" s="1"/>
  <c r="AP351" i="2"/>
  <c r="AR351" i="2" s="1"/>
  <c r="AP343" i="2"/>
  <c r="AR343" i="2" s="1"/>
  <c r="AP335" i="2"/>
  <c r="AR335" i="2" s="1"/>
  <c r="AP327" i="2"/>
  <c r="AR327" i="2" s="1"/>
  <c r="AP319" i="2"/>
  <c r="AR319" i="2" s="1"/>
  <c r="AP311" i="2"/>
  <c r="AR311" i="2" s="1"/>
  <c r="AP303" i="2"/>
  <c r="AR303" i="2" s="1"/>
  <c r="AP287" i="2"/>
  <c r="AR287" i="2" s="1"/>
  <c r="AP279" i="2"/>
  <c r="AR279" i="2" s="1"/>
  <c r="AP271" i="2"/>
  <c r="AR271" i="2" s="1"/>
  <c r="AP263" i="2"/>
  <c r="AR263" i="2" s="1"/>
  <c r="AP255" i="2"/>
  <c r="AR255" i="2" s="1"/>
  <c r="AP239" i="2"/>
  <c r="AR239" i="2" s="1"/>
  <c r="AP231" i="2"/>
  <c r="AR231" i="2" s="1"/>
  <c r="AP223" i="2"/>
  <c r="AR223" i="2" s="1"/>
  <c r="AP215" i="2"/>
  <c r="AR215" i="2" s="1"/>
  <c r="AP207" i="2"/>
  <c r="AR207" i="2" s="1"/>
  <c r="AP199" i="2"/>
  <c r="AR199" i="2" s="1"/>
  <c r="AP191" i="2"/>
  <c r="AR191" i="2" s="1"/>
  <c r="AP183" i="2"/>
  <c r="AR183" i="2" s="1"/>
  <c r="AP175" i="2"/>
  <c r="AR175" i="2" s="1"/>
  <c r="AP167" i="2"/>
  <c r="AR167" i="2" s="1"/>
  <c r="AP159" i="2"/>
  <c r="AR159" i="2" s="1"/>
  <c r="AP151" i="2"/>
  <c r="AR151" i="2" s="1"/>
  <c r="AP143" i="2"/>
  <c r="AR143" i="2" s="1"/>
  <c r="AP135" i="2"/>
  <c r="AR135" i="2" s="1"/>
  <c r="AP127" i="2"/>
  <c r="AR127" i="2" s="1"/>
  <c r="AP119" i="2"/>
  <c r="AR119" i="2" s="1"/>
  <c r="AP111" i="2"/>
  <c r="AR111" i="2" s="1"/>
  <c r="AP95" i="2"/>
  <c r="AR95" i="2" s="1"/>
  <c r="AP87" i="2"/>
  <c r="AR87" i="2" s="1"/>
  <c r="AP79" i="2"/>
  <c r="AR79" i="2" s="1"/>
  <c r="AP71" i="2"/>
  <c r="AR71" i="2" s="1"/>
  <c r="AP63" i="2"/>
  <c r="AR63" i="2" s="1"/>
  <c r="AP55" i="2"/>
  <c r="AR55" i="2" s="1"/>
  <c r="AP47" i="2"/>
  <c r="AR47" i="2" s="1"/>
  <c r="AP39" i="2"/>
  <c r="AR39" i="2" s="1"/>
  <c r="AP23" i="2"/>
  <c r="AR23" i="2" s="1"/>
  <c r="AP2192" i="2"/>
  <c r="AR2192" i="2" s="1"/>
  <c r="AP2064" i="2"/>
  <c r="AR2064" i="2" s="1"/>
  <c r="AP2000" i="2"/>
  <c r="AR2000" i="2" s="1"/>
  <c r="AP1936" i="2"/>
  <c r="AR1936" i="2" s="1"/>
  <c r="AP1872" i="2"/>
  <c r="AR1872" i="2" s="1"/>
  <c r="AP1808" i="2"/>
  <c r="AR1808" i="2" s="1"/>
  <c r="AP1744" i="2"/>
  <c r="AR1744" i="2" s="1"/>
  <c r="AP1680" i="2"/>
  <c r="AR1680" i="2" s="1"/>
  <c r="AP1616" i="2"/>
  <c r="AR1616" i="2" s="1"/>
  <c r="AP1232" i="2"/>
  <c r="AR1232" i="2" s="1"/>
  <c r="AP1168" i="2"/>
  <c r="AR1168" i="2" s="1"/>
  <c r="AP2218" i="2"/>
  <c r="AR2218" i="2" s="1"/>
  <c r="AP2106" i="2"/>
  <c r="AR2106" i="2" s="1"/>
  <c r="AP1778" i="2"/>
  <c r="AR1778" i="2" s="1"/>
  <c r="AP1722" i="2"/>
  <c r="AR1722" i="2" s="1"/>
  <c r="AP1626" i="2"/>
  <c r="AR1626" i="2" s="1"/>
  <c r="AP1578" i="2"/>
  <c r="AR1578" i="2" s="1"/>
  <c r="AP1546" i="2"/>
  <c r="AR1546" i="2" s="1"/>
  <c r="AP1450" i="2"/>
  <c r="AR1450" i="2" s="1"/>
  <c r="AP1402" i="2"/>
  <c r="AR1402" i="2" s="1"/>
  <c r="AP1322" i="2"/>
  <c r="AR1322" i="2" s="1"/>
  <c r="AP1258" i="2"/>
  <c r="AR1258" i="2" s="1"/>
  <c r="AP1202" i="2"/>
  <c r="AR1202" i="2" s="1"/>
  <c r="AP1186" i="2"/>
  <c r="AR1186" i="2" s="1"/>
  <c r="AP1138" i="2"/>
  <c r="AR1138" i="2" s="1"/>
  <c r="AP1010" i="2"/>
  <c r="AR1010" i="2" s="1"/>
  <c r="AP978" i="2"/>
  <c r="AR978" i="2" s="1"/>
  <c r="AP946" i="2"/>
  <c r="AR946" i="2" s="1"/>
  <c r="AP914" i="2"/>
  <c r="AR914" i="2" s="1"/>
  <c r="AP882" i="2"/>
  <c r="AR882" i="2" s="1"/>
  <c r="AR2264" i="2"/>
  <c r="AR2224" i="2"/>
  <c r="AR2160" i="2"/>
  <c r="AR2128" i="2"/>
  <c r="AR2040" i="2"/>
  <c r="AR20" i="2"/>
  <c r="AP2255" i="2"/>
  <c r="AR2255" i="2" s="1"/>
  <c r="AP2223" i="2"/>
  <c r="AR2223" i="2" s="1"/>
  <c r="AR2191" i="2"/>
  <c r="AP2191" i="2"/>
  <c r="AP2159" i="2"/>
  <c r="AR2159" i="2" s="1"/>
  <c r="AP2127" i="2"/>
  <c r="AR2127" i="2" s="1"/>
  <c r="AP2095" i="2"/>
  <c r="AR2095" i="2" s="1"/>
  <c r="AP2079" i="2"/>
  <c r="AR2079" i="2" s="1"/>
  <c r="AP2071" i="2"/>
  <c r="AR2071" i="2" s="1"/>
  <c r="AP2055" i="2"/>
  <c r="AR2055" i="2" s="1"/>
  <c r="AP2007" i="2"/>
  <c r="AR2007" i="2" s="1"/>
  <c r="AP1983" i="2"/>
  <c r="AR1983" i="2" s="1"/>
  <c r="AP1967" i="2"/>
  <c r="AR1967" i="2" s="1"/>
  <c r="AP1951" i="2"/>
  <c r="AR1951" i="2" s="1"/>
  <c r="AP1935" i="2"/>
  <c r="AR1935" i="2" s="1"/>
  <c r="AP1927" i="2"/>
  <c r="AR1927" i="2" s="1"/>
  <c r="AP1903" i="2"/>
  <c r="AR1903" i="2" s="1"/>
  <c r="AP1895" i="2"/>
  <c r="AR1895" i="2" s="1"/>
  <c r="AP1871" i="2"/>
  <c r="AR1871" i="2" s="1"/>
  <c r="AP1855" i="2"/>
  <c r="AR1855" i="2" s="1"/>
  <c r="AP1847" i="2"/>
  <c r="AR1847" i="2" s="1"/>
  <c r="AP1831" i="2"/>
  <c r="AR1831" i="2" s="1"/>
  <c r="AP1815" i="2"/>
  <c r="AR1815" i="2" s="1"/>
  <c r="AP1799" i="2"/>
  <c r="AR1799" i="2" s="1"/>
  <c r="AP1783" i="2"/>
  <c r="AR1783" i="2" s="1"/>
  <c r="AP1759" i="2"/>
  <c r="AR1759" i="2" s="1"/>
  <c r="AP1743" i="2"/>
  <c r="AR1743" i="2" s="1"/>
  <c r="AP1735" i="2"/>
  <c r="AR1735" i="2" s="1"/>
  <c r="AP1719" i="2"/>
  <c r="AR1719" i="2" s="1"/>
  <c r="AP1703" i="2"/>
  <c r="AR1703" i="2" s="1"/>
  <c r="AP1679" i="2"/>
  <c r="AR1679" i="2" s="1"/>
  <c r="AP1663" i="2"/>
  <c r="AR1663" i="2" s="1"/>
  <c r="AP1591" i="2"/>
  <c r="AR1591" i="2" s="1"/>
  <c r="AP2262" i="2"/>
  <c r="AR2262" i="2" s="1"/>
  <c r="AP2254" i="2"/>
  <c r="AR2254" i="2" s="1"/>
  <c r="AP2246" i="2"/>
  <c r="AR2246" i="2" s="1"/>
  <c r="AP2238" i="2"/>
  <c r="AR2238" i="2" s="1"/>
  <c r="AP2222" i="2"/>
  <c r="AR2222" i="2" s="1"/>
  <c r="AP2214" i="2"/>
  <c r="AR2214" i="2" s="1"/>
  <c r="AP2206" i="2"/>
  <c r="AR2206" i="2" s="1"/>
  <c r="AP2190" i="2"/>
  <c r="AR2190" i="2" s="1"/>
  <c r="AP2182" i="2"/>
  <c r="AR2182" i="2" s="1"/>
  <c r="AP2174" i="2"/>
  <c r="AR2174" i="2" s="1"/>
  <c r="AP2166" i="2"/>
  <c r="AR2166" i="2" s="1"/>
  <c r="AP2158" i="2"/>
  <c r="AR2158" i="2" s="1"/>
  <c r="AP2150" i="2"/>
  <c r="AR2150" i="2" s="1"/>
  <c r="AP2142" i="2"/>
  <c r="AR2142" i="2" s="1"/>
  <c r="AP2126" i="2"/>
  <c r="AR2126" i="2" s="1"/>
  <c r="AP2118" i="2"/>
  <c r="AR2118" i="2" s="1"/>
  <c r="AP2110" i="2"/>
  <c r="AR2110" i="2" s="1"/>
  <c r="AP2094" i="2"/>
  <c r="AR2094" i="2" s="1"/>
  <c r="AP2086" i="2"/>
  <c r="AR2086" i="2" s="1"/>
  <c r="AP2078" i="2"/>
  <c r="AR2078" i="2" s="1"/>
  <c r="AP2070" i="2"/>
  <c r="AR2070" i="2" s="1"/>
  <c r="AP2062" i="2"/>
  <c r="AR2062" i="2" s="1"/>
  <c r="AP2054" i="2"/>
  <c r="AR2054" i="2" s="1"/>
  <c r="AP2046" i="2"/>
  <c r="AR2046" i="2" s="1"/>
  <c r="AP2038" i="2"/>
  <c r="AR2038" i="2" s="1"/>
  <c r="AP2030" i="2"/>
  <c r="AR2030" i="2" s="1"/>
  <c r="AP2022" i="2"/>
  <c r="AR2022" i="2" s="1"/>
  <c r="AP2014" i="2"/>
  <c r="AR2014" i="2" s="1"/>
  <c r="AR1998" i="2"/>
  <c r="AP1998" i="2"/>
  <c r="AP1990" i="2"/>
  <c r="AR1990" i="2" s="1"/>
  <c r="AP1982" i="2"/>
  <c r="AR1982" i="2" s="1"/>
  <c r="AP1966" i="2"/>
  <c r="AR1966" i="2" s="1"/>
  <c r="AP1958" i="2"/>
  <c r="AR1958" i="2" s="1"/>
  <c r="AP1950" i="2"/>
  <c r="AR1950" i="2" s="1"/>
  <c r="AP1942" i="2"/>
  <c r="AR1942" i="2" s="1"/>
  <c r="AP1934" i="2"/>
  <c r="AR1934" i="2" s="1"/>
  <c r="AP1926" i="2"/>
  <c r="AR1926" i="2" s="1"/>
  <c r="AP1918" i="2"/>
  <c r="AR1918" i="2" s="1"/>
  <c r="AP1902" i="2"/>
  <c r="AR1902" i="2" s="1"/>
  <c r="AP1894" i="2"/>
  <c r="AR1894" i="2" s="1"/>
  <c r="AP1886" i="2"/>
  <c r="AR1886" i="2" s="1"/>
  <c r="AP1878" i="2"/>
  <c r="AR1878" i="2" s="1"/>
  <c r="AP1870" i="2"/>
  <c r="AR1870" i="2" s="1"/>
  <c r="AP1862" i="2"/>
  <c r="AR1862" i="2" s="1"/>
  <c r="AP1854" i="2"/>
  <c r="AR1854" i="2" s="1"/>
  <c r="AP1846" i="2"/>
  <c r="AR1846" i="2" s="1"/>
  <c r="AP1838" i="2"/>
  <c r="AR1838" i="2" s="1"/>
  <c r="AP1830" i="2"/>
  <c r="AR1830" i="2" s="1"/>
  <c r="AP1822" i="2"/>
  <c r="AR1822" i="2" s="1"/>
  <c r="AP1814" i="2"/>
  <c r="AR1814" i="2" s="1"/>
  <c r="AP1806" i="2"/>
  <c r="AR1806" i="2" s="1"/>
  <c r="AP1798" i="2"/>
  <c r="AR1798" i="2" s="1"/>
  <c r="AP1790" i="2"/>
  <c r="AR1790" i="2" s="1"/>
  <c r="AP1782" i="2"/>
  <c r="AR1782" i="2" s="1"/>
  <c r="AP1774" i="2"/>
  <c r="AR1774" i="2" s="1"/>
  <c r="AP1766" i="2"/>
  <c r="AR1766" i="2" s="1"/>
  <c r="AP1758" i="2"/>
  <c r="AR1758" i="2" s="1"/>
  <c r="AP1750" i="2"/>
  <c r="AR1750" i="2" s="1"/>
  <c r="AP1742" i="2"/>
  <c r="AR1742" i="2" s="1"/>
  <c r="AP1734" i="2"/>
  <c r="AR1734" i="2" s="1"/>
  <c r="AP1726" i="2"/>
  <c r="AR1726" i="2" s="1"/>
  <c r="AP1718" i="2"/>
  <c r="AR1718" i="2" s="1"/>
  <c r="AP1710" i="2"/>
  <c r="AR1710" i="2" s="1"/>
  <c r="AP1702" i="2"/>
  <c r="AR1702" i="2" s="1"/>
  <c r="AP1694" i="2"/>
  <c r="AR1694" i="2" s="1"/>
  <c r="AP1686" i="2"/>
  <c r="AR1686" i="2" s="1"/>
  <c r="AP1678" i="2"/>
  <c r="AR1678" i="2" s="1"/>
  <c r="AP1670" i="2"/>
  <c r="AR1670" i="2" s="1"/>
  <c r="AP1662" i="2"/>
  <c r="AR1662" i="2" s="1"/>
  <c r="AP1654" i="2"/>
  <c r="AR1654" i="2" s="1"/>
  <c r="AP1646" i="2"/>
  <c r="AR1646" i="2" s="1"/>
  <c r="AP1638" i="2"/>
  <c r="AR1638" i="2" s="1"/>
  <c r="AP1630" i="2"/>
  <c r="AR1630" i="2" s="1"/>
  <c r="AP1622" i="2"/>
  <c r="AR1622" i="2" s="1"/>
  <c r="AP1614" i="2"/>
  <c r="AR1614" i="2" s="1"/>
  <c r="AR1606" i="2"/>
  <c r="AP1606" i="2"/>
  <c r="AP1598" i="2"/>
  <c r="AR1598" i="2" s="1"/>
  <c r="AP1590" i="2"/>
  <c r="AR1590" i="2" s="1"/>
  <c r="AP1582" i="2"/>
  <c r="AR1582" i="2" s="1"/>
  <c r="AP1574" i="2"/>
  <c r="AR1574" i="2" s="1"/>
  <c r="AP1566" i="2"/>
  <c r="AR1566" i="2" s="1"/>
  <c r="AP1558" i="2"/>
  <c r="AR1558" i="2" s="1"/>
  <c r="AP1550" i="2"/>
  <c r="AR1550" i="2" s="1"/>
  <c r="AP1542" i="2"/>
  <c r="AR1542" i="2" s="1"/>
  <c r="AP1534" i="2"/>
  <c r="AR1534" i="2" s="1"/>
  <c r="AP1526" i="2"/>
  <c r="AR1526" i="2" s="1"/>
  <c r="AP1518" i="2"/>
  <c r="AR1518" i="2" s="1"/>
  <c r="AP1510" i="2"/>
  <c r="AR1510" i="2" s="1"/>
  <c r="AP1502" i="2"/>
  <c r="AR1502" i="2" s="1"/>
  <c r="AP1494" i="2"/>
  <c r="AR1494" i="2" s="1"/>
  <c r="AP1486" i="2"/>
  <c r="AR1486" i="2" s="1"/>
  <c r="AP1478" i="2"/>
  <c r="AR1478" i="2" s="1"/>
  <c r="AP1470" i="2"/>
  <c r="AR1470" i="2" s="1"/>
  <c r="AP1462" i="2"/>
  <c r="AR1462" i="2" s="1"/>
  <c r="AP1454" i="2"/>
  <c r="AR1454" i="2" s="1"/>
  <c r="AP1446" i="2"/>
  <c r="AR1446" i="2" s="1"/>
  <c r="AP1438" i="2"/>
  <c r="AR1438" i="2" s="1"/>
  <c r="AP1430" i="2"/>
  <c r="AR1430" i="2" s="1"/>
  <c r="AP1422" i="2"/>
  <c r="AR1422" i="2" s="1"/>
  <c r="AP1414" i="2"/>
  <c r="AR1414" i="2" s="1"/>
  <c r="AP1406" i="2"/>
  <c r="AR1406" i="2" s="1"/>
  <c r="AP1398" i="2"/>
  <c r="AR1398" i="2" s="1"/>
  <c r="AP1390" i="2"/>
  <c r="AR1390" i="2" s="1"/>
  <c r="AP1382" i="2"/>
  <c r="AR1382" i="2" s="1"/>
  <c r="AP1374" i="2"/>
  <c r="AR1374" i="2" s="1"/>
  <c r="AP1366" i="2"/>
  <c r="AR1366" i="2" s="1"/>
  <c r="AP1358" i="2"/>
  <c r="AR1358" i="2" s="1"/>
  <c r="AP1350" i="2"/>
  <c r="AR1350" i="2" s="1"/>
  <c r="AP1342" i="2"/>
  <c r="AR1342" i="2" s="1"/>
  <c r="AP1334" i="2"/>
  <c r="AR1334" i="2" s="1"/>
  <c r="AP1326" i="2"/>
  <c r="AR1326" i="2" s="1"/>
  <c r="AP1318" i="2"/>
  <c r="AR1318" i="2" s="1"/>
  <c r="AP1310" i="2"/>
  <c r="AR1310" i="2" s="1"/>
  <c r="AP1302" i="2"/>
  <c r="AR1302" i="2" s="1"/>
  <c r="AP1294" i="2"/>
  <c r="AR1294" i="2" s="1"/>
  <c r="AP1286" i="2"/>
  <c r="AR1286" i="2" s="1"/>
  <c r="AP1278" i="2"/>
  <c r="AR1278" i="2" s="1"/>
  <c r="AP1270" i="2"/>
  <c r="AR1270" i="2" s="1"/>
  <c r="AP1262" i="2"/>
  <c r="AR1262" i="2" s="1"/>
  <c r="AP1254" i="2"/>
  <c r="AR1254" i="2" s="1"/>
  <c r="AP1246" i="2"/>
  <c r="AR1246" i="2" s="1"/>
  <c r="AP1238" i="2"/>
  <c r="AR1238" i="2" s="1"/>
  <c r="AP1230" i="2"/>
  <c r="AR1230" i="2" s="1"/>
  <c r="AP1222" i="2"/>
  <c r="AR1222" i="2" s="1"/>
  <c r="AP1214" i="2"/>
  <c r="AR1214" i="2" s="1"/>
  <c r="AP1206" i="2"/>
  <c r="AR1206" i="2" s="1"/>
  <c r="AP1198" i="2"/>
  <c r="AR1198" i="2" s="1"/>
  <c r="AP1190" i="2"/>
  <c r="AR1190" i="2" s="1"/>
  <c r="AP1182" i="2"/>
  <c r="AR1182" i="2" s="1"/>
  <c r="AP1174" i="2"/>
  <c r="AR1174" i="2" s="1"/>
  <c r="AP1166" i="2"/>
  <c r="AR1166" i="2" s="1"/>
  <c r="AP1158" i="2"/>
  <c r="AR1158" i="2" s="1"/>
  <c r="AP1150" i="2"/>
  <c r="AR1150" i="2" s="1"/>
  <c r="AP1142" i="2"/>
  <c r="AR1142" i="2" s="1"/>
  <c r="AP1134" i="2"/>
  <c r="AR1134" i="2" s="1"/>
  <c r="AP1126" i="2"/>
  <c r="AR1126" i="2" s="1"/>
  <c r="AP1118" i="2"/>
  <c r="AR1118" i="2" s="1"/>
  <c r="AP1110" i="2"/>
  <c r="AR1110" i="2" s="1"/>
  <c r="AP1102" i="2"/>
  <c r="AR1102" i="2" s="1"/>
  <c r="AP1094" i="2"/>
  <c r="AR1094" i="2" s="1"/>
  <c r="AP1086" i="2"/>
  <c r="AR1086" i="2" s="1"/>
  <c r="AP1078" i="2"/>
  <c r="AR1078" i="2" s="1"/>
  <c r="AP1070" i="2"/>
  <c r="AR1070" i="2" s="1"/>
  <c r="AP1062" i="2"/>
  <c r="AR1062" i="2" s="1"/>
  <c r="AP1054" i="2"/>
  <c r="AR1054" i="2" s="1"/>
  <c r="AP1046" i="2"/>
  <c r="AR1046" i="2" s="1"/>
  <c r="AP1038" i="2"/>
  <c r="AR1038" i="2" s="1"/>
  <c r="AP1030" i="2"/>
  <c r="AR1030" i="2" s="1"/>
  <c r="AP1022" i="2"/>
  <c r="AR1022" i="2" s="1"/>
  <c r="AP1014" i="2"/>
  <c r="AR1014" i="2" s="1"/>
  <c r="AP1006" i="2"/>
  <c r="AR1006" i="2" s="1"/>
  <c r="AP998" i="2"/>
  <c r="AR998" i="2" s="1"/>
  <c r="AP990" i="2"/>
  <c r="AR990" i="2" s="1"/>
  <c r="AP982" i="2"/>
  <c r="AR982" i="2" s="1"/>
  <c r="AP974" i="2"/>
  <c r="AR974" i="2" s="1"/>
  <c r="AP966" i="2"/>
  <c r="AR966" i="2" s="1"/>
  <c r="AP958" i="2"/>
  <c r="AR958" i="2" s="1"/>
  <c r="AP950" i="2"/>
  <c r="AR950" i="2" s="1"/>
  <c r="AP942" i="2"/>
  <c r="AR942" i="2" s="1"/>
  <c r="AP934" i="2"/>
  <c r="AR934" i="2" s="1"/>
  <c r="AP926" i="2"/>
  <c r="AR926" i="2" s="1"/>
  <c r="AP918" i="2"/>
  <c r="AR918" i="2" s="1"/>
  <c r="AP910" i="2"/>
  <c r="AR910" i="2" s="1"/>
  <c r="AP902" i="2"/>
  <c r="AR902" i="2" s="1"/>
  <c r="AP894" i="2"/>
  <c r="AR894" i="2" s="1"/>
  <c r="AP886" i="2"/>
  <c r="AR886" i="2" s="1"/>
  <c r="AP878" i="2"/>
  <c r="AR878" i="2" s="1"/>
  <c r="AP870" i="2"/>
  <c r="AR870" i="2" s="1"/>
  <c r="AP862" i="2"/>
  <c r="AR862" i="2" s="1"/>
  <c r="AP854" i="2"/>
  <c r="AR854" i="2" s="1"/>
  <c r="AP846" i="2"/>
  <c r="AR846" i="2" s="1"/>
  <c r="AP838" i="2"/>
  <c r="AR838" i="2" s="1"/>
  <c r="AP830" i="2"/>
  <c r="AR830" i="2" s="1"/>
  <c r="AP822" i="2"/>
  <c r="AR822" i="2" s="1"/>
  <c r="AP814" i="2"/>
  <c r="AR814" i="2" s="1"/>
  <c r="AP806" i="2"/>
  <c r="AR806" i="2" s="1"/>
  <c r="AP798" i="2"/>
  <c r="AR798" i="2" s="1"/>
  <c r="AP790" i="2"/>
  <c r="AR790" i="2" s="1"/>
  <c r="AP782" i="2"/>
  <c r="AR782" i="2" s="1"/>
  <c r="AP774" i="2"/>
  <c r="AR774" i="2" s="1"/>
  <c r="AP766" i="2"/>
  <c r="AR766" i="2" s="1"/>
  <c r="AP758" i="2"/>
  <c r="AR758" i="2" s="1"/>
  <c r="AP750" i="2"/>
  <c r="AR750" i="2" s="1"/>
  <c r="AP742" i="2"/>
  <c r="AR742" i="2" s="1"/>
  <c r="AP734" i="2"/>
  <c r="AR734" i="2" s="1"/>
  <c r="AP726" i="2"/>
  <c r="AR726" i="2" s="1"/>
  <c r="AP718" i="2"/>
  <c r="AR718" i="2" s="1"/>
  <c r="AP710" i="2"/>
  <c r="AR710" i="2" s="1"/>
  <c r="AP702" i="2"/>
  <c r="AR702" i="2" s="1"/>
  <c r="AP694" i="2"/>
  <c r="AR694" i="2" s="1"/>
  <c r="AP678" i="2"/>
  <c r="AR678" i="2" s="1"/>
  <c r="AP662" i="2"/>
  <c r="AR662" i="2" s="1"/>
  <c r="AP654" i="2"/>
  <c r="AR654" i="2" s="1"/>
  <c r="AP646" i="2"/>
  <c r="AR646" i="2" s="1"/>
  <c r="AP638" i="2"/>
  <c r="AR638" i="2" s="1"/>
  <c r="AP630" i="2"/>
  <c r="AR630" i="2" s="1"/>
  <c r="AP622" i="2"/>
  <c r="AR622" i="2" s="1"/>
  <c r="AP614" i="2"/>
  <c r="AR614" i="2" s="1"/>
  <c r="AP606" i="2"/>
  <c r="AR606" i="2" s="1"/>
  <c r="AP598" i="2"/>
  <c r="AR598" i="2" s="1"/>
  <c r="AP590" i="2"/>
  <c r="AR590" i="2" s="1"/>
  <c r="AP582" i="2"/>
  <c r="AR582" i="2" s="1"/>
  <c r="AP574" i="2"/>
  <c r="AR574" i="2" s="1"/>
  <c r="AP566" i="2"/>
  <c r="AR566" i="2" s="1"/>
  <c r="AP558" i="2"/>
  <c r="AR558" i="2" s="1"/>
  <c r="AP550" i="2"/>
  <c r="AR550" i="2" s="1"/>
  <c r="AP542" i="2"/>
  <c r="AR542" i="2" s="1"/>
  <c r="AP534" i="2"/>
  <c r="AR534" i="2" s="1"/>
  <c r="AP526" i="2"/>
  <c r="AR526" i="2" s="1"/>
  <c r="AP518" i="2"/>
  <c r="AR518" i="2" s="1"/>
  <c r="AP510" i="2"/>
  <c r="AR510" i="2" s="1"/>
  <c r="AP502" i="2"/>
  <c r="AR502" i="2" s="1"/>
  <c r="AP494" i="2"/>
  <c r="AR494" i="2" s="1"/>
  <c r="AP486" i="2"/>
  <c r="AR486" i="2" s="1"/>
  <c r="AP478" i="2"/>
  <c r="AR478" i="2" s="1"/>
  <c r="AP470" i="2"/>
  <c r="AR470" i="2" s="1"/>
  <c r="AP462" i="2"/>
  <c r="AR462" i="2" s="1"/>
  <c r="AP454" i="2"/>
  <c r="AR454" i="2" s="1"/>
  <c r="AP446" i="2"/>
  <c r="AR446" i="2" s="1"/>
  <c r="AP438" i="2"/>
  <c r="AR438" i="2" s="1"/>
  <c r="AP430" i="2"/>
  <c r="AR430" i="2" s="1"/>
  <c r="AP422" i="2"/>
  <c r="AR422" i="2" s="1"/>
  <c r="AP414" i="2"/>
  <c r="AR414" i="2" s="1"/>
  <c r="AP406" i="2"/>
  <c r="AR406" i="2" s="1"/>
  <c r="AP398" i="2"/>
  <c r="AR398" i="2" s="1"/>
  <c r="AP390" i="2"/>
  <c r="AR390" i="2" s="1"/>
  <c r="AP382" i="2"/>
  <c r="AR382" i="2" s="1"/>
  <c r="AP374" i="2"/>
  <c r="AR374" i="2" s="1"/>
  <c r="AP366" i="2"/>
  <c r="AR366" i="2" s="1"/>
  <c r="AP358" i="2"/>
  <c r="AR358" i="2" s="1"/>
  <c r="AP350" i="2"/>
  <c r="AR350" i="2" s="1"/>
  <c r="AP342" i="2"/>
  <c r="AR342" i="2" s="1"/>
  <c r="AP334" i="2"/>
  <c r="AR334" i="2" s="1"/>
  <c r="AP326" i="2"/>
  <c r="AR326" i="2" s="1"/>
  <c r="AP318" i="2"/>
  <c r="AR318" i="2" s="1"/>
  <c r="AP310" i="2"/>
  <c r="AR310" i="2" s="1"/>
  <c r="AP302" i="2"/>
  <c r="AR302" i="2" s="1"/>
  <c r="AP294" i="2"/>
  <c r="AR294" i="2" s="1"/>
  <c r="AP286" i="2"/>
  <c r="AR286" i="2" s="1"/>
  <c r="AP278" i="2"/>
  <c r="AR278" i="2" s="1"/>
  <c r="AP270" i="2"/>
  <c r="AR270" i="2" s="1"/>
  <c r="AP262" i="2"/>
  <c r="AR262" i="2" s="1"/>
  <c r="AP254" i="2"/>
  <c r="AR254" i="2" s="1"/>
  <c r="AP246" i="2"/>
  <c r="AR246" i="2" s="1"/>
  <c r="AP238" i="2"/>
  <c r="AR238" i="2" s="1"/>
  <c r="AP230" i="2"/>
  <c r="AR230" i="2" s="1"/>
  <c r="AP222" i="2"/>
  <c r="AR222" i="2" s="1"/>
  <c r="AP214" i="2"/>
  <c r="AR214" i="2" s="1"/>
  <c r="AP206" i="2"/>
  <c r="AR206" i="2" s="1"/>
  <c r="AP198" i="2"/>
  <c r="AR198" i="2" s="1"/>
  <c r="AP190" i="2"/>
  <c r="AR190" i="2" s="1"/>
  <c r="AP182" i="2"/>
  <c r="AR182" i="2" s="1"/>
  <c r="AP174" i="2"/>
  <c r="AR174" i="2" s="1"/>
  <c r="AP166" i="2"/>
  <c r="AR166" i="2" s="1"/>
  <c r="AP158" i="2"/>
  <c r="AR158" i="2" s="1"/>
  <c r="AP150" i="2"/>
  <c r="AR150" i="2" s="1"/>
  <c r="AP142" i="2"/>
  <c r="AR142" i="2" s="1"/>
  <c r="AP134" i="2"/>
  <c r="AR134" i="2" s="1"/>
  <c r="AP126" i="2"/>
  <c r="AR126" i="2" s="1"/>
  <c r="AP118" i="2"/>
  <c r="AR118" i="2" s="1"/>
  <c r="AP110" i="2"/>
  <c r="AR110" i="2" s="1"/>
  <c r="AP102" i="2"/>
  <c r="AR102" i="2" s="1"/>
  <c r="AP94" i="2"/>
  <c r="AR94" i="2" s="1"/>
  <c r="AP86" i="2"/>
  <c r="AR86" i="2" s="1"/>
  <c r="AP78" i="2"/>
  <c r="AR78" i="2" s="1"/>
  <c r="AP70" i="2"/>
  <c r="AR70" i="2" s="1"/>
  <c r="AP62" i="2"/>
  <c r="AR62" i="2" s="1"/>
  <c r="AP54" i="2"/>
  <c r="AR54" i="2" s="1"/>
  <c r="AP46" i="2"/>
  <c r="AR46" i="2" s="1"/>
  <c r="AP38" i="2"/>
  <c r="AR38" i="2" s="1"/>
  <c r="AP30" i="2"/>
  <c r="AR30" i="2" s="1"/>
  <c r="AP2312" i="2"/>
  <c r="AR2312" i="2" s="1"/>
  <c r="AP2248" i="2"/>
  <c r="AR2248" i="2" s="1"/>
  <c r="AP2184" i="2"/>
  <c r="AR2184" i="2" s="1"/>
  <c r="AP2120" i="2"/>
  <c r="AR2120" i="2" s="1"/>
  <c r="AP2056" i="2"/>
  <c r="AR2056" i="2" s="1"/>
  <c r="AP1928" i="2"/>
  <c r="AR1928" i="2" s="1"/>
  <c r="AP1864" i="2"/>
  <c r="AR1864" i="2" s="1"/>
  <c r="AP1800" i="2"/>
  <c r="AR1800" i="2" s="1"/>
  <c r="AP1672" i="2"/>
  <c r="AR1672" i="2" s="1"/>
  <c r="AP1544" i="2"/>
  <c r="AR1544" i="2" s="1"/>
  <c r="AP1480" i="2"/>
  <c r="AR1480" i="2" s="1"/>
  <c r="AP1416" i="2"/>
  <c r="AR1416" i="2" s="1"/>
  <c r="AP1352" i="2"/>
  <c r="AR1352" i="2" s="1"/>
  <c r="AP1288" i="2"/>
  <c r="AR1288" i="2" s="1"/>
  <c r="AP1224" i="2"/>
  <c r="AR1224" i="2" s="1"/>
  <c r="AP1159" i="2"/>
  <c r="AR1159" i="2" s="1"/>
  <c r="AP629" i="2"/>
  <c r="AR629" i="2" s="1"/>
  <c r="AR2481" i="2"/>
  <c r="AR2425" i="2"/>
  <c r="AR2376" i="2"/>
  <c r="AR1992" i="2"/>
  <c r="AR1904" i="2"/>
  <c r="AR1792" i="2"/>
  <c r="AR1784" i="2"/>
  <c r="AR1664" i="2"/>
  <c r="AR1656" i="2"/>
  <c r="AR1536" i="2"/>
  <c r="AR1528" i="2"/>
  <c r="AR1496" i="2"/>
  <c r="AR1464" i="2"/>
  <c r="AR1432" i="2"/>
  <c r="AR1400" i="2"/>
  <c r="AR1368" i="2"/>
  <c r="AR664" i="2"/>
  <c r="AR656" i="2"/>
  <c r="AR648" i="2"/>
  <c r="AR640" i="2"/>
  <c r="AR632" i="2"/>
  <c r="AR624" i="2"/>
  <c r="AR616" i="2"/>
  <c r="AR608" i="2"/>
  <c r="AR600" i="2"/>
  <c r="AR592" i="2"/>
  <c r="AR576" i="2"/>
  <c r="AR568" i="2"/>
  <c r="AR560" i="2"/>
  <c r="AR552" i="2"/>
  <c r="AR544" i="2"/>
  <c r="AR536" i="2"/>
  <c r="AR528" i="2"/>
  <c r="AR520" i="2"/>
  <c r="AR512" i="2"/>
  <c r="AR504" i="2"/>
  <c r="AR488" i="2"/>
  <c r="AR480" i="2"/>
  <c r="AR472" i="2"/>
  <c r="AR464" i="2"/>
  <c r="AR456" i="2"/>
  <c r="AR448" i="2"/>
  <c r="AR440" i="2"/>
  <c r="AR432" i="2"/>
  <c r="AR424" i="2"/>
  <c r="AR416" i="2"/>
  <c r="AR408" i="2"/>
  <c r="AR400" i="2"/>
  <c r="AR392" i="2"/>
  <c r="AR384" i="2"/>
  <c r="AR376" i="2"/>
  <c r="AR368" i="2"/>
  <c r="AR224" i="2"/>
  <c r="AR160" i="2"/>
  <c r="AR96" i="2"/>
  <c r="AR64" i="2"/>
  <c r="AR32" i="2"/>
  <c r="AR2441" i="2"/>
  <c r="AR2009" i="2"/>
  <c r="AR2456" i="2"/>
  <c r="AR2344" i="2"/>
  <c r="AR2463" i="2"/>
  <c r="AR2415" i="2"/>
  <c r="AR2359" i="2"/>
  <c r="AR2295" i="2"/>
  <c r="AR2247" i="2"/>
  <c r="AR2119" i="2"/>
  <c r="AR2103" i="2"/>
  <c r="AR2087" i="2"/>
  <c r="AR2063" i="2"/>
  <c r="AR2031" i="2"/>
  <c r="AR1999" i="2"/>
  <c r="AR1919" i="2"/>
  <c r="AR1503" i="2"/>
  <c r="AR1471" i="2"/>
  <c r="AR1439" i="2"/>
  <c r="AR1407" i="2"/>
  <c r="AR1375" i="2"/>
  <c r="AR1215" i="2"/>
  <c r="AR831" i="2"/>
  <c r="AR799" i="2"/>
  <c r="AR767" i="2"/>
  <c r="AR735" i="2"/>
  <c r="AR703" i="2"/>
  <c r="AR103" i="2"/>
  <c r="AR2473" i="2"/>
  <c r="AR2488" i="2"/>
  <c r="AR2408" i="2"/>
  <c r="AR2455" i="2"/>
  <c r="AR2407" i="2"/>
  <c r="AR2367" i="2"/>
  <c r="AR2311" i="2"/>
  <c r="AR2263" i="2"/>
  <c r="AR2167" i="2"/>
  <c r="AR686" i="2"/>
  <c r="AR670" i="2"/>
  <c r="AR2457" i="2"/>
  <c r="AR2392" i="2"/>
  <c r="AR2479" i="2"/>
  <c r="AR2439" i="2"/>
  <c r="AR2391" i="2"/>
  <c r="AR2351" i="2"/>
  <c r="AR2319" i="2"/>
  <c r="AR2231" i="2"/>
  <c r="AR2183" i="2"/>
  <c r="AR2135" i="2"/>
  <c r="AR2461" i="2"/>
  <c r="AR2429" i="2"/>
  <c r="AR2245" i="2"/>
  <c r="AR2213" i="2"/>
  <c r="AR2181" i="2"/>
  <c r="AR2157" i="2"/>
  <c r="AR2117" i="2"/>
  <c r="AR2085" i="2"/>
  <c r="AR2037" i="2"/>
  <c r="AR2005" i="2"/>
  <c r="AR1941" i="2"/>
  <c r="AR1509" i="2"/>
  <c r="AR1477" i="2"/>
  <c r="AR1445" i="2"/>
  <c r="AR1413" i="2"/>
  <c r="AR1381" i="2"/>
  <c r="AR1349" i="2"/>
  <c r="AR1141" i="2"/>
  <c r="AR1133" i="2"/>
  <c r="AR1125" i="2"/>
  <c r="AR973" i="2"/>
  <c r="AR965" i="2"/>
  <c r="AR909" i="2"/>
  <c r="AR901" i="2"/>
  <c r="AR845" i="2"/>
  <c r="AR837" i="2"/>
  <c r="AR805" i="2"/>
  <c r="AR709" i="2"/>
  <c r="AR269" i="2"/>
  <c r="AR77" i="2"/>
  <c r="AR45" i="2"/>
  <c r="AR2465" i="2"/>
  <c r="AR2472" i="2"/>
  <c r="AR2360" i="2"/>
  <c r="AR2447" i="2"/>
  <c r="AR2399" i="2"/>
  <c r="AR2343" i="2"/>
  <c r="AR2303" i="2"/>
  <c r="AR2215" i="2"/>
  <c r="AR2445" i="2"/>
  <c r="AR2269" i="2"/>
  <c r="AR2229" i="2"/>
  <c r="AR2205" i="2"/>
  <c r="AR2173" i="2"/>
  <c r="AR2149" i="2"/>
  <c r="AR2109" i="2"/>
  <c r="AR2045" i="2"/>
  <c r="AR2013" i="2"/>
  <c r="AR2476" i="2"/>
  <c r="AR2460" i="2"/>
  <c r="AR2436" i="2"/>
  <c r="AR2420" i="2"/>
  <c r="AR2404" i="2"/>
  <c r="AR2388" i="2"/>
  <c r="AR2372" i="2"/>
  <c r="AR2356" i="2"/>
  <c r="AR2340" i="2"/>
  <c r="AR2236" i="2"/>
  <c r="AR2204" i="2"/>
  <c r="AR2188" i="2"/>
  <c r="AR2156" i="2"/>
  <c r="AR2140" i="2"/>
  <c r="AR2092" i="2"/>
  <c r="AR2012" i="2"/>
  <c r="AR1956" i="2"/>
  <c r="AR1860" i="2"/>
  <c r="AR1732" i="2"/>
  <c r="AR1596" i="2"/>
  <c r="AR812" i="2"/>
  <c r="AR716" i="2"/>
  <c r="AR2449" i="2"/>
  <c r="AR2440" i="2"/>
  <c r="AR2487" i="2"/>
  <c r="AR2423" i="2"/>
  <c r="AR2375" i="2"/>
  <c r="AR2327" i="2"/>
  <c r="AR2287" i="2"/>
  <c r="AR2199" i="2"/>
  <c r="AR2151" i="2"/>
  <c r="AR2477" i="2"/>
  <c r="AR2237" i="2"/>
  <c r="AR2197" i="2"/>
  <c r="AR2165" i="2"/>
  <c r="AR2141" i="2"/>
  <c r="AR2101" i="2"/>
  <c r="AR2069" i="2"/>
  <c r="AR2029" i="2"/>
  <c r="AR2500" i="2"/>
  <c r="AR2484" i="2"/>
  <c r="AR2468" i="2"/>
  <c r="AR2452" i="2"/>
  <c r="AR2444" i="2"/>
  <c r="AR2428" i="2"/>
  <c r="AR2412" i="2"/>
  <c r="AR2396" i="2"/>
  <c r="AR2380" i="2"/>
  <c r="AR2364" i="2"/>
  <c r="AR2348" i="2"/>
  <c r="AR2268" i="2"/>
  <c r="AR2252" i="2"/>
  <c r="AR2172" i="2"/>
  <c r="AR2124" i="2"/>
  <c r="AR2044" i="2"/>
  <c r="AR1964" i="2"/>
  <c r="AR1724" i="2"/>
  <c r="AR1604" i="2"/>
  <c r="AR1260" i="2"/>
  <c r="AR1036" i="2"/>
  <c r="AR2489" i="2"/>
  <c r="AR2433" i="2"/>
  <c r="AR2424" i="2"/>
  <c r="AR2471" i="2"/>
  <c r="AR2431" i="2"/>
  <c r="AR2383" i="2"/>
  <c r="AR2335" i="2"/>
  <c r="AR2279" i="2"/>
  <c r="AR2050" i="2"/>
  <c r="AR2018" i="2"/>
  <c r="AR1970" i="2"/>
  <c r="AR1890" i="2"/>
  <c r="AR1522" i="2"/>
  <c r="AR1490" i="2"/>
  <c r="AR1458" i="2"/>
  <c r="AR1426" i="2"/>
  <c r="AR1394" i="2"/>
  <c r="AR1362" i="2"/>
  <c r="AR1170" i="2"/>
  <c r="AR218" i="2"/>
  <c r="AR90" i="2"/>
  <c r="AR58" i="2"/>
  <c r="AR26" i="2"/>
  <c r="AR2470" i="2"/>
  <c r="AR2430" i="2"/>
  <c r="AR2382" i="2"/>
  <c r="AR2334" i="2"/>
  <c r="AR2278" i="2"/>
  <c r="AR2230" i="2"/>
  <c r="AR2198" i="2"/>
  <c r="AR2006" i="2"/>
  <c r="AR1910" i="2"/>
  <c r="AR2421" i="2"/>
  <c r="AR2261" i="2"/>
  <c r="AR2133" i="2"/>
  <c r="AR2244" i="2"/>
  <c r="AR2212" i="2"/>
  <c r="AR2108" i="2"/>
  <c r="AR2076" i="2"/>
  <c r="AR1996" i="2"/>
  <c r="AR1948" i="2"/>
  <c r="AR1852" i="2"/>
  <c r="AR1820" i="2"/>
  <c r="AR1692" i="2"/>
  <c r="AR1492" i="2"/>
  <c r="AR1460" i="2"/>
  <c r="AR1428" i="2"/>
  <c r="AR1396" i="2"/>
  <c r="AR1364" i="2"/>
  <c r="AR1332" i="2"/>
  <c r="AR1300" i="2"/>
  <c r="AR1212" i="2"/>
  <c r="AR1148" i="2"/>
  <c r="AR1052" i="2"/>
  <c r="AR2462" i="2"/>
  <c r="AR2414" i="2"/>
  <c r="AR2342" i="2"/>
  <c r="AR2294" i="2"/>
  <c r="AR2437" i="2"/>
  <c r="AR2405" i="2"/>
  <c r="AR2373" i="2"/>
  <c r="AR2357" i="2"/>
  <c r="AR2325" i="2"/>
  <c r="AR2293" i="2"/>
  <c r="AR2189" i="2"/>
  <c r="AR1949" i="2"/>
  <c r="AR2220" i="2"/>
  <c r="AR2180" i="2"/>
  <c r="AR2164" i="2"/>
  <c r="AR2132" i="2"/>
  <c r="AR2116" i="2"/>
  <c r="AR2084" i="2"/>
  <c r="AR2052" i="2"/>
  <c r="AR2020" i="2"/>
  <c r="AR1988" i="2"/>
  <c r="AR1972" i="2"/>
  <c r="AR1908" i="2"/>
  <c r="AR1876" i="2"/>
  <c r="AR1780" i="2"/>
  <c r="AR1764" i="2"/>
  <c r="AR1652" i="2"/>
  <c r="AR1636" i="2"/>
  <c r="AR1556" i="2"/>
  <c r="AR1524" i="2"/>
  <c r="AR2438" i="2"/>
  <c r="AR2390" i="2"/>
  <c r="AR2358" i="2"/>
  <c r="AR2302" i="2"/>
  <c r="AR2469" i="2"/>
  <c r="AR2341" i="2"/>
  <c r="AR2309" i="2"/>
  <c r="AR2277" i="2"/>
  <c r="AR2253" i="2"/>
  <c r="AR2221" i="2"/>
  <c r="AR2077" i="2"/>
  <c r="AR2021" i="2"/>
  <c r="AR1933" i="2"/>
  <c r="AR2490" i="2"/>
  <c r="AR2482" i="2"/>
  <c r="AR2474" i="2"/>
  <c r="AR2466" i="2"/>
  <c r="AR2458" i="2"/>
  <c r="AR2450" i="2"/>
  <c r="AR2442" i="2"/>
  <c r="AR2434" i="2"/>
  <c r="AR2426" i="2"/>
  <c r="AR2418" i="2"/>
  <c r="AR2410" i="2"/>
  <c r="AR2402" i="2"/>
  <c r="AR2394" i="2"/>
  <c r="AR2386" i="2"/>
  <c r="AR2378" i="2"/>
  <c r="AR2370" i="2"/>
  <c r="AR2362" i="2"/>
  <c r="AR2354" i="2"/>
  <c r="AR2346" i="2"/>
  <c r="AR2338" i="2"/>
  <c r="AR2330" i="2"/>
  <c r="AR2322" i="2"/>
  <c r="AR2314" i="2"/>
  <c r="AR2306" i="2"/>
  <c r="AR2298" i="2"/>
  <c r="AR2290" i="2"/>
  <c r="AR2282" i="2"/>
  <c r="AR2274" i="2"/>
  <c r="AR2266" i="2"/>
  <c r="AR2258" i="2"/>
  <c r="AR2226" i="2"/>
  <c r="AR2194" i="2"/>
  <c r="AR2170" i="2"/>
  <c r="AR2162" i="2"/>
  <c r="AR2146" i="2"/>
  <c r="AR2138" i="2"/>
  <c r="AR2130" i="2"/>
  <c r="AR2114" i="2"/>
  <c r="AR2098" i="2"/>
  <c r="AR2058" i="2"/>
  <c r="AR2034" i="2"/>
  <c r="AR2026" i="2"/>
  <c r="AR2002" i="2"/>
  <c r="AR1954" i="2"/>
  <c r="AR1882" i="2"/>
  <c r="AR1858" i="2"/>
  <c r="AR1826" i="2"/>
  <c r="AR1802" i="2"/>
  <c r="AR1786" i="2"/>
  <c r="AR1746" i="2"/>
  <c r="AR1730" i="2"/>
  <c r="AR1674" i="2"/>
  <c r="AR1658" i="2"/>
  <c r="AR1618" i="2"/>
  <c r="AR1602" i="2"/>
  <c r="AR1570" i="2"/>
  <c r="AR1538" i="2"/>
  <c r="AR1506" i="2"/>
  <c r="AR1474" i="2"/>
  <c r="AR1442" i="2"/>
  <c r="AR1410" i="2"/>
  <c r="AR1378" i="2"/>
  <c r="AR1346" i="2"/>
  <c r="AR1314" i="2"/>
  <c r="AR1282" i="2"/>
  <c r="AR1162" i="2"/>
  <c r="AR1154" i="2"/>
  <c r="AR1058" i="2"/>
  <c r="AR2478" i="2"/>
  <c r="AR2422" i="2"/>
  <c r="AR2374" i="2"/>
  <c r="AR2326" i="2"/>
  <c r="AR2102" i="2"/>
  <c r="AR2485" i="2"/>
  <c r="AR2453" i="2"/>
  <c r="AR2389" i="2"/>
  <c r="AR2125" i="2"/>
  <c r="AR2093" i="2"/>
  <c r="AR2061" i="2"/>
  <c r="AR1821" i="2"/>
  <c r="AR2249" i="2"/>
  <c r="AR2225" i="2"/>
  <c r="AR2217" i="2"/>
  <c r="AR2201" i="2"/>
  <c r="AR2177" i="2"/>
  <c r="AR2153" i="2"/>
  <c r="AR2145" i="2"/>
  <c r="AR2121" i="2"/>
  <c r="AR2089" i="2"/>
  <c r="AR2057" i="2"/>
  <c r="AR2033" i="2"/>
  <c r="AR2025" i="2"/>
  <c r="AR2001" i="2"/>
  <c r="AR1993" i="2"/>
  <c r="AR1977" i="2"/>
  <c r="AR1961" i="2"/>
  <c r="AR1937" i="2"/>
  <c r="AR1929" i="2"/>
  <c r="AR1913" i="2"/>
  <c r="AR1889" i="2"/>
  <c r="AR1857" i="2"/>
  <c r="AR1833" i="2"/>
  <c r="AR1769" i="2"/>
  <c r="AR1713" i="2"/>
  <c r="AR1641" i="2"/>
  <c r="AR1585" i="2"/>
  <c r="AR1561" i="2"/>
  <c r="AR1529" i="2"/>
  <c r="AR1497" i="2"/>
  <c r="AR1465" i="2"/>
  <c r="AR1433" i="2"/>
  <c r="AR1401" i="2"/>
  <c r="AR1369" i="2"/>
  <c r="AR1337" i="2"/>
  <c r="AR1305" i="2"/>
  <c r="AR1169" i="2"/>
  <c r="AR2486" i="2"/>
  <c r="AR2446" i="2"/>
  <c r="AR2406" i="2"/>
  <c r="AR2350" i="2"/>
  <c r="AR2318" i="2"/>
  <c r="AR2270" i="2"/>
  <c r="AR1974" i="2"/>
  <c r="AR2480" i="2"/>
  <c r="AR2464" i="2"/>
  <c r="AR2448" i="2"/>
  <c r="AR2432" i="2"/>
  <c r="AR2416" i="2"/>
  <c r="AR2400" i="2"/>
  <c r="AR2384" i="2"/>
  <c r="AR2368" i="2"/>
  <c r="AR2352" i="2"/>
  <c r="AR2336" i="2"/>
  <c r="AR2320" i="2"/>
  <c r="AR2304" i="2"/>
  <c r="AR2288" i="2"/>
  <c r="AR2272" i="2"/>
  <c r="AR2256" i="2"/>
  <c r="AR2232" i="2"/>
  <c r="AR2208" i="2"/>
  <c r="AR2152" i="2"/>
  <c r="AR2144" i="2"/>
  <c r="AR2112" i="2"/>
  <c r="AR2096" i="2"/>
  <c r="AR2080" i="2"/>
  <c r="AR2016" i="2"/>
  <c r="AR2008" i="2"/>
  <c r="AR1984" i="2"/>
  <c r="AR1952" i="2"/>
  <c r="AR1920" i="2"/>
  <c r="AR1896" i="2"/>
  <c r="AR1840" i="2"/>
  <c r="AR1736" i="2"/>
  <c r="AR1720" i="2"/>
  <c r="AR1608" i="2"/>
  <c r="AR1592" i="2"/>
  <c r="AR1552" i="2"/>
  <c r="AR1520" i="2"/>
  <c r="AR1488" i="2"/>
  <c r="AR1456" i="2"/>
  <c r="AR1424" i="2"/>
  <c r="AR1392" i="2"/>
  <c r="AR1360" i="2"/>
  <c r="AR1328" i="2"/>
  <c r="AR1296" i="2"/>
  <c r="AR760" i="2"/>
  <c r="AR584" i="2"/>
  <c r="AR496" i="2"/>
  <c r="AR2454" i="2"/>
  <c r="AR2398" i="2"/>
  <c r="AR2366" i="2"/>
  <c r="AR2310" i="2"/>
  <c r="AR2286" i="2"/>
  <c r="AR2134" i="2"/>
  <c r="AR2039" i="2"/>
  <c r="AR2015" i="2"/>
  <c r="AR1079" i="2"/>
  <c r="AR951" i="2"/>
  <c r="AR599" i="2"/>
  <c r="AR295" i="2"/>
  <c r="AR247" i="2"/>
  <c r="AR31" i="2"/>
  <c r="AR773" i="2"/>
  <c r="AR741" i="2"/>
  <c r="AR645" i="2"/>
  <c r="AR605" i="2"/>
  <c r="AR413" i="2"/>
  <c r="AR349" i="2"/>
  <c r="AR301" i="2"/>
  <c r="AR1020" i="2"/>
  <c r="AR988" i="2"/>
  <c r="AR956" i="2"/>
  <c r="AR924" i="2"/>
  <c r="AR892" i="2"/>
  <c r="AR860" i="2"/>
  <c r="AR780" i="2"/>
  <c r="AR748" i="2"/>
  <c r="AR652" i="2"/>
  <c r="AR620" i="2"/>
  <c r="AR612" i="2"/>
  <c r="AR604" i="2"/>
  <c r="AR548" i="2"/>
  <c r="AR540" i="2"/>
  <c r="AR1002" i="2"/>
  <c r="AR994" i="2"/>
  <c r="AR970" i="2"/>
  <c r="AR962" i="2"/>
  <c r="AR938" i="2"/>
  <c r="AR930" i="2"/>
  <c r="AR906" i="2"/>
  <c r="AR898" i="2"/>
  <c r="AR874" i="2"/>
  <c r="AR866" i="2"/>
  <c r="AR842" i="2"/>
  <c r="AR818" i="2"/>
  <c r="AR786" i="2"/>
  <c r="AR754" i="2"/>
  <c r="AR746" i="2"/>
  <c r="AR722" i="2"/>
  <c r="AR714" i="2"/>
  <c r="AR690" i="2"/>
  <c r="AR658" i="2"/>
  <c r="AR626" i="2"/>
  <c r="AR618" i="2"/>
  <c r="AR1009" i="2"/>
  <c r="AR977" i="2"/>
  <c r="AR945" i="2"/>
  <c r="AR913" i="2"/>
  <c r="AR881" i="2"/>
  <c r="AR849" i="2"/>
  <c r="AR753" i="2"/>
  <c r="AR721" i="2"/>
  <c r="AR633" i="2"/>
  <c r="AR625" i="2"/>
  <c r="AR569" i="2"/>
  <c r="AR561" i="2"/>
  <c r="AR393" i="2"/>
  <c r="AR329" i="2"/>
  <c r="AR289" i="2"/>
  <c r="AR281" i="2"/>
  <c r="AR241" i="2"/>
  <c r="AR19" i="2"/>
  <c r="AR707" i="2"/>
  <c r="AR2483" i="2"/>
  <c r="AR2451" i="2"/>
  <c r="AR2419" i="2"/>
  <c r="AR2387" i="2"/>
  <c r="AR2355" i="2"/>
  <c r="AR2307" i="2"/>
  <c r="AR2267" i="2"/>
  <c r="AR2227" i="2"/>
  <c r="AR2179" i="2"/>
  <c r="AR2163" i="2"/>
  <c r="AR2123" i="2"/>
  <c r="AR2059" i="2"/>
  <c r="AR1883" i="2"/>
  <c r="AR2499" i="2"/>
  <c r="AR2459" i="2"/>
  <c r="AR2427" i="2"/>
  <c r="AR2411" i="2"/>
  <c r="AR2379" i="2"/>
  <c r="AR2339" i="2"/>
  <c r="AR2315" i="2"/>
  <c r="AR2283" i="2"/>
  <c r="AR2251" i="2"/>
  <c r="AR2219" i="2"/>
  <c r="AR2195" i="2"/>
  <c r="AR2155" i="2"/>
  <c r="AR2131" i="2"/>
  <c r="AR2099" i="2"/>
  <c r="AR2067" i="2"/>
  <c r="AR2043" i="2"/>
  <c r="AR2019" i="2"/>
  <c r="AR1995" i="2"/>
  <c r="AR1963" i="2"/>
  <c r="AR1939" i="2"/>
  <c r="AR1899" i="2"/>
  <c r="AR2491" i="2"/>
  <c r="AR2467" i="2"/>
  <c r="AR2435" i="2"/>
  <c r="AR2403" i="2"/>
  <c r="AR2371" i="2"/>
  <c r="AR2363" i="2"/>
  <c r="AR2323" i="2"/>
  <c r="AR2291" i="2"/>
  <c r="AR2259" i="2"/>
  <c r="AR2235" i="2"/>
  <c r="AR2203" i="2"/>
  <c r="AR2171" i="2"/>
  <c r="AR2139" i="2"/>
  <c r="AR2107" i="2"/>
  <c r="AR2075" i="2"/>
  <c r="AR2035" i="2"/>
  <c r="AR2011" i="2"/>
  <c r="AR1987" i="2"/>
  <c r="AR1971" i="2"/>
  <c r="AR1947" i="2"/>
  <c r="AR1907" i="2"/>
  <c r="AR2083" i="2"/>
  <c r="AR1915" i="2"/>
  <c r="AR2475" i="2"/>
  <c r="AR2443" i="2"/>
  <c r="AR2395" i="2"/>
  <c r="AR2347" i="2"/>
  <c r="AR2331" i="2"/>
  <c r="AR2299" i="2"/>
  <c r="AR2275" i="2"/>
  <c r="AR2243" i="2"/>
  <c r="AR2187" i="2"/>
  <c r="AR2147" i="2"/>
  <c r="AR2115" i="2"/>
  <c r="AR2091" i="2"/>
  <c r="AR2051" i="2"/>
  <c r="AR2027" i="2"/>
  <c r="AR2003" i="2"/>
  <c r="AR1979" i="2"/>
  <c r="AR1955" i="2"/>
  <c r="AR1931" i="2"/>
  <c r="AR1923" i="2"/>
  <c r="AR1851" i="2"/>
  <c r="AR1819" i="2"/>
  <c r="AR1787" i="2"/>
  <c r="AR1755" i="2"/>
  <c r="AR1723" i="2"/>
  <c r="AR1691" i="2"/>
  <c r="AR1643" i="2"/>
  <c r="AR1611" i="2"/>
  <c r="AR1579" i="2"/>
  <c r="AR1547" i="2"/>
  <c r="AR1507" i="2"/>
  <c r="AR1475" i="2"/>
  <c r="AR1427" i="2"/>
  <c r="AR1395" i="2"/>
  <c r="AR1363" i="2"/>
  <c r="AR1331" i="2"/>
  <c r="AR1299" i="2"/>
  <c r="AR1275" i="2"/>
  <c r="AR1267" i="2"/>
  <c r="AR1259" i="2"/>
  <c r="AR1251" i="2"/>
  <c r="AR1243" i="2"/>
  <c r="AR1211" i="2"/>
  <c r="AR1203" i="2"/>
  <c r="AR1195" i="2"/>
  <c r="AR1187" i="2"/>
  <c r="AR1179" i="2"/>
  <c r="AR1171" i="2"/>
  <c r="AR1163" i="2"/>
  <c r="AR1155" i="2"/>
  <c r="AR1147" i="2"/>
  <c r="AR1139" i="2"/>
  <c r="AR1131" i="2"/>
  <c r="AR1123" i="2"/>
  <c r="AR1115" i="2"/>
  <c r="AR1107" i="2"/>
  <c r="AR1099" i="2"/>
  <c r="AR1091" i="2"/>
  <c r="AR1083" i="2"/>
  <c r="AR1075" i="2"/>
  <c r="AR1067" i="2"/>
  <c r="AR1059" i="2"/>
  <c r="AR1051" i="2"/>
  <c r="AR1043" i="2"/>
  <c r="AR1035" i="2"/>
  <c r="AR1027" i="2"/>
  <c r="AR1019" i="2"/>
  <c r="AR1011" i="2"/>
  <c r="AR1003" i="2"/>
  <c r="AR995" i="2"/>
  <c r="AR987" i="2"/>
  <c r="AR979" i="2"/>
  <c r="AR971" i="2"/>
  <c r="AR963" i="2"/>
  <c r="AR955" i="2"/>
  <c r="AR947" i="2"/>
  <c r="AR939" i="2"/>
  <c r="AR931" i="2"/>
  <c r="AR923" i="2"/>
  <c r="AR915" i="2"/>
  <c r="AR907" i="2"/>
  <c r="AR899" i="2"/>
  <c r="AR891" i="2"/>
  <c r="AR883" i="2"/>
  <c r="AR875" i="2"/>
  <c r="AR867" i="2"/>
  <c r="AR859" i="2"/>
  <c r="AR851" i="2"/>
  <c r="AR843" i="2"/>
  <c r="AR835" i="2"/>
  <c r="AR827" i="2"/>
  <c r="AR819" i="2"/>
  <c r="AR811" i="2"/>
  <c r="AR803" i="2"/>
  <c r="AR795" i="2"/>
  <c r="AR787" i="2"/>
  <c r="AR779" i="2"/>
  <c r="AR771" i="2"/>
  <c r="AR763" i="2"/>
  <c r="AR755" i="2"/>
  <c r="AR747" i="2"/>
  <c r="AR739" i="2"/>
  <c r="AR731" i="2"/>
  <c r="AR723" i="2"/>
  <c r="AR715" i="2"/>
  <c r="AR1867" i="2"/>
  <c r="AR1835" i="2"/>
  <c r="AR1803" i="2"/>
  <c r="AR1771" i="2"/>
  <c r="AR1747" i="2"/>
  <c r="AR1699" i="2"/>
  <c r="AR1667" i="2"/>
  <c r="AR1651" i="2"/>
  <c r="AR1619" i="2"/>
  <c r="AR1587" i="2"/>
  <c r="AR1555" i="2"/>
  <c r="AR1523" i="2"/>
  <c r="AR1499" i="2"/>
  <c r="AR1483" i="2"/>
  <c r="AR1451" i="2"/>
  <c r="AR1419" i="2"/>
  <c r="AR1387" i="2"/>
  <c r="AR1355" i="2"/>
  <c r="AR1315" i="2"/>
  <c r="AR1291" i="2"/>
  <c r="AR1235" i="2"/>
  <c r="AR1875" i="2"/>
  <c r="AR1843" i="2"/>
  <c r="AR1811" i="2"/>
  <c r="AR1779" i="2"/>
  <c r="AR1739" i="2"/>
  <c r="AR1715" i="2"/>
  <c r="AR1683" i="2"/>
  <c r="AR1659" i="2"/>
  <c r="AR1627" i="2"/>
  <c r="AR1595" i="2"/>
  <c r="AR1563" i="2"/>
  <c r="AR1531" i="2"/>
  <c r="AR1491" i="2"/>
  <c r="AR1459" i="2"/>
  <c r="AR1443" i="2"/>
  <c r="AR1411" i="2"/>
  <c r="AR1379" i="2"/>
  <c r="AR1339" i="2"/>
  <c r="AR1323" i="2"/>
  <c r="AR1283" i="2"/>
  <c r="AR1227" i="2"/>
  <c r="AR1891" i="2"/>
  <c r="AR1859" i="2"/>
  <c r="AR1827" i="2"/>
  <c r="AR1795" i="2"/>
  <c r="AR1763" i="2"/>
  <c r="AR1731" i="2"/>
  <c r="AR1707" i="2"/>
  <c r="AR1675" i="2"/>
  <c r="AR1635" i="2"/>
  <c r="AR1603" i="2"/>
  <c r="AR1571" i="2"/>
  <c r="AR1539" i="2"/>
  <c r="AR1515" i="2"/>
  <c r="AR1467" i="2"/>
  <c r="AR1435" i="2"/>
  <c r="AR1403" i="2"/>
  <c r="AR1371" i="2"/>
  <c r="AR1347" i="2"/>
  <c r="AR1307" i="2"/>
  <c r="AR1219" i="2"/>
  <c r="AR699" i="2"/>
  <c r="AR691" i="2"/>
  <c r="AR683" i="2"/>
  <c r="AR675" i="2"/>
  <c r="AR667" i="2"/>
  <c r="AR659" i="2"/>
  <c r="AR651" i="2"/>
  <c r="AR643" i="2"/>
  <c r="AR635" i="2"/>
  <c r="AR627" i="2"/>
  <c r="AR619" i="2"/>
  <c r="AR611" i="2"/>
  <c r="AR603" i="2"/>
  <c r="AR595" i="2"/>
  <c r="AR587" i="2"/>
  <c r="AR579" i="2"/>
  <c r="AR571" i="2"/>
  <c r="AR563" i="2"/>
  <c r="AR555" i="2"/>
  <c r="AR547" i="2"/>
  <c r="AR539" i="2"/>
  <c r="AR531" i="2"/>
  <c r="AR523" i="2"/>
  <c r="AR515" i="2"/>
  <c r="AR507" i="2"/>
  <c r="AR499" i="2"/>
  <c r="AR491" i="2"/>
  <c r="AR483" i="2"/>
  <c r="AR475" i="2"/>
  <c r="AR467" i="2"/>
  <c r="AR459" i="2"/>
  <c r="AR451" i="2"/>
  <c r="AR443" i="2"/>
  <c r="AR435" i="2"/>
  <c r="AR427" i="2"/>
  <c r="AR419" i="2"/>
  <c r="AR411" i="2"/>
  <c r="AR403" i="2"/>
  <c r="AR395" i="2"/>
  <c r="AR387" i="2"/>
  <c r="AR379" i="2"/>
  <c r="AR371" i="2"/>
  <c r="AR363" i="2"/>
  <c r="AR355" i="2"/>
  <c r="AR347" i="2"/>
  <c r="AR339" i="2"/>
  <c r="AR331" i="2"/>
  <c r="AR323" i="2"/>
  <c r="AR315" i="2"/>
  <c r="AR307" i="2"/>
  <c r="AR299" i="2"/>
  <c r="AR291" i="2"/>
  <c r="AR283" i="2"/>
  <c r="AR275" i="2"/>
  <c r="AR267" i="2"/>
  <c r="AR259" i="2"/>
  <c r="AR251" i="2"/>
  <c r="AR243" i="2"/>
  <c r="AR235" i="2"/>
  <c r="AR227" i="2"/>
  <c r="AR219" i="2"/>
  <c r="AR211" i="2"/>
  <c r="AR203" i="2"/>
  <c r="AR195" i="2"/>
  <c r="AR187" i="2"/>
  <c r="AR179" i="2"/>
  <c r="AR171" i="2"/>
  <c r="AR163" i="2"/>
  <c r="AR155" i="2"/>
  <c r="AR147" i="2"/>
  <c r="AR139" i="2"/>
  <c r="AR131" i="2"/>
  <c r="AR123" i="2"/>
  <c r="AR115" i="2"/>
  <c r="AR107" i="2"/>
  <c r="AR99" i="2"/>
  <c r="AR91" i="2"/>
  <c r="AR83" i="2"/>
  <c r="AR75" i="2"/>
  <c r="AR67" i="2"/>
  <c r="AR59" i="2"/>
  <c r="AR51" i="2"/>
  <c r="AR43" i="2"/>
  <c r="AR35" i="2"/>
  <c r="AR27" i="2"/>
  <c r="E25" i="4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C2494" i="2"/>
  <c r="AP2494" i="2" s="1"/>
  <c r="AD2494" i="2"/>
  <c r="AE2494" i="2"/>
  <c r="AF2494" i="2"/>
  <c r="AG2494" i="2"/>
  <c r="AH2494" i="2"/>
  <c r="AI2494" i="2"/>
  <c r="AJ2494" i="2"/>
  <c r="AK2494" i="2"/>
  <c r="AL2494" i="2"/>
  <c r="AM2494" i="2"/>
  <c r="AN2494" i="2"/>
  <c r="AC2495" i="2"/>
  <c r="AD2495" i="2"/>
  <c r="AQ2495" i="2" s="1" a="1"/>
  <c r="AQ2495" i="2" s="1"/>
  <c r="AE2495" i="2"/>
  <c r="AF2495" i="2"/>
  <c r="AG2495" i="2"/>
  <c r="AH2495" i="2"/>
  <c r="AI2495" i="2"/>
  <c r="AJ2495" i="2"/>
  <c r="AK2495" i="2"/>
  <c r="AL2495" i="2"/>
  <c r="AM2495" i="2"/>
  <c r="AN2495" i="2"/>
  <c r="AC2496" i="2"/>
  <c r="AP2496" i="2" s="1"/>
  <c r="AD2496" i="2"/>
  <c r="AE2496" i="2"/>
  <c r="AF2496" i="2"/>
  <c r="AG2496" i="2"/>
  <c r="AH2496" i="2"/>
  <c r="AI2496" i="2"/>
  <c r="AJ2496" i="2"/>
  <c r="AK2496" i="2"/>
  <c r="AL2496" i="2"/>
  <c r="AM2496" i="2"/>
  <c r="AN2496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32" i="4"/>
  <c r="AQ2498" i="2" l="1" a="1"/>
  <c r="AQ2498" i="2" s="1"/>
  <c r="AQ2497" i="2" a="1"/>
  <c r="AQ2497" i="2" s="1"/>
  <c r="AQ2496" i="2" a="1"/>
  <c r="AQ2496" i="2" s="1"/>
  <c r="AR2496" i="2" s="1"/>
  <c r="AQ2494" i="2" a="1"/>
  <c r="AQ2494" i="2" s="1"/>
  <c r="AR2494" i="2" s="1"/>
  <c r="AQ2492" i="2" a="1"/>
  <c r="AQ2492" i="2" s="1"/>
  <c r="AP2498" i="2"/>
  <c r="AR2498" i="2" s="1"/>
  <c r="AP2492" i="2"/>
  <c r="AR2492" i="2" s="1"/>
  <c r="AQ2493" i="2" a="1"/>
  <c r="AQ2493" i="2" s="1"/>
  <c r="AP2493" i="2"/>
  <c r="AR2493" i="2" s="1"/>
  <c r="AP2497" i="2"/>
  <c r="AR2497" i="2" s="1"/>
  <c r="AP2495" i="2"/>
  <c r="AR2495" i="2" s="1"/>
  <c r="AP22" i="2"/>
  <c r="AR22" i="2" s="1"/>
  <c r="P7" i="15"/>
  <c r="AF7" i="15"/>
  <c r="AV7" i="15"/>
  <c r="I7" i="15"/>
  <c r="I8" i="15" s="1"/>
  <c r="I9" i="15" s="1"/>
  <c r="J6" i="15"/>
  <c r="J7" i="15" s="1"/>
  <c r="J8" i="15" s="1"/>
  <c r="J9" i="15" s="1"/>
  <c r="K6" i="15"/>
  <c r="L6" i="15"/>
  <c r="M6" i="15"/>
  <c r="M7" i="15" s="1"/>
  <c r="M8" i="15" s="1"/>
  <c r="M9" i="15" s="1"/>
  <c r="N6" i="15"/>
  <c r="N7" i="15" s="1"/>
  <c r="N8" i="15" s="1"/>
  <c r="N9" i="15" s="1"/>
  <c r="O6" i="15"/>
  <c r="O7" i="15" s="1"/>
  <c r="P6" i="15"/>
  <c r="Q6" i="15"/>
  <c r="R6" i="15"/>
  <c r="S6" i="15"/>
  <c r="T6" i="15"/>
  <c r="U6" i="15"/>
  <c r="U7" i="15" s="1"/>
  <c r="U8" i="15" s="1"/>
  <c r="U9" i="15" s="1"/>
  <c r="V6" i="15"/>
  <c r="V7" i="15" s="1"/>
  <c r="V8" i="15" s="1"/>
  <c r="V9" i="15" s="1"/>
  <c r="W6" i="15"/>
  <c r="W7" i="15" s="1"/>
  <c r="X6" i="15"/>
  <c r="X7" i="15" s="1"/>
  <c r="Y6" i="15"/>
  <c r="Y7" i="15" s="1"/>
  <c r="Z6" i="15"/>
  <c r="AA6" i="15"/>
  <c r="AB6" i="15"/>
  <c r="AC6" i="15"/>
  <c r="AC7" i="15" s="1"/>
  <c r="AC8" i="15" s="1"/>
  <c r="AC9" i="15" s="1"/>
  <c r="AD6" i="15"/>
  <c r="AD7" i="15" s="1"/>
  <c r="AD8" i="15" s="1"/>
  <c r="AD9" i="15" s="1"/>
  <c r="AE6" i="15"/>
  <c r="AE7" i="15" s="1"/>
  <c r="AF6" i="15"/>
  <c r="AG6" i="15"/>
  <c r="AH6" i="15"/>
  <c r="AH7" i="15" s="1"/>
  <c r="AH8" i="15" s="1"/>
  <c r="AH9" i="15" s="1"/>
  <c r="AI6" i="15"/>
  <c r="AJ6" i="15"/>
  <c r="AK6" i="15"/>
  <c r="AK7" i="15" s="1"/>
  <c r="AK8" i="15" s="1"/>
  <c r="AK9" i="15" s="1"/>
  <c r="AL6" i="15"/>
  <c r="AL7" i="15" s="1"/>
  <c r="AL8" i="15" s="1"/>
  <c r="AL9" i="15" s="1"/>
  <c r="AM6" i="15"/>
  <c r="AM7" i="15" s="1"/>
  <c r="AN6" i="15"/>
  <c r="AN7" i="15" s="1"/>
  <c r="AO6" i="15"/>
  <c r="AO7" i="15" s="1"/>
  <c r="AO8" i="15" s="1"/>
  <c r="AO9" i="15" s="1"/>
  <c r="AP6" i="15"/>
  <c r="AQ6" i="15"/>
  <c r="AR6" i="15"/>
  <c r="AS6" i="15"/>
  <c r="AS7" i="15" s="1"/>
  <c r="AS8" i="15" s="1"/>
  <c r="AS9" i="15" s="1"/>
  <c r="AT6" i="15"/>
  <c r="AT7" i="15" s="1"/>
  <c r="AT8" i="15" s="1"/>
  <c r="AT9" i="15" s="1"/>
  <c r="AU6" i="15"/>
  <c r="AU7" i="15" s="1"/>
  <c r="AV6" i="15"/>
  <c r="AW6" i="15"/>
  <c r="AX6" i="15"/>
  <c r="AX7" i="15" s="1"/>
  <c r="AY6" i="15"/>
  <c r="AZ6" i="15"/>
  <c r="BA6" i="15"/>
  <c r="BA7" i="15" s="1"/>
  <c r="BA8" i="15" s="1"/>
  <c r="BA9" i="15" s="1"/>
  <c r="BB6" i="15"/>
  <c r="BB7" i="15" s="1"/>
  <c r="BB8" i="15" s="1"/>
  <c r="BB9" i="15" s="1"/>
  <c r="I6" i="15"/>
  <c r="AP8" i="15" l="1"/>
  <c r="AP9" i="15" s="1"/>
  <c r="AP7" i="15"/>
  <c r="Z7" i="15"/>
  <c r="Z8" i="15" s="1"/>
  <c r="Z9" i="15" s="1"/>
  <c r="AX8" i="15"/>
  <c r="AX9" i="15" s="1"/>
  <c r="AG8" i="15"/>
  <c r="AG9" i="15" s="1"/>
  <c r="Y8" i="15"/>
  <c r="Y9" i="15" s="1"/>
  <c r="AV8" i="15"/>
  <c r="AV9" i="15" s="1"/>
  <c r="AN8" i="15"/>
  <c r="AN9" i="15" s="1"/>
  <c r="AF8" i="15"/>
  <c r="AF9" i="15" s="1"/>
  <c r="X8" i="15"/>
  <c r="X9" i="15" s="1"/>
  <c r="P8" i="15"/>
  <c r="P9" i="15" s="1"/>
  <c r="R7" i="15"/>
  <c r="R8" i="15" s="1"/>
  <c r="R9" i="15" s="1"/>
  <c r="AW7" i="15"/>
  <c r="AW8" i="15" s="1"/>
  <c r="AW9" i="15" s="1"/>
  <c r="AG7" i="15"/>
  <c r="Q7" i="15"/>
  <c r="Q8" i="15" s="1"/>
  <c r="Q9" i="15" s="1"/>
  <c r="AZ7" i="15"/>
  <c r="AZ8" i="15" s="1"/>
  <c r="AZ9" i="15" s="1"/>
  <c r="AR7" i="15"/>
  <c r="AR8" i="15" s="1"/>
  <c r="AR9" i="15" s="1"/>
  <c r="AJ7" i="15"/>
  <c r="AJ8" i="15" s="1"/>
  <c r="AJ9" i="15" s="1"/>
  <c r="AB7" i="15"/>
  <c r="AB8" i="15" s="1"/>
  <c r="AB9" i="15" s="1"/>
  <c r="T7" i="15"/>
  <c r="T8" i="15" s="1"/>
  <c r="T9" i="15" s="1"/>
  <c r="L7" i="15"/>
  <c r="L8" i="15" s="1"/>
  <c r="L9" i="15" s="1"/>
  <c r="AY7" i="15"/>
  <c r="AY8" i="15" s="1"/>
  <c r="AY9" i="15" s="1"/>
  <c r="AQ7" i="15"/>
  <c r="AQ8" i="15" s="1"/>
  <c r="AQ9" i="15" s="1"/>
  <c r="AI7" i="15"/>
  <c r="AI8" i="15" s="1"/>
  <c r="AI9" i="15" s="1"/>
  <c r="AA7" i="15"/>
  <c r="AA8" i="15" s="1"/>
  <c r="AA9" i="15" s="1"/>
  <c r="S7" i="15"/>
  <c r="S8" i="15" s="1"/>
  <c r="S9" i="15" s="1"/>
  <c r="K7" i="15"/>
  <c r="K8" i="15" s="1"/>
  <c r="K9" i="15" s="1"/>
  <c r="AU8" i="15"/>
  <c r="AU9" i="15" s="1"/>
  <c r="AM8" i="15"/>
  <c r="AM9" i="15" s="1"/>
  <c r="AE8" i="15"/>
  <c r="AE9" i="15" s="1"/>
  <c r="W8" i="15"/>
  <c r="W9" i="15" s="1"/>
  <c r="O8" i="15"/>
  <c r="O9" i="15" s="1"/>
  <c r="AB6" i="17"/>
  <c r="D23" i="4" s="1"/>
  <c r="H12" i="2"/>
  <c r="C9" i="4"/>
  <c r="C20" i="4" s="1" a="1"/>
  <c r="C20" i="4" s="1"/>
  <c r="B11" i="15" l="1"/>
  <c r="B10" i="15"/>
  <c r="B9" i="15"/>
  <c r="B8" i="15"/>
  <c r="B12" i="15"/>
  <c r="B14" i="15"/>
  <c r="B13" i="15"/>
  <c r="C8" i="4"/>
  <c r="C10" i="4"/>
  <c r="C11" i="4"/>
  <c r="C12" i="4"/>
  <c r="C13" i="4"/>
  <c r="C14" i="4"/>
  <c r="AC20" i="2" l="1"/>
  <c r="AD20" i="2"/>
  <c r="AE20" i="2"/>
  <c r="AF20" i="2"/>
  <c r="AG20" i="2"/>
  <c r="AH20" i="2"/>
  <c r="AI20" i="2"/>
  <c r="AJ20" i="2"/>
  <c r="AK20" i="2"/>
  <c r="AL20" i="2"/>
  <c r="AM20" i="2"/>
  <c r="AN20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P21" i="2" l="1"/>
  <c r="Q7" i="14"/>
  <c r="D22" i="4" s="1"/>
  <c r="AR21" i="2" l="1"/>
  <c r="C14" i="15"/>
  <c r="J10" i="12" s="1"/>
  <c r="C7" i="15"/>
  <c r="B10" i="12" s="1"/>
  <c r="C8" i="15"/>
  <c r="C10" i="12" s="1"/>
  <c r="C9" i="15"/>
  <c r="D10" i="12" s="1"/>
  <c r="C10" i="15"/>
  <c r="E10" i="12" s="1"/>
  <c r="C11" i="15"/>
  <c r="F10" i="12" s="1"/>
  <c r="C12" i="15"/>
  <c r="C13" i="15"/>
  <c r="H10" i="12" s="1"/>
  <c r="AR15" i="2" l="1"/>
  <c r="AR2501" i="2"/>
  <c r="A33" i="4" s="1"/>
  <c r="I10" i="12"/>
  <c r="J11" i="12" s="1"/>
  <c r="J14" i="12" s="1"/>
  <c r="G10" i="12"/>
  <c r="J15" i="12" s="1"/>
  <c r="J18" i="12" s="1"/>
  <c r="J12" i="12" l="1"/>
  <c r="J13" i="12" s="1"/>
  <c r="J16" i="12"/>
  <c r="J17" i="12" s="1"/>
  <c r="J19" i="12" s="1"/>
  <c r="D24" i="4" s="1"/>
  <c r="D21" i="4" l="1"/>
  <c r="D2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Pia Van Robaeys</author>
    <author>Geert Goussaud</author>
  </authors>
  <commentList>
    <comment ref="F18" authorId="0" shapeId="0" xr:uid="{65EFC366-DFF2-416E-97DA-09CB6A8727C0}">
      <text>
        <r>
          <rPr>
            <sz val="9"/>
            <color indexed="81"/>
            <rFont val="Tahoma"/>
            <family val="2"/>
          </rPr>
          <t xml:space="preserve">* Pour le travailleur </t>
        </r>
        <r>
          <rPr>
            <b/>
            <sz val="9"/>
            <color indexed="81"/>
            <rFont val="Tahoma"/>
            <family val="2"/>
          </rPr>
          <t>en service avant le 1/5/2018</t>
        </r>
        <r>
          <rPr>
            <sz val="9"/>
            <color indexed="81"/>
            <rFont val="Tahoma"/>
            <family val="2"/>
          </rPr>
          <t xml:space="preserve"> : remplissez ici le barème de départ réel. Il peut s'agir d'un barème sectoriel ou d’un barème interne (attention : barème et non montant).
* Pour le nouveau travailleur </t>
        </r>
        <r>
          <rPr>
            <b/>
            <sz val="9"/>
            <color indexed="81"/>
            <rFont val="Tahoma"/>
            <family val="2"/>
          </rPr>
          <t>en service à partir du 1/5/2018</t>
        </r>
        <r>
          <rPr>
            <sz val="9"/>
            <color indexed="81"/>
            <rFont val="Tahoma"/>
            <family val="2"/>
          </rPr>
          <t xml:space="preserve"> : remplissez ici le barème de référence tel que figurant dans la pièce-jointe "annexe barèmes de référence".</t>
        </r>
      </text>
    </comment>
    <comment ref="G18" authorId="0" shapeId="0" xr:uid="{00000000-0006-0000-0100-000001000000}">
      <text>
        <r>
          <rPr>
            <b/>
            <sz val="11"/>
            <color indexed="81"/>
            <rFont val="Calibri"/>
            <family val="2"/>
            <scheme val="minor"/>
          </rPr>
          <t>Uniquement pour les fonctions soi</t>
        </r>
        <r>
          <rPr>
            <sz val="11"/>
            <color indexed="81"/>
            <rFont val="Calibri"/>
            <family val="2"/>
            <scheme val="minor"/>
          </rPr>
          <t>n. Code fonction Ific commençant par un</t>
        </r>
        <r>
          <rPr>
            <b/>
            <sz val="11"/>
            <color indexed="81"/>
            <rFont val="Calibri"/>
            <family val="2"/>
            <scheme val="minor"/>
          </rPr>
          <t xml:space="preserve"> 6</t>
        </r>
        <r>
          <rPr>
            <sz val="11"/>
            <color indexed="81"/>
            <rFont val="Calibri"/>
            <family val="2"/>
            <scheme val="minor"/>
          </rPr>
          <t xml:space="preserve">.
• Si barème de départ </t>
        </r>
        <r>
          <rPr>
            <b/>
            <sz val="11"/>
            <color indexed="81"/>
            <rFont val="Calibri"/>
            <family val="2"/>
            <scheme val="minor"/>
          </rPr>
          <t>&gt;</t>
        </r>
        <r>
          <rPr>
            <sz val="11"/>
            <color indexed="81"/>
            <rFont val="Calibri"/>
            <family val="2"/>
            <scheme val="minor"/>
          </rPr>
          <t xml:space="preserve"> barème de référence </t>
        </r>
        <r>
          <rPr>
            <b/>
            <sz val="11"/>
            <color indexed="81"/>
            <rFont val="Calibri"/>
            <family val="2"/>
            <scheme val="minor"/>
          </rPr>
          <t>=&gt;</t>
        </r>
        <r>
          <rPr>
            <sz val="11"/>
            <color indexed="81"/>
            <rFont val="Calibri"/>
            <family val="2"/>
            <scheme val="minor"/>
          </rPr>
          <t xml:space="preserve"> Delta calculé avec barème de référence 
• Si barème de départ </t>
        </r>
        <r>
          <rPr>
            <b/>
            <sz val="11"/>
            <color indexed="81"/>
            <rFont val="Calibri"/>
            <family val="2"/>
            <scheme val="minor"/>
          </rPr>
          <t xml:space="preserve">&lt; </t>
        </r>
        <r>
          <rPr>
            <sz val="11"/>
            <color indexed="81"/>
            <rFont val="Calibri"/>
            <family val="2"/>
            <scheme val="minor"/>
          </rPr>
          <t>barème de référence</t>
        </r>
        <r>
          <rPr>
            <b/>
            <sz val="11"/>
            <color indexed="81"/>
            <rFont val="Calibri"/>
            <family val="2"/>
            <scheme val="minor"/>
          </rPr>
          <t xml:space="preserve"> =&gt;</t>
        </r>
        <r>
          <rPr>
            <sz val="11"/>
            <color indexed="81"/>
            <rFont val="Calibri"/>
            <family val="2"/>
            <scheme val="minor"/>
          </rPr>
          <t xml:space="preserve"> Delta calculé avec barème de départ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1" shapeId="0" xr:uid="{B07BC207-F3CC-456C-AE61-7512F5AB99EE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8" authorId="1" shapeId="0" xr:uid="{67D580D8-ABDA-4941-875B-20CB60E157A2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8" authorId="1" shapeId="0" xr:uid="{F78DA523-D15C-4F09-A02E-1B34738959DF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69D070FD-DECD-4A9D-A3C0-902A74D8FFAD}">
      <text>
        <r>
          <rPr>
            <sz val="9"/>
            <color indexed="81"/>
            <rFont val="Tahoma"/>
            <family val="2"/>
          </rPr>
          <t>Aide-soignante - fonction 6672 - 19h/semaine - 1 an d'ancienneté</t>
        </r>
      </text>
    </comment>
    <comment ref="Z19" authorId="0" shapeId="0" xr:uid="{00000000-0006-0000-0100-000002000000}">
      <text>
        <r>
          <rPr>
            <sz val="9"/>
            <color indexed="81"/>
            <rFont val="Tahoma"/>
            <family val="2"/>
          </rPr>
          <t>Attention au saut d'ancienneté</t>
        </r>
      </text>
    </comment>
    <comment ref="A20" authorId="0" shapeId="0" xr:uid="{5C19CEFB-F99A-4DF6-82B7-8D94648EDB1B}">
      <text>
        <r>
          <rPr>
            <sz val="9"/>
            <color indexed="81"/>
            <rFont val="Tahoma"/>
            <family val="2"/>
          </rPr>
          <t xml:space="preserve">Fonction Hybride : 38h/semaine - 1  an d'ancienneté
70% éducateur fonction 6273
30% chef adjoint 1231 </t>
        </r>
      </text>
    </comment>
    <comment ref="X20" authorId="1" shapeId="0" xr:uid="{B56CAED8-96E5-43E3-8947-464C29A7A55D}">
      <text>
        <r>
          <rPr>
            <sz val="9"/>
            <color indexed="81"/>
            <rFont val="Tahoma"/>
            <family val="2"/>
          </rPr>
          <t>Attention au saut d'ancienneté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Pia Van Robaeys</author>
    <author>Geert Goussaud</author>
  </authors>
  <commentList>
    <comment ref="E9" authorId="0" shapeId="0" xr:uid="{7282F791-E90A-4790-AB2F-681623D03111}">
      <text>
        <r>
          <rPr>
            <b/>
            <sz val="11"/>
            <color indexed="81"/>
            <rFont val="Calibri"/>
            <family val="2"/>
            <scheme val="minor"/>
          </rPr>
          <t>Uniquement pour les fonctions soi</t>
        </r>
        <r>
          <rPr>
            <sz val="11"/>
            <color indexed="81"/>
            <rFont val="Calibri"/>
            <family val="2"/>
            <scheme val="minor"/>
          </rPr>
          <t>n. Code fonction Ific commençant par un</t>
        </r>
        <r>
          <rPr>
            <b/>
            <sz val="11"/>
            <color indexed="81"/>
            <rFont val="Calibri"/>
            <family val="2"/>
            <scheme val="minor"/>
          </rPr>
          <t xml:space="preserve"> 6</t>
        </r>
        <r>
          <rPr>
            <sz val="11"/>
            <color indexed="81"/>
            <rFont val="Calibri"/>
            <family val="2"/>
            <scheme val="minor"/>
          </rPr>
          <t xml:space="preserve">.
• Si barème de départ </t>
        </r>
        <r>
          <rPr>
            <b/>
            <sz val="11"/>
            <color indexed="81"/>
            <rFont val="Calibri"/>
            <family val="2"/>
            <scheme val="minor"/>
          </rPr>
          <t>&gt;</t>
        </r>
        <r>
          <rPr>
            <sz val="11"/>
            <color indexed="81"/>
            <rFont val="Calibri"/>
            <family val="2"/>
            <scheme val="minor"/>
          </rPr>
          <t xml:space="preserve"> barème de référence </t>
        </r>
        <r>
          <rPr>
            <b/>
            <sz val="11"/>
            <color indexed="81"/>
            <rFont val="Calibri"/>
            <family val="2"/>
            <scheme val="minor"/>
          </rPr>
          <t>=&gt;</t>
        </r>
        <r>
          <rPr>
            <sz val="11"/>
            <color indexed="81"/>
            <rFont val="Calibri"/>
            <family val="2"/>
            <scheme val="minor"/>
          </rPr>
          <t xml:space="preserve"> Delta calculé avec barème de référence 
• Si barème de départ </t>
        </r>
        <r>
          <rPr>
            <b/>
            <sz val="11"/>
            <color indexed="81"/>
            <rFont val="Calibri"/>
            <family val="2"/>
            <scheme val="minor"/>
          </rPr>
          <t xml:space="preserve">&lt; </t>
        </r>
        <r>
          <rPr>
            <sz val="11"/>
            <color indexed="81"/>
            <rFont val="Calibri"/>
            <family val="2"/>
            <scheme val="minor"/>
          </rPr>
          <t>barème de référence</t>
        </r>
        <r>
          <rPr>
            <b/>
            <sz val="11"/>
            <color indexed="81"/>
            <rFont val="Calibri"/>
            <family val="2"/>
            <scheme val="minor"/>
          </rPr>
          <t xml:space="preserve"> =&gt;</t>
        </r>
        <r>
          <rPr>
            <sz val="11"/>
            <color indexed="81"/>
            <rFont val="Calibri"/>
            <family val="2"/>
            <scheme val="minor"/>
          </rPr>
          <t xml:space="preserve"> Delta calculé avec barème de départ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 shapeId="0" xr:uid="{8B4D8254-919F-4B85-B7C7-FBE128D457FD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1" shapeId="0" xr:uid="{F0149D42-77E1-4AF8-BE48-726800C5AC16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" authorId="1" shapeId="0" xr:uid="{1168324C-A744-4FE3-A8A2-9CB35AA17F53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" authorId="0" shapeId="0" xr:uid="{BF25CB1E-6E5A-4932-AEAA-73F24657CD59}">
      <text>
        <r>
          <rPr>
            <b/>
            <sz val="12"/>
            <color indexed="81"/>
            <rFont val="Tahoma"/>
            <family val="2"/>
          </rPr>
          <t>Colonne Y du calculateur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Pia Van Robaeys</author>
    <author>Geert Goussaud</author>
  </authors>
  <commentList>
    <comment ref="E9" authorId="0" shapeId="0" xr:uid="{B3DF32AF-A188-46BD-BA33-918D81C89BEB}">
      <text>
        <r>
          <rPr>
            <sz val="12"/>
            <color indexed="81"/>
            <rFont val="Tahoma"/>
            <family val="2"/>
          </rPr>
          <t>A utiliser si le barème de départ est supérieur au barème Ific lié au code de fonction Ific</t>
        </r>
      </text>
    </comment>
    <comment ref="G9" authorId="1" shapeId="0" xr:uid="{573AD85A-86CE-4BAB-97A0-51DF74C373BB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1" shapeId="0" xr:uid="{11AB706F-BDE9-4BE2-B0AD-C7F0F38C08E0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" authorId="1" shapeId="0" xr:uid="{AFE2AC86-3BDF-4961-8D09-17CCF46CA5D1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<sst xmlns="http://schemas.openxmlformats.org/spreadsheetml/2006/main" count="261" uniqueCount="143">
  <si>
    <t>barèmes</t>
  </si>
  <si>
    <t>paramètres</t>
  </si>
  <si>
    <t>1.55-1.61-1.77 fin 2023</t>
  </si>
  <si>
    <t>% prime attractivité</t>
  </si>
  <si>
    <t>Cat14 fin 2023</t>
  </si>
  <si>
    <t>% prime fin d'année</t>
  </si>
  <si>
    <t>1.55-1.61-1.77 sans index 2023</t>
  </si>
  <si>
    <t>% pécule de vacances</t>
  </si>
  <si>
    <t>Cat14 sans index 2023</t>
  </si>
  <si>
    <t>delta</t>
  </si>
  <si>
    <t>Delta sans index 2023</t>
  </si>
  <si>
    <t>Moyenne index 2023: 0,3333%</t>
  </si>
  <si>
    <t>Delta 100% réel 2023</t>
  </si>
  <si>
    <t xml:space="preserve">Remarque: </t>
  </si>
  <si>
    <t>Pour 2023, 1 saut d'index de 2%. Moyenne de 0,3333% pour l'année 2023</t>
  </si>
  <si>
    <t>Fin de carrière 45+</t>
  </si>
  <si>
    <t>Fin de carrière 50+</t>
  </si>
  <si>
    <t>Fin de carrière 55+</t>
  </si>
  <si>
    <t>Chambre 3 - Soins Infirmiers à Domicile</t>
  </si>
  <si>
    <t>Chambre 4 - Centres de Revalidation</t>
  </si>
  <si>
    <t>Chambre 5 - Maisons Médicales</t>
  </si>
  <si>
    <t>Chambre 5 - Services du sang de la Croix-Rouge</t>
  </si>
  <si>
    <t>Chambre 7 - Etablissements et services de santé résiduaires &amp; bicommunautaire</t>
  </si>
  <si>
    <t>Choix mode Delta:</t>
  </si>
  <si>
    <t>listes</t>
  </si>
  <si>
    <t>CAT4</t>
  </si>
  <si>
    <t>Ontbrekend</t>
  </si>
  <si>
    <t>Oui</t>
  </si>
  <si>
    <t>Janvier</t>
  </si>
  <si>
    <t>CAT5</t>
  </si>
  <si>
    <t>Manquant</t>
  </si>
  <si>
    <t>Non</t>
  </si>
  <si>
    <t>Février</t>
  </si>
  <si>
    <t>CAT6</t>
  </si>
  <si>
    <t>Mars</t>
  </si>
  <si>
    <t>CAT7</t>
  </si>
  <si>
    <t>Avril</t>
  </si>
  <si>
    <t>CAT8</t>
  </si>
  <si>
    <t>Mai</t>
  </si>
  <si>
    <t>CAT9</t>
  </si>
  <si>
    <t>Juin</t>
  </si>
  <si>
    <t>CAT10</t>
  </si>
  <si>
    <t>Juillet</t>
  </si>
  <si>
    <t>CAT11</t>
  </si>
  <si>
    <t>Août</t>
  </si>
  <si>
    <t>CAT12</t>
  </si>
  <si>
    <t>Septembre</t>
  </si>
  <si>
    <t>CAT13</t>
  </si>
  <si>
    <t>Octobre</t>
  </si>
  <si>
    <t>CAT14B</t>
  </si>
  <si>
    <t>Novembre</t>
  </si>
  <si>
    <t>CAT14</t>
  </si>
  <si>
    <t>Décembre</t>
  </si>
  <si>
    <t>CAT15</t>
  </si>
  <si>
    <t>CAT16</t>
  </si>
  <si>
    <t>CAT17</t>
  </si>
  <si>
    <t>CAT18</t>
  </si>
  <si>
    <t>CAT19</t>
  </si>
  <si>
    <t>CAT20</t>
  </si>
  <si>
    <t>Décompte financement IFIC 2023</t>
  </si>
  <si>
    <t>Nom institution :</t>
  </si>
  <si>
    <t>Remarques: ATTENTION AU SAUT D'INDEX EN 2023</t>
  </si>
  <si>
    <t>Numéro de dossier auprès du fonds :</t>
  </si>
  <si>
    <t>Secteur et Chambre :</t>
  </si>
  <si>
    <t>Numéro entreprise (BCE):</t>
  </si>
  <si>
    <t>Numéro ONSS:</t>
  </si>
  <si>
    <t xml:space="preserve"> Veuillez séléctionner le choix approprié en fonction du mode de calcul utilisé pour vos Deltas:</t>
  </si>
  <si>
    <t>Nom personne de contact:</t>
  </si>
  <si>
    <t>Deltas calculés avec le calculateur fourni par la Chambre</t>
  </si>
  <si>
    <t>Prénom personne de contact:</t>
  </si>
  <si>
    <t>Deltas fournis par votre secrétariat social reprennant l'index uniquement à partir du 1er novembre 2023</t>
  </si>
  <si>
    <t xml:space="preserve">Email : </t>
  </si>
  <si>
    <t>% moyenne des cotisations patronales ONSS 2023</t>
  </si>
  <si>
    <t>Sous-total travailleurs individuels</t>
  </si>
  <si>
    <t>Travailleurs en service en 2023</t>
  </si>
  <si>
    <t>Montant du delta par travailleur par mois pour chaque mois de 2023</t>
  </si>
  <si>
    <t>Ne pas compléter -  prime de fin de carrière</t>
  </si>
  <si>
    <t>Ne pas compléter</t>
  </si>
  <si>
    <t>Identifiant</t>
  </si>
  <si>
    <t>Barème IFIC applicable ?</t>
  </si>
  <si>
    <t>Fonction soins?</t>
  </si>
  <si>
    <t>Prime de fin de carrière: pourcentage applicable</t>
  </si>
  <si>
    <t>Mois à partir duquel la prime de fin de carrière est due</t>
  </si>
  <si>
    <t>Barème de départ</t>
  </si>
  <si>
    <t>Barème de référence</t>
  </si>
  <si>
    <t>Code fonction IFIC 1</t>
  </si>
  <si>
    <t>%</t>
  </si>
  <si>
    <t>Catégorie barème</t>
  </si>
  <si>
    <t>Code fonction IFIC 2</t>
  </si>
  <si>
    <t>Code fonction IFIC 3</t>
  </si>
  <si>
    <t>Prime fin d'année (prime attractivité inclue)</t>
  </si>
  <si>
    <t>Cotisations patronales</t>
  </si>
  <si>
    <t>Pécule de vacances</t>
  </si>
  <si>
    <t>Total</t>
  </si>
  <si>
    <t>Exemple 1</t>
  </si>
  <si>
    <t>1.35</t>
  </si>
  <si>
    <t>Exemple 2</t>
  </si>
  <si>
    <t>1.55-1.61-1.77</t>
  </si>
  <si>
    <t>Sous-total heures complémentaires</t>
  </si>
  <si>
    <t>Heures complémentaires 2023</t>
  </si>
  <si>
    <t>Delta salaire horaire par travailleur</t>
  </si>
  <si>
    <t>Delta salaire horaire de 2023</t>
  </si>
  <si>
    <t>% moyen des cotisations patronales ONSS étudiants 2022</t>
  </si>
  <si>
    <t>Sous-total étudiants</t>
  </si>
  <si>
    <r>
      <t>Etudiant en service en</t>
    </r>
    <r>
      <rPr>
        <b/>
        <sz val="12"/>
        <rFont val="Calibri"/>
        <family val="2"/>
        <scheme val="minor"/>
      </rPr>
      <t xml:space="preserve"> 2023</t>
    </r>
  </si>
  <si>
    <t>Montant du delta par travailleur par mois pour chaque mois de l'année 2023</t>
  </si>
  <si>
    <t>Fonction soin?</t>
  </si>
  <si>
    <r>
      <rPr>
        <b/>
        <sz val="11"/>
        <color theme="1"/>
        <rFont val="Calibri"/>
        <family val="2"/>
        <scheme val="minor"/>
      </rPr>
      <t>Nombre d'heures total</t>
    </r>
    <r>
      <rPr>
        <sz val="11"/>
        <color theme="1"/>
        <rFont val="Calibri"/>
        <family val="2"/>
        <scheme val="minor"/>
      </rPr>
      <t xml:space="preserve"> pour l'institution donnant lieu aux suppléments suivants:</t>
    </r>
  </si>
  <si>
    <t>SID</t>
  </si>
  <si>
    <t xml:space="preserve">Non applicable </t>
  </si>
  <si>
    <t>Heures supplémentaires</t>
  </si>
  <si>
    <t>Heures supplémentaires sans récup</t>
  </si>
  <si>
    <t>Autres secteurs</t>
  </si>
  <si>
    <t>% supplément</t>
  </si>
  <si>
    <t>Nombres d'heures dans l'institution des travailleurs Ific</t>
  </si>
  <si>
    <r>
      <t>Delta sur heures avec suppléments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(ne pas compléter)</t>
    </r>
  </si>
  <si>
    <t>Total delta heures supplémentaires</t>
  </si>
  <si>
    <t>Pécule simple</t>
  </si>
  <si>
    <t>Pécule double</t>
  </si>
  <si>
    <t>Total delta autres prestations donnant lieu à un supplément</t>
  </si>
  <si>
    <t>Sous-total suppléments (excluant les heures supplémentaires)</t>
  </si>
  <si>
    <t>Remarques éventuelles de l'institution concernant les heures donnant lieu à un supplément :</t>
  </si>
  <si>
    <t xml:space="preserve"> Résumé décompte financement IFIC 2023</t>
  </si>
  <si>
    <t xml:space="preserve">Numéro d'entreprise : </t>
  </si>
  <si>
    <t xml:space="preserve">                                                    -&gt; déclare sur l'honneur que les informations reprises dans ce document sont véridiques et complètes</t>
  </si>
  <si>
    <t xml:space="preserve">                                                    -&gt; déclare sur l'honneur que l'institution suit et exécute les CCT d'application au sein de la CP 330</t>
  </si>
  <si>
    <t>Données à compléter dans le formulaire sur le siteweb de FeBi Asbl :</t>
  </si>
  <si>
    <t>Sous-total suppléments</t>
  </si>
  <si>
    <t>TOTAL décompte 2023</t>
  </si>
  <si>
    <t xml:space="preserve"> - Le "calculateur Barème Ific" reprend la situation du 31/12/23. L'indexation du 1e novembre 2023 est compris dans le calculateur.</t>
  </si>
  <si>
    <t>Delta 100% réel 2023 sans 0</t>
  </si>
  <si>
    <t xml:space="preserve">   Par conséquent, l'index est automatiquement déduit dans ce décompte de janvier à octobre inclus, dans la partie du calcul du delta dans les colonnes AO-&gt; AR.</t>
  </si>
  <si>
    <t>Numéro ONSS (indice inclus):</t>
  </si>
  <si>
    <t>Total annuel 2023: 
heures complémentaires</t>
  </si>
  <si>
    <t>Prestations du personnel rappelé &lt;48h</t>
  </si>
  <si>
    <t>Prestations du personnel rappelé non inscrit</t>
  </si>
  <si>
    <t>Prestations le soir des jours ouvrables</t>
  </si>
  <si>
    <t>Prestations jour le samedi</t>
  </si>
  <si>
    <t>Services interrompus</t>
  </si>
  <si>
    <t>Prestations de nuit jours ouvrables</t>
  </si>
  <si>
    <t>Prestations de nuit samedi et jours ouvrables</t>
  </si>
  <si>
    <t>Prestations jour et nuit le samedi</t>
  </si>
  <si>
    <t>Prestations jour et nuit le dimanche et jours fériés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</si>
</sst>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€&quot;;[Red]\-#,##0.00\ &quot;€&quot;"/>
    <numFmt numFmtId="43" formatCode="_-* #,##0.00_-;\-* #,##0.00_-;_-* &quot;-&quot;??_-;_-@_-"/>
    <numFmt numFmtId="164" formatCode="_-* #,##0.00\ [$€-40C]_-;\-* #,##0.00\ [$€-40C]_-;_-* &quot;-&quot;??\ [$€-40C]_-;_-@_-"/>
    <numFmt numFmtId="165" formatCode="#,##0.00\ &quot;€&quot;"/>
    <numFmt numFmtId="166" formatCode="_-* #,##0.00\ _€_-;\-* #,##0.00\ _€_-;_-* &quot;-&quot;??\ _€_-;_-@_-"/>
    <numFmt numFmtId="167" formatCode="000\-0000000\-00"/>
    <numFmt numFmtId="168" formatCode="0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1"/>
      <name val="Tahoma"/>
      <family val="2"/>
    </font>
    <font>
      <sz val="11"/>
      <color indexed="8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12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1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/>
      <right/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37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0" fillId="7" borderId="7" xfId="0" applyFill="1" applyBorder="1" applyAlignment="1">
      <alignment horizontal="center" vertical="center" wrapText="1"/>
    </xf>
    <xf numFmtId="10" fontId="0" fillId="6" borderId="8" xfId="0" applyNumberFormat="1" applyFill="1" applyBorder="1"/>
    <xf numFmtId="0" fontId="0" fillId="4" borderId="18" xfId="0" applyFill="1" applyBorder="1" applyAlignment="1">
      <alignment horizontal="left" vertical="center"/>
    </xf>
    <xf numFmtId="0" fontId="0" fillId="4" borderId="19" xfId="0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21" xfId="0" applyFill="1" applyBorder="1" applyAlignment="1">
      <alignment horizontal="left" vertical="center" wrapText="1"/>
    </xf>
    <xf numFmtId="0" fontId="0" fillId="4" borderId="22" xfId="0" applyFill="1" applyBorder="1" applyAlignment="1">
      <alignment horizontal="left" vertical="center" wrapText="1"/>
    </xf>
    <xf numFmtId="10" fontId="0" fillId="0" borderId="0" xfId="0" applyNumberFormat="1"/>
    <xf numFmtId="9" fontId="0" fillId="0" borderId="0" xfId="0" applyNumberFormat="1"/>
    <xf numFmtId="164" fontId="0" fillId="8" borderId="5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13" xfId="0" applyFill="1" applyBorder="1" applyProtection="1">
      <protection locked="0"/>
    </xf>
    <xf numFmtId="9" fontId="0" fillId="3" borderId="4" xfId="0" applyNumberFormat="1" applyFill="1" applyBorder="1" applyProtection="1">
      <protection locked="0"/>
    </xf>
    <xf numFmtId="164" fontId="1" fillId="6" borderId="3" xfId="0" applyNumberFormat="1" applyFont="1" applyFill="1" applyBorder="1" applyAlignment="1" applyProtection="1">
      <alignment horizontal="center"/>
      <protection hidden="1"/>
    </xf>
    <xf numFmtId="0" fontId="0" fillId="7" borderId="0" xfId="0" applyFill="1"/>
    <xf numFmtId="0" fontId="7" fillId="0" borderId="0" xfId="0" quotePrefix="1" applyFont="1"/>
    <xf numFmtId="165" fontId="0" fillId="0" borderId="0" xfId="0" applyNumberFormat="1"/>
    <xf numFmtId="0" fontId="0" fillId="3" borderId="28" xfId="0" applyFill="1" applyBorder="1" applyProtection="1">
      <protection locked="0"/>
    </xf>
    <xf numFmtId="164" fontId="0" fillId="8" borderId="4" xfId="0" applyNumberFormat="1" applyFill="1" applyBorder="1" applyAlignment="1" applyProtection="1">
      <alignment horizontal="center"/>
      <protection hidden="1"/>
    </xf>
    <xf numFmtId="0" fontId="0" fillId="3" borderId="32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4" xfId="0" applyFill="1" applyBorder="1" applyProtection="1">
      <protection locked="0"/>
    </xf>
    <xf numFmtId="9" fontId="1" fillId="2" borderId="23" xfId="0" applyNumberFormat="1" applyFont="1" applyFill="1" applyBorder="1" applyAlignment="1">
      <alignment horizontal="center" vertical="center" wrapText="1"/>
    </xf>
    <xf numFmtId="9" fontId="1" fillId="2" borderId="23" xfId="0" applyNumberFormat="1" applyFont="1" applyFill="1" applyBorder="1" applyAlignment="1">
      <alignment horizontal="center" vertical="center"/>
    </xf>
    <xf numFmtId="0" fontId="0" fillId="9" borderId="0" xfId="0" applyFill="1"/>
    <xf numFmtId="0" fontId="12" fillId="0" borderId="0" xfId="0" applyFont="1"/>
    <xf numFmtId="0" fontId="13" fillId="0" borderId="0" xfId="0" applyFont="1"/>
    <xf numFmtId="0" fontId="0" fillId="9" borderId="0" xfId="0" applyFill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10" fontId="0" fillId="3" borderId="28" xfId="0" applyNumberFormat="1" applyFill="1" applyBorder="1" applyProtection="1">
      <protection locked="0"/>
    </xf>
    <xf numFmtId="0" fontId="1" fillId="6" borderId="8" xfId="0" applyFont="1" applyFill="1" applyBorder="1"/>
    <xf numFmtId="8" fontId="1" fillId="6" borderId="8" xfId="0" applyNumberFormat="1" applyFont="1" applyFill="1" applyBorder="1" applyProtection="1">
      <protection hidden="1"/>
    </xf>
    <xf numFmtId="0" fontId="0" fillId="3" borderId="11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8" fillId="10" borderId="11" xfId="0" applyFont="1" applyFill="1" applyBorder="1"/>
    <xf numFmtId="0" fontId="8" fillId="10" borderId="5" xfId="0" applyFont="1" applyFill="1" applyBorder="1"/>
    <xf numFmtId="0" fontId="8" fillId="10" borderId="12" xfId="0" applyFont="1" applyFill="1" applyBorder="1" applyAlignment="1">
      <alignment horizontal="right"/>
    </xf>
    <xf numFmtId="9" fontId="8" fillId="10" borderId="5" xfId="1" applyFont="1" applyFill="1" applyBorder="1" applyProtection="1"/>
    <xf numFmtId="9" fontId="8" fillId="10" borderId="12" xfId="1" applyFont="1" applyFill="1" applyBorder="1" applyProtection="1"/>
    <xf numFmtId="0" fontId="8" fillId="10" borderId="15" xfId="0" applyFont="1" applyFill="1" applyBorder="1"/>
    <xf numFmtId="0" fontId="8" fillId="10" borderId="16" xfId="0" applyFont="1" applyFill="1" applyBorder="1"/>
    <xf numFmtId="0" fontId="8" fillId="10" borderId="16" xfId="0" applyFont="1" applyFill="1" applyBorder="1" applyAlignment="1">
      <alignment horizontal="left"/>
    </xf>
    <xf numFmtId="0" fontId="8" fillId="10" borderId="17" xfId="0" applyFont="1" applyFill="1" applyBorder="1"/>
    <xf numFmtId="9" fontId="8" fillId="10" borderId="16" xfId="1" applyFont="1" applyFill="1" applyBorder="1" applyProtection="1"/>
    <xf numFmtId="9" fontId="8" fillId="10" borderId="17" xfId="1" applyFont="1" applyFill="1" applyBorder="1" applyProtection="1"/>
    <xf numFmtId="165" fontId="0" fillId="3" borderId="13" xfId="0" applyNumberFormat="1" applyFill="1" applyBorder="1" applyProtection="1">
      <protection locked="0"/>
    </xf>
    <xf numFmtId="0" fontId="8" fillId="10" borderId="17" xfId="0" applyFont="1" applyFill="1" applyBorder="1" applyAlignment="1">
      <alignment horizontal="right"/>
    </xf>
    <xf numFmtId="9" fontId="8" fillId="10" borderId="30" xfId="1" applyFont="1" applyFill="1" applyBorder="1" applyProtection="1"/>
    <xf numFmtId="0" fontId="8" fillId="10" borderId="16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8" fillId="10" borderId="5" xfId="0" applyFont="1" applyFill="1" applyBorder="1" applyAlignment="1">
      <alignment horizontal="center"/>
    </xf>
    <xf numFmtId="0" fontId="0" fillId="4" borderId="6" xfId="0" applyFill="1" applyBorder="1" applyAlignment="1">
      <alignment horizontal="left" vertical="center"/>
    </xf>
    <xf numFmtId="0" fontId="0" fillId="4" borderId="54" xfId="0" applyFill="1" applyBorder="1" applyAlignment="1">
      <alignment horizontal="left" vertical="center" wrapText="1"/>
    </xf>
    <xf numFmtId="0" fontId="0" fillId="4" borderId="55" xfId="0" applyFill="1" applyBorder="1" applyAlignment="1">
      <alignment horizontal="left" vertical="center" wrapText="1"/>
    </xf>
    <xf numFmtId="0" fontId="0" fillId="4" borderId="56" xfId="0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 wrapText="1"/>
    </xf>
    <xf numFmtId="0" fontId="0" fillId="7" borderId="9" xfId="0" applyFill="1" applyBorder="1" applyAlignment="1">
      <alignment horizontal="center" vertical="center" wrapText="1"/>
    </xf>
    <xf numFmtId="0" fontId="8" fillId="10" borderId="57" xfId="0" applyFont="1" applyFill="1" applyBorder="1" applyAlignment="1">
      <alignment horizontal="right"/>
    </xf>
    <xf numFmtId="0" fontId="0" fillId="3" borderId="58" xfId="0" applyFill="1" applyBorder="1" applyProtection="1">
      <protection locked="0"/>
    </xf>
    <xf numFmtId="0" fontId="0" fillId="3" borderId="59" xfId="0" applyFill="1" applyBorder="1" applyProtection="1">
      <protection locked="0"/>
    </xf>
    <xf numFmtId="0" fontId="8" fillId="10" borderId="29" xfId="0" applyFont="1" applyFill="1" applyBorder="1" applyAlignment="1">
      <alignment horizontal="left"/>
    </xf>
    <xf numFmtId="0" fontId="0" fillId="3" borderId="27" xfId="0" applyFill="1" applyBorder="1" applyProtection="1">
      <protection locked="0"/>
    </xf>
    <xf numFmtId="0" fontId="8" fillId="10" borderId="60" xfId="0" applyFont="1" applyFill="1" applyBorder="1" applyAlignment="1">
      <alignment horizontal="right"/>
    </xf>
    <xf numFmtId="165" fontId="0" fillId="3" borderId="59" xfId="0" applyNumberFormat="1" applyFill="1" applyBorder="1" applyProtection="1">
      <protection locked="0"/>
    </xf>
    <xf numFmtId="0" fontId="1" fillId="6" borderId="1" xfId="0" applyFont="1" applyFill="1" applyBorder="1" applyAlignment="1">
      <alignment horizontal="center"/>
    </xf>
    <xf numFmtId="0" fontId="0" fillId="11" borderId="0" xfId="0" applyFill="1"/>
    <xf numFmtId="10" fontId="0" fillId="11" borderId="0" xfId="0" applyNumberFormat="1" applyFill="1"/>
    <xf numFmtId="9" fontId="0" fillId="12" borderId="0" xfId="0" applyNumberFormat="1" applyFill="1"/>
    <xf numFmtId="0" fontId="20" fillId="0" borderId="0" xfId="0" applyFont="1" applyAlignment="1">
      <alignment wrapText="1"/>
    </xf>
    <xf numFmtId="0" fontId="22" fillId="0" borderId="0" xfId="0" applyFont="1"/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10" fontId="0" fillId="13" borderId="0" xfId="0" applyNumberFormat="1" applyFill="1"/>
    <xf numFmtId="9" fontId="0" fillId="13" borderId="0" xfId="0" applyNumberFormat="1" applyFill="1"/>
    <xf numFmtId="43" fontId="0" fillId="0" borderId="0" xfId="2" applyFont="1"/>
    <xf numFmtId="166" fontId="0" fillId="0" borderId="0" xfId="0" applyNumberFormat="1"/>
    <xf numFmtId="0" fontId="26" fillId="0" borderId="0" xfId="0" applyFont="1"/>
    <xf numFmtId="0" fontId="16" fillId="0" borderId="0" xfId="0" applyFont="1" applyAlignment="1">
      <alignment horizontal="left"/>
    </xf>
    <xf numFmtId="0" fontId="10" fillId="0" borderId="0" xfId="0" applyFont="1"/>
    <xf numFmtId="0" fontId="23" fillId="9" borderId="0" xfId="0" applyFont="1" applyFill="1" applyAlignment="1">
      <alignment horizontal="left" indent="3"/>
    </xf>
    <xf numFmtId="0" fontId="0" fillId="14" borderId="23" xfId="0" applyFill="1" applyBorder="1"/>
    <xf numFmtId="8" fontId="0" fillId="14" borderId="23" xfId="0" applyNumberFormat="1" applyFill="1" applyBorder="1" applyProtection="1">
      <protection hidden="1"/>
    </xf>
    <xf numFmtId="0" fontId="0" fillId="14" borderId="43" xfId="0" applyFill="1" applyBorder="1"/>
    <xf numFmtId="8" fontId="0" fillId="14" borderId="43" xfId="0" applyNumberFormat="1" applyFill="1" applyBorder="1" applyProtection="1">
      <protection hidden="1"/>
    </xf>
    <xf numFmtId="0" fontId="0" fillId="14" borderId="61" xfId="0" applyFill="1" applyBorder="1"/>
    <xf numFmtId="8" fontId="0" fillId="14" borderId="61" xfId="0" applyNumberFormat="1" applyFill="1" applyBorder="1" applyProtection="1">
      <protection hidden="1"/>
    </xf>
    <xf numFmtId="10" fontId="0" fillId="3" borderId="27" xfId="0" applyNumberFormat="1" applyFill="1" applyBorder="1" applyProtection="1">
      <protection locked="0"/>
    </xf>
    <xf numFmtId="0" fontId="0" fillId="3" borderId="57" xfId="0" applyFill="1" applyBorder="1" applyProtection="1">
      <protection locked="0"/>
    </xf>
    <xf numFmtId="9" fontId="0" fillId="3" borderId="5" xfId="0" applyNumberFormat="1" applyFill="1" applyBorder="1" applyProtection="1">
      <protection locked="0"/>
    </xf>
    <xf numFmtId="165" fontId="0" fillId="5" borderId="64" xfId="0" applyNumberFormat="1" applyFill="1" applyBorder="1" applyAlignment="1" applyProtection="1">
      <alignment horizontal="center"/>
      <protection locked="0"/>
    </xf>
    <xf numFmtId="0" fontId="0" fillId="4" borderId="65" xfId="0" applyFill="1" applyBorder="1" applyAlignment="1">
      <alignment horizontal="left" vertical="center"/>
    </xf>
    <xf numFmtId="0" fontId="0" fillId="4" borderId="66" xfId="0" applyFill="1" applyBorder="1" applyAlignment="1">
      <alignment horizontal="left" vertical="center" wrapText="1"/>
    </xf>
    <xf numFmtId="0" fontId="0" fillId="4" borderId="31" xfId="0" applyFill="1" applyBorder="1" applyAlignment="1">
      <alignment horizontal="left" vertical="center" wrapText="1"/>
    </xf>
    <xf numFmtId="0" fontId="0" fillId="4" borderId="0" xfId="0" applyFill="1" applyAlignment="1">
      <alignment horizontal="left" vertical="center" wrapText="1"/>
    </xf>
    <xf numFmtId="0" fontId="0" fillId="4" borderId="63" xfId="0" applyFill="1" applyBorder="1" applyAlignment="1">
      <alignment horizontal="left" vertical="center" wrapText="1"/>
    </xf>
    <xf numFmtId="0" fontId="0" fillId="4" borderId="66" xfId="0" applyFill="1" applyBorder="1" applyAlignment="1">
      <alignment horizontal="left" vertical="center"/>
    </xf>
    <xf numFmtId="0" fontId="0" fillId="5" borderId="67" xfId="0" applyFill="1" applyBorder="1" applyAlignment="1">
      <alignment horizontal="center" vertical="center"/>
    </xf>
    <xf numFmtId="0" fontId="0" fillId="5" borderId="68" xfId="0" applyFill="1" applyBorder="1" applyAlignment="1">
      <alignment horizontal="center" vertical="center"/>
    </xf>
    <xf numFmtId="0" fontId="0" fillId="7" borderId="69" xfId="0" applyFill="1" applyBorder="1" applyAlignment="1" applyProtection="1">
      <alignment horizontal="center" vertical="center"/>
      <protection hidden="1"/>
    </xf>
    <xf numFmtId="0" fontId="0" fillId="7" borderId="67" xfId="0" applyFill="1" applyBorder="1" applyAlignment="1" applyProtection="1">
      <alignment horizontal="center" vertical="center"/>
      <protection hidden="1"/>
    </xf>
    <xf numFmtId="0" fontId="0" fillId="7" borderId="68" xfId="0" applyFill="1" applyBorder="1" applyAlignment="1" applyProtection="1">
      <alignment horizontal="center" vertical="center"/>
      <protection hidden="1"/>
    </xf>
    <xf numFmtId="0" fontId="0" fillId="7" borderId="67" xfId="0" applyFill="1" applyBorder="1" applyAlignment="1">
      <alignment horizontal="center" vertical="center" wrapText="1"/>
    </xf>
    <xf numFmtId="0" fontId="0" fillId="7" borderId="68" xfId="0" applyFill="1" applyBorder="1" applyAlignment="1">
      <alignment horizontal="center" vertical="center" wrapText="1"/>
    </xf>
    <xf numFmtId="0" fontId="0" fillId="5" borderId="69" xfId="0" applyFill="1" applyBorder="1" applyAlignment="1">
      <alignment horizontal="center" vertical="center"/>
    </xf>
    <xf numFmtId="165" fontId="0" fillId="5" borderId="72" xfId="0" applyNumberFormat="1" applyFill="1" applyBorder="1" applyAlignment="1" applyProtection="1">
      <alignment horizontal="center"/>
      <protection locked="0"/>
    </xf>
    <xf numFmtId="165" fontId="0" fillId="5" borderId="73" xfId="0" applyNumberFormat="1" applyFill="1" applyBorder="1" applyAlignment="1" applyProtection="1">
      <alignment horizontal="center"/>
      <protection locked="0"/>
    </xf>
    <xf numFmtId="0" fontId="8" fillId="10" borderId="74" xfId="0" applyFont="1" applyFill="1" applyBorder="1"/>
    <xf numFmtId="0" fontId="8" fillId="10" borderId="75" xfId="0" applyFont="1" applyFill="1" applyBorder="1"/>
    <xf numFmtId="10" fontId="8" fillId="10" borderId="76" xfId="0" applyNumberFormat="1" applyFont="1" applyFill="1" applyBorder="1"/>
    <xf numFmtId="0" fontId="8" fillId="10" borderId="76" xfId="0" applyFont="1" applyFill="1" applyBorder="1"/>
    <xf numFmtId="0" fontId="8" fillId="10" borderId="35" xfId="0" applyFont="1" applyFill="1" applyBorder="1" applyAlignment="1">
      <alignment horizontal="right"/>
    </xf>
    <xf numFmtId="0" fontId="8" fillId="10" borderId="77" xfId="0" applyFont="1" applyFill="1" applyBorder="1" applyAlignment="1">
      <alignment horizontal="right"/>
    </xf>
    <xf numFmtId="0" fontId="8" fillId="10" borderId="45" xfId="0" applyFont="1" applyFill="1" applyBorder="1"/>
    <xf numFmtId="9" fontId="8" fillId="10" borderId="75" xfId="1" applyFont="1" applyFill="1" applyBorder="1" applyProtection="1"/>
    <xf numFmtId="9" fontId="8" fillId="10" borderId="35" xfId="1" applyFont="1" applyFill="1" applyBorder="1" applyProtection="1"/>
    <xf numFmtId="9" fontId="8" fillId="10" borderId="76" xfId="1" applyFont="1" applyFill="1" applyBorder="1" applyProtection="1"/>
    <xf numFmtId="165" fontId="8" fillId="10" borderId="74" xfId="0" applyNumberFormat="1" applyFont="1" applyFill="1" applyBorder="1" applyAlignment="1">
      <alignment horizontal="center"/>
    </xf>
    <xf numFmtId="165" fontId="8" fillId="10" borderId="75" xfId="0" applyNumberFormat="1" applyFont="1" applyFill="1" applyBorder="1" applyAlignment="1">
      <alignment horizontal="center"/>
    </xf>
    <xf numFmtId="165" fontId="8" fillId="10" borderId="78" xfId="0" applyNumberFormat="1" applyFont="1" applyFill="1" applyBorder="1" applyAlignment="1">
      <alignment horizontal="center"/>
    </xf>
    <xf numFmtId="165" fontId="8" fillId="10" borderId="79" xfId="0" applyNumberFormat="1" applyFont="1" applyFill="1" applyBorder="1" applyAlignment="1" applyProtection="1">
      <alignment horizontal="center"/>
      <protection hidden="1"/>
    </xf>
    <xf numFmtId="164" fontId="8" fillId="10" borderId="75" xfId="0" applyNumberFormat="1" applyFont="1" applyFill="1" applyBorder="1" applyAlignment="1" applyProtection="1">
      <alignment horizontal="center"/>
      <protection hidden="1"/>
    </xf>
    <xf numFmtId="164" fontId="9" fillId="10" borderId="78" xfId="0" applyNumberFormat="1" applyFont="1" applyFill="1" applyBorder="1" applyAlignment="1" applyProtection="1">
      <alignment horizontal="center"/>
      <protection hidden="1"/>
    </xf>
    <xf numFmtId="0" fontId="8" fillId="10" borderId="80" xfId="0" applyFont="1" applyFill="1" applyBorder="1"/>
    <xf numFmtId="164" fontId="9" fillId="10" borderId="71" xfId="0" applyNumberFormat="1" applyFont="1" applyFill="1" applyBorder="1" applyAlignment="1" applyProtection="1">
      <alignment horizontal="center"/>
      <protection hidden="1"/>
    </xf>
    <xf numFmtId="0" fontId="0" fillId="3" borderId="81" xfId="0" applyFill="1" applyBorder="1" applyProtection="1">
      <protection locked="0"/>
    </xf>
    <xf numFmtId="164" fontId="1" fillId="8" borderId="82" xfId="0" applyNumberFormat="1" applyFont="1" applyFill="1" applyBorder="1" applyAlignment="1" applyProtection="1">
      <alignment horizontal="center"/>
      <protection hidden="1"/>
    </xf>
    <xf numFmtId="0" fontId="0" fillId="3" borderId="83" xfId="0" applyFill="1" applyBorder="1" applyProtection="1">
      <protection locked="0"/>
    </xf>
    <xf numFmtId="0" fontId="0" fillId="3" borderId="84" xfId="0" applyFill="1" applyBorder="1" applyProtection="1">
      <protection locked="0"/>
    </xf>
    <xf numFmtId="0" fontId="0" fillId="3" borderId="85" xfId="0" applyFill="1" applyBorder="1" applyProtection="1">
      <protection locked="0"/>
    </xf>
    <xf numFmtId="10" fontId="0" fillId="3" borderId="86" xfId="0" applyNumberFormat="1" applyFill="1" applyBorder="1" applyProtection="1">
      <protection locked="0"/>
    </xf>
    <xf numFmtId="0" fontId="0" fillId="3" borderId="86" xfId="0" applyFill="1" applyBorder="1" applyProtection="1">
      <protection locked="0"/>
    </xf>
    <xf numFmtId="0" fontId="0" fillId="3" borderId="87" xfId="0" applyFill="1" applyBorder="1" applyProtection="1">
      <protection locked="0"/>
    </xf>
    <xf numFmtId="0" fontId="0" fillId="3" borderId="88" xfId="0" applyFill="1" applyBorder="1" applyProtection="1">
      <protection locked="0"/>
    </xf>
    <xf numFmtId="0" fontId="0" fillId="3" borderId="89" xfId="0" applyFill="1" applyBorder="1" applyProtection="1">
      <protection locked="0"/>
    </xf>
    <xf numFmtId="9" fontId="0" fillId="3" borderId="85" xfId="0" applyNumberFormat="1" applyFill="1" applyBorder="1" applyProtection="1">
      <protection locked="0"/>
    </xf>
    <xf numFmtId="165" fontId="0" fillId="5" borderId="90" xfId="0" applyNumberFormat="1" applyFill="1" applyBorder="1" applyAlignment="1" applyProtection="1">
      <alignment horizontal="center"/>
      <protection locked="0"/>
    </xf>
    <xf numFmtId="165" fontId="0" fillId="5" borderId="91" xfId="0" applyNumberFormat="1" applyFill="1" applyBorder="1" applyAlignment="1" applyProtection="1">
      <alignment horizontal="center"/>
      <protection locked="0"/>
    </xf>
    <xf numFmtId="165" fontId="0" fillId="5" borderId="92" xfId="0" applyNumberFormat="1" applyFill="1" applyBorder="1" applyAlignment="1" applyProtection="1">
      <alignment horizontal="center"/>
      <protection locked="0"/>
    </xf>
    <xf numFmtId="164" fontId="0" fillId="8" borderId="85" xfId="0" applyNumberFormat="1" applyFill="1" applyBorder="1" applyAlignment="1" applyProtection="1">
      <alignment horizontal="center"/>
      <protection hidden="1"/>
    </xf>
    <xf numFmtId="164" fontId="1" fillId="8" borderId="93" xfId="0" applyNumberFormat="1" applyFont="1" applyFill="1" applyBorder="1" applyAlignment="1" applyProtection="1">
      <alignment horizontal="center"/>
      <protection hidden="1"/>
    </xf>
    <xf numFmtId="0" fontId="0" fillId="7" borderId="69" xfId="0" applyFill="1" applyBorder="1" applyAlignment="1">
      <alignment horizontal="center" vertical="center" wrapText="1"/>
    </xf>
    <xf numFmtId="164" fontId="8" fillId="10" borderId="74" xfId="0" applyNumberFormat="1" applyFont="1" applyFill="1" applyBorder="1" applyAlignment="1" applyProtection="1">
      <alignment horizontal="center"/>
      <protection hidden="1"/>
    </xf>
    <xf numFmtId="164" fontId="0" fillId="8" borderId="81" xfId="0" applyNumberFormat="1" applyFill="1" applyBorder="1" applyAlignment="1" applyProtection="1">
      <alignment horizontal="center"/>
      <protection hidden="1"/>
    </xf>
    <xf numFmtId="164" fontId="0" fillId="8" borderId="83" xfId="0" applyNumberFormat="1" applyFill="1" applyBorder="1" applyAlignment="1" applyProtection="1">
      <alignment horizontal="center"/>
      <protection hidden="1"/>
    </xf>
    <xf numFmtId="164" fontId="0" fillId="8" borderId="84" xfId="0" applyNumberFormat="1" applyFill="1" applyBorder="1" applyAlignment="1" applyProtection="1">
      <alignment horizontal="center"/>
      <protection hidden="1"/>
    </xf>
    <xf numFmtId="165" fontId="8" fillId="10" borderId="74" xfId="0" applyNumberFormat="1" applyFont="1" applyFill="1" applyBorder="1" applyAlignment="1" applyProtection="1">
      <alignment horizontal="center"/>
      <protection hidden="1"/>
    </xf>
    <xf numFmtId="165" fontId="8" fillId="10" borderId="94" xfId="0" applyNumberFormat="1" applyFont="1" applyFill="1" applyBorder="1" applyAlignment="1" applyProtection="1">
      <alignment horizontal="center"/>
      <protection hidden="1"/>
    </xf>
    <xf numFmtId="164" fontId="0" fillId="8" borderId="82" xfId="0" applyNumberFormat="1" applyFill="1" applyBorder="1" applyAlignment="1" applyProtection="1">
      <alignment horizontal="center"/>
      <protection hidden="1"/>
    </xf>
    <xf numFmtId="164" fontId="0" fillId="8" borderId="93" xfId="0" applyNumberFormat="1" applyFill="1" applyBorder="1" applyAlignment="1" applyProtection="1">
      <alignment horizontal="center"/>
      <protection hidden="1"/>
    </xf>
    <xf numFmtId="0" fontId="0" fillId="4" borderId="2" xfId="0" applyFill="1" applyBorder="1" applyAlignment="1">
      <alignment horizontal="left" vertical="center" wrapText="1"/>
    </xf>
    <xf numFmtId="0" fontId="8" fillId="10" borderId="81" xfId="0" applyFont="1" applyFill="1" applyBorder="1"/>
    <xf numFmtId="0" fontId="0" fillId="3" borderId="95" xfId="0" applyFill="1" applyBorder="1" applyProtection="1">
      <protection locked="0"/>
    </xf>
    <xf numFmtId="9" fontId="0" fillId="3" borderId="97" xfId="0" applyNumberFormat="1" applyFill="1" applyBorder="1" applyProtection="1">
      <protection locked="0"/>
    </xf>
    <xf numFmtId="0" fontId="26" fillId="12" borderId="38" xfId="0" applyFont="1" applyFill="1" applyBorder="1"/>
    <xf numFmtId="0" fontId="0" fillId="12" borderId="39" xfId="0" applyFill="1" applyBorder="1" applyAlignment="1">
      <alignment horizontal="center"/>
    </xf>
    <xf numFmtId="0" fontId="0" fillId="12" borderId="39" xfId="0" applyFill="1" applyBorder="1"/>
    <xf numFmtId="0" fontId="0" fillId="12" borderId="40" xfId="0" applyFill="1" applyBorder="1" applyAlignment="1">
      <alignment horizontal="center"/>
    </xf>
    <xf numFmtId="0" fontId="0" fillId="12" borderId="42" xfId="0" applyFill="1" applyBorder="1" applyAlignment="1">
      <alignment horizontal="center"/>
    </xf>
    <xf numFmtId="0" fontId="15" fillId="12" borderId="41" xfId="0" applyFont="1" applyFill="1" applyBorder="1"/>
    <xf numFmtId="0" fontId="24" fillId="12" borderId="42" xfId="0" applyFont="1" applyFill="1" applyBorder="1" applyAlignment="1">
      <alignment horizontal="center"/>
    </xf>
    <xf numFmtId="0" fontId="20" fillId="12" borderId="24" xfId="0" applyFont="1" applyFill="1" applyBorder="1" applyAlignment="1">
      <alignment wrapText="1"/>
    </xf>
    <xf numFmtId="0" fontId="0" fillId="12" borderId="24" xfId="0" applyFill="1" applyBorder="1" applyAlignment="1">
      <alignment horizontal="center"/>
    </xf>
    <xf numFmtId="0" fontId="8" fillId="10" borderId="35" xfId="0" applyFont="1" applyFill="1" applyBorder="1"/>
    <xf numFmtId="0" fontId="8" fillId="10" borderId="70" xfId="0" applyFont="1" applyFill="1" applyBorder="1"/>
    <xf numFmtId="164" fontId="1" fillId="8" borderId="22" xfId="0" applyNumberFormat="1" applyFont="1" applyFill="1" applyBorder="1" applyAlignment="1" applyProtection="1">
      <alignment horizontal="center"/>
      <protection hidden="1"/>
    </xf>
    <xf numFmtId="0" fontId="0" fillId="3" borderId="98" xfId="0" applyFill="1" applyBorder="1" applyProtection="1">
      <protection locked="0"/>
    </xf>
    <xf numFmtId="0" fontId="0" fillId="3" borderId="96" xfId="0" applyFill="1" applyBorder="1" applyProtection="1">
      <protection locked="0"/>
    </xf>
    <xf numFmtId="0" fontId="0" fillId="3" borderId="93" xfId="0" applyFill="1" applyBorder="1" applyProtection="1">
      <protection locked="0"/>
    </xf>
    <xf numFmtId="164" fontId="0" fillId="8" borderId="10" xfId="0" applyNumberFormat="1" applyFill="1" applyBorder="1" applyAlignment="1" applyProtection="1">
      <alignment horizontal="center"/>
      <protection hidden="1"/>
    </xf>
    <xf numFmtId="164" fontId="0" fillId="8" borderId="99" xfId="0" applyNumberFormat="1" applyFill="1" applyBorder="1" applyAlignment="1" applyProtection="1">
      <alignment horizontal="center"/>
      <protection hidden="1"/>
    </xf>
    <xf numFmtId="9" fontId="8" fillId="10" borderId="82" xfId="1" applyFont="1" applyFill="1" applyBorder="1" applyProtection="1"/>
    <xf numFmtId="9" fontId="8" fillId="10" borderId="100" xfId="1" applyFont="1" applyFill="1" applyBorder="1" applyProtection="1"/>
    <xf numFmtId="0" fontId="1" fillId="11" borderId="8" xfId="0" applyFont="1" applyFill="1" applyBorder="1" applyAlignment="1">
      <alignment horizontal="center" vertical="center" wrapText="1"/>
    </xf>
    <xf numFmtId="165" fontId="8" fillId="10" borderId="101" xfId="0" applyNumberFormat="1" applyFont="1" applyFill="1" applyBorder="1" applyAlignment="1">
      <alignment horizontal="center"/>
    </xf>
    <xf numFmtId="165" fontId="8" fillId="10" borderId="102" xfId="0" applyNumberFormat="1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wrapText="1"/>
    </xf>
    <xf numFmtId="165" fontId="14" fillId="0" borderId="50" xfId="0" applyNumberFormat="1" applyFont="1" applyBorder="1" applyAlignment="1" applyProtection="1">
      <alignment vertical="center"/>
      <protection hidden="1"/>
    </xf>
    <xf numFmtId="165" fontId="0" fillId="0" borderId="50" xfId="0" applyNumberFormat="1" applyBorder="1" applyAlignment="1" applyProtection="1">
      <alignment vertical="center"/>
      <protection hidden="1"/>
    </xf>
    <xf numFmtId="165" fontId="14" fillId="0" borderId="110" xfId="0" applyNumberFormat="1" applyFont="1" applyBorder="1" applyAlignment="1" applyProtection="1">
      <alignment vertical="center"/>
      <protection hidden="1"/>
    </xf>
    <xf numFmtId="0" fontId="1" fillId="2" borderId="46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9" fontId="1" fillId="2" borderId="50" xfId="0" applyNumberFormat="1" applyFont="1" applyFill="1" applyBorder="1" applyAlignment="1">
      <alignment horizontal="center" vertical="center" wrapText="1"/>
    </xf>
    <xf numFmtId="0" fontId="0" fillId="0" borderId="49" xfId="0" applyBorder="1" applyAlignment="1">
      <alignment vertical="center" wrapText="1"/>
    </xf>
    <xf numFmtId="0" fontId="0" fillId="8" borderId="51" xfId="0" applyFill="1" applyBorder="1" applyAlignment="1">
      <alignment wrapText="1"/>
    </xf>
    <xf numFmtId="165" fontId="0" fillId="0" borderId="114" xfId="0" applyNumberFormat="1" applyBorder="1" applyAlignment="1" applyProtection="1">
      <alignment vertical="center"/>
      <protection hidden="1"/>
    </xf>
    <xf numFmtId="164" fontId="1" fillId="6" borderId="117" xfId="0" applyNumberFormat="1" applyFont="1" applyFill="1" applyBorder="1" applyAlignment="1" applyProtection="1">
      <alignment horizontal="center"/>
      <protection hidden="1"/>
    </xf>
    <xf numFmtId="0" fontId="0" fillId="12" borderId="0" xfId="0" applyFill="1" applyAlignment="1">
      <alignment horizontal="center"/>
    </xf>
    <xf numFmtId="0" fontId="0" fillId="12" borderId="0" xfId="0" applyFill="1"/>
    <xf numFmtId="0" fontId="20" fillId="12" borderId="0" xfId="0" applyFont="1" applyFill="1" applyAlignment="1">
      <alignment wrapText="1"/>
    </xf>
    <xf numFmtId="0" fontId="22" fillId="12" borderId="0" xfId="0" applyFont="1" applyFill="1" applyAlignment="1">
      <alignment wrapText="1"/>
    </xf>
    <xf numFmtId="0" fontId="24" fillId="12" borderId="0" xfId="0" applyFont="1" applyFill="1"/>
    <xf numFmtId="0" fontId="24" fillId="12" borderId="0" xfId="0" applyFont="1" applyFill="1" applyAlignment="1">
      <alignment horizontal="center"/>
    </xf>
    <xf numFmtId="0" fontId="28" fillId="12" borderId="0" xfId="0" applyFont="1" applyFill="1"/>
    <xf numFmtId="0" fontId="22" fillId="12" borderId="0" xfId="0" applyFont="1" applyFill="1" applyAlignment="1">
      <alignment horizontal="left"/>
    </xf>
    <xf numFmtId="0" fontId="2" fillId="12" borderId="41" xfId="0" applyFont="1" applyFill="1" applyBorder="1"/>
    <xf numFmtId="0" fontId="29" fillId="12" borderId="41" xfId="0" applyFont="1" applyFill="1" applyBorder="1"/>
    <xf numFmtId="0" fontId="22" fillId="12" borderId="24" xfId="0" applyFont="1" applyFill="1" applyBorder="1" applyAlignment="1">
      <alignment wrapText="1"/>
    </xf>
    <xf numFmtId="0" fontId="24" fillId="12" borderId="24" xfId="0" applyFont="1" applyFill="1" applyBorder="1"/>
    <xf numFmtId="0" fontId="24" fillId="12" borderId="24" xfId="0" applyFont="1" applyFill="1" applyBorder="1" applyAlignment="1">
      <alignment horizontal="center"/>
    </xf>
    <xf numFmtId="0" fontId="24" fillId="12" borderId="26" xfId="0" applyFont="1" applyFill="1" applyBorder="1" applyAlignment="1">
      <alignment horizontal="center"/>
    </xf>
    <xf numFmtId="0" fontId="6" fillId="12" borderId="41" xfId="0" applyFont="1" applyFill="1" applyBorder="1" applyProtection="1">
      <protection locked="0"/>
    </xf>
    <xf numFmtId="0" fontId="0" fillId="12" borderId="41" xfId="0" applyFill="1" applyBorder="1" applyProtection="1">
      <protection locked="0"/>
    </xf>
    <xf numFmtId="0" fontId="28" fillId="12" borderId="0" xfId="0" applyFont="1" applyFill="1" applyProtection="1">
      <protection locked="0"/>
    </xf>
    <xf numFmtId="0" fontId="30" fillId="12" borderId="25" xfId="0" applyFont="1" applyFill="1" applyBorder="1" applyProtection="1">
      <protection locked="0"/>
    </xf>
    <xf numFmtId="0" fontId="20" fillId="12" borderId="24" xfId="0" applyFont="1" applyFill="1" applyBorder="1" applyAlignment="1" applyProtection="1">
      <alignment wrapText="1"/>
      <protection locked="0"/>
    </xf>
    <xf numFmtId="0" fontId="0" fillId="0" borderId="8" xfId="0" applyBorder="1"/>
    <xf numFmtId="0" fontId="0" fillId="0" borderId="1" xfId="0" applyBorder="1"/>
    <xf numFmtId="0" fontId="25" fillId="12" borderId="0" xfId="0" applyFont="1" applyFill="1"/>
    <xf numFmtId="0" fontId="0" fillId="0" borderId="0" xfId="0" applyAlignment="1">
      <alignment horizontal="right"/>
    </xf>
    <xf numFmtId="165" fontId="0" fillId="11" borderId="118" xfId="0" applyNumberFormat="1" applyFill="1" applyBorder="1" applyAlignment="1" applyProtection="1">
      <alignment horizontal="center"/>
      <protection locked="0"/>
    </xf>
    <xf numFmtId="165" fontId="0" fillId="11" borderId="119" xfId="0" applyNumberFormat="1" applyFill="1" applyBorder="1" applyAlignment="1" applyProtection="1">
      <alignment horizontal="center"/>
      <protection locked="0"/>
    </xf>
    <xf numFmtId="164" fontId="8" fillId="8" borderId="49" xfId="0" applyNumberFormat="1" applyFont="1" applyFill="1" applyBorder="1" applyAlignment="1" applyProtection="1">
      <alignment horizontal="center"/>
      <protection hidden="1"/>
    </xf>
    <xf numFmtId="164" fontId="1" fillId="8" borderId="50" xfId="0" applyNumberFormat="1" applyFont="1" applyFill="1" applyBorder="1" applyAlignment="1" applyProtection="1">
      <alignment horizontal="center"/>
      <protection hidden="1"/>
    </xf>
    <xf numFmtId="164" fontId="8" fillId="8" borderId="51" xfId="0" applyNumberFormat="1" applyFont="1" applyFill="1" applyBorder="1" applyAlignment="1" applyProtection="1">
      <alignment horizontal="center"/>
      <protection hidden="1"/>
    </xf>
    <xf numFmtId="164" fontId="1" fillId="8" borderId="53" xfId="0" applyNumberFormat="1" applyFont="1" applyFill="1" applyBorder="1" applyAlignment="1" applyProtection="1">
      <alignment horizontal="center"/>
      <protection hidden="1"/>
    </xf>
    <xf numFmtId="164" fontId="8" fillId="8" borderId="120" xfId="0" applyNumberFormat="1" applyFont="1" applyFill="1" applyBorder="1" applyAlignment="1" applyProtection="1">
      <alignment horizontal="center"/>
      <protection hidden="1"/>
    </xf>
    <xf numFmtId="164" fontId="1" fillId="8" borderId="110" xfId="0" applyNumberFormat="1" applyFont="1" applyFill="1" applyBorder="1" applyAlignment="1" applyProtection="1">
      <alignment horizontal="center"/>
      <protection hidden="1"/>
    </xf>
    <xf numFmtId="164" fontId="8" fillId="10" borderId="70" xfId="0" applyNumberFormat="1" applyFont="1" applyFill="1" applyBorder="1" applyAlignment="1" applyProtection="1">
      <alignment horizontal="center"/>
      <protection hidden="1"/>
    </xf>
    <xf numFmtId="0" fontId="31" fillId="9" borderId="0" xfId="0" applyFont="1" applyFill="1"/>
    <xf numFmtId="165" fontId="0" fillId="5" borderId="121" xfId="0" applyNumberFormat="1" applyFill="1" applyBorder="1" applyAlignment="1" applyProtection="1">
      <alignment horizontal="center"/>
      <protection locked="0"/>
    </xf>
    <xf numFmtId="165" fontId="0" fillId="5" borderId="122" xfId="0" applyNumberFormat="1" applyFill="1" applyBorder="1" applyAlignment="1" applyProtection="1">
      <alignment horizontal="center"/>
      <protection locked="0"/>
    </xf>
    <xf numFmtId="165" fontId="0" fillId="5" borderId="123" xfId="0" applyNumberFormat="1" applyFill="1" applyBorder="1" applyAlignment="1" applyProtection="1">
      <alignment horizontal="center"/>
      <protection locked="0"/>
    </xf>
    <xf numFmtId="0" fontId="20" fillId="9" borderId="0" xfId="0" applyFont="1" applyFill="1"/>
    <xf numFmtId="0" fontId="27" fillId="9" borderId="0" xfId="3" applyFill="1"/>
    <xf numFmtId="0" fontId="0" fillId="3" borderId="19" xfId="0" applyFill="1" applyBorder="1" applyProtection="1">
      <protection locked="0"/>
    </xf>
    <xf numFmtId="0" fontId="0" fillId="3" borderId="124" xfId="0" applyFill="1" applyBorder="1" applyProtection="1">
      <protection locked="0"/>
    </xf>
    <xf numFmtId="9" fontId="8" fillId="10" borderId="29" xfId="1" applyFont="1" applyFill="1" applyBorder="1" applyProtection="1"/>
    <xf numFmtId="165" fontId="0" fillId="5" borderId="83" xfId="0" applyNumberFormat="1" applyFill="1" applyBorder="1" applyAlignment="1" applyProtection="1">
      <alignment horizontal="center"/>
      <protection locked="0"/>
    </xf>
    <xf numFmtId="165" fontId="0" fillId="5" borderId="4" xfId="0" applyNumberFormat="1" applyFill="1" applyBorder="1" applyAlignment="1" applyProtection="1">
      <alignment horizontal="center"/>
      <protection locked="0"/>
    </xf>
    <xf numFmtId="165" fontId="0" fillId="5" borderId="96" xfId="0" applyNumberFormat="1" applyFill="1" applyBorder="1" applyAlignment="1" applyProtection="1">
      <alignment horizontal="center"/>
      <protection locked="0"/>
    </xf>
    <xf numFmtId="165" fontId="0" fillId="5" borderId="84" xfId="0" applyNumberFormat="1" applyFill="1" applyBorder="1" applyAlignment="1" applyProtection="1">
      <alignment horizontal="center"/>
      <protection locked="0"/>
    </xf>
    <xf numFmtId="165" fontId="0" fillId="5" borderId="85" xfId="0" applyNumberFormat="1" applyFill="1" applyBorder="1" applyAlignment="1" applyProtection="1">
      <alignment horizontal="center"/>
      <protection locked="0"/>
    </xf>
    <xf numFmtId="165" fontId="0" fillId="5" borderId="93" xfId="0" applyNumberFormat="1" applyFill="1" applyBorder="1" applyAlignment="1" applyProtection="1">
      <alignment horizontal="center"/>
      <protection locked="0"/>
    </xf>
    <xf numFmtId="165" fontId="0" fillId="5" borderId="81" xfId="0" applyNumberFormat="1" applyFill="1" applyBorder="1" applyAlignment="1" applyProtection="1">
      <alignment horizontal="center"/>
      <protection locked="0"/>
    </xf>
    <xf numFmtId="165" fontId="0" fillId="5" borderId="5" xfId="0" applyNumberFormat="1" applyFill="1" applyBorder="1" applyAlignment="1" applyProtection="1">
      <alignment horizontal="center"/>
      <protection locked="0"/>
    </xf>
    <xf numFmtId="165" fontId="0" fillId="5" borderId="82" xfId="0" applyNumberFormat="1" applyFill="1" applyBorder="1" applyAlignment="1" applyProtection="1">
      <alignment horizontal="center"/>
      <protection locked="0"/>
    </xf>
    <xf numFmtId="165" fontId="8" fillId="10" borderId="125" xfId="0" applyNumberFormat="1" applyFont="1" applyFill="1" applyBorder="1" applyAlignment="1">
      <alignment horizontal="center"/>
    </xf>
    <xf numFmtId="165" fontId="8" fillId="10" borderId="126" xfId="0" applyNumberFormat="1" applyFont="1" applyFill="1" applyBorder="1" applyAlignment="1">
      <alignment horizontal="center"/>
    </xf>
    <xf numFmtId="165" fontId="8" fillId="10" borderId="127" xfId="0" applyNumberFormat="1" applyFont="1" applyFill="1" applyBorder="1" applyAlignment="1">
      <alignment horizontal="center"/>
    </xf>
    <xf numFmtId="0" fontId="8" fillId="10" borderId="125" xfId="0" applyFont="1" applyFill="1" applyBorder="1"/>
    <xf numFmtId="0" fontId="8" fillId="10" borderId="126" xfId="0" applyFont="1" applyFill="1" applyBorder="1"/>
    <xf numFmtId="0" fontId="8" fillId="10" borderId="126" xfId="0" applyFont="1" applyFill="1" applyBorder="1" applyAlignment="1">
      <alignment horizontal="left"/>
    </xf>
    <xf numFmtId="10" fontId="8" fillId="10" borderId="128" xfId="0" applyNumberFormat="1" applyFont="1" applyFill="1" applyBorder="1"/>
    <xf numFmtId="0" fontId="8" fillId="10" borderId="128" xfId="0" applyFont="1" applyFill="1" applyBorder="1" applyAlignment="1">
      <alignment horizontal="left"/>
    </xf>
    <xf numFmtId="0" fontId="8" fillId="10" borderId="129" xfId="0" applyFont="1" applyFill="1" applyBorder="1" applyAlignment="1">
      <alignment horizontal="right"/>
    </xf>
    <xf numFmtId="0" fontId="8" fillId="10" borderId="130" xfId="0" applyFont="1" applyFill="1" applyBorder="1" applyAlignment="1">
      <alignment horizontal="right"/>
    </xf>
    <xf numFmtId="0" fontId="8" fillId="10" borderId="131" xfId="0" applyFont="1" applyFill="1" applyBorder="1"/>
    <xf numFmtId="9" fontId="8" fillId="10" borderId="126" xfId="1" applyFont="1" applyFill="1" applyBorder="1" applyProtection="1"/>
    <xf numFmtId="9" fontId="8" fillId="10" borderId="129" xfId="1" applyFont="1" applyFill="1" applyBorder="1" applyProtection="1"/>
    <xf numFmtId="9" fontId="8" fillId="10" borderId="128" xfId="1" applyFont="1" applyFill="1" applyBorder="1" applyProtection="1"/>
    <xf numFmtId="165" fontId="8" fillId="10" borderId="125" xfId="0" applyNumberFormat="1" applyFont="1" applyFill="1" applyBorder="1" applyAlignment="1" applyProtection="1">
      <alignment horizontal="center"/>
      <protection hidden="1"/>
    </xf>
    <xf numFmtId="165" fontId="8" fillId="10" borderId="132" xfId="0" applyNumberFormat="1" applyFont="1" applyFill="1" applyBorder="1" applyAlignment="1" applyProtection="1">
      <alignment horizontal="center"/>
      <protection hidden="1"/>
    </xf>
    <xf numFmtId="165" fontId="8" fillId="10" borderId="133" xfId="0" applyNumberFormat="1" applyFont="1" applyFill="1" applyBorder="1" applyAlignment="1" applyProtection="1">
      <alignment horizontal="center"/>
      <protection hidden="1"/>
    </xf>
    <xf numFmtId="164" fontId="8" fillId="10" borderId="125" xfId="0" applyNumberFormat="1" applyFont="1" applyFill="1" applyBorder="1" applyAlignment="1" applyProtection="1">
      <alignment horizontal="center"/>
      <protection hidden="1"/>
    </xf>
    <xf numFmtId="164" fontId="8" fillId="10" borderId="126" xfId="0" applyNumberFormat="1" applyFont="1" applyFill="1" applyBorder="1" applyAlignment="1" applyProtection="1">
      <alignment horizontal="center"/>
      <protection hidden="1"/>
    </xf>
    <xf numFmtId="164" fontId="9" fillId="10" borderId="127" xfId="0" applyNumberFormat="1" applyFont="1" applyFill="1" applyBorder="1" applyAlignment="1" applyProtection="1">
      <alignment horizontal="center"/>
      <protection hidden="1"/>
    </xf>
    <xf numFmtId="0" fontId="0" fillId="4" borderId="134" xfId="0" applyFill="1" applyBorder="1" applyAlignment="1">
      <alignment horizontal="left" vertical="center" wrapText="1"/>
    </xf>
    <xf numFmtId="49" fontId="0" fillId="2" borderId="47" xfId="0" quotePrefix="1" applyNumberFormat="1" applyFill="1" applyBorder="1" applyAlignment="1">
      <alignment horizontal="center" vertical="center" wrapText="1"/>
    </xf>
    <xf numFmtId="49" fontId="8" fillId="5" borderId="47" xfId="0" quotePrefix="1" applyNumberFormat="1" applyFont="1" applyFill="1" applyBorder="1" applyAlignment="1">
      <alignment horizontal="center" vertical="center" wrapText="1"/>
    </xf>
    <xf numFmtId="49" fontId="0" fillId="2" borderId="23" xfId="0" quotePrefix="1" applyNumberFormat="1" applyFill="1" applyBorder="1" applyAlignment="1">
      <alignment horizontal="center" vertical="center" wrapText="1"/>
    </xf>
    <xf numFmtId="49" fontId="8" fillId="5" borderId="23" xfId="0" quotePrefix="1" applyNumberFormat="1" applyFont="1" applyFill="1" applyBorder="1" applyAlignment="1">
      <alignment horizontal="center" vertical="center" wrapText="1"/>
    </xf>
    <xf numFmtId="0" fontId="0" fillId="0" borderId="23" xfId="0" applyBorder="1" applyAlignment="1" applyProtection="1">
      <alignment horizontal="center" vertical="center"/>
      <protection locked="0" hidden="1"/>
    </xf>
    <xf numFmtId="0" fontId="0" fillId="0" borderId="50" xfId="0" applyBorder="1" applyAlignment="1" applyProtection="1">
      <alignment horizontal="center" vertical="center"/>
      <protection locked="0" hidden="1"/>
    </xf>
    <xf numFmtId="165" fontId="0" fillId="8" borderId="52" xfId="0" applyNumberFormat="1" applyFill="1" applyBorder="1" applyAlignment="1" applyProtection="1">
      <alignment horizontal="center" vertical="center"/>
      <protection hidden="1"/>
    </xf>
    <xf numFmtId="165" fontId="0" fillId="8" borderId="53" xfId="0" applyNumberFormat="1" applyFill="1" applyBorder="1" applyAlignment="1" applyProtection="1">
      <alignment horizontal="center" vertical="center"/>
      <protection hidden="1"/>
    </xf>
    <xf numFmtId="2" fontId="0" fillId="12" borderId="0" xfId="0" applyNumberFormat="1" applyFill="1"/>
    <xf numFmtId="0" fontId="1" fillId="6" borderId="51" xfId="0" applyFont="1" applyFill="1" applyBorder="1" applyAlignment="1">
      <alignment horizontal="left"/>
    </xf>
    <xf numFmtId="0" fontId="1" fillId="6" borderId="52" xfId="0" applyFont="1" applyFill="1" applyBorder="1" applyAlignment="1">
      <alignment horizontal="left"/>
    </xf>
    <xf numFmtId="0" fontId="16" fillId="4" borderId="38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/>
    </xf>
    <xf numFmtId="0" fontId="16" fillId="4" borderId="25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6" fillId="7" borderId="39" xfId="0" applyFont="1" applyFill="1" applyBorder="1" applyAlignment="1">
      <alignment horizontal="center" vertical="center"/>
    </xf>
    <xf numFmtId="0" fontId="6" fillId="7" borderId="40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62" xfId="0" applyFont="1" applyFill="1" applyBorder="1" applyAlignment="1">
      <alignment horizontal="left"/>
    </xf>
    <xf numFmtId="0" fontId="1" fillId="6" borderId="37" xfId="0" applyFont="1" applyFill="1" applyBorder="1" applyAlignment="1">
      <alignment horizontal="left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168" fontId="0" fillId="2" borderId="23" xfId="0" applyNumberFormat="1" applyFill="1" applyBorder="1" applyAlignment="1" applyProtection="1">
      <alignment horizontal="left" vertical="center"/>
      <protection locked="0"/>
    </xf>
    <xf numFmtId="168" fontId="0" fillId="2" borderId="50" xfId="0" applyNumberFormat="1" applyFill="1" applyBorder="1" applyAlignment="1" applyProtection="1">
      <alignment horizontal="left" vertical="center"/>
      <protection locked="0"/>
    </xf>
    <xf numFmtId="168" fontId="0" fillId="2" borderId="52" xfId="0" applyNumberFormat="1" applyFill="1" applyBorder="1" applyAlignment="1" applyProtection="1">
      <alignment horizontal="left" vertical="center"/>
      <protection locked="0"/>
    </xf>
    <xf numFmtId="168" fontId="0" fillId="2" borderId="53" xfId="0" applyNumberFormat="1" applyFill="1" applyBorder="1" applyAlignment="1" applyProtection="1">
      <alignment horizontal="left" vertical="center"/>
      <protection locked="0"/>
    </xf>
    <xf numFmtId="0" fontId="1" fillId="6" borderId="105" xfId="0" applyFont="1" applyFill="1" applyBorder="1" applyAlignment="1">
      <alignment horizontal="left"/>
    </xf>
    <xf numFmtId="0" fontId="1" fillId="6" borderId="106" xfId="0" applyFont="1" applyFill="1" applyBorder="1" applyAlignment="1">
      <alignment horizontal="left"/>
    </xf>
    <xf numFmtId="168" fontId="0" fillId="2" borderId="47" xfId="0" applyNumberFormat="1" applyFill="1" applyBorder="1" applyAlignment="1" applyProtection="1">
      <alignment horizontal="left" vertical="center"/>
      <protection locked="0"/>
    </xf>
    <xf numFmtId="168" fontId="0" fillId="2" borderId="48" xfId="0" applyNumberFormat="1" applyFill="1" applyBorder="1" applyAlignment="1" applyProtection="1">
      <alignment horizontal="left" vertical="center"/>
      <protection locked="0"/>
    </xf>
    <xf numFmtId="167" fontId="0" fillId="2" borderId="23" xfId="0" applyNumberFormat="1" applyFill="1" applyBorder="1" applyAlignment="1" applyProtection="1">
      <alignment horizontal="left" vertical="center"/>
      <protection locked="0"/>
    </xf>
    <xf numFmtId="167" fontId="0" fillId="2" borderId="50" xfId="0" applyNumberFormat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15" fillId="4" borderId="38" xfId="0" applyFont="1" applyFill="1" applyBorder="1" applyAlignment="1">
      <alignment horizontal="center" vertical="center"/>
    </xf>
    <xf numFmtId="0" fontId="15" fillId="4" borderId="39" xfId="0" applyFont="1" applyFill="1" applyBorder="1" applyAlignment="1">
      <alignment horizontal="center" vertical="center"/>
    </xf>
    <xf numFmtId="0" fontId="15" fillId="4" borderId="40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4" fillId="0" borderId="107" xfId="0" applyFont="1" applyBorder="1" applyAlignment="1">
      <alignment horizontal="right" vertical="center" wrapText="1"/>
    </xf>
    <xf numFmtId="0" fontId="14" fillId="0" borderId="108" xfId="0" applyFont="1" applyBorder="1" applyAlignment="1">
      <alignment horizontal="right" vertical="center" wrapText="1"/>
    </xf>
    <xf numFmtId="0" fontId="14" fillId="0" borderId="109" xfId="0" applyFont="1" applyBorder="1" applyAlignment="1">
      <alignment horizontal="right" vertical="center" wrapText="1"/>
    </xf>
    <xf numFmtId="49" fontId="0" fillId="2" borderId="111" xfId="0" quotePrefix="1" applyNumberFormat="1" applyFill="1" applyBorder="1" applyAlignment="1">
      <alignment horizontal="center" vertical="center" wrapText="1"/>
    </xf>
    <xf numFmtId="49" fontId="0" fillId="2" borderId="44" xfId="0" quotePrefix="1" applyNumberFormat="1" applyFill="1" applyBorder="1" applyAlignment="1">
      <alignment horizontal="center" vertical="center" wrapText="1"/>
    </xf>
    <xf numFmtId="49" fontId="0" fillId="2" borderId="111" xfId="0" applyNumberFormat="1" applyFill="1" applyBorder="1" applyAlignment="1">
      <alignment horizontal="center" vertical="center" wrapText="1"/>
    </xf>
    <xf numFmtId="49" fontId="0" fillId="2" borderId="44" xfId="0" applyNumberFormat="1" applyFill="1" applyBorder="1" applyAlignment="1">
      <alignment horizontal="center" vertical="center" wrapText="1"/>
    </xf>
    <xf numFmtId="49" fontId="0" fillId="2" borderId="112" xfId="0" applyNumberFormat="1" applyFill="1" applyBorder="1" applyAlignment="1">
      <alignment horizontal="center" vertical="center" wrapText="1"/>
    </xf>
    <xf numFmtId="49" fontId="0" fillId="2" borderId="110" xfId="0" applyNumberFormat="1" applyFill="1" applyBorder="1" applyAlignment="1">
      <alignment horizontal="center" vertical="center" wrapText="1"/>
    </xf>
    <xf numFmtId="0" fontId="0" fillId="0" borderId="113" xfId="0" applyBorder="1" applyAlignment="1">
      <alignment horizontal="right" vertical="center" wrapText="1"/>
    </xf>
    <xf numFmtId="0" fontId="0" fillId="0" borderId="103" xfId="0" applyBorder="1" applyAlignment="1">
      <alignment horizontal="right" vertical="center" wrapText="1"/>
    </xf>
    <xf numFmtId="0" fontId="0" fillId="0" borderId="104" xfId="0" applyBorder="1" applyAlignment="1">
      <alignment horizontal="right" vertical="center" wrapText="1"/>
    </xf>
    <xf numFmtId="0" fontId="1" fillId="6" borderId="115" xfId="0" applyFont="1" applyFill="1" applyBorder="1" applyAlignment="1">
      <alignment horizontal="center"/>
    </xf>
    <xf numFmtId="0" fontId="1" fillId="6" borderId="11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0" fillId="0" borderId="38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40" xfId="0" applyBorder="1" applyAlignment="1" applyProtection="1">
      <alignment horizontal="left" vertical="top"/>
      <protection locked="0"/>
    </xf>
    <xf numFmtId="0" fontId="0" fillId="0" borderId="4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42" xfId="0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top"/>
      <protection locked="0"/>
    </xf>
    <xf numFmtId="0" fontId="0" fillId="0" borderId="24" xfId="0" applyBorder="1" applyAlignment="1" applyProtection="1">
      <alignment horizontal="left" vertical="top"/>
      <protection locked="0"/>
    </xf>
    <xf numFmtId="0" fontId="0" fillId="0" borderId="26" xfId="0" applyBorder="1" applyAlignment="1" applyProtection="1">
      <alignment horizontal="left" vertical="top"/>
      <protection locked="0"/>
    </xf>
    <xf numFmtId="0" fontId="14" fillId="0" borderId="62" xfId="0" applyFont="1" applyBorder="1" applyAlignment="1">
      <alignment horizontal="right" vertical="center" wrapText="1"/>
    </xf>
    <xf numFmtId="0" fontId="14" fillId="0" borderId="36" xfId="0" applyFont="1" applyBorder="1" applyAlignment="1">
      <alignment horizontal="right" vertical="center" wrapText="1"/>
    </xf>
    <xf numFmtId="0" fontId="14" fillId="0" borderId="37" xfId="0" applyFont="1" applyBorder="1" applyAlignment="1">
      <alignment horizontal="right" vertical="center" wrapText="1"/>
    </xf>
    <xf numFmtId="0" fontId="0" fillId="0" borderId="62" xfId="0" applyBorder="1" applyAlignment="1">
      <alignment horizontal="right" vertical="center" wrapText="1"/>
    </xf>
    <xf numFmtId="0" fontId="0" fillId="0" borderId="36" xfId="0" applyBorder="1" applyAlignment="1">
      <alignment horizontal="right" vertical="center" wrapText="1"/>
    </xf>
    <xf numFmtId="0" fontId="0" fillId="0" borderId="37" xfId="0" applyBorder="1" applyAlignment="1">
      <alignment horizontal="right" vertical="center" wrapText="1"/>
    </xf>
    <xf numFmtId="0" fontId="32" fillId="9" borderId="108" xfId="0" applyFont="1" applyFill="1" applyBorder="1" applyAlignment="1" applyProtection="1">
      <alignment horizontal="center" vertical="center"/>
      <protection hidden="1"/>
    </xf>
    <xf numFmtId="0" fontId="1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23" fillId="9" borderId="0" xfId="0" applyFont="1" applyFill="1" applyAlignment="1">
      <alignment horizontal="left" indent="3"/>
    </xf>
    <xf numFmtId="0" fontId="23" fillId="6" borderId="51" xfId="0" applyFont="1" applyFill="1" applyBorder="1" applyAlignment="1">
      <alignment horizontal="left"/>
    </xf>
    <xf numFmtId="0" fontId="23" fillId="6" borderId="52" xfId="0" applyFont="1" applyFill="1" applyBorder="1" applyAlignment="1">
      <alignment horizontal="left"/>
    </xf>
    <xf numFmtId="0" fontId="23" fillId="6" borderId="62" xfId="0" applyFont="1" applyFill="1" applyBorder="1" applyAlignment="1">
      <alignment horizontal="left"/>
    </xf>
    <xf numFmtId="0" fontId="23" fillId="6" borderId="37" xfId="0" applyFont="1" applyFill="1" applyBorder="1" applyAlignment="1">
      <alignment horizontal="left"/>
    </xf>
    <xf numFmtId="0" fontId="23" fillId="6" borderId="105" xfId="0" applyFont="1" applyFill="1" applyBorder="1" applyAlignment="1">
      <alignment horizontal="left"/>
    </xf>
    <xf numFmtId="0" fontId="23" fillId="6" borderId="106" xfId="0" applyFont="1" applyFill="1" applyBorder="1" applyAlignment="1">
      <alignment horizontal="left"/>
    </xf>
    <xf numFmtId="168" fontId="0" fillId="2" borderId="23" xfId="0" applyNumberFormat="1" applyFill="1" applyBorder="1" applyAlignment="1" applyProtection="1">
      <alignment horizontal="left" vertical="center"/>
      <protection hidden="1"/>
    </xf>
    <xf numFmtId="168" fontId="0" fillId="2" borderId="50" xfId="0" applyNumberFormat="1" applyFill="1" applyBorder="1" applyAlignment="1" applyProtection="1">
      <alignment horizontal="left" vertical="center"/>
      <protection hidden="1"/>
    </xf>
    <xf numFmtId="0" fontId="0" fillId="2" borderId="23" xfId="0" applyFill="1" applyBorder="1" applyAlignment="1" applyProtection="1">
      <alignment horizontal="left" vertical="center"/>
      <protection hidden="1"/>
    </xf>
    <xf numFmtId="0" fontId="0" fillId="2" borderId="50" xfId="0" applyFill="1" applyBorder="1" applyAlignment="1" applyProtection="1">
      <alignment horizontal="left" vertical="center"/>
      <protection hidden="1"/>
    </xf>
    <xf numFmtId="49" fontId="27" fillId="2" borderId="52" xfId="3" applyNumberFormat="1" applyFill="1" applyBorder="1" applyAlignment="1" applyProtection="1">
      <alignment horizontal="left"/>
      <protection hidden="1"/>
    </xf>
    <xf numFmtId="49" fontId="27" fillId="2" borderId="53" xfId="3" applyNumberFormat="1" applyFill="1" applyBorder="1" applyAlignment="1" applyProtection="1">
      <alignment horizontal="left"/>
      <protection hidden="1"/>
    </xf>
    <xf numFmtId="0" fontId="0" fillId="2" borderId="47" xfId="0" applyFill="1" applyBorder="1" applyAlignment="1" applyProtection="1">
      <alignment horizontal="left" vertical="center"/>
      <protection hidden="1"/>
    </xf>
    <xf numFmtId="0" fontId="0" fillId="2" borderId="48" xfId="0" applyFill="1" applyBorder="1" applyAlignment="1" applyProtection="1">
      <alignment horizontal="left" vertical="center"/>
      <protection hidden="1"/>
    </xf>
    <xf numFmtId="167" fontId="0" fillId="2" borderId="23" xfId="0" applyNumberFormat="1" applyFill="1" applyBorder="1" applyAlignment="1" applyProtection="1">
      <alignment horizontal="left" vertical="center"/>
      <protection hidden="1"/>
    </xf>
    <xf numFmtId="167" fontId="0" fillId="2" borderId="50" xfId="0" applyNumberFormat="1" applyFill="1" applyBorder="1" applyAlignment="1" applyProtection="1">
      <alignment horizontal="left" vertical="center"/>
      <protection hidden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19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fmlaLink="paramètres!$B$28" noThreeD="1"/>
</file>

<file path=xl/ctrlProps/ctrlProp2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83345</xdr:rowOff>
    </xdr:from>
    <xdr:to>
      <xdr:col>0</xdr:col>
      <xdr:colOff>664369</xdr:colOff>
      <xdr:row>3</xdr:row>
      <xdr:rowOff>19527</xdr:rowOff>
    </xdr:to>
    <xdr:pic>
      <xdr:nvPicPr>
        <xdr:cNvPr id="6" name="Image 5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83345"/>
          <a:ext cx="571500" cy="5715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8</xdr:row>
          <xdr:rowOff>152400</xdr:rowOff>
        </xdr:from>
        <xdr:to>
          <xdr:col>8</xdr:col>
          <xdr:colOff>85725</xdr:colOff>
          <xdr:row>10</xdr:row>
          <xdr:rowOff>28575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9</xdr:row>
          <xdr:rowOff>95250</xdr:rowOff>
        </xdr:from>
        <xdr:to>
          <xdr:col>8</xdr:col>
          <xdr:colOff>200025</xdr:colOff>
          <xdr:row>11</xdr:row>
          <xdr:rowOff>95250</xdr:rowOff>
        </xdr:to>
        <xdr:sp macro="" textlink="">
          <xdr:nvSpPr>
            <xdr:cNvPr id="2073" name="Option Button 25" descr="Deltas fournis par votre secrétariat social reprennat l'index uniquement à partir du 1er novembre 2023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0</xdr:row>
      <xdr:rowOff>71448</xdr:rowOff>
    </xdr:from>
    <xdr:to>
      <xdr:col>0</xdr:col>
      <xdr:colOff>640555</xdr:colOff>
      <xdr:row>2</xdr:row>
      <xdr:rowOff>126693</xdr:rowOff>
    </xdr:to>
    <xdr:pic>
      <xdr:nvPicPr>
        <xdr:cNvPr id="3" name="Image 2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71448"/>
          <a:ext cx="581025" cy="5791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59573</xdr:colOff>
      <xdr:row>0</xdr:row>
      <xdr:rowOff>95259</xdr:rowOff>
    </xdr:from>
    <xdr:to>
      <xdr:col>0</xdr:col>
      <xdr:colOff>640598</xdr:colOff>
      <xdr:row>3</xdr:row>
      <xdr:rowOff>19535</xdr:rowOff>
    </xdr:to>
    <xdr:pic>
      <xdr:nvPicPr>
        <xdr:cNvPr id="3" name="Image 2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3" y="95259"/>
          <a:ext cx="581025" cy="5791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628650</xdr:colOff>
      <xdr:row>2</xdr:row>
      <xdr:rowOff>140970</xdr:rowOff>
    </xdr:to>
    <xdr:pic>
      <xdr:nvPicPr>
        <xdr:cNvPr id="3" name="Image 2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581025" cy="5791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1162050</xdr:colOff>
      <xdr:row>27</xdr:row>
      <xdr:rowOff>142875</xdr:rowOff>
    </xdr:from>
    <xdr:to>
      <xdr:col>3</xdr:col>
      <xdr:colOff>777875</xdr:colOff>
      <xdr:row>32</xdr:row>
      <xdr:rowOff>62865</xdr:rowOff>
    </xdr:to>
    <xdr:pic>
      <xdr:nvPicPr>
        <xdr:cNvPr id="4" name="Image 3" descr="O:\FeBi\04 Communicatie Communication\08 Logo\Logo_FeBi\Versies rgb\febi_rgb-asbl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5676900"/>
          <a:ext cx="1901825" cy="872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1</xdr:row>
      <xdr:rowOff>66676</xdr:rowOff>
    </xdr:from>
    <xdr:to>
      <xdr:col>2</xdr:col>
      <xdr:colOff>2257425</xdr:colOff>
      <xdr:row>5</xdr:row>
      <xdr:rowOff>66676</xdr:rowOff>
    </xdr:to>
    <xdr:pic>
      <xdr:nvPicPr>
        <xdr:cNvPr id="10" name="Image 9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333376"/>
          <a:ext cx="752475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C79A-4903-451B-A4AD-A9D8E11998CC}">
  <sheetPr codeName="Feuil2"/>
  <dimension ref="A1:BB252"/>
  <sheetViews>
    <sheetView workbookViewId="0">
      <selection activeCell="B28" sqref="B28"/>
    </sheetView>
  </sheetViews>
  <sheetFormatPr baseColWidth="10" defaultColWidth="9.140625" defaultRowHeight="15" x14ac:dyDescent="0.25"/>
  <cols>
    <col min="1" max="1" width="19.5703125" bestFit="1" customWidth="1"/>
    <col min="7" max="7" width="10.7109375" bestFit="1" customWidth="1"/>
    <col min="8" max="8" width="26.5703125" bestFit="1" customWidth="1"/>
  </cols>
  <sheetData>
    <row r="1" spans="1:54" x14ac:dyDescent="0.25">
      <c r="H1" s="1" t="s">
        <v>0</v>
      </c>
      <c r="I1">
        <v>0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  <c r="AU1">
        <v>38</v>
      </c>
      <c r="AV1">
        <v>39</v>
      </c>
      <c r="AW1">
        <v>40</v>
      </c>
      <c r="AX1">
        <v>41</v>
      </c>
      <c r="AY1">
        <v>42</v>
      </c>
      <c r="AZ1">
        <v>43</v>
      </c>
      <c r="BA1">
        <v>44</v>
      </c>
      <c r="BB1">
        <v>45</v>
      </c>
    </row>
    <row r="2" spans="1:54" x14ac:dyDescent="0.25">
      <c r="A2" s="19" t="s">
        <v>1</v>
      </c>
      <c r="H2" s="1" t="s">
        <v>2</v>
      </c>
      <c r="I2">
        <v>17.350870445344128</v>
      </c>
      <c r="J2">
        <v>18.600303643724693</v>
      </c>
      <c r="K2">
        <v>18.600303643724693</v>
      </c>
      <c r="L2">
        <v>19.027105263157893</v>
      </c>
      <c r="M2">
        <v>19.027105263157893</v>
      </c>
      <c r="N2">
        <v>19.52502024291498</v>
      </c>
      <c r="O2">
        <v>19.52502024291498</v>
      </c>
      <c r="P2">
        <v>22.251497975708503</v>
      </c>
      <c r="Q2">
        <v>22.251497975708503</v>
      </c>
      <c r="R2">
        <v>22.817732793522268</v>
      </c>
      <c r="S2">
        <v>23.195161943319839</v>
      </c>
      <c r="T2">
        <v>23.761396761133604</v>
      </c>
      <c r="U2">
        <v>23.761396761133604</v>
      </c>
      <c r="V2">
        <v>24.327631578947365</v>
      </c>
      <c r="W2">
        <v>24.327631578947365</v>
      </c>
      <c r="X2">
        <v>24.893805668016196</v>
      </c>
      <c r="Y2">
        <v>26.844170040485832</v>
      </c>
      <c r="Z2">
        <v>27.410404858299593</v>
      </c>
      <c r="AA2">
        <v>27.410404858299593</v>
      </c>
      <c r="AB2">
        <v>27.97657894736842</v>
      </c>
      <c r="AC2">
        <v>27.97657894736842</v>
      </c>
      <c r="AD2">
        <v>28.542813765182188</v>
      </c>
      <c r="AE2">
        <v>28.542813765182188</v>
      </c>
      <c r="AF2">
        <v>29.10904858299595</v>
      </c>
      <c r="AG2">
        <v>29.10904858299595</v>
      </c>
      <c r="AH2">
        <v>29.675283400809718</v>
      </c>
      <c r="AI2">
        <v>29.675283400809718</v>
      </c>
      <c r="AJ2">
        <v>30.241457489878545</v>
      </c>
      <c r="AK2">
        <v>30.241457489878545</v>
      </c>
      <c r="AL2">
        <v>30.241457489878545</v>
      </c>
      <c r="AM2">
        <v>30.241457489878545</v>
      </c>
      <c r="AN2">
        <v>30.241457489878545</v>
      </c>
      <c r="AO2">
        <v>30.241457489878545</v>
      </c>
      <c r="AP2">
        <v>30.241457489878545</v>
      </c>
      <c r="AQ2">
        <v>30.241457489878545</v>
      </c>
      <c r="AR2">
        <v>30.241457489878545</v>
      </c>
      <c r="AS2">
        <v>30.241457489878545</v>
      </c>
      <c r="AT2">
        <v>30.241457489878545</v>
      </c>
      <c r="AU2">
        <v>30.241457489878545</v>
      </c>
      <c r="AV2">
        <v>30.241457489878545</v>
      </c>
      <c r="AW2">
        <v>30.241457489878545</v>
      </c>
      <c r="AX2">
        <v>30.241457489878545</v>
      </c>
      <c r="AY2">
        <v>30.241457489878545</v>
      </c>
      <c r="AZ2">
        <v>30.241457489878545</v>
      </c>
      <c r="BA2">
        <v>30.241457489878545</v>
      </c>
      <c r="BB2">
        <v>30.241457489878545</v>
      </c>
    </row>
    <row r="3" spans="1:54" x14ac:dyDescent="0.25">
      <c r="A3" t="s">
        <v>3</v>
      </c>
      <c r="B3" s="79">
        <v>6.3600000000000004E-2</v>
      </c>
      <c r="H3" s="1" t="s">
        <v>4</v>
      </c>
      <c r="I3">
        <v>19.341699999999999</v>
      </c>
      <c r="J3">
        <v>20.0381</v>
      </c>
      <c r="K3">
        <v>20.705300000000001</v>
      </c>
      <c r="L3">
        <v>21.3431</v>
      </c>
      <c r="M3">
        <v>21.9513</v>
      </c>
      <c r="N3">
        <v>22.529800000000002</v>
      </c>
      <c r="O3">
        <v>23.079000000000001</v>
      </c>
      <c r="P3">
        <v>23.599399999999999</v>
      </c>
      <c r="Q3">
        <v>24.091699999999999</v>
      </c>
      <c r="R3">
        <v>24.5565</v>
      </c>
      <c r="S3">
        <v>24.994900000000001</v>
      </c>
      <c r="T3">
        <v>25.407499999999999</v>
      </c>
      <c r="U3">
        <v>25.795400000000001</v>
      </c>
      <c r="V3">
        <v>26.159800000000001</v>
      </c>
      <c r="W3">
        <v>26.5016</v>
      </c>
      <c r="X3">
        <v>26.821899999999999</v>
      </c>
      <c r="Y3">
        <v>27.155200000000001</v>
      </c>
      <c r="Z3">
        <v>27.467099999999999</v>
      </c>
      <c r="AA3">
        <v>27.759</v>
      </c>
      <c r="AB3">
        <v>28.032</v>
      </c>
      <c r="AC3">
        <v>28.286899999999999</v>
      </c>
      <c r="AD3">
        <v>28.524799999999999</v>
      </c>
      <c r="AE3">
        <v>28.7469</v>
      </c>
      <c r="AF3">
        <v>28.953600000000002</v>
      </c>
      <c r="AG3">
        <v>29.1465</v>
      </c>
      <c r="AH3">
        <v>29.326000000000001</v>
      </c>
      <c r="AI3">
        <v>29.492999999999999</v>
      </c>
      <c r="AJ3">
        <v>29.648399999999999</v>
      </c>
      <c r="AK3">
        <v>29.792899999999999</v>
      </c>
      <c r="AL3">
        <v>29.927199999999999</v>
      </c>
      <c r="AM3">
        <v>30.052</v>
      </c>
      <c r="AN3">
        <v>30.167999999999999</v>
      </c>
      <c r="AO3">
        <v>30.275600000000001</v>
      </c>
      <c r="AP3">
        <v>30.375499999999999</v>
      </c>
      <c r="AQ3">
        <v>30.468299999999999</v>
      </c>
      <c r="AR3">
        <v>30.554300000000001</v>
      </c>
      <c r="AS3">
        <v>30.554300000000001</v>
      </c>
      <c r="AT3">
        <v>30.554300000000001</v>
      </c>
      <c r="AU3">
        <v>30.554300000000001</v>
      </c>
      <c r="AV3">
        <v>30.554300000000001</v>
      </c>
      <c r="AW3">
        <v>30.554300000000001</v>
      </c>
      <c r="AX3">
        <v>30.554300000000001</v>
      </c>
      <c r="AY3">
        <v>30.554300000000001</v>
      </c>
      <c r="AZ3">
        <v>30.554300000000001</v>
      </c>
      <c r="BA3">
        <v>30.554300000000001</v>
      </c>
      <c r="BB3">
        <v>30.554300000000001</v>
      </c>
    </row>
    <row r="4" spans="1:54" x14ac:dyDescent="0.25">
      <c r="A4" t="s">
        <v>5</v>
      </c>
      <c r="B4" s="80">
        <v>0.3</v>
      </c>
      <c r="H4" s="1" t="s">
        <v>6</v>
      </c>
      <c r="I4">
        <f>+I2/1.02</f>
        <v>17.010657299356989</v>
      </c>
      <c r="J4">
        <f t="shared" ref="J4:BB4" si="0">+J2/1.02</f>
        <v>18.235591807573229</v>
      </c>
      <c r="K4">
        <f t="shared" si="0"/>
        <v>18.235591807573229</v>
      </c>
      <c r="L4">
        <f t="shared" si="0"/>
        <v>18.654024767801854</v>
      </c>
      <c r="M4">
        <f t="shared" si="0"/>
        <v>18.654024767801854</v>
      </c>
      <c r="N4">
        <f t="shared" si="0"/>
        <v>19.142176708740177</v>
      </c>
      <c r="O4">
        <f t="shared" si="0"/>
        <v>19.142176708740177</v>
      </c>
      <c r="P4">
        <f t="shared" si="0"/>
        <v>21.815194093831867</v>
      </c>
      <c r="Q4">
        <f t="shared" si="0"/>
        <v>21.815194093831867</v>
      </c>
      <c r="R4">
        <f t="shared" si="0"/>
        <v>22.370326268159086</v>
      </c>
      <c r="S4">
        <f t="shared" si="0"/>
        <v>22.740354846391998</v>
      </c>
      <c r="T4">
        <f t="shared" si="0"/>
        <v>23.295487020719218</v>
      </c>
      <c r="U4">
        <f t="shared" si="0"/>
        <v>23.295487020719218</v>
      </c>
      <c r="V4">
        <f t="shared" si="0"/>
        <v>23.850619195046434</v>
      </c>
      <c r="W4">
        <f t="shared" si="0"/>
        <v>23.850619195046434</v>
      </c>
      <c r="X4">
        <f t="shared" si="0"/>
        <v>24.405691831388427</v>
      </c>
      <c r="Y4">
        <f t="shared" si="0"/>
        <v>26.317813765182187</v>
      </c>
      <c r="Z4">
        <f t="shared" si="0"/>
        <v>26.872945939509403</v>
      </c>
      <c r="AA4">
        <f t="shared" si="0"/>
        <v>26.872945939509403</v>
      </c>
      <c r="AB4">
        <f t="shared" si="0"/>
        <v>27.428018575851393</v>
      </c>
      <c r="AC4">
        <f t="shared" si="0"/>
        <v>27.428018575851393</v>
      </c>
      <c r="AD4">
        <f t="shared" si="0"/>
        <v>27.983150750178616</v>
      </c>
      <c r="AE4">
        <f t="shared" si="0"/>
        <v>27.983150750178616</v>
      </c>
      <c r="AF4">
        <f t="shared" si="0"/>
        <v>28.538282924505832</v>
      </c>
      <c r="AG4">
        <f t="shared" si="0"/>
        <v>28.538282924505832</v>
      </c>
      <c r="AH4">
        <f t="shared" si="0"/>
        <v>29.093415098833056</v>
      </c>
      <c r="AI4">
        <f t="shared" si="0"/>
        <v>29.093415098833056</v>
      </c>
      <c r="AJ4">
        <f t="shared" si="0"/>
        <v>29.648487735175046</v>
      </c>
      <c r="AK4">
        <f t="shared" si="0"/>
        <v>29.648487735175046</v>
      </c>
      <c r="AL4">
        <f t="shared" si="0"/>
        <v>29.648487735175046</v>
      </c>
      <c r="AM4">
        <f t="shared" si="0"/>
        <v>29.648487735175046</v>
      </c>
      <c r="AN4">
        <f t="shared" si="0"/>
        <v>29.648487735175046</v>
      </c>
      <c r="AO4">
        <f t="shared" si="0"/>
        <v>29.648487735175046</v>
      </c>
      <c r="AP4">
        <f t="shared" si="0"/>
        <v>29.648487735175046</v>
      </c>
      <c r="AQ4">
        <f t="shared" si="0"/>
        <v>29.648487735175046</v>
      </c>
      <c r="AR4">
        <f t="shared" si="0"/>
        <v>29.648487735175046</v>
      </c>
      <c r="AS4">
        <f t="shared" si="0"/>
        <v>29.648487735175046</v>
      </c>
      <c r="AT4">
        <f t="shared" si="0"/>
        <v>29.648487735175046</v>
      </c>
      <c r="AU4">
        <f t="shared" si="0"/>
        <v>29.648487735175046</v>
      </c>
      <c r="AV4">
        <f t="shared" si="0"/>
        <v>29.648487735175046</v>
      </c>
      <c r="AW4">
        <f t="shared" si="0"/>
        <v>29.648487735175046</v>
      </c>
      <c r="AX4">
        <f t="shared" si="0"/>
        <v>29.648487735175046</v>
      </c>
      <c r="AY4">
        <f t="shared" si="0"/>
        <v>29.648487735175046</v>
      </c>
      <c r="AZ4">
        <f t="shared" si="0"/>
        <v>29.648487735175046</v>
      </c>
      <c r="BA4">
        <f t="shared" si="0"/>
        <v>29.648487735175046</v>
      </c>
      <c r="BB4">
        <f t="shared" si="0"/>
        <v>29.648487735175046</v>
      </c>
    </row>
    <row r="5" spans="1:54" x14ac:dyDescent="0.25">
      <c r="A5" t="s">
        <v>7</v>
      </c>
      <c r="B5" s="80">
        <v>0.92</v>
      </c>
      <c r="H5" s="1" t="s">
        <v>8</v>
      </c>
      <c r="I5">
        <f>+I3/1.02</f>
        <v>18.962450980392155</v>
      </c>
      <c r="J5">
        <f t="shared" ref="J5:BB5" si="1">+J3/1.02</f>
        <v>19.645196078431372</v>
      </c>
      <c r="K5">
        <f t="shared" si="1"/>
        <v>20.299313725490197</v>
      </c>
      <c r="L5">
        <f t="shared" si="1"/>
        <v>20.924607843137256</v>
      </c>
      <c r="M5">
        <f t="shared" si="1"/>
        <v>21.520882352941175</v>
      </c>
      <c r="N5">
        <f t="shared" si="1"/>
        <v>22.088039215686276</v>
      </c>
      <c r="O5">
        <f t="shared" si="1"/>
        <v>22.626470588235293</v>
      </c>
      <c r="P5">
        <f t="shared" si="1"/>
        <v>23.136666666666667</v>
      </c>
      <c r="Q5">
        <f t="shared" si="1"/>
        <v>23.619313725490194</v>
      </c>
      <c r="R5">
        <f t="shared" si="1"/>
        <v>24.074999999999999</v>
      </c>
      <c r="S5">
        <f t="shared" si="1"/>
        <v>24.504803921568627</v>
      </c>
      <c r="T5">
        <f t="shared" si="1"/>
        <v>24.909313725490193</v>
      </c>
      <c r="U5">
        <f t="shared" si="1"/>
        <v>25.289607843137254</v>
      </c>
      <c r="V5">
        <f t="shared" si="1"/>
        <v>25.646862745098041</v>
      </c>
      <c r="W5">
        <f t="shared" si="1"/>
        <v>25.981960784313724</v>
      </c>
      <c r="X5">
        <f t="shared" si="1"/>
        <v>26.29598039215686</v>
      </c>
      <c r="Y5">
        <f t="shared" si="1"/>
        <v>26.622745098039214</v>
      </c>
      <c r="Z5">
        <f t="shared" si="1"/>
        <v>26.928529411764703</v>
      </c>
      <c r="AA5">
        <f t="shared" si="1"/>
        <v>27.214705882352941</v>
      </c>
      <c r="AB5">
        <f t="shared" si="1"/>
        <v>27.482352941176469</v>
      </c>
      <c r="AC5">
        <f t="shared" si="1"/>
        <v>27.732254901960783</v>
      </c>
      <c r="AD5">
        <f t="shared" si="1"/>
        <v>27.965490196078431</v>
      </c>
      <c r="AE5">
        <f t="shared" si="1"/>
        <v>28.183235294117647</v>
      </c>
      <c r="AF5">
        <f t="shared" si="1"/>
        <v>28.385882352941177</v>
      </c>
      <c r="AG5">
        <f t="shared" si="1"/>
        <v>28.574999999999999</v>
      </c>
      <c r="AH5">
        <f t="shared" si="1"/>
        <v>28.750980392156862</v>
      </c>
      <c r="AI5">
        <f t="shared" si="1"/>
        <v>28.914705882352941</v>
      </c>
      <c r="AJ5">
        <f t="shared" si="1"/>
        <v>29.067058823529411</v>
      </c>
      <c r="AK5">
        <f t="shared" si="1"/>
        <v>29.208725490196077</v>
      </c>
      <c r="AL5">
        <f t="shared" si="1"/>
        <v>29.340392156862745</v>
      </c>
      <c r="AM5">
        <f t="shared" si="1"/>
        <v>29.462745098039214</v>
      </c>
      <c r="AN5">
        <f t="shared" si="1"/>
        <v>29.576470588235292</v>
      </c>
      <c r="AO5">
        <f t="shared" si="1"/>
        <v>29.681960784313727</v>
      </c>
      <c r="AP5">
        <f t="shared" si="1"/>
        <v>29.779901960784311</v>
      </c>
      <c r="AQ5">
        <f t="shared" si="1"/>
        <v>29.870882352941177</v>
      </c>
      <c r="AR5">
        <f t="shared" si="1"/>
        <v>29.955196078431374</v>
      </c>
      <c r="AS5">
        <f t="shared" si="1"/>
        <v>29.955196078431374</v>
      </c>
      <c r="AT5">
        <f t="shared" si="1"/>
        <v>29.955196078431374</v>
      </c>
      <c r="AU5">
        <f t="shared" si="1"/>
        <v>29.955196078431374</v>
      </c>
      <c r="AV5">
        <f t="shared" si="1"/>
        <v>29.955196078431374</v>
      </c>
      <c r="AW5">
        <f t="shared" si="1"/>
        <v>29.955196078431374</v>
      </c>
      <c r="AX5">
        <f t="shared" si="1"/>
        <v>29.955196078431374</v>
      </c>
      <c r="AY5">
        <f t="shared" si="1"/>
        <v>29.955196078431374</v>
      </c>
      <c r="AZ5">
        <f t="shared" si="1"/>
        <v>29.955196078431374</v>
      </c>
      <c r="BA5">
        <f t="shared" si="1"/>
        <v>29.955196078431374</v>
      </c>
      <c r="BB5">
        <f t="shared" si="1"/>
        <v>29.955196078431374</v>
      </c>
    </row>
    <row r="6" spans="1:54" x14ac:dyDescent="0.25">
      <c r="A6" s="72" t="s">
        <v>9</v>
      </c>
      <c r="B6" s="73">
        <v>1</v>
      </c>
      <c r="C6" s="74">
        <v>1</v>
      </c>
      <c r="H6" s="1" t="s">
        <v>10</v>
      </c>
      <c r="I6">
        <f>+I5-I4</f>
        <v>1.9517936810351664</v>
      </c>
      <c r="J6">
        <f t="shared" ref="J6:BB6" si="2">+J5-J4</f>
        <v>1.4096042708581429</v>
      </c>
      <c r="K6">
        <f t="shared" si="2"/>
        <v>2.0637219179169684</v>
      </c>
      <c r="L6">
        <f t="shared" si="2"/>
        <v>2.2705830753354022</v>
      </c>
      <c r="M6">
        <f t="shared" si="2"/>
        <v>2.8668575851393214</v>
      </c>
      <c r="N6">
        <f t="shared" si="2"/>
        <v>2.9458625069460993</v>
      </c>
      <c r="O6">
        <f t="shared" si="2"/>
        <v>3.4842938794951159</v>
      </c>
      <c r="P6">
        <f t="shared" si="2"/>
        <v>1.3214725728348</v>
      </c>
      <c r="Q6">
        <f t="shared" si="2"/>
        <v>1.8041196316583274</v>
      </c>
      <c r="R6">
        <f t="shared" si="2"/>
        <v>1.7046737318409129</v>
      </c>
      <c r="S6">
        <f t="shared" si="2"/>
        <v>1.7644490751766284</v>
      </c>
      <c r="T6">
        <f t="shared" si="2"/>
        <v>1.6138267047709753</v>
      </c>
      <c r="U6">
        <f t="shared" si="2"/>
        <v>1.9941208224180365</v>
      </c>
      <c r="V6">
        <f t="shared" si="2"/>
        <v>1.7962435500516065</v>
      </c>
      <c r="W6">
        <f t="shared" si="2"/>
        <v>2.13134158926729</v>
      </c>
      <c r="X6">
        <f t="shared" si="2"/>
        <v>1.8902885607684325</v>
      </c>
      <c r="Y6">
        <f t="shared" si="2"/>
        <v>0.30493133285702712</v>
      </c>
      <c r="Z6">
        <f t="shared" si="2"/>
        <v>5.5583472255300137E-2</v>
      </c>
      <c r="AA6">
        <f t="shared" si="2"/>
        <v>0.34175994284353806</v>
      </c>
      <c r="AB6">
        <f t="shared" si="2"/>
        <v>5.4334365325075851E-2</v>
      </c>
      <c r="AC6">
        <f t="shared" si="2"/>
        <v>0.30423632610938967</v>
      </c>
      <c r="AD6">
        <f t="shared" si="2"/>
        <v>-1.7660554100185522E-2</v>
      </c>
      <c r="AE6">
        <f t="shared" si="2"/>
        <v>0.20008454393903108</v>
      </c>
      <c r="AF6">
        <f t="shared" si="2"/>
        <v>-0.15240057156465525</v>
      </c>
      <c r="AG6">
        <f t="shared" si="2"/>
        <v>3.6717075494166806E-2</v>
      </c>
      <c r="AH6">
        <f t="shared" si="2"/>
        <v>-0.34243470667619391</v>
      </c>
      <c r="AI6">
        <f t="shared" si="2"/>
        <v>-0.17870921648011517</v>
      </c>
      <c r="AJ6">
        <f t="shared" si="2"/>
        <v>-0.58142891164563437</v>
      </c>
      <c r="AK6">
        <f t="shared" si="2"/>
        <v>-0.43976224497896865</v>
      </c>
      <c r="AL6">
        <f t="shared" si="2"/>
        <v>-0.30809557831230094</v>
      </c>
      <c r="AM6">
        <f t="shared" si="2"/>
        <v>-0.1857426371358315</v>
      </c>
      <c r="AN6">
        <f t="shared" si="2"/>
        <v>-7.2017146939753474E-2</v>
      </c>
      <c r="AO6">
        <f t="shared" si="2"/>
        <v>3.3473049138681432E-2</v>
      </c>
      <c r="AP6">
        <f t="shared" si="2"/>
        <v>0.13141422560926586</v>
      </c>
      <c r="AQ6">
        <f t="shared" si="2"/>
        <v>0.22239461776613112</v>
      </c>
      <c r="AR6">
        <f t="shared" si="2"/>
        <v>0.30670834325632867</v>
      </c>
      <c r="AS6">
        <f t="shared" si="2"/>
        <v>0.30670834325632867</v>
      </c>
      <c r="AT6">
        <f t="shared" si="2"/>
        <v>0.30670834325632867</v>
      </c>
      <c r="AU6">
        <f t="shared" si="2"/>
        <v>0.30670834325632867</v>
      </c>
      <c r="AV6">
        <f t="shared" si="2"/>
        <v>0.30670834325632867</v>
      </c>
      <c r="AW6">
        <f t="shared" si="2"/>
        <v>0.30670834325632867</v>
      </c>
      <c r="AX6">
        <f t="shared" si="2"/>
        <v>0.30670834325632867</v>
      </c>
      <c r="AY6">
        <f t="shared" si="2"/>
        <v>0.30670834325632867</v>
      </c>
      <c r="AZ6">
        <f t="shared" si="2"/>
        <v>0.30670834325632867</v>
      </c>
      <c r="BA6">
        <f t="shared" si="2"/>
        <v>0.30670834325632867</v>
      </c>
      <c r="BB6">
        <f t="shared" si="2"/>
        <v>0.30670834325632867</v>
      </c>
    </row>
    <row r="7" spans="1:54" x14ac:dyDescent="0.25">
      <c r="A7" s="12">
        <v>0.1</v>
      </c>
      <c r="B7">
        <f>ROUND(AVERAGE($I$9:$BB$9),4)</f>
        <v>0.83040000000000003</v>
      </c>
      <c r="C7" s="272">
        <f t="shared" ref="C7:C14" si="3">+B7*A7</f>
        <v>8.3040000000000003E-2</v>
      </c>
      <c r="H7" s="215" t="s">
        <v>11</v>
      </c>
      <c r="I7">
        <f>+I6*0.003333</f>
        <v>6.5053283388902096E-3</v>
      </c>
      <c r="J7">
        <f t="shared" ref="J7:BB7" si="4">+J6*0.003333</f>
        <v>4.6982110347701901E-3</v>
      </c>
      <c r="K7">
        <f t="shared" si="4"/>
        <v>6.8783851524172558E-3</v>
      </c>
      <c r="L7">
        <f t="shared" si="4"/>
        <v>7.5678533900928957E-3</v>
      </c>
      <c r="M7">
        <f t="shared" si="4"/>
        <v>9.5552363312693591E-3</v>
      </c>
      <c r="N7">
        <f t="shared" si="4"/>
        <v>9.8185597356513499E-3</v>
      </c>
      <c r="O7">
        <f t="shared" si="4"/>
        <v>1.1613151500357221E-2</v>
      </c>
      <c r="P7">
        <f t="shared" si="4"/>
        <v>4.4044680852583888E-3</v>
      </c>
      <c r="Q7">
        <f t="shared" si="4"/>
        <v>6.0131307323172054E-3</v>
      </c>
      <c r="R7">
        <f t="shared" si="4"/>
        <v>5.681677548225763E-3</v>
      </c>
      <c r="S7">
        <f t="shared" si="4"/>
        <v>5.8809087675637025E-3</v>
      </c>
      <c r="T7">
        <f t="shared" si="4"/>
        <v>5.3788844070016611E-3</v>
      </c>
      <c r="U7">
        <f t="shared" si="4"/>
        <v>6.6464047011193152E-3</v>
      </c>
      <c r="V7">
        <f t="shared" si="4"/>
        <v>5.9868797523220047E-3</v>
      </c>
      <c r="W7">
        <f t="shared" si="4"/>
        <v>7.1037615170278772E-3</v>
      </c>
      <c r="X7">
        <f t="shared" si="4"/>
        <v>6.3003317730411859E-3</v>
      </c>
      <c r="Y7">
        <f t="shared" si="4"/>
        <v>1.0163361324124715E-3</v>
      </c>
      <c r="Z7">
        <f t="shared" si="4"/>
        <v>1.8525971302691535E-4</v>
      </c>
      <c r="AA7">
        <f t="shared" si="4"/>
        <v>1.1390858894975123E-3</v>
      </c>
      <c r="AB7">
        <f t="shared" si="4"/>
        <v>1.810964396284778E-4</v>
      </c>
      <c r="AC7">
        <f t="shared" si="4"/>
        <v>1.0140196749225958E-3</v>
      </c>
      <c r="AD7">
        <f t="shared" si="4"/>
        <v>-5.8862626815918343E-5</v>
      </c>
      <c r="AE7">
        <f t="shared" si="4"/>
        <v>6.6688178494879056E-4</v>
      </c>
      <c r="AF7">
        <f t="shared" si="4"/>
        <v>-5.0795110502499595E-4</v>
      </c>
      <c r="AG7">
        <f t="shared" si="4"/>
        <v>1.2237801262205797E-4</v>
      </c>
      <c r="AH7">
        <f t="shared" si="4"/>
        <v>-1.1413348773517543E-3</v>
      </c>
      <c r="AI7">
        <f t="shared" si="4"/>
        <v>-5.9563781852822392E-4</v>
      </c>
      <c r="AJ7">
        <f t="shared" si="4"/>
        <v>-1.9379025625148993E-3</v>
      </c>
      <c r="AK7">
        <f t="shared" si="4"/>
        <v>-1.4657275625149025E-3</v>
      </c>
      <c r="AL7">
        <f t="shared" si="4"/>
        <v>-1.026882562514899E-3</v>
      </c>
      <c r="AM7">
        <f t="shared" si="4"/>
        <v>-6.1908020957372636E-4</v>
      </c>
      <c r="AN7">
        <f t="shared" si="4"/>
        <v>-2.4003315075019833E-4</v>
      </c>
      <c r="AO7">
        <f t="shared" si="4"/>
        <v>1.1156567277922521E-4</v>
      </c>
      <c r="AP7">
        <f t="shared" si="4"/>
        <v>4.3800361395568307E-4</v>
      </c>
      <c r="AQ7">
        <f t="shared" si="4"/>
        <v>7.4124126101451503E-4</v>
      </c>
      <c r="AR7">
        <f t="shared" si="4"/>
        <v>1.0222589080733436E-3</v>
      </c>
      <c r="AS7">
        <f t="shared" si="4"/>
        <v>1.0222589080733436E-3</v>
      </c>
      <c r="AT7">
        <f t="shared" si="4"/>
        <v>1.0222589080733436E-3</v>
      </c>
      <c r="AU7">
        <f t="shared" si="4"/>
        <v>1.0222589080733436E-3</v>
      </c>
      <c r="AV7">
        <f t="shared" si="4"/>
        <v>1.0222589080733436E-3</v>
      </c>
      <c r="AW7">
        <f t="shared" si="4"/>
        <v>1.0222589080733436E-3</v>
      </c>
      <c r="AX7">
        <f t="shared" si="4"/>
        <v>1.0222589080733436E-3</v>
      </c>
      <c r="AY7">
        <f t="shared" si="4"/>
        <v>1.0222589080733436E-3</v>
      </c>
      <c r="AZ7">
        <f t="shared" si="4"/>
        <v>1.0222589080733436E-3</v>
      </c>
      <c r="BA7">
        <f t="shared" si="4"/>
        <v>1.0222589080733436E-3</v>
      </c>
      <c r="BB7">
        <f t="shared" si="4"/>
        <v>1.0222589080733436E-3</v>
      </c>
    </row>
    <row r="8" spans="1:54" x14ac:dyDescent="0.25">
      <c r="A8" s="12">
        <v>0.2</v>
      </c>
      <c r="B8">
        <f t="shared" ref="B8:B14" si="5">ROUND(AVERAGE($I$9:$BB$9),4)</f>
        <v>0.83040000000000003</v>
      </c>
      <c r="C8" s="272">
        <f t="shared" si="3"/>
        <v>0.16608000000000001</v>
      </c>
      <c r="E8" s="12"/>
      <c r="F8" s="12"/>
      <c r="G8" s="12"/>
      <c r="H8" s="1" t="s">
        <v>12</v>
      </c>
      <c r="I8">
        <f>+I6+I7</f>
        <v>1.9582990093740567</v>
      </c>
      <c r="J8">
        <f t="shared" ref="J8:BB8" si="6">+J6+J7</f>
        <v>1.4143024818929131</v>
      </c>
      <c r="K8">
        <f t="shared" si="6"/>
        <v>2.0706003030693858</v>
      </c>
      <c r="L8">
        <f t="shared" si="6"/>
        <v>2.2781509287254949</v>
      </c>
      <c r="M8">
        <f t="shared" si="6"/>
        <v>2.8764128214705909</v>
      </c>
      <c r="N8">
        <f t="shared" si="6"/>
        <v>2.9556810666817506</v>
      </c>
      <c r="O8">
        <f t="shared" si="6"/>
        <v>3.4959070309954732</v>
      </c>
      <c r="P8">
        <f t="shared" si="6"/>
        <v>1.3258770409200584</v>
      </c>
      <c r="Q8">
        <f t="shared" si="6"/>
        <v>1.8101327623906447</v>
      </c>
      <c r="R8">
        <f t="shared" si="6"/>
        <v>1.7103554093891387</v>
      </c>
      <c r="S8">
        <f t="shared" si="6"/>
        <v>1.7703299839441922</v>
      </c>
      <c r="T8">
        <f t="shared" si="6"/>
        <v>1.6192055891779771</v>
      </c>
      <c r="U8">
        <f t="shared" si="6"/>
        <v>2.0007672271191557</v>
      </c>
      <c r="V8">
        <f t="shared" si="6"/>
        <v>1.8022304298039284</v>
      </c>
      <c r="W8">
        <f t="shared" si="6"/>
        <v>2.138445350784318</v>
      </c>
      <c r="X8">
        <f t="shared" si="6"/>
        <v>1.8965888925414738</v>
      </c>
      <c r="Y8">
        <f t="shared" si="6"/>
        <v>0.30594766898943959</v>
      </c>
      <c r="Z8">
        <f t="shared" si="6"/>
        <v>5.5768731968327052E-2</v>
      </c>
      <c r="AA8">
        <f t="shared" si="6"/>
        <v>0.34289902873303557</v>
      </c>
      <c r="AB8">
        <f t="shared" si="6"/>
        <v>5.4515461764704329E-2</v>
      </c>
      <c r="AC8">
        <f t="shared" si="6"/>
        <v>0.30525034578431226</v>
      </c>
      <c r="AD8">
        <f t="shared" si="6"/>
        <v>-1.771941672700144E-2</v>
      </c>
      <c r="AE8">
        <f t="shared" si="6"/>
        <v>0.20075142572397986</v>
      </c>
      <c r="AF8">
        <f t="shared" si="6"/>
        <v>-0.15290852266968025</v>
      </c>
      <c r="AG8">
        <f t="shared" si="6"/>
        <v>3.6839453506788862E-2</v>
      </c>
      <c r="AH8">
        <f t="shared" si="6"/>
        <v>-0.34357604155354565</v>
      </c>
      <c r="AI8">
        <f t="shared" si="6"/>
        <v>-0.1793048542986434</v>
      </c>
      <c r="AJ8">
        <f t="shared" si="6"/>
        <v>-0.58336681420814929</v>
      </c>
      <c r="AK8">
        <f t="shared" si="6"/>
        <v>-0.44122797254148355</v>
      </c>
      <c r="AL8">
        <f t="shared" si="6"/>
        <v>-0.30912246087481582</v>
      </c>
      <c r="AM8">
        <f t="shared" si="6"/>
        <v>-0.18636171734540521</v>
      </c>
      <c r="AN8">
        <f t="shared" si="6"/>
        <v>-7.2257180090503678E-2</v>
      </c>
      <c r="AO8">
        <f t="shared" si="6"/>
        <v>3.3584614811460654E-2</v>
      </c>
      <c r="AP8">
        <f t="shared" si="6"/>
        <v>0.13185222922322154</v>
      </c>
      <c r="AQ8">
        <f t="shared" si="6"/>
        <v>0.22313585902714564</v>
      </c>
      <c r="AR8">
        <f t="shared" si="6"/>
        <v>0.30773060216440201</v>
      </c>
      <c r="AS8">
        <f t="shared" si="6"/>
        <v>0.30773060216440201</v>
      </c>
      <c r="AT8">
        <f t="shared" si="6"/>
        <v>0.30773060216440201</v>
      </c>
      <c r="AU8">
        <f t="shared" si="6"/>
        <v>0.30773060216440201</v>
      </c>
      <c r="AV8">
        <f t="shared" si="6"/>
        <v>0.30773060216440201</v>
      </c>
      <c r="AW8">
        <f t="shared" si="6"/>
        <v>0.30773060216440201</v>
      </c>
      <c r="AX8">
        <f t="shared" si="6"/>
        <v>0.30773060216440201</v>
      </c>
      <c r="AY8">
        <f t="shared" si="6"/>
        <v>0.30773060216440201</v>
      </c>
      <c r="AZ8">
        <f t="shared" si="6"/>
        <v>0.30773060216440201</v>
      </c>
      <c r="BA8">
        <f t="shared" si="6"/>
        <v>0.30773060216440201</v>
      </c>
      <c r="BB8">
        <f t="shared" si="6"/>
        <v>0.30773060216440201</v>
      </c>
    </row>
    <row r="9" spans="1:54" x14ac:dyDescent="0.25">
      <c r="A9" s="12">
        <v>0.26</v>
      </c>
      <c r="B9">
        <f t="shared" si="5"/>
        <v>0.83040000000000003</v>
      </c>
      <c r="C9" s="272">
        <f t="shared" si="3"/>
        <v>0.21590400000000001</v>
      </c>
      <c r="H9" s="1" t="s">
        <v>130</v>
      </c>
      <c r="I9">
        <f t="shared" ref="I9:BB9" si="7">IF(I8&lt;0,0,I8)</f>
        <v>1.9582990093740567</v>
      </c>
      <c r="J9">
        <f t="shared" si="7"/>
        <v>1.4143024818929131</v>
      </c>
      <c r="K9">
        <f t="shared" si="7"/>
        <v>2.0706003030693858</v>
      </c>
      <c r="L9">
        <f t="shared" si="7"/>
        <v>2.2781509287254949</v>
      </c>
      <c r="M9">
        <f t="shared" si="7"/>
        <v>2.8764128214705909</v>
      </c>
      <c r="N9">
        <f t="shared" si="7"/>
        <v>2.9556810666817506</v>
      </c>
      <c r="O9">
        <f t="shared" si="7"/>
        <v>3.4959070309954732</v>
      </c>
      <c r="P9">
        <f t="shared" si="7"/>
        <v>1.3258770409200584</v>
      </c>
      <c r="Q9">
        <f t="shared" si="7"/>
        <v>1.8101327623906447</v>
      </c>
      <c r="R9">
        <f t="shared" si="7"/>
        <v>1.7103554093891387</v>
      </c>
      <c r="S9">
        <f t="shared" si="7"/>
        <v>1.7703299839441922</v>
      </c>
      <c r="T9">
        <f t="shared" si="7"/>
        <v>1.6192055891779771</v>
      </c>
      <c r="U9">
        <f t="shared" si="7"/>
        <v>2.0007672271191557</v>
      </c>
      <c r="V9">
        <f t="shared" si="7"/>
        <v>1.8022304298039284</v>
      </c>
      <c r="W9">
        <f t="shared" si="7"/>
        <v>2.138445350784318</v>
      </c>
      <c r="X9">
        <f t="shared" si="7"/>
        <v>1.8965888925414738</v>
      </c>
      <c r="Y9">
        <f t="shared" si="7"/>
        <v>0.30594766898943959</v>
      </c>
      <c r="Z9">
        <f t="shared" si="7"/>
        <v>5.5768731968327052E-2</v>
      </c>
      <c r="AA9">
        <f t="shared" si="7"/>
        <v>0.34289902873303557</v>
      </c>
      <c r="AB9">
        <f t="shared" si="7"/>
        <v>5.4515461764704329E-2</v>
      </c>
      <c r="AC9">
        <f t="shared" si="7"/>
        <v>0.30525034578431226</v>
      </c>
      <c r="AD9">
        <f t="shared" si="7"/>
        <v>0</v>
      </c>
      <c r="AE9">
        <f t="shared" si="7"/>
        <v>0.20075142572397986</v>
      </c>
      <c r="AF9">
        <f t="shared" si="7"/>
        <v>0</v>
      </c>
      <c r="AG9">
        <f t="shared" si="7"/>
        <v>3.6839453506788862E-2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3.3584614811460654E-2</v>
      </c>
      <c r="AP9">
        <f t="shared" si="7"/>
        <v>0.13185222922322154</v>
      </c>
      <c r="AQ9">
        <f t="shared" si="7"/>
        <v>0.22313585902714564</v>
      </c>
      <c r="AR9">
        <f t="shared" si="7"/>
        <v>0.30773060216440201</v>
      </c>
      <c r="AS9">
        <f t="shared" si="7"/>
        <v>0.30773060216440201</v>
      </c>
      <c r="AT9">
        <f t="shared" si="7"/>
        <v>0.30773060216440201</v>
      </c>
      <c r="AU9">
        <f t="shared" si="7"/>
        <v>0.30773060216440201</v>
      </c>
      <c r="AV9">
        <f t="shared" si="7"/>
        <v>0.30773060216440201</v>
      </c>
      <c r="AW9">
        <f t="shared" si="7"/>
        <v>0.30773060216440201</v>
      </c>
      <c r="AX9">
        <f t="shared" si="7"/>
        <v>0.30773060216440201</v>
      </c>
      <c r="AY9">
        <f t="shared" si="7"/>
        <v>0.30773060216440201</v>
      </c>
      <c r="AZ9">
        <f t="shared" si="7"/>
        <v>0.30773060216440201</v>
      </c>
      <c r="BA9">
        <f t="shared" si="7"/>
        <v>0.30773060216440201</v>
      </c>
      <c r="BB9">
        <f t="shared" si="7"/>
        <v>0.30773060216440201</v>
      </c>
    </row>
    <row r="10" spans="1:54" x14ac:dyDescent="0.25">
      <c r="A10" s="12">
        <v>0.3</v>
      </c>
      <c r="B10">
        <f t="shared" si="5"/>
        <v>0.83040000000000003</v>
      </c>
      <c r="C10" s="272">
        <f t="shared" si="3"/>
        <v>0.24912000000000001</v>
      </c>
      <c r="H10" s="12"/>
      <c r="I10" s="12"/>
    </row>
    <row r="11" spans="1:54" x14ac:dyDescent="0.25">
      <c r="A11" s="12">
        <v>0.35</v>
      </c>
      <c r="B11">
        <f t="shared" si="5"/>
        <v>0.83040000000000003</v>
      </c>
      <c r="C11" s="272">
        <f t="shared" si="3"/>
        <v>0.29064000000000001</v>
      </c>
      <c r="E11" s="12"/>
      <c r="G11" s="214" t="s">
        <v>13</v>
      </c>
    </row>
    <row r="12" spans="1:54" x14ac:dyDescent="0.25">
      <c r="A12" s="12">
        <v>0.5</v>
      </c>
      <c r="B12">
        <f t="shared" si="5"/>
        <v>0.83040000000000003</v>
      </c>
      <c r="C12" s="272">
        <f t="shared" si="3"/>
        <v>0.41520000000000001</v>
      </c>
    </row>
    <row r="13" spans="1:54" x14ac:dyDescent="0.25">
      <c r="A13" s="12">
        <v>0.56000000000000005</v>
      </c>
      <c r="B13">
        <f t="shared" si="5"/>
        <v>0.83040000000000003</v>
      </c>
      <c r="C13" s="272">
        <f t="shared" si="3"/>
        <v>0.46502400000000005</v>
      </c>
      <c r="H13" s="194" t="s">
        <v>14</v>
      </c>
      <c r="I13" s="194"/>
      <c r="J13" s="194"/>
      <c r="K13" s="194"/>
      <c r="L13" s="194"/>
    </row>
    <row r="14" spans="1:54" x14ac:dyDescent="0.25">
      <c r="A14" s="12">
        <v>1.5</v>
      </c>
      <c r="B14">
        <f t="shared" si="5"/>
        <v>0.83040000000000003</v>
      </c>
      <c r="C14" s="272">
        <f t="shared" si="3"/>
        <v>1.2456</v>
      </c>
      <c r="E14" s="12"/>
    </row>
    <row r="15" spans="1:54" x14ac:dyDescent="0.25">
      <c r="A15" t="s">
        <v>15</v>
      </c>
      <c r="B15" s="79">
        <v>5.2600000000000001E-2</v>
      </c>
    </row>
    <row r="16" spans="1:54" x14ac:dyDescent="0.25">
      <c r="A16" t="s">
        <v>16</v>
      </c>
      <c r="B16" s="79">
        <v>0.1052</v>
      </c>
    </row>
    <row r="17" spans="1:7" x14ac:dyDescent="0.25">
      <c r="A17" t="s">
        <v>17</v>
      </c>
      <c r="B17" s="79">
        <v>0.1578</v>
      </c>
      <c r="G17" s="12"/>
    </row>
    <row r="19" spans="1:7" x14ac:dyDescent="0.25">
      <c r="A19" t="s">
        <v>18</v>
      </c>
    </row>
    <row r="20" spans="1:7" x14ac:dyDescent="0.25">
      <c r="A20" t="s">
        <v>19</v>
      </c>
      <c r="G20" s="12"/>
    </row>
    <row r="21" spans="1:7" x14ac:dyDescent="0.25">
      <c r="A21" t="s">
        <v>20</v>
      </c>
    </row>
    <row r="22" spans="1:7" x14ac:dyDescent="0.25">
      <c r="A22" t="s">
        <v>21</v>
      </c>
    </row>
    <row r="23" spans="1:7" x14ac:dyDescent="0.25">
      <c r="A23" t="s">
        <v>22</v>
      </c>
      <c r="G23" s="12"/>
    </row>
    <row r="26" spans="1:7" x14ac:dyDescent="0.25">
      <c r="G26" s="12"/>
    </row>
    <row r="27" spans="1:7" ht="15.75" thickBot="1" x14ac:dyDescent="0.3"/>
    <row r="28" spans="1:7" ht="15.75" thickBot="1" x14ac:dyDescent="0.3">
      <c r="A28" s="213" t="s">
        <v>23</v>
      </c>
      <c r="B28" s="212"/>
    </row>
    <row r="29" spans="1:7" x14ac:dyDescent="0.25">
      <c r="G29" s="12"/>
    </row>
    <row r="31" spans="1:7" x14ac:dyDescent="0.25">
      <c r="A31" s="19" t="s">
        <v>24</v>
      </c>
    </row>
    <row r="33" spans="1:6" x14ac:dyDescent="0.25">
      <c r="A33" t="s">
        <v>25</v>
      </c>
      <c r="B33" t="s">
        <v>26</v>
      </c>
      <c r="C33" s="12">
        <v>0</v>
      </c>
      <c r="D33" t="s">
        <v>27</v>
      </c>
      <c r="E33" t="s">
        <v>28</v>
      </c>
      <c r="F33">
        <v>1</v>
      </c>
    </row>
    <row r="34" spans="1:6" x14ac:dyDescent="0.25">
      <c r="A34" t="s">
        <v>29</v>
      </c>
      <c r="B34" t="s">
        <v>30</v>
      </c>
      <c r="C34" s="11">
        <v>5.2600000000000001E-2</v>
      </c>
      <c r="D34" t="s">
        <v>31</v>
      </c>
      <c r="E34" t="s">
        <v>32</v>
      </c>
      <c r="F34">
        <v>2</v>
      </c>
    </row>
    <row r="35" spans="1:6" x14ac:dyDescent="0.25">
      <c r="A35" t="s">
        <v>33</v>
      </c>
      <c r="B35">
        <v>1010</v>
      </c>
      <c r="C35" s="11">
        <v>0.1052</v>
      </c>
      <c r="E35" t="s">
        <v>34</v>
      </c>
      <c r="F35">
        <v>3</v>
      </c>
    </row>
    <row r="36" spans="1:6" x14ac:dyDescent="0.25">
      <c r="A36" t="s">
        <v>35</v>
      </c>
      <c r="B36">
        <v>1020</v>
      </c>
      <c r="C36" s="11">
        <v>0.1578</v>
      </c>
      <c r="E36" t="s">
        <v>36</v>
      </c>
      <c r="F36">
        <v>4</v>
      </c>
    </row>
    <row r="37" spans="1:6" x14ac:dyDescent="0.25">
      <c r="A37" t="s">
        <v>37</v>
      </c>
      <c r="B37">
        <v>1030</v>
      </c>
      <c r="E37" t="s">
        <v>38</v>
      </c>
      <c r="F37">
        <v>5</v>
      </c>
    </row>
    <row r="38" spans="1:6" x14ac:dyDescent="0.25">
      <c r="A38" t="s">
        <v>39</v>
      </c>
      <c r="B38">
        <v>1040</v>
      </c>
      <c r="E38" t="s">
        <v>40</v>
      </c>
      <c r="F38">
        <v>6</v>
      </c>
    </row>
    <row r="39" spans="1:6" x14ac:dyDescent="0.25">
      <c r="A39" t="s">
        <v>41</v>
      </c>
      <c r="B39">
        <v>1041</v>
      </c>
      <c r="E39" t="s">
        <v>42</v>
      </c>
      <c r="F39">
        <v>7</v>
      </c>
    </row>
    <row r="40" spans="1:6" x14ac:dyDescent="0.25">
      <c r="A40" t="s">
        <v>43</v>
      </c>
      <c r="B40">
        <v>1042</v>
      </c>
      <c r="E40" t="s">
        <v>44</v>
      </c>
      <c r="F40">
        <v>8</v>
      </c>
    </row>
    <row r="41" spans="1:6" x14ac:dyDescent="0.25">
      <c r="A41" t="s">
        <v>45</v>
      </c>
      <c r="B41">
        <v>1043</v>
      </c>
      <c r="E41" t="s">
        <v>46</v>
      </c>
      <c r="F41">
        <v>9</v>
      </c>
    </row>
    <row r="42" spans="1:6" x14ac:dyDescent="0.25">
      <c r="A42" t="s">
        <v>47</v>
      </c>
      <c r="B42">
        <v>1050</v>
      </c>
      <c r="E42" t="s">
        <v>48</v>
      </c>
      <c r="F42">
        <v>10</v>
      </c>
    </row>
    <row r="43" spans="1:6" x14ac:dyDescent="0.25">
      <c r="A43" t="s">
        <v>49</v>
      </c>
      <c r="B43">
        <v>1070</v>
      </c>
      <c r="E43" t="s">
        <v>50</v>
      </c>
      <c r="F43">
        <v>11</v>
      </c>
    </row>
    <row r="44" spans="1:6" x14ac:dyDescent="0.25">
      <c r="A44" t="s">
        <v>51</v>
      </c>
      <c r="B44">
        <v>1071</v>
      </c>
      <c r="E44" t="s">
        <v>52</v>
      </c>
      <c r="F44">
        <v>12</v>
      </c>
    </row>
    <row r="45" spans="1:6" x14ac:dyDescent="0.25">
      <c r="A45" t="s">
        <v>53</v>
      </c>
      <c r="B45">
        <v>1072</v>
      </c>
    </row>
    <row r="46" spans="1:6" x14ac:dyDescent="0.25">
      <c r="A46" t="s">
        <v>54</v>
      </c>
      <c r="B46">
        <v>1073</v>
      </c>
    </row>
    <row r="47" spans="1:6" x14ac:dyDescent="0.25">
      <c r="A47" t="s">
        <v>55</v>
      </c>
      <c r="B47">
        <v>1074</v>
      </c>
    </row>
    <row r="48" spans="1:6" x14ac:dyDescent="0.25">
      <c r="A48" t="s">
        <v>56</v>
      </c>
      <c r="B48">
        <v>1075</v>
      </c>
    </row>
    <row r="49" spans="1:2" x14ac:dyDescent="0.25">
      <c r="A49" t="s">
        <v>57</v>
      </c>
      <c r="B49">
        <v>1076</v>
      </c>
    </row>
    <row r="50" spans="1:2" x14ac:dyDescent="0.25">
      <c r="A50" t="s">
        <v>58</v>
      </c>
      <c r="B50">
        <v>1077</v>
      </c>
    </row>
    <row r="51" spans="1:2" x14ac:dyDescent="0.25">
      <c r="B51">
        <v>1078</v>
      </c>
    </row>
    <row r="52" spans="1:2" x14ac:dyDescent="0.25">
      <c r="B52">
        <v>1079</v>
      </c>
    </row>
    <row r="53" spans="1:2" x14ac:dyDescent="0.25">
      <c r="B53">
        <v>1080</v>
      </c>
    </row>
    <row r="54" spans="1:2" x14ac:dyDescent="0.25">
      <c r="B54">
        <v>1081</v>
      </c>
    </row>
    <row r="55" spans="1:2" x14ac:dyDescent="0.25">
      <c r="B55">
        <v>1083</v>
      </c>
    </row>
    <row r="56" spans="1:2" x14ac:dyDescent="0.25">
      <c r="B56">
        <v>1084</v>
      </c>
    </row>
    <row r="57" spans="1:2" x14ac:dyDescent="0.25">
      <c r="B57">
        <v>1085</v>
      </c>
    </row>
    <row r="58" spans="1:2" x14ac:dyDescent="0.25">
      <c r="B58">
        <v>1220</v>
      </c>
    </row>
    <row r="59" spans="1:2" x14ac:dyDescent="0.25">
      <c r="B59">
        <v>1221</v>
      </c>
    </row>
    <row r="60" spans="1:2" x14ac:dyDescent="0.25">
      <c r="B60">
        <v>1222</v>
      </c>
    </row>
    <row r="61" spans="1:2" x14ac:dyDescent="0.25">
      <c r="B61">
        <v>1230</v>
      </c>
    </row>
    <row r="62" spans="1:2" x14ac:dyDescent="0.25">
      <c r="B62">
        <v>1231</v>
      </c>
    </row>
    <row r="63" spans="1:2" x14ac:dyDescent="0.25">
      <c r="B63">
        <v>1232</v>
      </c>
    </row>
    <row r="64" spans="1:2" x14ac:dyDescent="0.25">
      <c r="B64">
        <v>1240</v>
      </c>
    </row>
    <row r="65" spans="2:2" x14ac:dyDescent="0.25">
      <c r="B65">
        <v>1270</v>
      </c>
    </row>
    <row r="66" spans="2:2" x14ac:dyDescent="0.25">
      <c r="B66">
        <v>1271</v>
      </c>
    </row>
    <row r="67" spans="2:2" x14ac:dyDescent="0.25">
      <c r="B67">
        <v>1272</v>
      </c>
    </row>
    <row r="68" spans="2:2" x14ac:dyDescent="0.25">
      <c r="B68">
        <v>1273</v>
      </c>
    </row>
    <row r="69" spans="2:2" x14ac:dyDescent="0.25">
      <c r="B69">
        <v>1274</v>
      </c>
    </row>
    <row r="70" spans="2:2" x14ac:dyDescent="0.25">
      <c r="B70">
        <v>1290</v>
      </c>
    </row>
    <row r="71" spans="2:2" x14ac:dyDescent="0.25">
      <c r="B71">
        <v>1293</v>
      </c>
    </row>
    <row r="72" spans="2:2" x14ac:dyDescent="0.25">
      <c r="B72">
        <v>1420</v>
      </c>
    </row>
    <row r="73" spans="2:2" x14ac:dyDescent="0.25">
      <c r="B73">
        <v>1450</v>
      </c>
    </row>
    <row r="74" spans="2:2" x14ac:dyDescent="0.25">
      <c r="B74">
        <v>1465</v>
      </c>
    </row>
    <row r="75" spans="2:2" x14ac:dyDescent="0.25">
      <c r="B75">
        <v>1470</v>
      </c>
    </row>
    <row r="76" spans="2:2" x14ac:dyDescent="0.25">
      <c r="B76">
        <v>1471</v>
      </c>
    </row>
    <row r="77" spans="2:2" x14ac:dyDescent="0.25">
      <c r="B77">
        <v>1472</v>
      </c>
    </row>
    <row r="78" spans="2:2" x14ac:dyDescent="0.25">
      <c r="B78">
        <v>1473</v>
      </c>
    </row>
    <row r="79" spans="2:2" x14ac:dyDescent="0.25">
      <c r="B79">
        <v>1474</v>
      </c>
    </row>
    <row r="80" spans="2:2" x14ac:dyDescent="0.25">
      <c r="B80">
        <v>1476</v>
      </c>
    </row>
    <row r="81" spans="2:2" x14ac:dyDescent="0.25">
      <c r="B81">
        <v>1610</v>
      </c>
    </row>
    <row r="82" spans="2:2" x14ac:dyDescent="0.25">
      <c r="B82">
        <v>1620</v>
      </c>
    </row>
    <row r="83" spans="2:2" x14ac:dyDescent="0.25">
      <c r="B83">
        <v>1621</v>
      </c>
    </row>
    <row r="84" spans="2:2" x14ac:dyDescent="0.25">
      <c r="B84">
        <v>1640</v>
      </c>
    </row>
    <row r="85" spans="2:2" x14ac:dyDescent="0.25">
      <c r="B85">
        <v>1660</v>
      </c>
    </row>
    <row r="86" spans="2:2" x14ac:dyDescent="0.25">
      <c r="B86">
        <v>1661</v>
      </c>
    </row>
    <row r="87" spans="2:2" x14ac:dyDescent="0.25">
      <c r="B87">
        <v>1670</v>
      </c>
    </row>
    <row r="88" spans="2:2" x14ac:dyDescent="0.25">
      <c r="B88">
        <v>1671</v>
      </c>
    </row>
    <row r="89" spans="2:2" x14ac:dyDescent="0.25">
      <c r="B89">
        <v>2010</v>
      </c>
    </row>
    <row r="90" spans="2:2" x14ac:dyDescent="0.25">
      <c r="B90">
        <v>2020</v>
      </c>
    </row>
    <row r="91" spans="2:2" x14ac:dyDescent="0.25">
      <c r="B91">
        <v>2030</v>
      </c>
    </row>
    <row r="92" spans="2:2" x14ac:dyDescent="0.25">
      <c r="B92">
        <v>2051</v>
      </c>
    </row>
    <row r="93" spans="2:2" x14ac:dyDescent="0.25">
      <c r="B93">
        <v>2070</v>
      </c>
    </row>
    <row r="94" spans="2:2" x14ac:dyDescent="0.25">
      <c r="B94">
        <v>2071</v>
      </c>
    </row>
    <row r="95" spans="2:2" x14ac:dyDescent="0.25">
      <c r="B95">
        <v>2072</v>
      </c>
    </row>
    <row r="96" spans="2:2" x14ac:dyDescent="0.25">
      <c r="B96">
        <v>2073</v>
      </c>
    </row>
    <row r="97" spans="2:2" x14ac:dyDescent="0.25">
      <c r="B97">
        <v>2074</v>
      </c>
    </row>
    <row r="98" spans="2:2" x14ac:dyDescent="0.25">
      <c r="B98">
        <v>2075</v>
      </c>
    </row>
    <row r="99" spans="2:2" x14ac:dyDescent="0.25">
      <c r="B99">
        <v>2210</v>
      </c>
    </row>
    <row r="100" spans="2:2" x14ac:dyDescent="0.25">
      <c r="B100">
        <v>2220</v>
      </c>
    </row>
    <row r="101" spans="2:2" x14ac:dyDescent="0.25">
      <c r="B101">
        <v>2221</v>
      </c>
    </row>
    <row r="102" spans="2:2" x14ac:dyDescent="0.25">
      <c r="B102">
        <v>2230</v>
      </c>
    </row>
    <row r="103" spans="2:2" x14ac:dyDescent="0.25">
      <c r="B103">
        <v>2240</v>
      </c>
    </row>
    <row r="104" spans="2:2" x14ac:dyDescent="0.25">
      <c r="B104">
        <v>2250</v>
      </c>
    </row>
    <row r="105" spans="2:2" x14ac:dyDescent="0.25">
      <c r="B105">
        <v>2260</v>
      </c>
    </row>
    <row r="106" spans="2:2" x14ac:dyDescent="0.25">
      <c r="B106">
        <v>2261</v>
      </c>
    </row>
    <row r="107" spans="2:2" x14ac:dyDescent="0.25">
      <c r="B107">
        <v>2270</v>
      </c>
    </row>
    <row r="108" spans="2:2" x14ac:dyDescent="0.25">
      <c r="B108">
        <v>2271</v>
      </c>
    </row>
    <row r="109" spans="2:2" x14ac:dyDescent="0.25">
      <c r="B109">
        <v>2272</v>
      </c>
    </row>
    <row r="110" spans="2:2" x14ac:dyDescent="0.25">
      <c r="B110">
        <v>2273</v>
      </c>
    </row>
    <row r="111" spans="2:2" x14ac:dyDescent="0.25">
      <c r="B111">
        <v>2290</v>
      </c>
    </row>
    <row r="112" spans="2:2" x14ac:dyDescent="0.25">
      <c r="B112">
        <v>2291</v>
      </c>
    </row>
    <row r="113" spans="2:2" x14ac:dyDescent="0.25">
      <c r="B113">
        <v>2420</v>
      </c>
    </row>
    <row r="114" spans="2:2" x14ac:dyDescent="0.25">
      <c r="B114">
        <v>2422</v>
      </c>
    </row>
    <row r="115" spans="2:2" x14ac:dyDescent="0.25">
      <c r="B115">
        <v>2430</v>
      </c>
    </row>
    <row r="116" spans="2:2" x14ac:dyDescent="0.25">
      <c r="B116">
        <v>2432</v>
      </c>
    </row>
    <row r="117" spans="2:2" x14ac:dyDescent="0.25">
      <c r="B117">
        <v>2470</v>
      </c>
    </row>
    <row r="118" spans="2:2" x14ac:dyDescent="0.25">
      <c r="B118">
        <v>2471</v>
      </c>
    </row>
    <row r="119" spans="2:2" x14ac:dyDescent="0.25">
      <c r="B119">
        <v>2472</v>
      </c>
    </row>
    <row r="120" spans="2:2" x14ac:dyDescent="0.25">
      <c r="B120">
        <v>2473</v>
      </c>
    </row>
    <row r="121" spans="2:2" x14ac:dyDescent="0.25">
      <c r="B121">
        <v>2492</v>
      </c>
    </row>
    <row r="122" spans="2:2" x14ac:dyDescent="0.25">
      <c r="B122">
        <v>2620</v>
      </c>
    </row>
    <row r="123" spans="2:2" x14ac:dyDescent="0.25">
      <c r="B123">
        <v>2621</v>
      </c>
    </row>
    <row r="124" spans="2:2" x14ac:dyDescent="0.25">
      <c r="B124">
        <v>2671</v>
      </c>
    </row>
    <row r="125" spans="2:2" x14ac:dyDescent="0.25">
      <c r="B125">
        <v>2672</v>
      </c>
    </row>
    <row r="126" spans="2:2" x14ac:dyDescent="0.25">
      <c r="B126">
        <v>2690</v>
      </c>
    </row>
    <row r="127" spans="2:2" x14ac:dyDescent="0.25">
      <c r="B127">
        <v>2691</v>
      </c>
    </row>
    <row r="128" spans="2:2" x14ac:dyDescent="0.25">
      <c r="B128">
        <v>3010</v>
      </c>
    </row>
    <row r="129" spans="2:2" x14ac:dyDescent="0.25">
      <c r="B129">
        <v>3030</v>
      </c>
    </row>
    <row r="130" spans="2:2" x14ac:dyDescent="0.25">
      <c r="B130">
        <v>3070</v>
      </c>
    </row>
    <row r="131" spans="2:2" x14ac:dyDescent="0.25">
      <c r="B131">
        <v>3071</v>
      </c>
    </row>
    <row r="132" spans="2:2" x14ac:dyDescent="0.25">
      <c r="B132">
        <v>3072</v>
      </c>
    </row>
    <row r="133" spans="2:2" x14ac:dyDescent="0.25">
      <c r="B133">
        <v>3073</v>
      </c>
    </row>
    <row r="134" spans="2:2" x14ac:dyDescent="0.25">
      <c r="B134">
        <v>3090</v>
      </c>
    </row>
    <row r="135" spans="2:2" x14ac:dyDescent="0.25">
      <c r="B135">
        <v>3220</v>
      </c>
    </row>
    <row r="136" spans="2:2" x14ac:dyDescent="0.25">
      <c r="B136">
        <v>3230</v>
      </c>
    </row>
    <row r="137" spans="2:2" x14ac:dyDescent="0.25">
      <c r="B137">
        <v>3241</v>
      </c>
    </row>
    <row r="138" spans="2:2" x14ac:dyDescent="0.25">
      <c r="B138">
        <v>3270</v>
      </c>
    </row>
    <row r="139" spans="2:2" x14ac:dyDescent="0.25">
      <c r="B139">
        <v>3271</v>
      </c>
    </row>
    <row r="140" spans="2:2" x14ac:dyDescent="0.25">
      <c r="B140">
        <v>3272</v>
      </c>
    </row>
    <row r="141" spans="2:2" x14ac:dyDescent="0.25">
      <c r="B141">
        <v>3290</v>
      </c>
    </row>
    <row r="142" spans="2:2" x14ac:dyDescent="0.25">
      <c r="B142">
        <v>3420</v>
      </c>
    </row>
    <row r="143" spans="2:2" x14ac:dyDescent="0.25">
      <c r="B143">
        <v>3421</v>
      </c>
    </row>
    <row r="144" spans="2:2" x14ac:dyDescent="0.25">
      <c r="B144">
        <v>3423</v>
      </c>
    </row>
    <row r="145" spans="2:2" x14ac:dyDescent="0.25">
      <c r="B145">
        <v>3470</v>
      </c>
    </row>
    <row r="146" spans="2:2" x14ac:dyDescent="0.25">
      <c r="B146">
        <v>3471</v>
      </c>
    </row>
    <row r="147" spans="2:2" x14ac:dyDescent="0.25">
      <c r="B147">
        <v>3472</v>
      </c>
    </row>
    <row r="148" spans="2:2" x14ac:dyDescent="0.25">
      <c r="B148">
        <v>3473</v>
      </c>
    </row>
    <row r="149" spans="2:2" x14ac:dyDescent="0.25">
      <c r="B149">
        <v>4020</v>
      </c>
    </row>
    <row r="150" spans="2:2" x14ac:dyDescent="0.25">
      <c r="B150">
        <v>4021</v>
      </c>
    </row>
    <row r="151" spans="2:2" x14ac:dyDescent="0.25">
      <c r="B151">
        <v>4022</v>
      </c>
    </row>
    <row r="152" spans="2:2" x14ac:dyDescent="0.25">
      <c r="B152">
        <v>4024</v>
      </c>
    </row>
    <row r="153" spans="2:2" x14ac:dyDescent="0.25">
      <c r="B153">
        <v>4025</v>
      </c>
    </row>
    <row r="154" spans="2:2" x14ac:dyDescent="0.25">
      <c r="B154">
        <v>4026</v>
      </c>
    </row>
    <row r="155" spans="2:2" x14ac:dyDescent="0.25">
      <c r="B155">
        <v>4027</v>
      </c>
    </row>
    <row r="156" spans="2:2" x14ac:dyDescent="0.25">
      <c r="B156">
        <v>4040</v>
      </c>
    </row>
    <row r="157" spans="2:2" x14ac:dyDescent="0.25">
      <c r="B157">
        <v>4071</v>
      </c>
    </row>
    <row r="158" spans="2:2" x14ac:dyDescent="0.25">
      <c r="B158">
        <v>4073</v>
      </c>
    </row>
    <row r="159" spans="2:2" x14ac:dyDescent="0.25">
      <c r="B159">
        <v>4074</v>
      </c>
    </row>
    <row r="160" spans="2:2" x14ac:dyDescent="0.25">
      <c r="B160">
        <v>4075</v>
      </c>
    </row>
    <row r="161" spans="2:2" x14ac:dyDescent="0.25">
      <c r="B161">
        <v>4076</v>
      </c>
    </row>
    <row r="162" spans="2:2" x14ac:dyDescent="0.25">
      <c r="B162">
        <v>4077</v>
      </c>
    </row>
    <row r="163" spans="2:2" x14ac:dyDescent="0.25">
      <c r="B163">
        <v>4078</v>
      </c>
    </row>
    <row r="164" spans="2:2" x14ac:dyDescent="0.25">
      <c r="B164">
        <v>4079</v>
      </c>
    </row>
    <row r="165" spans="2:2" x14ac:dyDescent="0.25">
      <c r="B165">
        <v>4080</v>
      </c>
    </row>
    <row r="166" spans="2:2" x14ac:dyDescent="0.25">
      <c r="B166">
        <v>4081</v>
      </c>
    </row>
    <row r="167" spans="2:2" x14ac:dyDescent="0.25">
      <c r="B167">
        <v>4086</v>
      </c>
    </row>
    <row r="168" spans="2:2" x14ac:dyDescent="0.25">
      <c r="B168">
        <v>5020</v>
      </c>
    </row>
    <row r="169" spans="2:2" x14ac:dyDescent="0.25">
      <c r="B169">
        <v>5022</v>
      </c>
    </row>
    <row r="170" spans="2:2" x14ac:dyDescent="0.25">
      <c r="B170">
        <v>5023</v>
      </c>
    </row>
    <row r="171" spans="2:2" x14ac:dyDescent="0.25">
      <c r="B171">
        <v>5030</v>
      </c>
    </row>
    <row r="172" spans="2:2" x14ac:dyDescent="0.25">
      <c r="B172">
        <v>5070</v>
      </c>
    </row>
    <row r="173" spans="2:2" x14ac:dyDescent="0.25">
      <c r="B173">
        <v>5071</v>
      </c>
    </row>
    <row r="174" spans="2:2" x14ac:dyDescent="0.25">
      <c r="B174">
        <v>5072</v>
      </c>
    </row>
    <row r="175" spans="2:2" x14ac:dyDescent="0.25">
      <c r="B175">
        <v>5073</v>
      </c>
    </row>
    <row r="176" spans="2:2" x14ac:dyDescent="0.25">
      <c r="B176">
        <v>5074</v>
      </c>
    </row>
    <row r="177" spans="2:2" x14ac:dyDescent="0.25">
      <c r="B177">
        <v>5075</v>
      </c>
    </row>
    <row r="178" spans="2:2" x14ac:dyDescent="0.25">
      <c r="B178">
        <v>5076</v>
      </c>
    </row>
    <row r="179" spans="2:2" x14ac:dyDescent="0.25">
      <c r="B179">
        <v>5077</v>
      </c>
    </row>
    <row r="180" spans="2:2" x14ac:dyDescent="0.25">
      <c r="B180">
        <v>5078</v>
      </c>
    </row>
    <row r="181" spans="2:2" x14ac:dyDescent="0.25">
      <c r="B181">
        <v>5079</v>
      </c>
    </row>
    <row r="182" spans="2:2" x14ac:dyDescent="0.25">
      <c r="B182">
        <v>5080</v>
      </c>
    </row>
    <row r="183" spans="2:2" x14ac:dyDescent="0.25">
      <c r="B183">
        <v>5081</v>
      </c>
    </row>
    <row r="184" spans="2:2" x14ac:dyDescent="0.25">
      <c r="B184">
        <v>5082</v>
      </c>
    </row>
    <row r="185" spans="2:2" x14ac:dyDescent="0.25">
      <c r="B185">
        <v>6010</v>
      </c>
    </row>
    <row r="186" spans="2:2" x14ac:dyDescent="0.25">
      <c r="B186">
        <v>6040</v>
      </c>
    </row>
    <row r="187" spans="2:2" x14ac:dyDescent="0.25">
      <c r="B187">
        <v>6050</v>
      </c>
    </row>
    <row r="188" spans="2:2" x14ac:dyDescent="0.25">
      <c r="B188">
        <v>6071</v>
      </c>
    </row>
    <row r="189" spans="2:2" x14ac:dyDescent="0.25">
      <c r="B189">
        <v>6072</v>
      </c>
    </row>
    <row r="190" spans="2:2" x14ac:dyDescent="0.25">
      <c r="B190">
        <v>6073</v>
      </c>
    </row>
    <row r="191" spans="2:2" x14ac:dyDescent="0.25">
      <c r="B191">
        <v>6111</v>
      </c>
    </row>
    <row r="192" spans="2:2" x14ac:dyDescent="0.25">
      <c r="B192">
        <v>6120</v>
      </c>
    </row>
    <row r="193" spans="2:2" x14ac:dyDescent="0.25">
      <c r="B193">
        <v>6121</v>
      </c>
    </row>
    <row r="194" spans="2:2" x14ac:dyDescent="0.25">
      <c r="B194">
        <v>6122</v>
      </c>
    </row>
    <row r="195" spans="2:2" x14ac:dyDescent="0.25">
      <c r="B195">
        <v>6124</v>
      </c>
    </row>
    <row r="196" spans="2:2" x14ac:dyDescent="0.25">
      <c r="B196">
        <v>6130</v>
      </c>
    </row>
    <row r="197" spans="2:2" x14ac:dyDescent="0.25">
      <c r="B197">
        <v>6131</v>
      </c>
    </row>
    <row r="198" spans="2:2" x14ac:dyDescent="0.25">
      <c r="B198">
        <v>6161</v>
      </c>
    </row>
    <row r="199" spans="2:2" x14ac:dyDescent="0.25">
      <c r="B199">
        <v>6162</v>
      </c>
    </row>
    <row r="200" spans="2:2" x14ac:dyDescent="0.25">
      <c r="B200">
        <v>6163</v>
      </c>
    </row>
    <row r="201" spans="2:2" x14ac:dyDescent="0.25">
      <c r="B201">
        <v>6164</v>
      </c>
    </row>
    <row r="202" spans="2:2" x14ac:dyDescent="0.25">
      <c r="B202">
        <v>6165</v>
      </c>
    </row>
    <row r="203" spans="2:2" x14ac:dyDescent="0.25">
      <c r="B203">
        <v>6166</v>
      </c>
    </row>
    <row r="204" spans="2:2" x14ac:dyDescent="0.25">
      <c r="B204">
        <v>6167</v>
      </c>
    </row>
    <row r="205" spans="2:2" x14ac:dyDescent="0.25">
      <c r="B205">
        <v>6168</v>
      </c>
    </row>
    <row r="206" spans="2:2" x14ac:dyDescent="0.25">
      <c r="B206">
        <v>6169</v>
      </c>
    </row>
    <row r="207" spans="2:2" x14ac:dyDescent="0.25">
      <c r="B207">
        <v>6170</v>
      </c>
    </row>
    <row r="208" spans="2:2" x14ac:dyDescent="0.25">
      <c r="B208">
        <v>6171</v>
      </c>
    </row>
    <row r="209" spans="2:2" x14ac:dyDescent="0.25">
      <c r="B209">
        <v>6172</v>
      </c>
    </row>
    <row r="210" spans="2:2" x14ac:dyDescent="0.25">
      <c r="B210">
        <v>6173</v>
      </c>
    </row>
    <row r="211" spans="2:2" x14ac:dyDescent="0.25">
      <c r="B211">
        <v>6174</v>
      </c>
    </row>
    <row r="212" spans="2:2" x14ac:dyDescent="0.25">
      <c r="B212">
        <v>6175</v>
      </c>
    </row>
    <row r="213" spans="2:2" x14ac:dyDescent="0.25">
      <c r="B213">
        <v>6176</v>
      </c>
    </row>
    <row r="214" spans="2:2" x14ac:dyDescent="0.25">
      <c r="B214">
        <v>6177</v>
      </c>
    </row>
    <row r="215" spans="2:2" x14ac:dyDescent="0.25">
      <c r="B215">
        <v>6178</v>
      </c>
    </row>
    <row r="216" spans="2:2" x14ac:dyDescent="0.25">
      <c r="B216">
        <v>6179</v>
      </c>
    </row>
    <row r="217" spans="2:2" x14ac:dyDescent="0.25">
      <c r="B217">
        <v>6180</v>
      </c>
    </row>
    <row r="218" spans="2:2" x14ac:dyDescent="0.25">
      <c r="B218">
        <v>6181</v>
      </c>
    </row>
    <row r="219" spans="2:2" x14ac:dyDescent="0.25">
      <c r="B219">
        <v>6182</v>
      </c>
    </row>
    <row r="220" spans="2:2" x14ac:dyDescent="0.25">
      <c r="B220">
        <v>6183</v>
      </c>
    </row>
    <row r="221" spans="2:2" x14ac:dyDescent="0.25">
      <c r="B221">
        <v>6184</v>
      </c>
    </row>
    <row r="222" spans="2:2" x14ac:dyDescent="0.25">
      <c r="B222">
        <v>6185</v>
      </c>
    </row>
    <row r="223" spans="2:2" x14ac:dyDescent="0.25">
      <c r="B223">
        <v>6186</v>
      </c>
    </row>
    <row r="224" spans="2:2" x14ac:dyDescent="0.25">
      <c r="B224">
        <v>6220</v>
      </c>
    </row>
    <row r="225" spans="2:2" x14ac:dyDescent="0.25">
      <c r="B225">
        <v>6221</v>
      </c>
    </row>
    <row r="226" spans="2:2" x14ac:dyDescent="0.25">
      <c r="B226">
        <v>6230</v>
      </c>
    </row>
    <row r="227" spans="2:2" x14ac:dyDescent="0.25">
      <c r="B227">
        <v>6270</v>
      </c>
    </row>
    <row r="228" spans="2:2" x14ac:dyDescent="0.25">
      <c r="B228">
        <v>6271</v>
      </c>
    </row>
    <row r="229" spans="2:2" x14ac:dyDescent="0.25">
      <c r="B229">
        <v>6272</v>
      </c>
    </row>
    <row r="230" spans="2:2" x14ac:dyDescent="0.25">
      <c r="B230">
        <v>6273</v>
      </c>
    </row>
    <row r="231" spans="2:2" x14ac:dyDescent="0.25">
      <c r="B231">
        <v>6320</v>
      </c>
    </row>
    <row r="232" spans="2:2" x14ac:dyDescent="0.25">
      <c r="B232">
        <v>6330</v>
      </c>
    </row>
    <row r="233" spans="2:2" x14ac:dyDescent="0.25">
      <c r="B233">
        <v>6370</v>
      </c>
    </row>
    <row r="234" spans="2:2" x14ac:dyDescent="0.25">
      <c r="B234">
        <v>6371</v>
      </c>
    </row>
    <row r="235" spans="2:2" x14ac:dyDescent="0.25">
      <c r="B235">
        <v>6372</v>
      </c>
    </row>
    <row r="236" spans="2:2" x14ac:dyDescent="0.25">
      <c r="B236">
        <v>6420</v>
      </c>
    </row>
    <row r="237" spans="2:2" x14ac:dyDescent="0.25">
      <c r="B237">
        <v>6430</v>
      </c>
    </row>
    <row r="238" spans="2:2" x14ac:dyDescent="0.25">
      <c r="B238">
        <v>6460</v>
      </c>
    </row>
    <row r="239" spans="2:2" x14ac:dyDescent="0.25">
      <c r="B239">
        <v>6461</v>
      </c>
    </row>
    <row r="240" spans="2:2" x14ac:dyDescent="0.25">
      <c r="B240">
        <v>6462</v>
      </c>
    </row>
    <row r="241" spans="2:2" x14ac:dyDescent="0.25">
      <c r="B241">
        <v>6470</v>
      </c>
    </row>
    <row r="242" spans="2:2" x14ac:dyDescent="0.25">
      <c r="B242">
        <v>6472</v>
      </c>
    </row>
    <row r="243" spans="2:2" x14ac:dyDescent="0.25">
      <c r="B243">
        <v>6601</v>
      </c>
    </row>
    <row r="244" spans="2:2" x14ac:dyDescent="0.25">
      <c r="B244">
        <v>6610</v>
      </c>
    </row>
    <row r="245" spans="2:2" x14ac:dyDescent="0.25">
      <c r="B245">
        <v>6620</v>
      </c>
    </row>
    <row r="246" spans="2:2" x14ac:dyDescent="0.25">
      <c r="B246">
        <v>6670</v>
      </c>
    </row>
    <row r="247" spans="2:2" x14ac:dyDescent="0.25">
      <c r="B247">
        <v>6672</v>
      </c>
    </row>
    <row r="248" spans="2:2" x14ac:dyDescent="0.25">
      <c r="B248">
        <v>6720</v>
      </c>
    </row>
    <row r="249" spans="2:2" x14ac:dyDescent="0.25">
      <c r="B249">
        <v>6730</v>
      </c>
    </row>
    <row r="250" spans="2:2" x14ac:dyDescent="0.25">
      <c r="B250">
        <v>6750</v>
      </c>
    </row>
    <row r="251" spans="2:2" x14ac:dyDescent="0.25">
      <c r="B251">
        <v>6770</v>
      </c>
    </row>
    <row r="252" spans="2:2" x14ac:dyDescent="0.25">
      <c r="B252">
        <v>6771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tabColor theme="8" tint="0.59999389629810485"/>
  </sheetPr>
  <dimension ref="A1:AW2501"/>
  <sheetViews>
    <sheetView tabSelected="1" zoomScale="80" zoomScaleNormal="80" workbookViewId="0">
      <pane xSplit="7" ySplit="20" topLeftCell="H21" activePane="bottomRight" state="frozen"/>
      <selection pane="topRight" activeCell="H1" sqref="H1"/>
      <selection pane="bottomLeft" activeCell="A21" sqref="A21"/>
      <selection pane="bottomRight" activeCell="A21" sqref="A21"/>
    </sheetView>
  </sheetViews>
  <sheetFormatPr baseColWidth="10" defaultColWidth="11.42578125" defaultRowHeight="15" x14ac:dyDescent="0.25"/>
  <cols>
    <col min="1" max="1" width="14.5703125" customWidth="1"/>
    <col min="2" max="2" width="19.140625" customWidth="1"/>
    <col min="3" max="3" width="11.7109375" customWidth="1"/>
    <col min="4" max="4" width="16" style="11" customWidth="1"/>
    <col min="5" max="5" width="17.140625" customWidth="1"/>
    <col min="6" max="6" width="13.85546875" bestFit="1" customWidth="1"/>
    <col min="7" max="7" width="13.85546875" customWidth="1"/>
    <col min="8" max="8" width="14.28515625" customWidth="1"/>
    <col min="9" max="9" width="6.42578125" customWidth="1"/>
    <col min="10" max="10" width="10.28515625" customWidth="1"/>
    <col min="11" max="11" width="14.28515625" customWidth="1"/>
    <col min="12" max="12" width="6.42578125" customWidth="1"/>
    <col min="13" max="13" width="10.42578125" customWidth="1"/>
    <col min="14" max="14" width="14.28515625" customWidth="1"/>
    <col min="15" max="15" width="6.42578125" customWidth="1"/>
    <col min="16" max="16" width="10.28515625" customWidth="1"/>
    <col min="17" max="17" width="11.7109375" customWidth="1"/>
    <col min="18" max="28" width="11.7109375" style="1" customWidth="1"/>
    <col min="29" max="29" width="11.42578125" customWidth="1"/>
    <col min="30" max="40" width="11.42578125" style="1" customWidth="1"/>
    <col min="41" max="42" width="22.7109375" style="1" customWidth="1"/>
    <col min="43" max="45" width="22.7109375" customWidth="1"/>
  </cols>
  <sheetData>
    <row r="1" spans="1:44" ht="15" customHeight="1" x14ac:dyDescent="0.35">
      <c r="A1" s="30"/>
      <c r="B1" s="30"/>
      <c r="D1"/>
    </row>
    <row r="2" spans="1:44" ht="21" x14ac:dyDescent="0.35">
      <c r="A2" s="30"/>
      <c r="B2" s="30" t="s">
        <v>59</v>
      </c>
      <c r="D2"/>
    </row>
    <row r="3" spans="1:44" ht="15" customHeight="1" x14ac:dyDescent="0.35">
      <c r="A3" s="30"/>
      <c r="B3" s="31"/>
      <c r="D3"/>
    </row>
    <row r="4" spans="1:44" ht="15" customHeight="1" thickBot="1" x14ac:dyDescent="0.3">
      <c r="A4" s="2"/>
      <c r="D4"/>
    </row>
    <row r="5" spans="1:44" ht="17.45" customHeight="1" x14ac:dyDescent="0.25">
      <c r="A5" s="297" t="s">
        <v>60</v>
      </c>
      <c r="B5" s="298"/>
      <c r="C5" s="299"/>
      <c r="D5" s="299"/>
      <c r="E5" s="299"/>
      <c r="F5" s="300"/>
      <c r="H5" s="160" t="s">
        <v>61</v>
      </c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2"/>
      <c r="U5" s="161"/>
      <c r="V5" s="161"/>
      <c r="W5" s="163"/>
    </row>
    <row r="6" spans="1:44" ht="17.45" customHeight="1" x14ac:dyDescent="0.25">
      <c r="A6" s="285" t="s">
        <v>62</v>
      </c>
      <c r="B6" s="286"/>
      <c r="C6" s="293"/>
      <c r="D6" s="293"/>
      <c r="E6" s="293"/>
      <c r="F6" s="294"/>
      <c r="H6" s="201" t="s">
        <v>129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4"/>
      <c r="U6" s="193"/>
      <c r="V6" s="193"/>
      <c r="W6" s="164"/>
    </row>
    <row r="7" spans="1:44" ht="17.25" customHeight="1" x14ac:dyDescent="0.25">
      <c r="A7" s="285" t="s">
        <v>63</v>
      </c>
      <c r="B7" s="286"/>
      <c r="C7" s="293"/>
      <c r="D7" s="293"/>
      <c r="E7" s="293"/>
      <c r="F7" s="294"/>
      <c r="H7" s="201" t="s">
        <v>131</v>
      </c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4"/>
      <c r="U7" s="193"/>
      <c r="V7" s="193"/>
      <c r="W7" s="164"/>
    </row>
    <row r="8" spans="1:44" ht="17.45" customHeight="1" x14ac:dyDescent="0.3">
      <c r="A8" s="285" t="s">
        <v>64</v>
      </c>
      <c r="B8" s="286"/>
      <c r="C8" s="293"/>
      <c r="D8" s="293"/>
      <c r="E8" s="293"/>
      <c r="F8" s="294"/>
      <c r="H8" s="165"/>
      <c r="I8" s="195"/>
      <c r="J8" s="195"/>
      <c r="K8" s="195"/>
      <c r="L8" s="195"/>
      <c r="M8" s="195"/>
      <c r="N8" s="195"/>
      <c r="O8" s="195"/>
      <c r="P8" s="195"/>
      <c r="Q8" s="196"/>
      <c r="R8" s="196"/>
      <c r="S8" s="196"/>
      <c r="T8" s="197"/>
      <c r="U8" s="193"/>
      <c r="V8" s="198"/>
      <c r="W8" s="166"/>
    </row>
    <row r="9" spans="1:44" ht="17.45" customHeight="1" x14ac:dyDescent="0.25">
      <c r="A9" s="285" t="s">
        <v>132</v>
      </c>
      <c r="B9" s="286"/>
      <c r="C9" s="301"/>
      <c r="D9" s="301"/>
      <c r="E9" s="301"/>
      <c r="F9" s="302"/>
      <c r="H9" s="202" t="s">
        <v>66</v>
      </c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4"/>
      <c r="U9" s="193"/>
      <c r="V9" s="193"/>
      <c r="W9" s="164"/>
    </row>
    <row r="10" spans="1:44" ht="17.45" customHeight="1" x14ac:dyDescent="0.3">
      <c r="A10" s="285" t="s">
        <v>67</v>
      </c>
      <c r="B10" s="286"/>
      <c r="C10" s="293"/>
      <c r="D10" s="293"/>
      <c r="E10" s="293"/>
      <c r="F10" s="294"/>
      <c r="H10" s="207"/>
      <c r="I10" s="209" t="s">
        <v>68</v>
      </c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4"/>
      <c r="U10" s="193"/>
      <c r="V10" s="193"/>
      <c r="W10" s="164"/>
    </row>
    <row r="11" spans="1:44" ht="17.45" customHeight="1" x14ac:dyDescent="0.3">
      <c r="A11" s="285" t="s">
        <v>69</v>
      </c>
      <c r="B11" s="286"/>
      <c r="C11" s="293"/>
      <c r="D11" s="293"/>
      <c r="E11" s="293"/>
      <c r="F11" s="294"/>
      <c r="H11" s="208"/>
      <c r="I11" s="209" t="s">
        <v>70</v>
      </c>
      <c r="J11" s="199"/>
      <c r="K11" s="200"/>
      <c r="L11" s="194"/>
      <c r="M11" s="194"/>
      <c r="N11" s="194"/>
      <c r="O11" s="194"/>
      <c r="P11" s="194"/>
      <c r="Q11" s="194"/>
      <c r="R11" s="193"/>
      <c r="S11" s="193"/>
      <c r="T11" s="193"/>
      <c r="U11" s="193"/>
      <c r="V11" s="193"/>
      <c r="W11" s="164"/>
    </row>
    <row r="12" spans="1:44" ht="16.5" customHeight="1" thickBot="1" x14ac:dyDescent="0.35">
      <c r="A12" s="273" t="s">
        <v>71</v>
      </c>
      <c r="B12" s="274"/>
      <c r="C12" s="295"/>
      <c r="D12" s="295"/>
      <c r="E12" s="295"/>
      <c r="F12" s="296"/>
      <c r="H12" s="210" t="str">
        <f>IF(paramètres!B28="","ATTENTION - Vous n'avez pas séléctionné d'option ci-dessus!","")</f>
        <v>ATTENTION - Vous n'avez pas séléctionné d'option ci-dessus!</v>
      </c>
      <c r="I12" s="211"/>
      <c r="J12" s="167"/>
      <c r="K12" s="167"/>
      <c r="L12" s="167"/>
      <c r="M12" s="167"/>
      <c r="N12" s="167"/>
      <c r="O12" s="167"/>
      <c r="P12" s="167"/>
      <c r="Q12" s="203"/>
      <c r="R12" s="203"/>
      <c r="S12" s="203"/>
      <c r="T12" s="204"/>
      <c r="U12" s="168"/>
      <c r="V12" s="205"/>
      <c r="W12" s="206"/>
      <c r="X12"/>
      <c r="Y12"/>
    </row>
    <row r="13" spans="1:44" ht="19.5" thickBot="1" x14ac:dyDescent="0.35">
      <c r="D13"/>
      <c r="AG13" s="77"/>
      <c r="AH13" s="77"/>
    </row>
    <row r="14" spans="1:44" ht="15.75" customHeight="1" thickBot="1" x14ac:dyDescent="0.3">
      <c r="A14" s="33" t="s">
        <v>72</v>
      </c>
      <c r="B14" s="34"/>
      <c r="C14" s="34"/>
      <c r="D14" s="34"/>
      <c r="E14" s="5">
        <v>0.34449999999999997</v>
      </c>
    </row>
    <row r="15" spans="1:44" ht="15.75" thickBot="1" x14ac:dyDescent="0.3">
      <c r="D15"/>
      <c r="AP15" s="283" t="s">
        <v>73</v>
      </c>
      <c r="AQ15" s="284"/>
      <c r="AR15" s="18" t="e">
        <f>SUM(AR21:AR2500)</f>
        <v>#VALUE!</v>
      </c>
    </row>
    <row r="16" spans="1:44" s="3" customFormat="1" ht="15.75" x14ac:dyDescent="0.25">
      <c r="A16" s="275" t="s">
        <v>74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7" t="s">
        <v>75</v>
      </c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9"/>
      <c r="AC16" s="279" t="s">
        <v>76</v>
      </c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80"/>
      <c r="AO16" s="279" t="s">
        <v>77</v>
      </c>
      <c r="AP16" s="279"/>
      <c r="AQ16" s="279"/>
      <c r="AR16" s="280"/>
    </row>
    <row r="17" spans="1:49" s="3" customFormat="1" ht="16.5" thickBot="1" x14ac:dyDescent="0.3">
      <c r="A17" s="277"/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90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2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2"/>
      <c r="AO17" s="281"/>
      <c r="AP17" s="281"/>
      <c r="AQ17" s="281"/>
      <c r="AR17" s="282"/>
    </row>
    <row r="18" spans="1:49" ht="60.75" thickBot="1" x14ac:dyDescent="0.3">
      <c r="A18" s="97" t="s">
        <v>78</v>
      </c>
      <c r="B18" s="98" t="s">
        <v>79</v>
      </c>
      <c r="C18" s="98" t="s">
        <v>80</v>
      </c>
      <c r="D18" s="98" t="s">
        <v>81</v>
      </c>
      <c r="E18" s="98" t="s">
        <v>82</v>
      </c>
      <c r="F18" s="99" t="s">
        <v>83</v>
      </c>
      <c r="G18" s="100" t="s">
        <v>84</v>
      </c>
      <c r="H18" s="101" t="s">
        <v>85</v>
      </c>
      <c r="I18" s="102" t="s">
        <v>86</v>
      </c>
      <c r="J18" s="99" t="s">
        <v>87</v>
      </c>
      <c r="K18" s="101" t="s">
        <v>88</v>
      </c>
      <c r="L18" s="102" t="s">
        <v>86</v>
      </c>
      <c r="M18" s="98" t="s">
        <v>87</v>
      </c>
      <c r="N18" s="101" t="s">
        <v>89</v>
      </c>
      <c r="O18" s="102" t="s">
        <v>86</v>
      </c>
      <c r="P18" s="98" t="s">
        <v>87</v>
      </c>
      <c r="Q18" s="110" t="s">
        <v>28</v>
      </c>
      <c r="R18" s="103" t="s">
        <v>32</v>
      </c>
      <c r="S18" s="103" t="s">
        <v>34</v>
      </c>
      <c r="T18" s="103" t="s">
        <v>36</v>
      </c>
      <c r="U18" s="103" t="s">
        <v>38</v>
      </c>
      <c r="V18" s="103" t="s">
        <v>40</v>
      </c>
      <c r="W18" s="103" t="s">
        <v>42</v>
      </c>
      <c r="X18" s="103" t="s">
        <v>44</v>
      </c>
      <c r="Y18" s="103" t="s">
        <v>46</v>
      </c>
      <c r="Z18" s="103" t="s">
        <v>48</v>
      </c>
      <c r="AA18" s="103" t="s">
        <v>50</v>
      </c>
      <c r="AB18" s="104" t="s">
        <v>52</v>
      </c>
      <c r="AC18" s="105" t="s">
        <v>28</v>
      </c>
      <c r="AD18" s="106" t="s">
        <v>32</v>
      </c>
      <c r="AE18" s="106" t="s">
        <v>34</v>
      </c>
      <c r="AF18" s="106" t="s">
        <v>36</v>
      </c>
      <c r="AG18" s="106" t="s">
        <v>38</v>
      </c>
      <c r="AH18" s="106" t="s">
        <v>40</v>
      </c>
      <c r="AI18" s="106" t="s">
        <v>42</v>
      </c>
      <c r="AJ18" s="106" t="s">
        <v>44</v>
      </c>
      <c r="AK18" s="106" t="s">
        <v>46</v>
      </c>
      <c r="AL18" s="106" t="s">
        <v>48</v>
      </c>
      <c r="AM18" s="106" t="s">
        <v>50</v>
      </c>
      <c r="AN18" s="107" t="s">
        <v>52</v>
      </c>
      <c r="AO18" s="147" t="s">
        <v>90</v>
      </c>
      <c r="AP18" s="108" t="s">
        <v>91</v>
      </c>
      <c r="AQ18" s="108" t="s">
        <v>92</v>
      </c>
      <c r="AR18" s="109" t="s">
        <v>93</v>
      </c>
    </row>
    <row r="19" spans="1:49" x14ac:dyDescent="0.25">
      <c r="A19" s="113" t="s">
        <v>94</v>
      </c>
      <c r="B19" s="114" t="s">
        <v>27</v>
      </c>
      <c r="C19" s="114" t="s">
        <v>27</v>
      </c>
      <c r="D19" s="115">
        <v>5.2600000000000001E-2</v>
      </c>
      <c r="E19" s="116" t="s">
        <v>44</v>
      </c>
      <c r="F19" s="117" t="s">
        <v>95</v>
      </c>
      <c r="G19" s="118"/>
      <c r="H19" s="119">
        <v>6672</v>
      </c>
      <c r="I19" s="120">
        <v>1</v>
      </c>
      <c r="J19" s="121" t="s">
        <v>45</v>
      </c>
      <c r="K19" s="119"/>
      <c r="L19" s="120"/>
      <c r="M19" s="121"/>
      <c r="N19" s="119"/>
      <c r="O19" s="120"/>
      <c r="P19" s="122"/>
      <c r="Q19" s="123">
        <v>171.3</v>
      </c>
      <c r="R19" s="124">
        <v>171.3</v>
      </c>
      <c r="S19" s="124">
        <v>171.3</v>
      </c>
      <c r="T19" s="124">
        <v>171.3</v>
      </c>
      <c r="U19" s="124">
        <v>171.3</v>
      </c>
      <c r="V19" s="124">
        <v>171.3</v>
      </c>
      <c r="W19" s="124">
        <v>171.29999999999995</v>
      </c>
      <c r="X19" s="124">
        <v>171.29999999999995</v>
      </c>
      <c r="Y19" s="124">
        <v>171.29999999999995</v>
      </c>
      <c r="Z19" s="124">
        <v>122.93000000000006</v>
      </c>
      <c r="AA19" s="124">
        <v>122.93000000000006</v>
      </c>
      <c r="AB19" s="125">
        <v>122.93000000000006</v>
      </c>
      <c r="AC19" s="152">
        <f>IF($D19="",0,IF($E19="",0,IF(VLOOKUP($E19,paramètres!$E$33:$F$44,2,FALSE)&lt;=VLOOKUP($AC$18,paramètres!$E$33:$F$44,2,FALSE),Q19*$D19,0)))</f>
        <v>0</v>
      </c>
      <c r="AD19" s="126">
        <f>IF($D19="",0,IF($E19="",0,IF(VLOOKUP($E19,paramètres!$E$33:$F$44,2,FALSE)&lt;=VLOOKUP($AD$18,paramètres!$E$33:$F$44,2,FALSE),R19*$D19,0)))</f>
        <v>0</v>
      </c>
      <c r="AE19" s="126">
        <f>IF($D19="",0,IF($E19="",0,IF(VLOOKUP($E19,paramètres!$E$33:$F$44,2,FALSE)&lt;=VLOOKUP($AE$18,paramètres!$E$33:$F$44,2,FALSE),S19*$D19,0)))</f>
        <v>0</v>
      </c>
      <c r="AF19" s="126">
        <f>IF($D19="",0,IF($E19="",0,IF(VLOOKUP($E19,paramètres!$E$33:$F$44,2,FALSE)&lt;=VLOOKUP($AF$18,paramètres!$E$33:$F$44,2,FALSE),T19*$D19,0)))</f>
        <v>0</v>
      </c>
      <c r="AG19" s="126">
        <f>IF($D19="",0,IF($E19="",0,IF(VLOOKUP($E19,paramètres!$E$33:$F$44,2,FALSE)&lt;=VLOOKUP($AG$18,paramètres!$E$33:$F$44,2,FALSE),U19*$D19,0)))</f>
        <v>0</v>
      </c>
      <c r="AH19" s="126">
        <f>IF($D19="",0,IF($E19="",0,IF(VLOOKUP($E19,paramètres!$E$33:$F$44,2,FALSE)&lt;=VLOOKUP($AH$18,paramètres!$E$33:$F$44,2,FALSE),V19*$D19,0)))</f>
        <v>0</v>
      </c>
      <c r="AI19" s="126">
        <f>IF($D19="",0,IF($E19="",0,IF(VLOOKUP($E19,paramètres!$E$33:$F$44,2,FALSE)&lt;=VLOOKUP($AI$18,paramètres!$E$33:$F$44,2,FALSE),W19*$D19,0)))</f>
        <v>0</v>
      </c>
      <c r="AJ19" s="126">
        <f>IF($D19="",0,IF($E19="",0,IF(VLOOKUP($E19,paramètres!$E$33:$F$44,2,FALSE)&lt;=VLOOKUP($AJ$18,paramètres!$E$33:$F$44,2,FALSE),X19*$D19,0)))</f>
        <v>9.0103799999999978</v>
      </c>
      <c r="AK19" s="126">
        <f>IF($D19="",0,IF($E19="",0,IF(VLOOKUP($E19,paramètres!$E$33:$F$44,2,FALSE)&lt;=VLOOKUP($AK$18,paramètres!$E$33:$F$44,2,FALSE),Y19*$D19,0)))</f>
        <v>9.0103799999999978</v>
      </c>
      <c r="AL19" s="126">
        <f>IF($D19="",0,IF($E19="",0,IF(VLOOKUP($E19,paramètres!$E$33:$F$44,2,FALSE)&lt;=VLOOKUP($AL$18,paramètres!$E$33:$F$44,2,FALSE),Z19*$D19,0)))</f>
        <v>6.4661180000000034</v>
      </c>
      <c r="AM19" s="126">
        <f>IF($D19="",0,IF($E19="",0,IF(VLOOKUP($E19,paramètres!$E$33:$F$44,2,FALSE)&lt;=VLOOKUP($AM$18,paramètres!$E$33:$F$44,2,FALSE),AA19*$D19,0)))</f>
        <v>6.4661180000000034</v>
      </c>
      <c r="AN19" s="153">
        <f>IF($D19="",0,IF($E19="",0,IF(VLOOKUP($E19,paramètres!$E$33:$F$44,2,FALSE)&lt;=VLOOKUP($AN$18,paramètres!$E$33:$F$44,2,FALSE),AB19*$D19,0)))</f>
        <v>6.4661180000000034</v>
      </c>
      <c r="AO19" s="148" t="str">
        <f>IF(paramètres!$B$28=1,((SUM(Q19:Z19)/1.02)+SUM(AA19:AB19))*0.0303/9*COUNT(Q19:Y19),IF(paramètres!$B$28=2,(SUM(Q19:AB19))*0.0303/9*COUNT(Q19:Y19),"Missing Delta option"))</f>
        <v>Missing Delta option</v>
      </c>
      <c r="AP19" s="127" t="str">
        <f>IF(paramètres!$B$28=1,(((SUM(Q19:Z19)/1.02)+SUM(AA19:AB19))+((SUM(AC19:AL19)/1.02)+SUM(AM19:AO19)))*cotpatr,IF(paramètres!$B$28=2,(SUM(Q19:AO19)*cotpatr),"Missing Delta Option"))</f>
        <v>Missing Delta Option</v>
      </c>
      <c r="AQ19" s="127" t="str" cm="1">
        <f t="array" ref="AQ19">IF(paramètres!$B$28=1,(((SUM(Q19:Z19)/1.02)+SUM(AA19:AB19))+((SUM(AC19:AN19)/1.02)+SUM(AM19:AN19)))/12*pécule,IF(paramètres!$B$28=2,SUM(Q19:AN19)/12*pécule,"Missing Delta Option"))</f>
        <v>Missing Delta Option</v>
      </c>
      <c r="AR19" s="128" t="e">
        <f>IF(paramètres!$B$28=1,(((SUM(Q19:Z19)/1.02)+SUM(AA19:AB19))+((SUM(AC19:AN19)/1.02)+SUM(AM19:AN19)))+AO19+AP19+AQ19,SUM(Q19:AN19)+AO19+AP19+AQ19)</f>
        <v>#VALUE!</v>
      </c>
      <c r="AS19" s="21"/>
      <c r="AU19" s="21"/>
      <c r="AV19" s="81"/>
      <c r="AW19" s="82"/>
    </row>
    <row r="20" spans="1:49" x14ac:dyDescent="0.25">
      <c r="A20" s="246" t="s">
        <v>96</v>
      </c>
      <c r="B20" s="247" t="s">
        <v>27</v>
      </c>
      <c r="C20" s="248" t="s">
        <v>31</v>
      </c>
      <c r="D20" s="249">
        <v>0</v>
      </c>
      <c r="E20" s="250"/>
      <c r="F20" s="251" t="s">
        <v>97</v>
      </c>
      <c r="G20" s="252"/>
      <c r="H20" s="253">
        <v>1661</v>
      </c>
      <c r="I20" s="254">
        <v>0.7</v>
      </c>
      <c r="J20" s="255" t="s">
        <v>51</v>
      </c>
      <c r="K20" s="253">
        <v>1231</v>
      </c>
      <c r="L20" s="254">
        <v>0.3</v>
      </c>
      <c r="M20" s="255" t="s">
        <v>53</v>
      </c>
      <c r="N20" s="253"/>
      <c r="O20" s="254"/>
      <c r="P20" s="256"/>
      <c r="Q20" s="243"/>
      <c r="R20" s="244"/>
      <c r="S20" s="244"/>
      <c r="T20" s="244">
        <v>371.23</v>
      </c>
      <c r="U20" s="244">
        <v>371.23</v>
      </c>
      <c r="V20" s="244">
        <v>371.23</v>
      </c>
      <c r="W20" s="244">
        <v>371.23</v>
      </c>
      <c r="X20" s="244">
        <v>371.23</v>
      </c>
      <c r="Y20" s="244">
        <v>371.23</v>
      </c>
      <c r="Z20" s="244">
        <v>371.23</v>
      </c>
      <c r="AA20" s="244">
        <v>371.23</v>
      </c>
      <c r="AB20" s="245">
        <v>371.23</v>
      </c>
      <c r="AC20" s="257">
        <f>IF($D20="",0,IF($E20="",0,IF(VLOOKUP($E20,paramètres!$E$33:$F$44,2,FALSE)&lt;=VLOOKUP($AC$18,paramètres!$E$33:$F$44,2,FALSE),Q20*$D20,0)))</f>
        <v>0</v>
      </c>
      <c r="AD20" s="258">
        <f>IF($D20="",0,IF($E20="",0,IF(VLOOKUP($E20,paramètres!$E$33:$F$44,2,FALSE)&lt;=VLOOKUP($AD$18,paramètres!$E$33:$F$44,2,FALSE),R20*$D20,0)))</f>
        <v>0</v>
      </c>
      <c r="AE20" s="258">
        <f>IF($D20="",0,IF($E20="",0,IF(VLOOKUP($E20,paramètres!$E$33:$F$44,2,FALSE)&lt;=VLOOKUP($AE$18,paramètres!$E$33:$F$44,2,FALSE),S20*$D20,0)))</f>
        <v>0</v>
      </c>
      <c r="AF20" s="258">
        <f>IF($D20="",0,IF($E20="",0,IF(VLOOKUP($E20,paramètres!$E$33:$F$44,2,FALSE)&lt;=VLOOKUP($AF$18,paramètres!$E$33:$F$44,2,FALSE),T20*$D20,0)))</f>
        <v>0</v>
      </c>
      <c r="AG20" s="258">
        <f>IF($D20="",0,IF($E20="",0,IF(VLOOKUP($E20,paramètres!$E$33:$F$44,2,FALSE)&lt;=VLOOKUP($AG$18,paramètres!$E$33:$F$44,2,FALSE),U20*$D20,0)))</f>
        <v>0</v>
      </c>
      <c r="AH20" s="258">
        <f>IF($D20="",0,IF($E20="",0,IF(VLOOKUP($E20,paramètres!$E$33:$F$44,2,FALSE)&lt;=VLOOKUP($AH$18,paramètres!$E$33:$F$44,2,FALSE),V20*$D20,0)))</f>
        <v>0</v>
      </c>
      <c r="AI20" s="258">
        <f>IF($D20="",0,IF($E20="",0,IF(VLOOKUP($E20,paramètres!$E$33:$F$44,2,FALSE)&lt;=VLOOKUP($AI$18,paramètres!$E$33:$F$44,2,FALSE),W20*$D20,0)))</f>
        <v>0</v>
      </c>
      <c r="AJ20" s="258">
        <f>IF($D20="",0,IF($E20="",0,IF(VLOOKUP($E20,paramètres!$E$33:$F$44,2,FALSE)&lt;=VLOOKUP($AJ$18,paramètres!$E$33:$F$44,2,FALSE),X20*$D20,0)))</f>
        <v>0</v>
      </c>
      <c r="AK20" s="258">
        <f>IF($D20="",0,IF($E20="",0,IF(VLOOKUP($E20,paramètres!$E$33:$F$44,2,FALSE)&lt;=VLOOKUP($AK$18,paramètres!$E$33:$F$44,2,FALSE),Y20*$D20,0)))</f>
        <v>0</v>
      </c>
      <c r="AL20" s="258">
        <f>IF($D20="",0,IF($E20="",0,IF(VLOOKUP($E20,paramètres!$E$33:$F$44,2,FALSE)&lt;=VLOOKUP($AL$18,paramètres!$E$33:$F$44,2,FALSE),Z20*$D20,0)))</f>
        <v>0</v>
      </c>
      <c r="AM20" s="258">
        <f>IF($D20="",0,IF($E20="",0,IF(VLOOKUP($E20,paramètres!$E$33:$F$44,2,FALSE)&lt;=VLOOKUP($AM$18,paramètres!$E$33:$F$44,2,FALSE),AA20*$D20,0)))</f>
        <v>0</v>
      </c>
      <c r="AN20" s="259">
        <f>IF($D20="",0,IF($E20="",0,IF(VLOOKUP($E20,paramètres!$E$33:$F$44,2,FALSE)&lt;=VLOOKUP($AN$18,paramètres!$E$33:$F$44,2,FALSE),AB20*$D20,0)))</f>
        <v>0</v>
      </c>
      <c r="AO20" s="260" t="str">
        <f>IF(paramètres!$B$28=1,((SUM(Q20:Z20)/1.02)+SUM(AA20:AB20))*0.0303/9*COUNT(Q20:Y20),IF(paramètres!$B$28=2,(SUM(Q20:AB20))*0.0303/9*COUNT(Q20:Y20),"Missing Delta option"))</f>
        <v>Missing Delta option</v>
      </c>
      <c r="AP20" s="261" t="str">
        <f>IF(paramètres!$B$28=1,(((SUM(Q20:Z20)/1.02)+SUM(AA20:AB20))+((SUM(AC20:AL20)/1.02)+SUM(AM20:AO20)))*cotpatr,IF(paramètres!$B$28=2,(SUM(Q20:AO20)*cotpatr),"Missing Delta Option"))</f>
        <v>Missing Delta Option</v>
      </c>
      <c r="AQ20" s="261" t="str" cm="1">
        <f t="array" ref="AQ20">IF(paramètres!$B$28=1,(((SUM(Q20:Z20)/1.02)+SUM(AA20:AB20))+((SUM(AC20:AN20)/1.02)+SUM(AM20:AN20)))/12*pécule,IF(paramètres!$B$28=2,SUM(Q20:AN20)/12*pécule,"Missing Delta Option"))</f>
        <v>Missing Delta Option</v>
      </c>
      <c r="AR20" s="262" t="e">
        <f>IF(paramètres!$B$28=1,(((SUM(Q20:Z20)/1.02)+SUM(AA20:AB20))+((SUM(AC20:AN20)/1.02)+SUM(AM20:AN20)))+AO20+AP20+AQ20,SUM(Q20:AN20)+AO20+AP20+AQ20)</f>
        <v>#VALUE!</v>
      </c>
    </row>
    <row r="21" spans="1:49" x14ac:dyDescent="0.25">
      <c r="A21" s="131"/>
      <c r="B21" s="39"/>
      <c r="C21" s="39"/>
      <c r="D21" s="93"/>
      <c r="E21" s="68"/>
      <c r="F21" s="40"/>
      <c r="G21" s="94"/>
      <c r="H21" s="38"/>
      <c r="I21" s="95"/>
      <c r="J21" s="40"/>
      <c r="K21" s="38"/>
      <c r="L21" s="95"/>
      <c r="M21" s="40"/>
      <c r="N21" s="38"/>
      <c r="O21" s="95"/>
      <c r="P21" s="68"/>
      <c r="Q21" s="226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8"/>
      <c r="AC21" s="149">
        <f>IF($D21="",0,IF($E21="",0,IF(VLOOKUP($E21,paramètres!$E$33:$F$44,2,FALSE)&lt;=VLOOKUP($AC$18,paramètres!$E$33:$F$44,2,FALSE),Q21*$D21,0)))</f>
        <v>0</v>
      </c>
      <c r="AD21" s="13">
        <f>IF($D21="",0,IF($E21="",0,IF(VLOOKUP($E21,paramètres!$E$33:$F$44,2,FALSE)&lt;=VLOOKUP($AD$18,paramètres!$E$33:$F$44,2,FALSE),R21*$D21,0)))</f>
        <v>0</v>
      </c>
      <c r="AE21" s="13">
        <f>IF($D21="",0,IF($E21="",0,IF(VLOOKUP($E21,paramètres!$E$33:$F$44,2,FALSE)&lt;=VLOOKUP($AE$18,paramètres!$E$33:$F$44,2,FALSE),S21*$D21,0)))</f>
        <v>0</v>
      </c>
      <c r="AF21" s="13">
        <f>IF($D21="",0,IF($E21="",0,IF(VLOOKUP($E21,paramètres!$E$33:$F$44,2,FALSE)&lt;=VLOOKUP($AF$18,paramètres!$E$33:$F$44,2,FALSE),T21*$D21,0)))</f>
        <v>0</v>
      </c>
      <c r="AG21" s="13">
        <f>IF($D21="",0,IF($E21="",0,IF(VLOOKUP($E21,paramètres!$E$33:$F$44,2,FALSE)&lt;=VLOOKUP($AG$18,paramètres!$E$33:$F$44,2,FALSE),U21*$D21,0)))</f>
        <v>0</v>
      </c>
      <c r="AH21" s="13">
        <f>IF($D21="",0,IF($E21="",0,IF(VLOOKUP($E21,paramètres!$E$33:$F$44,2,FALSE)&lt;=VLOOKUP($AH$18,paramètres!$E$33:$F$44,2,FALSE),V21*$D21,0)))</f>
        <v>0</v>
      </c>
      <c r="AI21" s="13">
        <f>IF($D21="",0,IF($E21="",0,IF(VLOOKUP($E21,paramètres!$E$33:$F$44,2,FALSE)&lt;=VLOOKUP($AI$18,paramètres!$E$33:$F$44,2,FALSE),W21*$D21,0)))</f>
        <v>0</v>
      </c>
      <c r="AJ21" s="13">
        <f>IF($D21="",0,IF($E21="",0,IF(VLOOKUP($E21,paramètres!$E$33:$F$44,2,FALSE)&lt;=VLOOKUP($AJ$18,paramètres!$E$33:$F$44,2,FALSE),X21*$D21,0)))</f>
        <v>0</v>
      </c>
      <c r="AK21" s="13">
        <f>IF($D21="",0,IF($E21="",0,IF(VLOOKUP($E21,paramètres!$E$33:$F$44,2,FALSE)&lt;=VLOOKUP($AK$18,paramètres!$E$33:$F$44,2,FALSE),Y21*$D21,0)))</f>
        <v>0</v>
      </c>
      <c r="AL21" s="13">
        <f>IF($D21="",0,IF($E21="",0,IF(VLOOKUP($E21,paramètres!$E$33:$F$44,2,FALSE)&lt;=VLOOKUP($AL$18,paramètres!$E$33:$F$44,2,FALSE),Z21*$D21,0)))</f>
        <v>0</v>
      </c>
      <c r="AM21" s="13">
        <f>IF($D21="",0,IF($E21="",0,IF(VLOOKUP($E21,paramètres!$E$33:$F$44,2,FALSE)&lt;=VLOOKUP($AM$18,paramètres!$E$33:$F$44,2,FALSE),AA21*$D21,0)))</f>
        <v>0</v>
      </c>
      <c r="AN21" s="154">
        <f>IF($D21="",0,IF($E21="",0,IF(VLOOKUP($E21,paramètres!$E$33:$F$44,2,FALSE)&lt;=VLOOKUP($AN$18,paramètres!$E$33:$F$44,2,FALSE),AB21*$D21,0)))</f>
        <v>0</v>
      </c>
      <c r="AO21" s="149" t="str">
        <f>IF(paramètres!$B$28=1,((SUM(Q21:Z21)/1.02)+SUM(AA21:AB21))*0.0303/9*COUNT(Q21:Y21),IF(paramètres!$B$28=2,(SUM(Q21:AB21))*0.0303/9*COUNT(Q21:Y21),"Missing Delta option"))</f>
        <v>Missing Delta option</v>
      </c>
      <c r="AP21" s="13" t="str">
        <f>IF(paramètres!$B$28=1,(((SUM(Q21:Z21)/1.02)+SUM(AA21:AB21))+((SUM(AC21:AL21)/1.02)+SUM(AM21:AO21)))*cotpatr,IF(paramètres!$B$28=2,(SUM(Q21:AO21)*cotpatr),"Missing Delta Option"))</f>
        <v>Missing Delta Option</v>
      </c>
      <c r="AQ21" s="13" t="str" cm="1">
        <f t="array" ref="AQ21">IF(paramètres!$B$28=1,(((SUM(Q21:Z21)/1.02)+SUM(AA21:AB21))+((SUM(AC21:AN21)/1.02)+SUM(AM21:AN21)))/12*pécule,IF(paramètres!$B$28=2,SUM(Q21:AN21)/12*pécule,"Missing Delta Option"))</f>
        <v>Missing Delta Option</v>
      </c>
      <c r="AR21" s="132" t="e">
        <f>IF(paramètres!$B$28=1,(((SUM(Q21:Z21)/1.02)+SUM(AA21:AB21))+((SUM(AC21:AN21)/1.02)+SUM(AM21:AN21)))+AO21+AP21+AQ21,SUM(Q21:AN21)+AO21+AP21+AQ21)</f>
        <v>#VALUE!</v>
      </c>
    </row>
    <row r="22" spans="1:49" x14ac:dyDescent="0.25">
      <c r="A22" s="131"/>
      <c r="B22" s="39"/>
      <c r="C22" s="39"/>
      <c r="D22" s="93"/>
      <c r="E22" s="68"/>
      <c r="F22" s="40"/>
      <c r="G22" s="94"/>
      <c r="H22" s="38"/>
      <c r="I22" s="95"/>
      <c r="J22" s="40"/>
      <c r="K22" s="38"/>
      <c r="L22" s="95"/>
      <c r="M22" s="40"/>
      <c r="N22" s="38"/>
      <c r="O22" s="95"/>
      <c r="P22" s="68"/>
      <c r="Q22" s="226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8"/>
      <c r="AC22" s="149">
        <f>IF($D22="",0,IF($E22="",0,IF(VLOOKUP($E22,paramètres!$E$33:$F$44,2,FALSE)&lt;=VLOOKUP($AC$18,paramètres!$E$33:$F$44,2,FALSE),Q22*$D22,0)))</f>
        <v>0</v>
      </c>
      <c r="AD22" s="13">
        <f>IF($D22="",0,IF($E22="",0,IF(VLOOKUP($E22,paramètres!$E$33:$F$44,2,FALSE)&lt;=VLOOKUP($AD$18,paramètres!$E$33:$F$44,2,FALSE),R22*$D22,0)))</f>
        <v>0</v>
      </c>
      <c r="AE22" s="13">
        <f>IF($D22="",0,IF($E22="",0,IF(VLOOKUP($E22,paramètres!$E$33:$F$44,2,FALSE)&lt;=VLOOKUP($AE$18,paramètres!$E$33:$F$44,2,FALSE),S22*$D22,0)))</f>
        <v>0</v>
      </c>
      <c r="AF22" s="13">
        <f>IF($D22="",0,IF($E22="",0,IF(VLOOKUP($E22,paramètres!$E$33:$F$44,2,FALSE)&lt;=VLOOKUP($AF$18,paramètres!$E$33:$F$44,2,FALSE),T22*$D22,0)))</f>
        <v>0</v>
      </c>
      <c r="AG22" s="13">
        <f>IF($D22="",0,IF($E22="",0,IF(VLOOKUP($E22,paramètres!$E$33:$F$44,2,FALSE)&lt;=VLOOKUP($AG$18,paramètres!$E$33:$F$44,2,FALSE),U22*$D22,0)))</f>
        <v>0</v>
      </c>
      <c r="AH22" s="13">
        <f>IF($D22="",0,IF($E22="",0,IF(VLOOKUP($E22,paramètres!$E$33:$F$44,2,FALSE)&lt;=VLOOKUP($AH$18,paramètres!$E$33:$F$44,2,FALSE),V22*$D22,0)))</f>
        <v>0</v>
      </c>
      <c r="AI22" s="13">
        <f>IF($D22="",0,IF($E22="",0,IF(VLOOKUP($E22,paramètres!$E$33:$F$44,2,FALSE)&lt;=VLOOKUP($AI$18,paramètres!$E$33:$F$44,2,FALSE),W22*$D22,0)))</f>
        <v>0</v>
      </c>
      <c r="AJ22" s="13">
        <f>IF($D22="",0,IF($E22="",0,IF(VLOOKUP($E22,paramètres!$E$33:$F$44,2,FALSE)&lt;=VLOOKUP($AJ$18,paramètres!$E$33:$F$44,2,FALSE),X22*$D22,0)))</f>
        <v>0</v>
      </c>
      <c r="AK22" s="13">
        <f>IF($D22="",0,IF($E22="",0,IF(VLOOKUP($E22,paramètres!$E$33:$F$44,2,FALSE)&lt;=VLOOKUP($AK$18,paramètres!$E$33:$F$44,2,FALSE),Y22*$D22,0)))</f>
        <v>0</v>
      </c>
      <c r="AL22" s="13">
        <f>IF($D22="",0,IF($E22="",0,IF(VLOOKUP($E22,paramètres!$E$33:$F$44,2,FALSE)&lt;=VLOOKUP($AL$18,paramètres!$E$33:$F$44,2,FALSE),Z22*$D22,0)))</f>
        <v>0</v>
      </c>
      <c r="AM22" s="13">
        <f>IF($D22="",0,IF($E22="",0,IF(VLOOKUP($E22,paramètres!$E$33:$F$44,2,FALSE)&lt;=VLOOKUP($AM$18,paramètres!$E$33:$F$44,2,FALSE),AA22*$D22,0)))</f>
        <v>0</v>
      </c>
      <c r="AN22" s="154">
        <f>IF($D22="",0,IF($E22="",0,IF(VLOOKUP($E22,paramètres!$E$33:$F$44,2,FALSE)&lt;=VLOOKUP($AN$18,paramètres!$E$33:$F$44,2,FALSE),AB22*$D22,0)))</f>
        <v>0</v>
      </c>
      <c r="AO22" s="149" t="str">
        <f>IF(paramètres!$B$28=1,((SUM(Q22:Z22)/1.02)+SUM(AA22:AB22))*0.0303/9*COUNT(Q22:Y22),IF(paramètres!$B$28=2,(SUM(Q22:AB22))*0.0303/9*COUNT(Q22:Y22),"Missing Delta option"))</f>
        <v>Missing Delta option</v>
      </c>
      <c r="AP22" s="13" t="str">
        <f>IF(paramètres!$B$28=1,(((SUM(Q22:Z22)/1.02)+SUM(AA22:AB22))+((SUM(AC22:AL22)/1.02)+SUM(AM22:AO22)))*cotpatr,IF(paramètres!$B$28=2,(SUM(Q22:AO22)*cotpatr),"Missing Delta Option"))</f>
        <v>Missing Delta Option</v>
      </c>
      <c r="AQ22" s="13" t="str" cm="1">
        <f t="array" ref="AQ22">IF(paramètres!$B$28=1,(((SUM(Q22:Z22)/1.02)+SUM(AA22:AB22))+((SUM(AC22:AN22)/1.02)+SUM(AM22:AN22)))/12*pécule,IF(paramètres!$B$28=2,SUM(Q22:AN22)/12*pécule,"Missing Delta Option"))</f>
        <v>Missing Delta Option</v>
      </c>
      <c r="AR22" s="132" t="e">
        <f>IF(paramètres!$B$28=1,(((SUM(Q22:Z22)/1.02)+SUM(AA22:AB22))+((SUM(AC22:AN22)/1.02)+SUM(AM22:AN22)))+AO22+AP22+AQ22,SUM(Q22:AN22)+AO22+AP22+AQ22)</f>
        <v>#VALUE!</v>
      </c>
    </row>
    <row r="23" spans="1:49" x14ac:dyDescent="0.25">
      <c r="A23" s="131"/>
      <c r="B23" s="39"/>
      <c r="C23" s="39"/>
      <c r="D23" s="93"/>
      <c r="E23" s="68"/>
      <c r="F23" s="40"/>
      <c r="G23" s="94"/>
      <c r="H23" s="38"/>
      <c r="I23" s="95"/>
      <c r="J23" s="40"/>
      <c r="K23" s="38"/>
      <c r="L23" s="95"/>
      <c r="M23" s="40"/>
      <c r="N23" s="38"/>
      <c r="O23" s="95"/>
      <c r="P23" s="68"/>
      <c r="Q23" s="226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8"/>
      <c r="AC23" s="149">
        <f>IF($D23="",0,IF($E23="",0,IF(VLOOKUP($E23,paramètres!$E$33:$F$44,2,FALSE)&lt;=VLOOKUP($AC$18,paramètres!$E$33:$F$44,2,FALSE),Q23*$D23,0)))</f>
        <v>0</v>
      </c>
      <c r="AD23" s="13">
        <f>IF($D23="",0,IF($E23="",0,IF(VLOOKUP($E23,paramètres!$E$33:$F$44,2,FALSE)&lt;=VLOOKUP($AD$18,paramètres!$E$33:$F$44,2,FALSE),R23*$D23,0)))</f>
        <v>0</v>
      </c>
      <c r="AE23" s="13">
        <f>IF($D23="",0,IF($E23="",0,IF(VLOOKUP($E23,paramètres!$E$33:$F$44,2,FALSE)&lt;=VLOOKUP($AE$18,paramètres!$E$33:$F$44,2,FALSE),S23*$D23,0)))</f>
        <v>0</v>
      </c>
      <c r="AF23" s="13">
        <f>IF($D23="",0,IF($E23="",0,IF(VLOOKUP($E23,paramètres!$E$33:$F$44,2,FALSE)&lt;=VLOOKUP($AF$18,paramètres!$E$33:$F$44,2,FALSE),T23*$D23,0)))</f>
        <v>0</v>
      </c>
      <c r="AG23" s="13">
        <f>IF($D23="",0,IF($E23="",0,IF(VLOOKUP($E23,paramètres!$E$33:$F$44,2,FALSE)&lt;=VLOOKUP($AG$18,paramètres!$E$33:$F$44,2,FALSE),U23*$D23,0)))</f>
        <v>0</v>
      </c>
      <c r="AH23" s="13">
        <f>IF($D23="",0,IF($E23="",0,IF(VLOOKUP($E23,paramètres!$E$33:$F$44,2,FALSE)&lt;=VLOOKUP($AH$18,paramètres!$E$33:$F$44,2,FALSE),V23*$D23,0)))</f>
        <v>0</v>
      </c>
      <c r="AI23" s="13">
        <f>IF($D23="",0,IF($E23="",0,IF(VLOOKUP($E23,paramètres!$E$33:$F$44,2,FALSE)&lt;=VLOOKUP($AI$18,paramètres!$E$33:$F$44,2,FALSE),W23*$D23,0)))</f>
        <v>0</v>
      </c>
      <c r="AJ23" s="13">
        <f>IF($D23="",0,IF($E23="",0,IF(VLOOKUP($E23,paramètres!$E$33:$F$44,2,FALSE)&lt;=VLOOKUP($AJ$18,paramètres!$E$33:$F$44,2,FALSE),X23*$D23,0)))</f>
        <v>0</v>
      </c>
      <c r="AK23" s="13">
        <f>IF($D23="",0,IF($E23="",0,IF(VLOOKUP($E23,paramètres!$E$33:$F$44,2,FALSE)&lt;=VLOOKUP($AK$18,paramètres!$E$33:$F$44,2,FALSE),Y23*$D23,0)))</f>
        <v>0</v>
      </c>
      <c r="AL23" s="13">
        <f>IF($D23="",0,IF($E23="",0,IF(VLOOKUP($E23,paramètres!$E$33:$F$44,2,FALSE)&lt;=VLOOKUP($AL$18,paramètres!$E$33:$F$44,2,FALSE),Z23*$D23,0)))</f>
        <v>0</v>
      </c>
      <c r="AM23" s="13">
        <f>IF($D23="",0,IF($E23="",0,IF(VLOOKUP($E23,paramètres!$E$33:$F$44,2,FALSE)&lt;=VLOOKUP($AM$18,paramètres!$E$33:$F$44,2,FALSE),AA23*$D23,0)))</f>
        <v>0</v>
      </c>
      <c r="AN23" s="154">
        <f>IF($D23="",0,IF($E23="",0,IF(VLOOKUP($E23,paramètres!$E$33:$F$44,2,FALSE)&lt;=VLOOKUP($AN$18,paramètres!$E$33:$F$44,2,FALSE),AB23*$D23,0)))</f>
        <v>0</v>
      </c>
      <c r="AO23" s="149" t="str">
        <f>IF(paramètres!$B$28=1,((SUM(Q23:Z23)/1.02)+SUM(AA23:AB23))*0.0303/9*COUNT(Q23:Y23),IF(paramètres!$B$28=2,(SUM(Q23:AB23))*0.0303/9*COUNT(Q23:Y23),"Missing Delta option"))</f>
        <v>Missing Delta option</v>
      </c>
      <c r="AP23" s="13" t="str">
        <f>IF(paramètres!$B$28=1,(((SUM(Q23:Z23)/1.02)+SUM(AA23:AB23))+((SUM(AC23:AL23)/1.02)+SUM(AM23:AO23)))*cotpatr,IF(paramètres!$B$28=2,(SUM(Q23:AO23)*cotpatr),"Missing Delta Option"))</f>
        <v>Missing Delta Option</v>
      </c>
      <c r="AQ23" s="13" t="str" cm="1">
        <f t="array" ref="AQ23">IF(paramètres!$B$28=1,(((SUM(Q23:Z23)/1.02)+SUM(AA23:AB23))+((SUM(AC23:AN23)/1.02)+SUM(AM23:AN23)))/12*pécule,IF(paramètres!$B$28=2,SUM(Q23:AN23)/12*pécule,"Missing Delta Option"))</f>
        <v>Missing Delta Option</v>
      </c>
      <c r="AR23" s="132" t="e">
        <f>IF(paramètres!$B$28=1,(((SUM(Q23:Z23)/1.02)+SUM(AA23:AB23))+((SUM(AC23:AN23)/1.02)+SUM(AM23:AN23)))+AO23+AP23+AQ23,SUM(Q23:AN23)+AO23+AP23+AQ23)</f>
        <v>#VALUE!</v>
      </c>
    </row>
    <row r="24" spans="1:49" x14ac:dyDescent="0.25">
      <c r="A24" s="131"/>
      <c r="B24" s="39"/>
      <c r="C24" s="39"/>
      <c r="D24" s="93"/>
      <c r="E24" s="68"/>
      <c r="F24" s="40"/>
      <c r="G24" s="94"/>
      <c r="H24" s="38"/>
      <c r="I24" s="95"/>
      <c r="J24" s="40"/>
      <c r="K24" s="38"/>
      <c r="L24" s="95"/>
      <c r="M24" s="40"/>
      <c r="N24" s="38"/>
      <c r="O24" s="95"/>
      <c r="P24" s="68"/>
      <c r="Q24" s="226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8"/>
      <c r="AC24" s="149">
        <f>IF($D24="",0,IF($E24="",0,IF(VLOOKUP($E24,paramètres!$E$33:$F$44,2,FALSE)&lt;=VLOOKUP($AC$18,paramètres!$E$33:$F$44,2,FALSE),Q24*$D24,0)))</f>
        <v>0</v>
      </c>
      <c r="AD24" s="13">
        <f>IF($D24="",0,IF($E24="",0,IF(VLOOKUP($E24,paramètres!$E$33:$F$44,2,FALSE)&lt;=VLOOKUP($AD$18,paramètres!$E$33:$F$44,2,FALSE),R24*$D24,0)))</f>
        <v>0</v>
      </c>
      <c r="AE24" s="13">
        <f>IF($D24="",0,IF($E24="",0,IF(VLOOKUP($E24,paramètres!$E$33:$F$44,2,FALSE)&lt;=VLOOKUP($AE$18,paramètres!$E$33:$F$44,2,FALSE),S24*$D24,0)))</f>
        <v>0</v>
      </c>
      <c r="AF24" s="13">
        <f>IF($D24="",0,IF($E24="",0,IF(VLOOKUP($E24,paramètres!$E$33:$F$44,2,FALSE)&lt;=VLOOKUP($AF$18,paramètres!$E$33:$F$44,2,FALSE),T24*$D24,0)))</f>
        <v>0</v>
      </c>
      <c r="AG24" s="13">
        <f>IF($D24="",0,IF($E24="",0,IF(VLOOKUP($E24,paramètres!$E$33:$F$44,2,FALSE)&lt;=VLOOKUP($AG$18,paramètres!$E$33:$F$44,2,FALSE),U24*$D24,0)))</f>
        <v>0</v>
      </c>
      <c r="AH24" s="13">
        <f>IF($D24="",0,IF($E24="",0,IF(VLOOKUP($E24,paramètres!$E$33:$F$44,2,FALSE)&lt;=VLOOKUP($AH$18,paramètres!$E$33:$F$44,2,FALSE),V24*$D24,0)))</f>
        <v>0</v>
      </c>
      <c r="AI24" s="13">
        <f>IF($D24="",0,IF($E24="",0,IF(VLOOKUP($E24,paramètres!$E$33:$F$44,2,FALSE)&lt;=VLOOKUP($AI$18,paramètres!$E$33:$F$44,2,FALSE),W24*$D24,0)))</f>
        <v>0</v>
      </c>
      <c r="AJ24" s="13">
        <f>IF($D24="",0,IF($E24="",0,IF(VLOOKUP($E24,paramètres!$E$33:$F$44,2,FALSE)&lt;=VLOOKUP($AJ$18,paramètres!$E$33:$F$44,2,FALSE),X24*$D24,0)))</f>
        <v>0</v>
      </c>
      <c r="AK24" s="13">
        <f>IF($D24="",0,IF($E24="",0,IF(VLOOKUP($E24,paramètres!$E$33:$F$44,2,FALSE)&lt;=VLOOKUP($AK$18,paramètres!$E$33:$F$44,2,FALSE),Y24*$D24,0)))</f>
        <v>0</v>
      </c>
      <c r="AL24" s="13">
        <f>IF($D24="",0,IF($E24="",0,IF(VLOOKUP($E24,paramètres!$E$33:$F$44,2,FALSE)&lt;=VLOOKUP($AL$18,paramètres!$E$33:$F$44,2,FALSE),Z24*$D24,0)))</f>
        <v>0</v>
      </c>
      <c r="AM24" s="13">
        <f>IF($D24="",0,IF($E24="",0,IF(VLOOKUP($E24,paramètres!$E$33:$F$44,2,FALSE)&lt;=VLOOKUP($AM$18,paramètres!$E$33:$F$44,2,FALSE),AA24*$D24,0)))</f>
        <v>0</v>
      </c>
      <c r="AN24" s="154">
        <f>IF($D24="",0,IF($E24="",0,IF(VLOOKUP($E24,paramètres!$E$33:$F$44,2,FALSE)&lt;=VLOOKUP($AN$18,paramètres!$E$33:$F$44,2,FALSE),AB24*$D24,0)))</f>
        <v>0</v>
      </c>
      <c r="AO24" s="149" t="str">
        <f>IF(paramètres!$B$28=1,((SUM(Q24:Z24)/1.02)+SUM(AA24:AB24))*0.0303/9*COUNT(Q24:Y24),IF(paramètres!$B$28=2,(SUM(Q24:AB24))*0.0303/9*COUNT(Q24:Y24),"Missing Delta option"))</f>
        <v>Missing Delta option</v>
      </c>
      <c r="AP24" s="13" t="str">
        <f>IF(paramètres!$B$28=1,(((SUM(Q24:Z24)/1.02)+SUM(AA24:AB24))+((SUM(AC24:AL24)/1.02)+SUM(AM24:AO24)))*cotpatr,IF(paramètres!$B$28=2,(SUM(Q24:AO24)*cotpatr),"Missing Delta Option"))</f>
        <v>Missing Delta Option</v>
      </c>
      <c r="AQ24" s="13" t="str" cm="1">
        <f t="array" ref="AQ24">IF(paramètres!$B$28=1,(((SUM(Q24:Z24)/1.02)+SUM(AA24:AB24))+((SUM(AC24:AN24)/1.02)+SUM(AM24:AN24)))/12*pécule,IF(paramètres!$B$28=2,SUM(Q24:AN24)/12*pécule,"Missing Delta Option"))</f>
        <v>Missing Delta Option</v>
      </c>
      <c r="AR24" s="132" t="e">
        <f>IF(paramètres!$B$28=1,(((SUM(Q24:Z24)/1.02)+SUM(AA24:AB24))+((SUM(AC24:AN24)/1.02)+SUM(AM24:AN24)))+AO24+AP24+AQ24,SUM(Q24:AN24)+AO24+AP24+AQ24)</f>
        <v>#VALUE!</v>
      </c>
    </row>
    <row r="25" spans="1:49" x14ac:dyDescent="0.25">
      <c r="A25" s="131"/>
      <c r="B25" s="39"/>
      <c r="C25" s="39"/>
      <c r="D25" s="93"/>
      <c r="E25" s="68"/>
      <c r="F25" s="40"/>
      <c r="G25" s="94"/>
      <c r="H25" s="38"/>
      <c r="I25" s="95"/>
      <c r="J25" s="40"/>
      <c r="K25" s="38"/>
      <c r="L25" s="95"/>
      <c r="M25" s="40"/>
      <c r="N25" s="38"/>
      <c r="O25" s="95"/>
      <c r="P25" s="68"/>
      <c r="Q25" s="226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8"/>
      <c r="AC25" s="149">
        <f>IF($D25="",0,IF($E25="",0,IF(VLOOKUP($E25,paramètres!$E$33:$F$44,2,FALSE)&lt;=VLOOKUP($AC$18,paramètres!$E$33:$F$44,2,FALSE),Q25*$D25,0)))</f>
        <v>0</v>
      </c>
      <c r="AD25" s="13">
        <f>IF($D25="",0,IF($E25="",0,IF(VLOOKUP($E25,paramètres!$E$33:$F$44,2,FALSE)&lt;=VLOOKUP($AD$18,paramètres!$E$33:$F$44,2,FALSE),R25*$D25,0)))</f>
        <v>0</v>
      </c>
      <c r="AE25" s="13">
        <f>IF($D25="",0,IF($E25="",0,IF(VLOOKUP($E25,paramètres!$E$33:$F$44,2,FALSE)&lt;=VLOOKUP($AE$18,paramètres!$E$33:$F$44,2,FALSE),S25*$D25,0)))</f>
        <v>0</v>
      </c>
      <c r="AF25" s="13">
        <f>IF($D25="",0,IF($E25="",0,IF(VLOOKUP($E25,paramètres!$E$33:$F$44,2,FALSE)&lt;=VLOOKUP($AF$18,paramètres!$E$33:$F$44,2,FALSE),T25*$D25,0)))</f>
        <v>0</v>
      </c>
      <c r="AG25" s="13">
        <f>IF($D25="",0,IF($E25="",0,IF(VLOOKUP($E25,paramètres!$E$33:$F$44,2,FALSE)&lt;=VLOOKUP($AG$18,paramètres!$E$33:$F$44,2,FALSE),U25*$D25,0)))</f>
        <v>0</v>
      </c>
      <c r="AH25" s="13">
        <f>IF($D25="",0,IF($E25="",0,IF(VLOOKUP($E25,paramètres!$E$33:$F$44,2,FALSE)&lt;=VLOOKUP($AH$18,paramètres!$E$33:$F$44,2,FALSE),V25*$D25,0)))</f>
        <v>0</v>
      </c>
      <c r="AI25" s="13">
        <f>IF($D25="",0,IF($E25="",0,IF(VLOOKUP($E25,paramètres!$E$33:$F$44,2,FALSE)&lt;=VLOOKUP($AI$18,paramètres!$E$33:$F$44,2,FALSE),W25*$D25,0)))</f>
        <v>0</v>
      </c>
      <c r="AJ25" s="13">
        <f>IF($D25="",0,IF($E25="",0,IF(VLOOKUP($E25,paramètres!$E$33:$F$44,2,FALSE)&lt;=VLOOKUP($AJ$18,paramètres!$E$33:$F$44,2,FALSE),X25*$D25,0)))</f>
        <v>0</v>
      </c>
      <c r="AK25" s="13">
        <f>IF($D25="",0,IF($E25="",0,IF(VLOOKUP($E25,paramètres!$E$33:$F$44,2,FALSE)&lt;=VLOOKUP($AK$18,paramètres!$E$33:$F$44,2,FALSE),Y25*$D25,0)))</f>
        <v>0</v>
      </c>
      <c r="AL25" s="13">
        <f>IF($D25="",0,IF($E25="",0,IF(VLOOKUP($E25,paramètres!$E$33:$F$44,2,FALSE)&lt;=VLOOKUP($AL$18,paramètres!$E$33:$F$44,2,FALSE),Z25*$D25,0)))</f>
        <v>0</v>
      </c>
      <c r="AM25" s="13">
        <f>IF($D25="",0,IF($E25="",0,IF(VLOOKUP($E25,paramètres!$E$33:$F$44,2,FALSE)&lt;=VLOOKUP($AM$18,paramètres!$E$33:$F$44,2,FALSE),AA25*$D25,0)))</f>
        <v>0</v>
      </c>
      <c r="AN25" s="154">
        <f>IF($D25="",0,IF($E25="",0,IF(VLOOKUP($E25,paramètres!$E$33:$F$44,2,FALSE)&lt;=VLOOKUP($AN$18,paramètres!$E$33:$F$44,2,FALSE),AB25*$D25,0)))</f>
        <v>0</v>
      </c>
      <c r="AO25" s="149" t="str">
        <f>IF(paramètres!$B$28=1,((SUM(Q25:Z25)/1.02)+SUM(AA25:AB25))*0.0303/9*COUNT(Q25:Y25),IF(paramètres!$B$28=2,(SUM(Q25:AB25))*0.0303/9*COUNT(Q25:Y25),"Missing Delta option"))</f>
        <v>Missing Delta option</v>
      </c>
      <c r="AP25" s="13" t="str">
        <f>IF(paramètres!$B$28=1,(((SUM(Q25:Z25)/1.02)+SUM(AA25:AB25))+((SUM(AC25:AL25)/1.02)+SUM(AM25:AO25)))*cotpatr,IF(paramètres!$B$28=2,(SUM(Q25:AO25)*cotpatr),"Missing Delta Option"))</f>
        <v>Missing Delta Option</v>
      </c>
      <c r="AQ25" s="13" t="str" cm="1">
        <f t="array" ref="AQ25">IF(paramètres!$B$28=1,(((SUM(Q25:Z25)/1.02)+SUM(AA25:AB25))+((SUM(AC25:AN25)/1.02)+SUM(AM25:AN25)))/12*pécule,IF(paramètres!$B$28=2,SUM(Q25:AN25)/12*pécule,"Missing Delta Option"))</f>
        <v>Missing Delta Option</v>
      </c>
      <c r="AR25" s="132" t="e">
        <f>IF(paramètres!$B$28=1,(((SUM(Q25:Z25)/1.02)+SUM(AA25:AB25))+((SUM(AC25:AN25)/1.02)+SUM(AM25:AN25)))+AO25+AP25+AQ25,SUM(Q25:AN25)+AO25+AP25+AQ25)</f>
        <v>#VALUE!</v>
      </c>
    </row>
    <row r="26" spans="1:49" x14ac:dyDescent="0.25">
      <c r="A26" s="131"/>
      <c r="B26" s="39"/>
      <c r="C26" s="39"/>
      <c r="D26" s="93"/>
      <c r="E26" s="68"/>
      <c r="F26" s="40"/>
      <c r="G26" s="94"/>
      <c r="H26" s="38"/>
      <c r="I26" s="95"/>
      <c r="J26" s="40"/>
      <c r="K26" s="38"/>
      <c r="L26" s="95"/>
      <c r="M26" s="40"/>
      <c r="N26" s="38"/>
      <c r="O26" s="95"/>
      <c r="P26" s="68"/>
      <c r="Q26" s="226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8"/>
      <c r="AC26" s="149">
        <f>IF($D26="",0,IF($E26="",0,IF(VLOOKUP($E26,paramètres!$E$33:$F$44,2,FALSE)&lt;=VLOOKUP($AC$18,paramètres!$E$33:$F$44,2,FALSE),Q26*$D26,0)))</f>
        <v>0</v>
      </c>
      <c r="AD26" s="13">
        <f>IF($D26="",0,IF($E26="",0,IF(VLOOKUP($E26,paramètres!$E$33:$F$44,2,FALSE)&lt;=VLOOKUP($AD$18,paramètres!$E$33:$F$44,2,FALSE),R26*$D26,0)))</f>
        <v>0</v>
      </c>
      <c r="AE26" s="13">
        <f>IF($D26="",0,IF($E26="",0,IF(VLOOKUP($E26,paramètres!$E$33:$F$44,2,FALSE)&lt;=VLOOKUP($AE$18,paramètres!$E$33:$F$44,2,FALSE),S26*$D26,0)))</f>
        <v>0</v>
      </c>
      <c r="AF26" s="13">
        <f>IF($D26="",0,IF($E26="",0,IF(VLOOKUP($E26,paramètres!$E$33:$F$44,2,FALSE)&lt;=VLOOKUP($AF$18,paramètres!$E$33:$F$44,2,FALSE),T26*$D26,0)))</f>
        <v>0</v>
      </c>
      <c r="AG26" s="13">
        <f>IF($D26="",0,IF($E26="",0,IF(VLOOKUP($E26,paramètres!$E$33:$F$44,2,FALSE)&lt;=VLOOKUP($AG$18,paramètres!$E$33:$F$44,2,FALSE),U26*$D26,0)))</f>
        <v>0</v>
      </c>
      <c r="AH26" s="13">
        <f>IF($D26="",0,IF($E26="",0,IF(VLOOKUP($E26,paramètres!$E$33:$F$44,2,FALSE)&lt;=VLOOKUP($AH$18,paramètres!$E$33:$F$44,2,FALSE),V26*$D26,0)))</f>
        <v>0</v>
      </c>
      <c r="AI26" s="13">
        <f>IF($D26="",0,IF($E26="",0,IF(VLOOKUP($E26,paramètres!$E$33:$F$44,2,FALSE)&lt;=VLOOKUP($AI$18,paramètres!$E$33:$F$44,2,FALSE),W26*$D26,0)))</f>
        <v>0</v>
      </c>
      <c r="AJ26" s="13">
        <f>IF($D26="",0,IF($E26="",0,IF(VLOOKUP($E26,paramètres!$E$33:$F$44,2,FALSE)&lt;=VLOOKUP($AJ$18,paramètres!$E$33:$F$44,2,FALSE),X26*$D26,0)))</f>
        <v>0</v>
      </c>
      <c r="AK26" s="13">
        <f>IF($D26="",0,IF($E26="",0,IF(VLOOKUP($E26,paramètres!$E$33:$F$44,2,FALSE)&lt;=VLOOKUP($AK$18,paramètres!$E$33:$F$44,2,FALSE),Y26*$D26,0)))</f>
        <v>0</v>
      </c>
      <c r="AL26" s="13">
        <f>IF($D26="",0,IF($E26="",0,IF(VLOOKUP($E26,paramètres!$E$33:$F$44,2,FALSE)&lt;=VLOOKUP($AL$18,paramètres!$E$33:$F$44,2,FALSE),Z26*$D26,0)))</f>
        <v>0</v>
      </c>
      <c r="AM26" s="13">
        <f>IF($D26="",0,IF($E26="",0,IF(VLOOKUP($E26,paramètres!$E$33:$F$44,2,FALSE)&lt;=VLOOKUP($AM$18,paramètres!$E$33:$F$44,2,FALSE),AA26*$D26,0)))</f>
        <v>0</v>
      </c>
      <c r="AN26" s="154">
        <f>IF($D26="",0,IF($E26="",0,IF(VLOOKUP($E26,paramètres!$E$33:$F$44,2,FALSE)&lt;=VLOOKUP($AN$18,paramètres!$E$33:$F$44,2,FALSE),AB26*$D26,0)))</f>
        <v>0</v>
      </c>
      <c r="AO26" s="149" t="str">
        <f>IF(paramètres!$B$28=1,((SUM(Q26:Z26)/1.02)+SUM(AA26:AB26))*0.0303/9*COUNT(Q26:Y26),IF(paramètres!$B$28=2,(SUM(Q26:AB26))*0.0303/9*COUNT(Q26:Y26),"Missing Delta option"))</f>
        <v>Missing Delta option</v>
      </c>
      <c r="AP26" s="13" t="str">
        <f>IF(paramètres!$B$28=1,(((SUM(Q26:Z26)/1.02)+SUM(AA26:AB26))+((SUM(AC26:AL26)/1.02)+SUM(AM26:AO26)))*cotpatr,IF(paramètres!$B$28=2,(SUM(Q26:AO26)*cotpatr),"Missing Delta Option"))</f>
        <v>Missing Delta Option</v>
      </c>
      <c r="AQ26" s="13" t="str" cm="1">
        <f t="array" ref="AQ26">IF(paramètres!$B$28=1,(((SUM(Q26:Z26)/1.02)+SUM(AA26:AB26))+((SUM(AC26:AN26)/1.02)+SUM(AM26:AN26)))/12*pécule,IF(paramètres!$B$28=2,SUM(Q26:AN26)/12*pécule,"Missing Delta Option"))</f>
        <v>Missing Delta Option</v>
      </c>
      <c r="AR26" s="132" t="e">
        <f>IF(paramètres!$B$28=1,(((SUM(Q26:Z26)/1.02)+SUM(AA26:AB26))+((SUM(AC26:AN26)/1.02)+SUM(AM26:AN26)))+AO26+AP26+AQ26,SUM(Q26:AN26)+AO26+AP26+AQ26)</f>
        <v>#VALUE!</v>
      </c>
    </row>
    <row r="27" spans="1:49" x14ac:dyDescent="0.25">
      <c r="A27" s="131"/>
      <c r="B27" s="39"/>
      <c r="C27" s="39"/>
      <c r="D27" s="93"/>
      <c r="E27" s="68"/>
      <c r="F27" s="40"/>
      <c r="G27" s="94"/>
      <c r="H27" s="38"/>
      <c r="I27" s="95"/>
      <c r="J27" s="40"/>
      <c r="K27" s="38"/>
      <c r="L27" s="95"/>
      <c r="M27" s="40"/>
      <c r="N27" s="38"/>
      <c r="O27" s="95"/>
      <c r="P27" s="68"/>
      <c r="Q27" s="226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8"/>
      <c r="AC27" s="149">
        <f>IF($D27="",0,IF($E27="",0,IF(VLOOKUP($E27,paramètres!$E$33:$F$44,2,FALSE)&lt;=VLOOKUP($AC$18,paramètres!$E$33:$F$44,2,FALSE),Q27*$D27,0)))</f>
        <v>0</v>
      </c>
      <c r="AD27" s="13">
        <f>IF($D27="",0,IF($E27="",0,IF(VLOOKUP($E27,paramètres!$E$33:$F$44,2,FALSE)&lt;=VLOOKUP($AD$18,paramètres!$E$33:$F$44,2,FALSE),R27*$D27,0)))</f>
        <v>0</v>
      </c>
      <c r="AE27" s="13">
        <f>IF($D27="",0,IF($E27="",0,IF(VLOOKUP($E27,paramètres!$E$33:$F$44,2,FALSE)&lt;=VLOOKUP($AE$18,paramètres!$E$33:$F$44,2,FALSE),S27*$D27,0)))</f>
        <v>0</v>
      </c>
      <c r="AF27" s="13">
        <f>IF($D27="",0,IF($E27="",0,IF(VLOOKUP($E27,paramètres!$E$33:$F$44,2,FALSE)&lt;=VLOOKUP($AF$18,paramètres!$E$33:$F$44,2,FALSE),T27*$D27,0)))</f>
        <v>0</v>
      </c>
      <c r="AG27" s="13">
        <f>IF($D27="",0,IF($E27="",0,IF(VLOOKUP($E27,paramètres!$E$33:$F$44,2,FALSE)&lt;=VLOOKUP($AG$18,paramètres!$E$33:$F$44,2,FALSE),U27*$D27,0)))</f>
        <v>0</v>
      </c>
      <c r="AH27" s="13">
        <f>IF($D27="",0,IF($E27="",0,IF(VLOOKUP($E27,paramètres!$E$33:$F$44,2,FALSE)&lt;=VLOOKUP($AH$18,paramètres!$E$33:$F$44,2,FALSE),V27*$D27,0)))</f>
        <v>0</v>
      </c>
      <c r="AI27" s="13">
        <f>IF($D27="",0,IF($E27="",0,IF(VLOOKUP($E27,paramètres!$E$33:$F$44,2,FALSE)&lt;=VLOOKUP($AI$18,paramètres!$E$33:$F$44,2,FALSE),W27*$D27,0)))</f>
        <v>0</v>
      </c>
      <c r="AJ27" s="13">
        <f>IF($D27="",0,IF($E27="",0,IF(VLOOKUP($E27,paramètres!$E$33:$F$44,2,FALSE)&lt;=VLOOKUP($AJ$18,paramètres!$E$33:$F$44,2,FALSE),X27*$D27,0)))</f>
        <v>0</v>
      </c>
      <c r="AK27" s="13">
        <f>IF($D27="",0,IF($E27="",0,IF(VLOOKUP($E27,paramètres!$E$33:$F$44,2,FALSE)&lt;=VLOOKUP($AK$18,paramètres!$E$33:$F$44,2,FALSE),Y27*$D27,0)))</f>
        <v>0</v>
      </c>
      <c r="AL27" s="13">
        <f>IF($D27="",0,IF($E27="",0,IF(VLOOKUP($E27,paramètres!$E$33:$F$44,2,FALSE)&lt;=VLOOKUP($AL$18,paramètres!$E$33:$F$44,2,FALSE),Z27*$D27,0)))</f>
        <v>0</v>
      </c>
      <c r="AM27" s="13">
        <f>IF($D27="",0,IF($E27="",0,IF(VLOOKUP($E27,paramètres!$E$33:$F$44,2,FALSE)&lt;=VLOOKUP($AM$18,paramètres!$E$33:$F$44,2,FALSE),AA27*$D27,0)))</f>
        <v>0</v>
      </c>
      <c r="AN27" s="154">
        <f>IF($D27="",0,IF($E27="",0,IF(VLOOKUP($E27,paramètres!$E$33:$F$44,2,FALSE)&lt;=VLOOKUP($AN$18,paramètres!$E$33:$F$44,2,FALSE),AB27*$D27,0)))</f>
        <v>0</v>
      </c>
      <c r="AO27" s="149" t="str">
        <f>IF(paramètres!$B$28=1,((SUM(Q27:Z27)/1.02)+SUM(AA27:AB27))*0.0303/9*COUNT(Q27:Y27),IF(paramètres!$B$28=2,(SUM(Q27:AB27))*0.0303/9*COUNT(Q27:Y27),"Missing Delta option"))</f>
        <v>Missing Delta option</v>
      </c>
      <c r="AP27" s="13" t="str">
        <f>IF(paramètres!$B$28=1,(((SUM(Q27:Z27)/1.02)+SUM(AA27:AB27))+((SUM(AC27:AL27)/1.02)+SUM(AM27:AO27)))*cotpatr,IF(paramètres!$B$28=2,(SUM(Q27:AO27)*cotpatr),"Missing Delta Option"))</f>
        <v>Missing Delta Option</v>
      </c>
      <c r="AQ27" s="13" t="str" cm="1">
        <f t="array" ref="AQ27">IF(paramètres!$B$28=1,(((SUM(Q27:Z27)/1.02)+SUM(AA27:AB27))+((SUM(AC27:AN27)/1.02)+SUM(AM27:AN27)))/12*pécule,IF(paramètres!$B$28=2,SUM(Q27:AN27)/12*pécule,"Missing Delta Option"))</f>
        <v>Missing Delta Option</v>
      </c>
      <c r="AR27" s="132" t="e">
        <f>IF(paramètres!$B$28=1,(((SUM(Q27:Z27)/1.02)+SUM(AA27:AB27))+((SUM(AC27:AN27)/1.02)+SUM(AM27:AN27)))+AO27+AP27+AQ27,SUM(Q27:AN27)+AO27+AP27+AQ27)</f>
        <v>#VALUE!</v>
      </c>
    </row>
    <row r="28" spans="1:49" x14ac:dyDescent="0.25">
      <c r="A28" s="131"/>
      <c r="B28" s="39"/>
      <c r="C28" s="39"/>
      <c r="D28" s="93"/>
      <c r="E28" s="68"/>
      <c r="F28" s="40"/>
      <c r="G28" s="94"/>
      <c r="H28" s="38"/>
      <c r="I28" s="95"/>
      <c r="J28" s="40"/>
      <c r="K28" s="38"/>
      <c r="L28" s="95"/>
      <c r="M28" s="40"/>
      <c r="N28" s="38"/>
      <c r="O28" s="95"/>
      <c r="P28" s="68"/>
      <c r="Q28" s="226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8"/>
      <c r="AC28" s="149">
        <f>IF($D28="",0,IF($E28="",0,IF(VLOOKUP($E28,paramètres!$E$33:$F$44,2,FALSE)&lt;=VLOOKUP($AC$18,paramètres!$E$33:$F$44,2,FALSE),Q28*$D28,0)))</f>
        <v>0</v>
      </c>
      <c r="AD28" s="13">
        <f>IF($D28="",0,IF($E28="",0,IF(VLOOKUP($E28,paramètres!$E$33:$F$44,2,FALSE)&lt;=VLOOKUP($AD$18,paramètres!$E$33:$F$44,2,FALSE),R28*$D28,0)))</f>
        <v>0</v>
      </c>
      <c r="AE28" s="13">
        <f>IF($D28="",0,IF($E28="",0,IF(VLOOKUP($E28,paramètres!$E$33:$F$44,2,FALSE)&lt;=VLOOKUP($AE$18,paramètres!$E$33:$F$44,2,FALSE),S28*$D28,0)))</f>
        <v>0</v>
      </c>
      <c r="AF28" s="13">
        <f>IF($D28="",0,IF($E28="",0,IF(VLOOKUP($E28,paramètres!$E$33:$F$44,2,FALSE)&lt;=VLOOKUP($AF$18,paramètres!$E$33:$F$44,2,FALSE),T28*$D28,0)))</f>
        <v>0</v>
      </c>
      <c r="AG28" s="13">
        <f>IF($D28="",0,IF($E28="",0,IF(VLOOKUP($E28,paramètres!$E$33:$F$44,2,FALSE)&lt;=VLOOKUP($AG$18,paramètres!$E$33:$F$44,2,FALSE),U28*$D28,0)))</f>
        <v>0</v>
      </c>
      <c r="AH28" s="13">
        <f>IF($D28="",0,IF($E28="",0,IF(VLOOKUP($E28,paramètres!$E$33:$F$44,2,FALSE)&lt;=VLOOKUP($AH$18,paramètres!$E$33:$F$44,2,FALSE),V28*$D28,0)))</f>
        <v>0</v>
      </c>
      <c r="AI28" s="13">
        <f>IF($D28="",0,IF($E28="",0,IF(VLOOKUP($E28,paramètres!$E$33:$F$44,2,FALSE)&lt;=VLOOKUP($AI$18,paramètres!$E$33:$F$44,2,FALSE),W28*$D28,0)))</f>
        <v>0</v>
      </c>
      <c r="AJ28" s="13">
        <f>IF($D28="",0,IF($E28="",0,IF(VLOOKUP($E28,paramètres!$E$33:$F$44,2,FALSE)&lt;=VLOOKUP($AJ$18,paramètres!$E$33:$F$44,2,FALSE),X28*$D28,0)))</f>
        <v>0</v>
      </c>
      <c r="AK28" s="13">
        <f>IF($D28="",0,IF($E28="",0,IF(VLOOKUP($E28,paramètres!$E$33:$F$44,2,FALSE)&lt;=VLOOKUP($AK$18,paramètres!$E$33:$F$44,2,FALSE),Y28*$D28,0)))</f>
        <v>0</v>
      </c>
      <c r="AL28" s="13">
        <f>IF($D28="",0,IF($E28="",0,IF(VLOOKUP($E28,paramètres!$E$33:$F$44,2,FALSE)&lt;=VLOOKUP($AL$18,paramètres!$E$33:$F$44,2,FALSE),Z28*$D28,0)))</f>
        <v>0</v>
      </c>
      <c r="AM28" s="13">
        <f>IF($D28="",0,IF($E28="",0,IF(VLOOKUP($E28,paramètres!$E$33:$F$44,2,FALSE)&lt;=VLOOKUP($AM$18,paramètres!$E$33:$F$44,2,FALSE),AA28*$D28,0)))</f>
        <v>0</v>
      </c>
      <c r="AN28" s="154">
        <f>IF($D28="",0,IF($E28="",0,IF(VLOOKUP($E28,paramètres!$E$33:$F$44,2,FALSE)&lt;=VLOOKUP($AN$18,paramètres!$E$33:$F$44,2,FALSE),AB28*$D28,0)))</f>
        <v>0</v>
      </c>
      <c r="AO28" s="149" t="str">
        <f>IF(paramètres!$B$28=1,((SUM(Q28:Z28)/1.02)+SUM(AA28:AB28))*0.0303/9*COUNT(Q28:Y28),IF(paramètres!$B$28=2,(SUM(Q28:AB28))*0.0303/9*COUNT(Q28:Y28),"Missing Delta option"))</f>
        <v>Missing Delta option</v>
      </c>
      <c r="AP28" s="13" t="str">
        <f>IF(paramètres!$B$28=1,(((SUM(Q28:Z28)/1.02)+SUM(AA28:AB28))+((SUM(AC28:AL28)/1.02)+SUM(AM28:AO28)))*cotpatr,IF(paramètres!$B$28=2,(SUM(Q28:AO28)*cotpatr),"Missing Delta Option"))</f>
        <v>Missing Delta Option</v>
      </c>
      <c r="AQ28" s="13" t="str" cm="1">
        <f t="array" ref="AQ28">IF(paramètres!$B$28=1,(((SUM(Q28:Z28)/1.02)+SUM(AA28:AB28))+((SUM(AC28:AN28)/1.02)+SUM(AM28:AN28)))/12*pécule,IF(paramètres!$B$28=2,SUM(Q28:AN28)/12*pécule,"Missing Delta Option"))</f>
        <v>Missing Delta Option</v>
      </c>
      <c r="AR28" s="132" t="e">
        <f>IF(paramètres!$B$28=1,(((SUM(Q28:Z28)/1.02)+SUM(AA28:AB28))+((SUM(AC28:AN28)/1.02)+SUM(AM28:AN28)))+AO28+AP28+AQ28,SUM(Q28:AN28)+AO28+AP28+AQ28)</f>
        <v>#VALUE!</v>
      </c>
    </row>
    <row r="29" spans="1:49" x14ac:dyDescent="0.25">
      <c r="A29" s="131"/>
      <c r="B29" s="39"/>
      <c r="C29" s="39"/>
      <c r="D29" s="93"/>
      <c r="E29" s="68"/>
      <c r="F29" s="40"/>
      <c r="G29" s="94"/>
      <c r="H29" s="38"/>
      <c r="I29" s="95"/>
      <c r="J29" s="40"/>
      <c r="K29" s="38"/>
      <c r="L29" s="95"/>
      <c r="M29" s="40"/>
      <c r="N29" s="38"/>
      <c r="O29" s="95"/>
      <c r="P29" s="68"/>
      <c r="Q29" s="226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8"/>
      <c r="AC29" s="149">
        <f>IF($D29="",0,IF($E29="",0,IF(VLOOKUP($E29,paramètres!$E$33:$F$44,2,FALSE)&lt;=VLOOKUP($AC$18,paramètres!$E$33:$F$44,2,FALSE),Q29*$D29,0)))</f>
        <v>0</v>
      </c>
      <c r="AD29" s="13">
        <f>IF($D29="",0,IF($E29="",0,IF(VLOOKUP($E29,paramètres!$E$33:$F$44,2,FALSE)&lt;=VLOOKUP($AD$18,paramètres!$E$33:$F$44,2,FALSE),R29*$D29,0)))</f>
        <v>0</v>
      </c>
      <c r="AE29" s="13">
        <f>IF($D29="",0,IF($E29="",0,IF(VLOOKUP($E29,paramètres!$E$33:$F$44,2,FALSE)&lt;=VLOOKUP($AE$18,paramètres!$E$33:$F$44,2,FALSE),S29*$D29,0)))</f>
        <v>0</v>
      </c>
      <c r="AF29" s="13">
        <f>IF($D29="",0,IF($E29="",0,IF(VLOOKUP($E29,paramètres!$E$33:$F$44,2,FALSE)&lt;=VLOOKUP($AF$18,paramètres!$E$33:$F$44,2,FALSE),T29*$D29,0)))</f>
        <v>0</v>
      </c>
      <c r="AG29" s="13">
        <f>IF($D29="",0,IF($E29="",0,IF(VLOOKUP($E29,paramètres!$E$33:$F$44,2,FALSE)&lt;=VLOOKUP($AG$18,paramètres!$E$33:$F$44,2,FALSE),U29*$D29,0)))</f>
        <v>0</v>
      </c>
      <c r="AH29" s="13">
        <f>IF($D29="",0,IF($E29="",0,IF(VLOOKUP($E29,paramètres!$E$33:$F$44,2,FALSE)&lt;=VLOOKUP($AH$18,paramètres!$E$33:$F$44,2,FALSE),V29*$D29,0)))</f>
        <v>0</v>
      </c>
      <c r="AI29" s="13">
        <f>IF($D29="",0,IF($E29="",0,IF(VLOOKUP($E29,paramètres!$E$33:$F$44,2,FALSE)&lt;=VLOOKUP($AI$18,paramètres!$E$33:$F$44,2,FALSE),W29*$D29,0)))</f>
        <v>0</v>
      </c>
      <c r="AJ29" s="13">
        <f>IF($D29="",0,IF($E29="",0,IF(VLOOKUP($E29,paramètres!$E$33:$F$44,2,FALSE)&lt;=VLOOKUP($AJ$18,paramètres!$E$33:$F$44,2,FALSE),X29*$D29,0)))</f>
        <v>0</v>
      </c>
      <c r="AK29" s="13">
        <f>IF($D29="",0,IF($E29="",0,IF(VLOOKUP($E29,paramètres!$E$33:$F$44,2,FALSE)&lt;=VLOOKUP($AK$18,paramètres!$E$33:$F$44,2,FALSE),Y29*$D29,0)))</f>
        <v>0</v>
      </c>
      <c r="AL29" s="13">
        <f>IF($D29="",0,IF($E29="",0,IF(VLOOKUP($E29,paramètres!$E$33:$F$44,2,FALSE)&lt;=VLOOKUP($AL$18,paramètres!$E$33:$F$44,2,FALSE),Z29*$D29,0)))</f>
        <v>0</v>
      </c>
      <c r="AM29" s="13">
        <f>IF($D29="",0,IF($E29="",0,IF(VLOOKUP($E29,paramètres!$E$33:$F$44,2,FALSE)&lt;=VLOOKUP($AM$18,paramètres!$E$33:$F$44,2,FALSE),AA29*$D29,0)))</f>
        <v>0</v>
      </c>
      <c r="AN29" s="154">
        <f>IF($D29="",0,IF($E29="",0,IF(VLOOKUP($E29,paramètres!$E$33:$F$44,2,FALSE)&lt;=VLOOKUP($AN$18,paramètres!$E$33:$F$44,2,FALSE),AB29*$D29,0)))</f>
        <v>0</v>
      </c>
      <c r="AO29" s="149" t="str">
        <f>IF(paramètres!$B$28=1,((SUM(Q29:Z29)/1.02)+SUM(AA29:AB29))*0.0303/9*COUNT(Q29:Y29),IF(paramètres!$B$28=2,(SUM(Q29:AB29))*0.0303/9*COUNT(Q29:Y29),"Missing Delta option"))</f>
        <v>Missing Delta option</v>
      </c>
      <c r="AP29" s="13" t="str">
        <f>IF(paramètres!$B$28=1,(((SUM(Q29:Z29)/1.02)+SUM(AA29:AB29))+((SUM(AC29:AL29)/1.02)+SUM(AM29:AO29)))*cotpatr,IF(paramètres!$B$28=2,(SUM(Q29:AO29)*cotpatr),"Missing Delta Option"))</f>
        <v>Missing Delta Option</v>
      </c>
      <c r="AQ29" s="13" t="str" cm="1">
        <f t="array" ref="AQ29">IF(paramètres!$B$28=1,(((SUM(Q29:Z29)/1.02)+SUM(AA29:AB29))+((SUM(AC29:AN29)/1.02)+SUM(AM29:AN29)))/12*pécule,IF(paramètres!$B$28=2,SUM(Q29:AN29)/12*pécule,"Missing Delta Option"))</f>
        <v>Missing Delta Option</v>
      </c>
      <c r="AR29" s="132" t="e">
        <f>IF(paramètres!$B$28=1,(((SUM(Q29:Z29)/1.02)+SUM(AA29:AB29))+((SUM(AC29:AN29)/1.02)+SUM(AM29:AN29)))+AO29+AP29+AQ29,SUM(Q29:AN29)+AO29+AP29+AQ29)</f>
        <v>#VALUE!</v>
      </c>
    </row>
    <row r="30" spans="1:49" x14ac:dyDescent="0.25">
      <c r="A30" s="131"/>
      <c r="B30" s="39"/>
      <c r="C30" s="39"/>
      <c r="D30" s="93"/>
      <c r="E30" s="68"/>
      <c r="F30" s="40"/>
      <c r="G30" s="94"/>
      <c r="H30" s="38"/>
      <c r="I30" s="95"/>
      <c r="J30" s="40"/>
      <c r="K30" s="38"/>
      <c r="L30" s="95"/>
      <c r="M30" s="40"/>
      <c r="N30" s="38"/>
      <c r="O30" s="95"/>
      <c r="P30" s="68"/>
      <c r="Q30" s="226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8"/>
      <c r="AC30" s="149">
        <f>IF($D30="",0,IF($E30="",0,IF(VLOOKUP($E30,paramètres!$E$33:$F$44,2,FALSE)&lt;=VLOOKUP($AC$18,paramètres!$E$33:$F$44,2,FALSE),Q30*$D30,0)))</f>
        <v>0</v>
      </c>
      <c r="AD30" s="13">
        <f>IF($D30="",0,IF($E30="",0,IF(VLOOKUP($E30,paramètres!$E$33:$F$44,2,FALSE)&lt;=VLOOKUP($AD$18,paramètres!$E$33:$F$44,2,FALSE),R30*$D30,0)))</f>
        <v>0</v>
      </c>
      <c r="AE30" s="13">
        <f>IF($D30="",0,IF($E30="",0,IF(VLOOKUP($E30,paramètres!$E$33:$F$44,2,FALSE)&lt;=VLOOKUP($AE$18,paramètres!$E$33:$F$44,2,FALSE),S30*$D30,0)))</f>
        <v>0</v>
      </c>
      <c r="AF30" s="13">
        <f>IF($D30="",0,IF($E30="",0,IF(VLOOKUP($E30,paramètres!$E$33:$F$44,2,FALSE)&lt;=VLOOKUP($AF$18,paramètres!$E$33:$F$44,2,FALSE),T30*$D30,0)))</f>
        <v>0</v>
      </c>
      <c r="AG30" s="13">
        <f>IF($D30="",0,IF($E30="",0,IF(VLOOKUP($E30,paramètres!$E$33:$F$44,2,FALSE)&lt;=VLOOKUP($AG$18,paramètres!$E$33:$F$44,2,FALSE),U30*$D30,0)))</f>
        <v>0</v>
      </c>
      <c r="AH30" s="13">
        <f>IF($D30="",0,IF($E30="",0,IF(VLOOKUP($E30,paramètres!$E$33:$F$44,2,FALSE)&lt;=VLOOKUP($AH$18,paramètres!$E$33:$F$44,2,FALSE),V30*$D30,0)))</f>
        <v>0</v>
      </c>
      <c r="AI30" s="13">
        <f>IF($D30="",0,IF($E30="",0,IF(VLOOKUP($E30,paramètres!$E$33:$F$44,2,FALSE)&lt;=VLOOKUP($AI$18,paramètres!$E$33:$F$44,2,FALSE),W30*$D30,0)))</f>
        <v>0</v>
      </c>
      <c r="AJ30" s="13">
        <f>IF($D30="",0,IF($E30="",0,IF(VLOOKUP($E30,paramètres!$E$33:$F$44,2,FALSE)&lt;=VLOOKUP($AJ$18,paramètres!$E$33:$F$44,2,FALSE),X30*$D30,0)))</f>
        <v>0</v>
      </c>
      <c r="AK30" s="13">
        <f>IF($D30="",0,IF($E30="",0,IF(VLOOKUP($E30,paramètres!$E$33:$F$44,2,FALSE)&lt;=VLOOKUP($AK$18,paramètres!$E$33:$F$44,2,FALSE),Y30*$D30,0)))</f>
        <v>0</v>
      </c>
      <c r="AL30" s="13">
        <f>IF($D30="",0,IF($E30="",0,IF(VLOOKUP($E30,paramètres!$E$33:$F$44,2,FALSE)&lt;=VLOOKUP($AL$18,paramètres!$E$33:$F$44,2,FALSE),Z30*$D30,0)))</f>
        <v>0</v>
      </c>
      <c r="AM30" s="13">
        <f>IF($D30="",0,IF($E30="",0,IF(VLOOKUP($E30,paramètres!$E$33:$F$44,2,FALSE)&lt;=VLOOKUP($AM$18,paramètres!$E$33:$F$44,2,FALSE),AA30*$D30,0)))</f>
        <v>0</v>
      </c>
      <c r="AN30" s="154">
        <f>IF($D30="",0,IF($E30="",0,IF(VLOOKUP($E30,paramètres!$E$33:$F$44,2,FALSE)&lt;=VLOOKUP($AN$18,paramètres!$E$33:$F$44,2,FALSE),AB30*$D30,0)))</f>
        <v>0</v>
      </c>
      <c r="AO30" s="149" t="str">
        <f>IF(paramètres!$B$28=1,((SUM(Q30:Z30)/1.02)+SUM(AA30:AB30))*0.0303/9*COUNT(Q30:Y30),IF(paramètres!$B$28=2,(SUM(Q30:AB30))*0.0303/9*COUNT(Q30:Y30),"Missing Delta option"))</f>
        <v>Missing Delta option</v>
      </c>
      <c r="AP30" s="13" t="str">
        <f>IF(paramètres!$B$28=1,(((SUM(Q30:Z30)/1.02)+SUM(AA30:AB30))+((SUM(AC30:AL30)/1.02)+SUM(AM30:AO30)))*cotpatr,IF(paramètres!$B$28=2,(SUM(Q30:AO30)*cotpatr),"Missing Delta Option"))</f>
        <v>Missing Delta Option</v>
      </c>
      <c r="AQ30" s="13" t="str" cm="1">
        <f t="array" ref="AQ30">IF(paramètres!$B$28=1,(((SUM(Q30:Z30)/1.02)+SUM(AA30:AB30))+((SUM(AC30:AN30)/1.02)+SUM(AM30:AN30)))/12*pécule,IF(paramètres!$B$28=2,SUM(Q30:AN30)/12*pécule,"Missing Delta Option"))</f>
        <v>Missing Delta Option</v>
      </c>
      <c r="AR30" s="132" t="e">
        <f>IF(paramètres!$B$28=1,(((SUM(Q30:Z30)/1.02)+SUM(AA30:AB30))+((SUM(AC30:AN30)/1.02)+SUM(AM30:AN30)))+AO30+AP30+AQ30,SUM(Q30:AN30)+AO30+AP30+AQ30)</f>
        <v>#VALUE!</v>
      </c>
    </row>
    <row r="31" spans="1:49" x14ac:dyDescent="0.25">
      <c r="A31" s="131"/>
      <c r="B31" s="39"/>
      <c r="C31" s="39"/>
      <c r="D31" s="93"/>
      <c r="E31" s="68"/>
      <c r="F31" s="40"/>
      <c r="G31" s="94"/>
      <c r="H31" s="38"/>
      <c r="I31" s="95"/>
      <c r="J31" s="40"/>
      <c r="K31" s="38"/>
      <c r="L31" s="95"/>
      <c r="M31" s="40"/>
      <c r="N31" s="38"/>
      <c r="O31" s="95"/>
      <c r="P31" s="68"/>
      <c r="Q31" s="226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8"/>
      <c r="AC31" s="149">
        <f>IF($D31="",0,IF($E31="",0,IF(VLOOKUP($E31,paramètres!$E$33:$F$44,2,FALSE)&lt;=VLOOKUP($AC$18,paramètres!$E$33:$F$44,2,FALSE),Q31*$D31,0)))</f>
        <v>0</v>
      </c>
      <c r="AD31" s="13">
        <f>IF($D31="",0,IF($E31="",0,IF(VLOOKUP($E31,paramètres!$E$33:$F$44,2,FALSE)&lt;=VLOOKUP($AD$18,paramètres!$E$33:$F$44,2,FALSE),R31*$D31,0)))</f>
        <v>0</v>
      </c>
      <c r="AE31" s="13">
        <f>IF($D31="",0,IF($E31="",0,IF(VLOOKUP($E31,paramètres!$E$33:$F$44,2,FALSE)&lt;=VLOOKUP($AE$18,paramètres!$E$33:$F$44,2,FALSE),S31*$D31,0)))</f>
        <v>0</v>
      </c>
      <c r="AF31" s="13">
        <f>IF($D31="",0,IF($E31="",0,IF(VLOOKUP($E31,paramètres!$E$33:$F$44,2,FALSE)&lt;=VLOOKUP($AF$18,paramètres!$E$33:$F$44,2,FALSE),T31*$D31,0)))</f>
        <v>0</v>
      </c>
      <c r="AG31" s="13">
        <f>IF($D31="",0,IF($E31="",0,IF(VLOOKUP($E31,paramètres!$E$33:$F$44,2,FALSE)&lt;=VLOOKUP($AG$18,paramètres!$E$33:$F$44,2,FALSE),U31*$D31,0)))</f>
        <v>0</v>
      </c>
      <c r="AH31" s="13">
        <f>IF($D31="",0,IF($E31="",0,IF(VLOOKUP($E31,paramètres!$E$33:$F$44,2,FALSE)&lt;=VLOOKUP($AH$18,paramètres!$E$33:$F$44,2,FALSE),V31*$D31,0)))</f>
        <v>0</v>
      </c>
      <c r="AI31" s="13">
        <f>IF($D31="",0,IF($E31="",0,IF(VLOOKUP($E31,paramètres!$E$33:$F$44,2,FALSE)&lt;=VLOOKUP($AI$18,paramètres!$E$33:$F$44,2,FALSE),W31*$D31,0)))</f>
        <v>0</v>
      </c>
      <c r="AJ31" s="13">
        <f>IF($D31="",0,IF($E31="",0,IF(VLOOKUP($E31,paramètres!$E$33:$F$44,2,FALSE)&lt;=VLOOKUP($AJ$18,paramètres!$E$33:$F$44,2,FALSE),X31*$D31,0)))</f>
        <v>0</v>
      </c>
      <c r="AK31" s="13">
        <f>IF($D31="",0,IF($E31="",0,IF(VLOOKUP($E31,paramètres!$E$33:$F$44,2,FALSE)&lt;=VLOOKUP($AK$18,paramètres!$E$33:$F$44,2,FALSE),Y31*$D31,0)))</f>
        <v>0</v>
      </c>
      <c r="AL31" s="13">
        <f>IF($D31="",0,IF($E31="",0,IF(VLOOKUP($E31,paramètres!$E$33:$F$44,2,FALSE)&lt;=VLOOKUP($AL$18,paramètres!$E$33:$F$44,2,FALSE),Z31*$D31,0)))</f>
        <v>0</v>
      </c>
      <c r="AM31" s="13">
        <f>IF($D31="",0,IF($E31="",0,IF(VLOOKUP($E31,paramètres!$E$33:$F$44,2,FALSE)&lt;=VLOOKUP($AM$18,paramètres!$E$33:$F$44,2,FALSE),AA31*$D31,0)))</f>
        <v>0</v>
      </c>
      <c r="AN31" s="154">
        <f>IF($D31="",0,IF($E31="",0,IF(VLOOKUP($E31,paramètres!$E$33:$F$44,2,FALSE)&lt;=VLOOKUP($AN$18,paramètres!$E$33:$F$44,2,FALSE),AB31*$D31,0)))</f>
        <v>0</v>
      </c>
      <c r="AO31" s="149" t="str">
        <f>IF(paramètres!$B$28=1,((SUM(Q31:Z31)/1.02)+SUM(AA31:AB31))*0.0303/9*COUNT(Q31:Y31),IF(paramètres!$B$28=2,(SUM(Q31:AB31))*0.0303/9*COUNT(Q31:Y31),"Missing Delta option"))</f>
        <v>Missing Delta option</v>
      </c>
      <c r="AP31" s="13" t="str">
        <f>IF(paramètres!$B$28=1,(((SUM(Q31:Z31)/1.02)+SUM(AA31:AB31))+((SUM(AC31:AL31)/1.02)+SUM(AM31:AO31)))*cotpatr,IF(paramètres!$B$28=2,(SUM(Q31:AO31)*cotpatr),"Missing Delta Option"))</f>
        <v>Missing Delta Option</v>
      </c>
      <c r="AQ31" s="13" t="str" cm="1">
        <f t="array" ref="AQ31">IF(paramètres!$B$28=1,(((SUM(Q31:Z31)/1.02)+SUM(AA31:AB31))+((SUM(AC31:AN31)/1.02)+SUM(AM31:AN31)))/12*pécule,IF(paramètres!$B$28=2,SUM(Q31:AN31)/12*pécule,"Missing Delta Option"))</f>
        <v>Missing Delta Option</v>
      </c>
      <c r="AR31" s="132" t="e">
        <f>IF(paramètres!$B$28=1,(((SUM(Q31:Z31)/1.02)+SUM(AA31:AB31))+((SUM(AC31:AN31)/1.02)+SUM(AM31:AN31)))+AO31+AP31+AQ31,SUM(Q31:AN31)+AO31+AP31+AQ31)</f>
        <v>#VALUE!</v>
      </c>
    </row>
    <row r="32" spans="1:49" x14ac:dyDescent="0.25">
      <c r="A32" s="131"/>
      <c r="B32" s="39"/>
      <c r="C32" s="39"/>
      <c r="D32" s="93"/>
      <c r="E32" s="68"/>
      <c r="F32" s="40"/>
      <c r="G32" s="94"/>
      <c r="H32" s="38"/>
      <c r="I32" s="95"/>
      <c r="J32" s="40"/>
      <c r="K32" s="38"/>
      <c r="L32" s="95"/>
      <c r="M32" s="40"/>
      <c r="N32" s="38"/>
      <c r="O32" s="95"/>
      <c r="P32" s="68"/>
      <c r="Q32" s="226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8"/>
      <c r="AC32" s="149">
        <f>IF($D32="",0,IF($E32="",0,IF(VLOOKUP($E32,paramètres!$E$33:$F$44,2,FALSE)&lt;=VLOOKUP($AC$18,paramètres!$E$33:$F$44,2,FALSE),Q32*$D32,0)))</f>
        <v>0</v>
      </c>
      <c r="AD32" s="13">
        <f>IF($D32="",0,IF($E32="",0,IF(VLOOKUP($E32,paramètres!$E$33:$F$44,2,FALSE)&lt;=VLOOKUP($AD$18,paramètres!$E$33:$F$44,2,FALSE),R32*$D32,0)))</f>
        <v>0</v>
      </c>
      <c r="AE32" s="13">
        <f>IF($D32="",0,IF($E32="",0,IF(VLOOKUP($E32,paramètres!$E$33:$F$44,2,FALSE)&lt;=VLOOKUP($AE$18,paramètres!$E$33:$F$44,2,FALSE),S32*$D32,0)))</f>
        <v>0</v>
      </c>
      <c r="AF32" s="13">
        <f>IF($D32="",0,IF($E32="",0,IF(VLOOKUP($E32,paramètres!$E$33:$F$44,2,FALSE)&lt;=VLOOKUP($AF$18,paramètres!$E$33:$F$44,2,FALSE),T32*$D32,0)))</f>
        <v>0</v>
      </c>
      <c r="AG32" s="13">
        <f>IF($D32="",0,IF($E32="",0,IF(VLOOKUP($E32,paramètres!$E$33:$F$44,2,FALSE)&lt;=VLOOKUP($AG$18,paramètres!$E$33:$F$44,2,FALSE),U32*$D32,0)))</f>
        <v>0</v>
      </c>
      <c r="AH32" s="13">
        <f>IF($D32="",0,IF($E32="",0,IF(VLOOKUP($E32,paramètres!$E$33:$F$44,2,FALSE)&lt;=VLOOKUP($AH$18,paramètres!$E$33:$F$44,2,FALSE),V32*$D32,0)))</f>
        <v>0</v>
      </c>
      <c r="AI32" s="13">
        <f>IF($D32="",0,IF($E32="",0,IF(VLOOKUP($E32,paramètres!$E$33:$F$44,2,FALSE)&lt;=VLOOKUP($AI$18,paramètres!$E$33:$F$44,2,FALSE),W32*$D32,0)))</f>
        <v>0</v>
      </c>
      <c r="AJ32" s="13">
        <f>IF($D32="",0,IF($E32="",0,IF(VLOOKUP($E32,paramètres!$E$33:$F$44,2,FALSE)&lt;=VLOOKUP($AJ$18,paramètres!$E$33:$F$44,2,FALSE),X32*$D32,0)))</f>
        <v>0</v>
      </c>
      <c r="AK32" s="13">
        <f>IF($D32="",0,IF($E32="",0,IF(VLOOKUP($E32,paramètres!$E$33:$F$44,2,FALSE)&lt;=VLOOKUP($AK$18,paramètres!$E$33:$F$44,2,FALSE),Y32*$D32,0)))</f>
        <v>0</v>
      </c>
      <c r="AL32" s="13">
        <f>IF($D32="",0,IF($E32="",0,IF(VLOOKUP($E32,paramètres!$E$33:$F$44,2,FALSE)&lt;=VLOOKUP($AL$18,paramètres!$E$33:$F$44,2,FALSE),Z32*$D32,0)))</f>
        <v>0</v>
      </c>
      <c r="AM32" s="13">
        <f>IF($D32="",0,IF($E32="",0,IF(VLOOKUP($E32,paramètres!$E$33:$F$44,2,FALSE)&lt;=VLOOKUP($AM$18,paramètres!$E$33:$F$44,2,FALSE),AA32*$D32,0)))</f>
        <v>0</v>
      </c>
      <c r="AN32" s="154">
        <f>IF($D32="",0,IF($E32="",0,IF(VLOOKUP($E32,paramètres!$E$33:$F$44,2,FALSE)&lt;=VLOOKUP($AN$18,paramètres!$E$33:$F$44,2,FALSE),AB32*$D32,0)))</f>
        <v>0</v>
      </c>
      <c r="AO32" s="149" t="str">
        <f>IF(paramètres!$B$28=1,((SUM(Q32:Z32)/1.02)+SUM(AA32:AB32))*0.0303/9*COUNT(Q32:Y32),IF(paramètres!$B$28=2,(SUM(Q32:AB32))*0.0303/9*COUNT(Q32:Y32),"Missing Delta option"))</f>
        <v>Missing Delta option</v>
      </c>
      <c r="AP32" s="13" t="str">
        <f>IF(paramètres!$B$28=1,(((SUM(Q32:Z32)/1.02)+SUM(AA32:AB32))+((SUM(AC32:AL32)/1.02)+SUM(AM32:AO32)))*cotpatr,IF(paramètres!$B$28=2,(SUM(Q32:AO32)*cotpatr),"Missing Delta Option"))</f>
        <v>Missing Delta Option</v>
      </c>
      <c r="AQ32" s="13" t="str" cm="1">
        <f t="array" ref="AQ32">IF(paramètres!$B$28=1,(((SUM(Q32:Z32)/1.02)+SUM(AA32:AB32))+((SUM(AC32:AN32)/1.02)+SUM(AM32:AN32)))/12*pécule,IF(paramètres!$B$28=2,SUM(Q32:AN32)/12*pécule,"Missing Delta Option"))</f>
        <v>Missing Delta Option</v>
      </c>
      <c r="AR32" s="132" t="e">
        <f>IF(paramètres!$B$28=1,(((SUM(Q32:Z32)/1.02)+SUM(AA32:AB32))+((SUM(AC32:AN32)/1.02)+SUM(AM32:AN32)))+AO32+AP32+AQ32,SUM(Q32:AN32)+AO32+AP32+AQ32)</f>
        <v>#VALUE!</v>
      </c>
    </row>
    <row r="33" spans="1:44" x14ac:dyDescent="0.25">
      <c r="A33" s="131"/>
      <c r="B33" s="39"/>
      <c r="C33" s="39"/>
      <c r="D33" s="93"/>
      <c r="E33" s="68"/>
      <c r="F33" s="40"/>
      <c r="G33" s="94"/>
      <c r="H33" s="38"/>
      <c r="I33" s="95"/>
      <c r="J33" s="40"/>
      <c r="K33" s="38"/>
      <c r="L33" s="95"/>
      <c r="M33" s="40"/>
      <c r="N33" s="38"/>
      <c r="O33" s="95"/>
      <c r="P33" s="68"/>
      <c r="Q33" s="226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8"/>
      <c r="AC33" s="149">
        <f>IF($D33="",0,IF($E33="",0,IF(VLOOKUP($E33,paramètres!$E$33:$F$44,2,FALSE)&lt;=VLOOKUP($AC$18,paramètres!$E$33:$F$44,2,FALSE),Q33*$D33,0)))</f>
        <v>0</v>
      </c>
      <c r="AD33" s="13">
        <f>IF($D33="",0,IF($E33="",0,IF(VLOOKUP($E33,paramètres!$E$33:$F$44,2,FALSE)&lt;=VLOOKUP($AD$18,paramètres!$E$33:$F$44,2,FALSE),R33*$D33,0)))</f>
        <v>0</v>
      </c>
      <c r="AE33" s="13">
        <f>IF($D33="",0,IF($E33="",0,IF(VLOOKUP($E33,paramètres!$E$33:$F$44,2,FALSE)&lt;=VLOOKUP($AE$18,paramètres!$E$33:$F$44,2,FALSE),S33*$D33,0)))</f>
        <v>0</v>
      </c>
      <c r="AF33" s="13">
        <f>IF($D33="",0,IF($E33="",0,IF(VLOOKUP($E33,paramètres!$E$33:$F$44,2,FALSE)&lt;=VLOOKUP($AF$18,paramètres!$E$33:$F$44,2,FALSE),T33*$D33,0)))</f>
        <v>0</v>
      </c>
      <c r="AG33" s="13">
        <f>IF($D33="",0,IF($E33="",0,IF(VLOOKUP($E33,paramètres!$E$33:$F$44,2,FALSE)&lt;=VLOOKUP($AG$18,paramètres!$E$33:$F$44,2,FALSE),U33*$D33,0)))</f>
        <v>0</v>
      </c>
      <c r="AH33" s="13">
        <f>IF($D33="",0,IF($E33="",0,IF(VLOOKUP($E33,paramètres!$E$33:$F$44,2,FALSE)&lt;=VLOOKUP($AH$18,paramètres!$E$33:$F$44,2,FALSE),V33*$D33,0)))</f>
        <v>0</v>
      </c>
      <c r="AI33" s="13">
        <f>IF($D33="",0,IF($E33="",0,IF(VLOOKUP($E33,paramètres!$E$33:$F$44,2,FALSE)&lt;=VLOOKUP($AI$18,paramètres!$E$33:$F$44,2,FALSE),W33*$D33,0)))</f>
        <v>0</v>
      </c>
      <c r="AJ33" s="13">
        <f>IF($D33="",0,IF($E33="",0,IF(VLOOKUP($E33,paramètres!$E$33:$F$44,2,FALSE)&lt;=VLOOKUP($AJ$18,paramètres!$E$33:$F$44,2,FALSE),X33*$D33,0)))</f>
        <v>0</v>
      </c>
      <c r="AK33" s="13">
        <f>IF($D33="",0,IF($E33="",0,IF(VLOOKUP($E33,paramètres!$E$33:$F$44,2,FALSE)&lt;=VLOOKUP($AK$18,paramètres!$E$33:$F$44,2,FALSE),Y33*$D33,0)))</f>
        <v>0</v>
      </c>
      <c r="AL33" s="13">
        <f>IF($D33="",0,IF($E33="",0,IF(VLOOKUP($E33,paramètres!$E$33:$F$44,2,FALSE)&lt;=VLOOKUP($AL$18,paramètres!$E$33:$F$44,2,FALSE),Z33*$D33,0)))</f>
        <v>0</v>
      </c>
      <c r="AM33" s="13">
        <f>IF($D33="",0,IF($E33="",0,IF(VLOOKUP($E33,paramètres!$E$33:$F$44,2,FALSE)&lt;=VLOOKUP($AM$18,paramètres!$E$33:$F$44,2,FALSE),AA33*$D33,0)))</f>
        <v>0</v>
      </c>
      <c r="AN33" s="154">
        <f>IF($D33="",0,IF($E33="",0,IF(VLOOKUP($E33,paramètres!$E$33:$F$44,2,FALSE)&lt;=VLOOKUP($AN$18,paramètres!$E$33:$F$44,2,FALSE),AB33*$D33,0)))</f>
        <v>0</v>
      </c>
      <c r="AO33" s="149" t="str">
        <f>IF(paramètres!$B$28=1,((SUM(Q33:Z33)/1.02)+SUM(AA33:AB33))*0.0303/9*COUNT(Q33:Y33),IF(paramètres!$B$28=2,(SUM(Q33:AB33))*0.0303/9*COUNT(Q33:Y33),"Missing Delta option"))</f>
        <v>Missing Delta option</v>
      </c>
      <c r="AP33" s="13" t="str">
        <f>IF(paramètres!$B$28=1,(((SUM(Q33:Z33)/1.02)+SUM(AA33:AB33))+((SUM(AC33:AL33)/1.02)+SUM(AM33:AO33)))*cotpatr,IF(paramètres!$B$28=2,(SUM(Q33:AO33)*cotpatr),"Missing Delta Option"))</f>
        <v>Missing Delta Option</v>
      </c>
      <c r="AQ33" s="13" t="str" cm="1">
        <f t="array" ref="AQ33">IF(paramètres!$B$28=1,(((SUM(Q33:Z33)/1.02)+SUM(AA33:AB33))+((SUM(AC33:AN33)/1.02)+SUM(AM33:AN33)))/12*pécule,IF(paramètres!$B$28=2,SUM(Q33:AN33)/12*pécule,"Missing Delta Option"))</f>
        <v>Missing Delta Option</v>
      </c>
      <c r="AR33" s="132" t="e">
        <f>IF(paramètres!$B$28=1,(((SUM(Q33:Z33)/1.02)+SUM(AA33:AB33))+((SUM(AC33:AN33)/1.02)+SUM(AM33:AN33)))+AO33+AP33+AQ33,SUM(Q33:AN33)+AO33+AP33+AQ33)</f>
        <v>#VALUE!</v>
      </c>
    </row>
    <row r="34" spans="1:44" x14ac:dyDescent="0.25">
      <c r="A34" s="131"/>
      <c r="B34" s="39"/>
      <c r="C34" s="39"/>
      <c r="D34" s="93"/>
      <c r="E34" s="68"/>
      <c r="F34" s="40"/>
      <c r="G34" s="94"/>
      <c r="H34" s="38"/>
      <c r="I34" s="95"/>
      <c r="J34" s="40"/>
      <c r="K34" s="38"/>
      <c r="L34" s="95"/>
      <c r="M34" s="40"/>
      <c r="N34" s="38"/>
      <c r="O34" s="95"/>
      <c r="P34" s="68"/>
      <c r="Q34" s="226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8"/>
      <c r="AC34" s="149">
        <f>IF($D34="",0,IF($E34="",0,IF(VLOOKUP($E34,paramètres!$E$33:$F$44,2,FALSE)&lt;=VLOOKUP($AC$18,paramètres!$E$33:$F$44,2,FALSE),Q34*$D34,0)))</f>
        <v>0</v>
      </c>
      <c r="AD34" s="13">
        <f>IF($D34="",0,IF($E34="",0,IF(VLOOKUP($E34,paramètres!$E$33:$F$44,2,FALSE)&lt;=VLOOKUP($AD$18,paramètres!$E$33:$F$44,2,FALSE),R34*$D34,0)))</f>
        <v>0</v>
      </c>
      <c r="AE34" s="13">
        <f>IF($D34="",0,IF($E34="",0,IF(VLOOKUP($E34,paramètres!$E$33:$F$44,2,FALSE)&lt;=VLOOKUP($AE$18,paramètres!$E$33:$F$44,2,FALSE),S34*$D34,0)))</f>
        <v>0</v>
      </c>
      <c r="AF34" s="13">
        <f>IF($D34="",0,IF($E34="",0,IF(VLOOKUP($E34,paramètres!$E$33:$F$44,2,FALSE)&lt;=VLOOKUP($AF$18,paramètres!$E$33:$F$44,2,FALSE),T34*$D34,0)))</f>
        <v>0</v>
      </c>
      <c r="AG34" s="13">
        <f>IF($D34="",0,IF($E34="",0,IF(VLOOKUP($E34,paramètres!$E$33:$F$44,2,FALSE)&lt;=VLOOKUP($AG$18,paramètres!$E$33:$F$44,2,FALSE),U34*$D34,0)))</f>
        <v>0</v>
      </c>
      <c r="AH34" s="13">
        <f>IF($D34="",0,IF($E34="",0,IF(VLOOKUP($E34,paramètres!$E$33:$F$44,2,FALSE)&lt;=VLOOKUP($AH$18,paramètres!$E$33:$F$44,2,FALSE),V34*$D34,0)))</f>
        <v>0</v>
      </c>
      <c r="AI34" s="13">
        <f>IF($D34="",0,IF($E34="",0,IF(VLOOKUP($E34,paramètres!$E$33:$F$44,2,FALSE)&lt;=VLOOKUP($AI$18,paramètres!$E$33:$F$44,2,FALSE),W34*$D34,0)))</f>
        <v>0</v>
      </c>
      <c r="AJ34" s="13">
        <f>IF($D34="",0,IF($E34="",0,IF(VLOOKUP($E34,paramètres!$E$33:$F$44,2,FALSE)&lt;=VLOOKUP($AJ$18,paramètres!$E$33:$F$44,2,FALSE),X34*$D34,0)))</f>
        <v>0</v>
      </c>
      <c r="AK34" s="13">
        <f>IF($D34="",0,IF($E34="",0,IF(VLOOKUP($E34,paramètres!$E$33:$F$44,2,FALSE)&lt;=VLOOKUP($AK$18,paramètres!$E$33:$F$44,2,FALSE),Y34*$D34,0)))</f>
        <v>0</v>
      </c>
      <c r="AL34" s="13">
        <f>IF($D34="",0,IF($E34="",0,IF(VLOOKUP($E34,paramètres!$E$33:$F$44,2,FALSE)&lt;=VLOOKUP($AL$18,paramètres!$E$33:$F$44,2,FALSE),Z34*$D34,0)))</f>
        <v>0</v>
      </c>
      <c r="AM34" s="13">
        <f>IF($D34="",0,IF($E34="",0,IF(VLOOKUP($E34,paramètres!$E$33:$F$44,2,FALSE)&lt;=VLOOKUP($AM$18,paramètres!$E$33:$F$44,2,FALSE),AA34*$D34,0)))</f>
        <v>0</v>
      </c>
      <c r="AN34" s="154">
        <f>IF($D34="",0,IF($E34="",0,IF(VLOOKUP($E34,paramètres!$E$33:$F$44,2,FALSE)&lt;=VLOOKUP($AN$18,paramètres!$E$33:$F$44,2,FALSE),AB34*$D34,0)))</f>
        <v>0</v>
      </c>
      <c r="AO34" s="149" t="str">
        <f>IF(paramètres!$B$28=1,((SUM(Q34:Z34)/1.02)+SUM(AA34:AB34))*0.0303/9*COUNT(Q34:Y34),IF(paramètres!$B$28=2,(SUM(Q34:AB34))*0.0303/9*COUNT(Q34:Y34),"Missing Delta option"))</f>
        <v>Missing Delta option</v>
      </c>
      <c r="AP34" s="13" t="str">
        <f>IF(paramètres!$B$28=1,(((SUM(Q34:Z34)/1.02)+SUM(AA34:AB34))+((SUM(AC34:AL34)/1.02)+SUM(AM34:AO34)))*cotpatr,IF(paramètres!$B$28=2,(SUM(Q34:AO34)*cotpatr),"Missing Delta Option"))</f>
        <v>Missing Delta Option</v>
      </c>
      <c r="AQ34" s="13" t="str" cm="1">
        <f t="array" ref="AQ34">IF(paramètres!$B$28=1,(((SUM(Q34:Z34)/1.02)+SUM(AA34:AB34))+((SUM(AC34:AN34)/1.02)+SUM(AM34:AN34)))/12*pécule,IF(paramètres!$B$28=2,SUM(Q34:AN34)/12*pécule,"Missing Delta Option"))</f>
        <v>Missing Delta Option</v>
      </c>
      <c r="AR34" s="132" t="e">
        <f>IF(paramètres!$B$28=1,(((SUM(Q34:Z34)/1.02)+SUM(AA34:AB34))+((SUM(AC34:AN34)/1.02)+SUM(AM34:AN34)))+AO34+AP34+AQ34,SUM(Q34:AN34)+AO34+AP34+AQ34)</f>
        <v>#VALUE!</v>
      </c>
    </row>
    <row r="35" spans="1:44" x14ac:dyDescent="0.25">
      <c r="A35" s="131"/>
      <c r="B35" s="39"/>
      <c r="C35" s="39"/>
      <c r="D35" s="93"/>
      <c r="E35" s="68"/>
      <c r="F35" s="40"/>
      <c r="G35" s="94"/>
      <c r="H35" s="38"/>
      <c r="I35" s="95"/>
      <c r="J35" s="40"/>
      <c r="K35" s="38"/>
      <c r="L35" s="95"/>
      <c r="M35" s="40"/>
      <c r="N35" s="38"/>
      <c r="O35" s="95"/>
      <c r="P35" s="68"/>
      <c r="Q35" s="226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8"/>
      <c r="AC35" s="149">
        <f>IF($D35="",0,IF($E35="",0,IF(VLOOKUP($E35,paramètres!$E$33:$F$44,2,FALSE)&lt;=VLOOKUP($AC$18,paramètres!$E$33:$F$44,2,FALSE),Q35*$D35,0)))</f>
        <v>0</v>
      </c>
      <c r="AD35" s="13">
        <f>IF($D35="",0,IF($E35="",0,IF(VLOOKUP($E35,paramètres!$E$33:$F$44,2,FALSE)&lt;=VLOOKUP($AD$18,paramètres!$E$33:$F$44,2,FALSE),R35*$D35,0)))</f>
        <v>0</v>
      </c>
      <c r="AE35" s="13">
        <f>IF($D35="",0,IF($E35="",0,IF(VLOOKUP($E35,paramètres!$E$33:$F$44,2,FALSE)&lt;=VLOOKUP($AE$18,paramètres!$E$33:$F$44,2,FALSE),S35*$D35,0)))</f>
        <v>0</v>
      </c>
      <c r="AF35" s="13">
        <f>IF($D35="",0,IF($E35="",0,IF(VLOOKUP($E35,paramètres!$E$33:$F$44,2,FALSE)&lt;=VLOOKUP($AF$18,paramètres!$E$33:$F$44,2,FALSE),T35*$D35,0)))</f>
        <v>0</v>
      </c>
      <c r="AG35" s="13">
        <f>IF($D35="",0,IF($E35="",0,IF(VLOOKUP($E35,paramètres!$E$33:$F$44,2,FALSE)&lt;=VLOOKUP($AG$18,paramètres!$E$33:$F$44,2,FALSE),U35*$D35,0)))</f>
        <v>0</v>
      </c>
      <c r="AH35" s="13">
        <f>IF($D35="",0,IF($E35="",0,IF(VLOOKUP($E35,paramètres!$E$33:$F$44,2,FALSE)&lt;=VLOOKUP($AH$18,paramètres!$E$33:$F$44,2,FALSE),V35*$D35,0)))</f>
        <v>0</v>
      </c>
      <c r="AI35" s="13">
        <f>IF($D35="",0,IF($E35="",0,IF(VLOOKUP($E35,paramètres!$E$33:$F$44,2,FALSE)&lt;=VLOOKUP($AI$18,paramètres!$E$33:$F$44,2,FALSE),W35*$D35,0)))</f>
        <v>0</v>
      </c>
      <c r="AJ35" s="13">
        <f>IF($D35="",0,IF($E35="",0,IF(VLOOKUP($E35,paramètres!$E$33:$F$44,2,FALSE)&lt;=VLOOKUP($AJ$18,paramètres!$E$33:$F$44,2,FALSE),X35*$D35,0)))</f>
        <v>0</v>
      </c>
      <c r="AK35" s="13">
        <f>IF($D35="",0,IF($E35="",0,IF(VLOOKUP($E35,paramètres!$E$33:$F$44,2,FALSE)&lt;=VLOOKUP($AK$18,paramètres!$E$33:$F$44,2,FALSE),Y35*$D35,0)))</f>
        <v>0</v>
      </c>
      <c r="AL35" s="13">
        <f>IF($D35="",0,IF($E35="",0,IF(VLOOKUP($E35,paramètres!$E$33:$F$44,2,FALSE)&lt;=VLOOKUP($AL$18,paramètres!$E$33:$F$44,2,FALSE),Z35*$D35,0)))</f>
        <v>0</v>
      </c>
      <c r="AM35" s="13">
        <f>IF($D35="",0,IF($E35="",0,IF(VLOOKUP($E35,paramètres!$E$33:$F$44,2,FALSE)&lt;=VLOOKUP($AM$18,paramètres!$E$33:$F$44,2,FALSE),AA35*$D35,0)))</f>
        <v>0</v>
      </c>
      <c r="AN35" s="154">
        <f>IF($D35="",0,IF($E35="",0,IF(VLOOKUP($E35,paramètres!$E$33:$F$44,2,FALSE)&lt;=VLOOKUP($AN$18,paramètres!$E$33:$F$44,2,FALSE),AB35*$D35,0)))</f>
        <v>0</v>
      </c>
      <c r="AO35" s="149" t="str">
        <f>IF(paramètres!$B$28=1,((SUM(Q35:Z35)/1.02)+SUM(AA35:AB35))*0.0303/9*COUNT(Q35:Y35),IF(paramètres!$B$28=2,(SUM(Q35:AB35))*0.0303/9*COUNT(Q35:Y35),"Missing Delta option"))</f>
        <v>Missing Delta option</v>
      </c>
      <c r="AP35" s="13" t="str">
        <f>IF(paramètres!$B$28=1,(((SUM(Q35:Z35)/1.02)+SUM(AA35:AB35))+((SUM(AC35:AL35)/1.02)+SUM(AM35:AO35)))*cotpatr,IF(paramètres!$B$28=2,(SUM(Q35:AO35)*cotpatr),"Missing Delta Option"))</f>
        <v>Missing Delta Option</v>
      </c>
      <c r="AQ35" s="13" t="str" cm="1">
        <f t="array" ref="AQ35">IF(paramètres!$B$28=1,(((SUM(Q35:Z35)/1.02)+SUM(AA35:AB35))+((SUM(AC35:AN35)/1.02)+SUM(AM35:AN35)))/12*pécule,IF(paramètres!$B$28=2,SUM(Q35:AN35)/12*pécule,"Missing Delta Option"))</f>
        <v>Missing Delta Option</v>
      </c>
      <c r="AR35" s="132" t="e">
        <f>IF(paramètres!$B$28=1,(((SUM(Q35:Z35)/1.02)+SUM(AA35:AB35))+((SUM(AC35:AN35)/1.02)+SUM(AM35:AN35)))+AO35+AP35+AQ35,SUM(Q35:AN35)+AO35+AP35+AQ35)</f>
        <v>#VALUE!</v>
      </c>
    </row>
    <row r="36" spans="1:44" x14ac:dyDescent="0.25">
      <c r="A36" s="131"/>
      <c r="B36" s="39"/>
      <c r="C36" s="39"/>
      <c r="D36" s="93"/>
      <c r="E36" s="68"/>
      <c r="F36" s="40"/>
      <c r="G36" s="94"/>
      <c r="H36" s="38"/>
      <c r="I36" s="95"/>
      <c r="J36" s="40"/>
      <c r="K36" s="38"/>
      <c r="L36" s="95"/>
      <c r="M36" s="40"/>
      <c r="N36" s="38"/>
      <c r="O36" s="95"/>
      <c r="P36" s="68"/>
      <c r="Q36" s="226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8"/>
      <c r="AC36" s="149">
        <f>IF($D36="",0,IF($E36="",0,IF(VLOOKUP($E36,paramètres!$E$33:$F$44,2,FALSE)&lt;=VLOOKUP($AC$18,paramètres!$E$33:$F$44,2,FALSE),Q36*$D36,0)))</f>
        <v>0</v>
      </c>
      <c r="AD36" s="13">
        <f>IF($D36="",0,IF($E36="",0,IF(VLOOKUP($E36,paramètres!$E$33:$F$44,2,FALSE)&lt;=VLOOKUP($AD$18,paramètres!$E$33:$F$44,2,FALSE),R36*$D36,0)))</f>
        <v>0</v>
      </c>
      <c r="AE36" s="13">
        <f>IF($D36="",0,IF($E36="",0,IF(VLOOKUP($E36,paramètres!$E$33:$F$44,2,FALSE)&lt;=VLOOKUP($AE$18,paramètres!$E$33:$F$44,2,FALSE),S36*$D36,0)))</f>
        <v>0</v>
      </c>
      <c r="AF36" s="13">
        <f>IF($D36="",0,IF($E36="",0,IF(VLOOKUP($E36,paramètres!$E$33:$F$44,2,FALSE)&lt;=VLOOKUP($AF$18,paramètres!$E$33:$F$44,2,FALSE),T36*$D36,0)))</f>
        <v>0</v>
      </c>
      <c r="AG36" s="13">
        <f>IF($D36="",0,IF($E36="",0,IF(VLOOKUP($E36,paramètres!$E$33:$F$44,2,FALSE)&lt;=VLOOKUP($AG$18,paramètres!$E$33:$F$44,2,FALSE),U36*$D36,0)))</f>
        <v>0</v>
      </c>
      <c r="AH36" s="13">
        <f>IF($D36="",0,IF($E36="",0,IF(VLOOKUP($E36,paramètres!$E$33:$F$44,2,FALSE)&lt;=VLOOKUP($AH$18,paramètres!$E$33:$F$44,2,FALSE),V36*$D36,0)))</f>
        <v>0</v>
      </c>
      <c r="AI36" s="13">
        <f>IF($D36="",0,IF($E36="",0,IF(VLOOKUP($E36,paramètres!$E$33:$F$44,2,FALSE)&lt;=VLOOKUP($AI$18,paramètres!$E$33:$F$44,2,FALSE),W36*$D36,0)))</f>
        <v>0</v>
      </c>
      <c r="AJ36" s="13">
        <f>IF($D36="",0,IF($E36="",0,IF(VLOOKUP($E36,paramètres!$E$33:$F$44,2,FALSE)&lt;=VLOOKUP($AJ$18,paramètres!$E$33:$F$44,2,FALSE),X36*$D36,0)))</f>
        <v>0</v>
      </c>
      <c r="AK36" s="13">
        <f>IF($D36="",0,IF($E36="",0,IF(VLOOKUP($E36,paramètres!$E$33:$F$44,2,FALSE)&lt;=VLOOKUP($AK$18,paramètres!$E$33:$F$44,2,FALSE),Y36*$D36,0)))</f>
        <v>0</v>
      </c>
      <c r="AL36" s="13">
        <f>IF($D36="",0,IF($E36="",0,IF(VLOOKUP($E36,paramètres!$E$33:$F$44,2,FALSE)&lt;=VLOOKUP($AL$18,paramètres!$E$33:$F$44,2,FALSE),Z36*$D36,0)))</f>
        <v>0</v>
      </c>
      <c r="AM36" s="13">
        <f>IF($D36="",0,IF($E36="",0,IF(VLOOKUP($E36,paramètres!$E$33:$F$44,2,FALSE)&lt;=VLOOKUP($AM$18,paramètres!$E$33:$F$44,2,FALSE),AA36*$D36,0)))</f>
        <v>0</v>
      </c>
      <c r="AN36" s="154">
        <f>IF($D36="",0,IF($E36="",0,IF(VLOOKUP($E36,paramètres!$E$33:$F$44,2,FALSE)&lt;=VLOOKUP($AN$18,paramètres!$E$33:$F$44,2,FALSE),AB36*$D36,0)))</f>
        <v>0</v>
      </c>
      <c r="AO36" s="149" t="str">
        <f>IF(paramètres!$B$28=1,((SUM(Q36:Z36)/1.02)+SUM(AA36:AB36))*0.0303/9*COUNT(Q36:Y36),IF(paramètres!$B$28=2,(SUM(Q36:AB36))*0.0303/9*COUNT(Q36:Y36),"Missing Delta option"))</f>
        <v>Missing Delta option</v>
      </c>
      <c r="AP36" s="13" t="str">
        <f>IF(paramètres!$B$28=1,(((SUM(Q36:Z36)/1.02)+SUM(AA36:AB36))+((SUM(AC36:AL36)/1.02)+SUM(AM36:AO36)))*cotpatr,IF(paramètres!$B$28=2,(SUM(Q36:AO36)*cotpatr),"Missing Delta Option"))</f>
        <v>Missing Delta Option</v>
      </c>
      <c r="AQ36" s="13" t="str" cm="1">
        <f t="array" ref="AQ36">IF(paramètres!$B$28=1,(((SUM(Q36:Z36)/1.02)+SUM(AA36:AB36))+((SUM(AC36:AN36)/1.02)+SUM(AM36:AN36)))/12*pécule,IF(paramètres!$B$28=2,SUM(Q36:AN36)/12*pécule,"Missing Delta Option"))</f>
        <v>Missing Delta Option</v>
      </c>
      <c r="AR36" s="132" t="e">
        <f>IF(paramètres!$B$28=1,(((SUM(Q36:Z36)/1.02)+SUM(AA36:AB36))+((SUM(AC36:AN36)/1.02)+SUM(AM36:AN36)))+AO36+AP36+AQ36,SUM(Q36:AN36)+AO36+AP36+AQ36)</f>
        <v>#VALUE!</v>
      </c>
    </row>
    <row r="37" spans="1:44" x14ac:dyDescent="0.25">
      <c r="A37" s="131"/>
      <c r="B37" s="39"/>
      <c r="C37" s="39"/>
      <c r="D37" s="93"/>
      <c r="E37" s="68"/>
      <c r="F37" s="40"/>
      <c r="G37" s="94"/>
      <c r="H37" s="38"/>
      <c r="I37" s="95"/>
      <c r="J37" s="40"/>
      <c r="K37" s="38"/>
      <c r="L37" s="95"/>
      <c r="M37" s="40"/>
      <c r="N37" s="38"/>
      <c r="O37" s="95"/>
      <c r="P37" s="68"/>
      <c r="Q37" s="226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8"/>
      <c r="AC37" s="149">
        <f>IF($D37="",0,IF($E37="",0,IF(VLOOKUP($E37,paramètres!$E$33:$F$44,2,FALSE)&lt;=VLOOKUP($AC$18,paramètres!$E$33:$F$44,2,FALSE),Q37*$D37,0)))</f>
        <v>0</v>
      </c>
      <c r="AD37" s="13">
        <f>IF($D37="",0,IF($E37="",0,IF(VLOOKUP($E37,paramètres!$E$33:$F$44,2,FALSE)&lt;=VLOOKUP($AD$18,paramètres!$E$33:$F$44,2,FALSE),R37*$D37,0)))</f>
        <v>0</v>
      </c>
      <c r="AE37" s="13">
        <f>IF($D37="",0,IF($E37="",0,IF(VLOOKUP($E37,paramètres!$E$33:$F$44,2,FALSE)&lt;=VLOOKUP($AE$18,paramètres!$E$33:$F$44,2,FALSE),S37*$D37,0)))</f>
        <v>0</v>
      </c>
      <c r="AF37" s="13">
        <f>IF($D37="",0,IF($E37="",0,IF(VLOOKUP($E37,paramètres!$E$33:$F$44,2,FALSE)&lt;=VLOOKUP($AF$18,paramètres!$E$33:$F$44,2,FALSE),T37*$D37,0)))</f>
        <v>0</v>
      </c>
      <c r="AG37" s="13">
        <f>IF($D37="",0,IF($E37="",0,IF(VLOOKUP($E37,paramètres!$E$33:$F$44,2,FALSE)&lt;=VLOOKUP($AG$18,paramètres!$E$33:$F$44,2,FALSE),U37*$D37,0)))</f>
        <v>0</v>
      </c>
      <c r="AH37" s="13">
        <f>IF($D37="",0,IF($E37="",0,IF(VLOOKUP($E37,paramètres!$E$33:$F$44,2,FALSE)&lt;=VLOOKUP($AH$18,paramètres!$E$33:$F$44,2,FALSE),V37*$D37,0)))</f>
        <v>0</v>
      </c>
      <c r="AI37" s="13">
        <f>IF($D37="",0,IF($E37="",0,IF(VLOOKUP($E37,paramètres!$E$33:$F$44,2,FALSE)&lt;=VLOOKUP($AI$18,paramètres!$E$33:$F$44,2,FALSE),W37*$D37,0)))</f>
        <v>0</v>
      </c>
      <c r="AJ37" s="13">
        <f>IF($D37="",0,IF($E37="",0,IF(VLOOKUP($E37,paramètres!$E$33:$F$44,2,FALSE)&lt;=VLOOKUP($AJ$18,paramètres!$E$33:$F$44,2,FALSE),X37*$D37,0)))</f>
        <v>0</v>
      </c>
      <c r="AK37" s="13">
        <f>IF($D37="",0,IF($E37="",0,IF(VLOOKUP($E37,paramètres!$E$33:$F$44,2,FALSE)&lt;=VLOOKUP($AK$18,paramètres!$E$33:$F$44,2,FALSE),Y37*$D37,0)))</f>
        <v>0</v>
      </c>
      <c r="AL37" s="13">
        <f>IF($D37="",0,IF($E37="",0,IF(VLOOKUP($E37,paramètres!$E$33:$F$44,2,FALSE)&lt;=VLOOKUP($AL$18,paramètres!$E$33:$F$44,2,FALSE),Z37*$D37,0)))</f>
        <v>0</v>
      </c>
      <c r="AM37" s="13">
        <f>IF($D37="",0,IF($E37="",0,IF(VLOOKUP($E37,paramètres!$E$33:$F$44,2,FALSE)&lt;=VLOOKUP($AM$18,paramètres!$E$33:$F$44,2,FALSE),AA37*$D37,0)))</f>
        <v>0</v>
      </c>
      <c r="AN37" s="154">
        <f>IF($D37="",0,IF($E37="",0,IF(VLOOKUP($E37,paramètres!$E$33:$F$44,2,FALSE)&lt;=VLOOKUP($AN$18,paramètres!$E$33:$F$44,2,FALSE),AB37*$D37,0)))</f>
        <v>0</v>
      </c>
      <c r="AO37" s="149" t="str">
        <f>IF(paramètres!$B$28=1,((SUM(Q37:Z37)/1.02)+SUM(AA37:AB37))*0.0303/9*COUNT(Q37:Y37),IF(paramètres!$B$28=2,(SUM(Q37:AB37))*0.0303/9*COUNT(Q37:Y37),"Missing Delta option"))</f>
        <v>Missing Delta option</v>
      </c>
      <c r="AP37" s="13" t="str">
        <f>IF(paramètres!$B$28=1,(((SUM(Q37:Z37)/1.02)+SUM(AA37:AB37))+((SUM(AC37:AL37)/1.02)+SUM(AM37:AO37)))*cotpatr,IF(paramètres!$B$28=2,(SUM(Q37:AO37)*cotpatr),"Missing Delta Option"))</f>
        <v>Missing Delta Option</v>
      </c>
      <c r="AQ37" s="13" t="str" cm="1">
        <f t="array" ref="AQ37">IF(paramètres!$B$28=1,(((SUM(Q37:Z37)/1.02)+SUM(AA37:AB37))+((SUM(AC37:AN37)/1.02)+SUM(AM37:AN37)))/12*pécule,IF(paramètres!$B$28=2,SUM(Q37:AN37)/12*pécule,"Missing Delta Option"))</f>
        <v>Missing Delta Option</v>
      </c>
      <c r="AR37" s="132" t="e">
        <f>IF(paramètres!$B$28=1,(((SUM(Q37:Z37)/1.02)+SUM(AA37:AB37))+((SUM(AC37:AN37)/1.02)+SUM(AM37:AN37)))+AO37+AP37+AQ37,SUM(Q37:AN37)+AO37+AP37+AQ37)</f>
        <v>#VALUE!</v>
      </c>
    </row>
    <row r="38" spans="1:44" x14ac:dyDescent="0.25">
      <c r="A38" s="131"/>
      <c r="B38" s="39"/>
      <c r="C38" s="39"/>
      <c r="D38" s="93"/>
      <c r="E38" s="68"/>
      <c r="F38" s="40"/>
      <c r="G38" s="94"/>
      <c r="H38" s="38"/>
      <c r="I38" s="95"/>
      <c r="J38" s="40"/>
      <c r="K38" s="38"/>
      <c r="L38" s="95"/>
      <c r="M38" s="40"/>
      <c r="N38" s="38"/>
      <c r="O38" s="95"/>
      <c r="P38" s="68"/>
      <c r="Q38" s="226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8"/>
      <c r="AC38" s="149">
        <f>IF($D38="",0,IF($E38="",0,IF(VLOOKUP($E38,paramètres!$E$33:$F$44,2,FALSE)&lt;=VLOOKUP($AC$18,paramètres!$E$33:$F$44,2,FALSE),Q38*$D38,0)))</f>
        <v>0</v>
      </c>
      <c r="AD38" s="13">
        <f>IF($D38="",0,IF($E38="",0,IF(VLOOKUP($E38,paramètres!$E$33:$F$44,2,FALSE)&lt;=VLOOKUP($AD$18,paramètres!$E$33:$F$44,2,FALSE),R38*$D38,0)))</f>
        <v>0</v>
      </c>
      <c r="AE38" s="13">
        <f>IF($D38="",0,IF($E38="",0,IF(VLOOKUP($E38,paramètres!$E$33:$F$44,2,FALSE)&lt;=VLOOKUP($AE$18,paramètres!$E$33:$F$44,2,FALSE),S38*$D38,0)))</f>
        <v>0</v>
      </c>
      <c r="AF38" s="13">
        <f>IF($D38="",0,IF($E38="",0,IF(VLOOKUP($E38,paramètres!$E$33:$F$44,2,FALSE)&lt;=VLOOKUP($AF$18,paramètres!$E$33:$F$44,2,FALSE),T38*$D38,0)))</f>
        <v>0</v>
      </c>
      <c r="AG38" s="13">
        <f>IF($D38="",0,IF($E38="",0,IF(VLOOKUP($E38,paramètres!$E$33:$F$44,2,FALSE)&lt;=VLOOKUP($AG$18,paramètres!$E$33:$F$44,2,FALSE),U38*$D38,0)))</f>
        <v>0</v>
      </c>
      <c r="AH38" s="13">
        <f>IF($D38="",0,IF($E38="",0,IF(VLOOKUP($E38,paramètres!$E$33:$F$44,2,FALSE)&lt;=VLOOKUP($AH$18,paramètres!$E$33:$F$44,2,FALSE),V38*$D38,0)))</f>
        <v>0</v>
      </c>
      <c r="AI38" s="13">
        <f>IF($D38="",0,IF($E38="",0,IF(VLOOKUP($E38,paramètres!$E$33:$F$44,2,FALSE)&lt;=VLOOKUP($AI$18,paramètres!$E$33:$F$44,2,FALSE),W38*$D38,0)))</f>
        <v>0</v>
      </c>
      <c r="AJ38" s="13">
        <f>IF($D38="",0,IF($E38="",0,IF(VLOOKUP($E38,paramètres!$E$33:$F$44,2,FALSE)&lt;=VLOOKUP($AJ$18,paramètres!$E$33:$F$44,2,FALSE),X38*$D38,0)))</f>
        <v>0</v>
      </c>
      <c r="AK38" s="13">
        <f>IF($D38="",0,IF($E38="",0,IF(VLOOKUP($E38,paramètres!$E$33:$F$44,2,FALSE)&lt;=VLOOKUP($AK$18,paramètres!$E$33:$F$44,2,FALSE),Y38*$D38,0)))</f>
        <v>0</v>
      </c>
      <c r="AL38" s="13">
        <f>IF($D38="",0,IF($E38="",0,IF(VLOOKUP($E38,paramètres!$E$33:$F$44,2,FALSE)&lt;=VLOOKUP($AL$18,paramètres!$E$33:$F$44,2,FALSE),Z38*$D38,0)))</f>
        <v>0</v>
      </c>
      <c r="AM38" s="13">
        <f>IF($D38="",0,IF($E38="",0,IF(VLOOKUP($E38,paramètres!$E$33:$F$44,2,FALSE)&lt;=VLOOKUP($AM$18,paramètres!$E$33:$F$44,2,FALSE),AA38*$D38,0)))</f>
        <v>0</v>
      </c>
      <c r="AN38" s="154">
        <f>IF($D38="",0,IF($E38="",0,IF(VLOOKUP($E38,paramètres!$E$33:$F$44,2,FALSE)&lt;=VLOOKUP($AN$18,paramètres!$E$33:$F$44,2,FALSE),AB38*$D38,0)))</f>
        <v>0</v>
      </c>
      <c r="AO38" s="149" t="str">
        <f>IF(paramètres!$B$28=1,((SUM(Q38:Z38)/1.02)+SUM(AA38:AB38))*0.0303/9*COUNT(Q38:Y38),IF(paramètres!$B$28=2,(SUM(Q38:AB38))*0.0303/9*COUNT(Q38:Y38),"Missing Delta option"))</f>
        <v>Missing Delta option</v>
      </c>
      <c r="AP38" s="13" t="str">
        <f>IF(paramètres!$B$28=1,(((SUM(Q38:Z38)/1.02)+SUM(AA38:AB38))+((SUM(AC38:AL38)/1.02)+SUM(AM38:AO38)))*cotpatr,IF(paramètres!$B$28=2,(SUM(Q38:AO38)*cotpatr),"Missing Delta Option"))</f>
        <v>Missing Delta Option</v>
      </c>
      <c r="AQ38" s="13" t="str" cm="1">
        <f t="array" ref="AQ38">IF(paramètres!$B$28=1,(((SUM(Q38:Z38)/1.02)+SUM(AA38:AB38))+((SUM(AC38:AN38)/1.02)+SUM(AM38:AN38)))/12*pécule,IF(paramètres!$B$28=2,SUM(Q38:AN38)/12*pécule,"Missing Delta Option"))</f>
        <v>Missing Delta Option</v>
      </c>
      <c r="AR38" s="132" t="e">
        <f>IF(paramètres!$B$28=1,(((SUM(Q38:Z38)/1.02)+SUM(AA38:AB38))+((SUM(AC38:AN38)/1.02)+SUM(AM38:AN38)))+AO38+AP38+AQ38,SUM(Q38:AN38)+AO38+AP38+AQ38)</f>
        <v>#VALUE!</v>
      </c>
    </row>
    <row r="39" spans="1:44" x14ac:dyDescent="0.25">
      <c r="A39" s="131"/>
      <c r="B39" s="39"/>
      <c r="C39" s="39"/>
      <c r="D39" s="93"/>
      <c r="E39" s="68"/>
      <c r="F39" s="40"/>
      <c r="G39" s="94"/>
      <c r="H39" s="38"/>
      <c r="I39" s="95"/>
      <c r="J39" s="40"/>
      <c r="K39" s="38"/>
      <c r="L39" s="95"/>
      <c r="M39" s="40"/>
      <c r="N39" s="38"/>
      <c r="O39" s="95"/>
      <c r="P39" s="68"/>
      <c r="Q39" s="226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8"/>
      <c r="AC39" s="149">
        <f>IF($D39="",0,IF($E39="",0,IF(VLOOKUP($E39,paramètres!$E$33:$F$44,2,FALSE)&lt;=VLOOKUP($AC$18,paramètres!$E$33:$F$44,2,FALSE),Q39*$D39,0)))</f>
        <v>0</v>
      </c>
      <c r="AD39" s="13">
        <f>IF($D39="",0,IF($E39="",0,IF(VLOOKUP($E39,paramètres!$E$33:$F$44,2,FALSE)&lt;=VLOOKUP($AD$18,paramètres!$E$33:$F$44,2,FALSE),R39*$D39,0)))</f>
        <v>0</v>
      </c>
      <c r="AE39" s="13">
        <f>IF($D39="",0,IF($E39="",0,IF(VLOOKUP($E39,paramètres!$E$33:$F$44,2,FALSE)&lt;=VLOOKUP($AE$18,paramètres!$E$33:$F$44,2,FALSE),S39*$D39,0)))</f>
        <v>0</v>
      </c>
      <c r="AF39" s="13">
        <f>IF($D39="",0,IF($E39="",0,IF(VLOOKUP($E39,paramètres!$E$33:$F$44,2,FALSE)&lt;=VLOOKUP($AF$18,paramètres!$E$33:$F$44,2,FALSE),T39*$D39,0)))</f>
        <v>0</v>
      </c>
      <c r="AG39" s="13">
        <f>IF($D39="",0,IF($E39="",0,IF(VLOOKUP($E39,paramètres!$E$33:$F$44,2,FALSE)&lt;=VLOOKUP($AG$18,paramètres!$E$33:$F$44,2,FALSE),U39*$D39,0)))</f>
        <v>0</v>
      </c>
      <c r="AH39" s="13">
        <f>IF($D39="",0,IF($E39="",0,IF(VLOOKUP($E39,paramètres!$E$33:$F$44,2,FALSE)&lt;=VLOOKUP($AH$18,paramètres!$E$33:$F$44,2,FALSE),V39*$D39,0)))</f>
        <v>0</v>
      </c>
      <c r="AI39" s="13">
        <f>IF($D39="",0,IF($E39="",0,IF(VLOOKUP($E39,paramètres!$E$33:$F$44,2,FALSE)&lt;=VLOOKUP($AI$18,paramètres!$E$33:$F$44,2,FALSE),W39*$D39,0)))</f>
        <v>0</v>
      </c>
      <c r="AJ39" s="13">
        <f>IF($D39="",0,IF($E39="",0,IF(VLOOKUP($E39,paramètres!$E$33:$F$44,2,FALSE)&lt;=VLOOKUP($AJ$18,paramètres!$E$33:$F$44,2,FALSE),X39*$D39,0)))</f>
        <v>0</v>
      </c>
      <c r="AK39" s="13">
        <f>IF($D39="",0,IF($E39="",0,IF(VLOOKUP($E39,paramètres!$E$33:$F$44,2,FALSE)&lt;=VLOOKUP($AK$18,paramètres!$E$33:$F$44,2,FALSE),Y39*$D39,0)))</f>
        <v>0</v>
      </c>
      <c r="AL39" s="13">
        <f>IF($D39="",0,IF($E39="",0,IF(VLOOKUP($E39,paramètres!$E$33:$F$44,2,FALSE)&lt;=VLOOKUP($AL$18,paramètres!$E$33:$F$44,2,FALSE),Z39*$D39,0)))</f>
        <v>0</v>
      </c>
      <c r="AM39" s="13">
        <f>IF($D39="",0,IF($E39="",0,IF(VLOOKUP($E39,paramètres!$E$33:$F$44,2,FALSE)&lt;=VLOOKUP($AM$18,paramètres!$E$33:$F$44,2,FALSE),AA39*$D39,0)))</f>
        <v>0</v>
      </c>
      <c r="AN39" s="154">
        <f>IF($D39="",0,IF($E39="",0,IF(VLOOKUP($E39,paramètres!$E$33:$F$44,2,FALSE)&lt;=VLOOKUP($AN$18,paramètres!$E$33:$F$44,2,FALSE),AB39*$D39,0)))</f>
        <v>0</v>
      </c>
      <c r="AO39" s="149" t="str">
        <f>IF(paramètres!$B$28=1,((SUM(Q39:Z39)/1.02)+SUM(AA39:AB39))*0.0303/9*COUNT(Q39:Y39),IF(paramètres!$B$28=2,(SUM(Q39:AB39))*0.0303/9*COUNT(Q39:Y39),"Missing Delta option"))</f>
        <v>Missing Delta option</v>
      </c>
      <c r="AP39" s="13" t="str">
        <f>IF(paramètres!$B$28=1,(((SUM(Q39:Z39)/1.02)+SUM(AA39:AB39))+((SUM(AC39:AL39)/1.02)+SUM(AM39:AO39)))*cotpatr,IF(paramètres!$B$28=2,(SUM(Q39:AO39)*cotpatr),"Missing Delta Option"))</f>
        <v>Missing Delta Option</v>
      </c>
      <c r="AQ39" s="13" t="str" cm="1">
        <f t="array" ref="AQ39">IF(paramètres!$B$28=1,(((SUM(Q39:Z39)/1.02)+SUM(AA39:AB39))+((SUM(AC39:AN39)/1.02)+SUM(AM39:AN39)))/12*pécule,IF(paramètres!$B$28=2,SUM(Q39:AN39)/12*pécule,"Missing Delta Option"))</f>
        <v>Missing Delta Option</v>
      </c>
      <c r="AR39" s="132" t="e">
        <f>IF(paramètres!$B$28=1,(((SUM(Q39:Z39)/1.02)+SUM(AA39:AB39))+((SUM(AC39:AN39)/1.02)+SUM(AM39:AN39)))+AO39+AP39+AQ39,SUM(Q39:AN39)+AO39+AP39+AQ39)</f>
        <v>#VALUE!</v>
      </c>
    </row>
    <row r="40" spans="1:44" x14ac:dyDescent="0.25">
      <c r="A40" s="131"/>
      <c r="B40" s="39"/>
      <c r="C40" s="39"/>
      <c r="D40" s="93"/>
      <c r="E40" s="68"/>
      <c r="F40" s="40"/>
      <c r="G40" s="94"/>
      <c r="H40" s="38"/>
      <c r="I40" s="95"/>
      <c r="J40" s="40"/>
      <c r="K40" s="38"/>
      <c r="L40" s="95"/>
      <c r="M40" s="40"/>
      <c r="N40" s="38"/>
      <c r="O40" s="95"/>
      <c r="P40" s="68"/>
      <c r="Q40" s="226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8"/>
      <c r="AC40" s="149">
        <f>IF($D40="",0,IF($E40="",0,IF(VLOOKUP($E40,paramètres!$E$33:$F$44,2,FALSE)&lt;=VLOOKUP($AC$18,paramètres!$E$33:$F$44,2,FALSE),Q40*$D40,0)))</f>
        <v>0</v>
      </c>
      <c r="AD40" s="13">
        <f>IF($D40="",0,IF($E40="",0,IF(VLOOKUP($E40,paramètres!$E$33:$F$44,2,FALSE)&lt;=VLOOKUP($AD$18,paramètres!$E$33:$F$44,2,FALSE),R40*$D40,0)))</f>
        <v>0</v>
      </c>
      <c r="AE40" s="13">
        <f>IF($D40="",0,IF($E40="",0,IF(VLOOKUP($E40,paramètres!$E$33:$F$44,2,FALSE)&lt;=VLOOKUP($AE$18,paramètres!$E$33:$F$44,2,FALSE),S40*$D40,0)))</f>
        <v>0</v>
      </c>
      <c r="AF40" s="13">
        <f>IF($D40="",0,IF($E40="",0,IF(VLOOKUP($E40,paramètres!$E$33:$F$44,2,FALSE)&lt;=VLOOKUP($AF$18,paramètres!$E$33:$F$44,2,FALSE),T40*$D40,0)))</f>
        <v>0</v>
      </c>
      <c r="AG40" s="13">
        <f>IF($D40="",0,IF($E40="",0,IF(VLOOKUP($E40,paramètres!$E$33:$F$44,2,FALSE)&lt;=VLOOKUP($AG$18,paramètres!$E$33:$F$44,2,FALSE),U40*$D40,0)))</f>
        <v>0</v>
      </c>
      <c r="AH40" s="13">
        <f>IF($D40="",0,IF($E40="",0,IF(VLOOKUP($E40,paramètres!$E$33:$F$44,2,FALSE)&lt;=VLOOKUP($AH$18,paramètres!$E$33:$F$44,2,FALSE),V40*$D40,0)))</f>
        <v>0</v>
      </c>
      <c r="AI40" s="13">
        <f>IF($D40="",0,IF($E40="",0,IF(VLOOKUP($E40,paramètres!$E$33:$F$44,2,FALSE)&lt;=VLOOKUP($AI$18,paramètres!$E$33:$F$44,2,FALSE),W40*$D40,0)))</f>
        <v>0</v>
      </c>
      <c r="AJ40" s="13">
        <f>IF($D40="",0,IF($E40="",0,IF(VLOOKUP($E40,paramètres!$E$33:$F$44,2,FALSE)&lt;=VLOOKUP($AJ$18,paramètres!$E$33:$F$44,2,FALSE),X40*$D40,0)))</f>
        <v>0</v>
      </c>
      <c r="AK40" s="13">
        <f>IF($D40="",0,IF($E40="",0,IF(VLOOKUP($E40,paramètres!$E$33:$F$44,2,FALSE)&lt;=VLOOKUP($AK$18,paramètres!$E$33:$F$44,2,FALSE),Y40*$D40,0)))</f>
        <v>0</v>
      </c>
      <c r="AL40" s="13">
        <f>IF($D40="",0,IF($E40="",0,IF(VLOOKUP($E40,paramètres!$E$33:$F$44,2,FALSE)&lt;=VLOOKUP($AL$18,paramètres!$E$33:$F$44,2,FALSE),Z40*$D40,0)))</f>
        <v>0</v>
      </c>
      <c r="AM40" s="13">
        <f>IF($D40="",0,IF($E40="",0,IF(VLOOKUP($E40,paramètres!$E$33:$F$44,2,FALSE)&lt;=VLOOKUP($AM$18,paramètres!$E$33:$F$44,2,FALSE),AA40*$D40,0)))</f>
        <v>0</v>
      </c>
      <c r="AN40" s="154">
        <f>IF($D40="",0,IF($E40="",0,IF(VLOOKUP($E40,paramètres!$E$33:$F$44,2,FALSE)&lt;=VLOOKUP($AN$18,paramètres!$E$33:$F$44,2,FALSE),AB40*$D40,0)))</f>
        <v>0</v>
      </c>
      <c r="AO40" s="149" t="str">
        <f>IF(paramètres!$B$28=1,((SUM(Q40:Z40)/1.02)+SUM(AA40:AB40))*0.0303/9*COUNT(Q40:Y40),IF(paramètres!$B$28=2,(SUM(Q40:AB40))*0.0303/9*COUNT(Q40:Y40),"Missing Delta option"))</f>
        <v>Missing Delta option</v>
      </c>
      <c r="AP40" s="13" t="str">
        <f>IF(paramètres!$B$28=1,(((SUM(Q40:Z40)/1.02)+SUM(AA40:AB40))+((SUM(AC40:AL40)/1.02)+SUM(AM40:AO40)))*cotpatr,IF(paramètres!$B$28=2,(SUM(Q40:AO40)*cotpatr),"Missing Delta Option"))</f>
        <v>Missing Delta Option</v>
      </c>
      <c r="AQ40" s="13" t="str" cm="1">
        <f t="array" ref="AQ40">IF(paramètres!$B$28=1,(((SUM(Q40:Z40)/1.02)+SUM(AA40:AB40))+((SUM(AC40:AN40)/1.02)+SUM(AM40:AN40)))/12*pécule,IF(paramètres!$B$28=2,SUM(Q40:AN40)/12*pécule,"Missing Delta Option"))</f>
        <v>Missing Delta Option</v>
      </c>
      <c r="AR40" s="132" t="e">
        <f>IF(paramètres!$B$28=1,(((SUM(Q40:Z40)/1.02)+SUM(AA40:AB40))+((SUM(AC40:AN40)/1.02)+SUM(AM40:AN40)))+AO40+AP40+AQ40,SUM(Q40:AN40)+AO40+AP40+AQ40)</f>
        <v>#VALUE!</v>
      </c>
    </row>
    <row r="41" spans="1:44" x14ac:dyDescent="0.25">
      <c r="A41" s="131"/>
      <c r="B41" s="39"/>
      <c r="C41" s="39"/>
      <c r="D41" s="93"/>
      <c r="E41" s="68"/>
      <c r="F41" s="40"/>
      <c r="G41" s="94"/>
      <c r="H41" s="38"/>
      <c r="I41" s="95"/>
      <c r="J41" s="40"/>
      <c r="K41" s="38"/>
      <c r="L41" s="95"/>
      <c r="M41" s="40"/>
      <c r="N41" s="38"/>
      <c r="O41" s="95"/>
      <c r="P41" s="68"/>
      <c r="Q41" s="226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8"/>
      <c r="AC41" s="149">
        <f>IF($D41="",0,IF($E41="",0,IF(VLOOKUP($E41,paramètres!$E$33:$F$44,2,FALSE)&lt;=VLOOKUP($AC$18,paramètres!$E$33:$F$44,2,FALSE),Q41*$D41,0)))</f>
        <v>0</v>
      </c>
      <c r="AD41" s="13">
        <f>IF($D41="",0,IF($E41="",0,IF(VLOOKUP($E41,paramètres!$E$33:$F$44,2,FALSE)&lt;=VLOOKUP($AD$18,paramètres!$E$33:$F$44,2,FALSE),R41*$D41,0)))</f>
        <v>0</v>
      </c>
      <c r="AE41" s="13">
        <f>IF($D41="",0,IF($E41="",0,IF(VLOOKUP($E41,paramètres!$E$33:$F$44,2,FALSE)&lt;=VLOOKUP($AE$18,paramètres!$E$33:$F$44,2,FALSE),S41*$D41,0)))</f>
        <v>0</v>
      </c>
      <c r="AF41" s="13">
        <f>IF($D41="",0,IF($E41="",0,IF(VLOOKUP($E41,paramètres!$E$33:$F$44,2,FALSE)&lt;=VLOOKUP($AF$18,paramètres!$E$33:$F$44,2,FALSE),T41*$D41,0)))</f>
        <v>0</v>
      </c>
      <c r="AG41" s="13">
        <f>IF($D41="",0,IF($E41="",0,IF(VLOOKUP($E41,paramètres!$E$33:$F$44,2,FALSE)&lt;=VLOOKUP($AG$18,paramètres!$E$33:$F$44,2,FALSE),U41*$D41,0)))</f>
        <v>0</v>
      </c>
      <c r="AH41" s="13">
        <f>IF($D41="",0,IF($E41="",0,IF(VLOOKUP($E41,paramètres!$E$33:$F$44,2,FALSE)&lt;=VLOOKUP($AH$18,paramètres!$E$33:$F$44,2,FALSE),V41*$D41,0)))</f>
        <v>0</v>
      </c>
      <c r="AI41" s="13">
        <f>IF($D41="",0,IF($E41="",0,IF(VLOOKUP($E41,paramètres!$E$33:$F$44,2,FALSE)&lt;=VLOOKUP($AI$18,paramètres!$E$33:$F$44,2,FALSE),W41*$D41,0)))</f>
        <v>0</v>
      </c>
      <c r="AJ41" s="13">
        <f>IF($D41="",0,IF($E41="",0,IF(VLOOKUP($E41,paramètres!$E$33:$F$44,2,FALSE)&lt;=VLOOKUP($AJ$18,paramètres!$E$33:$F$44,2,FALSE),X41*$D41,0)))</f>
        <v>0</v>
      </c>
      <c r="AK41" s="13">
        <f>IF($D41="",0,IF($E41="",0,IF(VLOOKUP($E41,paramètres!$E$33:$F$44,2,FALSE)&lt;=VLOOKUP($AK$18,paramètres!$E$33:$F$44,2,FALSE),Y41*$D41,0)))</f>
        <v>0</v>
      </c>
      <c r="AL41" s="13">
        <f>IF($D41="",0,IF($E41="",0,IF(VLOOKUP($E41,paramètres!$E$33:$F$44,2,FALSE)&lt;=VLOOKUP($AL$18,paramètres!$E$33:$F$44,2,FALSE),Z41*$D41,0)))</f>
        <v>0</v>
      </c>
      <c r="AM41" s="13">
        <f>IF($D41="",0,IF($E41="",0,IF(VLOOKUP($E41,paramètres!$E$33:$F$44,2,FALSE)&lt;=VLOOKUP($AM$18,paramètres!$E$33:$F$44,2,FALSE),AA41*$D41,0)))</f>
        <v>0</v>
      </c>
      <c r="AN41" s="154">
        <f>IF($D41="",0,IF($E41="",0,IF(VLOOKUP($E41,paramètres!$E$33:$F$44,2,FALSE)&lt;=VLOOKUP($AN$18,paramètres!$E$33:$F$44,2,FALSE),AB41*$D41,0)))</f>
        <v>0</v>
      </c>
      <c r="AO41" s="149" t="str">
        <f>IF(paramètres!$B$28=1,((SUM(Q41:Z41)/1.02)+SUM(AA41:AB41))*0.0303/9*COUNT(Q41:Y41),IF(paramètres!$B$28=2,(SUM(Q41:AB41))*0.0303/9*COUNT(Q41:Y41),"Missing Delta option"))</f>
        <v>Missing Delta option</v>
      </c>
      <c r="AP41" s="13" t="str">
        <f>IF(paramètres!$B$28=1,(((SUM(Q41:Z41)/1.02)+SUM(AA41:AB41))+((SUM(AC41:AL41)/1.02)+SUM(AM41:AO41)))*cotpatr,IF(paramètres!$B$28=2,(SUM(Q41:AO41)*cotpatr),"Missing Delta Option"))</f>
        <v>Missing Delta Option</v>
      </c>
      <c r="AQ41" s="13" t="str" cm="1">
        <f t="array" ref="AQ41">IF(paramètres!$B$28=1,(((SUM(Q41:Z41)/1.02)+SUM(AA41:AB41))+((SUM(AC41:AN41)/1.02)+SUM(AM41:AN41)))/12*pécule,IF(paramètres!$B$28=2,SUM(Q41:AN41)/12*pécule,"Missing Delta Option"))</f>
        <v>Missing Delta Option</v>
      </c>
      <c r="AR41" s="132" t="e">
        <f>IF(paramètres!$B$28=1,(((SUM(Q41:Z41)/1.02)+SUM(AA41:AB41))+((SUM(AC41:AN41)/1.02)+SUM(AM41:AN41)))+AO41+AP41+AQ41,SUM(Q41:AN41)+AO41+AP41+AQ41)</f>
        <v>#VALUE!</v>
      </c>
    </row>
    <row r="42" spans="1:44" x14ac:dyDescent="0.25">
      <c r="A42" s="131"/>
      <c r="B42" s="39"/>
      <c r="C42" s="39"/>
      <c r="D42" s="93"/>
      <c r="E42" s="68"/>
      <c r="F42" s="40"/>
      <c r="G42" s="94"/>
      <c r="H42" s="38"/>
      <c r="I42" s="95"/>
      <c r="J42" s="40"/>
      <c r="K42" s="38"/>
      <c r="L42" s="95"/>
      <c r="M42" s="40"/>
      <c r="N42" s="38"/>
      <c r="O42" s="95"/>
      <c r="P42" s="68"/>
      <c r="Q42" s="226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8"/>
      <c r="AC42" s="149">
        <f>IF($D42="",0,IF($E42="",0,IF(VLOOKUP($E42,paramètres!$E$33:$F$44,2,FALSE)&lt;=VLOOKUP($AC$18,paramètres!$E$33:$F$44,2,FALSE),Q42*$D42,0)))</f>
        <v>0</v>
      </c>
      <c r="AD42" s="13">
        <f>IF($D42="",0,IF($E42="",0,IF(VLOOKUP($E42,paramètres!$E$33:$F$44,2,FALSE)&lt;=VLOOKUP($AD$18,paramètres!$E$33:$F$44,2,FALSE),R42*$D42,0)))</f>
        <v>0</v>
      </c>
      <c r="AE42" s="13">
        <f>IF($D42="",0,IF($E42="",0,IF(VLOOKUP($E42,paramètres!$E$33:$F$44,2,FALSE)&lt;=VLOOKUP($AE$18,paramètres!$E$33:$F$44,2,FALSE),S42*$D42,0)))</f>
        <v>0</v>
      </c>
      <c r="AF42" s="13">
        <f>IF($D42="",0,IF($E42="",0,IF(VLOOKUP($E42,paramètres!$E$33:$F$44,2,FALSE)&lt;=VLOOKUP($AF$18,paramètres!$E$33:$F$44,2,FALSE),T42*$D42,0)))</f>
        <v>0</v>
      </c>
      <c r="AG42" s="13">
        <f>IF($D42="",0,IF($E42="",0,IF(VLOOKUP($E42,paramètres!$E$33:$F$44,2,FALSE)&lt;=VLOOKUP($AG$18,paramètres!$E$33:$F$44,2,FALSE),U42*$D42,0)))</f>
        <v>0</v>
      </c>
      <c r="AH42" s="13">
        <f>IF($D42="",0,IF($E42="",0,IF(VLOOKUP($E42,paramètres!$E$33:$F$44,2,FALSE)&lt;=VLOOKUP($AH$18,paramètres!$E$33:$F$44,2,FALSE),V42*$D42,0)))</f>
        <v>0</v>
      </c>
      <c r="AI42" s="13">
        <f>IF($D42="",0,IF($E42="",0,IF(VLOOKUP($E42,paramètres!$E$33:$F$44,2,FALSE)&lt;=VLOOKUP($AI$18,paramètres!$E$33:$F$44,2,FALSE),W42*$D42,0)))</f>
        <v>0</v>
      </c>
      <c r="AJ42" s="13">
        <f>IF($D42="",0,IF($E42="",0,IF(VLOOKUP($E42,paramètres!$E$33:$F$44,2,FALSE)&lt;=VLOOKUP($AJ$18,paramètres!$E$33:$F$44,2,FALSE),X42*$D42,0)))</f>
        <v>0</v>
      </c>
      <c r="AK42" s="13">
        <f>IF($D42="",0,IF($E42="",0,IF(VLOOKUP($E42,paramètres!$E$33:$F$44,2,FALSE)&lt;=VLOOKUP($AK$18,paramètres!$E$33:$F$44,2,FALSE),Y42*$D42,0)))</f>
        <v>0</v>
      </c>
      <c r="AL42" s="13">
        <f>IF($D42="",0,IF($E42="",0,IF(VLOOKUP($E42,paramètres!$E$33:$F$44,2,FALSE)&lt;=VLOOKUP($AL$18,paramètres!$E$33:$F$44,2,FALSE),Z42*$D42,0)))</f>
        <v>0</v>
      </c>
      <c r="AM42" s="13">
        <f>IF($D42="",0,IF($E42="",0,IF(VLOOKUP($E42,paramètres!$E$33:$F$44,2,FALSE)&lt;=VLOOKUP($AM$18,paramètres!$E$33:$F$44,2,FALSE),AA42*$D42,0)))</f>
        <v>0</v>
      </c>
      <c r="AN42" s="154">
        <f>IF($D42="",0,IF($E42="",0,IF(VLOOKUP($E42,paramètres!$E$33:$F$44,2,FALSE)&lt;=VLOOKUP($AN$18,paramètres!$E$33:$F$44,2,FALSE),AB42*$D42,0)))</f>
        <v>0</v>
      </c>
      <c r="AO42" s="149" t="str">
        <f>IF(paramètres!$B$28=1,((SUM(Q42:Z42)/1.02)+SUM(AA42:AB42))*0.0303/9*COUNT(Q42:Y42),IF(paramètres!$B$28=2,(SUM(Q42:AB42))*0.0303/9*COUNT(Q42:Y42),"Missing Delta option"))</f>
        <v>Missing Delta option</v>
      </c>
      <c r="AP42" s="13" t="str">
        <f>IF(paramètres!$B$28=1,(((SUM(Q42:Z42)/1.02)+SUM(AA42:AB42))+((SUM(AC42:AL42)/1.02)+SUM(AM42:AO42)))*cotpatr,IF(paramètres!$B$28=2,(SUM(Q42:AO42)*cotpatr),"Missing Delta Option"))</f>
        <v>Missing Delta Option</v>
      </c>
      <c r="AQ42" s="13" t="str" cm="1">
        <f t="array" ref="AQ42">IF(paramètres!$B$28=1,(((SUM(Q42:Z42)/1.02)+SUM(AA42:AB42))+((SUM(AC42:AN42)/1.02)+SUM(AM42:AN42)))/12*pécule,IF(paramètres!$B$28=2,SUM(Q42:AN42)/12*pécule,"Missing Delta Option"))</f>
        <v>Missing Delta Option</v>
      </c>
      <c r="AR42" s="132" t="e">
        <f>IF(paramètres!$B$28=1,(((SUM(Q42:Z42)/1.02)+SUM(AA42:AB42))+((SUM(AC42:AN42)/1.02)+SUM(AM42:AN42)))+AO42+AP42+AQ42,SUM(Q42:AN42)+AO42+AP42+AQ42)</f>
        <v>#VALUE!</v>
      </c>
    </row>
    <row r="43" spans="1:44" x14ac:dyDescent="0.25">
      <c r="A43" s="131"/>
      <c r="B43" s="39"/>
      <c r="C43" s="39"/>
      <c r="D43" s="93"/>
      <c r="E43" s="68"/>
      <c r="F43" s="40"/>
      <c r="G43" s="94"/>
      <c r="H43" s="38"/>
      <c r="I43" s="95"/>
      <c r="J43" s="40"/>
      <c r="K43" s="38"/>
      <c r="L43" s="95"/>
      <c r="M43" s="40"/>
      <c r="N43" s="38"/>
      <c r="O43" s="95"/>
      <c r="P43" s="68"/>
      <c r="Q43" s="226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8"/>
      <c r="AC43" s="149">
        <f>IF($D43="",0,IF($E43="",0,IF(VLOOKUP($E43,paramètres!$E$33:$F$44,2,FALSE)&lt;=VLOOKUP($AC$18,paramètres!$E$33:$F$44,2,FALSE),Q43*$D43,0)))</f>
        <v>0</v>
      </c>
      <c r="AD43" s="13">
        <f>IF($D43="",0,IF($E43="",0,IF(VLOOKUP($E43,paramètres!$E$33:$F$44,2,FALSE)&lt;=VLOOKUP($AD$18,paramètres!$E$33:$F$44,2,FALSE),R43*$D43,0)))</f>
        <v>0</v>
      </c>
      <c r="AE43" s="13">
        <f>IF($D43="",0,IF($E43="",0,IF(VLOOKUP($E43,paramètres!$E$33:$F$44,2,FALSE)&lt;=VLOOKUP($AE$18,paramètres!$E$33:$F$44,2,FALSE),S43*$D43,0)))</f>
        <v>0</v>
      </c>
      <c r="AF43" s="13">
        <f>IF($D43="",0,IF($E43="",0,IF(VLOOKUP($E43,paramètres!$E$33:$F$44,2,FALSE)&lt;=VLOOKUP($AF$18,paramètres!$E$33:$F$44,2,FALSE),T43*$D43,0)))</f>
        <v>0</v>
      </c>
      <c r="AG43" s="13">
        <f>IF($D43="",0,IF($E43="",0,IF(VLOOKUP($E43,paramètres!$E$33:$F$44,2,FALSE)&lt;=VLOOKUP($AG$18,paramètres!$E$33:$F$44,2,FALSE),U43*$D43,0)))</f>
        <v>0</v>
      </c>
      <c r="AH43" s="13">
        <f>IF($D43="",0,IF($E43="",0,IF(VLOOKUP($E43,paramètres!$E$33:$F$44,2,FALSE)&lt;=VLOOKUP($AH$18,paramètres!$E$33:$F$44,2,FALSE),V43*$D43,0)))</f>
        <v>0</v>
      </c>
      <c r="AI43" s="13">
        <f>IF($D43="",0,IF($E43="",0,IF(VLOOKUP($E43,paramètres!$E$33:$F$44,2,FALSE)&lt;=VLOOKUP($AI$18,paramètres!$E$33:$F$44,2,FALSE),W43*$D43,0)))</f>
        <v>0</v>
      </c>
      <c r="AJ43" s="13">
        <f>IF($D43="",0,IF($E43="",0,IF(VLOOKUP($E43,paramètres!$E$33:$F$44,2,FALSE)&lt;=VLOOKUP($AJ$18,paramètres!$E$33:$F$44,2,FALSE),X43*$D43,0)))</f>
        <v>0</v>
      </c>
      <c r="AK43" s="13">
        <f>IF($D43="",0,IF($E43="",0,IF(VLOOKUP($E43,paramètres!$E$33:$F$44,2,FALSE)&lt;=VLOOKUP($AK$18,paramètres!$E$33:$F$44,2,FALSE),Y43*$D43,0)))</f>
        <v>0</v>
      </c>
      <c r="AL43" s="13">
        <f>IF($D43="",0,IF($E43="",0,IF(VLOOKUP($E43,paramètres!$E$33:$F$44,2,FALSE)&lt;=VLOOKUP($AL$18,paramètres!$E$33:$F$44,2,FALSE),Z43*$D43,0)))</f>
        <v>0</v>
      </c>
      <c r="AM43" s="13">
        <f>IF($D43="",0,IF($E43="",0,IF(VLOOKUP($E43,paramètres!$E$33:$F$44,2,FALSE)&lt;=VLOOKUP($AM$18,paramètres!$E$33:$F$44,2,FALSE),AA43*$D43,0)))</f>
        <v>0</v>
      </c>
      <c r="AN43" s="154">
        <f>IF($D43="",0,IF($E43="",0,IF(VLOOKUP($E43,paramètres!$E$33:$F$44,2,FALSE)&lt;=VLOOKUP($AN$18,paramètres!$E$33:$F$44,2,FALSE),AB43*$D43,0)))</f>
        <v>0</v>
      </c>
      <c r="AO43" s="149" t="str">
        <f>IF(paramètres!$B$28=1,((SUM(Q43:Z43)/1.02)+SUM(AA43:AB43))*0.0303/9*COUNT(Q43:Y43),IF(paramètres!$B$28=2,(SUM(Q43:AB43))*0.0303/9*COUNT(Q43:Y43),"Missing Delta option"))</f>
        <v>Missing Delta option</v>
      </c>
      <c r="AP43" s="13" t="str">
        <f>IF(paramètres!$B$28=1,(((SUM(Q43:Z43)/1.02)+SUM(AA43:AB43))+((SUM(AC43:AL43)/1.02)+SUM(AM43:AO43)))*cotpatr,IF(paramètres!$B$28=2,(SUM(Q43:AO43)*cotpatr),"Missing Delta Option"))</f>
        <v>Missing Delta Option</v>
      </c>
      <c r="AQ43" s="13" t="str" cm="1">
        <f t="array" ref="AQ43">IF(paramètres!$B$28=1,(((SUM(Q43:Z43)/1.02)+SUM(AA43:AB43))+((SUM(AC43:AN43)/1.02)+SUM(AM43:AN43)))/12*pécule,IF(paramètres!$B$28=2,SUM(Q43:AN43)/12*pécule,"Missing Delta Option"))</f>
        <v>Missing Delta Option</v>
      </c>
      <c r="AR43" s="132" t="e">
        <f>IF(paramètres!$B$28=1,(((SUM(Q43:Z43)/1.02)+SUM(AA43:AB43))+((SUM(AC43:AN43)/1.02)+SUM(AM43:AN43)))+AO43+AP43+AQ43,SUM(Q43:AN43)+AO43+AP43+AQ43)</f>
        <v>#VALUE!</v>
      </c>
    </row>
    <row r="44" spans="1:44" x14ac:dyDescent="0.25">
      <c r="A44" s="131"/>
      <c r="B44" s="39"/>
      <c r="C44" s="39"/>
      <c r="D44" s="93"/>
      <c r="E44" s="68"/>
      <c r="F44" s="40"/>
      <c r="G44" s="94"/>
      <c r="H44" s="38"/>
      <c r="I44" s="95"/>
      <c r="J44" s="40"/>
      <c r="K44" s="38"/>
      <c r="L44" s="95"/>
      <c r="M44" s="40"/>
      <c r="N44" s="38"/>
      <c r="O44" s="95"/>
      <c r="P44" s="68"/>
      <c r="Q44" s="226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8"/>
      <c r="AC44" s="149">
        <f>IF($D44="",0,IF($E44="",0,IF(VLOOKUP($E44,paramètres!$E$33:$F$44,2,FALSE)&lt;=VLOOKUP($AC$18,paramètres!$E$33:$F$44,2,FALSE),Q44*$D44,0)))</f>
        <v>0</v>
      </c>
      <c r="AD44" s="13">
        <f>IF($D44="",0,IF($E44="",0,IF(VLOOKUP($E44,paramètres!$E$33:$F$44,2,FALSE)&lt;=VLOOKUP($AD$18,paramètres!$E$33:$F$44,2,FALSE),R44*$D44,0)))</f>
        <v>0</v>
      </c>
      <c r="AE44" s="13">
        <f>IF($D44="",0,IF($E44="",0,IF(VLOOKUP($E44,paramètres!$E$33:$F$44,2,FALSE)&lt;=VLOOKUP($AE$18,paramètres!$E$33:$F$44,2,FALSE),S44*$D44,0)))</f>
        <v>0</v>
      </c>
      <c r="AF44" s="13">
        <f>IF($D44="",0,IF($E44="",0,IF(VLOOKUP($E44,paramètres!$E$33:$F$44,2,FALSE)&lt;=VLOOKUP($AF$18,paramètres!$E$33:$F$44,2,FALSE),T44*$D44,0)))</f>
        <v>0</v>
      </c>
      <c r="AG44" s="13">
        <f>IF($D44="",0,IF($E44="",0,IF(VLOOKUP($E44,paramètres!$E$33:$F$44,2,FALSE)&lt;=VLOOKUP($AG$18,paramètres!$E$33:$F$44,2,FALSE),U44*$D44,0)))</f>
        <v>0</v>
      </c>
      <c r="AH44" s="13">
        <f>IF($D44="",0,IF($E44="",0,IF(VLOOKUP($E44,paramètres!$E$33:$F$44,2,FALSE)&lt;=VLOOKUP($AH$18,paramètres!$E$33:$F$44,2,FALSE),V44*$D44,0)))</f>
        <v>0</v>
      </c>
      <c r="AI44" s="13">
        <f>IF($D44="",0,IF($E44="",0,IF(VLOOKUP($E44,paramètres!$E$33:$F$44,2,FALSE)&lt;=VLOOKUP($AI$18,paramètres!$E$33:$F$44,2,FALSE),W44*$D44,0)))</f>
        <v>0</v>
      </c>
      <c r="AJ44" s="13">
        <f>IF($D44="",0,IF($E44="",0,IF(VLOOKUP($E44,paramètres!$E$33:$F$44,2,FALSE)&lt;=VLOOKUP($AJ$18,paramètres!$E$33:$F$44,2,FALSE),X44*$D44,0)))</f>
        <v>0</v>
      </c>
      <c r="AK44" s="13">
        <f>IF($D44="",0,IF($E44="",0,IF(VLOOKUP($E44,paramètres!$E$33:$F$44,2,FALSE)&lt;=VLOOKUP($AK$18,paramètres!$E$33:$F$44,2,FALSE),Y44*$D44,0)))</f>
        <v>0</v>
      </c>
      <c r="AL44" s="13">
        <f>IF($D44="",0,IF($E44="",0,IF(VLOOKUP($E44,paramètres!$E$33:$F$44,2,FALSE)&lt;=VLOOKUP($AL$18,paramètres!$E$33:$F$44,2,FALSE),Z44*$D44,0)))</f>
        <v>0</v>
      </c>
      <c r="AM44" s="13">
        <f>IF($D44="",0,IF($E44="",0,IF(VLOOKUP($E44,paramètres!$E$33:$F$44,2,FALSE)&lt;=VLOOKUP($AM$18,paramètres!$E$33:$F$44,2,FALSE),AA44*$D44,0)))</f>
        <v>0</v>
      </c>
      <c r="AN44" s="154">
        <f>IF($D44="",0,IF($E44="",0,IF(VLOOKUP($E44,paramètres!$E$33:$F$44,2,FALSE)&lt;=VLOOKUP($AN$18,paramètres!$E$33:$F$44,2,FALSE),AB44*$D44,0)))</f>
        <v>0</v>
      </c>
      <c r="AO44" s="149" t="str">
        <f>IF(paramètres!$B$28=1,((SUM(Q44:Z44)/1.02)+SUM(AA44:AB44))*0.0303/9*COUNT(Q44:Y44),IF(paramètres!$B$28=2,(SUM(Q44:AB44))*0.0303/9*COUNT(Q44:Y44),"Missing Delta option"))</f>
        <v>Missing Delta option</v>
      </c>
      <c r="AP44" s="13" t="str">
        <f>IF(paramètres!$B$28=1,(((SUM(Q44:Z44)/1.02)+SUM(AA44:AB44))+((SUM(AC44:AL44)/1.02)+SUM(AM44:AO44)))*cotpatr,IF(paramètres!$B$28=2,(SUM(Q44:AO44)*cotpatr),"Missing Delta Option"))</f>
        <v>Missing Delta Option</v>
      </c>
      <c r="AQ44" s="13" t="str" cm="1">
        <f t="array" ref="AQ44">IF(paramètres!$B$28=1,(((SUM(Q44:Z44)/1.02)+SUM(AA44:AB44))+((SUM(AC44:AN44)/1.02)+SUM(AM44:AN44)))/12*pécule,IF(paramètres!$B$28=2,SUM(Q44:AN44)/12*pécule,"Missing Delta Option"))</f>
        <v>Missing Delta Option</v>
      </c>
      <c r="AR44" s="132" t="e">
        <f>IF(paramètres!$B$28=1,(((SUM(Q44:Z44)/1.02)+SUM(AA44:AB44))+((SUM(AC44:AN44)/1.02)+SUM(AM44:AN44)))+AO44+AP44+AQ44,SUM(Q44:AN44)+AO44+AP44+AQ44)</f>
        <v>#VALUE!</v>
      </c>
    </row>
    <row r="45" spans="1:44" x14ac:dyDescent="0.25">
      <c r="A45" s="131"/>
      <c r="B45" s="39"/>
      <c r="C45" s="39"/>
      <c r="D45" s="93"/>
      <c r="E45" s="68"/>
      <c r="F45" s="40"/>
      <c r="G45" s="94"/>
      <c r="H45" s="38"/>
      <c r="I45" s="95"/>
      <c r="J45" s="40"/>
      <c r="K45" s="38"/>
      <c r="L45" s="95"/>
      <c r="M45" s="40"/>
      <c r="N45" s="38"/>
      <c r="O45" s="95"/>
      <c r="P45" s="68"/>
      <c r="Q45" s="226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8"/>
      <c r="AC45" s="149">
        <f>IF($D45="",0,IF($E45="",0,IF(VLOOKUP($E45,paramètres!$E$33:$F$44,2,FALSE)&lt;=VLOOKUP($AC$18,paramètres!$E$33:$F$44,2,FALSE),Q45*$D45,0)))</f>
        <v>0</v>
      </c>
      <c r="AD45" s="13">
        <f>IF($D45="",0,IF($E45="",0,IF(VLOOKUP($E45,paramètres!$E$33:$F$44,2,FALSE)&lt;=VLOOKUP($AD$18,paramètres!$E$33:$F$44,2,FALSE),R45*$D45,0)))</f>
        <v>0</v>
      </c>
      <c r="AE45" s="13">
        <f>IF($D45="",0,IF($E45="",0,IF(VLOOKUP($E45,paramètres!$E$33:$F$44,2,FALSE)&lt;=VLOOKUP($AE$18,paramètres!$E$33:$F$44,2,FALSE),S45*$D45,0)))</f>
        <v>0</v>
      </c>
      <c r="AF45" s="13">
        <f>IF($D45="",0,IF($E45="",0,IF(VLOOKUP($E45,paramètres!$E$33:$F$44,2,FALSE)&lt;=VLOOKUP($AF$18,paramètres!$E$33:$F$44,2,FALSE),T45*$D45,0)))</f>
        <v>0</v>
      </c>
      <c r="AG45" s="13">
        <f>IF($D45="",0,IF($E45="",0,IF(VLOOKUP($E45,paramètres!$E$33:$F$44,2,FALSE)&lt;=VLOOKUP($AG$18,paramètres!$E$33:$F$44,2,FALSE),U45*$D45,0)))</f>
        <v>0</v>
      </c>
      <c r="AH45" s="13">
        <f>IF($D45="",0,IF($E45="",0,IF(VLOOKUP($E45,paramètres!$E$33:$F$44,2,FALSE)&lt;=VLOOKUP($AH$18,paramètres!$E$33:$F$44,2,FALSE),V45*$D45,0)))</f>
        <v>0</v>
      </c>
      <c r="AI45" s="13">
        <f>IF($D45="",0,IF($E45="",0,IF(VLOOKUP($E45,paramètres!$E$33:$F$44,2,FALSE)&lt;=VLOOKUP($AI$18,paramètres!$E$33:$F$44,2,FALSE),W45*$D45,0)))</f>
        <v>0</v>
      </c>
      <c r="AJ45" s="13">
        <f>IF($D45="",0,IF($E45="",0,IF(VLOOKUP($E45,paramètres!$E$33:$F$44,2,FALSE)&lt;=VLOOKUP($AJ$18,paramètres!$E$33:$F$44,2,FALSE),X45*$D45,0)))</f>
        <v>0</v>
      </c>
      <c r="AK45" s="13">
        <f>IF($D45="",0,IF($E45="",0,IF(VLOOKUP($E45,paramètres!$E$33:$F$44,2,FALSE)&lt;=VLOOKUP($AK$18,paramètres!$E$33:$F$44,2,FALSE),Y45*$D45,0)))</f>
        <v>0</v>
      </c>
      <c r="AL45" s="13">
        <f>IF($D45="",0,IF($E45="",0,IF(VLOOKUP($E45,paramètres!$E$33:$F$44,2,FALSE)&lt;=VLOOKUP($AL$18,paramètres!$E$33:$F$44,2,FALSE),Z45*$D45,0)))</f>
        <v>0</v>
      </c>
      <c r="AM45" s="13">
        <f>IF($D45="",0,IF($E45="",0,IF(VLOOKUP($E45,paramètres!$E$33:$F$44,2,FALSE)&lt;=VLOOKUP($AM$18,paramètres!$E$33:$F$44,2,FALSE),AA45*$D45,0)))</f>
        <v>0</v>
      </c>
      <c r="AN45" s="154">
        <f>IF($D45="",0,IF($E45="",0,IF(VLOOKUP($E45,paramètres!$E$33:$F$44,2,FALSE)&lt;=VLOOKUP($AN$18,paramètres!$E$33:$F$44,2,FALSE),AB45*$D45,0)))</f>
        <v>0</v>
      </c>
      <c r="AO45" s="149" t="str">
        <f>IF(paramètres!$B$28=1,((SUM(Q45:Z45)/1.02)+SUM(AA45:AB45))*0.0303/9*COUNT(Q45:Y45),IF(paramètres!$B$28=2,(SUM(Q45:AB45))*0.0303/9*COUNT(Q45:Y45),"Missing Delta option"))</f>
        <v>Missing Delta option</v>
      </c>
      <c r="AP45" s="13" t="str">
        <f>IF(paramètres!$B$28=1,(((SUM(Q45:Z45)/1.02)+SUM(AA45:AB45))+((SUM(AC45:AL45)/1.02)+SUM(AM45:AO45)))*cotpatr,IF(paramètres!$B$28=2,(SUM(Q45:AO45)*cotpatr),"Missing Delta Option"))</f>
        <v>Missing Delta Option</v>
      </c>
      <c r="AQ45" s="13" t="str" cm="1">
        <f t="array" ref="AQ45">IF(paramètres!$B$28=1,(((SUM(Q45:Z45)/1.02)+SUM(AA45:AB45))+((SUM(AC45:AN45)/1.02)+SUM(AM45:AN45)))/12*pécule,IF(paramètres!$B$28=2,SUM(Q45:AN45)/12*pécule,"Missing Delta Option"))</f>
        <v>Missing Delta Option</v>
      </c>
      <c r="AR45" s="132" t="e">
        <f>IF(paramètres!$B$28=1,(((SUM(Q45:Z45)/1.02)+SUM(AA45:AB45))+((SUM(AC45:AN45)/1.02)+SUM(AM45:AN45)))+AO45+AP45+AQ45,SUM(Q45:AN45)+AO45+AP45+AQ45)</f>
        <v>#VALUE!</v>
      </c>
    </row>
    <row r="46" spans="1:44" x14ac:dyDescent="0.25">
      <c r="A46" s="131"/>
      <c r="B46" s="39"/>
      <c r="C46" s="39"/>
      <c r="D46" s="93"/>
      <c r="E46" s="68"/>
      <c r="F46" s="40"/>
      <c r="G46" s="94"/>
      <c r="H46" s="38"/>
      <c r="I46" s="95"/>
      <c r="J46" s="40"/>
      <c r="K46" s="38"/>
      <c r="L46" s="95"/>
      <c r="M46" s="40"/>
      <c r="N46" s="38"/>
      <c r="O46" s="95"/>
      <c r="P46" s="68"/>
      <c r="Q46" s="226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8"/>
      <c r="AC46" s="149">
        <f>IF($D46="",0,IF($E46="",0,IF(VLOOKUP($E46,paramètres!$E$33:$F$44,2,FALSE)&lt;=VLOOKUP($AC$18,paramètres!$E$33:$F$44,2,FALSE),Q46*$D46,0)))</f>
        <v>0</v>
      </c>
      <c r="AD46" s="13">
        <f>IF($D46="",0,IF($E46="",0,IF(VLOOKUP($E46,paramètres!$E$33:$F$44,2,FALSE)&lt;=VLOOKUP($AD$18,paramètres!$E$33:$F$44,2,FALSE),R46*$D46,0)))</f>
        <v>0</v>
      </c>
      <c r="AE46" s="13">
        <f>IF($D46="",0,IF($E46="",0,IF(VLOOKUP($E46,paramètres!$E$33:$F$44,2,FALSE)&lt;=VLOOKUP($AE$18,paramètres!$E$33:$F$44,2,FALSE),S46*$D46,0)))</f>
        <v>0</v>
      </c>
      <c r="AF46" s="13">
        <f>IF($D46="",0,IF($E46="",0,IF(VLOOKUP($E46,paramètres!$E$33:$F$44,2,FALSE)&lt;=VLOOKUP($AF$18,paramètres!$E$33:$F$44,2,FALSE),T46*$D46,0)))</f>
        <v>0</v>
      </c>
      <c r="AG46" s="13">
        <f>IF($D46="",0,IF($E46="",0,IF(VLOOKUP($E46,paramètres!$E$33:$F$44,2,FALSE)&lt;=VLOOKUP($AG$18,paramètres!$E$33:$F$44,2,FALSE),U46*$D46,0)))</f>
        <v>0</v>
      </c>
      <c r="AH46" s="13">
        <f>IF($D46="",0,IF($E46="",0,IF(VLOOKUP($E46,paramètres!$E$33:$F$44,2,FALSE)&lt;=VLOOKUP($AH$18,paramètres!$E$33:$F$44,2,FALSE),V46*$D46,0)))</f>
        <v>0</v>
      </c>
      <c r="AI46" s="13">
        <f>IF($D46="",0,IF($E46="",0,IF(VLOOKUP($E46,paramètres!$E$33:$F$44,2,FALSE)&lt;=VLOOKUP($AI$18,paramètres!$E$33:$F$44,2,FALSE),W46*$D46,0)))</f>
        <v>0</v>
      </c>
      <c r="AJ46" s="13">
        <f>IF($D46="",0,IF($E46="",0,IF(VLOOKUP($E46,paramètres!$E$33:$F$44,2,FALSE)&lt;=VLOOKUP($AJ$18,paramètres!$E$33:$F$44,2,FALSE),X46*$D46,0)))</f>
        <v>0</v>
      </c>
      <c r="AK46" s="13">
        <f>IF($D46="",0,IF($E46="",0,IF(VLOOKUP($E46,paramètres!$E$33:$F$44,2,FALSE)&lt;=VLOOKUP($AK$18,paramètres!$E$33:$F$44,2,FALSE),Y46*$D46,0)))</f>
        <v>0</v>
      </c>
      <c r="AL46" s="13">
        <f>IF($D46="",0,IF($E46="",0,IF(VLOOKUP($E46,paramètres!$E$33:$F$44,2,FALSE)&lt;=VLOOKUP($AL$18,paramètres!$E$33:$F$44,2,FALSE),Z46*$D46,0)))</f>
        <v>0</v>
      </c>
      <c r="AM46" s="13">
        <f>IF($D46="",0,IF($E46="",0,IF(VLOOKUP($E46,paramètres!$E$33:$F$44,2,FALSE)&lt;=VLOOKUP($AM$18,paramètres!$E$33:$F$44,2,FALSE),AA46*$D46,0)))</f>
        <v>0</v>
      </c>
      <c r="AN46" s="154">
        <f>IF($D46="",0,IF($E46="",0,IF(VLOOKUP($E46,paramètres!$E$33:$F$44,2,FALSE)&lt;=VLOOKUP($AN$18,paramètres!$E$33:$F$44,2,FALSE),AB46*$D46,0)))</f>
        <v>0</v>
      </c>
      <c r="AO46" s="149" t="str">
        <f>IF(paramètres!$B$28=1,((SUM(Q46:Z46)/1.02)+SUM(AA46:AB46))*0.0303/9*COUNT(Q46:Y46),IF(paramètres!$B$28=2,(SUM(Q46:AB46))*0.0303/9*COUNT(Q46:Y46),"Missing Delta option"))</f>
        <v>Missing Delta option</v>
      </c>
      <c r="AP46" s="13" t="str">
        <f>IF(paramètres!$B$28=1,(((SUM(Q46:Z46)/1.02)+SUM(AA46:AB46))+((SUM(AC46:AL46)/1.02)+SUM(AM46:AO46)))*cotpatr,IF(paramètres!$B$28=2,(SUM(Q46:AO46)*cotpatr),"Missing Delta Option"))</f>
        <v>Missing Delta Option</v>
      </c>
      <c r="AQ46" s="13" t="str" cm="1">
        <f t="array" ref="AQ46">IF(paramètres!$B$28=1,(((SUM(Q46:Z46)/1.02)+SUM(AA46:AB46))+((SUM(AC46:AN46)/1.02)+SUM(AM46:AN46)))/12*pécule,IF(paramètres!$B$28=2,SUM(Q46:AN46)/12*pécule,"Missing Delta Option"))</f>
        <v>Missing Delta Option</v>
      </c>
      <c r="AR46" s="132" t="e">
        <f>IF(paramètres!$B$28=1,(((SUM(Q46:Z46)/1.02)+SUM(AA46:AB46))+((SUM(AC46:AN46)/1.02)+SUM(AM46:AN46)))+AO46+AP46+AQ46,SUM(Q46:AN46)+AO46+AP46+AQ46)</f>
        <v>#VALUE!</v>
      </c>
    </row>
    <row r="47" spans="1:44" x14ac:dyDescent="0.25">
      <c r="A47" s="131"/>
      <c r="B47" s="39"/>
      <c r="C47" s="39"/>
      <c r="D47" s="93"/>
      <c r="E47" s="68"/>
      <c r="F47" s="40"/>
      <c r="G47" s="94"/>
      <c r="H47" s="38"/>
      <c r="I47" s="95"/>
      <c r="J47" s="40"/>
      <c r="K47" s="38"/>
      <c r="L47" s="95"/>
      <c r="M47" s="40"/>
      <c r="N47" s="38"/>
      <c r="O47" s="95"/>
      <c r="P47" s="68"/>
      <c r="Q47" s="226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8"/>
      <c r="AC47" s="149">
        <f>IF($D47="",0,IF($E47="",0,IF(VLOOKUP($E47,paramètres!$E$33:$F$44,2,FALSE)&lt;=VLOOKUP($AC$18,paramètres!$E$33:$F$44,2,FALSE),Q47*$D47,0)))</f>
        <v>0</v>
      </c>
      <c r="AD47" s="13">
        <f>IF($D47="",0,IF($E47="",0,IF(VLOOKUP($E47,paramètres!$E$33:$F$44,2,FALSE)&lt;=VLOOKUP($AD$18,paramètres!$E$33:$F$44,2,FALSE),R47*$D47,0)))</f>
        <v>0</v>
      </c>
      <c r="AE47" s="13">
        <f>IF($D47="",0,IF($E47="",0,IF(VLOOKUP($E47,paramètres!$E$33:$F$44,2,FALSE)&lt;=VLOOKUP($AE$18,paramètres!$E$33:$F$44,2,FALSE),S47*$D47,0)))</f>
        <v>0</v>
      </c>
      <c r="AF47" s="13">
        <f>IF($D47="",0,IF($E47="",0,IF(VLOOKUP($E47,paramètres!$E$33:$F$44,2,FALSE)&lt;=VLOOKUP($AF$18,paramètres!$E$33:$F$44,2,FALSE),T47*$D47,0)))</f>
        <v>0</v>
      </c>
      <c r="AG47" s="13">
        <f>IF($D47="",0,IF($E47="",0,IF(VLOOKUP($E47,paramètres!$E$33:$F$44,2,FALSE)&lt;=VLOOKUP($AG$18,paramètres!$E$33:$F$44,2,FALSE),U47*$D47,0)))</f>
        <v>0</v>
      </c>
      <c r="AH47" s="13">
        <f>IF($D47="",0,IF($E47="",0,IF(VLOOKUP($E47,paramètres!$E$33:$F$44,2,FALSE)&lt;=VLOOKUP($AH$18,paramètres!$E$33:$F$44,2,FALSE),V47*$D47,0)))</f>
        <v>0</v>
      </c>
      <c r="AI47" s="13">
        <f>IF($D47="",0,IF($E47="",0,IF(VLOOKUP($E47,paramètres!$E$33:$F$44,2,FALSE)&lt;=VLOOKUP($AI$18,paramètres!$E$33:$F$44,2,FALSE),W47*$D47,0)))</f>
        <v>0</v>
      </c>
      <c r="AJ47" s="13">
        <f>IF($D47="",0,IF($E47="",0,IF(VLOOKUP($E47,paramètres!$E$33:$F$44,2,FALSE)&lt;=VLOOKUP($AJ$18,paramètres!$E$33:$F$44,2,FALSE),X47*$D47,0)))</f>
        <v>0</v>
      </c>
      <c r="AK47" s="13">
        <f>IF($D47="",0,IF($E47="",0,IF(VLOOKUP($E47,paramètres!$E$33:$F$44,2,FALSE)&lt;=VLOOKUP($AK$18,paramètres!$E$33:$F$44,2,FALSE),Y47*$D47,0)))</f>
        <v>0</v>
      </c>
      <c r="AL47" s="13">
        <f>IF($D47="",0,IF($E47="",0,IF(VLOOKUP($E47,paramètres!$E$33:$F$44,2,FALSE)&lt;=VLOOKUP($AL$18,paramètres!$E$33:$F$44,2,FALSE),Z47*$D47,0)))</f>
        <v>0</v>
      </c>
      <c r="AM47" s="13">
        <f>IF($D47="",0,IF($E47="",0,IF(VLOOKUP($E47,paramètres!$E$33:$F$44,2,FALSE)&lt;=VLOOKUP($AM$18,paramètres!$E$33:$F$44,2,FALSE),AA47*$D47,0)))</f>
        <v>0</v>
      </c>
      <c r="AN47" s="154">
        <f>IF($D47="",0,IF($E47="",0,IF(VLOOKUP($E47,paramètres!$E$33:$F$44,2,FALSE)&lt;=VLOOKUP($AN$18,paramètres!$E$33:$F$44,2,FALSE),AB47*$D47,0)))</f>
        <v>0</v>
      </c>
      <c r="AO47" s="149" t="str">
        <f>IF(paramètres!$B$28=1,((SUM(Q47:Z47)/1.02)+SUM(AA47:AB47))*0.0303/9*COUNT(Q47:Y47),IF(paramètres!$B$28=2,(SUM(Q47:AB47))*0.0303/9*COUNT(Q47:Y47),"Missing Delta option"))</f>
        <v>Missing Delta option</v>
      </c>
      <c r="AP47" s="13" t="str">
        <f>IF(paramètres!$B$28=1,(((SUM(Q47:Z47)/1.02)+SUM(AA47:AB47))+((SUM(AC47:AL47)/1.02)+SUM(AM47:AO47)))*cotpatr,IF(paramètres!$B$28=2,(SUM(Q47:AO47)*cotpatr),"Missing Delta Option"))</f>
        <v>Missing Delta Option</v>
      </c>
      <c r="AQ47" s="13" t="str" cm="1">
        <f t="array" ref="AQ47">IF(paramètres!$B$28=1,(((SUM(Q47:Z47)/1.02)+SUM(AA47:AB47))+((SUM(AC47:AN47)/1.02)+SUM(AM47:AN47)))/12*pécule,IF(paramètres!$B$28=2,SUM(Q47:AN47)/12*pécule,"Missing Delta Option"))</f>
        <v>Missing Delta Option</v>
      </c>
      <c r="AR47" s="132" t="e">
        <f>IF(paramètres!$B$28=1,(((SUM(Q47:Z47)/1.02)+SUM(AA47:AB47))+((SUM(AC47:AN47)/1.02)+SUM(AM47:AN47)))+AO47+AP47+AQ47,SUM(Q47:AN47)+AO47+AP47+AQ47)</f>
        <v>#VALUE!</v>
      </c>
    </row>
    <row r="48" spans="1:44" x14ac:dyDescent="0.25">
      <c r="A48" s="131"/>
      <c r="B48" s="39"/>
      <c r="C48" s="39"/>
      <c r="D48" s="93"/>
      <c r="E48" s="68"/>
      <c r="F48" s="40"/>
      <c r="G48" s="94"/>
      <c r="H48" s="38"/>
      <c r="I48" s="95"/>
      <c r="J48" s="40"/>
      <c r="K48" s="38"/>
      <c r="L48" s="95"/>
      <c r="M48" s="40"/>
      <c r="N48" s="38"/>
      <c r="O48" s="95"/>
      <c r="P48" s="68"/>
      <c r="Q48" s="226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8"/>
      <c r="AC48" s="149">
        <f>IF($D48="",0,IF($E48="",0,IF(VLOOKUP($E48,paramètres!$E$33:$F$44,2,FALSE)&lt;=VLOOKUP($AC$18,paramètres!$E$33:$F$44,2,FALSE),Q48*$D48,0)))</f>
        <v>0</v>
      </c>
      <c r="AD48" s="13">
        <f>IF($D48="",0,IF($E48="",0,IF(VLOOKUP($E48,paramètres!$E$33:$F$44,2,FALSE)&lt;=VLOOKUP($AD$18,paramètres!$E$33:$F$44,2,FALSE),R48*$D48,0)))</f>
        <v>0</v>
      </c>
      <c r="AE48" s="13">
        <f>IF($D48="",0,IF($E48="",0,IF(VLOOKUP($E48,paramètres!$E$33:$F$44,2,FALSE)&lt;=VLOOKUP($AE$18,paramètres!$E$33:$F$44,2,FALSE),S48*$D48,0)))</f>
        <v>0</v>
      </c>
      <c r="AF48" s="13">
        <f>IF($D48="",0,IF($E48="",0,IF(VLOOKUP($E48,paramètres!$E$33:$F$44,2,FALSE)&lt;=VLOOKUP($AF$18,paramètres!$E$33:$F$44,2,FALSE),T48*$D48,0)))</f>
        <v>0</v>
      </c>
      <c r="AG48" s="13">
        <f>IF($D48="",0,IF($E48="",0,IF(VLOOKUP($E48,paramètres!$E$33:$F$44,2,FALSE)&lt;=VLOOKUP($AG$18,paramètres!$E$33:$F$44,2,FALSE),U48*$D48,0)))</f>
        <v>0</v>
      </c>
      <c r="AH48" s="13">
        <f>IF($D48="",0,IF($E48="",0,IF(VLOOKUP($E48,paramètres!$E$33:$F$44,2,FALSE)&lt;=VLOOKUP($AH$18,paramètres!$E$33:$F$44,2,FALSE),V48*$D48,0)))</f>
        <v>0</v>
      </c>
      <c r="AI48" s="13">
        <f>IF($D48="",0,IF($E48="",0,IF(VLOOKUP($E48,paramètres!$E$33:$F$44,2,FALSE)&lt;=VLOOKUP($AI$18,paramètres!$E$33:$F$44,2,FALSE),W48*$D48,0)))</f>
        <v>0</v>
      </c>
      <c r="AJ48" s="13">
        <f>IF($D48="",0,IF($E48="",0,IF(VLOOKUP($E48,paramètres!$E$33:$F$44,2,FALSE)&lt;=VLOOKUP($AJ$18,paramètres!$E$33:$F$44,2,FALSE),X48*$D48,0)))</f>
        <v>0</v>
      </c>
      <c r="AK48" s="13">
        <f>IF($D48="",0,IF($E48="",0,IF(VLOOKUP($E48,paramètres!$E$33:$F$44,2,FALSE)&lt;=VLOOKUP($AK$18,paramètres!$E$33:$F$44,2,FALSE),Y48*$D48,0)))</f>
        <v>0</v>
      </c>
      <c r="AL48" s="13">
        <f>IF($D48="",0,IF($E48="",0,IF(VLOOKUP($E48,paramètres!$E$33:$F$44,2,FALSE)&lt;=VLOOKUP($AL$18,paramètres!$E$33:$F$44,2,FALSE),Z48*$D48,0)))</f>
        <v>0</v>
      </c>
      <c r="AM48" s="13">
        <f>IF($D48="",0,IF($E48="",0,IF(VLOOKUP($E48,paramètres!$E$33:$F$44,2,FALSE)&lt;=VLOOKUP($AM$18,paramètres!$E$33:$F$44,2,FALSE),AA48*$D48,0)))</f>
        <v>0</v>
      </c>
      <c r="AN48" s="154">
        <f>IF($D48="",0,IF($E48="",0,IF(VLOOKUP($E48,paramètres!$E$33:$F$44,2,FALSE)&lt;=VLOOKUP($AN$18,paramètres!$E$33:$F$44,2,FALSE),AB48*$D48,0)))</f>
        <v>0</v>
      </c>
      <c r="AO48" s="149" t="str">
        <f>IF(paramètres!$B$28=1,((SUM(Q48:Z48)/1.02)+SUM(AA48:AB48))*0.0303/9*COUNT(Q48:Y48),IF(paramètres!$B$28=2,(SUM(Q48:AB48))*0.0303/9*COUNT(Q48:Y48),"Missing Delta option"))</f>
        <v>Missing Delta option</v>
      </c>
      <c r="AP48" s="13" t="str">
        <f>IF(paramètres!$B$28=1,(((SUM(Q48:Z48)/1.02)+SUM(AA48:AB48))+((SUM(AC48:AL48)/1.02)+SUM(AM48:AO48)))*cotpatr,IF(paramètres!$B$28=2,(SUM(Q48:AO48)*cotpatr),"Missing Delta Option"))</f>
        <v>Missing Delta Option</v>
      </c>
      <c r="AQ48" s="13" t="str" cm="1">
        <f t="array" ref="AQ48">IF(paramètres!$B$28=1,(((SUM(Q48:Z48)/1.02)+SUM(AA48:AB48))+((SUM(AC48:AN48)/1.02)+SUM(AM48:AN48)))/12*pécule,IF(paramètres!$B$28=2,SUM(Q48:AN48)/12*pécule,"Missing Delta Option"))</f>
        <v>Missing Delta Option</v>
      </c>
      <c r="AR48" s="132" t="e">
        <f>IF(paramètres!$B$28=1,(((SUM(Q48:Z48)/1.02)+SUM(AA48:AB48))+((SUM(AC48:AN48)/1.02)+SUM(AM48:AN48)))+AO48+AP48+AQ48,SUM(Q48:AN48)+AO48+AP48+AQ48)</f>
        <v>#VALUE!</v>
      </c>
    </row>
    <row r="49" spans="1:44" x14ac:dyDescent="0.25">
      <c r="A49" s="131"/>
      <c r="B49" s="39"/>
      <c r="C49" s="39"/>
      <c r="D49" s="93"/>
      <c r="E49" s="68"/>
      <c r="F49" s="40"/>
      <c r="G49" s="94"/>
      <c r="H49" s="38"/>
      <c r="I49" s="95"/>
      <c r="J49" s="40"/>
      <c r="K49" s="38"/>
      <c r="L49" s="95"/>
      <c r="M49" s="40"/>
      <c r="N49" s="38"/>
      <c r="O49" s="95"/>
      <c r="P49" s="68"/>
      <c r="Q49" s="226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8"/>
      <c r="AC49" s="149">
        <f>IF($D49="",0,IF($E49="",0,IF(VLOOKUP($E49,paramètres!$E$33:$F$44,2,FALSE)&lt;=VLOOKUP($AC$18,paramètres!$E$33:$F$44,2,FALSE),Q49*$D49,0)))</f>
        <v>0</v>
      </c>
      <c r="AD49" s="13">
        <f>IF($D49="",0,IF($E49="",0,IF(VLOOKUP($E49,paramètres!$E$33:$F$44,2,FALSE)&lt;=VLOOKUP($AD$18,paramètres!$E$33:$F$44,2,FALSE),R49*$D49,0)))</f>
        <v>0</v>
      </c>
      <c r="AE49" s="13">
        <f>IF($D49="",0,IF($E49="",0,IF(VLOOKUP($E49,paramètres!$E$33:$F$44,2,FALSE)&lt;=VLOOKUP($AE$18,paramètres!$E$33:$F$44,2,FALSE),S49*$D49,0)))</f>
        <v>0</v>
      </c>
      <c r="AF49" s="13">
        <f>IF($D49="",0,IF($E49="",0,IF(VLOOKUP($E49,paramètres!$E$33:$F$44,2,FALSE)&lt;=VLOOKUP($AF$18,paramètres!$E$33:$F$44,2,FALSE),T49*$D49,0)))</f>
        <v>0</v>
      </c>
      <c r="AG49" s="13">
        <f>IF($D49="",0,IF($E49="",0,IF(VLOOKUP($E49,paramètres!$E$33:$F$44,2,FALSE)&lt;=VLOOKUP($AG$18,paramètres!$E$33:$F$44,2,FALSE),U49*$D49,0)))</f>
        <v>0</v>
      </c>
      <c r="AH49" s="13">
        <f>IF($D49="",0,IF($E49="",0,IF(VLOOKUP($E49,paramètres!$E$33:$F$44,2,FALSE)&lt;=VLOOKUP($AH$18,paramètres!$E$33:$F$44,2,FALSE),V49*$D49,0)))</f>
        <v>0</v>
      </c>
      <c r="AI49" s="13">
        <f>IF($D49="",0,IF($E49="",0,IF(VLOOKUP($E49,paramètres!$E$33:$F$44,2,FALSE)&lt;=VLOOKUP($AI$18,paramètres!$E$33:$F$44,2,FALSE),W49*$D49,0)))</f>
        <v>0</v>
      </c>
      <c r="AJ49" s="13">
        <f>IF($D49="",0,IF($E49="",0,IF(VLOOKUP($E49,paramètres!$E$33:$F$44,2,FALSE)&lt;=VLOOKUP($AJ$18,paramètres!$E$33:$F$44,2,FALSE),X49*$D49,0)))</f>
        <v>0</v>
      </c>
      <c r="AK49" s="13">
        <f>IF($D49="",0,IF($E49="",0,IF(VLOOKUP($E49,paramètres!$E$33:$F$44,2,FALSE)&lt;=VLOOKUP($AK$18,paramètres!$E$33:$F$44,2,FALSE),Y49*$D49,0)))</f>
        <v>0</v>
      </c>
      <c r="AL49" s="13">
        <f>IF($D49="",0,IF($E49="",0,IF(VLOOKUP($E49,paramètres!$E$33:$F$44,2,FALSE)&lt;=VLOOKUP($AL$18,paramètres!$E$33:$F$44,2,FALSE),Z49*$D49,0)))</f>
        <v>0</v>
      </c>
      <c r="AM49" s="13">
        <f>IF($D49="",0,IF($E49="",0,IF(VLOOKUP($E49,paramètres!$E$33:$F$44,2,FALSE)&lt;=VLOOKUP($AM$18,paramètres!$E$33:$F$44,2,FALSE),AA49*$D49,0)))</f>
        <v>0</v>
      </c>
      <c r="AN49" s="154">
        <f>IF($D49="",0,IF($E49="",0,IF(VLOOKUP($E49,paramètres!$E$33:$F$44,2,FALSE)&lt;=VLOOKUP($AN$18,paramètres!$E$33:$F$44,2,FALSE),AB49*$D49,0)))</f>
        <v>0</v>
      </c>
      <c r="AO49" s="149" t="str">
        <f>IF(paramètres!$B$28=1,((SUM(Q49:Z49)/1.02)+SUM(AA49:AB49))*0.0303/9*COUNT(Q49:Y49),IF(paramètres!$B$28=2,(SUM(Q49:AB49))*0.0303/9*COUNT(Q49:Y49),"Missing Delta option"))</f>
        <v>Missing Delta option</v>
      </c>
      <c r="AP49" s="13" t="str">
        <f>IF(paramètres!$B$28=1,(((SUM(Q49:Z49)/1.02)+SUM(AA49:AB49))+((SUM(AC49:AL49)/1.02)+SUM(AM49:AO49)))*cotpatr,IF(paramètres!$B$28=2,(SUM(Q49:AO49)*cotpatr),"Missing Delta Option"))</f>
        <v>Missing Delta Option</v>
      </c>
      <c r="AQ49" s="13" t="str" cm="1">
        <f t="array" ref="AQ49">IF(paramètres!$B$28=1,(((SUM(Q49:Z49)/1.02)+SUM(AA49:AB49))+((SUM(AC49:AN49)/1.02)+SUM(AM49:AN49)))/12*pécule,IF(paramètres!$B$28=2,SUM(Q49:AN49)/12*pécule,"Missing Delta Option"))</f>
        <v>Missing Delta Option</v>
      </c>
      <c r="AR49" s="132" t="e">
        <f>IF(paramètres!$B$28=1,(((SUM(Q49:Z49)/1.02)+SUM(AA49:AB49))+((SUM(AC49:AN49)/1.02)+SUM(AM49:AN49)))+AO49+AP49+AQ49,SUM(Q49:AN49)+AO49+AP49+AQ49)</f>
        <v>#VALUE!</v>
      </c>
    </row>
    <row r="50" spans="1:44" x14ac:dyDescent="0.25">
      <c r="A50" s="131"/>
      <c r="B50" s="39"/>
      <c r="C50" s="39"/>
      <c r="D50" s="93"/>
      <c r="E50" s="68"/>
      <c r="F50" s="40"/>
      <c r="G50" s="94"/>
      <c r="H50" s="38"/>
      <c r="I50" s="95"/>
      <c r="J50" s="40"/>
      <c r="K50" s="38"/>
      <c r="L50" s="95"/>
      <c r="M50" s="40"/>
      <c r="N50" s="38"/>
      <c r="O50" s="95"/>
      <c r="P50" s="68"/>
      <c r="Q50" s="226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8"/>
      <c r="AC50" s="149">
        <f>IF($D50="",0,IF($E50="",0,IF(VLOOKUP($E50,paramètres!$E$33:$F$44,2,FALSE)&lt;=VLOOKUP($AC$18,paramètres!$E$33:$F$44,2,FALSE),Q50*$D50,0)))</f>
        <v>0</v>
      </c>
      <c r="AD50" s="13">
        <f>IF($D50="",0,IF($E50="",0,IF(VLOOKUP($E50,paramètres!$E$33:$F$44,2,FALSE)&lt;=VLOOKUP($AD$18,paramètres!$E$33:$F$44,2,FALSE),R50*$D50,0)))</f>
        <v>0</v>
      </c>
      <c r="AE50" s="13">
        <f>IF($D50="",0,IF($E50="",0,IF(VLOOKUP($E50,paramètres!$E$33:$F$44,2,FALSE)&lt;=VLOOKUP($AE$18,paramètres!$E$33:$F$44,2,FALSE),S50*$D50,0)))</f>
        <v>0</v>
      </c>
      <c r="AF50" s="13">
        <f>IF($D50="",0,IF($E50="",0,IF(VLOOKUP($E50,paramètres!$E$33:$F$44,2,FALSE)&lt;=VLOOKUP($AF$18,paramètres!$E$33:$F$44,2,FALSE),T50*$D50,0)))</f>
        <v>0</v>
      </c>
      <c r="AG50" s="13">
        <f>IF($D50="",0,IF($E50="",0,IF(VLOOKUP($E50,paramètres!$E$33:$F$44,2,FALSE)&lt;=VLOOKUP($AG$18,paramètres!$E$33:$F$44,2,FALSE),U50*$D50,0)))</f>
        <v>0</v>
      </c>
      <c r="AH50" s="13">
        <f>IF($D50="",0,IF($E50="",0,IF(VLOOKUP($E50,paramètres!$E$33:$F$44,2,FALSE)&lt;=VLOOKUP($AH$18,paramètres!$E$33:$F$44,2,FALSE),V50*$D50,0)))</f>
        <v>0</v>
      </c>
      <c r="AI50" s="13">
        <f>IF($D50="",0,IF($E50="",0,IF(VLOOKUP($E50,paramètres!$E$33:$F$44,2,FALSE)&lt;=VLOOKUP($AI$18,paramètres!$E$33:$F$44,2,FALSE),W50*$D50,0)))</f>
        <v>0</v>
      </c>
      <c r="AJ50" s="13">
        <f>IF($D50="",0,IF($E50="",0,IF(VLOOKUP($E50,paramètres!$E$33:$F$44,2,FALSE)&lt;=VLOOKUP($AJ$18,paramètres!$E$33:$F$44,2,FALSE),X50*$D50,0)))</f>
        <v>0</v>
      </c>
      <c r="AK50" s="13">
        <f>IF($D50="",0,IF($E50="",0,IF(VLOOKUP($E50,paramètres!$E$33:$F$44,2,FALSE)&lt;=VLOOKUP($AK$18,paramètres!$E$33:$F$44,2,FALSE),Y50*$D50,0)))</f>
        <v>0</v>
      </c>
      <c r="AL50" s="13">
        <f>IF($D50="",0,IF($E50="",0,IF(VLOOKUP($E50,paramètres!$E$33:$F$44,2,FALSE)&lt;=VLOOKUP($AL$18,paramètres!$E$33:$F$44,2,FALSE),Z50*$D50,0)))</f>
        <v>0</v>
      </c>
      <c r="AM50" s="13">
        <f>IF($D50="",0,IF($E50="",0,IF(VLOOKUP($E50,paramètres!$E$33:$F$44,2,FALSE)&lt;=VLOOKUP($AM$18,paramètres!$E$33:$F$44,2,FALSE),AA50*$D50,0)))</f>
        <v>0</v>
      </c>
      <c r="AN50" s="154">
        <f>IF($D50="",0,IF($E50="",0,IF(VLOOKUP($E50,paramètres!$E$33:$F$44,2,FALSE)&lt;=VLOOKUP($AN$18,paramètres!$E$33:$F$44,2,FALSE),AB50*$D50,0)))</f>
        <v>0</v>
      </c>
      <c r="AO50" s="149" t="str">
        <f>IF(paramètres!$B$28=1,((SUM(Q50:Z50)/1.02)+SUM(AA50:AB50))*0.0303/9*COUNT(Q50:Y50),IF(paramètres!$B$28=2,(SUM(Q50:AB50))*0.0303/9*COUNT(Q50:Y50),"Missing Delta option"))</f>
        <v>Missing Delta option</v>
      </c>
      <c r="AP50" s="13" t="str">
        <f>IF(paramètres!$B$28=1,(((SUM(Q50:Z50)/1.02)+SUM(AA50:AB50))+((SUM(AC50:AL50)/1.02)+SUM(AM50:AO50)))*cotpatr,IF(paramètres!$B$28=2,(SUM(Q50:AO50)*cotpatr),"Missing Delta Option"))</f>
        <v>Missing Delta Option</v>
      </c>
      <c r="AQ50" s="13" t="str" cm="1">
        <f t="array" ref="AQ50">IF(paramètres!$B$28=1,(((SUM(Q50:Z50)/1.02)+SUM(AA50:AB50))+((SUM(AC50:AN50)/1.02)+SUM(AM50:AN50)))/12*pécule,IF(paramètres!$B$28=2,SUM(Q50:AN50)/12*pécule,"Missing Delta Option"))</f>
        <v>Missing Delta Option</v>
      </c>
      <c r="AR50" s="132" t="e">
        <f>IF(paramètres!$B$28=1,(((SUM(Q50:Z50)/1.02)+SUM(AA50:AB50))+((SUM(AC50:AN50)/1.02)+SUM(AM50:AN50)))+AO50+AP50+AQ50,SUM(Q50:AN50)+AO50+AP50+AQ50)</f>
        <v>#VALUE!</v>
      </c>
    </row>
    <row r="51" spans="1:44" x14ac:dyDescent="0.25">
      <c r="A51" s="131"/>
      <c r="B51" s="39"/>
      <c r="C51" s="39"/>
      <c r="D51" s="93"/>
      <c r="E51" s="68"/>
      <c r="F51" s="40"/>
      <c r="G51" s="94"/>
      <c r="H51" s="38"/>
      <c r="I51" s="95"/>
      <c r="J51" s="40"/>
      <c r="K51" s="38"/>
      <c r="L51" s="95"/>
      <c r="M51" s="40"/>
      <c r="N51" s="38"/>
      <c r="O51" s="95"/>
      <c r="P51" s="68"/>
      <c r="Q51" s="226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8"/>
      <c r="AC51" s="149">
        <f>IF($D51="",0,IF($E51="",0,IF(VLOOKUP($E51,paramètres!$E$33:$F$44,2,FALSE)&lt;=VLOOKUP($AC$18,paramètres!$E$33:$F$44,2,FALSE),Q51*$D51,0)))</f>
        <v>0</v>
      </c>
      <c r="AD51" s="13">
        <f>IF($D51="",0,IF($E51="",0,IF(VLOOKUP($E51,paramètres!$E$33:$F$44,2,FALSE)&lt;=VLOOKUP($AD$18,paramètres!$E$33:$F$44,2,FALSE),R51*$D51,0)))</f>
        <v>0</v>
      </c>
      <c r="AE51" s="13">
        <f>IF($D51="",0,IF($E51="",0,IF(VLOOKUP($E51,paramètres!$E$33:$F$44,2,FALSE)&lt;=VLOOKUP($AE$18,paramètres!$E$33:$F$44,2,FALSE),S51*$D51,0)))</f>
        <v>0</v>
      </c>
      <c r="AF51" s="13">
        <f>IF($D51="",0,IF($E51="",0,IF(VLOOKUP($E51,paramètres!$E$33:$F$44,2,FALSE)&lt;=VLOOKUP($AF$18,paramètres!$E$33:$F$44,2,FALSE),T51*$D51,0)))</f>
        <v>0</v>
      </c>
      <c r="AG51" s="13">
        <f>IF($D51="",0,IF($E51="",0,IF(VLOOKUP($E51,paramètres!$E$33:$F$44,2,FALSE)&lt;=VLOOKUP($AG$18,paramètres!$E$33:$F$44,2,FALSE),U51*$D51,0)))</f>
        <v>0</v>
      </c>
      <c r="AH51" s="13">
        <f>IF($D51="",0,IF($E51="",0,IF(VLOOKUP($E51,paramètres!$E$33:$F$44,2,FALSE)&lt;=VLOOKUP($AH$18,paramètres!$E$33:$F$44,2,FALSE),V51*$D51,0)))</f>
        <v>0</v>
      </c>
      <c r="AI51" s="13">
        <f>IF($D51="",0,IF($E51="",0,IF(VLOOKUP($E51,paramètres!$E$33:$F$44,2,FALSE)&lt;=VLOOKUP($AI$18,paramètres!$E$33:$F$44,2,FALSE),W51*$D51,0)))</f>
        <v>0</v>
      </c>
      <c r="AJ51" s="13">
        <f>IF($D51="",0,IF($E51="",0,IF(VLOOKUP($E51,paramètres!$E$33:$F$44,2,FALSE)&lt;=VLOOKUP($AJ$18,paramètres!$E$33:$F$44,2,FALSE),X51*$D51,0)))</f>
        <v>0</v>
      </c>
      <c r="AK51" s="13">
        <f>IF($D51="",0,IF($E51="",0,IF(VLOOKUP($E51,paramètres!$E$33:$F$44,2,FALSE)&lt;=VLOOKUP($AK$18,paramètres!$E$33:$F$44,2,FALSE),Y51*$D51,0)))</f>
        <v>0</v>
      </c>
      <c r="AL51" s="13">
        <f>IF($D51="",0,IF($E51="",0,IF(VLOOKUP($E51,paramètres!$E$33:$F$44,2,FALSE)&lt;=VLOOKUP($AL$18,paramètres!$E$33:$F$44,2,FALSE),Z51*$D51,0)))</f>
        <v>0</v>
      </c>
      <c r="AM51" s="13">
        <f>IF($D51="",0,IF($E51="",0,IF(VLOOKUP($E51,paramètres!$E$33:$F$44,2,FALSE)&lt;=VLOOKUP($AM$18,paramètres!$E$33:$F$44,2,FALSE),AA51*$D51,0)))</f>
        <v>0</v>
      </c>
      <c r="AN51" s="154">
        <f>IF($D51="",0,IF($E51="",0,IF(VLOOKUP($E51,paramètres!$E$33:$F$44,2,FALSE)&lt;=VLOOKUP($AN$18,paramètres!$E$33:$F$44,2,FALSE),AB51*$D51,0)))</f>
        <v>0</v>
      </c>
      <c r="AO51" s="149" t="str">
        <f>IF(paramètres!$B$28=1,((SUM(Q51:Z51)/1.02)+SUM(AA51:AB51))*0.0303/9*COUNT(Q51:Y51),IF(paramètres!$B$28=2,(SUM(Q51:AB51))*0.0303/9*COUNT(Q51:Y51),"Missing Delta option"))</f>
        <v>Missing Delta option</v>
      </c>
      <c r="AP51" s="13" t="str">
        <f>IF(paramètres!$B$28=1,(((SUM(Q51:Z51)/1.02)+SUM(AA51:AB51))+((SUM(AC51:AL51)/1.02)+SUM(AM51:AO51)))*cotpatr,IF(paramètres!$B$28=2,(SUM(Q51:AO51)*cotpatr),"Missing Delta Option"))</f>
        <v>Missing Delta Option</v>
      </c>
      <c r="AQ51" s="13" t="str" cm="1">
        <f t="array" ref="AQ51">IF(paramètres!$B$28=1,(((SUM(Q51:Z51)/1.02)+SUM(AA51:AB51))+((SUM(AC51:AN51)/1.02)+SUM(AM51:AN51)))/12*pécule,IF(paramètres!$B$28=2,SUM(Q51:AN51)/12*pécule,"Missing Delta Option"))</f>
        <v>Missing Delta Option</v>
      </c>
      <c r="AR51" s="132" t="e">
        <f>IF(paramètres!$B$28=1,(((SUM(Q51:Z51)/1.02)+SUM(AA51:AB51))+((SUM(AC51:AN51)/1.02)+SUM(AM51:AN51)))+AO51+AP51+AQ51,SUM(Q51:AN51)+AO51+AP51+AQ51)</f>
        <v>#VALUE!</v>
      </c>
    </row>
    <row r="52" spans="1:44" x14ac:dyDescent="0.25">
      <c r="A52" s="131"/>
      <c r="B52" s="39"/>
      <c r="C52" s="39"/>
      <c r="D52" s="93"/>
      <c r="E52" s="68"/>
      <c r="F52" s="40"/>
      <c r="G52" s="94"/>
      <c r="H52" s="38"/>
      <c r="I52" s="95"/>
      <c r="J52" s="40"/>
      <c r="K52" s="38"/>
      <c r="L52" s="95"/>
      <c r="M52" s="40"/>
      <c r="N52" s="38"/>
      <c r="O52" s="95"/>
      <c r="P52" s="68"/>
      <c r="Q52" s="226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8"/>
      <c r="AC52" s="149">
        <f>IF($D52="",0,IF($E52="",0,IF(VLOOKUP($E52,paramètres!$E$33:$F$44,2,FALSE)&lt;=VLOOKUP($AC$18,paramètres!$E$33:$F$44,2,FALSE),Q52*$D52,0)))</f>
        <v>0</v>
      </c>
      <c r="AD52" s="13">
        <f>IF($D52="",0,IF($E52="",0,IF(VLOOKUP($E52,paramètres!$E$33:$F$44,2,FALSE)&lt;=VLOOKUP($AD$18,paramètres!$E$33:$F$44,2,FALSE),R52*$D52,0)))</f>
        <v>0</v>
      </c>
      <c r="AE52" s="13">
        <f>IF($D52="",0,IF($E52="",0,IF(VLOOKUP($E52,paramètres!$E$33:$F$44,2,FALSE)&lt;=VLOOKUP($AE$18,paramètres!$E$33:$F$44,2,FALSE),S52*$D52,0)))</f>
        <v>0</v>
      </c>
      <c r="AF52" s="13">
        <f>IF($D52="",0,IF($E52="",0,IF(VLOOKUP($E52,paramètres!$E$33:$F$44,2,FALSE)&lt;=VLOOKUP($AF$18,paramètres!$E$33:$F$44,2,FALSE),T52*$D52,0)))</f>
        <v>0</v>
      </c>
      <c r="AG52" s="13">
        <f>IF($D52="",0,IF($E52="",0,IF(VLOOKUP($E52,paramètres!$E$33:$F$44,2,FALSE)&lt;=VLOOKUP($AG$18,paramètres!$E$33:$F$44,2,FALSE),U52*$D52,0)))</f>
        <v>0</v>
      </c>
      <c r="AH52" s="13">
        <f>IF($D52="",0,IF($E52="",0,IF(VLOOKUP($E52,paramètres!$E$33:$F$44,2,FALSE)&lt;=VLOOKUP($AH$18,paramètres!$E$33:$F$44,2,FALSE),V52*$D52,0)))</f>
        <v>0</v>
      </c>
      <c r="AI52" s="13">
        <f>IF($D52="",0,IF($E52="",0,IF(VLOOKUP($E52,paramètres!$E$33:$F$44,2,FALSE)&lt;=VLOOKUP($AI$18,paramètres!$E$33:$F$44,2,FALSE),W52*$D52,0)))</f>
        <v>0</v>
      </c>
      <c r="AJ52" s="13">
        <f>IF($D52="",0,IF($E52="",0,IF(VLOOKUP($E52,paramètres!$E$33:$F$44,2,FALSE)&lt;=VLOOKUP($AJ$18,paramètres!$E$33:$F$44,2,FALSE),X52*$D52,0)))</f>
        <v>0</v>
      </c>
      <c r="AK52" s="13">
        <f>IF($D52="",0,IF($E52="",0,IF(VLOOKUP($E52,paramètres!$E$33:$F$44,2,FALSE)&lt;=VLOOKUP($AK$18,paramètres!$E$33:$F$44,2,FALSE),Y52*$D52,0)))</f>
        <v>0</v>
      </c>
      <c r="AL52" s="13">
        <f>IF($D52="",0,IF($E52="",0,IF(VLOOKUP($E52,paramètres!$E$33:$F$44,2,FALSE)&lt;=VLOOKUP($AL$18,paramètres!$E$33:$F$44,2,FALSE),Z52*$D52,0)))</f>
        <v>0</v>
      </c>
      <c r="AM52" s="13">
        <f>IF($D52="",0,IF($E52="",0,IF(VLOOKUP($E52,paramètres!$E$33:$F$44,2,FALSE)&lt;=VLOOKUP($AM$18,paramètres!$E$33:$F$44,2,FALSE),AA52*$D52,0)))</f>
        <v>0</v>
      </c>
      <c r="AN52" s="154">
        <f>IF($D52="",0,IF($E52="",0,IF(VLOOKUP($E52,paramètres!$E$33:$F$44,2,FALSE)&lt;=VLOOKUP($AN$18,paramètres!$E$33:$F$44,2,FALSE),AB52*$D52,0)))</f>
        <v>0</v>
      </c>
      <c r="AO52" s="149" t="str">
        <f>IF(paramètres!$B$28=1,((SUM(Q52:Z52)/1.02)+SUM(AA52:AB52))*0.0303/9*COUNT(Q52:Y52),IF(paramètres!$B$28=2,(SUM(Q52:AB52))*0.0303/9*COUNT(Q52:Y52),"Missing Delta option"))</f>
        <v>Missing Delta option</v>
      </c>
      <c r="AP52" s="13" t="str">
        <f>IF(paramètres!$B$28=1,(((SUM(Q52:Z52)/1.02)+SUM(AA52:AB52))+((SUM(AC52:AL52)/1.02)+SUM(AM52:AO52)))*cotpatr,IF(paramètres!$B$28=2,(SUM(Q52:AO52)*cotpatr),"Missing Delta Option"))</f>
        <v>Missing Delta Option</v>
      </c>
      <c r="AQ52" s="13" t="str" cm="1">
        <f t="array" ref="AQ52">IF(paramètres!$B$28=1,(((SUM(Q52:Z52)/1.02)+SUM(AA52:AB52))+((SUM(AC52:AN52)/1.02)+SUM(AM52:AN52)))/12*pécule,IF(paramètres!$B$28=2,SUM(Q52:AN52)/12*pécule,"Missing Delta Option"))</f>
        <v>Missing Delta Option</v>
      </c>
      <c r="AR52" s="132" t="e">
        <f>IF(paramètres!$B$28=1,(((SUM(Q52:Z52)/1.02)+SUM(AA52:AB52))+((SUM(AC52:AN52)/1.02)+SUM(AM52:AN52)))+AO52+AP52+AQ52,SUM(Q52:AN52)+AO52+AP52+AQ52)</f>
        <v>#VALUE!</v>
      </c>
    </row>
    <row r="53" spans="1:44" x14ac:dyDescent="0.25">
      <c r="A53" s="131"/>
      <c r="B53" s="39"/>
      <c r="C53" s="39"/>
      <c r="D53" s="93"/>
      <c r="E53" s="68"/>
      <c r="F53" s="40"/>
      <c r="G53" s="94"/>
      <c r="H53" s="38"/>
      <c r="I53" s="95"/>
      <c r="J53" s="40"/>
      <c r="K53" s="38"/>
      <c r="L53" s="95"/>
      <c r="M53" s="40"/>
      <c r="N53" s="38"/>
      <c r="O53" s="95"/>
      <c r="P53" s="68"/>
      <c r="Q53" s="226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8"/>
      <c r="AC53" s="149">
        <f>IF($D53="",0,IF($E53="",0,IF(VLOOKUP($E53,paramètres!$E$33:$F$44,2,FALSE)&lt;=VLOOKUP($AC$18,paramètres!$E$33:$F$44,2,FALSE),Q53*$D53,0)))</f>
        <v>0</v>
      </c>
      <c r="AD53" s="13">
        <f>IF($D53="",0,IF($E53="",0,IF(VLOOKUP($E53,paramètres!$E$33:$F$44,2,FALSE)&lt;=VLOOKUP($AD$18,paramètres!$E$33:$F$44,2,FALSE),R53*$D53,0)))</f>
        <v>0</v>
      </c>
      <c r="AE53" s="13">
        <f>IF($D53="",0,IF($E53="",0,IF(VLOOKUP($E53,paramètres!$E$33:$F$44,2,FALSE)&lt;=VLOOKUP($AE$18,paramètres!$E$33:$F$44,2,FALSE),S53*$D53,0)))</f>
        <v>0</v>
      </c>
      <c r="AF53" s="13">
        <f>IF($D53="",0,IF($E53="",0,IF(VLOOKUP($E53,paramètres!$E$33:$F$44,2,FALSE)&lt;=VLOOKUP($AF$18,paramètres!$E$33:$F$44,2,FALSE),T53*$D53,0)))</f>
        <v>0</v>
      </c>
      <c r="AG53" s="13">
        <f>IF($D53="",0,IF($E53="",0,IF(VLOOKUP($E53,paramètres!$E$33:$F$44,2,FALSE)&lt;=VLOOKUP($AG$18,paramètres!$E$33:$F$44,2,FALSE),U53*$D53,0)))</f>
        <v>0</v>
      </c>
      <c r="AH53" s="13">
        <f>IF($D53="",0,IF($E53="",0,IF(VLOOKUP($E53,paramètres!$E$33:$F$44,2,FALSE)&lt;=VLOOKUP($AH$18,paramètres!$E$33:$F$44,2,FALSE),V53*$D53,0)))</f>
        <v>0</v>
      </c>
      <c r="AI53" s="13">
        <f>IF($D53="",0,IF($E53="",0,IF(VLOOKUP($E53,paramètres!$E$33:$F$44,2,FALSE)&lt;=VLOOKUP($AI$18,paramètres!$E$33:$F$44,2,FALSE),W53*$D53,0)))</f>
        <v>0</v>
      </c>
      <c r="AJ53" s="13">
        <f>IF($D53="",0,IF($E53="",0,IF(VLOOKUP($E53,paramètres!$E$33:$F$44,2,FALSE)&lt;=VLOOKUP($AJ$18,paramètres!$E$33:$F$44,2,FALSE),X53*$D53,0)))</f>
        <v>0</v>
      </c>
      <c r="AK53" s="13">
        <f>IF($D53="",0,IF($E53="",0,IF(VLOOKUP($E53,paramètres!$E$33:$F$44,2,FALSE)&lt;=VLOOKUP($AK$18,paramètres!$E$33:$F$44,2,FALSE),Y53*$D53,0)))</f>
        <v>0</v>
      </c>
      <c r="AL53" s="13">
        <f>IF($D53="",0,IF($E53="",0,IF(VLOOKUP($E53,paramètres!$E$33:$F$44,2,FALSE)&lt;=VLOOKUP($AL$18,paramètres!$E$33:$F$44,2,FALSE),Z53*$D53,0)))</f>
        <v>0</v>
      </c>
      <c r="AM53" s="13">
        <f>IF($D53="",0,IF($E53="",0,IF(VLOOKUP($E53,paramètres!$E$33:$F$44,2,FALSE)&lt;=VLOOKUP($AM$18,paramètres!$E$33:$F$44,2,FALSE),AA53*$D53,0)))</f>
        <v>0</v>
      </c>
      <c r="AN53" s="154">
        <f>IF($D53="",0,IF($E53="",0,IF(VLOOKUP($E53,paramètres!$E$33:$F$44,2,FALSE)&lt;=VLOOKUP($AN$18,paramètres!$E$33:$F$44,2,FALSE),AB53*$D53,0)))</f>
        <v>0</v>
      </c>
      <c r="AO53" s="149" t="str">
        <f>IF(paramètres!$B$28=1,((SUM(Q53:Z53)/1.02)+SUM(AA53:AB53))*0.0303/9*COUNT(Q53:Y53),IF(paramètres!$B$28=2,(SUM(Q53:AB53))*0.0303/9*COUNT(Q53:Y53),"Missing Delta option"))</f>
        <v>Missing Delta option</v>
      </c>
      <c r="AP53" s="13" t="str">
        <f>IF(paramètres!$B$28=1,(((SUM(Q53:Z53)/1.02)+SUM(AA53:AB53))+((SUM(AC53:AL53)/1.02)+SUM(AM53:AO53)))*cotpatr,IF(paramètres!$B$28=2,(SUM(Q53:AO53)*cotpatr),"Missing Delta Option"))</f>
        <v>Missing Delta Option</v>
      </c>
      <c r="AQ53" s="13" t="str" cm="1">
        <f t="array" ref="AQ53">IF(paramètres!$B$28=1,(((SUM(Q53:Z53)/1.02)+SUM(AA53:AB53))+((SUM(AC53:AN53)/1.02)+SUM(AM53:AN53)))/12*pécule,IF(paramètres!$B$28=2,SUM(Q53:AN53)/12*pécule,"Missing Delta Option"))</f>
        <v>Missing Delta Option</v>
      </c>
      <c r="AR53" s="132" t="e">
        <f>IF(paramètres!$B$28=1,(((SUM(Q53:Z53)/1.02)+SUM(AA53:AB53))+((SUM(AC53:AN53)/1.02)+SUM(AM53:AN53)))+AO53+AP53+AQ53,SUM(Q53:AN53)+AO53+AP53+AQ53)</f>
        <v>#VALUE!</v>
      </c>
    </row>
    <row r="54" spans="1:44" x14ac:dyDescent="0.25">
      <c r="A54" s="131"/>
      <c r="B54" s="39"/>
      <c r="C54" s="39"/>
      <c r="D54" s="93"/>
      <c r="E54" s="68"/>
      <c r="F54" s="40"/>
      <c r="G54" s="94"/>
      <c r="H54" s="38"/>
      <c r="I54" s="95"/>
      <c r="J54" s="40"/>
      <c r="K54" s="38"/>
      <c r="L54" s="95"/>
      <c r="M54" s="40"/>
      <c r="N54" s="38"/>
      <c r="O54" s="95"/>
      <c r="P54" s="68"/>
      <c r="Q54" s="226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8"/>
      <c r="AC54" s="149">
        <f>IF($D54="",0,IF($E54="",0,IF(VLOOKUP($E54,paramètres!$E$33:$F$44,2,FALSE)&lt;=VLOOKUP($AC$18,paramètres!$E$33:$F$44,2,FALSE),Q54*$D54,0)))</f>
        <v>0</v>
      </c>
      <c r="AD54" s="13">
        <f>IF($D54="",0,IF($E54="",0,IF(VLOOKUP($E54,paramètres!$E$33:$F$44,2,FALSE)&lt;=VLOOKUP($AD$18,paramètres!$E$33:$F$44,2,FALSE),R54*$D54,0)))</f>
        <v>0</v>
      </c>
      <c r="AE54" s="13">
        <f>IF($D54="",0,IF($E54="",0,IF(VLOOKUP($E54,paramètres!$E$33:$F$44,2,FALSE)&lt;=VLOOKUP($AE$18,paramètres!$E$33:$F$44,2,FALSE),S54*$D54,0)))</f>
        <v>0</v>
      </c>
      <c r="AF54" s="13">
        <f>IF($D54="",0,IF($E54="",0,IF(VLOOKUP($E54,paramètres!$E$33:$F$44,2,FALSE)&lt;=VLOOKUP($AF$18,paramètres!$E$33:$F$44,2,FALSE),T54*$D54,0)))</f>
        <v>0</v>
      </c>
      <c r="AG54" s="13">
        <f>IF($D54="",0,IF($E54="",0,IF(VLOOKUP($E54,paramètres!$E$33:$F$44,2,FALSE)&lt;=VLOOKUP($AG$18,paramètres!$E$33:$F$44,2,FALSE),U54*$D54,0)))</f>
        <v>0</v>
      </c>
      <c r="AH54" s="13">
        <f>IF($D54="",0,IF($E54="",0,IF(VLOOKUP($E54,paramètres!$E$33:$F$44,2,FALSE)&lt;=VLOOKUP($AH$18,paramètres!$E$33:$F$44,2,FALSE),V54*$D54,0)))</f>
        <v>0</v>
      </c>
      <c r="AI54" s="13">
        <f>IF($D54="",0,IF($E54="",0,IF(VLOOKUP($E54,paramètres!$E$33:$F$44,2,FALSE)&lt;=VLOOKUP($AI$18,paramètres!$E$33:$F$44,2,FALSE),W54*$D54,0)))</f>
        <v>0</v>
      </c>
      <c r="AJ54" s="13">
        <f>IF($D54="",0,IF($E54="",0,IF(VLOOKUP($E54,paramètres!$E$33:$F$44,2,FALSE)&lt;=VLOOKUP($AJ$18,paramètres!$E$33:$F$44,2,FALSE),X54*$D54,0)))</f>
        <v>0</v>
      </c>
      <c r="AK54" s="13">
        <f>IF($D54="",0,IF($E54="",0,IF(VLOOKUP($E54,paramètres!$E$33:$F$44,2,FALSE)&lt;=VLOOKUP($AK$18,paramètres!$E$33:$F$44,2,FALSE),Y54*$D54,0)))</f>
        <v>0</v>
      </c>
      <c r="AL54" s="13">
        <f>IF($D54="",0,IF($E54="",0,IF(VLOOKUP($E54,paramètres!$E$33:$F$44,2,FALSE)&lt;=VLOOKUP($AL$18,paramètres!$E$33:$F$44,2,FALSE),Z54*$D54,0)))</f>
        <v>0</v>
      </c>
      <c r="AM54" s="13">
        <f>IF($D54="",0,IF($E54="",0,IF(VLOOKUP($E54,paramètres!$E$33:$F$44,2,FALSE)&lt;=VLOOKUP($AM$18,paramètres!$E$33:$F$44,2,FALSE),AA54*$D54,0)))</f>
        <v>0</v>
      </c>
      <c r="AN54" s="154">
        <f>IF($D54="",0,IF($E54="",0,IF(VLOOKUP($E54,paramètres!$E$33:$F$44,2,FALSE)&lt;=VLOOKUP($AN$18,paramètres!$E$33:$F$44,2,FALSE),AB54*$D54,0)))</f>
        <v>0</v>
      </c>
      <c r="AO54" s="149" t="str">
        <f>IF(paramètres!$B$28=1,((SUM(Q54:Z54)/1.02)+SUM(AA54:AB54))*0.0303/9*COUNT(Q54:Y54),IF(paramètres!$B$28=2,(SUM(Q54:AB54))*0.0303/9*COUNT(Q54:Y54),"Missing Delta option"))</f>
        <v>Missing Delta option</v>
      </c>
      <c r="AP54" s="13" t="str">
        <f>IF(paramètres!$B$28=1,(((SUM(Q54:Z54)/1.02)+SUM(AA54:AB54))+((SUM(AC54:AL54)/1.02)+SUM(AM54:AO54)))*cotpatr,IF(paramètres!$B$28=2,(SUM(Q54:AO54)*cotpatr),"Missing Delta Option"))</f>
        <v>Missing Delta Option</v>
      </c>
      <c r="AQ54" s="13" t="str" cm="1">
        <f t="array" ref="AQ54">IF(paramètres!$B$28=1,(((SUM(Q54:Z54)/1.02)+SUM(AA54:AB54))+((SUM(AC54:AN54)/1.02)+SUM(AM54:AN54)))/12*pécule,IF(paramètres!$B$28=2,SUM(Q54:AN54)/12*pécule,"Missing Delta Option"))</f>
        <v>Missing Delta Option</v>
      </c>
      <c r="AR54" s="132" t="e">
        <f>IF(paramètres!$B$28=1,(((SUM(Q54:Z54)/1.02)+SUM(AA54:AB54))+((SUM(AC54:AN54)/1.02)+SUM(AM54:AN54)))+AO54+AP54+AQ54,SUM(Q54:AN54)+AO54+AP54+AQ54)</f>
        <v>#VALUE!</v>
      </c>
    </row>
    <row r="55" spans="1:44" x14ac:dyDescent="0.25">
      <c r="A55" s="131"/>
      <c r="B55" s="39"/>
      <c r="C55" s="39"/>
      <c r="D55" s="93"/>
      <c r="E55" s="68"/>
      <c r="F55" s="40"/>
      <c r="G55" s="94"/>
      <c r="H55" s="38"/>
      <c r="I55" s="95"/>
      <c r="J55" s="40"/>
      <c r="K55" s="38"/>
      <c r="L55" s="95"/>
      <c r="M55" s="40"/>
      <c r="N55" s="38"/>
      <c r="O55" s="95"/>
      <c r="P55" s="68"/>
      <c r="Q55" s="226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8"/>
      <c r="AC55" s="149">
        <f>IF($D55="",0,IF($E55="",0,IF(VLOOKUP($E55,paramètres!$E$33:$F$44,2,FALSE)&lt;=VLOOKUP($AC$18,paramètres!$E$33:$F$44,2,FALSE),Q55*$D55,0)))</f>
        <v>0</v>
      </c>
      <c r="AD55" s="13">
        <f>IF($D55="",0,IF($E55="",0,IF(VLOOKUP($E55,paramètres!$E$33:$F$44,2,FALSE)&lt;=VLOOKUP($AD$18,paramètres!$E$33:$F$44,2,FALSE),R55*$D55,0)))</f>
        <v>0</v>
      </c>
      <c r="AE55" s="13">
        <f>IF($D55="",0,IF($E55="",0,IF(VLOOKUP($E55,paramètres!$E$33:$F$44,2,FALSE)&lt;=VLOOKUP($AE$18,paramètres!$E$33:$F$44,2,FALSE),S55*$D55,0)))</f>
        <v>0</v>
      </c>
      <c r="AF55" s="13">
        <f>IF($D55="",0,IF($E55="",0,IF(VLOOKUP($E55,paramètres!$E$33:$F$44,2,FALSE)&lt;=VLOOKUP($AF$18,paramètres!$E$33:$F$44,2,FALSE),T55*$D55,0)))</f>
        <v>0</v>
      </c>
      <c r="AG55" s="13">
        <f>IF($D55="",0,IF($E55="",0,IF(VLOOKUP($E55,paramètres!$E$33:$F$44,2,FALSE)&lt;=VLOOKUP($AG$18,paramètres!$E$33:$F$44,2,FALSE),U55*$D55,0)))</f>
        <v>0</v>
      </c>
      <c r="AH55" s="13">
        <f>IF($D55="",0,IF($E55="",0,IF(VLOOKUP($E55,paramètres!$E$33:$F$44,2,FALSE)&lt;=VLOOKUP($AH$18,paramètres!$E$33:$F$44,2,FALSE),V55*$D55,0)))</f>
        <v>0</v>
      </c>
      <c r="AI55" s="13">
        <f>IF($D55="",0,IF($E55="",0,IF(VLOOKUP($E55,paramètres!$E$33:$F$44,2,FALSE)&lt;=VLOOKUP($AI$18,paramètres!$E$33:$F$44,2,FALSE),W55*$D55,0)))</f>
        <v>0</v>
      </c>
      <c r="AJ55" s="13">
        <f>IF($D55="",0,IF($E55="",0,IF(VLOOKUP($E55,paramètres!$E$33:$F$44,2,FALSE)&lt;=VLOOKUP($AJ$18,paramètres!$E$33:$F$44,2,FALSE),X55*$D55,0)))</f>
        <v>0</v>
      </c>
      <c r="AK55" s="13">
        <f>IF($D55="",0,IF($E55="",0,IF(VLOOKUP($E55,paramètres!$E$33:$F$44,2,FALSE)&lt;=VLOOKUP($AK$18,paramètres!$E$33:$F$44,2,FALSE),Y55*$D55,0)))</f>
        <v>0</v>
      </c>
      <c r="AL55" s="13">
        <f>IF($D55="",0,IF($E55="",0,IF(VLOOKUP($E55,paramètres!$E$33:$F$44,2,FALSE)&lt;=VLOOKUP($AL$18,paramètres!$E$33:$F$44,2,FALSE),Z55*$D55,0)))</f>
        <v>0</v>
      </c>
      <c r="AM55" s="13">
        <f>IF($D55="",0,IF($E55="",0,IF(VLOOKUP($E55,paramètres!$E$33:$F$44,2,FALSE)&lt;=VLOOKUP($AM$18,paramètres!$E$33:$F$44,2,FALSE),AA55*$D55,0)))</f>
        <v>0</v>
      </c>
      <c r="AN55" s="154">
        <f>IF($D55="",0,IF($E55="",0,IF(VLOOKUP($E55,paramètres!$E$33:$F$44,2,FALSE)&lt;=VLOOKUP($AN$18,paramètres!$E$33:$F$44,2,FALSE),AB55*$D55,0)))</f>
        <v>0</v>
      </c>
      <c r="AO55" s="149" t="str">
        <f>IF(paramètres!$B$28=1,((SUM(Q55:Z55)/1.02)+SUM(AA55:AB55))*0.0303/9*COUNT(Q55:Y55),IF(paramètres!$B$28=2,(SUM(Q55:AB55))*0.0303/9*COUNT(Q55:Y55),"Missing Delta option"))</f>
        <v>Missing Delta option</v>
      </c>
      <c r="AP55" s="13" t="str">
        <f>IF(paramètres!$B$28=1,(((SUM(Q55:Z55)/1.02)+SUM(AA55:AB55))+((SUM(AC55:AL55)/1.02)+SUM(AM55:AO55)))*cotpatr,IF(paramètres!$B$28=2,(SUM(Q55:AO55)*cotpatr),"Missing Delta Option"))</f>
        <v>Missing Delta Option</v>
      </c>
      <c r="AQ55" s="13" t="str" cm="1">
        <f t="array" ref="AQ55">IF(paramètres!$B$28=1,(((SUM(Q55:Z55)/1.02)+SUM(AA55:AB55))+((SUM(AC55:AN55)/1.02)+SUM(AM55:AN55)))/12*pécule,IF(paramètres!$B$28=2,SUM(Q55:AN55)/12*pécule,"Missing Delta Option"))</f>
        <v>Missing Delta Option</v>
      </c>
      <c r="AR55" s="132" t="e">
        <f>IF(paramètres!$B$28=1,(((SUM(Q55:Z55)/1.02)+SUM(AA55:AB55))+((SUM(AC55:AN55)/1.02)+SUM(AM55:AN55)))+AO55+AP55+AQ55,SUM(Q55:AN55)+AO55+AP55+AQ55)</f>
        <v>#VALUE!</v>
      </c>
    </row>
    <row r="56" spans="1:44" x14ac:dyDescent="0.25">
      <c r="A56" s="131"/>
      <c r="B56" s="39"/>
      <c r="C56" s="39"/>
      <c r="D56" s="93"/>
      <c r="E56" s="68"/>
      <c r="F56" s="40"/>
      <c r="G56" s="94"/>
      <c r="H56" s="38"/>
      <c r="I56" s="95"/>
      <c r="J56" s="40"/>
      <c r="K56" s="38"/>
      <c r="L56" s="95"/>
      <c r="M56" s="40"/>
      <c r="N56" s="38"/>
      <c r="O56" s="95"/>
      <c r="P56" s="68"/>
      <c r="Q56" s="226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8"/>
      <c r="AC56" s="149">
        <f>IF($D56="",0,IF($E56="",0,IF(VLOOKUP($E56,paramètres!$E$33:$F$44,2,FALSE)&lt;=VLOOKUP($AC$18,paramètres!$E$33:$F$44,2,FALSE),Q56*$D56,0)))</f>
        <v>0</v>
      </c>
      <c r="AD56" s="13">
        <f>IF($D56="",0,IF($E56="",0,IF(VLOOKUP($E56,paramètres!$E$33:$F$44,2,FALSE)&lt;=VLOOKUP($AD$18,paramètres!$E$33:$F$44,2,FALSE),R56*$D56,0)))</f>
        <v>0</v>
      </c>
      <c r="AE56" s="13">
        <f>IF($D56="",0,IF($E56="",0,IF(VLOOKUP($E56,paramètres!$E$33:$F$44,2,FALSE)&lt;=VLOOKUP($AE$18,paramètres!$E$33:$F$44,2,FALSE),S56*$D56,0)))</f>
        <v>0</v>
      </c>
      <c r="AF56" s="13">
        <f>IF($D56="",0,IF($E56="",0,IF(VLOOKUP($E56,paramètres!$E$33:$F$44,2,FALSE)&lt;=VLOOKUP($AF$18,paramètres!$E$33:$F$44,2,FALSE),T56*$D56,0)))</f>
        <v>0</v>
      </c>
      <c r="AG56" s="13">
        <f>IF($D56="",0,IF($E56="",0,IF(VLOOKUP($E56,paramètres!$E$33:$F$44,2,FALSE)&lt;=VLOOKUP($AG$18,paramètres!$E$33:$F$44,2,FALSE),U56*$D56,0)))</f>
        <v>0</v>
      </c>
      <c r="AH56" s="13">
        <f>IF($D56="",0,IF($E56="",0,IF(VLOOKUP($E56,paramètres!$E$33:$F$44,2,FALSE)&lt;=VLOOKUP($AH$18,paramètres!$E$33:$F$44,2,FALSE),V56*$D56,0)))</f>
        <v>0</v>
      </c>
      <c r="AI56" s="13">
        <f>IF($D56="",0,IF($E56="",0,IF(VLOOKUP($E56,paramètres!$E$33:$F$44,2,FALSE)&lt;=VLOOKUP($AI$18,paramètres!$E$33:$F$44,2,FALSE),W56*$D56,0)))</f>
        <v>0</v>
      </c>
      <c r="AJ56" s="13">
        <f>IF($D56="",0,IF($E56="",0,IF(VLOOKUP($E56,paramètres!$E$33:$F$44,2,FALSE)&lt;=VLOOKUP($AJ$18,paramètres!$E$33:$F$44,2,FALSE),X56*$D56,0)))</f>
        <v>0</v>
      </c>
      <c r="AK56" s="13">
        <f>IF($D56="",0,IF($E56="",0,IF(VLOOKUP($E56,paramètres!$E$33:$F$44,2,FALSE)&lt;=VLOOKUP($AK$18,paramètres!$E$33:$F$44,2,FALSE),Y56*$D56,0)))</f>
        <v>0</v>
      </c>
      <c r="AL56" s="13">
        <f>IF($D56="",0,IF($E56="",0,IF(VLOOKUP($E56,paramètres!$E$33:$F$44,2,FALSE)&lt;=VLOOKUP($AL$18,paramètres!$E$33:$F$44,2,FALSE),Z56*$D56,0)))</f>
        <v>0</v>
      </c>
      <c r="AM56" s="13">
        <f>IF($D56="",0,IF($E56="",0,IF(VLOOKUP($E56,paramètres!$E$33:$F$44,2,FALSE)&lt;=VLOOKUP($AM$18,paramètres!$E$33:$F$44,2,FALSE),AA56*$D56,0)))</f>
        <v>0</v>
      </c>
      <c r="AN56" s="154">
        <f>IF($D56="",0,IF($E56="",0,IF(VLOOKUP($E56,paramètres!$E$33:$F$44,2,FALSE)&lt;=VLOOKUP($AN$18,paramètres!$E$33:$F$44,2,FALSE),AB56*$D56,0)))</f>
        <v>0</v>
      </c>
      <c r="AO56" s="149" t="str">
        <f>IF(paramètres!$B$28=1,((SUM(Q56:Z56)/1.02)+SUM(AA56:AB56))*0.0303/9*COUNT(Q56:Y56),IF(paramètres!$B$28=2,(SUM(Q56:AB56))*0.0303/9*COUNT(Q56:Y56),"Missing Delta option"))</f>
        <v>Missing Delta option</v>
      </c>
      <c r="AP56" s="13" t="str">
        <f>IF(paramètres!$B$28=1,(((SUM(Q56:Z56)/1.02)+SUM(AA56:AB56))+((SUM(AC56:AL56)/1.02)+SUM(AM56:AO56)))*cotpatr,IF(paramètres!$B$28=2,(SUM(Q56:AO56)*cotpatr),"Missing Delta Option"))</f>
        <v>Missing Delta Option</v>
      </c>
      <c r="AQ56" s="13" t="str" cm="1">
        <f t="array" ref="AQ56">IF(paramètres!$B$28=1,(((SUM(Q56:Z56)/1.02)+SUM(AA56:AB56))+((SUM(AC56:AN56)/1.02)+SUM(AM56:AN56)))/12*pécule,IF(paramètres!$B$28=2,SUM(Q56:AN56)/12*pécule,"Missing Delta Option"))</f>
        <v>Missing Delta Option</v>
      </c>
      <c r="AR56" s="132" t="e">
        <f>IF(paramètres!$B$28=1,(((SUM(Q56:Z56)/1.02)+SUM(AA56:AB56))+((SUM(AC56:AN56)/1.02)+SUM(AM56:AN56)))+AO56+AP56+AQ56,SUM(Q56:AN56)+AO56+AP56+AQ56)</f>
        <v>#VALUE!</v>
      </c>
    </row>
    <row r="57" spans="1:44" x14ac:dyDescent="0.25">
      <c r="A57" s="131"/>
      <c r="B57" s="39"/>
      <c r="C57" s="39"/>
      <c r="D57" s="93"/>
      <c r="E57" s="68"/>
      <c r="F57" s="40"/>
      <c r="G57" s="94"/>
      <c r="H57" s="38"/>
      <c r="I57" s="95"/>
      <c r="J57" s="40"/>
      <c r="K57" s="38"/>
      <c r="L57" s="95"/>
      <c r="M57" s="40"/>
      <c r="N57" s="38"/>
      <c r="O57" s="95"/>
      <c r="P57" s="68"/>
      <c r="Q57" s="226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8"/>
      <c r="AC57" s="149">
        <f>IF($D57="",0,IF($E57="",0,IF(VLOOKUP($E57,paramètres!$E$33:$F$44,2,FALSE)&lt;=VLOOKUP($AC$18,paramètres!$E$33:$F$44,2,FALSE),Q57*$D57,0)))</f>
        <v>0</v>
      </c>
      <c r="AD57" s="13">
        <f>IF($D57="",0,IF($E57="",0,IF(VLOOKUP($E57,paramètres!$E$33:$F$44,2,FALSE)&lt;=VLOOKUP($AD$18,paramètres!$E$33:$F$44,2,FALSE),R57*$D57,0)))</f>
        <v>0</v>
      </c>
      <c r="AE57" s="13">
        <f>IF($D57="",0,IF($E57="",0,IF(VLOOKUP($E57,paramètres!$E$33:$F$44,2,FALSE)&lt;=VLOOKUP($AE$18,paramètres!$E$33:$F$44,2,FALSE),S57*$D57,0)))</f>
        <v>0</v>
      </c>
      <c r="AF57" s="13">
        <f>IF($D57="",0,IF($E57="",0,IF(VLOOKUP($E57,paramètres!$E$33:$F$44,2,FALSE)&lt;=VLOOKUP($AF$18,paramètres!$E$33:$F$44,2,FALSE),T57*$D57,0)))</f>
        <v>0</v>
      </c>
      <c r="AG57" s="13">
        <f>IF($D57="",0,IF($E57="",0,IF(VLOOKUP($E57,paramètres!$E$33:$F$44,2,FALSE)&lt;=VLOOKUP($AG$18,paramètres!$E$33:$F$44,2,FALSE),U57*$D57,0)))</f>
        <v>0</v>
      </c>
      <c r="AH57" s="13">
        <f>IF($D57="",0,IF($E57="",0,IF(VLOOKUP($E57,paramètres!$E$33:$F$44,2,FALSE)&lt;=VLOOKUP($AH$18,paramètres!$E$33:$F$44,2,FALSE),V57*$D57,0)))</f>
        <v>0</v>
      </c>
      <c r="AI57" s="13">
        <f>IF($D57="",0,IF($E57="",0,IF(VLOOKUP($E57,paramètres!$E$33:$F$44,2,FALSE)&lt;=VLOOKUP($AI$18,paramètres!$E$33:$F$44,2,FALSE),W57*$D57,0)))</f>
        <v>0</v>
      </c>
      <c r="AJ57" s="13">
        <f>IF($D57="",0,IF($E57="",0,IF(VLOOKUP($E57,paramètres!$E$33:$F$44,2,FALSE)&lt;=VLOOKUP($AJ$18,paramètres!$E$33:$F$44,2,FALSE),X57*$D57,0)))</f>
        <v>0</v>
      </c>
      <c r="AK57" s="13">
        <f>IF($D57="",0,IF($E57="",0,IF(VLOOKUP($E57,paramètres!$E$33:$F$44,2,FALSE)&lt;=VLOOKUP($AK$18,paramètres!$E$33:$F$44,2,FALSE),Y57*$D57,0)))</f>
        <v>0</v>
      </c>
      <c r="AL57" s="13">
        <f>IF($D57="",0,IF($E57="",0,IF(VLOOKUP($E57,paramètres!$E$33:$F$44,2,FALSE)&lt;=VLOOKUP($AL$18,paramètres!$E$33:$F$44,2,FALSE),Z57*$D57,0)))</f>
        <v>0</v>
      </c>
      <c r="AM57" s="13">
        <f>IF($D57="",0,IF($E57="",0,IF(VLOOKUP($E57,paramètres!$E$33:$F$44,2,FALSE)&lt;=VLOOKUP($AM$18,paramètres!$E$33:$F$44,2,FALSE),AA57*$D57,0)))</f>
        <v>0</v>
      </c>
      <c r="AN57" s="154">
        <f>IF($D57="",0,IF($E57="",0,IF(VLOOKUP($E57,paramètres!$E$33:$F$44,2,FALSE)&lt;=VLOOKUP($AN$18,paramètres!$E$33:$F$44,2,FALSE),AB57*$D57,0)))</f>
        <v>0</v>
      </c>
      <c r="AO57" s="149" t="str">
        <f>IF(paramètres!$B$28=1,((SUM(Q57:Z57)/1.02)+SUM(AA57:AB57))*0.0303/9*COUNT(Q57:Y57),IF(paramètres!$B$28=2,(SUM(Q57:AB57))*0.0303/9*COUNT(Q57:Y57),"Missing Delta option"))</f>
        <v>Missing Delta option</v>
      </c>
      <c r="AP57" s="13" t="str">
        <f>IF(paramètres!$B$28=1,(((SUM(Q57:Z57)/1.02)+SUM(AA57:AB57))+((SUM(AC57:AL57)/1.02)+SUM(AM57:AO57)))*cotpatr,IF(paramètres!$B$28=2,(SUM(Q57:AO57)*cotpatr),"Missing Delta Option"))</f>
        <v>Missing Delta Option</v>
      </c>
      <c r="AQ57" s="13" t="str" cm="1">
        <f t="array" ref="AQ57">IF(paramètres!$B$28=1,(((SUM(Q57:Z57)/1.02)+SUM(AA57:AB57))+((SUM(AC57:AN57)/1.02)+SUM(AM57:AN57)))/12*pécule,IF(paramètres!$B$28=2,SUM(Q57:AN57)/12*pécule,"Missing Delta Option"))</f>
        <v>Missing Delta Option</v>
      </c>
      <c r="AR57" s="132" t="e">
        <f>IF(paramètres!$B$28=1,(((SUM(Q57:Z57)/1.02)+SUM(AA57:AB57))+((SUM(AC57:AN57)/1.02)+SUM(AM57:AN57)))+AO57+AP57+AQ57,SUM(Q57:AN57)+AO57+AP57+AQ57)</f>
        <v>#VALUE!</v>
      </c>
    </row>
    <row r="58" spans="1:44" x14ac:dyDescent="0.25">
      <c r="A58" s="131"/>
      <c r="B58" s="39"/>
      <c r="C58" s="39"/>
      <c r="D58" s="93"/>
      <c r="E58" s="68"/>
      <c r="F58" s="40"/>
      <c r="G58" s="94"/>
      <c r="H58" s="38"/>
      <c r="I58" s="95"/>
      <c r="J58" s="40"/>
      <c r="K58" s="38"/>
      <c r="L58" s="95"/>
      <c r="M58" s="40"/>
      <c r="N58" s="38"/>
      <c r="O58" s="95"/>
      <c r="P58" s="68"/>
      <c r="Q58" s="226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8"/>
      <c r="AC58" s="149">
        <f>IF($D58="",0,IF($E58="",0,IF(VLOOKUP($E58,paramètres!$E$33:$F$44,2,FALSE)&lt;=VLOOKUP($AC$18,paramètres!$E$33:$F$44,2,FALSE),Q58*$D58,0)))</f>
        <v>0</v>
      </c>
      <c r="AD58" s="13">
        <f>IF($D58="",0,IF($E58="",0,IF(VLOOKUP($E58,paramètres!$E$33:$F$44,2,FALSE)&lt;=VLOOKUP($AD$18,paramètres!$E$33:$F$44,2,FALSE),R58*$D58,0)))</f>
        <v>0</v>
      </c>
      <c r="AE58" s="13">
        <f>IF($D58="",0,IF($E58="",0,IF(VLOOKUP($E58,paramètres!$E$33:$F$44,2,FALSE)&lt;=VLOOKUP($AE$18,paramètres!$E$33:$F$44,2,FALSE),S58*$D58,0)))</f>
        <v>0</v>
      </c>
      <c r="AF58" s="13">
        <f>IF($D58="",0,IF($E58="",0,IF(VLOOKUP($E58,paramètres!$E$33:$F$44,2,FALSE)&lt;=VLOOKUP($AF$18,paramètres!$E$33:$F$44,2,FALSE),T58*$D58,0)))</f>
        <v>0</v>
      </c>
      <c r="AG58" s="13">
        <f>IF($D58="",0,IF($E58="",0,IF(VLOOKUP($E58,paramètres!$E$33:$F$44,2,FALSE)&lt;=VLOOKUP($AG$18,paramètres!$E$33:$F$44,2,FALSE),U58*$D58,0)))</f>
        <v>0</v>
      </c>
      <c r="AH58" s="13">
        <f>IF($D58="",0,IF($E58="",0,IF(VLOOKUP($E58,paramètres!$E$33:$F$44,2,FALSE)&lt;=VLOOKUP($AH$18,paramètres!$E$33:$F$44,2,FALSE),V58*$D58,0)))</f>
        <v>0</v>
      </c>
      <c r="AI58" s="13">
        <f>IF($D58="",0,IF($E58="",0,IF(VLOOKUP($E58,paramètres!$E$33:$F$44,2,FALSE)&lt;=VLOOKUP($AI$18,paramètres!$E$33:$F$44,2,FALSE),W58*$D58,0)))</f>
        <v>0</v>
      </c>
      <c r="AJ58" s="13">
        <f>IF($D58="",0,IF($E58="",0,IF(VLOOKUP($E58,paramètres!$E$33:$F$44,2,FALSE)&lt;=VLOOKUP($AJ$18,paramètres!$E$33:$F$44,2,FALSE),X58*$D58,0)))</f>
        <v>0</v>
      </c>
      <c r="AK58" s="13">
        <f>IF($D58="",0,IF($E58="",0,IF(VLOOKUP($E58,paramètres!$E$33:$F$44,2,FALSE)&lt;=VLOOKUP($AK$18,paramètres!$E$33:$F$44,2,FALSE),Y58*$D58,0)))</f>
        <v>0</v>
      </c>
      <c r="AL58" s="13">
        <f>IF($D58="",0,IF($E58="",0,IF(VLOOKUP($E58,paramètres!$E$33:$F$44,2,FALSE)&lt;=VLOOKUP($AL$18,paramètres!$E$33:$F$44,2,FALSE),Z58*$D58,0)))</f>
        <v>0</v>
      </c>
      <c r="AM58" s="13">
        <f>IF($D58="",0,IF($E58="",0,IF(VLOOKUP($E58,paramètres!$E$33:$F$44,2,FALSE)&lt;=VLOOKUP($AM$18,paramètres!$E$33:$F$44,2,FALSE),AA58*$D58,0)))</f>
        <v>0</v>
      </c>
      <c r="AN58" s="154">
        <f>IF($D58="",0,IF($E58="",0,IF(VLOOKUP($E58,paramètres!$E$33:$F$44,2,FALSE)&lt;=VLOOKUP($AN$18,paramètres!$E$33:$F$44,2,FALSE),AB58*$D58,0)))</f>
        <v>0</v>
      </c>
      <c r="AO58" s="149" t="str">
        <f>IF(paramètres!$B$28=1,((SUM(Q58:Z58)/1.02)+SUM(AA58:AB58))*0.0303/9*COUNT(Q58:Y58),IF(paramètres!$B$28=2,(SUM(Q58:AB58))*0.0303/9*COUNT(Q58:Y58),"Missing Delta option"))</f>
        <v>Missing Delta option</v>
      </c>
      <c r="AP58" s="13" t="str">
        <f>IF(paramètres!$B$28=1,(((SUM(Q58:Z58)/1.02)+SUM(AA58:AB58))+((SUM(AC58:AL58)/1.02)+SUM(AM58:AO58)))*cotpatr,IF(paramètres!$B$28=2,(SUM(Q58:AO58)*cotpatr),"Missing Delta Option"))</f>
        <v>Missing Delta Option</v>
      </c>
      <c r="AQ58" s="13" t="str" cm="1">
        <f t="array" ref="AQ58">IF(paramètres!$B$28=1,(((SUM(Q58:Z58)/1.02)+SUM(AA58:AB58))+((SUM(AC58:AN58)/1.02)+SUM(AM58:AN58)))/12*pécule,IF(paramètres!$B$28=2,SUM(Q58:AN58)/12*pécule,"Missing Delta Option"))</f>
        <v>Missing Delta Option</v>
      </c>
      <c r="AR58" s="132" t="e">
        <f>IF(paramètres!$B$28=1,(((SUM(Q58:Z58)/1.02)+SUM(AA58:AB58))+((SUM(AC58:AN58)/1.02)+SUM(AM58:AN58)))+AO58+AP58+AQ58,SUM(Q58:AN58)+AO58+AP58+AQ58)</f>
        <v>#VALUE!</v>
      </c>
    </row>
    <row r="59" spans="1:44" x14ac:dyDescent="0.25">
      <c r="A59" s="131"/>
      <c r="B59" s="39"/>
      <c r="C59" s="39"/>
      <c r="D59" s="93"/>
      <c r="E59" s="68"/>
      <c r="F59" s="40"/>
      <c r="G59" s="94"/>
      <c r="H59" s="38"/>
      <c r="I59" s="95"/>
      <c r="J59" s="40"/>
      <c r="K59" s="38"/>
      <c r="L59" s="95"/>
      <c r="M59" s="40"/>
      <c r="N59" s="38"/>
      <c r="O59" s="95"/>
      <c r="P59" s="68"/>
      <c r="Q59" s="226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8"/>
      <c r="AC59" s="149">
        <f>IF($D59="",0,IF($E59="",0,IF(VLOOKUP($E59,paramètres!$E$33:$F$44,2,FALSE)&lt;=VLOOKUP($AC$18,paramètres!$E$33:$F$44,2,FALSE),Q59*$D59,0)))</f>
        <v>0</v>
      </c>
      <c r="AD59" s="13">
        <f>IF($D59="",0,IF($E59="",0,IF(VLOOKUP($E59,paramètres!$E$33:$F$44,2,FALSE)&lt;=VLOOKUP($AD$18,paramètres!$E$33:$F$44,2,FALSE),R59*$D59,0)))</f>
        <v>0</v>
      </c>
      <c r="AE59" s="13">
        <f>IF($D59="",0,IF($E59="",0,IF(VLOOKUP($E59,paramètres!$E$33:$F$44,2,FALSE)&lt;=VLOOKUP($AE$18,paramètres!$E$33:$F$44,2,FALSE),S59*$D59,0)))</f>
        <v>0</v>
      </c>
      <c r="AF59" s="13">
        <f>IF($D59="",0,IF($E59="",0,IF(VLOOKUP($E59,paramètres!$E$33:$F$44,2,FALSE)&lt;=VLOOKUP($AF$18,paramètres!$E$33:$F$44,2,FALSE),T59*$D59,0)))</f>
        <v>0</v>
      </c>
      <c r="AG59" s="13">
        <f>IF($D59="",0,IF($E59="",0,IF(VLOOKUP($E59,paramètres!$E$33:$F$44,2,FALSE)&lt;=VLOOKUP($AG$18,paramètres!$E$33:$F$44,2,FALSE),U59*$D59,0)))</f>
        <v>0</v>
      </c>
      <c r="AH59" s="13">
        <f>IF($D59="",0,IF($E59="",0,IF(VLOOKUP($E59,paramètres!$E$33:$F$44,2,FALSE)&lt;=VLOOKUP($AH$18,paramètres!$E$33:$F$44,2,FALSE),V59*$D59,0)))</f>
        <v>0</v>
      </c>
      <c r="AI59" s="13">
        <f>IF($D59="",0,IF($E59="",0,IF(VLOOKUP($E59,paramètres!$E$33:$F$44,2,FALSE)&lt;=VLOOKUP($AI$18,paramètres!$E$33:$F$44,2,FALSE),W59*$D59,0)))</f>
        <v>0</v>
      </c>
      <c r="AJ59" s="13">
        <f>IF($D59="",0,IF($E59="",0,IF(VLOOKUP($E59,paramètres!$E$33:$F$44,2,FALSE)&lt;=VLOOKUP($AJ$18,paramètres!$E$33:$F$44,2,FALSE),X59*$D59,0)))</f>
        <v>0</v>
      </c>
      <c r="AK59" s="13">
        <f>IF($D59="",0,IF($E59="",0,IF(VLOOKUP($E59,paramètres!$E$33:$F$44,2,FALSE)&lt;=VLOOKUP($AK$18,paramètres!$E$33:$F$44,2,FALSE),Y59*$D59,0)))</f>
        <v>0</v>
      </c>
      <c r="AL59" s="13">
        <f>IF($D59="",0,IF($E59="",0,IF(VLOOKUP($E59,paramètres!$E$33:$F$44,2,FALSE)&lt;=VLOOKUP($AL$18,paramètres!$E$33:$F$44,2,FALSE),Z59*$D59,0)))</f>
        <v>0</v>
      </c>
      <c r="AM59" s="13">
        <f>IF($D59="",0,IF($E59="",0,IF(VLOOKUP($E59,paramètres!$E$33:$F$44,2,FALSE)&lt;=VLOOKUP($AM$18,paramètres!$E$33:$F$44,2,FALSE),AA59*$D59,0)))</f>
        <v>0</v>
      </c>
      <c r="AN59" s="154">
        <f>IF($D59="",0,IF($E59="",0,IF(VLOOKUP($E59,paramètres!$E$33:$F$44,2,FALSE)&lt;=VLOOKUP($AN$18,paramètres!$E$33:$F$44,2,FALSE),AB59*$D59,0)))</f>
        <v>0</v>
      </c>
      <c r="AO59" s="149" t="str">
        <f>IF(paramètres!$B$28=1,((SUM(Q59:Z59)/1.02)+SUM(AA59:AB59))*0.0303/9*COUNT(Q59:Y59),IF(paramètres!$B$28=2,(SUM(Q59:AB59))*0.0303/9*COUNT(Q59:Y59),"Missing Delta option"))</f>
        <v>Missing Delta option</v>
      </c>
      <c r="AP59" s="13" t="str">
        <f>IF(paramètres!$B$28=1,(((SUM(Q59:Z59)/1.02)+SUM(AA59:AB59))+((SUM(AC59:AL59)/1.02)+SUM(AM59:AO59)))*cotpatr,IF(paramètres!$B$28=2,(SUM(Q59:AO59)*cotpatr),"Missing Delta Option"))</f>
        <v>Missing Delta Option</v>
      </c>
      <c r="AQ59" s="13" t="str" cm="1">
        <f t="array" ref="AQ59">IF(paramètres!$B$28=1,(((SUM(Q59:Z59)/1.02)+SUM(AA59:AB59))+((SUM(AC59:AN59)/1.02)+SUM(AM59:AN59)))/12*pécule,IF(paramètres!$B$28=2,SUM(Q59:AN59)/12*pécule,"Missing Delta Option"))</f>
        <v>Missing Delta Option</v>
      </c>
      <c r="AR59" s="132" t="e">
        <f>IF(paramètres!$B$28=1,(((SUM(Q59:Z59)/1.02)+SUM(AA59:AB59))+((SUM(AC59:AN59)/1.02)+SUM(AM59:AN59)))+AO59+AP59+AQ59,SUM(Q59:AN59)+AO59+AP59+AQ59)</f>
        <v>#VALUE!</v>
      </c>
    </row>
    <row r="60" spans="1:44" x14ac:dyDescent="0.25">
      <c r="A60" s="131"/>
      <c r="B60" s="39"/>
      <c r="C60" s="39"/>
      <c r="D60" s="93"/>
      <c r="E60" s="68"/>
      <c r="F60" s="40"/>
      <c r="G60" s="94"/>
      <c r="H60" s="38"/>
      <c r="I60" s="95"/>
      <c r="J60" s="40"/>
      <c r="K60" s="38"/>
      <c r="L60" s="95"/>
      <c r="M60" s="40"/>
      <c r="N60" s="38"/>
      <c r="O60" s="95"/>
      <c r="P60" s="68"/>
      <c r="Q60" s="226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8"/>
      <c r="AC60" s="149">
        <f>IF($D60="",0,IF($E60="",0,IF(VLOOKUP($E60,paramètres!$E$33:$F$44,2,FALSE)&lt;=VLOOKUP($AC$18,paramètres!$E$33:$F$44,2,FALSE),Q60*$D60,0)))</f>
        <v>0</v>
      </c>
      <c r="AD60" s="13">
        <f>IF($D60="",0,IF($E60="",0,IF(VLOOKUP($E60,paramètres!$E$33:$F$44,2,FALSE)&lt;=VLOOKUP($AD$18,paramètres!$E$33:$F$44,2,FALSE),R60*$D60,0)))</f>
        <v>0</v>
      </c>
      <c r="AE60" s="13">
        <f>IF($D60="",0,IF($E60="",0,IF(VLOOKUP($E60,paramètres!$E$33:$F$44,2,FALSE)&lt;=VLOOKUP($AE$18,paramètres!$E$33:$F$44,2,FALSE),S60*$D60,0)))</f>
        <v>0</v>
      </c>
      <c r="AF60" s="13">
        <f>IF($D60="",0,IF($E60="",0,IF(VLOOKUP($E60,paramètres!$E$33:$F$44,2,FALSE)&lt;=VLOOKUP($AF$18,paramètres!$E$33:$F$44,2,FALSE),T60*$D60,0)))</f>
        <v>0</v>
      </c>
      <c r="AG60" s="13">
        <f>IF($D60="",0,IF($E60="",0,IF(VLOOKUP($E60,paramètres!$E$33:$F$44,2,FALSE)&lt;=VLOOKUP($AG$18,paramètres!$E$33:$F$44,2,FALSE),U60*$D60,0)))</f>
        <v>0</v>
      </c>
      <c r="AH60" s="13">
        <f>IF($D60="",0,IF($E60="",0,IF(VLOOKUP($E60,paramètres!$E$33:$F$44,2,FALSE)&lt;=VLOOKUP($AH$18,paramètres!$E$33:$F$44,2,FALSE),V60*$D60,0)))</f>
        <v>0</v>
      </c>
      <c r="AI60" s="13">
        <f>IF($D60="",0,IF($E60="",0,IF(VLOOKUP($E60,paramètres!$E$33:$F$44,2,FALSE)&lt;=VLOOKUP($AI$18,paramètres!$E$33:$F$44,2,FALSE),W60*$D60,0)))</f>
        <v>0</v>
      </c>
      <c r="AJ60" s="13">
        <f>IF($D60="",0,IF($E60="",0,IF(VLOOKUP($E60,paramètres!$E$33:$F$44,2,FALSE)&lt;=VLOOKUP($AJ$18,paramètres!$E$33:$F$44,2,FALSE),X60*$D60,0)))</f>
        <v>0</v>
      </c>
      <c r="AK60" s="13">
        <f>IF($D60="",0,IF($E60="",0,IF(VLOOKUP($E60,paramètres!$E$33:$F$44,2,FALSE)&lt;=VLOOKUP($AK$18,paramètres!$E$33:$F$44,2,FALSE),Y60*$D60,0)))</f>
        <v>0</v>
      </c>
      <c r="AL60" s="13">
        <f>IF($D60="",0,IF($E60="",0,IF(VLOOKUP($E60,paramètres!$E$33:$F$44,2,FALSE)&lt;=VLOOKUP($AL$18,paramètres!$E$33:$F$44,2,FALSE),Z60*$D60,0)))</f>
        <v>0</v>
      </c>
      <c r="AM60" s="13">
        <f>IF($D60="",0,IF($E60="",0,IF(VLOOKUP($E60,paramètres!$E$33:$F$44,2,FALSE)&lt;=VLOOKUP($AM$18,paramètres!$E$33:$F$44,2,FALSE),AA60*$D60,0)))</f>
        <v>0</v>
      </c>
      <c r="AN60" s="154">
        <f>IF($D60="",0,IF($E60="",0,IF(VLOOKUP($E60,paramètres!$E$33:$F$44,2,FALSE)&lt;=VLOOKUP($AN$18,paramètres!$E$33:$F$44,2,FALSE),AB60*$D60,0)))</f>
        <v>0</v>
      </c>
      <c r="AO60" s="149" t="str">
        <f>IF(paramètres!$B$28=1,((SUM(Q60:Z60)/1.02)+SUM(AA60:AB60))*0.0303/9*COUNT(Q60:Y60),IF(paramètres!$B$28=2,(SUM(Q60:AB60))*0.0303/9*COUNT(Q60:Y60),"Missing Delta option"))</f>
        <v>Missing Delta option</v>
      </c>
      <c r="AP60" s="13" t="str">
        <f>IF(paramètres!$B$28=1,(((SUM(Q60:Z60)/1.02)+SUM(AA60:AB60))+((SUM(AC60:AL60)/1.02)+SUM(AM60:AO60)))*cotpatr,IF(paramètres!$B$28=2,(SUM(Q60:AO60)*cotpatr),"Missing Delta Option"))</f>
        <v>Missing Delta Option</v>
      </c>
      <c r="AQ60" s="13" t="str" cm="1">
        <f t="array" ref="AQ60">IF(paramètres!$B$28=1,(((SUM(Q60:Z60)/1.02)+SUM(AA60:AB60))+((SUM(AC60:AN60)/1.02)+SUM(AM60:AN60)))/12*pécule,IF(paramètres!$B$28=2,SUM(Q60:AN60)/12*pécule,"Missing Delta Option"))</f>
        <v>Missing Delta Option</v>
      </c>
      <c r="AR60" s="132" t="e">
        <f>IF(paramètres!$B$28=1,(((SUM(Q60:Z60)/1.02)+SUM(AA60:AB60))+((SUM(AC60:AN60)/1.02)+SUM(AM60:AN60)))+AO60+AP60+AQ60,SUM(Q60:AN60)+AO60+AP60+AQ60)</f>
        <v>#VALUE!</v>
      </c>
    </row>
    <row r="61" spans="1:44" x14ac:dyDescent="0.25">
      <c r="A61" s="131"/>
      <c r="B61" s="39"/>
      <c r="C61" s="39"/>
      <c r="D61" s="93"/>
      <c r="E61" s="68"/>
      <c r="F61" s="40"/>
      <c r="G61" s="94"/>
      <c r="H61" s="38"/>
      <c r="I61" s="95"/>
      <c r="J61" s="40"/>
      <c r="K61" s="38"/>
      <c r="L61" s="95"/>
      <c r="M61" s="40"/>
      <c r="N61" s="38"/>
      <c r="O61" s="95"/>
      <c r="P61" s="68"/>
      <c r="Q61" s="226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8"/>
      <c r="AC61" s="149">
        <f>IF($D61="",0,IF($E61="",0,IF(VLOOKUP($E61,paramètres!$E$33:$F$44,2,FALSE)&lt;=VLOOKUP($AC$18,paramètres!$E$33:$F$44,2,FALSE),Q61*$D61,0)))</f>
        <v>0</v>
      </c>
      <c r="AD61" s="13">
        <f>IF($D61="",0,IF($E61="",0,IF(VLOOKUP($E61,paramètres!$E$33:$F$44,2,FALSE)&lt;=VLOOKUP($AD$18,paramètres!$E$33:$F$44,2,FALSE),R61*$D61,0)))</f>
        <v>0</v>
      </c>
      <c r="AE61" s="13">
        <f>IF($D61="",0,IF($E61="",0,IF(VLOOKUP($E61,paramètres!$E$33:$F$44,2,FALSE)&lt;=VLOOKUP($AE$18,paramètres!$E$33:$F$44,2,FALSE),S61*$D61,0)))</f>
        <v>0</v>
      </c>
      <c r="AF61" s="13">
        <f>IF($D61="",0,IF($E61="",0,IF(VLOOKUP($E61,paramètres!$E$33:$F$44,2,FALSE)&lt;=VLOOKUP($AF$18,paramètres!$E$33:$F$44,2,FALSE),T61*$D61,0)))</f>
        <v>0</v>
      </c>
      <c r="AG61" s="13">
        <f>IF($D61="",0,IF($E61="",0,IF(VLOOKUP($E61,paramètres!$E$33:$F$44,2,FALSE)&lt;=VLOOKUP($AG$18,paramètres!$E$33:$F$44,2,FALSE),U61*$D61,0)))</f>
        <v>0</v>
      </c>
      <c r="AH61" s="13">
        <f>IF($D61="",0,IF($E61="",0,IF(VLOOKUP($E61,paramètres!$E$33:$F$44,2,FALSE)&lt;=VLOOKUP($AH$18,paramètres!$E$33:$F$44,2,FALSE),V61*$D61,0)))</f>
        <v>0</v>
      </c>
      <c r="AI61" s="13">
        <f>IF($D61="",0,IF($E61="",0,IF(VLOOKUP($E61,paramètres!$E$33:$F$44,2,FALSE)&lt;=VLOOKUP($AI$18,paramètres!$E$33:$F$44,2,FALSE),W61*$D61,0)))</f>
        <v>0</v>
      </c>
      <c r="AJ61" s="13">
        <f>IF($D61="",0,IF($E61="",0,IF(VLOOKUP($E61,paramètres!$E$33:$F$44,2,FALSE)&lt;=VLOOKUP($AJ$18,paramètres!$E$33:$F$44,2,FALSE),X61*$D61,0)))</f>
        <v>0</v>
      </c>
      <c r="AK61" s="13">
        <f>IF($D61="",0,IF($E61="",0,IF(VLOOKUP($E61,paramètres!$E$33:$F$44,2,FALSE)&lt;=VLOOKUP($AK$18,paramètres!$E$33:$F$44,2,FALSE),Y61*$D61,0)))</f>
        <v>0</v>
      </c>
      <c r="AL61" s="13">
        <f>IF($D61="",0,IF($E61="",0,IF(VLOOKUP($E61,paramètres!$E$33:$F$44,2,FALSE)&lt;=VLOOKUP($AL$18,paramètres!$E$33:$F$44,2,FALSE),Z61*$D61,0)))</f>
        <v>0</v>
      </c>
      <c r="AM61" s="13">
        <f>IF($D61="",0,IF($E61="",0,IF(VLOOKUP($E61,paramètres!$E$33:$F$44,2,FALSE)&lt;=VLOOKUP($AM$18,paramètres!$E$33:$F$44,2,FALSE),AA61*$D61,0)))</f>
        <v>0</v>
      </c>
      <c r="AN61" s="154">
        <f>IF($D61="",0,IF($E61="",0,IF(VLOOKUP($E61,paramètres!$E$33:$F$44,2,FALSE)&lt;=VLOOKUP($AN$18,paramètres!$E$33:$F$44,2,FALSE),AB61*$D61,0)))</f>
        <v>0</v>
      </c>
      <c r="AO61" s="149" t="str">
        <f>IF(paramètres!$B$28=1,((SUM(Q61:Z61)/1.02)+SUM(AA61:AB61))*0.0303/9*COUNT(Q61:Y61),IF(paramètres!$B$28=2,(SUM(Q61:AB61))*0.0303/9*COUNT(Q61:Y61),"Missing Delta option"))</f>
        <v>Missing Delta option</v>
      </c>
      <c r="AP61" s="13" t="str">
        <f>IF(paramètres!$B$28=1,(((SUM(Q61:Z61)/1.02)+SUM(AA61:AB61))+((SUM(AC61:AL61)/1.02)+SUM(AM61:AO61)))*cotpatr,IF(paramètres!$B$28=2,(SUM(Q61:AO61)*cotpatr),"Missing Delta Option"))</f>
        <v>Missing Delta Option</v>
      </c>
      <c r="AQ61" s="13" t="str" cm="1">
        <f t="array" ref="AQ61">IF(paramètres!$B$28=1,(((SUM(Q61:Z61)/1.02)+SUM(AA61:AB61))+((SUM(AC61:AN61)/1.02)+SUM(AM61:AN61)))/12*pécule,IF(paramètres!$B$28=2,SUM(Q61:AN61)/12*pécule,"Missing Delta Option"))</f>
        <v>Missing Delta Option</v>
      </c>
      <c r="AR61" s="132" t="e">
        <f>IF(paramètres!$B$28=1,(((SUM(Q61:Z61)/1.02)+SUM(AA61:AB61))+((SUM(AC61:AN61)/1.02)+SUM(AM61:AN61)))+AO61+AP61+AQ61,SUM(Q61:AN61)+AO61+AP61+AQ61)</f>
        <v>#VALUE!</v>
      </c>
    </row>
    <row r="62" spans="1:44" x14ac:dyDescent="0.25">
      <c r="A62" s="131"/>
      <c r="B62" s="39"/>
      <c r="C62" s="39"/>
      <c r="D62" s="93"/>
      <c r="E62" s="68"/>
      <c r="F62" s="40"/>
      <c r="G62" s="94"/>
      <c r="H62" s="38"/>
      <c r="I62" s="95"/>
      <c r="J62" s="40"/>
      <c r="K62" s="38"/>
      <c r="L62" s="95"/>
      <c r="M62" s="40"/>
      <c r="N62" s="38"/>
      <c r="O62" s="95"/>
      <c r="P62" s="68"/>
      <c r="Q62" s="226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8"/>
      <c r="AC62" s="149">
        <f>IF($D62="",0,IF($E62="",0,IF(VLOOKUP($E62,paramètres!$E$33:$F$44,2,FALSE)&lt;=VLOOKUP($AC$18,paramètres!$E$33:$F$44,2,FALSE),Q62*$D62,0)))</f>
        <v>0</v>
      </c>
      <c r="AD62" s="13">
        <f>IF($D62="",0,IF($E62="",0,IF(VLOOKUP($E62,paramètres!$E$33:$F$44,2,FALSE)&lt;=VLOOKUP($AD$18,paramètres!$E$33:$F$44,2,FALSE),R62*$D62,0)))</f>
        <v>0</v>
      </c>
      <c r="AE62" s="13">
        <f>IF($D62="",0,IF($E62="",0,IF(VLOOKUP($E62,paramètres!$E$33:$F$44,2,FALSE)&lt;=VLOOKUP($AE$18,paramètres!$E$33:$F$44,2,FALSE),S62*$D62,0)))</f>
        <v>0</v>
      </c>
      <c r="AF62" s="13">
        <f>IF($D62="",0,IF($E62="",0,IF(VLOOKUP($E62,paramètres!$E$33:$F$44,2,FALSE)&lt;=VLOOKUP($AF$18,paramètres!$E$33:$F$44,2,FALSE),T62*$D62,0)))</f>
        <v>0</v>
      </c>
      <c r="AG62" s="13">
        <f>IF($D62="",0,IF($E62="",0,IF(VLOOKUP($E62,paramètres!$E$33:$F$44,2,FALSE)&lt;=VLOOKUP($AG$18,paramètres!$E$33:$F$44,2,FALSE),U62*$D62,0)))</f>
        <v>0</v>
      </c>
      <c r="AH62" s="13">
        <f>IF($D62="",0,IF($E62="",0,IF(VLOOKUP($E62,paramètres!$E$33:$F$44,2,FALSE)&lt;=VLOOKUP($AH$18,paramètres!$E$33:$F$44,2,FALSE),V62*$D62,0)))</f>
        <v>0</v>
      </c>
      <c r="AI62" s="13">
        <f>IF($D62="",0,IF($E62="",0,IF(VLOOKUP($E62,paramètres!$E$33:$F$44,2,FALSE)&lt;=VLOOKUP($AI$18,paramètres!$E$33:$F$44,2,FALSE),W62*$D62,0)))</f>
        <v>0</v>
      </c>
      <c r="AJ62" s="13">
        <f>IF($D62="",0,IF($E62="",0,IF(VLOOKUP($E62,paramètres!$E$33:$F$44,2,FALSE)&lt;=VLOOKUP($AJ$18,paramètres!$E$33:$F$44,2,FALSE),X62*$D62,0)))</f>
        <v>0</v>
      </c>
      <c r="AK62" s="13">
        <f>IF($D62="",0,IF($E62="",0,IF(VLOOKUP($E62,paramètres!$E$33:$F$44,2,FALSE)&lt;=VLOOKUP($AK$18,paramètres!$E$33:$F$44,2,FALSE),Y62*$D62,0)))</f>
        <v>0</v>
      </c>
      <c r="AL62" s="13">
        <f>IF($D62="",0,IF($E62="",0,IF(VLOOKUP($E62,paramètres!$E$33:$F$44,2,FALSE)&lt;=VLOOKUP($AL$18,paramètres!$E$33:$F$44,2,FALSE),Z62*$D62,0)))</f>
        <v>0</v>
      </c>
      <c r="AM62" s="13">
        <f>IF($D62="",0,IF($E62="",0,IF(VLOOKUP($E62,paramètres!$E$33:$F$44,2,FALSE)&lt;=VLOOKUP($AM$18,paramètres!$E$33:$F$44,2,FALSE),AA62*$D62,0)))</f>
        <v>0</v>
      </c>
      <c r="AN62" s="154">
        <f>IF($D62="",0,IF($E62="",0,IF(VLOOKUP($E62,paramètres!$E$33:$F$44,2,FALSE)&lt;=VLOOKUP($AN$18,paramètres!$E$33:$F$44,2,FALSE),AB62*$D62,0)))</f>
        <v>0</v>
      </c>
      <c r="AO62" s="149" t="str">
        <f>IF(paramètres!$B$28=1,((SUM(Q62:Z62)/1.02)+SUM(AA62:AB62))*0.0303/9*COUNT(Q62:Y62),IF(paramètres!$B$28=2,(SUM(Q62:AB62))*0.0303/9*COUNT(Q62:Y62),"Missing Delta option"))</f>
        <v>Missing Delta option</v>
      </c>
      <c r="AP62" s="13" t="str">
        <f>IF(paramètres!$B$28=1,(((SUM(Q62:Z62)/1.02)+SUM(AA62:AB62))+((SUM(AC62:AL62)/1.02)+SUM(AM62:AO62)))*cotpatr,IF(paramètres!$B$28=2,(SUM(Q62:AO62)*cotpatr),"Missing Delta Option"))</f>
        <v>Missing Delta Option</v>
      </c>
      <c r="AQ62" s="13" t="str" cm="1">
        <f t="array" ref="AQ62">IF(paramètres!$B$28=1,(((SUM(Q62:Z62)/1.02)+SUM(AA62:AB62))+((SUM(AC62:AN62)/1.02)+SUM(AM62:AN62)))/12*pécule,IF(paramètres!$B$28=2,SUM(Q62:AN62)/12*pécule,"Missing Delta Option"))</f>
        <v>Missing Delta Option</v>
      </c>
      <c r="AR62" s="132" t="e">
        <f>IF(paramètres!$B$28=1,(((SUM(Q62:Z62)/1.02)+SUM(AA62:AB62))+((SUM(AC62:AN62)/1.02)+SUM(AM62:AN62)))+AO62+AP62+AQ62,SUM(Q62:AN62)+AO62+AP62+AQ62)</f>
        <v>#VALUE!</v>
      </c>
    </row>
    <row r="63" spans="1:44" x14ac:dyDescent="0.25">
      <c r="A63" s="131"/>
      <c r="B63" s="39"/>
      <c r="C63" s="39"/>
      <c r="D63" s="93"/>
      <c r="E63" s="68"/>
      <c r="F63" s="40"/>
      <c r="G63" s="94"/>
      <c r="H63" s="38"/>
      <c r="I63" s="95"/>
      <c r="J63" s="40"/>
      <c r="K63" s="38"/>
      <c r="L63" s="95"/>
      <c r="M63" s="40"/>
      <c r="N63" s="38"/>
      <c r="O63" s="95"/>
      <c r="P63" s="68"/>
      <c r="Q63" s="226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8"/>
      <c r="AC63" s="149">
        <f>IF($D63="",0,IF($E63="",0,IF(VLOOKUP($E63,paramètres!$E$33:$F$44,2,FALSE)&lt;=VLOOKUP($AC$18,paramètres!$E$33:$F$44,2,FALSE),Q63*$D63,0)))</f>
        <v>0</v>
      </c>
      <c r="AD63" s="13">
        <f>IF($D63="",0,IF($E63="",0,IF(VLOOKUP($E63,paramètres!$E$33:$F$44,2,FALSE)&lt;=VLOOKUP($AD$18,paramètres!$E$33:$F$44,2,FALSE),R63*$D63,0)))</f>
        <v>0</v>
      </c>
      <c r="AE63" s="13">
        <f>IF($D63="",0,IF($E63="",0,IF(VLOOKUP($E63,paramètres!$E$33:$F$44,2,FALSE)&lt;=VLOOKUP($AE$18,paramètres!$E$33:$F$44,2,FALSE),S63*$D63,0)))</f>
        <v>0</v>
      </c>
      <c r="AF63" s="13">
        <f>IF($D63="",0,IF($E63="",0,IF(VLOOKUP($E63,paramètres!$E$33:$F$44,2,FALSE)&lt;=VLOOKUP($AF$18,paramètres!$E$33:$F$44,2,FALSE),T63*$D63,0)))</f>
        <v>0</v>
      </c>
      <c r="AG63" s="13">
        <f>IF($D63="",0,IF($E63="",0,IF(VLOOKUP($E63,paramètres!$E$33:$F$44,2,FALSE)&lt;=VLOOKUP($AG$18,paramètres!$E$33:$F$44,2,FALSE),U63*$D63,0)))</f>
        <v>0</v>
      </c>
      <c r="AH63" s="13">
        <f>IF($D63="",0,IF($E63="",0,IF(VLOOKUP($E63,paramètres!$E$33:$F$44,2,FALSE)&lt;=VLOOKUP($AH$18,paramètres!$E$33:$F$44,2,FALSE),V63*$D63,0)))</f>
        <v>0</v>
      </c>
      <c r="AI63" s="13">
        <f>IF($D63="",0,IF($E63="",0,IF(VLOOKUP($E63,paramètres!$E$33:$F$44,2,FALSE)&lt;=VLOOKUP($AI$18,paramètres!$E$33:$F$44,2,FALSE),W63*$D63,0)))</f>
        <v>0</v>
      </c>
      <c r="AJ63" s="13">
        <f>IF($D63="",0,IF($E63="",0,IF(VLOOKUP($E63,paramètres!$E$33:$F$44,2,FALSE)&lt;=VLOOKUP($AJ$18,paramètres!$E$33:$F$44,2,FALSE),X63*$D63,0)))</f>
        <v>0</v>
      </c>
      <c r="AK63" s="13">
        <f>IF($D63="",0,IF($E63="",0,IF(VLOOKUP($E63,paramètres!$E$33:$F$44,2,FALSE)&lt;=VLOOKUP($AK$18,paramètres!$E$33:$F$44,2,FALSE),Y63*$D63,0)))</f>
        <v>0</v>
      </c>
      <c r="AL63" s="13">
        <f>IF($D63="",0,IF($E63="",0,IF(VLOOKUP($E63,paramètres!$E$33:$F$44,2,FALSE)&lt;=VLOOKUP($AL$18,paramètres!$E$33:$F$44,2,FALSE),Z63*$D63,0)))</f>
        <v>0</v>
      </c>
      <c r="AM63" s="13">
        <f>IF($D63="",0,IF($E63="",0,IF(VLOOKUP($E63,paramètres!$E$33:$F$44,2,FALSE)&lt;=VLOOKUP($AM$18,paramètres!$E$33:$F$44,2,FALSE),AA63*$D63,0)))</f>
        <v>0</v>
      </c>
      <c r="AN63" s="154">
        <f>IF($D63="",0,IF($E63="",0,IF(VLOOKUP($E63,paramètres!$E$33:$F$44,2,FALSE)&lt;=VLOOKUP($AN$18,paramètres!$E$33:$F$44,2,FALSE),AB63*$D63,0)))</f>
        <v>0</v>
      </c>
      <c r="AO63" s="149" t="str">
        <f>IF(paramètres!$B$28=1,((SUM(Q63:Z63)/1.02)+SUM(AA63:AB63))*0.0303/9*COUNT(Q63:Y63),IF(paramètres!$B$28=2,(SUM(Q63:AB63))*0.0303/9*COUNT(Q63:Y63),"Missing Delta option"))</f>
        <v>Missing Delta option</v>
      </c>
      <c r="AP63" s="13" t="str">
        <f>IF(paramètres!$B$28=1,(((SUM(Q63:Z63)/1.02)+SUM(AA63:AB63))+((SUM(AC63:AL63)/1.02)+SUM(AM63:AO63)))*cotpatr,IF(paramètres!$B$28=2,(SUM(Q63:AO63)*cotpatr),"Missing Delta Option"))</f>
        <v>Missing Delta Option</v>
      </c>
      <c r="AQ63" s="13" t="str" cm="1">
        <f t="array" ref="AQ63">IF(paramètres!$B$28=1,(((SUM(Q63:Z63)/1.02)+SUM(AA63:AB63))+((SUM(AC63:AN63)/1.02)+SUM(AM63:AN63)))/12*pécule,IF(paramètres!$B$28=2,SUM(Q63:AN63)/12*pécule,"Missing Delta Option"))</f>
        <v>Missing Delta Option</v>
      </c>
      <c r="AR63" s="132" t="e">
        <f>IF(paramètres!$B$28=1,(((SUM(Q63:Z63)/1.02)+SUM(AA63:AB63))+((SUM(AC63:AN63)/1.02)+SUM(AM63:AN63)))+AO63+AP63+AQ63,SUM(Q63:AN63)+AO63+AP63+AQ63)</f>
        <v>#VALUE!</v>
      </c>
    </row>
    <row r="64" spans="1:44" x14ac:dyDescent="0.25">
      <c r="A64" s="131"/>
      <c r="B64" s="39"/>
      <c r="C64" s="39"/>
      <c r="D64" s="93"/>
      <c r="E64" s="68"/>
      <c r="F64" s="40"/>
      <c r="G64" s="94"/>
      <c r="H64" s="38"/>
      <c r="I64" s="95"/>
      <c r="J64" s="40"/>
      <c r="K64" s="38"/>
      <c r="L64" s="95"/>
      <c r="M64" s="40"/>
      <c r="N64" s="38"/>
      <c r="O64" s="95"/>
      <c r="P64" s="68"/>
      <c r="Q64" s="226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8"/>
      <c r="AC64" s="149">
        <f>IF($D64="",0,IF($E64="",0,IF(VLOOKUP($E64,paramètres!$E$33:$F$44,2,FALSE)&lt;=VLOOKUP($AC$18,paramètres!$E$33:$F$44,2,FALSE),Q64*$D64,0)))</f>
        <v>0</v>
      </c>
      <c r="AD64" s="13">
        <f>IF($D64="",0,IF($E64="",0,IF(VLOOKUP($E64,paramètres!$E$33:$F$44,2,FALSE)&lt;=VLOOKUP($AD$18,paramètres!$E$33:$F$44,2,FALSE),R64*$D64,0)))</f>
        <v>0</v>
      </c>
      <c r="AE64" s="13">
        <f>IF($D64="",0,IF($E64="",0,IF(VLOOKUP($E64,paramètres!$E$33:$F$44,2,FALSE)&lt;=VLOOKUP($AE$18,paramètres!$E$33:$F$44,2,FALSE),S64*$D64,0)))</f>
        <v>0</v>
      </c>
      <c r="AF64" s="13">
        <f>IF($D64="",0,IF($E64="",0,IF(VLOOKUP($E64,paramètres!$E$33:$F$44,2,FALSE)&lt;=VLOOKUP($AF$18,paramètres!$E$33:$F$44,2,FALSE),T64*$D64,0)))</f>
        <v>0</v>
      </c>
      <c r="AG64" s="13">
        <f>IF($D64="",0,IF($E64="",0,IF(VLOOKUP($E64,paramètres!$E$33:$F$44,2,FALSE)&lt;=VLOOKUP($AG$18,paramètres!$E$33:$F$44,2,FALSE),U64*$D64,0)))</f>
        <v>0</v>
      </c>
      <c r="AH64" s="13">
        <f>IF($D64="",0,IF($E64="",0,IF(VLOOKUP($E64,paramètres!$E$33:$F$44,2,FALSE)&lt;=VLOOKUP($AH$18,paramètres!$E$33:$F$44,2,FALSE),V64*$D64,0)))</f>
        <v>0</v>
      </c>
      <c r="AI64" s="13">
        <f>IF($D64="",0,IF($E64="",0,IF(VLOOKUP($E64,paramètres!$E$33:$F$44,2,FALSE)&lt;=VLOOKUP($AI$18,paramètres!$E$33:$F$44,2,FALSE),W64*$D64,0)))</f>
        <v>0</v>
      </c>
      <c r="AJ64" s="13">
        <f>IF($D64="",0,IF($E64="",0,IF(VLOOKUP($E64,paramètres!$E$33:$F$44,2,FALSE)&lt;=VLOOKUP($AJ$18,paramètres!$E$33:$F$44,2,FALSE),X64*$D64,0)))</f>
        <v>0</v>
      </c>
      <c r="AK64" s="13">
        <f>IF($D64="",0,IF($E64="",0,IF(VLOOKUP($E64,paramètres!$E$33:$F$44,2,FALSE)&lt;=VLOOKUP($AK$18,paramètres!$E$33:$F$44,2,FALSE),Y64*$D64,0)))</f>
        <v>0</v>
      </c>
      <c r="AL64" s="13">
        <f>IF($D64="",0,IF($E64="",0,IF(VLOOKUP($E64,paramètres!$E$33:$F$44,2,FALSE)&lt;=VLOOKUP($AL$18,paramètres!$E$33:$F$44,2,FALSE),Z64*$D64,0)))</f>
        <v>0</v>
      </c>
      <c r="AM64" s="13">
        <f>IF($D64="",0,IF($E64="",0,IF(VLOOKUP($E64,paramètres!$E$33:$F$44,2,FALSE)&lt;=VLOOKUP($AM$18,paramètres!$E$33:$F$44,2,FALSE),AA64*$D64,0)))</f>
        <v>0</v>
      </c>
      <c r="AN64" s="154">
        <f>IF($D64="",0,IF($E64="",0,IF(VLOOKUP($E64,paramètres!$E$33:$F$44,2,FALSE)&lt;=VLOOKUP($AN$18,paramètres!$E$33:$F$44,2,FALSE),AB64*$D64,0)))</f>
        <v>0</v>
      </c>
      <c r="AO64" s="149" t="str">
        <f>IF(paramètres!$B$28=1,((SUM(Q64:Z64)/1.02)+SUM(AA64:AB64))*0.0303/9*COUNT(Q64:Y64),IF(paramètres!$B$28=2,(SUM(Q64:AB64))*0.0303/9*COUNT(Q64:Y64),"Missing Delta option"))</f>
        <v>Missing Delta option</v>
      </c>
      <c r="AP64" s="13" t="str">
        <f>IF(paramètres!$B$28=1,(((SUM(Q64:Z64)/1.02)+SUM(AA64:AB64))+((SUM(AC64:AL64)/1.02)+SUM(AM64:AO64)))*cotpatr,IF(paramètres!$B$28=2,(SUM(Q64:AO64)*cotpatr),"Missing Delta Option"))</f>
        <v>Missing Delta Option</v>
      </c>
      <c r="AQ64" s="13" t="str" cm="1">
        <f t="array" ref="AQ64">IF(paramètres!$B$28=1,(((SUM(Q64:Z64)/1.02)+SUM(AA64:AB64))+((SUM(AC64:AN64)/1.02)+SUM(AM64:AN64)))/12*pécule,IF(paramètres!$B$28=2,SUM(Q64:AN64)/12*pécule,"Missing Delta Option"))</f>
        <v>Missing Delta Option</v>
      </c>
      <c r="AR64" s="132" t="e">
        <f>IF(paramètres!$B$28=1,(((SUM(Q64:Z64)/1.02)+SUM(AA64:AB64))+((SUM(AC64:AN64)/1.02)+SUM(AM64:AN64)))+AO64+AP64+AQ64,SUM(Q64:AN64)+AO64+AP64+AQ64)</f>
        <v>#VALUE!</v>
      </c>
    </row>
    <row r="65" spans="1:44" x14ac:dyDescent="0.25">
      <c r="A65" s="131"/>
      <c r="B65" s="39"/>
      <c r="C65" s="39"/>
      <c r="D65" s="93"/>
      <c r="E65" s="68"/>
      <c r="F65" s="40"/>
      <c r="G65" s="94"/>
      <c r="H65" s="38"/>
      <c r="I65" s="95"/>
      <c r="J65" s="40"/>
      <c r="K65" s="38"/>
      <c r="L65" s="95"/>
      <c r="M65" s="40"/>
      <c r="N65" s="38"/>
      <c r="O65" s="95"/>
      <c r="P65" s="68"/>
      <c r="Q65" s="226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8"/>
      <c r="AC65" s="149">
        <f>IF($D65="",0,IF($E65="",0,IF(VLOOKUP($E65,paramètres!$E$33:$F$44,2,FALSE)&lt;=VLOOKUP($AC$18,paramètres!$E$33:$F$44,2,FALSE),Q65*$D65,0)))</f>
        <v>0</v>
      </c>
      <c r="AD65" s="13">
        <f>IF($D65="",0,IF($E65="",0,IF(VLOOKUP($E65,paramètres!$E$33:$F$44,2,FALSE)&lt;=VLOOKUP($AD$18,paramètres!$E$33:$F$44,2,FALSE),R65*$D65,0)))</f>
        <v>0</v>
      </c>
      <c r="AE65" s="13">
        <f>IF($D65="",0,IF($E65="",0,IF(VLOOKUP($E65,paramètres!$E$33:$F$44,2,FALSE)&lt;=VLOOKUP($AE$18,paramètres!$E$33:$F$44,2,FALSE),S65*$D65,0)))</f>
        <v>0</v>
      </c>
      <c r="AF65" s="13">
        <f>IF($D65="",0,IF($E65="",0,IF(VLOOKUP($E65,paramètres!$E$33:$F$44,2,FALSE)&lt;=VLOOKUP($AF$18,paramètres!$E$33:$F$44,2,FALSE),T65*$D65,0)))</f>
        <v>0</v>
      </c>
      <c r="AG65" s="13">
        <f>IF($D65="",0,IF($E65="",0,IF(VLOOKUP($E65,paramètres!$E$33:$F$44,2,FALSE)&lt;=VLOOKUP($AG$18,paramètres!$E$33:$F$44,2,FALSE),U65*$D65,0)))</f>
        <v>0</v>
      </c>
      <c r="AH65" s="13">
        <f>IF($D65="",0,IF($E65="",0,IF(VLOOKUP($E65,paramètres!$E$33:$F$44,2,FALSE)&lt;=VLOOKUP($AH$18,paramètres!$E$33:$F$44,2,FALSE),V65*$D65,0)))</f>
        <v>0</v>
      </c>
      <c r="AI65" s="13">
        <f>IF($D65="",0,IF($E65="",0,IF(VLOOKUP($E65,paramètres!$E$33:$F$44,2,FALSE)&lt;=VLOOKUP($AI$18,paramètres!$E$33:$F$44,2,FALSE),W65*$D65,0)))</f>
        <v>0</v>
      </c>
      <c r="AJ65" s="13">
        <f>IF($D65="",0,IF($E65="",0,IF(VLOOKUP($E65,paramètres!$E$33:$F$44,2,FALSE)&lt;=VLOOKUP($AJ$18,paramètres!$E$33:$F$44,2,FALSE),X65*$D65,0)))</f>
        <v>0</v>
      </c>
      <c r="AK65" s="13">
        <f>IF($D65="",0,IF($E65="",0,IF(VLOOKUP($E65,paramètres!$E$33:$F$44,2,FALSE)&lt;=VLOOKUP($AK$18,paramètres!$E$33:$F$44,2,FALSE),Y65*$D65,0)))</f>
        <v>0</v>
      </c>
      <c r="AL65" s="13">
        <f>IF($D65="",0,IF($E65="",0,IF(VLOOKUP($E65,paramètres!$E$33:$F$44,2,FALSE)&lt;=VLOOKUP($AL$18,paramètres!$E$33:$F$44,2,FALSE),Z65*$D65,0)))</f>
        <v>0</v>
      </c>
      <c r="AM65" s="13">
        <f>IF($D65="",0,IF($E65="",0,IF(VLOOKUP($E65,paramètres!$E$33:$F$44,2,FALSE)&lt;=VLOOKUP($AM$18,paramètres!$E$33:$F$44,2,FALSE),AA65*$D65,0)))</f>
        <v>0</v>
      </c>
      <c r="AN65" s="154">
        <f>IF($D65="",0,IF($E65="",0,IF(VLOOKUP($E65,paramètres!$E$33:$F$44,2,FALSE)&lt;=VLOOKUP($AN$18,paramètres!$E$33:$F$44,2,FALSE),AB65*$D65,0)))</f>
        <v>0</v>
      </c>
      <c r="AO65" s="149" t="str">
        <f>IF(paramètres!$B$28=1,((SUM(Q65:Z65)/1.02)+SUM(AA65:AB65))*0.0303/9*COUNT(Q65:Y65),IF(paramètres!$B$28=2,(SUM(Q65:AB65))*0.0303/9*COUNT(Q65:Y65),"Missing Delta option"))</f>
        <v>Missing Delta option</v>
      </c>
      <c r="AP65" s="13" t="str">
        <f>IF(paramètres!$B$28=1,(((SUM(Q65:Z65)/1.02)+SUM(AA65:AB65))+((SUM(AC65:AL65)/1.02)+SUM(AM65:AO65)))*cotpatr,IF(paramètres!$B$28=2,(SUM(Q65:AO65)*cotpatr),"Missing Delta Option"))</f>
        <v>Missing Delta Option</v>
      </c>
      <c r="AQ65" s="13" t="str" cm="1">
        <f t="array" ref="AQ65">IF(paramètres!$B$28=1,(((SUM(Q65:Z65)/1.02)+SUM(AA65:AB65))+((SUM(AC65:AN65)/1.02)+SUM(AM65:AN65)))/12*pécule,IF(paramètres!$B$28=2,SUM(Q65:AN65)/12*pécule,"Missing Delta Option"))</f>
        <v>Missing Delta Option</v>
      </c>
      <c r="AR65" s="132" t="e">
        <f>IF(paramètres!$B$28=1,(((SUM(Q65:Z65)/1.02)+SUM(AA65:AB65))+((SUM(AC65:AN65)/1.02)+SUM(AM65:AN65)))+AO65+AP65+AQ65,SUM(Q65:AN65)+AO65+AP65+AQ65)</f>
        <v>#VALUE!</v>
      </c>
    </row>
    <row r="66" spans="1:44" x14ac:dyDescent="0.25">
      <c r="A66" s="131"/>
      <c r="B66" s="39"/>
      <c r="C66" s="39"/>
      <c r="D66" s="93"/>
      <c r="E66" s="68"/>
      <c r="F66" s="40"/>
      <c r="G66" s="94"/>
      <c r="H66" s="38"/>
      <c r="I66" s="95"/>
      <c r="J66" s="40"/>
      <c r="K66" s="38"/>
      <c r="L66" s="95"/>
      <c r="M66" s="40"/>
      <c r="N66" s="38"/>
      <c r="O66" s="95"/>
      <c r="P66" s="68"/>
      <c r="Q66" s="226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8"/>
      <c r="AC66" s="149">
        <f>IF($D66="",0,IF($E66="",0,IF(VLOOKUP($E66,paramètres!$E$33:$F$44,2,FALSE)&lt;=VLOOKUP($AC$18,paramètres!$E$33:$F$44,2,FALSE),Q66*$D66,0)))</f>
        <v>0</v>
      </c>
      <c r="AD66" s="13">
        <f>IF($D66="",0,IF($E66="",0,IF(VLOOKUP($E66,paramètres!$E$33:$F$44,2,FALSE)&lt;=VLOOKUP($AD$18,paramètres!$E$33:$F$44,2,FALSE),R66*$D66,0)))</f>
        <v>0</v>
      </c>
      <c r="AE66" s="13">
        <f>IF($D66="",0,IF($E66="",0,IF(VLOOKUP($E66,paramètres!$E$33:$F$44,2,FALSE)&lt;=VLOOKUP($AE$18,paramètres!$E$33:$F$44,2,FALSE),S66*$D66,0)))</f>
        <v>0</v>
      </c>
      <c r="AF66" s="13">
        <f>IF($D66="",0,IF($E66="",0,IF(VLOOKUP($E66,paramètres!$E$33:$F$44,2,FALSE)&lt;=VLOOKUP($AF$18,paramètres!$E$33:$F$44,2,FALSE),T66*$D66,0)))</f>
        <v>0</v>
      </c>
      <c r="AG66" s="13">
        <f>IF($D66="",0,IF($E66="",0,IF(VLOOKUP($E66,paramètres!$E$33:$F$44,2,FALSE)&lt;=VLOOKUP($AG$18,paramètres!$E$33:$F$44,2,FALSE),U66*$D66,0)))</f>
        <v>0</v>
      </c>
      <c r="AH66" s="13">
        <f>IF($D66="",0,IF($E66="",0,IF(VLOOKUP($E66,paramètres!$E$33:$F$44,2,FALSE)&lt;=VLOOKUP($AH$18,paramètres!$E$33:$F$44,2,FALSE),V66*$D66,0)))</f>
        <v>0</v>
      </c>
      <c r="AI66" s="13">
        <f>IF($D66="",0,IF($E66="",0,IF(VLOOKUP($E66,paramètres!$E$33:$F$44,2,FALSE)&lt;=VLOOKUP($AI$18,paramètres!$E$33:$F$44,2,FALSE),W66*$D66,0)))</f>
        <v>0</v>
      </c>
      <c r="AJ66" s="13">
        <f>IF($D66="",0,IF($E66="",0,IF(VLOOKUP($E66,paramètres!$E$33:$F$44,2,FALSE)&lt;=VLOOKUP($AJ$18,paramètres!$E$33:$F$44,2,FALSE),X66*$D66,0)))</f>
        <v>0</v>
      </c>
      <c r="AK66" s="13">
        <f>IF($D66="",0,IF($E66="",0,IF(VLOOKUP($E66,paramètres!$E$33:$F$44,2,FALSE)&lt;=VLOOKUP($AK$18,paramètres!$E$33:$F$44,2,FALSE),Y66*$D66,0)))</f>
        <v>0</v>
      </c>
      <c r="AL66" s="13">
        <f>IF($D66="",0,IF($E66="",0,IF(VLOOKUP($E66,paramètres!$E$33:$F$44,2,FALSE)&lt;=VLOOKUP($AL$18,paramètres!$E$33:$F$44,2,FALSE),Z66*$D66,0)))</f>
        <v>0</v>
      </c>
      <c r="AM66" s="13">
        <f>IF($D66="",0,IF($E66="",0,IF(VLOOKUP($E66,paramètres!$E$33:$F$44,2,FALSE)&lt;=VLOOKUP($AM$18,paramètres!$E$33:$F$44,2,FALSE),AA66*$D66,0)))</f>
        <v>0</v>
      </c>
      <c r="AN66" s="154">
        <f>IF($D66="",0,IF($E66="",0,IF(VLOOKUP($E66,paramètres!$E$33:$F$44,2,FALSE)&lt;=VLOOKUP($AN$18,paramètres!$E$33:$F$44,2,FALSE),AB66*$D66,0)))</f>
        <v>0</v>
      </c>
      <c r="AO66" s="149" t="str">
        <f>IF(paramètres!$B$28=1,((SUM(Q66:Z66)/1.02)+SUM(AA66:AB66))*0.0303/9*COUNT(Q66:Y66),IF(paramètres!$B$28=2,(SUM(Q66:AB66))*0.0303/9*COUNT(Q66:Y66),"Missing Delta option"))</f>
        <v>Missing Delta option</v>
      </c>
      <c r="AP66" s="13" t="str">
        <f>IF(paramètres!$B$28=1,(((SUM(Q66:Z66)/1.02)+SUM(AA66:AB66))+((SUM(AC66:AL66)/1.02)+SUM(AM66:AO66)))*cotpatr,IF(paramètres!$B$28=2,(SUM(Q66:AO66)*cotpatr),"Missing Delta Option"))</f>
        <v>Missing Delta Option</v>
      </c>
      <c r="AQ66" s="13" t="str" cm="1">
        <f t="array" ref="AQ66">IF(paramètres!$B$28=1,(((SUM(Q66:Z66)/1.02)+SUM(AA66:AB66))+((SUM(AC66:AN66)/1.02)+SUM(AM66:AN66)))/12*pécule,IF(paramètres!$B$28=2,SUM(Q66:AN66)/12*pécule,"Missing Delta Option"))</f>
        <v>Missing Delta Option</v>
      </c>
      <c r="AR66" s="132" t="e">
        <f>IF(paramètres!$B$28=1,(((SUM(Q66:Z66)/1.02)+SUM(AA66:AB66))+((SUM(AC66:AN66)/1.02)+SUM(AM66:AN66)))+AO66+AP66+AQ66,SUM(Q66:AN66)+AO66+AP66+AQ66)</f>
        <v>#VALUE!</v>
      </c>
    </row>
    <row r="67" spans="1:44" x14ac:dyDescent="0.25">
      <c r="A67" s="131"/>
      <c r="B67" s="39"/>
      <c r="C67" s="39"/>
      <c r="D67" s="93"/>
      <c r="E67" s="68"/>
      <c r="F67" s="40"/>
      <c r="G67" s="94"/>
      <c r="H67" s="38"/>
      <c r="I67" s="95"/>
      <c r="J67" s="40"/>
      <c r="K67" s="38"/>
      <c r="L67" s="95"/>
      <c r="M67" s="40"/>
      <c r="N67" s="38"/>
      <c r="O67" s="95"/>
      <c r="P67" s="68"/>
      <c r="Q67" s="226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8"/>
      <c r="AC67" s="149">
        <f>IF($D67="",0,IF($E67="",0,IF(VLOOKUP($E67,paramètres!$E$33:$F$44,2,FALSE)&lt;=VLOOKUP($AC$18,paramètres!$E$33:$F$44,2,FALSE),Q67*$D67,0)))</f>
        <v>0</v>
      </c>
      <c r="AD67" s="13">
        <f>IF($D67="",0,IF($E67="",0,IF(VLOOKUP($E67,paramètres!$E$33:$F$44,2,FALSE)&lt;=VLOOKUP($AD$18,paramètres!$E$33:$F$44,2,FALSE),R67*$D67,0)))</f>
        <v>0</v>
      </c>
      <c r="AE67" s="13">
        <f>IF($D67="",0,IF($E67="",0,IF(VLOOKUP($E67,paramètres!$E$33:$F$44,2,FALSE)&lt;=VLOOKUP($AE$18,paramètres!$E$33:$F$44,2,FALSE),S67*$D67,0)))</f>
        <v>0</v>
      </c>
      <c r="AF67" s="13">
        <f>IF($D67="",0,IF($E67="",0,IF(VLOOKUP($E67,paramètres!$E$33:$F$44,2,FALSE)&lt;=VLOOKUP($AF$18,paramètres!$E$33:$F$44,2,FALSE),T67*$D67,0)))</f>
        <v>0</v>
      </c>
      <c r="AG67" s="13">
        <f>IF($D67="",0,IF($E67="",0,IF(VLOOKUP($E67,paramètres!$E$33:$F$44,2,FALSE)&lt;=VLOOKUP($AG$18,paramètres!$E$33:$F$44,2,FALSE),U67*$D67,0)))</f>
        <v>0</v>
      </c>
      <c r="AH67" s="13">
        <f>IF($D67="",0,IF($E67="",0,IF(VLOOKUP($E67,paramètres!$E$33:$F$44,2,FALSE)&lt;=VLOOKUP($AH$18,paramètres!$E$33:$F$44,2,FALSE),V67*$D67,0)))</f>
        <v>0</v>
      </c>
      <c r="AI67" s="13">
        <f>IF($D67="",0,IF($E67="",0,IF(VLOOKUP($E67,paramètres!$E$33:$F$44,2,FALSE)&lt;=VLOOKUP($AI$18,paramètres!$E$33:$F$44,2,FALSE),W67*$D67,0)))</f>
        <v>0</v>
      </c>
      <c r="AJ67" s="13">
        <f>IF($D67="",0,IF($E67="",0,IF(VLOOKUP($E67,paramètres!$E$33:$F$44,2,FALSE)&lt;=VLOOKUP($AJ$18,paramètres!$E$33:$F$44,2,FALSE),X67*$D67,0)))</f>
        <v>0</v>
      </c>
      <c r="AK67" s="13">
        <f>IF($D67="",0,IF($E67="",0,IF(VLOOKUP($E67,paramètres!$E$33:$F$44,2,FALSE)&lt;=VLOOKUP($AK$18,paramètres!$E$33:$F$44,2,FALSE),Y67*$D67,0)))</f>
        <v>0</v>
      </c>
      <c r="AL67" s="13">
        <f>IF($D67="",0,IF($E67="",0,IF(VLOOKUP($E67,paramètres!$E$33:$F$44,2,FALSE)&lt;=VLOOKUP($AL$18,paramètres!$E$33:$F$44,2,FALSE),Z67*$D67,0)))</f>
        <v>0</v>
      </c>
      <c r="AM67" s="13">
        <f>IF($D67="",0,IF($E67="",0,IF(VLOOKUP($E67,paramètres!$E$33:$F$44,2,FALSE)&lt;=VLOOKUP($AM$18,paramètres!$E$33:$F$44,2,FALSE),AA67*$D67,0)))</f>
        <v>0</v>
      </c>
      <c r="AN67" s="154">
        <f>IF($D67="",0,IF($E67="",0,IF(VLOOKUP($E67,paramètres!$E$33:$F$44,2,FALSE)&lt;=VLOOKUP($AN$18,paramètres!$E$33:$F$44,2,FALSE),AB67*$D67,0)))</f>
        <v>0</v>
      </c>
      <c r="AO67" s="149" t="str">
        <f>IF(paramètres!$B$28=1,((SUM(Q67:Z67)/1.02)+SUM(AA67:AB67))*0.0303/9*COUNT(Q67:Y67),IF(paramètres!$B$28=2,(SUM(Q67:AB67))*0.0303/9*COUNT(Q67:Y67),"Missing Delta option"))</f>
        <v>Missing Delta option</v>
      </c>
      <c r="AP67" s="13" t="str">
        <f>IF(paramètres!$B$28=1,(((SUM(Q67:Z67)/1.02)+SUM(AA67:AB67))+((SUM(AC67:AL67)/1.02)+SUM(AM67:AO67)))*cotpatr,IF(paramètres!$B$28=2,(SUM(Q67:AO67)*cotpatr),"Missing Delta Option"))</f>
        <v>Missing Delta Option</v>
      </c>
      <c r="AQ67" s="13" t="str" cm="1">
        <f t="array" ref="AQ67">IF(paramètres!$B$28=1,(((SUM(Q67:Z67)/1.02)+SUM(AA67:AB67))+((SUM(AC67:AN67)/1.02)+SUM(AM67:AN67)))/12*pécule,IF(paramètres!$B$28=2,SUM(Q67:AN67)/12*pécule,"Missing Delta Option"))</f>
        <v>Missing Delta Option</v>
      </c>
      <c r="AR67" s="132" t="e">
        <f>IF(paramètres!$B$28=1,(((SUM(Q67:Z67)/1.02)+SUM(AA67:AB67))+((SUM(AC67:AN67)/1.02)+SUM(AM67:AN67)))+AO67+AP67+AQ67,SUM(Q67:AN67)+AO67+AP67+AQ67)</f>
        <v>#VALUE!</v>
      </c>
    </row>
    <row r="68" spans="1:44" x14ac:dyDescent="0.25">
      <c r="A68" s="131"/>
      <c r="B68" s="39"/>
      <c r="C68" s="39"/>
      <c r="D68" s="93"/>
      <c r="E68" s="68"/>
      <c r="F68" s="40"/>
      <c r="G68" s="94"/>
      <c r="H68" s="38"/>
      <c r="I68" s="95"/>
      <c r="J68" s="40"/>
      <c r="K68" s="38"/>
      <c r="L68" s="95"/>
      <c r="M68" s="40"/>
      <c r="N68" s="38"/>
      <c r="O68" s="95"/>
      <c r="P68" s="68"/>
      <c r="Q68" s="226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8"/>
      <c r="AC68" s="149">
        <f>IF($D68="",0,IF($E68="",0,IF(VLOOKUP($E68,paramètres!$E$33:$F$44,2,FALSE)&lt;=VLOOKUP($AC$18,paramètres!$E$33:$F$44,2,FALSE),Q68*$D68,0)))</f>
        <v>0</v>
      </c>
      <c r="AD68" s="13">
        <f>IF($D68="",0,IF($E68="",0,IF(VLOOKUP($E68,paramètres!$E$33:$F$44,2,FALSE)&lt;=VLOOKUP($AD$18,paramètres!$E$33:$F$44,2,FALSE),R68*$D68,0)))</f>
        <v>0</v>
      </c>
      <c r="AE68" s="13">
        <f>IF($D68="",0,IF($E68="",0,IF(VLOOKUP($E68,paramètres!$E$33:$F$44,2,FALSE)&lt;=VLOOKUP($AE$18,paramètres!$E$33:$F$44,2,FALSE),S68*$D68,0)))</f>
        <v>0</v>
      </c>
      <c r="AF68" s="13">
        <f>IF($D68="",0,IF($E68="",0,IF(VLOOKUP($E68,paramètres!$E$33:$F$44,2,FALSE)&lt;=VLOOKUP($AF$18,paramètres!$E$33:$F$44,2,FALSE),T68*$D68,0)))</f>
        <v>0</v>
      </c>
      <c r="AG68" s="13">
        <f>IF($D68="",0,IF($E68="",0,IF(VLOOKUP($E68,paramètres!$E$33:$F$44,2,FALSE)&lt;=VLOOKUP($AG$18,paramètres!$E$33:$F$44,2,FALSE),U68*$D68,0)))</f>
        <v>0</v>
      </c>
      <c r="AH68" s="13">
        <f>IF($D68="",0,IF($E68="",0,IF(VLOOKUP($E68,paramètres!$E$33:$F$44,2,FALSE)&lt;=VLOOKUP($AH$18,paramètres!$E$33:$F$44,2,FALSE),V68*$D68,0)))</f>
        <v>0</v>
      </c>
      <c r="AI68" s="13">
        <f>IF($D68="",0,IF($E68="",0,IF(VLOOKUP($E68,paramètres!$E$33:$F$44,2,FALSE)&lt;=VLOOKUP($AI$18,paramètres!$E$33:$F$44,2,FALSE),W68*$D68,0)))</f>
        <v>0</v>
      </c>
      <c r="AJ68" s="13">
        <f>IF($D68="",0,IF($E68="",0,IF(VLOOKUP($E68,paramètres!$E$33:$F$44,2,FALSE)&lt;=VLOOKUP($AJ$18,paramètres!$E$33:$F$44,2,FALSE),X68*$D68,0)))</f>
        <v>0</v>
      </c>
      <c r="AK68" s="13">
        <f>IF($D68="",0,IF($E68="",0,IF(VLOOKUP($E68,paramètres!$E$33:$F$44,2,FALSE)&lt;=VLOOKUP($AK$18,paramètres!$E$33:$F$44,2,FALSE),Y68*$D68,0)))</f>
        <v>0</v>
      </c>
      <c r="AL68" s="13">
        <f>IF($D68="",0,IF($E68="",0,IF(VLOOKUP($E68,paramètres!$E$33:$F$44,2,FALSE)&lt;=VLOOKUP($AL$18,paramètres!$E$33:$F$44,2,FALSE),Z68*$D68,0)))</f>
        <v>0</v>
      </c>
      <c r="AM68" s="13">
        <f>IF($D68="",0,IF($E68="",0,IF(VLOOKUP($E68,paramètres!$E$33:$F$44,2,FALSE)&lt;=VLOOKUP($AM$18,paramètres!$E$33:$F$44,2,FALSE),AA68*$D68,0)))</f>
        <v>0</v>
      </c>
      <c r="AN68" s="154">
        <f>IF($D68="",0,IF($E68="",0,IF(VLOOKUP($E68,paramètres!$E$33:$F$44,2,FALSE)&lt;=VLOOKUP($AN$18,paramètres!$E$33:$F$44,2,FALSE),AB68*$D68,0)))</f>
        <v>0</v>
      </c>
      <c r="AO68" s="149" t="str">
        <f>IF(paramètres!$B$28=1,((SUM(Q68:Z68)/1.02)+SUM(AA68:AB68))*0.0303/9*COUNT(Q68:Y68),IF(paramètres!$B$28=2,(SUM(Q68:AB68))*0.0303/9*COUNT(Q68:Y68),"Missing Delta option"))</f>
        <v>Missing Delta option</v>
      </c>
      <c r="AP68" s="13" t="str">
        <f>IF(paramètres!$B$28=1,(((SUM(Q68:Z68)/1.02)+SUM(AA68:AB68))+((SUM(AC68:AL68)/1.02)+SUM(AM68:AO68)))*cotpatr,IF(paramètres!$B$28=2,(SUM(Q68:AO68)*cotpatr),"Missing Delta Option"))</f>
        <v>Missing Delta Option</v>
      </c>
      <c r="AQ68" s="13" t="str" cm="1">
        <f t="array" ref="AQ68">IF(paramètres!$B$28=1,(((SUM(Q68:Z68)/1.02)+SUM(AA68:AB68))+((SUM(AC68:AN68)/1.02)+SUM(AM68:AN68)))/12*pécule,IF(paramètres!$B$28=2,SUM(Q68:AN68)/12*pécule,"Missing Delta Option"))</f>
        <v>Missing Delta Option</v>
      </c>
      <c r="AR68" s="132" t="e">
        <f>IF(paramètres!$B$28=1,(((SUM(Q68:Z68)/1.02)+SUM(AA68:AB68))+((SUM(AC68:AN68)/1.02)+SUM(AM68:AN68)))+AO68+AP68+AQ68,SUM(Q68:AN68)+AO68+AP68+AQ68)</f>
        <v>#VALUE!</v>
      </c>
    </row>
    <row r="69" spans="1:44" x14ac:dyDescent="0.25">
      <c r="A69" s="131"/>
      <c r="B69" s="39"/>
      <c r="C69" s="39"/>
      <c r="D69" s="93"/>
      <c r="E69" s="68"/>
      <c r="F69" s="40"/>
      <c r="G69" s="94"/>
      <c r="H69" s="38"/>
      <c r="I69" s="95"/>
      <c r="J69" s="40"/>
      <c r="K69" s="38"/>
      <c r="L69" s="95"/>
      <c r="M69" s="40"/>
      <c r="N69" s="38"/>
      <c r="O69" s="95"/>
      <c r="P69" s="68"/>
      <c r="Q69" s="226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8"/>
      <c r="AC69" s="149">
        <f>IF($D69="",0,IF($E69="",0,IF(VLOOKUP($E69,paramètres!$E$33:$F$44,2,FALSE)&lt;=VLOOKUP($AC$18,paramètres!$E$33:$F$44,2,FALSE),Q69*$D69,0)))</f>
        <v>0</v>
      </c>
      <c r="AD69" s="13">
        <f>IF($D69="",0,IF($E69="",0,IF(VLOOKUP($E69,paramètres!$E$33:$F$44,2,FALSE)&lt;=VLOOKUP($AD$18,paramètres!$E$33:$F$44,2,FALSE),R69*$D69,0)))</f>
        <v>0</v>
      </c>
      <c r="AE69" s="13">
        <f>IF($D69="",0,IF($E69="",0,IF(VLOOKUP($E69,paramètres!$E$33:$F$44,2,FALSE)&lt;=VLOOKUP($AE$18,paramètres!$E$33:$F$44,2,FALSE),S69*$D69,0)))</f>
        <v>0</v>
      </c>
      <c r="AF69" s="13">
        <f>IF($D69="",0,IF($E69="",0,IF(VLOOKUP($E69,paramètres!$E$33:$F$44,2,FALSE)&lt;=VLOOKUP($AF$18,paramètres!$E$33:$F$44,2,FALSE),T69*$D69,0)))</f>
        <v>0</v>
      </c>
      <c r="AG69" s="13">
        <f>IF($D69="",0,IF($E69="",0,IF(VLOOKUP($E69,paramètres!$E$33:$F$44,2,FALSE)&lt;=VLOOKUP($AG$18,paramètres!$E$33:$F$44,2,FALSE),U69*$D69,0)))</f>
        <v>0</v>
      </c>
      <c r="AH69" s="13">
        <f>IF($D69="",0,IF($E69="",0,IF(VLOOKUP($E69,paramètres!$E$33:$F$44,2,FALSE)&lt;=VLOOKUP($AH$18,paramètres!$E$33:$F$44,2,FALSE),V69*$D69,0)))</f>
        <v>0</v>
      </c>
      <c r="AI69" s="13">
        <f>IF($D69="",0,IF($E69="",0,IF(VLOOKUP($E69,paramètres!$E$33:$F$44,2,FALSE)&lt;=VLOOKUP($AI$18,paramètres!$E$33:$F$44,2,FALSE),W69*$D69,0)))</f>
        <v>0</v>
      </c>
      <c r="AJ69" s="13">
        <f>IF($D69="",0,IF($E69="",0,IF(VLOOKUP($E69,paramètres!$E$33:$F$44,2,FALSE)&lt;=VLOOKUP($AJ$18,paramètres!$E$33:$F$44,2,FALSE),X69*$D69,0)))</f>
        <v>0</v>
      </c>
      <c r="AK69" s="13">
        <f>IF($D69="",0,IF($E69="",0,IF(VLOOKUP($E69,paramètres!$E$33:$F$44,2,FALSE)&lt;=VLOOKUP($AK$18,paramètres!$E$33:$F$44,2,FALSE),Y69*$D69,0)))</f>
        <v>0</v>
      </c>
      <c r="AL69" s="13">
        <f>IF($D69="",0,IF($E69="",0,IF(VLOOKUP($E69,paramètres!$E$33:$F$44,2,FALSE)&lt;=VLOOKUP($AL$18,paramètres!$E$33:$F$44,2,FALSE),Z69*$D69,0)))</f>
        <v>0</v>
      </c>
      <c r="AM69" s="13">
        <f>IF($D69="",0,IF($E69="",0,IF(VLOOKUP($E69,paramètres!$E$33:$F$44,2,FALSE)&lt;=VLOOKUP($AM$18,paramètres!$E$33:$F$44,2,FALSE),AA69*$D69,0)))</f>
        <v>0</v>
      </c>
      <c r="AN69" s="154">
        <f>IF($D69="",0,IF($E69="",0,IF(VLOOKUP($E69,paramètres!$E$33:$F$44,2,FALSE)&lt;=VLOOKUP($AN$18,paramètres!$E$33:$F$44,2,FALSE),AB69*$D69,0)))</f>
        <v>0</v>
      </c>
      <c r="AO69" s="149" t="str">
        <f>IF(paramètres!$B$28=1,((SUM(Q69:Z69)/1.02)+SUM(AA69:AB69))*0.0303/9*COUNT(Q69:Y69),IF(paramètres!$B$28=2,(SUM(Q69:AB69))*0.0303/9*COUNT(Q69:Y69),"Missing Delta option"))</f>
        <v>Missing Delta option</v>
      </c>
      <c r="AP69" s="13" t="str">
        <f>IF(paramètres!$B$28=1,(((SUM(Q69:Z69)/1.02)+SUM(AA69:AB69))+((SUM(AC69:AL69)/1.02)+SUM(AM69:AO69)))*cotpatr,IF(paramètres!$B$28=2,(SUM(Q69:AO69)*cotpatr),"Missing Delta Option"))</f>
        <v>Missing Delta Option</v>
      </c>
      <c r="AQ69" s="13" t="str" cm="1">
        <f t="array" ref="AQ69">IF(paramètres!$B$28=1,(((SUM(Q69:Z69)/1.02)+SUM(AA69:AB69))+((SUM(AC69:AN69)/1.02)+SUM(AM69:AN69)))/12*pécule,IF(paramètres!$B$28=2,SUM(Q69:AN69)/12*pécule,"Missing Delta Option"))</f>
        <v>Missing Delta Option</v>
      </c>
      <c r="AR69" s="132" t="e">
        <f>IF(paramètres!$B$28=1,(((SUM(Q69:Z69)/1.02)+SUM(AA69:AB69))+((SUM(AC69:AN69)/1.02)+SUM(AM69:AN69)))+AO69+AP69+AQ69,SUM(Q69:AN69)+AO69+AP69+AQ69)</f>
        <v>#VALUE!</v>
      </c>
    </row>
    <row r="70" spans="1:44" x14ac:dyDescent="0.25">
      <c r="A70" s="131"/>
      <c r="B70" s="39"/>
      <c r="C70" s="39"/>
      <c r="D70" s="93"/>
      <c r="E70" s="68"/>
      <c r="F70" s="40"/>
      <c r="G70" s="94"/>
      <c r="H70" s="38"/>
      <c r="I70" s="95"/>
      <c r="J70" s="40"/>
      <c r="K70" s="38"/>
      <c r="L70" s="95"/>
      <c r="M70" s="40"/>
      <c r="N70" s="38"/>
      <c r="O70" s="95"/>
      <c r="P70" s="68"/>
      <c r="Q70" s="226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8"/>
      <c r="AC70" s="149">
        <f>IF($D70="",0,IF($E70="",0,IF(VLOOKUP($E70,paramètres!$E$33:$F$44,2,FALSE)&lt;=VLOOKUP($AC$18,paramètres!$E$33:$F$44,2,FALSE),Q70*$D70,0)))</f>
        <v>0</v>
      </c>
      <c r="AD70" s="13">
        <f>IF($D70="",0,IF($E70="",0,IF(VLOOKUP($E70,paramètres!$E$33:$F$44,2,FALSE)&lt;=VLOOKUP($AD$18,paramètres!$E$33:$F$44,2,FALSE),R70*$D70,0)))</f>
        <v>0</v>
      </c>
      <c r="AE70" s="13">
        <f>IF($D70="",0,IF($E70="",0,IF(VLOOKUP($E70,paramètres!$E$33:$F$44,2,FALSE)&lt;=VLOOKUP($AE$18,paramètres!$E$33:$F$44,2,FALSE),S70*$D70,0)))</f>
        <v>0</v>
      </c>
      <c r="AF70" s="13">
        <f>IF($D70="",0,IF($E70="",0,IF(VLOOKUP($E70,paramètres!$E$33:$F$44,2,FALSE)&lt;=VLOOKUP($AF$18,paramètres!$E$33:$F$44,2,FALSE),T70*$D70,0)))</f>
        <v>0</v>
      </c>
      <c r="AG70" s="13">
        <f>IF($D70="",0,IF($E70="",0,IF(VLOOKUP($E70,paramètres!$E$33:$F$44,2,FALSE)&lt;=VLOOKUP($AG$18,paramètres!$E$33:$F$44,2,FALSE),U70*$D70,0)))</f>
        <v>0</v>
      </c>
      <c r="AH70" s="13">
        <f>IF($D70="",0,IF($E70="",0,IF(VLOOKUP($E70,paramètres!$E$33:$F$44,2,FALSE)&lt;=VLOOKUP($AH$18,paramètres!$E$33:$F$44,2,FALSE),V70*$D70,0)))</f>
        <v>0</v>
      </c>
      <c r="AI70" s="13">
        <f>IF($D70="",0,IF($E70="",0,IF(VLOOKUP($E70,paramètres!$E$33:$F$44,2,FALSE)&lt;=VLOOKUP($AI$18,paramètres!$E$33:$F$44,2,FALSE),W70*$D70,0)))</f>
        <v>0</v>
      </c>
      <c r="AJ70" s="13">
        <f>IF($D70="",0,IF($E70="",0,IF(VLOOKUP($E70,paramètres!$E$33:$F$44,2,FALSE)&lt;=VLOOKUP($AJ$18,paramètres!$E$33:$F$44,2,FALSE),X70*$D70,0)))</f>
        <v>0</v>
      </c>
      <c r="AK70" s="13">
        <f>IF($D70="",0,IF($E70="",0,IF(VLOOKUP($E70,paramètres!$E$33:$F$44,2,FALSE)&lt;=VLOOKUP($AK$18,paramètres!$E$33:$F$44,2,FALSE),Y70*$D70,0)))</f>
        <v>0</v>
      </c>
      <c r="AL70" s="13">
        <f>IF($D70="",0,IF($E70="",0,IF(VLOOKUP($E70,paramètres!$E$33:$F$44,2,FALSE)&lt;=VLOOKUP($AL$18,paramètres!$E$33:$F$44,2,FALSE),Z70*$D70,0)))</f>
        <v>0</v>
      </c>
      <c r="AM70" s="13">
        <f>IF($D70="",0,IF($E70="",0,IF(VLOOKUP($E70,paramètres!$E$33:$F$44,2,FALSE)&lt;=VLOOKUP($AM$18,paramètres!$E$33:$F$44,2,FALSE),AA70*$D70,0)))</f>
        <v>0</v>
      </c>
      <c r="AN70" s="154">
        <f>IF($D70="",0,IF($E70="",0,IF(VLOOKUP($E70,paramètres!$E$33:$F$44,2,FALSE)&lt;=VLOOKUP($AN$18,paramètres!$E$33:$F$44,2,FALSE),AB70*$D70,0)))</f>
        <v>0</v>
      </c>
      <c r="AO70" s="149" t="str">
        <f>IF(paramètres!$B$28=1,((SUM(Q70:Z70)/1.02)+SUM(AA70:AB70))*0.0303/9*COUNT(Q70:Y70),IF(paramètres!$B$28=2,(SUM(Q70:AB70))*0.0303/9*COUNT(Q70:Y70),"Missing Delta option"))</f>
        <v>Missing Delta option</v>
      </c>
      <c r="AP70" s="13" t="str">
        <f>IF(paramètres!$B$28=1,(((SUM(Q70:Z70)/1.02)+SUM(AA70:AB70))+((SUM(AC70:AL70)/1.02)+SUM(AM70:AO70)))*cotpatr,IF(paramètres!$B$28=2,(SUM(Q70:AO70)*cotpatr),"Missing Delta Option"))</f>
        <v>Missing Delta Option</v>
      </c>
      <c r="AQ70" s="13" t="str" cm="1">
        <f t="array" ref="AQ70">IF(paramètres!$B$28=1,(((SUM(Q70:Z70)/1.02)+SUM(AA70:AB70))+((SUM(AC70:AN70)/1.02)+SUM(AM70:AN70)))/12*pécule,IF(paramètres!$B$28=2,SUM(Q70:AN70)/12*pécule,"Missing Delta Option"))</f>
        <v>Missing Delta Option</v>
      </c>
      <c r="AR70" s="132" t="e">
        <f>IF(paramètres!$B$28=1,(((SUM(Q70:Z70)/1.02)+SUM(AA70:AB70))+((SUM(AC70:AN70)/1.02)+SUM(AM70:AN70)))+AO70+AP70+AQ70,SUM(Q70:AN70)+AO70+AP70+AQ70)</f>
        <v>#VALUE!</v>
      </c>
    </row>
    <row r="71" spans="1:44" x14ac:dyDescent="0.25">
      <c r="A71" s="131"/>
      <c r="B71" s="39"/>
      <c r="C71" s="39"/>
      <c r="D71" s="93"/>
      <c r="E71" s="68"/>
      <c r="F71" s="40"/>
      <c r="G71" s="94"/>
      <c r="H71" s="38"/>
      <c r="I71" s="95"/>
      <c r="J71" s="40"/>
      <c r="K71" s="38"/>
      <c r="L71" s="95"/>
      <c r="M71" s="40"/>
      <c r="N71" s="38"/>
      <c r="O71" s="95"/>
      <c r="P71" s="68"/>
      <c r="Q71" s="226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8"/>
      <c r="AC71" s="149">
        <f>IF($D71="",0,IF($E71="",0,IF(VLOOKUP($E71,paramètres!$E$33:$F$44,2,FALSE)&lt;=VLOOKUP($AC$18,paramètres!$E$33:$F$44,2,FALSE),Q71*$D71,0)))</f>
        <v>0</v>
      </c>
      <c r="AD71" s="13">
        <f>IF($D71="",0,IF($E71="",0,IF(VLOOKUP($E71,paramètres!$E$33:$F$44,2,FALSE)&lt;=VLOOKUP($AD$18,paramètres!$E$33:$F$44,2,FALSE),R71*$D71,0)))</f>
        <v>0</v>
      </c>
      <c r="AE71" s="13">
        <f>IF($D71="",0,IF($E71="",0,IF(VLOOKUP($E71,paramètres!$E$33:$F$44,2,FALSE)&lt;=VLOOKUP($AE$18,paramètres!$E$33:$F$44,2,FALSE),S71*$D71,0)))</f>
        <v>0</v>
      </c>
      <c r="AF71" s="13">
        <f>IF($D71="",0,IF($E71="",0,IF(VLOOKUP($E71,paramètres!$E$33:$F$44,2,FALSE)&lt;=VLOOKUP($AF$18,paramètres!$E$33:$F$44,2,FALSE),T71*$D71,0)))</f>
        <v>0</v>
      </c>
      <c r="AG71" s="13">
        <f>IF($D71="",0,IF($E71="",0,IF(VLOOKUP($E71,paramètres!$E$33:$F$44,2,FALSE)&lt;=VLOOKUP($AG$18,paramètres!$E$33:$F$44,2,FALSE),U71*$D71,0)))</f>
        <v>0</v>
      </c>
      <c r="AH71" s="13">
        <f>IF($D71="",0,IF($E71="",0,IF(VLOOKUP($E71,paramètres!$E$33:$F$44,2,FALSE)&lt;=VLOOKUP($AH$18,paramètres!$E$33:$F$44,2,FALSE),V71*$D71,0)))</f>
        <v>0</v>
      </c>
      <c r="AI71" s="13">
        <f>IF($D71="",0,IF($E71="",0,IF(VLOOKUP($E71,paramètres!$E$33:$F$44,2,FALSE)&lt;=VLOOKUP($AI$18,paramètres!$E$33:$F$44,2,FALSE),W71*$D71,0)))</f>
        <v>0</v>
      </c>
      <c r="AJ71" s="13">
        <f>IF($D71="",0,IF($E71="",0,IF(VLOOKUP($E71,paramètres!$E$33:$F$44,2,FALSE)&lt;=VLOOKUP($AJ$18,paramètres!$E$33:$F$44,2,FALSE),X71*$D71,0)))</f>
        <v>0</v>
      </c>
      <c r="AK71" s="13">
        <f>IF($D71="",0,IF($E71="",0,IF(VLOOKUP($E71,paramètres!$E$33:$F$44,2,FALSE)&lt;=VLOOKUP($AK$18,paramètres!$E$33:$F$44,2,FALSE),Y71*$D71,0)))</f>
        <v>0</v>
      </c>
      <c r="AL71" s="13">
        <f>IF($D71="",0,IF($E71="",0,IF(VLOOKUP($E71,paramètres!$E$33:$F$44,2,FALSE)&lt;=VLOOKUP($AL$18,paramètres!$E$33:$F$44,2,FALSE),Z71*$D71,0)))</f>
        <v>0</v>
      </c>
      <c r="AM71" s="13">
        <f>IF($D71="",0,IF($E71="",0,IF(VLOOKUP($E71,paramètres!$E$33:$F$44,2,FALSE)&lt;=VLOOKUP($AM$18,paramètres!$E$33:$F$44,2,FALSE),AA71*$D71,0)))</f>
        <v>0</v>
      </c>
      <c r="AN71" s="154">
        <f>IF($D71="",0,IF($E71="",0,IF(VLOOKUP($E71,paramètres!$E$33:$F$44,2,FALSE)&lt;=VLOOKUP($AN$18,paramètres!$E$33:$F$44,2,FALSE),AB71*$D71,0)))</f>
        <v>0</v>
      </c>
      <c r="AO71" s="149" t="str">
        <f>IF(paramètres!$B$28=1,((SUM(Q71:Z71)/1.02)+SUM(AA71:AB71))*0.0303/9*COUNT(Q71:Y71),IF(paramètres!$B$28=2,(SUM(Q71:AB71))*0.0303/9*COUNT(Q71:Y71),"Missing Delta option"))</f>
        <v>Missing Delta option</v>
      </c>
      <c r="AP71" s="13" t="str">
        <f>IF(paramètres!$B$28=1,(((SUM(Q71:Z71)/1.02)+SUM(AA71:AB71))+((SUM(AC71:AL71)/1.02)+SUM(AM71:AO71)))*cotpatr,IF(paramètres!$B$28=2,(SUM(Q71:AO71)*cotpatr),"Missing Delta Option"))</f>
        <v>Missing Delta Option</v>
      </c>
      <c r="AQ71" s="13" t="str" cm="1">
        <f t="array" ref="AQ71">IF(paramètres!$B$28=1,(((SUM(Q71:Z71)/1.02)+SUM(AA71:AB71))+((SUM(AC71:AN71)/1.02)+SUM(AM71:AN71)))/12*pécule,IF(paramètres!$B$28=2,SUM(Q71:AN71)/12*pécule,"Missing Delta Option"))</f>
        <v>Missing Delta Option</v>
      </c>
      <c r="AR71" s="132" t="e">
        <f>IF(paramètres!$B$28=1,(((SUM(Q71:Z71)/1.02)+SUM(AA71:AB71))+((SUM(AC71:AN71)/1.02)+SUM(AM71:AN71)))+AO71+AP71+AQ71,SUM(Q71:AN71)+AO71+AP71+AQ71)</f>
        <v>#VALUE!</v>
      </c>
    </row>
    <row r="72" spans="1:44" x14ac:dyDescent="0.25">
      <c r="A72" s="131"/>
      <c r="B72" s="39"/>
      <c r="C72" s="39"/>
      <c r="D72" s="93"/>
      <c r="E72" s="68"/>
      <c r="F72" s="40"/>
      <c r="G72" s="94"/>
      <c r="H72" s="38"/>
      <c r="I72" s="95"/>
      <c r="J72" s="40"/>
      <c r="K72" s="38"/>
      <c r="L72" s="95"/>
      <c r="M72" s="40"/>
      <c r="N72" s="38"/>
      <c r="O72" s="95"/>
      <c r="P72" s="68"/>
      <c r="Q72" s="226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8"/>
      <c r="AC72" s="149">
        <f>IF($D72="",0,IF($E72="",0,IF(VLOOKUP($E72,paramètres!$E$33:$F$44,2,FALSE)&lt;=VLOOKUP($AC$18,paramètres!$E$33:$F$44,2,FALSE),Q72*$D72,0)))</f>
        <v>0</v>
      </c>
      <c r="AD72" s="13">
        <f>IF($D72="",0,IF($E72="",0,IF(VLOOKUP($E72,paramètres!$E$33:$F$44,2,FALSE)&lt;=VLOOKUP($AD$18,paramètres!$E$33:$F$44,2,FALSE),R72*$D72,0)))</f>
        <v>0</v>
      </c>
      <c r="AE72" s="13">
        <f>IF($D72="",0,IF($E72="",0,IF(VLOOKUP($E72,paramètres!$E$33:$F$44,2,FALSE)&lt;=VLOOKUP($AE$18,paramètres!$E$33:$F$44,2,FALSE),S72*$D72,0)))</f>
        <v>0</v>
      </c>
      <c r="AF72" s="13">
        <f>IF($D72="",0,IF($E72="",0,IF(VLOOKUP($E72,paramètres!$E$33:$F$44,2,FALSE)&lt;=VLOOKUP($AF$18,paramètres!$E$33:$F$44,2,FALSE),T72*$D72,0)))</f>
        <v>0</v>
      </c>
      <c r="AG72" s="13">
        <f>IF($D72="",0,IF($E72="",0,IF(VLOOKUP($E72,paramètres!$E$33:$F$44,2,FALSE)&lt;=VLOOKUP($AG$18,paramètres!$E$33:$F$44,2,FALSE),U72*$D72,0)))</f>
        <v>0</v>
      </c>
      <c r="AH72" s="13">
        <f>IF($D72="",0,IF($E72="",0,IF(VLOOKUP($E72,paramètres!$E$33:$F$44,2,FALSE)&lt;=VLOOKUP($AH$18,paramètres!$E$33:$F$44,2,FALSE),V72*$D72,0)))</f>
        <v>0</v>
      </c>
      <c r="AI72" s="13">
        <f>IF($D72="",0,IF($E72="",0,IF(VLOOKUP($E72,paramètres!$E$33:$F$44,2,FALSE)&lt;=VLOOKUP($AI$18,paramètres!$E$33:$F$44,2,FALSE),W72*$D72,0)))</f>
        <v>0</v>
      </c>
      <c r="AJ72" s="13">
        <f>IF($D72="",0,IF($E72="",0,IF(VLOOKUP($E72,paramètres!$E$33:$F$44,2,FALSE)&lt;=VLOOKUP($AJ$18,paramètres!$E$33:$F$44,2,FALSE),X72*$D72,0)))</f>
        <v>0</v>
      </c>
      <c r="AK72" s="13">
        <f>IF($D72="",0,IF($E72="",0,IF(VLOOKUP($E72,paramètres!$E$33:$F$44,2,FALSE)&lt;=VLOOKUP($AK$18,paramètres!$E$33:$F$44,2,FALSE),Y72*$D72,0)))</f>
        <v>0</v>
      </c>
      <c r="AL72" s="13">
        <f>IF($D72="",0,IF($E72="",0,IF(VLOOKUP($E72,paramètres!$E$33:$F$44,2,FALSE)&lt;=VLOOKUP($AL$18,paramètres!$E$33:$F$44,2,FALSE),Z72*$D72,0)))</f>
        <v>0</v>
      </c>
      <c r="AM72" s="13">
        <f>IF($D72="",0,IF($E72="",0,IF(VLOOKUP($E72,paramètres!$E$33:$F$44,2,FALSE)&lt;=VLOOKUP($AM$18,paramètres!$E$33:$F$44,2,FALSE),AA72*$D72,0)))</f>
        <v>0</v>
      </c>
      <c r="AN72" s="154">
        <f>IF($D72="",0,IF($E72="",0,IF(VLOOKUP($E72,paramètres!$E$33:$F$44,2,FALSE)&lt;=VLOOKUP($AN$18,paramètres!$E$33:$F$44,2,FALSE),AB72*$D72,0)))</f>
        <v>0</v>
      </c>
      <c r="AO72" s="149" t="str">
        <f>IF(paramètres!$B$28=1,((SUM(Q72:Z72)/1.02)+SUM(AA72:AB72))*0.0303/9*COUNT(Q72:Y72),IF(paramètres!$B$28=2,(SUM(Q72:AB72))*0.0303/9*COUNT(Q72:Y72),"Missing Delta option"))</f>
        <v>Missing Delta option</v>
      </c>
      <c r="AP72" s="13" t="str">
        <f>IF(paramètres!$B$28=1,(((SUM(Q72:Z72)/1.02)+SUM(AA72:AB72))+((SUM(AC72:AL72)/1.02)+SUM(AM72:AO72)))*cotpatr,IF(paramètres!$B$28=2,(SUM(Q72:AO72)*cotpatr),"Missing Delta Option"))</f>
        <v>Missing Delta Option</v>
      </c>
      <c r="AQ72" s="13" t="str" cm="1">
        <f t="array" ref="AQ72">IF(paramètres!$B$28=1,(((SUM(Q72:Z72)/1.02)+SUM(AA72:AB72))+((SUM(AC72:AN72)/1.02)+SUM(AM72:AN72)))/12*pécule,IF(paramètres!$B$28=2,SUM(Q72:AN72)/12*pécule,"Missing Delta Option"))</f>
        <v>Missing Delta Option</v>
      </c>
      <c r="AR72" s="132" t="e">
        <f>IF(paramètres!$B$28=1,(((SUM(Q72:Z72)/1.02)+SUM(AA72:AB72))+((SUM(AC72:AN72)/1.02)+SUM(AM72:AN72)))+AO72+AP72+AQ72,SUM(Q72:AN72)+AO72+AP72+AQ72)</f>
        <v>#VALUE!</v>
      </c>
    </row>
    <row r="73" spans="1:44" x14ac:dyDescent="0.25">
      <c r="A73" s="131"/>
      <c r="B73" s="39"/>
      <c r="C73" s="39"/>
      <c r="D73" s="93"/>
      <c r="E73" s="68"/>
      <c r="F73" s="40"/>
      <c r="G73" s="94"/>
      <c r="H73" s="38"/>
      <c r="I73" s="95"/>
      <c r="J73" s="40"/>
      <c r="K73" s="38"/>
      <c r="L73" s="95"/>
      <c r="M73" s="40"/>
      <c r="N73" s="38"/>
      <c r="O73" s="95"/>
      <c r="P73" s="68"/>
      <c r="Q73" s="226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8"/>
      <c r="AC73" s="149">
        <f>IF($D73="",0,IF($E73="",0,IF(VLOOKUP($E73,paramètres!$E$33:$F$44,2,FALSE)&lt;=VLOOKUP($AC$18,paramètres!$E$33:$F$44,2,FALSE),Q73*$D73,0)))</f>
        <v>0</v>
      </c>
      <c r="AD73" s="13">
        <f>IF($D73="",0,IF($E73="",0,IF(VLOOKUP($E73,paramètres!$E$33:$F$44,2,FALSE)&lt;=VLOOKUP($AD$18,paramètres!$E$33:$F$44,2,FALSE),R73*$D73,0)))</f>
        <v>0</v>
      </c>
      <c r="AE73" s="13">
        <f>IF($D73="",0,IF($E73="",0,IF(VLOOKUP($E73,paramètres!$E$33:$F$44,2,FALSE)&lt;=VLOOKUP($AE$18,paramètres!$E$33:$F$44,2,FALSE),S73*$D73,0)))</f>
        <v>0</v>
      </c>
      <c r="AF73" s="13">
        <f>IF($D73="",0,IF($E73="",0,IF(VLOOKUP($E73,paramètres!$E$33:$F$44,2,FALSE)&lt;=VLOOKUP($AF$18,paramètres!$E$33:$F$44,2,FALSE),T73*$D73,0)))</f>
        <v>0</v>
      </c>
      <c r="AG73" s="13">
        <f>IF($D73="",0,IF($E73="",0,IF(VLOOKUP($E73,paramètres!$E$33:$F$44,2,FALSE)&lt;=VLOOKUP($AG$18,paramètres!$E$33:$F$44,2,FALSE),U73*$D73,0)))</f>
        <v>0</v>
      </c>
      <c r="AH73" s="13">
        <f>IF($D73="",0,IF($E73="",0,IF(VLOOKUP($E73,paramètres!$E$33:$F$44,2,FALSE)&lt;=VLOOKUP($AH$18,paramètres!$E$33:$F$44,2,FALSE),V73*$D73,0)))</f>
        <v>0</v>
      </c>
      <c r="AI73" s="13">
        <f>IF($D73="",0,IF($E73="",0,IF(VLOOKUP($E73,paramètres!$E$33:$F$44,2,FALSE)&lt;=VLOOKUP($AI$18,paramètres!$E$33:$F$44,2,FALSE),W73*$D73,0)))</f>
        <v>0</v>
      </c>
      <c r="AJ73" s="13">
        <f>IF($D73="",0,IF($E73="",0,IF(VLOOKUP($E73,paramètres!$E$33:$F$44,2,FALSE)&lt;=VLOOKUP($AJ$18,paramètres!$E$33:$F$44,2,FALSE),X73*$D73,0)))</f>
        <v>0</v>
      </c>
      <c r="AK73" s="13">
        <f>IF($D73="",0,IF($E73="",0,IF(VLOOKUP($E73,paramètres!$E$33:$F$44,2,FALSE)&lt;=VLOOKUP($AK$18,paramètres!$E$33:$F$44,2,FALSE),Y73*$D73,0)))</f>
        <v>0</v>
      </c>
      <c r="AL73" s="13">
        <f>IF($D73="",0,IF($E73="",0,IF(VLOOKUP($E73,paramètres!$E$33:$F$44,2,FALSE)&lt;=VLOOKUP($AL$18,paramètres!$E$33:$F$44,2,FALSE),Z73*$D73,0)))</f>
        <v>0</v>
      </c>
      <c r="AM73" s="13">
        <f>IF($D73="",0,IF($E73="",0,IF(VLOOKUP($E73,paramètres!$E$33:$F$44,2,FALSE)&lt;=VLOOKUP($AM$18,paramètres!$E$33:$F$44,2,FALSE),AA73*$D73,0)))</f>
        <v>0</v>
      </c>
      <c r="AN73" s="154">
        <f>IF($D73="",0,IF($E73="",0,IF(VLOOKUP($E73,paramètres!$E$33:$F$44,2,FALSE)&lt;=VLOOKUP($AN$18,paramètres!$E$33:$F$44,2,FALSE),AB73*$D73,0)))</f>
        <v>0</v>
      </c>
      <c r="AO73" s="149" t="str">
        <f>IF(paramètres!$B$28=1,((SUM(Q73:Z73)/1.02)+SUM(AA73:AB73))*0.0303/9*COUNT(Q73:Y73),IF(paramètres!$B$28=2,(SUM(Q73:AB73))*0.0303/9*COUNT(Q73:Y73),"Missing Delta option"))</f>
        <v>Missing Delta option</v>
      </c>
      <c r="AP73" s="13" t="str">
        <f>IF(paramètres!$B$28=1,(((SUM(Q73:Z73)/1.02)+SUM(AA73:AB73))+((SUM(AC73:AL73)/1.02)+SUM(AM73:AO73)))*cotpatr,IF(paramètres!$B$28=2,(SUM(Q73:AO73)*cotpatr),"Missing Delta Option"))</f>
        <v>Missing Delta Option</v>
      </c>
      <c r="AQ73" s="13" t="str" cm="1">
        <f t="array" ref="AQ73">IF(paramètres!$B$28=1,(((SUM(Q73:Z73)/1.02)+SUM(AA73:AB73))+((SUM(AC73:AN73)/1.02)+SUM(AM73:AN73)))/12*pécule,IF(paramètres!$B$28=2,SUM(Q73:AN73)/12*pécule,"Missing Delta Option"))</f>
        <v>Missing Delta Option</v>
      </c>
      <c r="AR73" s="132" t="e">
        <f>IF(paramètres!$B$28=1,(((SUM(Q73:Z73)/1.02)+SUM(AA73:AB73))+((SUM(AC73:AN73)/1.02)+SUM(AM73:AN73)))+AO73+AP73+AQ73,SUM(Q73:AN73)+AO73+AP73+AQ73)</f>
        <v>#VALUE!</v>
      </c>
    </row>
    <row r="74" spans="1:44" x14ac:dyDescent="0.25">
      <c r="A74" s="131"/>
      <c r="B74" s="39"/>
      <c r="C74" s="39"/>
      <c r="D74" s="93"/>
      <c r="E74" s="68"/>
      <c r="F74" s="40"/>
      <c r="G74" s="94"/>
      <c r="H74" s="38"/>
      <c r="I74" s="95"/>
      <c r="J74" s="40"/>
      <c r="K74" s="38"/>
      <c r="L74" s="95"/>
      <c r="M74" s="40"/>
      <c r="N74" s="38"/>
      <c r="O74" s="95"/>
      <c r="P74" s="68"/>
      <c r="Q74" s="226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8"/>
      <c r="AC74" s="149">
        <f>IF($D74="",0,IF($E74="",0,IF(VLOOKUP($E74,paramètres!$E$33:$F$44,2,FALSE)&lt;=VLOOKUP($AC$18,paramètres!$E$33:$F$44,2,FALSE),Q74*$D74,0)))</f>
        <v>0</v>
      </c>
      <c r="AD74" s="13">
        <f>IF($D74="",0,IF($E74="",0,IF(VLOOKUP($E74,paramètres!$E$33:$F$44,2,FALSE)&lt;=VLOOKUP($AD$18,paramètres!$E$33:$F$44,2,FALSE),R74*$D74,0)))</f>
        <v>0</v>
      </c>
      <c r="AE74" s="13">
        <f>IF($D74="",0,IF($E74="",0,IF(VLOOKUP($E74,paramètres!$E$33:$F$44,2,FALSE)&lt;=VLOOKUP($AE$18,paramètres!$E$33:$F$44,2,FALSE),S74*$D74,0)))</f>
        <v>0</v>
      </c>
      <c r="AF74" s="13">
        <f>IF($D74="",0,IF($E74="",0,IF(VLOOKUP($E74,paramètres!$E$33:$F$44,2,FALSE)&lt;=VLOOKUP($AF$18,paramètres!$E$33:$F$44,2,FALSE),T74*$D74,0)))</f>
        <v>0</v>
      </c>
      <c r="AG74" s="13">
        <f>IF($D74="",0,IF($E74="",0,IF(VLOOKUP($E74,paramètres!$E$33:$F$44,2,FALSE)&lt;=VLOOKUP($AG$18,paramètres!$E$33:$F$44,2,FALSE),U74*$D74,0)))</f>
        <v>0</v>
      </c>
      <c r="AH74" s="13">
        <f>IF($D74="",0,IF($E74="",0,IF(VLOOKUP($E74,paramètres!$E$33:$F$44,2,FALSE)&lt;=VLOOKUP($AH$18,paramètres!$E$33:$F$44,2,FALSE),V74*$D74,0)))</f>
        <v>0</v>
      </c>
      <c r="AI74" s="13">
        <f>IF($D74="",0,IF($E74="",0,IF(VLOOKUP($E74,paramètres!$E$33:$F$44,2,FALSE)&lt;=VLOOKUP($AI$18,paramètres!$E$33:$F$44,2,FALSE),W74*$D74,0)))</f>
        <v>0</v>
      </c>
      <c r="AJ74" s="13">
        <f>IF($D74="",0,IF($E74="",0,IF(VLOOKUP($E74,paramètres!$E$33:$F$44,2,FALSE)&lt;=VLOOKUP($AJ$18,paramètres!$E$33:$F$44,2,FALSE),X74*$D74,0)))</f>
        <v>0</v>
      </c>
      <c r="AK74" s="13">
        <f>IF($D74="",0,IF($E74="",0,IF(VLOOKUP($E74,paramètres!$E$33:$F$44,2,FALSE)&lt;=VLOOKUP($AK$18,paramètres!$E$33:$F$44,2,FALSE),Y74*$D74,0)))</f>
        <v>0</v>
      </c>
      <c r="AL74" s="13">
        <f>IF($D74="",0,IF($E74="",0,IF(VLOOKUP($E74,paramètres!$E$33:$F$44,2,FALSE)&lt;=VLOOKUP($AL$18,paramètres!$E$33:$F$44,2,FALSE),Z74*$D74,0)))</f>
        <v>0</v>
      </c>
      <c r="AM74" s="13">
        <f>IF($D74="",0,IF($E74="",0,IF(VLOOKUP($E74,paramètres!$E$33:$F$44,2,FALSE)&lt;=VLOOKUP($AM$18,paramètres!$E$33:$F$44,2,FALSE),AA74*$D74,0)))</f>
        <v>0</v>
      </c>
      <c r="AN74" s="154">
        <f>IF($D74="",0,IF($E74="",0,IF(VLOOKUP($E74,paramètres!$E$33:$F$44,2,FALSE)&lt;=VLOOKUP($AN$18,paramètres!$E$33:$F$44,2,FALSE),AB74*$D74,0)))</f>
        <v>0</v>
      </c>
      <c r="AO74" s="149" t="str">
        <f>IF(paramètres!$B$28=1,((SUM(Q74:Z74)/1.02)+SUM(AA74:AB74))*0.0303/9*COUNT(Q74:Y74),IF(paramètres!$B$28=2,(SUM(Q74:AB74))*0.0303/9*COUNT(Q74:Y74),"Missing Delta option"))</f>
        <v>Missing Delta option</v>
      </c>
      <c r="AP74" s="13" t="str">
        <f>IF(paramètres!$B$28=1,(((SUM(Q74:Z74)/1.02)+SUM(AA74:AB74))+((SUM(AC74:AL74)/1.02)+SUM(AM74:AO74)))*cotpatr,IF(paramètres!$B$28=2,(SUM(Q74:AO74)*cotpatr),"Missing Delta Option"))</f>
        <v>Missing Delta Option</v>
      </c>
      <c r="AQ74" s="13" t="str" cm="1">
        <f t="array" ref="AQ74">IF(paramètres!$B$28=1,(((SUM(Q74:Z74)/1.02)+SUM(AA74:AB74))+((SUM(AC74:AN74)/1.02)+SUM(AM74:AN74)))/12*pécule,IF(paramètres!$B$28=2,SUM(Q74:AN74)/12*pécule,"Missing Delta Option"))</f>
        <v>Missing Delta Option</v>
      </c>
      <c r="AR74" s="132" t="e">
        <f>IF(paramètres!$B$28=1,(((SUM(Q74:Z74)/1.02)+SUM(AA74:AB74))+((SUM(AC74:AN74)/1.02)+SUM(AM74:AN74)))+AO74+AP74+AQ74,SUM(Q74:AN74)+AO74+AP74+AQ74)</f>
        <v>#VALUE!</v>
      </c>
    </row>
    <row r="75" spans="1:44" x14ac:dyDescent="0.25">
      <c r="A75" s="131"/>
      <c r="B75" s="39"/>
      <c r="C75" s="39"/>
      <c r="D75" s="93"/>
      <c r="E75" s="68"/>
      <c r="F75" s="40"/>
      <c r="G75" s="94"/>
      <c r="H75" s="38"/>
      <c r="I75" s="95"/>
      <c r="J75" s="40"/>
      <c r="K75" s="38"/>
      <c r="L75" s="95"/>
      <c r="M75" s="40"/>
      <c r="N75" s="38"/>
      <c r="O75" s="95"/>
      <c r="P75" s="68"/>
      <c r="Q75" s="226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8"/>
      <c r="AC75" s="149">
        <f>IF($D75="",0,IF($E75="",0,IF(VLOOKUP($E75,paramètres!$E$33:$F$44,2,FALSE)&lt;=VLOOKUP($AC$18,paramètres!$E$33:$F$44,2,FALSE),Q75*$D75,0)))</f>
        <v>0</v>
      </c>
      <c r="AD75" s="13">
        <f>IF($D75="",0,IF($E75="",0,IF(VLOOKUP($E75,paramètres!$E$33:$F$44,2,FALSE)&lt;=VLOOKUP($AD$18,paramètres!$E$33:$F$44,2,FALSE),R75*$D75,0)))</f>
        <v>0</v>
      </c>
      <c r="AE75" s="13">
        <f>IF($D75="",0,IF($E75="",0,IF(VLOOKUP($E75,paramètres!$E$33:$F$44,2,FALSE)&lt;=VLOOKUP($AE$18,paramètres!$E$33:$F$44,2,FALSE),S75*$D75,0)))</f>
        <v>0</v>
      </c>
      <c r="AF75" s="13">
        <f>IF($D75="",0,IF($E75="",0,IF(VLOOKUP($E75,paramètres!$E$33:$F$44,2,FALSE)&lt;=VLOOKUP($AF$18,paramètres!$E$33:$F$44,2,FALSE),T75*$D75,0)))</f>
        <v>0</v>
      </c>
      <c r="AG75" s="13">
        <f>IF($D75="",0,IF($E75="",0,IF(VLOOKUP($E75,paramètres!$E$33:$F$44,2,FALSE)&lt;=VLOOKUP($AG$18,paramètres!$E$33:$F$44,2,FALSE),U75*$D75,0)))</f>
        <v>0</v>
      </c>
      <c r="AH75" s="13">
        <f>IF($D75="",0,IF($E75="",0,IF(VLOOKUP($E75,paramètres!$E$33:$F$44,2,FALSE)&lt;=VLOOKUP($AH$18,paramètres!$E$33:$F$44,2,FALSE),V75*$D75,0)))</f>
        <v>0</v>
      </c>
      <c r="AI75" s="13">
        <f>IF($D75="",0,IF($E75="",0,IF(VLOOKUP($E75,paramètres!$E$33:$F$44,2,FALSE)&lt;=VLOOKUP($AI$18,paramètres!$E$33:$F$44,2,FALSE),W75*$D75,0)))</f>
        <v>0</v>
      </c>
      <c r="AJ75" s="13">
        <f>IF($D75="",0,IF($E75="",0,IF(VLOOKUP($E75,paramètres!$E$33:$F$44,2,FALSE)&lt;=VLOOKUP($AJ$18,paramètres!$E$33:$F$44,2,FALSE),X75*$D75,0)))</f>
        <v>0</v>
      </c>
      <c r="AK75" s="13">
        <f>IF($D75="",0,IF($E75="",0,IF(VLOOKUP($E75,paramètres!$E$33:$F$44,2,FALSE)&lt;=VLOOKUP($AK$18,paramètres!$E$33:$F$44,2,FALSE),Y75*$D75,0)))</f>
        <v>0</v>
      </c>
      <c r="AL75" s="13">
        <f>IF($D75="",0,IF($E75="",0,IF(VLOOKUP($E75,paramètres!$E$33:$F$44,2,FALSE)&lt;=VLOOKUP($AL$18,paramètres!$E$33:$F$44,2,FALSE),Z75*$D75,0)))</f>
        <v>0</v>
      </c>
      <c r="AM75" s="13">
        <f>IF($D75="",0,IF($E75="",0,IF(VLOOKUP($E75,paramètres!$E$33:$F$44,2,FALSE)&lt;=VLOOKUP($AM$18,paramètres!$E$33:$F$44,2,FALSE),AA75*$D75,0)))</f>
        <v>0</v>
      </c>
      <c r="AN75" s="154">
        <f>IF($D75="",0,IF($E75="",0,IF(VLOOKUP($E75,paramètres!$E$33:$F$44,2,FALSE)&lt;=VLOOKUP($AN$18,paramètres!$E$33:$F$44,2,FALSE),AB75*$D75,0)))</f>
        <v>0</v>
      </c>
      <c r="AO75" s="149" t="str">
        <f>IF(paramètres!$B$28=1,((SUM(Q75:Z75)/1.02)+SUM(AA75:AB75))*0.0303/9*COUNT(Q75:Y75),IF(paramètres!$B$28=2,(SUM(Q75:AB75))*0.0303/9*COUNT(Q75:Y75),"Missing Delta option"))</f>
        <v>Missing Delta option</v>
      </c>
      <c r="AP75" s="13" t="str">
        <f>IF(paramètres!$B$28=1,(((SUM(Q75:Z75)/1.02)+SUM(AA75:AB75))+((SUM(AC75:AL75)/1.02)+SUM(AM75:AO75)))*cotpatr,IF(paramètres!$B$28=2,(SUM(Q75:AO75)*cotpatr),"Missing Delta Option"))</f>
        <v>Missing Delta Option</v>
      </c>
      <c r="AQ75" s="13" t="str" cm="1">
        <f t="array" ref="AQ75">IF(paramètres!$B$28=1,(((SUM(Q75:Z75)/1.02)+SUM(AA75:AB75))+((SUM(AC75:AN75)/1.02)+SUM(AM75:AN75)))/12*pécule,IF(paramètres!$B$28=2,SUM(Q75:AN75)/12*pécule,"Missing Delta Option"))</f>
        <v>Missing Delta Option</v>
      </c>
      <c r="AR75" s="132" t="e">
        <f>IF(paramètres!$B$28=1,(((SUM(Q75:Z75)/1.02)+SUM(AA75:AB75))+((SUM(AC75:AN75)/1.02)+SUM(AM75:AN75)))+AO75+AP75+AQ75,SUM(Q75:AN75)+AO75+AP75+AQ75)</f>
        <v>#VALUE!</v>
      </c>
    </row>
    <row r="76" spans="1:44" x14ac:dyDescent="0.25">
      <c r="A76" s="131"/>
      <c r="B76" s="39"/>
      <c r="C76" s="39"/>
      <c r="D76" s="93"/>
      <c r="E76" s="68"/>
      <c r="F76" s="40"/>
      <c r="G76" s="94"/>
      <c r="H76" s="38"/>
      <c r="I76" s="95"/>
      <c r="J76" s="40"/>
      <c r="K76" s="38"/>
      <c r="L76" s="95"/>
      <c r="M76" s="40"/>
      <c r="N76" s="38"/>
      <c r="O76" s="95"/>
      <c r="P76" s="68"/>
      <c r="Q76" s="226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8"/>
      <c r="AC76" s="149">
        <f>IF($D76="",0,IF($E76="",0,IF(VLOOKUP($E76,paramètres!$E$33:$F$44,2,FALSE)&lt;=VLOOKUP($AC$18,paramètres!$E$33:$F$44,2,FALSE),Q76*$D76,0)))</f>
        <v>0</v>
      </c>
      <c r="AD76" s="13">
        <f>IF($D76="",0,IF($E76="",0,IF(VLOOKUP($E76,paramètres!$E$33:$F$44,2,FALSE)&lt;=VLOOKUP($AD$18,paramètres!$E$33:$F$44,2,FALSE),R76*$D76,0)))</f>
        <v>0</v>
      </c>
      <c r="AE76" s="13">
        <f>IF($D76="",0,IF($E76="",0,IF(VLOOKUP($E76,paramètres!$E$33:$F$44,2,FALSE)&lt;=VLOOKUP($AE$18,paramètres!$E$33:$F$44,2,FALSE),S76*$D76,0)))</f>
        <v>0</v>
      </c>
      <c r="AF76" s="13">
        <f>IF($D76="",0,IF($E76="",0,IF(VLOOKUP($E76,paramètres!$E$33:$F$44,2,FALSE)&lt;=VLOOKUP($AF$18,paramètres!$E$33:$F$44,2,FALSE),T76*$D76,0)))</f>
        <v>0</v>
      </c>
      <c r="AG76" s="13">
        <f>IF($D76="",0,IF($E76="",0,IF(VLOOKUP($E76,paramètres!$E$33:$F$44,2,FALSE)&lt;=VLOOKUP($AG$18,paramètres!$E$33:$F$44,2,FALSE),U76*$D76,0)))</f>
        <v>0</v>
      </c>
      <c r="AH76" s="13">
        <f>IF($D76="",0,IF($E76="",0,IF(VLOOKUP($E76,paramètres!$E$33:$F$44,2,FALSE)&lt;=VLOOKUP($AH$18,paramètres!$E$33:$F$44,2,FALSE),V76*$D76,0)))</f>
        <v>0</v>
      </c>
      <c r="AI76" s="13">
        <f>IF($D76="",0,IF($E76="",0,IF(VLOOKUP($E76,paramètres!$E$33:$F$44,2,FALSE)&lt;=VLOOKUP($AI$18,paramètres!$E$33:$F$44,2,FALSE),W76*$D76,0)))</f>
        <v>0</v>
      </c>
      <c r="AJ76" s="13">
        <f>IF($D76="",0,IF($E76="",0,IF(VLOOKUP($E76,paramètres!$E$33:$F$44,2,FALSE)&lt;=VLOOKUP($AJ$18,paramètres!$E$33:$F$44,2,FALSE),X76*$D76,0)))</f>
        <v>0</v>
      </c>
      <c r="AK76" s="13">
        <f>IF($D76="",0,IF($E76="",0,IF(VLOOKUP($E76,paramètres!$E$33:$F$44,2,FALSE)&lt;=VLOOKUP($AK$18,paramètres!$E$33:$F$44,2,FALSE),Y76*$D76,0)))</f>
        <v>0</v>
      </c>
      <c r="AL76" s="13">
        <f>IF($D76="",0,IF($E76="",0,IF(VLOOKUP($E76,paramètres!$E$33:$F$44,2,FALSE)&lt;=VLOOKUP($AL$18,paramètres!$E$33:$F$44,2,FALSE),Z76*$D76,0)))</f>
        <v>0</v>
      </c>
      <c r="AM76" s="13">
        <f>IF($D76="",0,IF($E76="",0,IF(VLOOKUP($E76,paramètres!$E$33:$F$44,2,FALSE)&lt;=VLOOKUP($AM$18,paramètres!$E$33:$F$44,2,FALSE),AA76*$D76,0)))</f>
        <v>0</v>
      </c>
      <c r="AN76" s="154">
        <f>IF($D76="",0,IF($E76="",0,IF(VLOOKUP($E76,paramètres!$E$33:$F$44,2,FALSE)&lt;=VLOOKUP($AN$18,paramètres!$E$33:$F$44,2,FALSE),AB76*$D76,0)))</f>
        <v>0</v>
      </c>
      <c r="AO76" s="149" t="str">
        <f>IF(paramètres!$B$28=1,((SUM(Q76:Z76)/1.02)+SUM(AA76:AB76))*0.0303/9*COUNT(Q76:Y76),IF(paramètres!$B$28=2,(SUM(Q76:AB76))*0.0303/9*COUNT(Q76:Y76),"Missing Delta option"))</f>
        <v>Missing Delta option</v>
      </c>
      <c r="AP76" s="13" t="str">
        <f>IF(paramètres!$B$28=1,(((SUM(Q76:Z76)/1.02)+SUM(AA76:AB76))+((SUM(AC76:AL76)/1.02)+SUM(AM76:AO76)))*cotpatr,IF(paramètres!$B$28=2,(SUM(Q76:AO76)*cotpatr),"Missing Delta Option"))</f>
        <v>Missing Delta Option</v>
      </c>
      <c r="AQ76" s="13" t="str" cm="1">
        <f t="array" ref="AQ76">IF(paramètres!$B$28=1,(((SUM(Q76:Z76)/1.02)+SUM(AA76:AB76))+((SUM(AC76:AN76)/1.02)+SUM(AM76:AN76)))/12*pécule,IF(paramètres!$B$28=2,SUM(Q76:AN76)/12*pécule,"Missing Delta Option"))</f>
        <v>Missing Delta Option</v>
      </c>
      <c r="AR76" s="132" t="e">
        <f>IF(paramètres!$B$28=1,(((SUM(Q76:Z76)/1.02)+SUM(AA76:AB76))+((SUM(AC76:AN76)/1.02)+SUM(AM76:AN76)))+AO76+AP76+AQ76,SUM(Q76:AN76)+AO76+AP76+AQ76)</f>
        <v>#VALUE!</v>
      </c>
    </row>
    <row r="77" spans="1:44" x14ac:dyDescent="0.25">
      <c r="A77" s="131"/>
      <c r="B77" s="39"/>
      <c r="C77" s="39"/>
      <c r="D77" s="93"/>
      <c r="E77" s="68"/>
      <c r="F77" s="40"/>
      <c r="G77" s="94"/>
      <c r="H77" s="38"/>
      <c r="I77" s="95"/>
      <c r="J77" s="40"/>
      <c r="K77" s="38"/>
      <c r="L77" s="95"/>
      <c r="M77" s="40"/>
      <c r="N77" s="38"/>
      <c r="O77" s="95"/>
      <c r="P77" s="68"/>
      <c r="Q77" s="226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8"/>
      <c r="AC77" s="149">
        <f>IF($D77="",0,IF($E77="",0,IF(VLOOKUP($E77,paramètres!$E$33:$F$44,2,FALSE)&lt;=VLOOKUP($AC$18,paramètres!$E$33:$F$44,2,FALSE),Q77*$D77,0)))</f>
        <v>0</v>
      </c>
      <c r="AD77" s="13">
        <f>IF($D77="",0,IF($E77="",0,IF(VLOOKUP($E77,paramètres!$E$33:$F$44,2,FALSE)&lt;=VLOOKUP($AD$18,paramètres!$E$33:$F$44,2,FALSE),R77*$D77,0)))</f>
        <v>0</v>
      </c>
      <c r="AE77" s="13">
        <f>IF($D77="",0,IF($E77="",0,IF(VLOOKUP($E77,paramètres!$E$33:$F$44,2,FALSE)&lt;=VLOOKUP($AE$18,paramètres!$E$33:$F$44,2,FALSE),S77*$D77,0)))</f>
        <v>0</v>
      </c>
      <c r="AF77" s="13">
        <f>IF($D77="",0,IF($E77="",0,IF(VLOOKUP($E77,paramètres!$E$33:$F$44,2,FALSE)&lt;=VLOOKUP($AF$18,paramètres!$E$33:$F$44,2,FALSE),T77*$D77,0)))</f>
        <v>0</v>
      </c>
      <c r="AG77" s="13">
        <f>IF($D77="",0,IF($E77="",0,IF(VLOOKUP($E77,paramètres!$E$33:$F$44,2,FALSE)&lt;=VLOOKUP($AG$18,paramètres!$E$33:$F$44,2,FALSE),U77*$D77,0)))</f>
        <v>0</v>
      </c>
      <c r="AH77" s="13">
        <f>IF($D77="",0,IF($E77="",0,IF(VLOOKUP($E77,paramètres!$E$33:$F$44,2,FALSE)&lt;=VLOOKUP($AH$18,paramètres!$E$33:$F$44,2,FALSE),V77*$D77,0)))</f>
        <v>0</v>
      </c>
      <c r="AI77" s="13">
        <f>IF($D77="",0,IF($E77="",0,IF(VLOOKUP($E77,paramètres!$E$33:$F$44,2,FALSE)&lt;=VLOOKUP($AI$18,paramètres!$E$33:$F$44,2,FALSE),W77*$D77,0)))</f>
        <v>0</v>
      </c>
      <c r="AJ77" s="13">
        <f>IF($D77="",0,IF($E77="",0,IF(VLOOKUP($E77,paramètres!$E$33:$F$44,2,FALSE)&lt;=VLOOKUP($AJ$18,paramètres!$E$33:$F$44,2,FALSE),X77*$D77,0)))</f>
        <v>0</v>
      </c>
      <c r="AK77" s="13">
        <f>IF($D77="",0,IF($E77="",0,IF(VLOOKUP($E77,paramètres!$E$33:$F$44,2,FALSE)&lt;=VLOOKUP($AK$18,paramètres!$E$33:$F$44,2,FALSE),Y77*$D77,0)))</f>
        <v>0</v>
      </c>
      <c r="AL77" s="13">
        <f>IF($D77="",0,IF($E77="",0,IF(VLOOKUP($E77,paramètres!$E$33:$F$44,2,FALSE)&lt;=VLOOKUP($AL$18,paramètres!$E$33:$F$44,2,FALSE),Z77*$D77,0)))</f>
        <v>0</v>
      </c>
      <c r="AM77" s="13">
        <f>IF($D77="",0,IF($E77="",0,IF(VLOOKUP($E77,paramètres!$E$33:$F$44,2,FALSE)&lt;=VLOOKUP($AM$18,paramètres!$E$33:$F$44,2,FALSE),AA77*$D77,0)))</f>
        <v>0</v>
      </c>
      <c r="AN77" s="154">
        <f>IF($D77="",0,IF($E77="",0,IF(VLOOKUP($E77,paramètres!$E$33:$F$44,2,FALSE)&lt;=VLOOKUP($AN$18,paramètres!$E$33:$F$44,2,FALSE),AB77*$D77,0)))</f>
        <v>0</v>
      </c>
      <c r="AO77" s="149" t="str">
        <f>IF(paramètres!$B$28=1,((SUM(Q77:Z77)/1.02)+SUM(AA77:AB77))*0.0303/9*COUNT(Q77:Y77),IF(paramètres!$B$28=2,(SUM(Q77:AB77))*0.0303/9*COUNT(Q77:Y77),"Missing Delta option"))</f>
        <v>Missing Delta option</v>
      </c>
      <c r="AP77" s="13" t="str">
        <f>IF(paramètres!$B$28=1,(((SUM(Q77:Z77)/1.02)+SUM(AA77:AB77))+((SUM(AC77:AL77)/1.02)+SUM(AM77:AO77)))*cotpatr,IF(paramètres!$B$28=2,(SUM(Q77:AO77)*cotpatr),"Missing Delta Option"))</f>
        <v>Missing Delta Option</v>
      </c>
      <c r="AQ77" s="13" t="str" cm="1">
        <f t="array" ref="AQ77">IF(paramètres!$B$28=1,(((SUM(Q77:Z77)/1.02)+SUM(AA77:AB77))+((SUM(AC77:AN77)/1.02)+SUM(AM77:AN77)))/12*pécule,IF(paramètres!$B$28=2,SUM(Q77:AN77)/12*pécule,"Missing Delta Option"))</f>
        <v>Missing Delta Option</v>
      </c>
      <c r="AR77" s="132" t="e">
        <f>IF(paramètres!$B$28=1,(((SUM(Q77:Z77)/1.02)+SUM(AA77:AB77))+((SUM(AC77:AN77)/1.02)+SUM(AM77:AN77)))+AO77+AP77+AQ77,SUM(Q77:AN77)+AO77+AP77+AQ77)</f>
        <v>#VALUE!</v>
      </c>
    </row>
    <row r="78" spans="1:44" x14ac:dyDescent="0.25">
      <c r="A78" s="131"/>
      <c r="B78" s="39"/>
      <c r="C78" s="39"/>
      <c r="D78" s="93"/>
      <c r="E78" s="68"/>
      <c r="F78" s="40"/>
      <c r="G78" s="94"/>
      <c r="H78" s="38"/>
      <c r="I78" s="95"/>
      <c r="J78" s="40"/>
      <c r="K78" s="38"/>
      <c r="L78" s="95"/>
      <c r="M78" s="40"/>
      <c r="N78" s="38"/>
      <c r="O78" s="95"/>
      <c r="P78" s="68"/>
      <c r="Q78" s="226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8"/>
      <c r="AC78" s="149">
        <f>IF($D78="",0,IF($E78="",0,IF(VLOOKUP($E78,paramètres!$E$33:$F$44,2,FALSE)&lt;=VLOOKUP($AC$18,paramètres!$E$33:$F$44,2,FALSE),Q78*$D78,0)))</f>
        <v>0</v>
      </c>
      <c r="AD78" s="13">
        <f>IF($D78="",0,IF($E78="",0,IF(VLOOKUP($E78,paramètres!$E$33:$F$44,2,FALSE)&lt;=VLOOKUP($AD$18,paramètres!$E$33:$F$44,2,FALSE),R78*$D78,0)))</f>
        <v>0</v>
      </c>
      <c r="AE78" s="13">
        <f>IF($D78="",0,IF($E78="",0,IF(VLOOKUP($E78,paramètres!$E$33:$F$44,2,FALSE)&lt;=VLOOKUP($AE$18,paramètres!$E$33:$F$44,2,FALSE),S78*$D78,0)))</f>
        <v>0</v>
      </c>
      <c r="AF78" s="13">
        <f>IF($D78="",0,IF($E78="",0,IF(VLOOKUP($E78,paramètres!$E$33:$F$44,2,FALSE)&lt;=VLOOKUP($AF$18,paramètres!$E$33:$F$44,2,FALSE),T78*$D78,0)))</f>
        <v>0</v>
      </c>
      <c r="AG78" s="13">
        <f>IF($D78="",0,IF($E78="",0,IF(VLOOKUP($E78,paramètres!$E$33:$F$44,2,FALSE)&lt;=VLOOKUP($AG$18,paramètres!$E$33:$F$44,2,FALSE),U78*$D78,0)))</f>
        <v>0</v>
      </c>
      <c r="AH78" s="13">
        <f>IF($D78="",0,IF($E78="",0,IF(VLOOKUP($E78,paramètres!$E$33:$F$44,2,FALSE)&lt;=VLOOKUP($AH$18,paramètres!$E$33:$F$44,2,FALSE),V78*$D78,0)))</f>
        <v>0</v>
      </c>
      <c r="AI78" s="13">
        <f>IF($D78="",0,IF($E78="",0,IF(VLOOKUP($E78,paramètres!$E$33:$F$44,2,FALSE)&lt;=VLOOKUP($AI$18,paramètres!$E$33:$F$44,2,FALSE),W78*$D78,0)))</f>
        <v>0</v>
      </c>
      <c r="AJ78" s="13">
        <f>IF($D78="",0,IF($E78="",0,IF(VLOOKUP($E78,paramètres!$E$33:$F$44,2,FALSE)&lt;=VLOOKUP($AJ$18,paramètres!$E$33:$F$44,2,FALSE),X78*$D78,0)))</f>
        <v>0</v>
      </c>
      <c r="AK78" s="13">
        <f>IF($D78="",0,IF($E78="",0,IF(VLOOKUP($E78,paramètres!$E$33:$F$44,2,FALSE)&lt;=VLOOKUP($AK$18,paramètres!$E$33:$F$44,2,FALSE),Y78*$D78,0)))</f>
        <v>0</v>
      </c>
      <c r="AL78" s="13">
        <f>IF($D78="",0,IF($E78="",0,IF(VLOOKUP($E78,paramètres!$E$33:$F$44,2,FALSE)&lt;=VLOOKUP($AL$18,paramètres!$E$33:$F$44,2,FALSE),Z78*$D78,0)))</f>
        <v>0</v>
      </c>
      <c r="AM78" s="13">
        <f>IF($D78="",0,IF($E78="",0,IF(VLOOKUP($E78,paramètres!$E$33:$F$44,2,FALSE)&lt;=VLOOKUP($AM$18,paramètres!$E$33:$F$44,2,FALSE),AA78*$D78,0)))</f>
        <v>0</v>
      </c>
      <c r="AN78" s="154">
        <f>IF($D78="",0,IF($E78="",0,IF(VLOOKUP($E78,paramètres!$E$33:$F$44,2,FALSE)&lt;=VLOOKUP($AN$18,paramètres!$E$33:$F$44,2,FALSE),AB78*$D78,0)))</f>
        <v>0</v>
      </c>
      <c r="AO78" s="149" t="str">
        <f>IF(paramètres!$B$28=1,((SUM(Q78:Z78)/1.02)+SUM(AA78:AB78))*0.0303/9*COUNT(Q78:Y78),IF(paramètres!$B$28=2,(SUM(Q78:AB78))*0.0303/9*COUNT(Q78:Y78),"Missing Delta option"))</f>
        <v>Missing Delta option</v>
      </c>
      <c r="AP78" s="13" t="str">
        <f>IF(paramètres!$B$28=1,(((SUM(Q78:Z78)/1.02)+SUM(AA78:AB78))+((SUM(AC78:AL78)/1.02)+SUM(AM78:AO78)))*cotpatr,IF(paramètres!$B$28=2,(SUM(Q78:AO78)*cotpatr),"Missing Delta Option"))</f>
        <v>Missing Delta Option</v>
      </c>
      <c r="AQ78" s="13" t="str" cm="1">
        <f t="array" ref="AQ78">IF(paramètres!$B$28=1,(((SUM(Q78:Z78)/1.02)+SUM(AA78:AB78))+((SUM(AC78:AN78)/1.02)+SUM(AM78:AN78)))/12*pécule,IF(paramètres!$B$28=2,SUM(Q78:AN78)/12*pécule,"Missing Delta Option"))</f>
        <v>Missing Delta Option</v>
      </c>
      <c r="AR78" s="132" t="e">
        <f>IF(paramètres!$B$28=1,(((SUM(Q78:Z78)/1.02)+SUM(AA78:AB78))+((SUM(AC78:AN78)/1.02)+SUM(AM78:AN78)))+AO78+AP78+AQ78,SUM(Q78:AN78)+AO78+AP78+AQ78)</f>
        <v>#VALUE!</v>
      </c>
    </row>
    <row r="79" spans="1:44" x14ac:dyDescent="0.25">
      <c r="A79" s="131"/>
      <c r="B79" s="39"/>
      <c r="C79" s="39"/>
      <c r="D79" s="93"/>
      <c r="E79" s="68"/>
      <c r="F79" s="40"/>
      <c r="G79" s="94"/>
      <c r="H79" s="38"/>
      <c r="I79" s="95"/>
      <c r="J79" s="40"/>
      <c r="K79" s="38"/>
      <c r="L79" s="95"/>
      <c r="M79" s="40"/>
      <c r="N79" s="38"/>
      <c r="O79" s="95"/>
      <c r="P79" s="68"/>
      <c r="Q79" s="226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8"/>
      <c r="AC79" s="149">
        <f>IF($D79="",0,IF($E79="",0,IF(VLOOKUP($E79,paramètres!$E$33:$F$44,2,FALSE)&lt;=VLOOKUP($AC$18,paramètres!$E$33:$F$44,2,FALSE),Q79*$D79,0)))</f>
        <v>0</v>
      </c>
      <c r="AD79" s="13">
        <f>IF($D79="",0,IF($E79="",0,IF(VLOOKUP($E79,paramètres!$E$33:$F$44,2,FALSE)&lt;=VLOOKUP($AD$18,paramètres!$E$33:$F$44,2,FALSE),R79*$D79,0)))</f>
        <v>0</v>
      </c>
      <c r="AE79" s="13">
        <f>IF($D79="",0,IF($E79="",0,IF(VLOOKUP($E79,paramètres!$E$33:$F$44,2,FALSE)&lt;=VLOOKUP($AE$18,paramètres!$E$33:$F$44,2,FALSE),S79*$D79,0)))</f>
        <v>0</v>
      </c>
      <c r="AF79" s="13">
        <f>IF($D79="",0,IF($E79="",0,IF(VLOOKUP($E79,paramètres!$E$33:$F$44,2,FALSE)&lt;=VLOOKUP($AF$18,paramètres!$E$33:$F$44,2,FALSE),T79*$D79,0)))</f>
        <v>0</v>
      </c>
      <c r="AG79" s="13">
        <f>IF($D79="",0,IF($E79="",0,IF(VLOOKUP($E79,paramètres!$E$33:$F$44,2,FALSE)&lt;=VLOOKUP($AG$18,paramètres!$E$33:$F$44,2,FALSE),U79*$D79,0)))</f>
        <v>0</v>
      </c>
      <c r="AH79" s="13">
        <f>IF($D79="",0,IF($E79="",0,IF(VLOOKUP($E79,paramètres!$E$33:$F$44,2,FALSE)&lt;=VLOOKUP($AH$18,paramètres!$E$33:$F$44,2,FALSE),V79*$D79,0)))</f>
        <v>0</v>
      </c>
      <c r="AI79" s="13">
        <f>IF($D79="",0,IF($E79="",0,IF(VLOOKUP($E79,paramètres!$E$33:$F$44,2,FALSE)&lt;=VLOOKUP($AI$18,paramètres!$E$33:$F$44,2,FALSE),W79*$D79,0)))</f>
        <v>0</v>
      </c>
      <c r="AJ79" s="13">
        <f>IF($D79="",0,IF($E79="",0,IF(VLOOKUP($E79,paramètres!$E$33:$F$44,2,FALSE)&lt;=VLOOKUP($AJ$18,paramètres!$E$33:$F$44,2,FALSE),X79*$D79,0)))</f>
        <v>0</v>
      </c>
      <c r="AK79" s="13">
        <f>IF($D79="",0,IF($E79="",0,IF(VLOOKUP($E79,paramètres!$E$33:$F$44,2,FALSE)&lt;=VLOOKUP($AK$18,paramètres!$E$33:$F$44,2,FALSE),Y79*$D79,0)))</f>
        <v>0</v>
      </c>
      <c r="AL79" s="13">
        <f>IF($D79="",0,IF($E79="",0,IF(VLOOKUP($E79,paramètres!$E$33:$F$44,2,FALSE)&lt;=VLOOKUP($AL$18,paramètres!$E$33:$F$44,2,FALSE),Z79*$D79,0)))</f>
        <v>0</v>
      </c>
      <c r="AM79" s="13">
        <f>IF($D79="",0,IF($E79="",0,IF(VLOOKUP($E79,paramètres!$E$33:$F$44,2,FALSE)&lt;=VLOOKUP($AM$18,paramètres!$E$33:$F$44,2,FALSE),AA79*$D79,0)))</f>
        <v>0</v>
      </c>
      <c r="AN79" s="154">
        <f>IF($D79="",0,IF($E79="",0,IF(VLOOKUP($E79,paramètres!$E$33:$F$44,2,FALSE)&lt;=VLOOKUP($AN$18,paramètres!$E$33:$F$44,2,FALSE),AB79*$D79,0)))</f>
        <v>0</v>
      </c>
      <c r="AO79" s="149" t="str">
        <f>IF(paramètres!$B$28=1,((SUM(Q79:Z79)/1.02)+SUM(AA79:AB79))*0.0303/9*COUNT(Q79:Y79),IF(paramètres!$B$28=2,(SUM(Q79:AB79))*0.0303/9*COUNT(Q79:Y79),"Missing Delta option"))</f>
        <v>Missing Delta option</v>
      </c>
      <c r="AP79" s="13" t="str">
        <f>IF(paramètres!$B$28=1,(((SUM(Q79:Z79)/1.02)+SUM(AA79:AB79))+((SUM(AC79:AL79)/1.02)+SUM(AM79:AO79)))*cotpatr,IF(paramètres!$B$28=2,(SUM(Q79:AO79)*cotpatr),"Missing Delta Option"))</f>
        <v>Missing Delta Option</v>
      </c>
      <c r="AQ79" s="13" t="str" cm="1">
        <f t="array" ref="AQ79">IF(paramètres!$B$28=1,(((SUM(Q79:Z79)/1.02)+SUM(AA79:AB79))+((SUM(AC79:AN79)/1.02)+SUM(AM79:AN79)))/12*pécule,IF(paramètres!$B$28=2,SUM(Q79:AN79)/12*pécule,"Missing Delta Option"))</f>
        <v>Missing Delta Option</v>
      </c>
      <c r="AR79" s="132" t="e">
        <f>IF(paramètres!$B$28=1,(((SUM(Q79:Z79)/1.02)+SUM(AA79:AB79))+((SUM(AC79:AN79)/1.02)+SUM(AM79:AN79)))+AO79+AP79+AQ79,SUM(Q79:AN79)+AO79+AP79+AQ79)</f>
        <v>#VALUE!</v>
      </c>
    </row>
    <row r="80" spans="1:44" x14ac:dyDescent="0.25">
      <c r="A80" s="131"/>
      <c r="B80" s="39"/>
      <c r="C80" s="39"/>
      <c r="D80" s="93"/>
      <c r="E80" s="68"/>
      <c r="F80" s="40"/>
      <c r="G80" s="94"/>
      <c r="H80" s="38"/>
      <c r="I80" s="95"/>
      <c r="J80" s="40"/>
      <c r="K80" s="38"/>
      <c r="L80" s="95"/>
      <c r="M80" s="40"/>
      <c r="N80" s="38"/>
      <c r="O80" s="95"/>
      <c r="P80" s="68"/>
      <c r="Q80" s="226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8"/>
      <c r="AC80" s="149">
        <f>IF($D80="",0,IF($E80="",0,IF(VLOOKUP($E80,paramètres!$E$33:$F$44,2,FALSE)&lt;=VLOOKUP($AC$18,paramètres!$E$33:$F$44,2,FALSE),Q80*$D80,0)))</f>
        <v>0</v>
      </c>
      <c r="AD80" s="13">
        <f>IF($D80="",0,IF($E80="",0,IF(VLOOKUP($E80,paramètres!$E$33:$F$44,2,FALSE)&lt;=VLOOKUP($AD$18,paramètres!$E$33:$F$44,2,FALSE),R80*$D80,0)))</f>
        <v>0</v>
      </c>
      <c r="AE80" s="13">
        <f>IF($D80="",0,IF($E80="",0,IF(VLOOKUP($E80,paramètres!$E$33:$F$44,2,FALSE)&lt;=VLOOKUP($AE$18,paramètres!$E$33:$F$44,2,FALSE),S80*$D80,0)))</f>
        <v>0</v>
      </c>
      <c r="AF80" s="13">
        <f>IF($D80="",0,IF($E80="",0,IF(VLOOKUP($E80,paramètres!$E$33:$F$44,2,FALSE)&lt;=VLOOKUP($AF$18,paramètres!$E$33:$F$44,2,FALSE),T80*$D80,0)))</f>
        <v>0</v>
      </c>
      <c r="AG80" s="13">
        <f>IF($D80="",0,IF($E80="",0,IF(VLOOKUP($E80,paramètres!$E$33:$F$44,2,FALSE)&lt;=VLOOKUP($AG$18,paramètres!$E$33:$F$44,2,FALSE),U80*$D80,0)))</f>
        <v>0</v>
      </c>
      <c r="AH80" s="13">
        <f>IF($D80="",0,IF($E80="",0,IF(VLOOKUP($E80,paramètres!$E$33:$F$44,2,FALSE)&lt;=VLOOKUP($AH$18,paramètres!$E$33:$F$44,2,FALSE),V80*$D80,0)))</f>
        <v>0</v>
      </c>
      <c r="AI80" s="13">
        <f>IF($D80="",0,IF($E80="",0,IF(VLOOKUP($E80,paramètres!$E$33:$F$44,2,FALSE)&lt;=VLOOKUP($AI$18,paramètres!$E$33:$F$44,2,FALSE),W80*$D80,0)))</f>
        <v>0</v>
      </c>
      <c r="AJ80" s="13">
        <f>IF($D80="",0,IF($E80="",0,IF(VLOOKUP($E80,paramètres!$E$33:$F$44,2,FALSE)&lt;=VLOOKUP($AJ$18,paramètres!$E$33:$F$44,2,FALSE),X80*$D80,0)))</f>
        <v>0</v>
      </c>
      <c r="AK80" s="13">
        <f>IF($D80="",0,IF($E80="",0,IF(VLOOKUP($E80,paramètres!$E$33:$F$44,2,FALSE)&lt;=VLOOKUP($AK$18,paramètres!$E$33:$F$44,2,FALSE),Y80*$D80,0)))</f>
        <v>0</v>
      </c>
      <c r="AL80" s="13">
        <f>IF($D80="",0,IF($E80="",0,IF(VLOOKUP($E80,paramètres!$E$33:$F$44,2,FALSE)&lt;=VLOOKUP($AL$18,paramètres!$E$33:$F$44,2,FALSE),Z80*$D80,0)))</f>
        <v>0</v>
      </c>
      <c r="AM80" s="13">
        <f>IF($D80="",0,IF($E80="",0,IF(VLOOKUP($E80,paramètres!$E$33:$F$44,2,FALSE)&lt;=VLOOKUP($AM$18,paramètres!$E$33:$F$44,2,FALSE),AA80*$D80,0)))</f>
        <v>0</v>
      </c>
      <c r="AN80" s="154">
        <f>IF($D80="",0,IF($E80="",0,IF(VLOOKUP($E80,paramètres!$E$33:$F$44,2,FALSE)&lt;=VLOOKUP($AN$18,paramètres!$E$33:$F$44,2,FALSE),AB80*$D80,0)))</f>
        <v>0</v>
      </c>
      <c r="AO80" s="149" t="str">
        <f>IF(paramètres!$B$28=1,((SUM(Q80:Z80)/1.02)+SUM(AA80:AB80))*0.0303/9*COUNT(Q80:Y80),IF(paramètres!$B$28=2,(SUM(Q80:AB80))*0.0303/9*COUNT(Q80:Y80),"Missing Delta option"))</f>
        <v>Missing Delta option</v>
      </c>
      <c r="AP80" s="13" t="str">
        <f>IF(paramètres!$B$28=1,(((SUM(Q80:Z80)/1.02)+SUM(AA80:AB80))+((SUM(AC80:AL80)/1.02)+SUM(AM80:AO80)))*cotpatr,IF(paramètres!$B$28=2,(SUM(Q80:AO80)*cotpatr),"Missing Delta Option"))</f>
        <v>Missing Delta Option</v>
      </c>
      <c r="AQ80" s="13" t="str" cm="1">
        <f t="array" ref="AQ80">IF(paramètres!$B$28=1,(((SUM(Q80:Z80)/1.02)+SUM(AA80:AB80))+((SUM(AC80:AN80)/1.02)+SUM(AM80:AN80)))/12*pécule,IF(paramètres!$B$28=2,SUM(Q80:AN80)/12*pécule,"Missing Delta Option"))</f>
        <v>Missing Delta Option</v>
      </c>
      <c r="AR80" s="132" t="e">
        <f>IF(paramètres!$B$28=1,(((SUM(Q80:Z80)/1.02)+SUM(AA80:AB80))+((SUM(AC80:AN80)/1.02)+SUM(AM80:AN80)))+AO80+AP80+AQ80,SUM(Q80:AN80)+AO80+AP80+AQ80)</f>
        <v>#VALUE!</v>
      </c>
    </row>
    <row r="81" spans="1:44" x14ac:dyDescent="0.25">
      <c r="A81" s="131"/>
      <c r="B81" s="39"/>
      <c r="C81" s="39"/>
      <c r="D81" s="93"/>
      <c r="E81" s="68"/>
      <c r="F81" s="40"/>
      <c r="G81" s="94"/>
      <c r="H81" s="38"/>
      <c r="I81" s="95"/>
      <c r="J81" s="40"/>
      <c r="K81" s="38"/>
      <c r="L81" s="95"/>
      <c r="M81" s="40"/>
      <c r="N81" s="38"/>
      <c r="O81" s="95"/>
      <c r="P81" s="68"/>
      <c r="Q81" s="226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8"/>
      <c r="AC81" s="149">
        <f>IF($D81="",0,IF($E81="",0,IF(VLOOKUP($E81,paramètres!$E$33:$F$44,2,FALSE)&lt;=VLOOKUP($AC$18,paramètres!$E$33:$F$44,2,FALSE),Q81*$D81,0)))</f>
        <v>0</v>
      </c>
      <c r="AD81" s="13">
        <f>IF($D81="",0,IF($E81="",0,IF(VLOOKUP($E81,paramètres!$E$33:$F$44,2,FALSE)&lt;=VLOOKUP($AD$18,paramètres!$E$33:$F$44,2,FALSE),R81*$D81,0)))</f>
        <v>0</v>
      </c>
      <c r="AE81" s="13">
        <f>IF($D81="",0,IF($E81="",0,IF(VLOOKUP($E81,paramètres!$E$33:$F$44,2,FALSE)&lt;=VLOOKUP($AE$18,paramètres!$E$33:$F$44,2,FALSE),S81*$D81,0)))</f>
        <v>0</v>
      </c>
      <c r="AF81" s="13">
        <f>IF($D81="",0,IF($E81="",0,IF(VLOOKUP($E81,paramètres!$E$33:$F$44,2,FALSE)&lt;=VLOOKUP($AF$18,paramètres!$E$33:$F$44,2,FALSE),T81*$D81,0)))</f>
        <v>0</v>
      </c>
      <c r="AG81" s="13">
        <f>IF($D81="",0,IF($E81="",0,IF(VLOOKUP($E81,paramètres!$E$33:$F$44,2,FALSE)&lt;=VLOOKUP($AG$18,paramètres!$E$33:$F$44,2,FALSE),U81*$D81,0)))</f>
        <v>0</v>
      </c>
      <c r="AH81" s="13">
        <f>IF($D81="",0,IF($E81="",0,IF(VLOOKUP($E81,paramètres!$E$33:$F$44,2,FALSE)&lt;=VLOOKUP($AH$18,paramètres!$E$33:$F$44,2,FALSE),V81*$D81,0)))</f>
        <v>0</v>
      </c>
      <c r="AI81" s="13">
        <f>IF($D81="",0,IF($E81="",0,IF(VLOOKUP($E81,paramètres!$E$33:$F$44,2,FALSE)&lt;=VLOOKUP($AI$18,paramètres!$E$33:$F$44,2,FALSE),W81*$D81,0)))</f>
        <v>0</v>
      </c>
      <c r="AJ81" s="13">
        <f>IF($D81="",0,IF($E81="",0,IF(VLOOKUP($E81,paramètres!$E$33:$F$44,2,FALSE)&lt;=VLOOKUP($AJ$18,paramètres!$E$33:$F$44,2,FALSE),X81*$D81,0)))</f>
        <v>0</v>
      </c>
      <c r="AK81" s="13">
        <f>IF($D81="",0,IF($E81="",0,IF(VLOOKUP($E81,paramètres!$E$33:$F$44,2,FALSE)&lt;=VLOOKUP($AK$18,paramètres!$E$33:$F$44,2,FALSE),Y81*$D81,0)))</f>
        <v>0</v>
      </c>
      <c r="AL81" s="13">
        <f>IF($D81="",0,IF($E81="",0,IF(VLOOKUP($E81,paramètres!$E$33:$F$44,2,FALSE)&lt;=VLOOKUP($AL$18,paramètres!$E$33:$F$44,2,FALSE),Z81*$D81,0)))</f>
        <v>0</v>
      </c>
      <c r="AM81" s="13">
        <f>IF($D81="",0,IF($E81="",0,IF(VLOOKUP($E81,paramètres!$E$33:$F$44,2,FALSE)&lt;=VLOOKUP($AM$18,paramètres!$E$33:$F$44,2,FALSE),AA81*$D81,0)))</f>
        <v>0</v>
      </c>
      <c r="AN81" s="154">
        <f>IF($D81="",0,IF($E81="",0,IF(VLOOKUP($E81,paramètres!$E$33:$F$44,2,FALSE)&lt;=VLOOKUP($AN$18,paramètres!$E$33:$F$44,2,FALSE),AB81*$D81,0)))</f>
        <v>0</v>
      </c>
      <c r="AO81" s="149" t="str">
        <f>IF(paramètres!$B$28=1,((SUM(Q81:Z81)/1.02)+SUM(AA81:AB81))*0.0303/9*COUNT(Q81:Y81),IF(paramètres!$B$28=2,(SUM(Q81:AB81))*0.0303/9*COUNT(Q81:Y81),"Missing Delta option"))</f>
        <v>Missing Delta option</v>
      </c>
      <c r="AP81" s="13" t="str">
        <f>IF(paramètres!$B$28=1,(((SUM(Q81:Z81)/1.02)+SUM(AA81:AB81))+((SUM(AC81:AL81)/1.02)+SUM(AM81:AO81)))*cotpatr,IF(paramètres!$B$28=2,(SUM(Q81:AO81)*cotpatr),"Missing Delta Option"))</f>
        <v>Missing Delta Option</v>
      </c>
      <c r="AQ81" s="13" t="str" cm="1">
        <f t="array" ref="AQ81">IF(paramètres!$B$28=1,(((SUM(Q81:Z81)/1.02)+SUM(AA81:AB81))+((SUM(AC81:AN81)/1.02)+SUM(AM81:AN81)))/12*pécule,IF(paramètres!$B$28=2,SUM(Q81:AN81)/12*pécule,"Missing Delta Option"))</f>
        <v>Missing Delta Option</v>
      </c>
      <c r="AR81" s="132" t="e">
        <f>IF(paramètres!$B$28=1,(((SUM(Q81:Z81)/1.02)+SUM(AA81:AB81))+((SUM(AC81:AN81)/1.02)+SUM(AM81:AN81)))+AO81+AP81+AQ81,SUM(Q81:AN81)+AO81+AP81+AQ81)</f>
        <v>#VALUE!</v>
      </c>
    </row>
    <row r="82" spans="1:44" x14ac:dyDescent="0.25">
      <c r="A82" s="131"/>
      <c r="B82" s="39"/>
      <c r="C82" s="39"/>
      <c r="D82" s="93"/>
      <c r="E82" s="68"/>
      <c r="F82" s="40"/>
      <c r="G82" s="94"/>
      <c r="H82" s="38"/>
      <c r="I82" s="95"/>
      <c r="J82" s="40"/>
      <c r="K82" s="38"/>
      <c r="L82" s="95"/>
      <c r="M82" s="40"/>
      <c r="N82" s="38"/>
      <c r="O82" s="95"/>
      <c r="P82" s="68"/>
      <c r="Q82" s="226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8"/>
      <c r="AC82" s="149">
        <f>IF($D82="",0,IF($E82="",0,IF(VLOOKUP($E82,paramètres!$E$33:$F$44,2,FALSE)&lt;=VLOOKUP($AC$18,paramètres!$E$33:$F$44,2,FALSE),Q82*$D82,0)))</f>
        <v>0</v>
      </c>
      <c r="AD82" s="13">
        <f>IF($D82="",0,IF($E82="",0,IF(VLOOKUP($E82,paramètres!$E$33:$F$44,2,FALSE)&lt;=VLOOKUP($AD$18,paramètres!$E$33:$F$44,2,FALSE),R82*$D82,0)))</f>
        <v>0</v>
      </c>
      <c r="AE82" s="13">
        <f>IF($D82="",0,IF($E82="",0,IF(VLOOKUP($E82,paramètres!$E$33:$F$44,2,FALSE)&lt;=VLOOKUP($AE$18,paramètres!$E$33:$F$44,2,FALSE),S82*$D82,0)))</f>
        <v>0</v>
      </c>
      <c r="AF82" s="13">
        <f>IF($D82="",0,IF($E82="",0,IF(VLOOKUP($E82,paramètres!$E$33:$F$44,2,FALSE)&lt;=VLOOKUP($AF$18,paramètres!$E$33:$F$44,2,FALSE),T82*$D82,0)))</f>
        <v>0</v>
      </c>
      <c r="AG82" s="13">
        <f>IF($D82="",0,IF($E82="",0,IF(VLOOKUP($E82,paramètres!$E$33:$F$44,2,FALSE)&lt;=VLOOKUP($AG$18,paramètres!$E$33:$F$44,2,FALSE),U82*$D82,0)))</f>
        <v>0</v>
      </c>
      <c r="AH82" s="13">
        <f>IF($D82="",0,IF($E82="",0,IF(VLOOKUP($E82,paramètres!$E$33:$F$44,2,FALSE)&lt;=VLOOKUP($AH$18,paramètres!$E$33:$F$44,2,FALSE),V82*$D82,0)))</f>
        <v>0</v>
      </c>
      <c r="AI82" s="13">
        <f>IF($D82="",0,IF($E82="",0,IF(VLOOKUP($E82,paramètres!$E$33:$F$44,2,FALSE)&lt;=VLOOKUP($AI$18,paramètres!$E$33:$F$44,2,FALSE),W82*$D82,0)))</f>
        <v>0</v>
      </c>
      <c r="AJ82" s="13">
        <f>IF($D82="",0,IF($E82="",0,IF(VLOOKUP($E82,paramètres!$E$33:$F$44,2,FALSE)&lt;=VLOOKUP($AJ$18,paramètres!$E$33:$F$44,2,FALSE),X82*$D82,0)))</f>
        <v>0</v>
      </c>
      <c r="AK82" s="13">
        <f>IF($D82="",0,IF($E82="",0,IF(VLOOKUP($E82,paramètres!$E$33:$F$44,2,FALSE)&lt;=VLOOKUP($AK$18,paramètres!$E$33:$F$44,2,FALSE),Y82*$D82,0)))</f>
        <v>0</v>
      </c>
      <c r="AL82" s="13">
        <f>IF($D82="",0,IF($E82="",0,IF(VLOOKUP($E82,paramètres!$E$33:$F$44,2,FALSE)&lt;=VLOOKUP($AL$18,paramètres!$E$33:$F$44,2,FALSE),Z82*$D82,0)))</f>
        <v>0</v>
      </c>
      <c r="AM82" s="13">
        <f>IF($D82="",0,IF($E82="",0,IF(VLOOKUP($E82,paramètres!$E$33:$F$44,2,FALSE)&lt;=VLOOKUP($AM$18,paramètres!$E$33:$F$44,2,FALSE),AA82*$D82,0)))</f>
        <v>0</v>
      </c>
      <c r="AN82" s="154">
        <f>IF($D82="",0,IF($E82="",0,IF(VLOOKUP($E82,paramètres!$E$33:$F$44,2,FALSE)&lt;=VLOOKUP($AN$18,paramètres!$E$33:$F$44,2,FALSE),AB82*$D82,0)))</f>
        <v>0</v>
      </c>
      <c r="AO82" s="149" t="str">
        <f>IF(paramètres!$B$28=1,((SUM(Q82:Z82)/1.02)+SUM(AA82:AB82))*0.0303/9*COUNT(Q82:Y82),IF(paramètres!$B$28=2,(SUM(Q82:AB82))*0.0303/9*COUNT(Q82:Y82),"Missing Delta option"))</f>
        <v>Missing Delta option</v>
      </c>
      <c r="AP82" s="13" t="str">
        <f>IF(paramètres!$B$28=1,(((SUM(Q82:Z82)/1.02)+SUM(AA82:AB82))+((SUM(AC82:AL82)/1.02)+SUM(AM82:AO82)))*cotpatr,IF(paramètres!$B$28=2,(SUM(Q82:AO82)*cotpatr),"Missing Delta Option"))</f>
        <v>Missing Delta Option</v>
      </c>
      <c r="AQ82" s="13" t="str" cm="1">
        <f t="array" ref="AQ82">IF(paramètres!$B$28=1,(((SUM(Q82:Z82)/1.02)+SUM(AA82:AB82))+((SUM(AC82:AN82)/1.02)+SUM(AM82:AN82)))/12*pécule,IF(paramètres!$B$28=2,SUM(Q82:AN82)/12*pécule,"Missing Delta Option"))</f>
        <v>Missing Delta Option</v>
      </c>
      <c r="AR82" s="132" t="e">
        <f>IF(paramètres!$B$28=1,(((SUM(Q82:Z82)/1.02)+SUM(AA82:AB82))+((SUM(AC82:AN82)/1.02)+SUM(AM82:AN82)))+AO82+AP82+AQ82,SUM(Q82:AN82)+AO82+AP82+AQ82)</f>
        <v>#VALUE!</v>
      </c>
    </row>
    <row r="83" spans="1:44" x14ac:dyDescent="0.25">
      <c r="A83" s="131"/>
      <c r="B83" s="39"/>
      <c r="C83" s="39"/>
      <c r="D83" s="93"/>
      <c r="E83" s="68"/>
      <c r="F83" s="40"/>
      <c r="G83" s="94"/>
      <c r="H83" s="38"/>
      <c r="I83" s="95"/>
      <c r="J83" s="40"/>
      <c r="K83" s="38"/>
      <c r="L83" s="95"/>
      <c r="M83" s="40"/>
      <c r="N83" s="38"/>
      <c r="O83" s="95"/>
      <c r="P83" s="68"/>
      <c r="Q83" s="226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8"/>
      <c r="AC83" s="149">
        <f>IF($D83="",0,IF($E83="",0,IF(VLOOKUP($E83,paramètres!$E$33:$F$44,2,FALSE)&lt;=VLOOKUP($AC$18,paramètres!$E$33:$F$44,2,FALSE),Q83*$D83,0)))</f>
        <v>0</v>
      </c>
      <c r="AD83" s="13">
        <f>IF($D83="",0,IF($E83="",0,IF(VLOOKUP($E83,paramètres!$E$33:$F$44,2,FALSE)&lt;=VLOOKUP($AD$18,paramètres!$E$33:$F$44,2,FALSE),R83*$D83,0)))</f>
        <v>0</v>
      </c>
      <c r="AE83" s="13">
        <f>IF($D83="",0,IF($E83="",0,IF(VLOOKUP($E83,paramètres!$E$33:$F$44,2,FALSE)&lt;=VLOOKUP($AE$18,paramètres!$E$33:$F$44,2,FALSE),S83*$D83,0)))</f>
        <v>0</v>
      </c>
      <c r="AF83" s="13">
        <f>IF($D83="",0,IF($E83="",0,IF(VLOOKUP($E83,paramètres!$E$33:$F$44,2,FALSE)&lt;=VLOOKUP($AF$18,paramètres!$E$33:$F$44,2,FALSE),T83*$D83,0)))</f>
        <v>0</v>
      </c>
      <c r="AG83" s="13">
        <f>IF($D83="",0,IF($E83="",0,IF(VLOOKUP($E83,paramètres!$E$33:$F$44,2,FALSE)&lt;=VLOOKUP($AG$18,paramètres!$E$33:$F$44,2,FALSE),U83*$D83,0)))</f>
        <v>0</v>
      </c>
      <c r="AH83" s="13">
        <f>IF($D83="",0,IF($E83="",0,IF(VLOOKUP($E83,paramètres!$E$33:$F$44,2,FALSE)&lt;=VLOOKUP($AH$18,paramètres!$E$33:$F$44,2,FALSE),V83*$D83,0)))</f>
        <v>0</v>
      </c>
      <c r="AI83" s="13">
        <f>IF($D83="",0,IF($E83="",0,IF(VLOOKUP($E83,paramètres!$E$33:$F$44,2,FALSE)&lt;=VLOOKUP($AI$18,paramètres!$E$33:$F$44,2,FALSE),W83*$D83,0)))</f>
        <v>0</v>
      </c>
      <c r="AJ83" s="13">
        <f>IF($D83="",0,IF($E83="",0,IF(VLOOKUP($E83,paramètres!$E$33:$F$44,2,FALSE)&lt;=VLOOKUP($AJ$18,paramètres!$E$33:$F$44,2,FALSE),X83*$D83,0)))</f>
        <v>0</v>
      </c>
      <c r="AK83" s="13">
        <f>IF($D83="",0,IF($E83="",0,IF(VLOOKUP($E83,paramètres!$E$33:$F$44,2,FALSE)&lt;=VLOOKUP($AK$18,paramètres!$E$33:$F$44,2,FALSE),Y83*$D83,0)))</f>
        <v>0</v>
      </c>
      <c r="AL83" s="13">
        <f>IF($D83="",0,IF($E83="",0,IF(VLOOKUP($E83,paramètres!$E$33:$F$44,2,FALSE)&lt;=VLOOKUP($AL$18,paramètres!$E$33:$F$44,2,FALSE),Z83*$D83,0)))</f>
        <v>0</v>
      </c>
      <c r="AM83" s="13">
        <f>IF($D83="",0,IF($E83="",0,IF(VLOOKUP($E83,paramètres!$E$33:$F$44,2,FALSE)&lt;=VLOOKUP($AM$18,paramètres!$E$33:$F$44,2,FALSE),AA83*$D83,0)))</f>
        <v>0</v>
      </c>
      <c r="AN83" s="154">
        <f>IF($D83="",0,IF($E83="",0,IF(VLOOKUP($E83,paramètres!$E$33:$F$44,2,FALSE)&lt;=VLOOKUP($AN$18,paramètres!$E$33:$F$44,2,FALSE),AB83*$D83,0)))</f>
        <v>0</v>
      </c>
      <c r="AO83" s="149" t="str">
        <f>IF(paramètres!$B$28=1,((SUM(Q83:Z83)/1.02)+SUM(AA83:AB83))*0.0303/9*COUNT(Q83:Y83),IF(paramètres!$B$28=2,(SUM(Q83:AB83))*0.0303/9*COUNT(Q83:Y83),"Missing Delta option"))</f>
        <v>Missing Delta option</v>
      </c>
      <c r="AP83" s="13" t="str">
        <f>IF(paramètres!$B$28=1,(((SUM(Q83:Z83)/1.02)+SUM(AA83:AB83))+((SUM(AC83:AL83)/1.02)+SUM(AM83:AO83)))*cotpatr,IF(paramètres!$B$28=2,(SUM(Q83:AO83)*cotpatr),"Missing Delta Option"))</f>
        <v>Missing Delta Option</v>
      </c>
      <c r="AQ83" s="13" t="str" cm="1">
        <f t="array" ref="AQ83">IF(paramètres!$B$28=1,(((SUM(Q83:Z83)/1.02)+SUM(AA83:AB83))+((SUM(AC83:AN83)/1.02)+SUM(AM83:AN83)))/12*pécule,IF(paramètres!$B$28=2,SUM(Q83:AN83)/12*pécule,"Missing Delta Option"))</f>
        <v>Missing Delta Option</v>
      </c>
      <c r="AR83" s="132" t="e">
        <f>IF(paramètres!$B$28=1,(((SUM(Q83:Z83)/1.02)+SUM(AA83:AB83))+((SUM(AC83:AN83)/1.02)+SUM(AM83:AN83)))+AO83+AP83+AQ83,SUM(Q83:AN83)+AO83+AP83+AQ83)</f>
        <v>#VALUE!</v>
      </c>
    </row>
    <row r="84" spans="1:44" x14ac:dyDescent="0.25">
      <c r="A84" s="131"/>
      <c r="B84" s="39"/>
      <c r="C84" s="39"/>
      <c r="D84" s="93"/>
      <c r="E84" s="68"/>
      <c r="F84" s="40"/>
      <c r="G84" s="94"/>
      <c r="H84" s="38"/>
      <c r="I84" s="95"/>
      <c r="J84" s="40"/>
      <c r="K84" s="38"/>
      <c r="L84" s="95"/>
      <c r="M84" s="40"/>
      <c r="N84" s="38"/>
      <c r="O84" s="95"/>
      <c r="P84" s="68"/>
      <c r="Q84" s="226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8"/>
      <c r="AC84" s="149">
        <f>IF($D84="",0,IF($E84="",0,IF(VLOOKUP($E84,paramètres!$E$33:$F$44,2,FALSE)&lt;=VLOOKUP($AC$18,paramètres!$E$33:$F$44,2,FALSE),Q84*$D84,0)))</f>
        <v>0</v>
      </c>
      <c r="AD84" s="13">
        <f>IF($D84="",0,IF($E84="",0,IF(VLOOKUP($E84,paramètres!$E$33:$F$44,2,FALSE)&lt;=VLOOKUP($AD$18,paramètres!$E$33:$F$44,2,FALSE),R84*$D84,0)))</f>
        <v>0</v>
      </c>
      <c r="AE84" s="13">
        <f>IF($D84="",0,IF($E84="",0,IF(VLOOKUP($E84,paramètres!$E$33:$F$44,2,FALSE)&lt;=VLOOKUP($AE$18,paramètres!$E$33:$F$44,2,FALSE),S84*$D84,0)))</f>
        <v>0</v>
      </c>
      <c r="AF84" s="13">
        <f>IF($D84="",0,IF($E84="",0,IF(VLOOKUP($E84,paramètres!$E$33:$F$44,2,FALSE)&lt;=VLOOKUP($AF$18,paramètres!$E$33:$F$44,2,FALSE),T84*$D84,0)))</f>
        <v>0</v>
      </c>
      <c r="AG84" s="13">
        <f>IF($D84="",0,IF($E84="",0,IF(VLOOKUP($E84,paramètres!$E$33:$F$44,2,FALSE)&lt;=VLOOKUP($AG$18,paramètres!$E$33:$F$44,2,FALSE),U84*$D84,0)))</f>
        <v>0</v>
      </c>
      <c r="AH84" s="13">
        <f>IF($D84="",0,IF($E84="",0,IF(VLOOKUP($E84,paramètres!$E$33:$F$44,2,FALSE)&lt;=VLOOKUP($AH$18,paramètres!$E$33:$F$44,2,FALSE),V84*$D84,0)))</f>
        <v>0</v>
      </c>
      <c r="AI84" s="13">
        <f>IF($D84="",0,IF($E84="",0,IF(VLOOKUP($E84,paramètres!$E$33:$F$44,2,FALSE)&lt;=VLOOKUP($AI$18,paramètres!$E$33:$F$44,2,FALSE),W84*$D84,0)))</f>
        <v>0</v>
      </c>
      <c r="AJ84" s="13">
        <f>IF($D84="",0,IF($E84="",0,IF(VLOOKUP($E84,paramètres!$E$33:$F$44,2,FALSE)&lt;=VLOOKUP($AJ$18,paramètres!$E$33:$F$44,2,FALSE),X84*$D84,0)))</f>
        <v>0</v>
      </c>
      <c r="AK84" s="13">
        <f>IF($D84="",0,IF($E84="",0,IF(VLOOKUP($E84,paramètres!$E$33:$F$44,2,FALSE)&lt;=VLOOKUP($AK$18,paramètres!$E$33:$F$44,2,FALSE),Y84*$D84,0)))</f>
        <v>0</v>
      </c>
      <c r="AL84" s="13">
        <f>IF($D84="",0,IF($E84="",0,IF(VLOOKUP($E84,paramètres!$E$33:$F$44,2,FALSE)&lt;=VLOOKUP($AL$18,paramètres!$E$33:$F$44,2,FALSE),Z84*$D84,0)))</f>
        <v>0</v>
      </c>
      <c r="AM84" s="13">
        <f>IF($D84="",0,IF($E84="",0,IF(VLOOKUP($E84,paramètres!$E$33:$F$44,2,FALSE)&lt;=VLOOKUP($AM$18,paramètres!$E$33:$F$44,2,FALSE),AA84*$D84,0)))</f>
        <v>0</v>
      </c>
      <c r="AN84" s="154">
        <f>IF($D84="",0,IF($E84="",0,IF(VLOOKUP($E84,paramètres!$E$33:$F$44,2,FALSE)&lt;=VLOOKUP($AN$18,paramètres!$E$33:$F$44,2,FALSE),AB84*$D84,0)))</f>
        <v>0</v>
      </c>
      <c r="AO84" s="149" t="str">
        <f>IF(paramètres!$B$28=1,((SUM(Q84:Z84)/1.02)+SUM(AA84:AB84))*0.0303/9*COUNT(Q84:Y84),IF(paramètres!$B$28=2,(SUM(Q84:AB84))*0.0303/9*COUNT(Q84:Y84),"Missing Delta option"))</f>
        <v>Missing Delta option</v>
      </c>
      <c r="AP84" s="13" t="str">
        <f>IF(paramètres!$B$28=1,(((SUM(Q84:Z84)/1.02)+SUM(AA84:AB84))+((SUM(AC84:AL84)/1.02)+SUM(AM84:AO84)))*cotpatr,IF(paramètres!$B$28=2,(SUM(Q84:AO84)*cotpatr),"Missing Delta Option"))</f>
        <v>Missing Delta Option</v>
      </c>
      <c r="AQ84" s="13" t="str" cm="1">
        <f t="array" ref="AQ84">IF(paramètres!$B$28=1,(((SUM(Q84:Z84)/1.02)+SUM(AA84:AB84))+((SUM(AC84:AN84)/1.02)+SUM(AM84:AN84)))/12*pécule,IF(paramètres!$B$28=2,SUM(Q84:AN84)/12*pécule,"Missing Delta Option"))</f>
        <v>Missing Delta Option</v>
      </c>
      <c r="AR84" s="132" t="e">
        <f>IF(paramètres!$B$28=1,(((SUM(Q84:Z84)/1.02)+SUM(AA84:AB84))+((SUM(AC84:AN84)/1.02)+SUM(AM84:AN84)))+AO84+AP84+AQ84,SUM(Q84:AN84)+AO84+AP84+AQ84)</f>
        <v>#VALUE!</v>
      </c>
    </row>
    <row r="85" spans="1:44" x14ac:dyDescent="0.25">
      <c r="A85" s="131"/>
      <c r="B85" s="39"/>
      <c r="C85" s="39"/>
      <c r="D85" s="93"/>
      <c r="E85" s="68"/>
      <c r="F85" s="40"/>
      <c r="G85" s="94"/>
      <c r="H85" s="38"/>
      <c r="I85" s="95"/>
      <c r="J85" s="40"/>
      <c r="K85" s="38"/>
      <c r="L85" s="95"/>
      <c r="M85" s="40"/>
      <c r="N85" s="38"/>
      <c r="O85" s="95"/>
      <c r="P85" s="68"/>
      <c r="Q85" s="226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8"/>
      <c r="AC85" s="149">
        <f>IF($D85="",0,IF($E85="",0,IF(VLOOKUP($E85,paramètres!$E$33:$F$44,2,FALSE)&lt;=VLOOKUP($AC$18,paramètres!$E$33:$F$44,2,FALSE),Q85*$D85,0)))</f>
        <v>0</v>
      </c>
      <c r="AD85" s="13">
        <f>IF($D85="",0,IF($E85="",0,IF(VLOOKUP($E85,paramètres!$E$33:$F$44,2,FALSE)&lt;=VLOOKUP($AD$18,paramètres!$E$33:$F$44,2,FALSE),R85*$D85,0)))</f>
        <v>0</v>
      </c>
      <c r="AE85" s="13">
        <f>IF($D85="",0,IF($E85="",0,IF(VLOOKUP($E85,paramètres!$E$33:$F$44,2,FALSE)&lt;=VLOOKUP($AE$18,paramètres!$E$33:$F$44,2,FALSE),S85*$D85,0)))</f>
        <v>0</v>
      </c>
      <c r="AF85" s="13">
        <f>IF($D85="",0,IF($E85="",0,IF(VLOOKUP($E85,paramètres!$E$33:$F$44,2,FALSE)&lt;=VLOOKUP($AF$18,paramètres!$E$33:$F$44,2,FALSE),T85*$D85,0)))</f>
        <v>0</v>
      </c>
      <c r="AG85" s="13">
        <f>IF($D85="",0,IF($E85="",0,IF(VLOOKUP($E85,paramètres!$E$33:$F$44,2,FALSE)&lt;=VLOOKUP($AG$18,paramètres!$E$33:$F$44,2,FALSE),U85*$D85,0)))</f>
        <v>0</v>
      </c>
      <c r="AH85" s="13">
        <f>IF($D85="",0,IF($E85="",0,IF(VLOOKUP($E85,paramètres!$E$33:$F$44,2,FALSE)&lt;=VLOOKUP($AH$18,paramètres!$E$33:$F$44,2,FALSE),V85*$D85,0)))</f>
        <v>0</v>
      </c>
      <c r="AI85" s="13">
        <f>IF($D85="",0,IF($E85="",0,IF(VLOOKUP($E85,paramètres!$E$33:$F$44,2,FALSE)&lt;=VLOOKUP($AI$18,paramètres!$E$33:$F$44,2,FALSE),W85*$D85,0)))</f>
        <v>0</v>
      </c>
      <c r="AJ85" s="13">
        <f>IF($D85="",0,IF($E85="",0,IF(VLOOKUP($E85,paramètres!$E$33:$F$44,2,FALSE)&lt;=VLOOKUP($AJ$18,paramètres!$E$33:$F$44,2,FALSE),X85*$D85,0)))</f>
        <v>0</v>
      </c>
      <c r="AK85" s="13">
        <f>IF($D85="",0,IF($E85="",0,IF(VLOOKUP($E85,paramètres!$E$33:$F$44,2,FALSE)&lt;=VLOOKUP($AK$18,paramètres!$E$33:$F$44,2,FALSE),Y85*$D85,0)))</f>
        <v>0</v>
      </c>
      <c r="AL85" s="13">
        <f>IF($D85="",0,IF($E85="",0,IF(VLOOKUP($E85,paramètres!$E$33:$F$44,2,FALSE)&lt;=VLOOKUP($AL$18,paramètres!$E$33:$F$44,2,FALSE),Z85*$D85,0)))</f>
        <v>0</v>
      </c>
      <c r="AM85" s="13">
        <f>IF($D85="",0,IF($E85="",0,IF(VLOOKUP($E85,paramètres!$E$33:$F$44,2,FALSE)&lt;=VLOOKUP($AM$18,paramètres!$E$33:$F$44,2,FALSE),AA85*$D85,0)))</f>
        <v>0</v>
      </c>
      <c r="AN85" s="154">
        <f>IF($D85="",0,IF($E85="",0,IF(VLOOKUP($E85,paramètres!$E$33:$F$44,2,FALSE)&lt;=VLOOKUP($AN$18,paramètres!$E$33:$F$44,2,FALSE),AB85*$D85,0)))</f>
        <v>0</v>
      </c>
      <c r="AO85" s="149" t="str">
        <f>IF(paramètres!$B$28=1,((SUM(Q85:Z85)/1.02)+SUM(AA85:AB85))*0.0303/9*COUNT(Q85:Y85),IF(paramètres!$B$28=2,(SUM(Q85:AB85))*0.0303/9*COUNT(Q85:Y85),"Missing Delta option"))</f>
        <v>Missing Delta option</v>
      </c>
      <c r="AP85" s="13" t="str">
        <f>IF(paramètres!$B$28=1,(((SUM(Q85:Z85)/1.02)+SUM(AA85:AB85))+((SUM(AC85:AL85)/1.02)+SUM(AM85:AO85)))*cotpatr,IF(paramètres!$B$28=2,(SUM(Q85:AO85)*cotpatr),"Missing Delta Option"))</f>
        <v>Missing Delta Option</v>
      </c>
      <c r="AQ85" s="13" t="str" cm="1">
        <f t="array" ref="AQ85">IF(paramètres!$B$28=1,(((SUM(Q85:Z85)/1.02)+SUM(AA85:AB85))+((SUM(AC85:AN85)/1.02)+SUM(AM85:AN85)))/12*pécule,IF(paramètres!$B$28=2,SUM(Q85:AN85)/12*pécule,"Missing Delta Option"))</f>
        <v>Missing Delta Option</v>
      </c>
      <c r="AR85" s="132" t="e">
        <f>IF(paramètres!$B$28=1,(((SUM(Q85:Z85)/1.02)+SUM(AA85:AB85))+((SUM(AC85:AN85)/1.02)+SUM(AM85:AN85)))+AO85+AP85+AQ85,SUM(Q85:AN85)+AO85+AP85+AQ85)</f>
        <v>#VALUE!</v>
      </c>
    </row>
    <row r="86" spans="1:44" x14ac:dyDescent="0.25">
      <c r="A86" s="131"/>
      <c r="B86" s="39"/>
      <c r="C86" s="39"/>
      <c r="D86" s="93"/>
      <c r="E86" s="68"/>
      <c r="F86" s="40"/>
      <c r="G86" s="94"/>
      <c r="H86" s="38"/>
      <c r="I86" s="95"/>
      <c r="J86" s="40"/>
      <c r="K86" s="38"/>
      <c r="L86" s="95"/>
      <c r="M86" s="40"/>
      <c r="N86" s="38"/>
      <c r="O86" s="95"/>
      <c r="P86" s="68"/>
      <c r="Q86" s="226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8"/>
      <c r="AC86" s="149">
        <f>IF($D86="",0,IF($E86="",0,IF(VLOOKUP($E86,paramètres!$E$33:$F$44,2,FALSE)&lt;=VLOOKUP($AC$18,paramètres!$E$33:$F$44,2,FALSE),Q86*$D86,0)))</f>
        <v>0</v>
      </c>
      <c r="AD86" s="13">
        <f>IF($D86="",0,IF($E86="",0,IF(VLOOKUP($E86,paramètres!$E$33:$F$44,2,FALSE)&lt;=VLOOKUP($AD$18,paramètres!$E$33:$F$44,2,FALSE),R86*$D86,0)))</f>
        <v>0</v>
      </c>
      <c r="AE86" s="13">
        <f>IF($D86="",0,IF($E86="",0,IF(VLOOKUP($E86,paramètres!$E$33:$F$44,2,FALSE)&lt;=VLOOKUP($AE$18,paramètres!$E$33:$F$44,2,FALSE),S86*$D86,0)))</f>
        <v>0</v>
      </c>
      <c r="AF86" s="13">
        <f>IF($D86="",0,IF($E86="",0,IF(VLOOKUP($E86,paramètres!$E$33:$F$44,2,FALSE)&lt;=VLOOKUP($AF$18,paramètres!$E$33:$F$44,2,FALSE),T86*$D86,0)))</f>
        <v>0</v>
      </c>
      <c r="AG86" s="13">
        <f>IF($D86="",0,IF($E86="",0,IF(VLOOKUP($E86,paramètres!$E$33:$F$44,2,FALSE)&lt;=VLOOKUP($AG$18,paramètres!$E$33:$F$44,2,FALSE),U86*$D86,0)))</f>
        <v>0</v>
      </c>
      <c r="AH86" s="13">
        <f>IF($D86="",0,IF($E86="",0,IF(VLOOKUP($E86,paramètres!$E$33:$F$44,2,FALSE)&lt;=VLOOKUP($AH$18,paramètres!$E$33:$F$44,2,FALSE),V86*$D86,0)))</f>
        <v>0</v>
      </c>
      <c r="AI86" s="13">
        <f>IF($D86="",0,IF($E86="",0,IF(VLOOKUP($E86,paramètres!$E$33:$F$44,2,FALSE)&lt;=VLOOKUP($AI$18,paramètres!$E$33:$F$44,2,FALSE),W86*$D86,0)))</f>
        <v>0</v>
      </c>
      <c r="AJ86" s="13">
        <f>IF($D86="",0,IF($E86="",0,IF(VLOOKUP($E86,paramètres!$E$33:$F$44,2,FALSE)&lt;=VLOOKUP($AJ$18,paramètres!$E$33:$F$44,2,FALSE),X86*$D86,0)))</f>
        <v>0</v>
      </c>
      <c r="AK86" s="13">
        <f>IF($D86="",0,IF($E86="",0,IF(VLOOKUP($E86,paramètres!$E$33:$F$44,2,FALSE)&lt;=VLOOKUP($AK$18,paramètres!$E$33:$F$44,2,FALSE),Y86*$D86,0)))</f>
        <v>0</v>
      </c>
      <c r="AL86" s="13">
        <f>IF($D86="",0,IF($E86="",0,IF(VLOOKUP($E86,paramètres!$E$33:$F$44,2,FALSE)&lt;=VLOOKUP($AL$18,paramètres!$E$33:$F$44,2,FALSE),Z86*$D86,0)))</f>
        <v>0</v>
      </c>
      <c r="AM86" s="13">
        <f>IF($D86="",0,IF($E86="",0,IF(VLOOKUP($E86,paramètres!$E$33:$F$44,2,FALSE)&lt;=VLOOKUP($AM$18,paramètres!$E$33:$F$44,2,FALSE),AA86*$D86,0)))</f>
        <v>0</v>
      </c>
      <c r="AN86" s="154">
        <f>IF($D86="",0,IF($E86="",0,IF(VLOOKUP($E86,paramètres!$E$33:$F$44,2,FALSE)&lt;=VLOOKUP($AN$18,paramètres!$E$33:$F$44,2,FALSE),AB86*$D86,0)))</f>
        <v>0</v>
      </c>
      <c r="AO86" s="149" t="str">
        <f>IF(paramètres!$B$28=1,((SUM(Q86:Z86)/1.02)+SUM(AA86:AB86))*0.0303/9*COUNT(Q86:Y86),IF(paramètres!$B$28=2,(SUM(Q86:AB86))*0.0303/9*COUNT(Q86:Y86),"Missing Delta option"))</f>
        <v>Missing Delta option</v>
      </c>
      <c r="AP86" s="13" t="str">
        <f>IF(paramètres!$B$28=1,(((SUM(Q86:Z86)/1.02)+SUM(AA86:AB86))+((SUM(AC86:AL86)/1.02)+SUM(AM86:AO86)))*cotpatr,IF(paramètres!$B$28=2,(SUM(Q86:AO86)*cotpatr),"Missing Delta Option"))</f>
        <v>Missing Delta Option</v>
      </c>
      <c r="AQ86" s="13" t="str" cm="1">
        <f t="array" ref="AQ86">IF(paramètres!$B$28=1,(((SUM(Q86:Z86)/1.02)+SUM(AA86:AB86))+((SUM(AC86:AN86)/1.02)+SUM(AM86:AN86)))/12*pécule,IF(paramètres!$B$28=2,SUM(Q86:AN86)/12*pécule,"Missing Delta Option"))</f>
        <v>Missing Delta Option</v>
      </c>
      <c r="AR86" s="132" t="e">
        <f>IF(paramètres!$B$28=1,(((SUM(Q86:Z86)/1.02)+SUM(AA86:AB86))+((SUM(AC86:AN86)/1.02)+SUM(AM86:AN86)))+AO86+AP86+AQ86,SUM(Q86:AN86)+AO86+AP86+AQ86)</f>
        <v>#VALUE!</v>
      </c>
    </row>
    <row r="87" spans="1:44" x14ac:dyDescent="0.25">
      <c r="A87" s="131"/>
      <c r="B87" s="39"/>
      <c r="C87" s="39"/>
      <c r="D87" s="93"/>
      <c r="E87" s="68"/>
      <c r="F87" s="40"/>
      <c r="G87" s="94"/>
      <c r="H87" s="38"/>
      <c r="I87" s="95"/>
      <c r="J87" s="40"/>
      <c r="K87" s="38"/>
      <c r="L87" s="95"/>
      <c r="M87" s="40"/>
      <c r="N87" s="38"/>
      <c r="O87" s="95"/>
      <c r="P87" s="68"/>
      <c r="Q87" s="226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8"/>
      <c r="AC87" s="149">
        <f>IF($D87="",0,IF($E87="",0,IF(VLOOKUP($E87,paramètres!$E$33:$F$44,2,FALSE)&lt;=VLOOKUP($AC$18,paramètres!$E$33:$F$44,2,FALSE),Q87*$D87,0)))</f>
        <v>0</v>
      </c>
      <c r="AD87" s="13">
        <f>IF($D87="",0,IF($E87="",0,IF(VLOOKUP($E87,paramètres!$E$33:$F$44,2,FALSE)&lt;=VLOOKUP($AD$18,paramètres!$E$33:$F$44,2,FALSE),R87*$D87,0)))</f>
        <v>0</v>
      </c>
      <c r="AE87" s="13">
        <f>IF($D87="",0,IF($E87="",0,IF(VLOOKUP($E87,paramètres!$E$33:$F$44,2,FALSE)&lt;=VLOOKUP($AE$18,paramètres!$E$33:$F$44,2,FALSE),S87*$D87,0)))</f>
        <v>0</v>
      </c>
      <c r="AF87" s="13">
        <f>IF($D87="",0,IF($E87="",0,IF(VLOOKUP($E87,paramètres!$E$33:$F$44,2,FALSE)&lt;=VLOOKUP($AF$18,paramètres!$E$33:$F$44,2,FALSE),T87*$D87,0)))</f>
        <v>0</v>
      </c>
      <c r="AG87" s="13">
        <f>IF($D87="",0,IF($E87="",0,IF(VLOOKUP($E87,paramètres!$E$33:$F$44,2,FALSE)&lt;=VLOOKUP($AG$18,paramètres!$E$33:$F$44,2,FALSE),U87*$D87,0)))</f>
        <v>0</v>
      </c>
      <c r="AH87" s="13">
        <f>IF($D87="",0,IF($E87="",0,IF(VLOOKUP($E87,paramètres!$E$33:$F$44,2,FALSE)&lt;=VLOOKUP($AH$18,paramètres!$E$33:$F$44,2,FALSE),V87*$D87,0)))</f>
        <v>0</v>
      </c>
      <c r="AI87" s="13">
        <f>IF($D87="",0,IF($E87="",0,IF(VLOOKUP($E87,paramètres!$E$33:$F$44,2,FALSE)&lt;=VLOOKUP($AI$18,paramètres!$E$33:$F$44,2,FALSE),W87*$D87,0)))</f>
        <v>0</v>
      </c>
      <c r="AJ87" s="13">
        <f>IF($D87="",0,IF($E87="",0,IF(VLOOKUP($E87,paramètres!$E$33:$F$44,2,FALSE)&lt;=VLOOKUP($AJ$18,paramètres!$E$33:$F$44,2,FALSE),X87*$D87,0)))</f>
        <v>0</v>
      </c>
      <c r="AK87" s="13">
        <f>IF($D87="",0,IF($E87="",0,IF(VLOOKUP($E87,paramètres!$E$33:$F$44,2,FALSE)&lt;=VLOOKUP($AK$18,paramètres!$E$33:$F$44,2,FALSE),Y87*$D87,0)))</f>
        <v>0</v>
      </c>
      <c r="AL87" s="13">
        <f>IF($D87="",0,IF($E87="",0,IF(VLOOKUP($E87,paramètres!$E$33:$F$44,2,FALSE)&lt;=VLOOKUP($AL$18,paramètres!$E$33:$F$44,2,FALSE),Z87*$D87,0)))</f>
        <v>0</v>
      </c>
      <c r="AM87" s="13">
        <f>IF($D87="",0,IF($E87="",0,IF(VLOOKUP($E87,paramètres!$E$33:$F$44,2,FALSE)&lt;=VLOOKUP($AM$18,paramètres!$E$33:$F$44,2,FALSE),AA87*$D87,0)))</f>
        <v>0</v>
      </c>
      <c r="AN87" s="154">
        <f>IF($D87="",0,IF($E87="",0,IF(VLOOKUP($E87,paramètres!$E$33:$F$44,2,FALSE)&lt;=VLOOKUP($AN$18,paramètres!$E$33:$F$44,2,FALSE),AB87*$D87,0)))</f>
        <v>0</v>
      </c>
      <c r="AO87" s="149" t="str">
        <f>IF(paramètres!$B$28=1,((SUM(Q87:Z87)/1.02)+SUM(AA87:AB87))*0.0303/9*COUNT(Q87:Y87),IF(paramètres!$B$28=2,(SUM(Q87:AB87))*0.0303/9*COUNT(Q87:Y87),"Missing Delta option"))</f>
        <v>Missing Delta option</v>
      </c>
      <c r="AP87" s="13" t="str">
        <f>IF(paramètres!$B$28=1,(((SUM(Q87:Z87)/1.02)+SUM(AA87:AB87))+((SUM(AC87:AL87)/1.02)+SUM(AM87:AO87)))*cotpatr,IF(paramètres!$B$28=2,(SUM(Q87:AO87)*cotpatr),"Missing Delta Option"))</f>
        <v>Missing Delta Option</v>
      </c>
      <c r="AQ87" s="13" t="str" cm="1">
        <f t="array" ref="AQ87">IF(paramètres!$B$28=1,(((SUM(Q87:Z87)/1.02)+SUM(AA87:AB87))+((SUM(AC87:AN87)/1.02)+SUM(AM87:AN87)))/12*pécule,IF(paramètres!$B$28=2,SUM(Q87:AN87)/12*pécule,"Missing Delta Option"))</f>
        <v>Missing Delta Option</v>
      </c>
      <c r="AR87" s="132" t="e">
        <f>IF(paramètres!$B$28=1,(((SUM(Q87:Z87)/1.02)+SUM(AA87:AB87))+((SUM(AC87:AN87)/1.02)+SUM(AM87:AN87)))+AO87+AP87+AQ87,SUM(Q87:AN87)+AO87+AP87+AQ87)</f>
        <v>#VALUE!</v>
      </c>
    </row>
    <row r="88" spans="1:44" x14ac:dyDescent="0.25">
      <c r="A88" s="131"/>
      <c r="B88" s="39"/>
      <c r="C88" s="39"/>
      <c r="D88" s="93"/>
      <c r="E88" s="68"/>
      <c r="F88" s="40"/>
      <c r="G88" s="94"/>
      <c r="H88" s="38"/>
      <c r="I88" s="95"/>
      <c r="J88" s="40"/>
      <c r="K88" s="38"/>
      <c r="L88" s="95"/>
      <c r="M88" s="40"/>
      <c r="N88" s="38"/>
      <c r="O88" s="95"/>
      <c r="P88" s="68"/>
      <c r="Q88" s="226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8"/>
      <c r="AC88" s="149">
        <f>IF($D88="",0,IF($E88="",0,IF(VLOOKUP($E88,paramètres!$E$33:$F$44,2,FALSE)&lt;=VLOOKUP($AC$18,paramètres!$E$33:$F$44,2,FALSE),Q88*$D88,0)))</f>
        <v>0</v>
      </c>
      <c r="AD88" s="13">
        <f>IF($D88="",0,IF($E88="",0,IF(VLOOKUP($E88,paramètres!$E$33:$F$44,2,FALSE)&lt;=VLOOKUP($AD$18,paramètres!$E$33:$F$44,2,FALSE),R88*$D88,0)))</f>
        <v>0</v>
      </c>
      <c r="AE88" s="13">
        <f>IF($D88="",0,IF($E88="",0,IF(VLOOKUP($E88,paramètres!$E$33:$F$44,2,FALSE)&lt;=VLOOKUP($AE$18,paramètres!$E$33:$F$44,2,FALSE),S88*$D88,0)))</f>
        <v>0</v>
      </c>
      <c r="AF88" s="13">
        <f>IF($D88="",0,IF($E88="",0,IF(VLOOKUP($E88,paramètres!$E$33:$F$44,2,FALSE)&lt;=VLOOKUP($AF$18,paramètres!$E$33:$F$44,2,FALSE),T88*$D88,0)))</f>
        <v>0</v>
      </c>
      <c r="AG88" s="13">
        <f>IF($D88="",0,IF($E88="",0,IF(VLOOKUP($E88,paramètres!$E$33:$F$44,2,FALSE)&lt;=VLOOKUP($AG$18,paramètres!$E$33:$F$44,2,FALSE),U88*$D88,0)))</f>
        <v>0</v>
      </c>
      <c r="AH88" s="13">
        <f>IF($D88="",0,IF($E88="",0,IF(VLOOKUP($E88,paramètres!$E$33:$F$44,2,FALSE)&lt;=VLOOKUP($AH$18,paramètres!$E$33:$F$44,2,FALSE),V88*$D88,0)))</f>
        <v>0</v>
      </c>
      <c r="AI88" s="13">
        <f>IF($D88="",0,IF($E88="",0,IF(VLOOKUP($E88,paramètres!$E$33:$F$44,2,FALSE)&lt;=VLOOKUP($AI$18,paramètres!$E$33:$F$44,2,FALSE),W88*$D88,0)))</f>
        <v>0</v>
      </c>
      <c r="AJ88" s="13">
        <f>IF($D88="",0,IF($E88="",0,IF(VLOOKUP($E88,paramètres!$E$33:$F$44,2,FALSE)&lt;=VLOOKUP($AJ$18,paramètres!$E$33:$F$44,2,FALSE),X88*$D88,0)))</f>
        <v>0</v>
      </c>
      <c r="AK88" s="13">
        <f>IF($D88="",0,IF($E88="",0,IF(VLOOKUP($E88,paramètres!$E$33:$F$44,2,FALSE)&lt;=VLOOKUP($AK$18,paramètres!$E$33:$F$44,2,FALSE),Y88*$D88,0)))</f>
        <v>0</v>
      </c>
      <c r="AL88" s="13">
        <f>IF($D88="",0,IF($E88="",0,IF(VLOOKUP($E88,paramètres!$E$33:$F$44,2,FALSE)&lt;=VLOOKUP($AL$18,paramètres!$E$33:$F$44,2,FALSE),Z88*$D88,0)))</f>
        <v>0</v>
      </c>
      <c r="AM88" s="13">
        <f>IF($D88="",0,IF($E88="",0,IF(VLOOKUP($E88,paramètres!$E$33:$F$44,2,FALSE)&lt;=VLOOKUP($AM$18,paramètres!$E$33:$F$44,2,FALSE),AA88*$D88,0)))</f>
        <v>0</v>
      </c>
      <c r="AN88" s="154">
        <f>IF($D88="",0,IF($E88="",0,IF(VLOOKUP($E88,paramètres!$E$33:$F$44,2,FALSE)&lt;=VLOOKUP($AN$18,paramètres!$E$33:$F$44,2,FALSE),AB88*$D88,0)))</f>
        <v>0</v>
      </c>
      <c r="AO88" s="149" t="str">
        <f>IF(paramètres!$B$28=1,((SUM(Q88:Z88)/1.02)+SUM(AA88:AB88))*0.0303/9*COUNT(Q88:Y88),IF(paramètres!$B$28=2,(SUM(Q88:AB88))*0.0303/9*COUNT(Q88:Y88),"Missing Delta option"))</f>
        <v>Missing Delta option</v>
      </c>
      <c r="AP88" s="13" t="str">
        <f>IF(paramètres!$B$28=1,(((SUM(Q88:Z88)/1.02)+SUM(AA88:AB88))+((SUM(AC88:AL88)/1.02)+SUM(AM88:AO88)))*cotpatr,IF(paramètres!$B$28=2,(SUM(Q88:AO88)*cotpatr),"Missing Delta Option"))</f>
        <v>Missing Delta Option</v>
      </c>
      <c r="AQ88" s="13" t="str" cm="1">
        <f t="array" ref="AQ88">IF(paramètres!$B$28=1,(((SUM(Q88:Z88)/1.02)+SUM(AA88:AB88))+((SUM(AC88:AN88)/1.02)+SUM(AM88:AN88)))/12*pécule,IF(paramètres!$B$28=2,SUM(Q88:AN88)/12*pécule,"Missing Delta Option"))</f>
        <v>Missing Delta Option</v>
      </c>
      <c r="AR88" s="132" t="e">
        <f>IF(paramètres!$B$28=1,(((SUM(Q88:Z88)/1.02)+SUM(AA88:AB88))+((SUM(AC88:AN88)/1.02)+SUM(AM88:AN88)))+AO88+AP88+AQ88,SUM(Q88:AN88)+AO88+AP88+AQ88)</f>
        <v>#VALUE!</v>
      </c>
    </row>
    <row r="89" spans="1:44" x14ac:dyDescent="0.25">
      <c r="A89" s="131"/>
      <c r="B89" s="39"/>
      <c r="C89" s="39"/>
      <c r="D89" s="93"/>
      <c r="E89" s="68"/>
      <c r="F89" s="40"/>
      <c r="G89" s="94"/>
      <c r="H89" s="38"/>
      <c r="I89" s="95"/>
      <c r="J89" s="40"/>
      <c r="K89" s="38"/>
      <c r="L89" s="95"/>
      <c r="M89" s="40"/>
      <c r="N89" s="38"/>
      <c r="O89" s="95"/>
      <c r="P89" s="68"/>
      <c r="Q89" s="226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8"/>
      <c r="AC89" s="149">
        <f>IF($D89="",0,IF($E89="",0,IF(VLOOKUP($E89,paramètres!$E$33:$F$44,2,FALSE)&lt;=VLOOKUP($AC$18,paramètres!$E$33:$F$44,2,FALSE),Q89*$D89,0)))</f>
        <v>0</v>
      </c>
      <c r="AD89" s="13">
        <f>IF($D89="",0,IF($E89="",0,IF(VLOOKUP($E89,paramètres!$E$33:$F$44,2,FALSE)&lt;=VLOOKUP($AD$18,paramètres!$E$33:$F$44,2,FALSE),R89*$D89,0)))</f>
        <v>0</v>
      </c>
      <c r="AE89" s="13">
        <f>IF($D89="",0,IF($E89="",0,IF(VLOOKUP($E89,paramètres!$E$33:$F$44,2,FALSE)&lt;=VLOOKUP($AE$18,paramètres!$E$33:$F$44,2,FALSE),S89*$D89,0)))</f>
        <v>0</v>
      </c>
      <c r="AF89" s="13">
        <f>IF($D89="",0,IF($E89="",0,IF(VLOOKUP($E89,paramètres!$E$33:$F$44,2,FALSE)&lt;=VLOOKUP($AF$18,paramètres!$E$33:$F$44,2,FALSE),T89*$D89,0)))</f>
        <v>0</v>
      </c>
      <c r="AG89" s="13">
        <f>IF($D89="",0,IF($E89="",0,IF(VLOOKUP($E89,paramètres!$E$33:$F$44,2,FALSE)&lt;=VLOOKUP($AG$18,paramètres!$E$33:$F$44,2,FALSE),U89*$D89,0)))</f>
        <v>0</v>
      </c>
      <c r="AH89" s="13">
        <f>IF($D89="",0,IF($E89="",0,IF(VLOOKUP($E89,paramètres!$E$33:$F$44,2,FALSE)&lt;=VLOOKUP($AH$18,paramètres!$E$33:$F$44,2,FALSE),V89*$D89,0)))</f>
        <v>0</v>
      </c>
      <c r="AI89" s="13">
        <f>IF($D89="",0,IF($E89="",0,IF(VLOOKUP($E89,paramètres!$E$33:$F$44,2,FALSE)&lt;=VLOOKUP($AI$18,paramètres!$E$33:$F$44,2,FALSE),W89*$D89,0)))</f>
        <v>0</v>
      </c>
      <c r="AJ89" s="13">
        <f>IF($D89="",0,IF($E89="",0,IF(VLOOKUP($E89,paramètres!$E$33:$F$44,2,FALSE)&lt;=VLOOKUP($AJ$18,paramètres!$E$33:$F$44,2,FALSE),X89*$D89,0)))</f>
        <v>0</v>
      </c>
      <c r="AK89" s="13">
        <f>IF($D89="",0,IF($E89="",0,IF(VLOOKUP($E89,paramètres!$E$33:$F$44,2,FALSE)&lt;=VLOOKUP($AK$18,paramètres!$E$33:$F$44,2,FALSE),Y89*$D89,0)))</f>
        <v>0</v>
      </c>
      <c r="AL89" s="13">
        <f>IF($D89="",0,IF($E89="",0,IF(VLOOKUP($E89,paramètres!$E$33:$F$44,2,FALSE)&lt;=VLOOKUP($AL$18,paramètres!$E$33:$F$44,2,FALSE),Z89*$D89,0)))</f>
        <v>0</v>
      </c>
      <c r="AM89" s="13">
        <f>IF($D89="",0,IF($E89="",0,IF(VLOOKUP($E89,paramètres!$E$33:$F$44,2,FALSE)&lt;=VLOOKUP($AM$18,paramètres!$E$33:$F$44,2,FALSE),AA89*$D89,0)))</f>
        <v>0</v>
      </c>
      <c r="AN89" s="154">
        <f>IF($D89="",0,IF($E89="",0,IF(VLOOKUP($E89,paramètres!$E$33:$F$44,2,FALSE)&lt;=VLOOKUP($AN$18,paramètres!$E$33:$F$44,2,FALSE),AB89*$D89,0)))</f>
        <v>0</v>
      </c>
      <c r="AO89" s="149" t="str">
        <f>IF(paramètres!$B$28=1,((SUM(Q89:Z89)/1.02)+SUM(AA89:AB89))*0.0303/9*COUNT(Q89:Y89),IF(paramètres!$B$28=2,(SUM(Q89:AB89))*0.0303/9*COUNT(Q89:Y89),"Missing Delta option"))</f>
        <v>Missing Delta option</v>
      </c>
      <c r="AP89" s="13" t="str">
        <f>IF(paramètres!$B$28=1,(((SUM(Q89:Z89)/1.02)+SUM(AA89:AB89))+((SUM(AC89:AL89)/1.02)+SUM(AM89:AO89)))*cotpatr,IF(paramètres!$B$28=2,(SUM(Q89:AO89)*cotpatr),"Missing Delta Option"))</f>
        <v>Missing Delta Option</v>
      </c>
      <c r="AQ89" s="13" t="str" cm="1">
        <f t="array" ref="AQ89">IF(paramètres!$B$28=1,(((SUM(Q89:Z89)/1.02)+SUM(AA89:AB89))+((SUM(AC89:AN89)/1.02)+SUM(AM89:AN89)))/12*pécule,IF(paramètres!$B$28=2,SUM(Q89:AN89)/12*pécule,"Missing Delta Option"))</f>
        <v>Missing Delta Option</v>
      </c>
      <c r="AR89" s="132" t="e">
        <f>IF(paramètres!$B$28=1,(((SUM(Q89:Z89)/1.02)+SUM(AA89:AB89))+((SUM(AC89:AN89)/1.02)+SUM(AM89:AN89)))+AO89+AP89+AQ89,SUM(Q89:AN89)+AO89+AP89+AQ89)</f>
        <v>#VALUE!</v>
      </c>
    </row>
    <row r="90" spans="1:44" x14ac:dyDescent="0.25">
      <c r="A90" s="131"/>
      <c r="B90" s="39"/>
      <c r="C90" s="39"/>
      <c r="D90" s="93"/>
      <c r="E90" s="68"/>
      <c r="F90" s="40"/>
      <c r="G90" s="94"/>
      <c r="H90" s="38"/>
      <c r="I90" s="95"/>
      <c r="J90" s="40"/>
      <c r="K90" s="38"/>
      <c r="L90" s="95"/>
      <c r="M90" s="40"/>
      <c r="N90" s="38"/>
      <c r="O90" s="95"/>
      <c r="P90" s="68"/>
      <c r="Q90" s="226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8"/>
      <c r="AC90" s="149">
        <f>IF($D90="",0,IF($E90="",0,IF(VLOOKUP($E90,paramètres!$E$33:$F$44,2,FALSE)&lt;=VLOOKUP($AC$18,paramètres!$E$33:$F$44,2,FALSE),Q90*$D90,0)))</f>
        <v>0</v>
      </c>
      <c r="AD90" s="13">
        <f>IF($D90="",0,IF($E90="",0,IF(VLOOKUP($E90,paramètres!$E$33:$F$44,2,FALSE)&lt;=VLOOKUP($AD$18,paramètres!$E$33:$F$44,2,FALSE),R90*$D90,0)))</f>
        <v>0</v>
      </c>
      <c r="AE90" s="13">
        <f>IF($D90="",0,IF($E90="",0,IF(VLOOKUP($E90,paramètres!$E$33:$F$44,2,FALSE)&lt;=VLOOKUP($AE$18,paramètres!$E$33:$F$44,2,FALSE),S90*$D90,0)))</f>
        <v>0</v>
      </c>
      <c r="AF90" s="13">
        <f>IF($D90="",0,IF($E90="",0,IF(VLOOKUP($E90,paramètres!$E$33:$F$44,2,FALSE)&lt;=VLOOKUP($AF$18,paramètres!$E$33:$F$44,2,FALSE),T90*$D90,0)))</f>
        <v>0</v>
      </c>
      <c r="AG90" s="13">
        <f>IF($D90="",0,IF($E90="",0,IF(VLOOKUP($E90,paramètres!$E$33:$F$44,2,FALSE)&lt;=VLOOKUP($AG$18,paramètres!$E$33:$F$44,2,FALSE),U90*$D90,0)))</f>
        <v>0</v>
      </c>
      <c r="AH90" s="13">
        <f>IF($D90="",0,IF($E90="",0,IF(VLOOKUP($E90,paramètres!$E$33:$F$44,2,FALSE)&lt;=VLOOKUP($AH$18,paramètres!$E$33:$F$44,2,FALSE),V90*$D90,0)))</f>
        <v>0</v>
      </c>
      <c r="AI90" s="13">
        <f>IF($D90="",0,IF($E90="",0,IF(VLOOKUP($E90,paramètres!$E$33:$F$44,2,FALSE)&lt;=VLOOKUP($AI$18,paramètres!$E$33:$F$44,2,FALSE),W90*$D90,0)))</f>
        <v>0</v>
      </c>
      <c r="AJ90" s="13">
        <f>IF($D90="",0,IF($E90="",0,IF(VLOOKUP($E90,paramètres!$E$33:$F$44,2,FALSE)&lt;=VLOOKUP($AJ$18,paramètres!$E$33:$F$44,2,FALSE),X90*$D90,0)))</f>
        <v>0</v>
      </c>
      <c r="AK90" s="13">
        <f>IF($D90="",0,IF($E90="",0,IF(VLOOKUP($E90,paramètres!$E$33:$F$44,2,FALSE)&lt;=VLOOKUP($AK$18,paramètres!$E$33:$F$44,2,FALSE),Y90*$D90,0)))</f>
        <v>0</v>
      </c>
      <c r="AL90" s="13">
        <f>IF($D90="",0,IF($E90="",0,IF(VLOOKUP($E90,paramètres!$E$33:$F$44,2,FALSE)&lt;=VLOOKUP($AL$18,paramètres!$E$33:$F$44,2,FALSE),Z90*$D90,0)))</f>
        <v>0</v>
      </c>
      <c r="AM90" s="13">
        <f>IF($D90="",0,IF($E90="",0,IF(VLOOKUP($E90,paramètres!$E$33:$F$44,2,FALSE)&lt;=VLOOKUP($AM$18,paramètres!$E$33:$F$44,2,FALSE),AA90*$D90,0)))</f>
        <v>0</v>
      </c>
      <c r="AN90" s="154">
        <f>IF($D90="",0,IF($E90="",0,IF(VLOOKUP($E90,paramètres!$E$33:$F$44,2,FALSE)&lt;=VLOOKUP($AN$18,paramètres!$E$33:$F$44,2,FALSE),AB90*$D90,0)))</f>
        <v>0</v>
      </c>
      <c r="AO90" s="149" t="str">
        <f>IF(paramètres!$B$28=1,((SUM(Q90:Z90)/1.02)+SUM(AA90:AB90))*0.0303/9*COUNT(Q90:Y90),IF(paramètres!$B$28=2,(SUM(Q90:AB90))*0.0303/9*COUNT(Q90:Y90),"Missing Delta option"))</f>
        <v>Missing Delta option</v>
      </c>
      <c r="AP90" s="13" t="str">
        <f>IF(paramètres!$B$28=1,(((SUM(Q90:Z90)/1.02)+SUM(AA90:AB90))+((SUM(AC90:AL90)/1.02)+SUM(AM90:AO90)))*cotpatr,IF(paramètres!$B$28=2,(SUM(Q90:AO90)*cotpatr),"Missing Delta Option"))</f>
        <v>Missing Delta Option</v>
      </c>
      <c r="AQ90" s="13" t="str" cm="1">
        <f t="array" ref="AQ90">IF(paramètres!$B$28=1,(((SUM(Q90:Z90)/1.02)+SUM(AA90:AB90))+((SUM(AC90:AN90)/1.02)+SUM(AM90:AN90)))/12*pécule,IF(paramètres!$B$28=2,SUM(Q90:AN90)/12*pécule,"Missing Delta Option"))</f>
        <v>Missing Delta Option</v>
      </c>
      <c r="AR90" s="132" t="e">
        <f>IF(paramètres!$B$28=1,(((SUM(Q90:Z90)/1.02)+SUM(AA90:AB90))+((SUM(AC90:AN90)/1.02)+SUM(AM90:AN90)))+AO90+AP90+AQ90,SUM(Q90:AN90)+AO90+AP90+AQ90)</f>
        <v>#VALUE!</v>
      </c>
    </row>
    <row r="91" spans="1:44" x14ac:dyDescent="0.25">
      <c r="A91" s="131"/>
      <c r="B91" s="39"/>
      <c r="C91" s="39"/>
      <c r="D91" s="93"/>
      <c r="E91" s="68"/>
      <c r="F91" s="40"/>
      <c r="G91" s="94"/>
      <c r="H91" s="38"/>
      <c r="I91" s="95"/>
      <c r="J91" s="40"/>
      <c r="K91" s="38"/>
      <c r="L91" s="95"/>
      <c r="M91" s="40"/>
      <c r="N91" s="38"/>
      <c r="O91" s="95"/>
      <c r="P91" s="68"/>
      <c r="Q91" s="226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8"/>
      <c r="AC91" s="149">
        <f>IF($D91="",0,IF($E91="",0,IF(VLOOKUP($E91,paramètres!$E$33:$F$44,2,FALSE)&lt;=VLOOKUP($AC$18,paramètres!$E$33:$F$44,2,FALSE),Q91*$D91,0)))</f>
        <v>0</v>
      </c>
      <c r="AD91" s="13">
        <f>IF($D91="",0,IF($E91="",0,IF(VLOOKUP($E91,paramètres!$E$33:$F$44,2,FALSE)&lt;=VLOOKUP($AD$18,paramètres!$E$33:$F$44,2,FALSE),R91*$D91,0)))</f>
        <v>0</v>
      </c>
      <c r="AE91" s="13">
        <f>IF($D91="",0,IF($E91="",0,IF(VLOOKUP($E91,paramètres!$E$33:$F$44,2,FALSE)&lt;=VLOOKUP($AE$18,paramètres!$E$33:$F$44,2,FALSE),S91*$D91,0)))</f>
        <v>0</v>
      </c>
      <c r="AF91" s="13">
        <f>IF($D91="",0,IF($E91="",0,IF(VLOOKUP($E91,paramètres!$E$33:$F$44,2,FALSE)&lt;=VLOOKUP($AF$18,paramètres!$E$33:$F$44,2,FALSE),T91*$D91,0)))</f>
        <v>0</v>
      </c>
      <c r="AG91" s="13">
        <f>IF($D91="",0,IF($E91="",0,IF(VLOOKUP($E91,paramètres!$E$33:$F$44,2,FALSE)&lt;=VLOOKUP($AG$18,paramètres!$E$33:$F$44,2,FALSE),U91*$D91,0)))</f>
        <v>0</v>
      </c>
      <c r="AH91" s="13">
        <f>IF($D91="",0,IF($E91="",0,IF(VLOOKUP($E91,paramètres!$E$33:$F$44,2,FALSE)&lt;=VLOOKUP($AH$18,paramètres!$E$33:$F$44,2,FALSE),V91*$D91,0)))</f>
        <v>0</v>
      </c>
      <c r="AI91" s="13">
        <f>IF($D91="",0,IF($E91="",0,IF(VLOOKUP($E91,paramètres!$E$33:$F$44,2,FALSE)&lt;=VLOOKUP($AI$18,paramètres!$E$33:$F$44,2,FALSE),W91*$D91,0)))</f>
        <v>0</v>
      </c>
      <c r="AJ91" s="13">
        <f>IF($D91="",0,IF($E91="",0,IF(VLOOKUP($E91,paramètres!$E$33:$F$44,2,FALSE)&lt;=VLOOKUP($AJ$18,paramètres!$E$33:$F$44,2,FALSE),X91*$D91,0)))</f>
        <v>0</v>
      </c>
      <c r="AK91" s="13">
        <f>IF($D91="",0,IF($E91="",0,IF(VLOOKUP($E91,paramètres!$E$33:$F$44,2,FALSE)&lt;=VLOOKUP($AK$18,paramètres!$E$33:$F$44,2,FALSE),Y91*$D91,0)))</f>
        <v>0</v>
      </c>
      <c r="AL91" s="13">
        <f>IF($D91="",0,IF($E91="",0,IF(VLOOKUP($E91,paramètres!$E$33:$F$44,2,FALSE)&lt;=VLOOKUP($AL$18,paramètres!$E$33:$F$44,2,FALSE),Z91*$D91,0)))</f>
        <v>0</v>
      </c>
      <c r="AM91" s="13">
        <f>IF($D91="",0,IF($E91="",0,IF(VLOOKUP($E91,paramètres!$E$33:$F$44,2,FALSE)&lt;=VLOOKUP($AM$18,paramètres!$E$33:$F$44,2,FALSE),AA91*$D91,0)))</f>
        <v>0</v>
      </c>
      <c r="AN91" s="154">
        <f>IF($D91="",0,IF($E91="",0,IF(VLOOKUP($E91,paramètres!$E$33:$F$44,2,FALSE)&lt;=VLOOKUP($AN$18,paramètres!$E$33:$F$44,2,FALSE),AB91*$D91,0)))</f>
        <v>0</v>
      </c>
      <c r="AO91" s="149" t="str">
        <f>IF(paramètres!$B$28=1,((SUM(Q91:Z91)/1.02)+SUM(AA91:AB91))*0.0303/9*COUNT(Q91:Y91),IF(paramètres!$B$28=2,(SUM(Q91:AB91))*0.0303/9*COUNT(Q91:Y91),"Missing Delta option"))</f>
        <v>Missing Delta option</v>
      </c>
      <c r="AP91" s="13" t="str">
        <f>IF(paramètres!$B$28=1,(((SUM(Q91:Z91)/1.02)+SUM(AA91:AB91))+((SUM(AC91:AL91)/1.02)+SUM(AM91:AO91)))*cotpatr,IF(paramètres!$B$28=2,(SUM(Q91:AO91)*cotpatr),"Missing Delta Option"))</f>
        <v>Missing Delta Option</v>
      </c>
      <c r="AQ91" s="13" t="str" cm="1">
        <f t="array" ref="AQ91">IF(paramètres!$B$28=1,(((SUM(Q91:Z91)/1.02)+SUM(AA91:AB91))+((SUM(AC91:AN91)/1.02)+SUM(AM91:AN91)))/12*pécule,IF(paramètres!$B$28=2,SUM(Q91:AN91)/12*pécule,"Missing Delta Option"))</f>
        <v>Missing Delta Option</v>
      </c>
      <c r="AR91" s="132" t="e">
        <f>IF(paramètres!$B$28=1,(((SUM(Q91:Z91)/1.02)+SUM(AA91:AB91))+((SUM(AC91:AN91)/1.02)+SUM(AM91:AN91)))+AO91+AP91+AQ91,SUM(Q91:AN91)+AO91+AP91+AQ91)</f>
        <v>#VALUE!</v>
      </c>
    </row>
    <row r="92" spans="1:44" x14ac:dyDescent="0.25">
      <c r="A92" s="131"/>
      <c r="B92" s="39"/>
      <c r="C92" s="39"/>
      <c r="D92" s="93"/>
      <c r="E92" s="68"/>
      <c r="F92" s="40"/>
      <c r="G92" s="94"/>
      <c r="H92" s="38"/>
      <c r="I92" s="95"/>
      <c r="J92" s="40"/>
      <c r="K92" s="38"/>
      <c r="L92" s="95"/>
      <c r="M92" s="40"/>
      <c r="N92" s="38"/>
      <c r="O92" s="95"/>
      <c r="P92" s="68"/>
      <c r="Q92" s="226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8"/>
      <c r="AC92" s="149">
        <f>IF($D92="",0,IF($E92="",0,IF(VLOOKUP($E92,paramètres!$E$33:$F$44,2,FALSE)&lt;=VLOOKUP($AC$18,paramètres!$E$33:$F$44,2,FALSE),Q92*$D92,0)))</f>
        <v>0</v>
      </c>
      <c r="AD92" s="13">
        <f>IF($D92="",0,IF($E92="",0,IF(VLOOKUP($E92,paramètres!$E$33:$F$44,2,FALSE)&lt;=VLOOKUP($AD$18,paramètres!$E$33:$F$44,2,FALSE),R92*$D92,0)))</f>
        <v>0</v>
      </c>
      <c r="AE92" s="13">
        <f>IF($D92="",0,IF($E92="",0,IF(VLOOKUP($E92,paramètres!$E$33:$F$44,2,FALSE)&lt;=VLOOKUP($AE$18,paramètres!$E$33:$F$44,2,FALSE),S92*$D92,0)))</f>
        <v>0</v>
      </c>
      <c r="AF92" s="13">
        <f>IF($D92="",0,IF($E92="",0,IF(VLOOKUP($E92,paramètres!$E$33:$F$44,2,FALSE)&lt;=VLOOKUP($AF$18,paramètres!$E$33:$F$44,2,FALSE),T92*$D92,0)))</f>
        <v>0</v>
      </c>
      <c r="AG92" s="13">
        <f>IF($D92="",0,IF($E92="",0,IF(VLOOKUP($E92,paramètres!$E$33:$F$44,2,FALSE)&lt;=VLOOKUP($AG$18,paramètres!$E$33:$F$44,2,FALSE),U92*$D92,0)))</f>
        <v>0</v>
      </c>
      <c r="AH92" s="13">
        <f>IF($D92="",0,IF($E92="",0,IF(VLOOKUP($E92,paramètres!$E$33:$F$44,2,FALSE)&lt;=VLOOKUP($AH$18,paramètres!$E$33:$F$44,2,FALSE),V92*$D92,0)))</f>
        <v>0</v>
      </c>
      <c r="AI92" s="13">
        <f>IF($D92="",0,IF($E92="",0,IF(VLOOKUP($E92,paramètres!$E$33:$F$44,2,FALSE)&lt;=VLOOKUP($AI$18,paramètres!$E$33:$F$44,2,FALSE),W92*$D92,0)))</f>
        <v>0</v>
      </c>
      <c r="AJ92" s="13">
        <f>IF($D92="",0,IF($E92="",0,IF(VLOOKUP($E92,paramètres!$E$33:$F$44,2,FALSE)&lt;=VLOOKUP($AJ$18,paramètres!$E$33:$F$44,2,FALSE),X92*$D92,0)))</f>
        <v>0</v>
      </c>
      <c r="AK92" s="13">
        <f>IF($D92="",0,IF($E92="",0,IF(VLOOKUP($E92,paramètres!$E$33:$F$44,2,FALSE)&lt;=VLOOKUP($AK$18,paramètres!$E$33:$F$44,2,FALSE),Y92*$D92,0)))</f>
        <v>0</v>
      </c>
      <c r="AL92" s="13">
        <f>IF($D92="",0,IF($E92="",0,IF(VLOOKUP($E92,paramètres!$E$33:$F$44,2,FALSE)&lt;=VLOOKUP($AL$18,paramètres!$E$33:$F$44,2,FALSE),Z92*$D92,0)))</f>
        <v>0</v>
      </c>
      <c r="AM92" s="13">
        <f>IF($D92="",0,IF($E92="",0,IF(VLOOKUP($E92,paramètres!$E$33:$F$44,2,FALSE)&lt;=VLOOKUP($AM$18,paramètres!$E$33:$F$44,2,FALSE),AA92*$D92,0)))</f>
        <v>0</v>
      </c>
      <c r="AN92" s="154">
        <f>IF($D92="",0,IF($E92="",0,IF(VLOOKUP($E92,paramètres!$E$33:$F$44,2,FALSE)&lt;=VLOOKUP($AN$18,paramètres!$E$33:$F$44,2,FALSE),AB92*$D92,0)))</f>
        <v>0</v>
      </c>
      <c r="AO92" s="149" t="str">
        <f>IF(paramètres!$B$28=1,((SUM(Q92:Z92)/1.02)+SUM(AA92:AB92))*0.0303/9*COUNT(Q92:Y92),IF(paramètres!$B$28=2,(SUM(Q92:AB92))*0.0303/9*COUNT(Q92:Y92),"Missing Delta option"))</f>
        <v>Missing Delta option</v>
      </c>
      <c r="AP92" s="13" t="str">
        <f>IF(paramètres!$B$28=1,(((SUM(Q92:Z92)/1.02)+SUM(AA92:AB92))+((SUM(AC92:AL92)/1.02)+SUM(AM92:AO92)))*cotpatr,IF(paramètres!$B$28=2,(SUM(Q92:AO92)*cotpatr),"Missing Delta Option"))</f>
        <v>Missing Delta Option</v>
      </c>
      <c r="AQ92" s="13" t="str" cm="1">
        <f t="array" ref="AQ92">IF(paramètres!$B$28=1,(((SUM(Q92:Z92)/1.02)+SUM(AA92:AB92))+((SUM(AC92:AN92)/1.02)+SUM(AM92:AN92)))/12*pécule,IF(paramètres!$B$28=2,SUM(Q92:AN92)/12*pécule,"Missing Delta Option"))</f>
        <v>Missing Delta Option</v>
      </c>
      <c r="AR92" s="132" t="e">
        <f>IF(paramètres!$B$28=1,(((SUM(Q92:Z92)/1.02)+SUM(AA92:AB92))+((SUM(AC92:AN92)/1.02)+SUM(AM92:AN92)))+AO92+AP92+AQ92,SUM(Q92:AN92)+AO92+AP92+AQ92)</f>
        <v>#VALUE!</v>
      </c>
    </row>
    <row r="93" spans="1:44" x14ac:dyDescent="0.25">
      <c r="A93" s="131"/>
      <c r="B93" s="39"/>
      <c r="C93" s="39"/>
      <c r="D93" s="93"/>
      <c r="E93" s="68"/>
      <c r="F93" s="40"/>
      <c r="G93" s="94"/>
      <c r="H93" s="38"/>
      <c r="I93" s="95"/>
      <c r="J93" s="40"/>
      <c r="K93" s="38"/>
      <c r="L93" s="95"/>
      <c r="M93" s="40"/>
      <c r="N93" s="38"/>
      <c r="O93" s="95"/>
      <c r="P93" s="68"/>
      <c r="Q93" s="226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8"/>
      <c r="AC93" s="149">
        <f>IF($D93="",0,IF($E93="",0,IF(VLOOKUP($E93,paramètres!$E$33:$F$44,2,FALSE)&lt;=VLOOKUP($AC$18,paramètres!$E$33:$F$44,2,FALSE),Q93*$D93,0)))</f>
        <v>0</v>
      </c>
      <c r="AD93" s="13">
        <f>IF($D93="",0,IF($E93="",0,IF(VLOOKUP($E93,paramètres!$E$33:$F$44,2,FALSE)&lt;=VLOOKUP($AD$18,paramètres!$E$33:$F$44,2,FALSE),R93*$D93,0)))</f>
        <v>0</v>
      </c>
      <c r="AE93" s="13">
        <f>IF($D93="",0,IF($E93="",0,IF(VLOOKUP($E93,paramètres!$E$33:$F$44,2,FALSE)&lt;=VLOOKUP($AE$18,paramètres!$E$33:$F$44,2,FALSE),S93*$D93,0)))</f>
        <v>0</v>
      </c>
      <c r="AF93" s="13">
        <f>IF($D93="",0,IF($E93="",0,IF(VLOOKUP($E93,paramètres!$E$33:$F$44,2,FALSE)&lt;=VLOOKUP($AF$18,paramètres!$E$33:$F$44,2,FALSE),T93*$D93,0)))</f>
        <v>0</v>
      </c>
      <c r="AG93" s="13">
        <f>IF($D93="",0,IF($E93="",0,IF(VLOOKUP($E93,paramètres!$E$33:$F$44,2,FALSE)&lt;=VLOOKUP($AG$18,paramètres!$E$33:$F$44,2,FALSE),U93*$D93,0)))</f>
        <v>0</v>
      </c>
      <c r="AH93" s="13">
        <f>IF($D93="",0,IF($E93="",0,IF(VLOOKUP($E93,paramètres!$E$33:$F$44,2,FALSE)&lt;=VLOOKUP($AH$18,paramètres!$E$33:$F$44,2,FALSE),V93*$D93,0)))</f>
        <v>0</v>
      </c>
      <c r="AI93" s="13">
        <f>IF($D93="",0,IF($E93="",0,IF(VLOOKUP($E93,paramètres!$E$33:$F$44,2,FALSE)&lt;=VLOOKUP($AI$18,paramètres!$E$33:$F$44,2,FALSE),W93*$D93,0)))</f>
        <v>0</v>
      </c>
      <c r="AJ93" s="13">
        <f>IF($D93="",0,IF($E93="",0,IF(VLOOKUP($E93,paramètres!$E$33:$F$44,2,FALSE)&lt;=VLOOKUP($AJ$18,paramètres!$E$33:$F$44,2,FALSE),X93*$D93,0)))</f>
        <v>0</v>
      </c>
      <c r="AK93" s="13">
        <f>IF($D93="",0,IF($E93="",0,IF(VLOOKUP($E93,paramètres!$E$33:$F$44,2,FALSE)&lt;=VLOOKUP($AK$18,paramètres!$E$33:$F$44,2,FALSE),Y93*$D93,0)))</f>
        <v>0</v>
      </c>
      <c r="AL93" s="13">
        <f>IF($D93="",0,IF($E93="",0,IF(VLOOKUP($E93,paramètres!$E$33:$F$44,2,FALSE)&lt;=VLOOKUP($AL$18,paramètres!$E$33:$F$44,2,FALSE),Z93*$D93,0)))</f>
        <v>0</v>
      </c>
      <c r="AM93" s="13">
        <f>IF($D93="",0,IF($E93="",0,IF(VLOOKUP($E93,paramètres!$E$33:$F$44,2,FALSE)&lt;=VLOOKUP($AM$18,paramètres!$E$33:$F$44,2,FALSE),AA93*$D93,0)))</f>
        <v>0</v>
      </c>
      <c r="AN93" s="154">
        <f>IF($D93="",0,IF($E93="",0,IF(VLOOKUP($E93,paramètres!$E$33:$F$44,2,FALSE)&lt;=VLOOKUP($AN$18,paramètres!$E$33:$F$44,2,FALSE),AB93*$D93,0)))</f>
        <v>0</v>
      </c>
      <c r="AO93" s="149" t="str">
        <f>IF(paramètres!$B$28=1,((SUM(Q93:Z93)/1.02)+SUM(AA93:AB93))*0.0303/9*COUNT(Q93:Y93),IF(paramètres!$B$28=2,(SUM(Q93:AB93))*0.0303/9*COUNT(Q93:Y93),"Missing Delta option"))</f>
        <v>Missing Delta option</v>
      </c>
      <c r="AP93" s="13" t="str">
        <f>IF(paramètres!$B$28=1,(((SUM(Q93:Z93)/1.02)+SUM(AA93:AB93))+((SUM(AC93:AL93)/1.02)+SUM(AM93:AO93)))*cotpatr,IF(paramètres!$B$28=2,(SUM(Q93:AO93)*cotpatr),"Missing Delta Option"))</f>
        <v>Missing Delta Option</v>
      </c>
      <c r="AQ93" s="13" t="str" cm="1">
        <f t="array" ref="AQ93">IF(paramètres!$B$28=1,(((SUM(Q93:Z93)/1.02)+SUM(AA93:AB93))+((SUM(AC93:AN93)/1.02)+SUM(AM93:AN93)))/12*pécule,IF(paramètres!$B$28=2,SUM(Q93:AN93)/12*pécule,"Missing Delta Option"))</f>
        <v>Missing Delta Option</v>
      </c>
      <c r="AR93" s="132" t="e">
        <f>IF(paramètres!$B$28=1,(((SUM(Q93:Z93)/1.02)+SUM(AA93:AB93))+((SUM(AC93:AN93)/1.02)+SUM(AM93:AN93)))+AO93+AP93+AQ93,SUM(Q93:AN93)+AO93+AP93+AQ93)</f>
        <v>#VALUE!</v>
      </c>
    </row>
    <row r="94" spans="1:44" x14ac:dyDescent="0.25">
      <c r="A94" s="131"/>
      <c r="B94" s="39"/>
      <c r="C94" s="39"/>
      <c r="D94" s="93"/>
      <c r="E94" s="68"/>
      <c r="F94" s="40"/>
      <c r="G94" s="94"/>
      <c r="H94" s="38"/>
      <c r="I94" s="95"/>
      <c r="J94" s="40"/>
      <c r="K94" s="38"/>
      <c r="L94" s="95"/>
      <c r="M94" s="40"/>
      <c r="N94" s="38"/>
      <c r="O94" s="95"/>
      <c r="P94" s="68"/>
      <c r="Q94" s="226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8"/>
      <c r="AC94" s="149">
        <f>IF($D94="",0,IF($E94="",0,IF(VLOOKUP($E94,paramètres!$E$33:$F$44,2,FALSE)&lt;=VLOOKUP($AC$18,paramètres!$E$33:$F$44,2,FALSE),Q94*$D94,0)))</f>
        <v>0</v>
      </c>
      <c r="AD94" s="13">
        <f>IF($D94="",0,IF($E94="",0,IF(VLOOKUP($E94,paramètres!$E$33:$F$44,2,FALSE)&lt;=VLOOKUP($AD$18,paramètres!$E$33:$F$44,2,FALSE),R94*$D94,0)))</f>
        <v>0</v>
      </c>
      <c r="AE94" s="13">
        <f>IF($D94="",0,IF($E94="",0,IF(VLOOKUP($E94,paramètres!$E$33:$F$44,2,FALSE)&lt;=VLOOKUP($AE$18,paramètres!$E$33:$F$44,2,FALSE),S94*$D94,0)))</f>
        <v>0</v>
      </c>
      <c r="AF94" s="13">
        <f>IF($D94="",0,IF($E94="",0,IF(VLOOKUP($E94,paramètres!$E$33:$F$44,2,FALSE)&lt;=VLOOKUP($AF$18,paramètres!$E$33:$F$44,2,FALSE),T94*$D94,0)))</f>
        <v>0</v>
      </c>
      <c r="AG94" s="13">
        <f>IF($D94="",0,IF($E94="",0,IF(VLOOKUP($E94,paramètres!$E$33:$F$44,2,FALSE)&lt;=VLOOKUP($AG$18,paramètres!$E$33:$F$44,2,FALSE),U94*$D94,0)))</f>
        <v>0</v>
      </c>
      <c r="AH94" s="13">
        <f>IF($D94="",0,IF($E94="",0,IF(VLOOKUP($E94,paramètres!$E$33:$F$44,2,FALSE)&lt;=VLOOKUP($AH$18,paramètres!$E$33:$F$44,2,FALSE),V94*$D94,0)))</f>
        <v>0</v>
      </c>
      <c r="AI94" s="13">
        <f>IF($D94="",0,IF($E94="",0,IF(VLOOKUP($E94,paramètres!$E$33:$F$44,2,FALSE)&lt;=VLOOKUP($AI$18,paramètres!$E$33:$F$44,2,FALSE),W94*$D94,0)))</f>
        <v>0</v>
      </c>
      <c r="AJ94" s="13">
        <f>IF($D94="",0,IF($E94="",0,IF(VLOOKUP($E94,paramètres!$E$33:$F$44,2,FALSE)&lt;=VLOOKUP($AJ$18,paramètres!$E$33:$F$44,2,FALSE),X94*$D94,0)))</f>
        <v>0</v>
      </c>
      <c r="AK94" s="13">
        <f>IF($D94="",0,IF($E94="",0,IF(VLOOKUP($E94,paramètres!$E$33:$F$44,2,FALSE)&lt;=VLOOKUP($AK$18,paramètres!$E$33:$F$44,2,FALSE),Y94*$D94,0)))</f>
        <v>0</v>
      </c>
      <c r="AL94" s="13">
        <f>IF($D94="",0,IF($E94="",0,IF(VLOOKUP($E94,paramètres!$E$33:$F$44,2,FALSE)&lt;=VLOOKUP($AL$18,paramètres!$E$33:$F$44,2,FALSE),Z94*$D94,0)))</f>
        <v>0</v>
      </c>
      <c r="AM94" s="13">
        <f>IF($D94="",0,IF($E94="",0,IF(VLOOKUP($E94,paramètres!$E$33:$F$44,2,FALSE)&lt;=VLOOKUP($AM$18,paramètres!$E$33:$F$44,2,FALSE),AA94*$D94,0)))</f>
        <v>0</v>
      </c>
      <c r="AN94" s="154">
        <f>IF($D94="",0,IF($E94="",0,IF(VLOOKUP($E94,paramètres!$E$33:$F$44,2,FALSE)&lt;=VLOOKUP($AN$18,paramètres!$E$33:$F$44,2,FALSE),AB94*$D94,0)))</f>
        <v>0</v>
      </c>
      <c r="AO94" s="149" t="str">
        <f>IF(paramètres!$B$28=1,((SUM(Q94:Z94)/1.02)+SUM(AA94:AB94))*0.0303/9*COUNT(Q94:Y94),IF(paramètres!$B$28=2,(SUM(Q94:AB94))*0.0303/9*COUNT(Q94:Y94),"Missing Delta option"))</f>
        <v>Missing Delta option</v>
      </c>
      <c r="AP94" s="13" t="str">
        <f>IF(paramètres!$B$28=1,(((SUM(Q94:Z94)/1.02)+SUM(AA94:AB94))+((SUM(AC94:AL94)/1.02)+SUM(AM94:AO94)))*cotpatr,IF(paramètres!$B$28=2,(SUM(Q94:AO94)*cotpatr),"Missing Delta Option"))</f>
        <v>Missing Delta Option</v>
      </c>
      <c r="AQ94" s="13" t="str" cm="1">
        <f t="array" ref="AQ94">IF(paramètres!$B$28=1,(((SUM(Q94:Z94)/1.02)+SUM(AA94:AB94))+((SUM(AC94:AN94)/1.02)+SUM(AM94:AN94)))/12*pécule,IF(paramètres!$B$28=2,SUM(Q94:AN94)/12*pécule,"Missing Delta Option"))</f>
        <v>Missing Delta Option</v>
      </c>
      <c r="AR94" s="132" t="e">
        <f>IF(paramètres!$B$28=1,(((SUM(Q94:Z94)/1.02)+SUM(AA94:AB94))+((SUM(AC94:AN94)/1.02)+SUM(AM94:AN94)))+AO94+AP94+AQ94,SUM(Q94:AN94)+AO94+AP94+AQ94)</f>
        <v>#VALUE!</v>
      </c>
    </row>
    <row r="95" spans="1:44" x14ac:dyDescent="0.25">
      <c r="A95" s="131"/>
      <c r="B95" s="39"/>
      <c r="C95" s="39"/>
      <c r="D95" s="93"/>
      <c r="E95" s="68"/>
      <c r="F95" s="40"/>
      <c r="G95" s="94"/>
      <c r="H95" s="38"/>
      <c r="I95" s="95"/>
      <c r="J95" s="40"/>
      <c r="K95" s="38"/>
      <c r="L95" s="95"/>
      <c r="M95" s="40"/>
      <c r="N95" s="38"/>
      <c r="O95" s="95"/>
      <c r="P95" s="68"/>
      <c r="Q95" s="226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8"/>
      <c r="AC95" s="149">
        <f>IF($D95="",0,IF($E95="",0,IF(VLOOKUP($E95,paramètres!$E$33:$F$44,2,FALSE)&lt;=VLOOKUP($AC$18,paramètres!$E$33:$F$44,2,FALSE),Q95*$D95,0)))</f>
        <v>0</v>
      </c>
      <c r="AD95" s="13">
        <f>IF($D95="",0,IF($E95="",0,IF(VLOOKUP($E95,paramètres!$E$33:$F$44,2,FALSE)&lt;=VLOOKUP($AD$18,paramètres!$E$33:$F$44,2,FALSE),R95*$D95,0)))</f>
        <v>0</v>
      </c>
      <c r="AE95" s="13">
        <f>IF($D95="",0,IF($E95="",0,IF(VLOOKUP($E95,paramètres!$E$33:$F$44,2,FALSE)&lt;=VLOOKUP($AE$18,paramètres!$E$33:$F$44,2,FALSE),S95*$D95,0)))</f>
        <v>0</v>
      </c>
      <c r="AF95" s="13">
        <f>IF($D95="",0,IF($E95="",0,IF(VLOOKUP($E95,paramètres!$E$33:$F$44,2,FALSE)&lt;=VLOOKUP($AF$18,paramètres!$E$33:$F$44,2,FALSE),T95*$D95,0)))</f>
        <v>0</v>
      </c>
      <c r="AG95" s="13">
        <f>IF($D95="",0,IF($E95="",0,IF(VLOOKUP($E95,paramètres!$E$33:$F$44,2,FALSE)&lt;=VLOOKUP($AG$18,paramètres!$E$33:$F$44,2,FALSE),U95*$D95,0)))</f>
        <v>0</v>
      </c>
      <c r="AH95" s="13">
        <f>IF($D95="",0,IF($E95="",0,IF(VLOOKUP($E95,paramètres!$E$33:$F$44,2,FALSE)&lt;=VLOOKUP($AH$18,paramètres!$E$33:$F$44,2,FALSE),V95*$D95,0)))</f>
        <v>0</v>
      </c>
      <c r="AI95" s="13">
        <f>IF($D95="",0,IF($E95="",0,IF(VLOOKUP($E95,paramètres!$E$33:$F$44,2,FALSE)&lt;=VLOOKUP($AI$18,paramètres!$E$33:$F$44,2,FALSE),W95*$D95,0)))</f>
        <v>0</v>
      </c>
      <c r="AJ95" s="13">
        <f>IF($D95="",0,IF($E95="",0,IF(VLOOKUP($E95,paramètres!$E$33:$F$44,2,FALSE)&lt;=VLOOKUP($AJ$18,paramètres!$E$33:$F$44,2,FALSE),X95*$D95,0)))</f>
        <v>0</v>
      </c>
      <c r="AK95" s="13">
        <f>IF($D95="",0,IF($E95="",0,IF(VLOOKUP($E95,paramètres!$E$33:$F$44,2,FALSE)&lt;=VLOOKUP($AK$18,paramètres!$E$33:$F$44,2,FALSE),Y95*$D95,0)))</f>
        <v>0</v>
      </c>
      <c r="AL95" s="13">
        <f>IF($D95="",0,IF($E95="",0,IF(VLOOKUP($E95,paramètres!$E$33:$F$44,2,FALSE)&lt;=VLOOKUP($AL$18,paramètres!$E$33:$F$44,2,FALSE),Z95*$D95,0)))</f>
        <v>0</v>
      </c>
      <c r="AM95" s="13">
        <f>IF($D95="",0,IF($E95="",0,IF(VLOOKUP($E95,paramètres!$E$33:$F$44,2,FALSE)&lt;=VLOOKUP($AM$18,paramètres!$E$33:$F$44,2,FALSE),AA95*$D95,0)))</f>
        <v>0</v>
      </c>
      <c r="AN95" s="154">
        <f>IF($D95="",0,IF($E95="",0,IF(VLOOKUP($E95,paramètres!$E$33:$F$44,2,FALSE)&lt;=VLOOKUP($AN$18,paramètres!$E$33:$F$44,2,FALSE),AB95*$D95,0)))</f>
        <v>0</v>
      </c>
      <c r="AO95" s="149" t="str">
        <f>IF(paramètres!$B$28=1,((SUM(Q95:Z95)/1.02)+SUM(AA95:AB95))*0.0303/9*COUNT(Q95:Y95),IF(paramètres!$B$28=2,(SUM(Q95:AB95))*0.0303/9*COUNT(Q95:Y95),"Missing Delta option"))</f>
        <v>Missing Delta option</v>
      </c>
      <c r="AP95" s="13" t="str">
        <f>IF(paramètres!$B$28=1,(((SUM(Q95:Z95)/1.02)+SUM(AA95:AB95))+((SUM(AC95:AL95)/1.02)+SUM(AM95:AO95)))*cotpatr,IF(paramètres!$B$28=2,(SUM(Q95:AO95)*cotpatr),"Missing Delta Option"))</f>
        <v>Missing Delta Option</v>
      </c>
      <c r="AQ95" s="13" t="str" cm="1">
        <f t="array" ref="AQ95">IF(paramètres!$B$28=1,(((SUM(Q95:Z95)/1.02)+SUM(AA95:AB95))+((SUM(AC95:AN95)/1.02)+SUM(AM95:AN95)))/12*pécule,IF(paramètres!$B$28=2,SUM(Q95:AN95)/12*pécule,"Missing Delta Option"))</f>
        <v>Missing Delta Option</v>
      </c>
      <c r="AR95" s="132" t="e">
        <f>IF(paramètres!$B$28=1,(((SUM(Q95:Z95)/1.02)+SUM(AA95:AB95))+((SUM(AC95:AN95)/1.02)+SUM(AM95:AN95)))+AO95+AP95+AQ95,SUM(Q95:AN95)+AO95+AP95+AQ95)</f>
        <v>#VALUE!</v>
      </c>
    </row>
    <row r="96" spans="1:44" x14ac:dyDescent="0.25">
      <c r="A96" s="131"/>
      <c r="B96" s="39"/>
      <c r="C96" s="39"/>
      <c r="D96" s="93"/>
      <c r="E96" s="68"/>
      <c r="F96" s="40"/>
      <c r="G96" s="94"/>
      <c r="H96" s="38"/>
      <c r="I96" s="95"/>
      <c r="J96" s="40"/>
      <c r="K96" s="38"/>
      <c r="L96" s="95"/>
      <c r="M96" s="40"/>
      <c r="N96" s="38"/>
      <c r="O96" s="95"/>
      <c r="P96" s="68"/>
      <c r="Q96" s="226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8"/>
      <c r="AC96" s="149">
        <f>IF($D96="",0,IF($E96="",0,IF(VLOOKUP($E96,paramètres!$E$33:$F$44,2,FALSE)&lt;=VLOOKUP($AC$18,paramètres!$E$33:$F$44,2,FALSE),Q96*$D96,0)))</f>
        <v>0</v>
      </c>
      <c r="AD96" s="13">
        <f>IF($D96="",0,IF($E96="",0,IF(VLOOKUP($E96,paramètres!$E$33:$F$44,2,FALSE)&lt;=VLOOKUP($AD$18,paramètres!$E$33:$F$44,2,FALSE),R96*$D96,0)))</f>
        <v>0</v>
      </c>
      <c r="AE96" s="13">
        <f>IF($D96="",0,IF($E96="",0,IF(VLOOKUP($E96,paramètres!$E$33:$F$44,2,FALSE)&lt;=VLOOKUP($AE$18,paramètres!$E$33:$F$44,2,FALSE),S96*$D96,0)))</f>
        <v>0</v>
      </c>
      <c r="AF96" s="13">
        <f>IF($D96="",0,IF($E96="",0,IF(VLOOKUP($E96,paramètres!$E$33:$F$44,2,FALSE)&lt;=VLOOKUP($AF$18,paramètres!$E$33:$F$44,2,FALSE),T96*$D96,0)))</f>
        <v>0</v>
      </c>
      <c r="AG96" s="13">
        <f>IF($D96="",0,IF($E96="",0,IF(VLOOKUP($E96,paramètres!$E$33:$F$44,2,FALSE)&lt;=VLOOKUP($AG$18,paramètres!$E$33:$F$44,2,FALSE),U96*$D96,0)))</f>
        <v>0</v>
      </c>
      <c r="AH96" s="13">
        <f>IF($D96="",0,IF($E96="",0,IF(VLOOKUP($E96,paramètres!$E$33:$F$44,2,FALSE)&lt;=VLOOKUP($AH$18,paramètres!$E$33:$F$44,2,FALSE),V96*$D96,0)))</f>
        <v>0</v>
      </c>
      <c r="AI96" s="13">
        <f>IF($D96="",0,IF($E96="",0,IF(VLOOKUP($E96,paramètres!$E$33:$F$44,2,FALSE)&lt;=VLOOKUP($AI$18,paramètres!$E$33:$F$44,2,FALSE),W96*$D96,0)))</f>
        <v>0</v>
      </c>
      <c r="AJ96" s="13">
        <f>IF($D96="",0,IF($E96="",0,IF(VLOOKUP($E96,paramètres!$E$33:$F$44,2,FALSE)&lt;=VLOOKUP($AJ$18,paramètres!$E$33:$F$44,2,FALSE),X96*$D96,0)))</f>
        <v>0</v>
      </c>
      <c r="AK96" s="13">
        <f>IF($D96="",0,IF($E96="",0,IF(VLOOKUP($E96,paramètres!$E$33:$F$44,2,FALSE)&lt;=VLOOKUP($AK$18,paramètres!$E$33:$F$44,2,FALSE),Y96*$D96,0)))</f>
        <v>0</v>
      </c>
      <c r="AL96" s="13">
        <f>IF($D96="",0,IF($E96="",0,IF(VLOOKUP($E96,paramètres!$E$33:$F$44,2,FALSE)&lt;=VLOOKUP($AL$18,paramètres!$E$33:$F$44,2,FALSE),Z96*$D96,0)))</f>
        <v>0</v>
      </c>
      <c r="AM96" s="13">
        <f>IF($D96="",0,IF($E96="",0,IF(VLOOKUP($E96,paramètres!$E$33:$F$44,2,FALSE)&lt;=VLOOKUP($AM$18,paramètres!$E$33:$F$44,2,FALSE),AA96*$D96,0)))</f>
        <v>0</v>
      </c>
      <c r="AN96" s="154">
        <f>IF($D96="",0,IF($E96="",0,IF(VLOOKUP($E96,paramètres!$E$33:$F$44,2,FALSE)&lt;=VLOOKUP($AN$18,paramètres!$E$33:$F$44,2,FALSE),AB96*$D96,0)))</f>
        <v>0</v>
      </c>
      <c r="AO96" s="149" t="str">
        <f>IF(paramètres!$B$28=1,((SUM(Q96:Z96)/1.02)+SUM(AA96:AB96))*0.0303/9*COUNT(Q96:Y96),IF(paramètres!$B$28=2,(SUM(Q96:AB96))*0.0303/9*COUNT(Q96:Y96),"Missing Delta option"))</f>
        <v>Missing Delta option</v>
      </c>
      <c r="AP96" s="13" t="str">
        <f>IF(paramètres!$B$28=1,(((SUM(Q96:Z96)/1.02)+SUM(AA96:AB96))+((SUM(AC96:AL96)/1.02)+SUM(AM96:AO96)))*cotpatr,IF(paramètres!$B$28=2,(SUM(Q96:AO96)*cotpatr),"Missing Delta Option"))</f>
        <v>Missing Delta Option</v>
      </c>
      <c r="AQ96" s="13" t="str" cm="1">
        <f t="array" ref="AQ96">IF(paramètres!$B$28=1,(((SUM(Q96:Z96)/1.02)+SUM(AA96:AB96))+((SUM(AC96:AN96)/1.02)+SUM(AM96:AN96)))/12*pécule,IF(paramètres!$B$28=2,SUM(Q96:AN96)/12*pécule,"Missing Delta Option"))</f>
        <v>Missing Delta Option</v>
      </c>
      <c r="AR96" s="132" t="e">
        <f>IF(paramètres!$B$28=1,(((SUM(Q96:Z96)/1.02)+SUM(AA96:AB96))+((SUM(AC96:AN96)/1.02)+SUM(AM96:AN96)))+AO96+AP96+AQ96,SUM(Q96:AN96)+AO96+AP96+AQ96)</f>
        <v>#VALUE!</v>
      </c>
    </row>
    <row r="97" spans="1:44" x14ac:dyDescent="0.25">
      <c r="A97" s="131"/>
      <c r="B97" s="39"/>
      <c r="C97" s="39"/>
      <c r="D97" s="93"/>
      <c r="E97" s="68"/>
      <c r="F97" s="40"/>
      <c r="G97" s="94"/>
      <c r="H97" s="38"/>
      <c r="I97" s="95"/>
      <c r="J97" s="40"/>
      <c r="K97" s="38"/>
      <c r="L97" s="95"/>
      <c r="M97" s="40"/>
      <c r="N97" s="38"/>
      <c r="O97" s="95"/>
      <c r="P97" s="68"/>
      <c r="Q97" s="226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8"/>
      <c r="AC97" s="149">
        <f>IF($D97="",0,IF($E97="",0,IF(VLOOKUP($E97,paramètres!$E$33:$F$44,2,FALSE)&lt;=VLOOKUP($AC$18,paramètres!$E$33:$F$44,2,FALSE),Q97*$D97,0)))</f>
        <v>0</v>
      </c>
      <c r="AD97" s="13">
        <f>IF($D97="",0,IF($E97="",0,IF(VLOOKUP($E97,paramètres!$E$33:$F$44,2,FALSE)&lt;=VLOOKUP($AD$18,paramètres!$E$33:$F$44,2,FALSE),R97*$D97,0)))</f>
        <v>0</v>
      </c>
      <c r="AE97" s="13">
        <f>IF($D97="",0,IF($E97="",0,IF(VLOOKUP($E97,paramètres!$E$33:$F$44,2,FALSE)&lt;=VLOOKUP($AE$18,paramètres!$E$33:$F$44,2,FALSE),S97*$D97,0)))</f>
        <v>0</v>
      </c>
      <c r="AF97" s="13">
        <f>IF($D97="",0,IF($E97="",0,IF(VLOOKUP($E97,paramètres!$E$33:$F$44,2,FALSE)&lt;=VLOOKUP($AF$18,paramètres!$E$33:$F$44,2,FALSE),T97*$D97,0)))</f>
        <v>0</v>
      </c>
      <c r="AG97" s="13">
        <f>IF($D97="",0,IF($E97="",0,IF(VLOOKUP($E97,paramètres!$E$33:$F$44,2,FALSE)&lt;=VLOOKUP($AG$18,paramètres!$E$33:$F$44,2,FALSE),U97*$D97,0)))</f>
        <v>0</v>
      </c>
      <c r="AH97" s="13">
        <f>IF($D97="",0,IF($E97="",0,IF(VLOOKUP($E97,paramètres!$E$33:$F$44,2,FALSE)&lt;=VLOOKUP($AH$18,paramètres!$E$33:$F$44,2,FALSE),V97*$D97,0)))</f>
        <v>0</v>
      </c>
      <c r="AI97" s="13">
        <f>IF($D97="",0,IF($E97="",0,IF(VLOOKUP($E97,paramètres!$E$33:$F$44,2,FALSE)&lt;=VLOOKUP($AI$18,paramètres!$E$33:$F$44,2,FALSE),W97*$D97,0)))</f>
        <v>0</v>
      </c>
      <c r="AJ97" s="13">
        <f>IF($D97="",0,IF($E97="",0,IF(VLOOKUP($E97,paramètres!$E$33:$F$44,2,FALSE)&lt;=VLOOKUP($AJ$18,paramètres!$E$33:$F$44,2,FALSE),X97*$D97,0)))</f>
        <v>0</v>
      </c>
      <c r="AK97" s="13">
        <f>IF($D97="",0,IF($E97="",0,IF(VLOOKUP($E97,paramètres!$E$33:$F$44,2,FALSE)&lt;=VLOOKUP($AK$18,paramètres!$E$33:$F$44,2,FALSE),Y97*$D97,0)))</f>
        <v>0</v>
      </c>
      <c r="AL97" s="13">
        <f>IF($D97="",0,IF($E97="",0,IF(VLOOKUP($E97,paramètres!$E$33:$F$44,2,FALSE)&lt;=VLOOKUP($AL$18,paramètres!$E$33:$F$44,2,FALSE),Z97*$D97,0)))</f>
        <v>0</v>
      </c>
      <c r="AM97" s="13">
        <f>IF($D97="",0,IF($E97="",0,IF(VLOOKUP($E97,paramètres!$E$33:$F$44,2,FALSE)&lt;=VLOOKUP($AM$18,paramètres!$E$33:$F$44,2,FALSE),AA97*$D97,0)))</f>
        <v>0</v>
      </c>
      <c r="AN97" s="154">
        <f>IF($D97="",0,IF($E97="",0,IF(VLOOKUP($E97,paramètres!$E$33:$F$44,2,FALSE)&lt;=VLOOKUP($AN$18,paramètres!$E$33:$F$44,2,FALSE),AB97*$D97,0)))</f>
        <v>0</v>
      </c>
      <c r="AO97" s="149" t="str">
        <f>IF(paramètres!$B$28=1,((SUM(Q97:Z97)/1.02)+SUM(AA97:AB97))*0.0303/9*COUNT(Q97:Y97),IF(paramètres!$B$28=2,(SUM(Q97:AB97))*0.0303/9*COUNT(Q97:Y97),"Missing Delta option"))</f>
        <v>Missing Delta option</v>
      </c>
      <c r="AP97" s="13" t="str">
        <f>IF(paramètres!$B$28=1,(((SUM(Q97:Z97)/1.02)+SUM(AA97:AB97))+((SUM(AC97:AL97)/1.02)+SUM(AM97:AO97)))*cotpatr,IF(paramètres!$B$28=2,(SUM(Q97:AO97)*cotpatr),"Missing Delta Option"))</f>
        <v>Missing Delta Option</v>
      </c>
      <c r="AQ97" s="13" t="str" cm="1">
        <f t="array" ref="AQ97">IF(paramètres!$B$28=1,(((SUM(Q97:Z97)/1.02)+SUM(AA97:AB97))+((SUM(AC97:AN97)/1.02)+SUM(AM97:AN97)))/12*pécule,IF(paramètres!$B$28=2,SUM(Q97:AN97)/12*pécule,"Missing Delta Option"))</f>
        <v>Missing Delta Option</v>
      </c>
      <c r="AR97" s="132" t="e">
        <f>IF(paramètres!$B$28=1,(((SUM(Q97:Z97)/1.02)+SUM(AA97:AB97))+((SUM(AC97:AN97)/1.02)+SUM(AM97:AN97)))+AO97+AP97+AQ97,SUM(Q97:AN97)+AO97+AP97+AQ97)</f>
        <v>#VALUE!</v>
      </c>
    </row>
    <row r="98" spans="1:44" x14ac:dyDescent="0.25">
      <c r="A98" s="131"/>
      <c r="B98" s="39"/>
      <c r="C98" s="39"/>
      <c r="D98" s="93"/>
      <c r="E98" s="68"/>
      <c r="F98" s="40"/>
      <c r="G98" s="94"/>
      <c r="H98" s="38"/>
      <c r="I98" s="95"/>
      <c r="J98" s="40"/>
      <c r="K98" s="38"/>
      <c r="L98" s="95"/>
      <c r="M98" s="40"/>
      <c r="N98" s="38"/>
      <c r="O98" s="95"/>
      <c r="P98" s="68"/>
      <c r="Q98" s="226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8"/>
      <c r="AC98" s="149">
        <f>IF($D98="",0,IF($E98="",0,IF(VLOOKUP($E98,paramètres!$E$33:$F$44,2,FALSE)&lt;=VLOOKUP($AC$18,paramètres!$E$33:$F$44,2,FALSE),Q98*$D98,0)))</f>
        <v>0</v>
      </c>
      <c r="AD98" s="13">
        <f>IF($D98="",0,IF($E98="",0,IF(VLOOKUP($E98,paramètres!$E$33:$F$44,2,FALSE)&lt;=VLOOKUP($AD$18,paramètres!$E$33:$F$44,2,FALSE),R98*$D98,0)))</f>
        <v>0</v>
      </c>
      <c r="AE98" s="13">
        <f>IF($D98="",0,IF($E98="",0,IF(VLOOKUP($E98,paramètres!$E$33:$F$44,2,FALSE)&lt;=VLOOKUP($AE$18,paramètres!$E$33:$F$44,2,FALSE),S98*$D98,0)))</f>
        <v>0</v>
      </c>
      <c r="AF98" s="13">
        <f>IF($D98="",0,IF($E98="",0,IF(VLOOKUP($E98,paramètres!$E$33:$F$44,2,FALSE)&lt;=VLOOKUP($AF$18,paramètres!$E$33:$F$44,2,FALSE),T98*$D98,0)))</f>
        <v>0</v>
      </c>
      <c r="AG98" s="13">
        <f>IF($D98="",0,IF($E98="",0,IF(VLOOKUP($E98,paramètres!$E$33:$F$44,2,FALSE)&lt;=VLOOKUP($AG$18,paramètres!$E$33:$F$44,2,FALSE),U98*$D98,0)))</f>
        <v>0</v>
      </c>
      <c r="AH98" s="13">
        <f>IF($D98="",0,IF($E98="",0,IF(VLOOKUP($E98,paramètres!$E$33:$F$44,2,FALSE)&lt;=VLOOKUP($AH$18,paramètres!$E$33:$F$44,2,FALSE),V98*$D98,0)))</f>
        <v>0</v>
      </c>
      <c r="AI98" s="13">
        <f>IF($D98="",0,IF($E98="",0,IF(VLOOKUP($E98,paramètres!$E$33:$F$44,2,FALSE)&lt;=VLOOKUP($AI$18,paramètres!$E$33:$F$44,2,FALSE),W98*$D98,0)))</f>
        <v>0</v>
      </c>
      <c r="AJ98" s="13">
        <f>IF($D98="",0,IF($E98="",0,IF(VLOOKUP($E98,paramètres!$E$33:$F$44,2,FALSE)&lt;=VLOOKUP($AJ$18,paramètres!$E$33:$F$44,2,FALSE),X98*$D98,0)))</f>
        <v>0</v>
      </c>
      <c r="AK98" s="13">
        <f>IF($D98="",0,IF($E98="",0,IF(VLOOKUP($E98,paramètres!$E$33:$F$44,2,FALSE)&lt;=VLOOKUP($AK$18,paramètres!$E$33:$F$44,2,FALSE),Y98*$D98,0)))</f>
        <v>0</v>
      </c>
      <c r="AL98" s="13">
        <f>IF($D98="",0,IF($E98="",0,IF(VLOOKUP($E98,paramètres!$E$33:$F$44,2,FALSE)&lt;=VLOOKUP($AL$18,paramètres!$E$33:$F$44,2,FALSE),Z98*$D98,0)))</f>
        <v>0</v>
      </c>
      <c r="AM98" s="13">
        <f>IF($D98="",0,IF($E98="",0,IF(VLOOKUP($E98,paramètres!$E$33:$F$44,2,FALSE)&lt;=VLOOKUP($AM$18,paramètres!$E$33:$F$44,2,FALSE),AA98*$D98,0)))</f>
        <v>0</v>
      </c>
      <c r="AN98" s="154">
        <f>IF($D98="",0,IF($E98="",0,IF(VLOOKUP($E98,paramètres!$E$33:$F$44,2,FALSE)&lt;=VLOOKUP($AN$18,paramètres!$E$33:$F$44,2,FALSE),AB98*$D98,0)))</f>
        <v>0</v>
      </c>
      <c r="AO98" s="149" t="str">
        <f>IF(paramètres!$B$28=1,((SUM(Q98:Z98)/1.02)+SUM(AA98:AB98))*0.0303/9*COUNT(Q98:Y98),IF(paramètres!$B$28=2,(SUM(Q98:AB98))*0.0303/9*COUNT(Q98:Y98),"Missing Delta option"))</f>
        <v>Missing Delta option</v>
      </c>
      <c r="AP98" s="13" t="str">
        <f>IF(paramètres!$B$28=1,(((SUM(Q98:Z98)/1.02)+SUM(AA98:AB98))+((SUM(AC98:AL98)/1.02)+SUM(AM98:AO98)))*cotpatr,IF(paramètres!$B$28=2,(SUM(Q98:AO98)*cotpatr),"Missing Delta Option"))</f>
        <v>Missing Delta Option</v>
      </c>
      <c r="AQ98" s="13" t="str" cm="1">
        <f t="array" ref="AQ98">IF(paramètres!$B$28=1,(((SUM(Q98:Z98)/1.02)+SUM(AA98:AB98))+((SUM(AC98:AN98)/1.02)+SUM(AM98:AN98)))/12*pécule,IF(paramètres!$B$28=2,SUM(Q98:AN98)/12*pécule,"Missing Delta Option"))</f>
        <v>Missing Delta Option</v>
      </c>
      <c r="AR98" s="132" t="e">
        <f>IF(paramètres!$B$28=1,(((SUM(Q98:Z98)/1.02)+SUM(AA98:AB98))+((SUM(AC98:AN98)/1.02)+SUM(AM98:AN98)))+AO98+AP98+AQ98,SUM(Q98:AN98)+AO98+AP98+AQ98)</f>
        <v>#VALUE!</v>
      </c>
    </row>
    <row r="99" spans="1:44" x14ac:dyDescent="0.25">
      <c r="A99" s="131"/>
      <c r="B99" s="39"/>
      <c r="C99" s="39"/>
      <c r="D99" s="93"/>
      <c r="E99" s="68"/>
      <c r="F99" s="40"/>
      <c r="G99" s="94"/>
      <c r="H99" s="38"/>
      <c r="I99" s="95"/>
      <c r="J99" s="40"/>
      <c r="K99" s="38"/>
      <c r="L99" s="95"/>
      <c r="M99" s="40"/>
      <c r="N99" s="38"/>
      <c r="O99" s="95"/>
      <c r="P99" s="68"/>
      <c r="Q99" s="226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8"/>
      <c r="AC99" s="149">
        <f>IF($D99="",0,IF($E99="",0,IF(VLOOKUP($E99,paramètres!$E$33:$F$44,2,FALSE)&lt;=VLOOKUP($AC$18,paramètres!$E$33:$F$44,2,FALSE),Q99*$D99,0)))</f>
        <v>0</v>
      </c>
      <c r="AD99" s="13">
        <f>IF($D99="",0,IF($E99="",0,IF(VLOOKUP($E99,paramètres!$E$33:$F$44,2,FALSE)&lt;=VLOOKUP($AD$18,paramètres!$E$33:$F$44,2,FALSE),R99*$D99,0)))</f>
        <v>0</v>
      </c>
      <c r="AE99" s="13">
        <f>IF($D99="",0,IF($E99="",0,IF(VLOOKUP($E99,paramètres!$E$33:$F$44,2,FALSE)&lt;=VLOOKUP($AE$18,paramètres!$E$33:$F$44,2,FALSE),S99*$D99,0)))</f>
        <v>0</v>
      </c>
      <c r="AF99" s="13">
        <f>IF($D99="",0,IF($E99="",0,IF(VLOOKUP($E99,paramètres!$E$33:$F$44,2,FALSE)&lt;=VLOOKUP($AF$18,paramètres!$E$33:$F$44,2,FALSE),T99*$D99,0)))</f>
        <v>0</v>
      </c>
      <c r="AG99" s="13">
        <f>IF($D99="",0,IF($E99="",0,IF(VLOOKUP($E99,paramètres!$E$33:$F$44,2,FALSE)&lt;=VLOOKUP($AG$18,paramètres!$E$33:$F$44,2,FALSE),U99*$D99,0)))</f>
        <v>0</v>
      </c>
      <c r="AH99" s="13">
        <f>IF($D99="",0,IF($E99="",0,IF(VLOOKUP($E99,paramètres!$E$33:$F$44,2,FALSE)&lt;=VLOOKUP($AH$18,paramètres!$E$33:$F$44,2,FALSE),V99*$D99,0)))</f>
        <v>0</v>
      </c>
      <c r="AI99" s="13">
        <f>IF($D99="",0,IF($E99="",0,IF(VLOOKUP($E99,paramètres!$E$33:$F$44,2,FALSE)&lt;=VLOOKUP($AI$18,paramètres!$E$33:$F$44,2,FALSE),W99*$D99,0)))</f>
        <v>0</v>
      </c>
      <c r="AJ99" s="13">
        <f>IF($D99="",0,IF($E99="",0,IF(VLOOKUP($E99,paramètres!$E$33:$F$44,2,FALSE)&lt;=VLOOKUP($AJ$18,paramètres!$E$33:$F$44,2,FALSE),X99*$D99,0)))</f>
        <v>0</v>
      </c>
      <c r="AK99" s="13">
        <f>IF($D99="",0,IF($E99="",0,IF(VLOOKUP($E99,paramètres!$E$33:$F$44,2,FALSE)&lt;=VLOOKUP($AK$18,paramètres!$E$33:$F$44,2,FALSE),Y99*$D99,0)))</f>
        <v>0</v>
      </c>
      <c r="AL99" s="13">
        <f>IF($D99="",0,IF($E99="",0,IF(VLOOKUP($E99,paramètres!$E$33:$F$44,2,FALSE)&lt;=VLOOKUP($AL$18,paramètres!$E$33:$F$44,2,FALSE),Z99*$D99,0)))</f>
        <v>0</v>
      </c>
      <c r="AM99" s="13">
        <f>IF($D99="",0,IF($E99="",0,IF(VLOOKUP($E99,paramètres!$E$33:$F$44,2,FALSE)&lt;=VLOOKUP($AM$18,paramètres!$E$33:$F$44,2,FALSE),AA99*$D99,0)))</f>
        <v>0</v>
      </c>
      <c r="AN99" s="154">
        <f>IF($D99="",0,IF($E99="",0,IF(VLOOKUP($E99,paramètres!$E$33:$F$44,2,FALSE)&lt;=VLOOKUP($AN$18,paramètres!$E$33:$F$44,2,FALSE),AB99*$D99,0)))</f>
        <v>0</v>
      </c>
      <c r="AO99" s="149" t="str">
        <f>IF(paramètres!$B$28=1,((SUM(Q99:Z99)/1.02)+SUM(AA99:AB99))*0.0303/9*COUNT(Q99:Y99),IF(paramètres!$B$28=2,(SUM(Q99:AB99))*0.0303/9*COUNT(Q99:Y99),"Missing Delta option"))</f>
        <v>Missing Delta option</v>
      </c>
      <c r="AP99" s="13" t="str">
        <f>IF(paramètres!$B$28=1,(((SUM(Q99:Z99)/1.02)+SUM(AA99:AB99))+((SUM(AC99:AL99)/1.02)+SUM(AM99:AO99)))*cotpatr,IF(paramètres!$B$28=2,(SUM(Q99:AO99)*cotpatr),"Missing Delta Option"))</f>
        <v>Missing Delta Option</v>
      </c>
      <c r="AQ99" s="13" t="str" cm="1">
        <f t="array" ref="AQ99">IF(paramètres!$B$28=1,(((SUM(Q99:Z99)/1.02)+SUM(AA99:AB99))+((SUM(AC99:AN99)/1.02)+SUM(AM99:AN99)))/12*pécule,IF(paramètres!$B$28=2,SUM(Q99:AN99)/12*pécule,"Missing Delta Option"))</f>
        <v>Missing Delta Option</v>
      </c>
      <c r="AR99" s="132" t="e">
        <f>IF(paramètres!$B$28=1,(((SUM(Q99:Z99)/1.02)+SUM(AA99:AB99))+((SUM(AC99:AN99)/1.02)+SUM(AM99:AN99)))+AO99+AP99+AQ99,SUM(Q99:AN99)+AO99+AP99+AQ99)</f>
        <v>#VALUE!</v>
      </c>
    </row>
    <row r="100" spans="1:44" x14ac:dyDescent="0.25">
      <c r="A100" s="131"/>
      <c r="B100" s="39"/>
      <c r="C100" s="39"/>
      <c r="D100" s="93"/>
      <c r="E100" s="68"/>
      <c r="F100" s="40"/>
      <c r="G100" s="94"/>
      <c r="H100" s="38"/>
      <c r="I100" s="95"/>
      <c r="J100" s="40"/>
      <c r="K100" s="38"/>
      <c r="L100" s="95"/>
      <c r="M100" s="40"/>
      <c r="N100" s="38"/>
      <c r="O100" s="95"/>
      <c r="P100" s="68"/>
      <c r="Q100" s="226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8"/>
      <c r="AC100" s="149">
        <f>IF($D100="",0,IF($E100="",0,IF(VLOOKUP($E100,paramètres!$E$33:$F$44,2,FALSE)&lt;=VLOOKUP($AC$18,paramètres!$E$33:$F$44,2,FALSE),Q100*$D100,0)))</f>
        <v>0</v>
      </c>
      <c r="AD100" s="13">
        <f>IF($D100="",0,IF($E100="",0,IF(VLOOKUP($E100,paramètres!$E$33:$F$44,2,FALSE)&lt;=VLOOKUP($AD$18,paramètres!$E$33:$F$44,2,FALSE),R100*$D100,0)))</f>
        <v>0</v>
      </c>
      <c r="AE100" s="13">
        <f>IF($D100="",0,IF($E100="",0,IF(VLOOKUP($E100,paramètres!$E$33:$F$44,2,FALSE)&lt;=VLOOKUP($AE$18,paramètres!$E$33:$F$44,2,FALSE),S100*$D100,0)))</f>
        <v>0</v>
      </c>
      <c r="AF100" s="13">
        <f>IF($D100="",0,IF($E100="",0,IF(VLOOKUP($E100,paramètres!$E$33:$F$44,2,FALSE)&lt;=VLOOKUP($AF$18,paramètres!$E$33:$F$44,2,FALSE),T100*$D100,0)))</f>
        <v>0</v>
      </c>
      <c r="AG100" s="13">
        <f>IF($D100="",0,IF($E100="",0,IF(VLOOKUP($E100,paramètres!$E$33:$F$44,2,FALSE)&lt;=VLOOKUP($AG$18,paramètres!$E$33:$F$44,2,FALSE),U100*$D100,0)))</f>
        <v>0</v>
      </c>
      <c r="AH100" s="13">
        <f>IF($D100="",0,IF($E100="",0,IF(VLOOKUP($E100,paramètres!$E$33:$F$44,2,FALSE)&lt;=VLOOKUP($AH$18,paramètres!$E$33:$F$44,2,FALSE),V100*$D100,0)))</f>
        <v>0</v>
      </c>
      <c r="AI100" s="13">
        <f>IF($D100="",0,IF($E100="",0,IF(VLOOKUP($E100,paramètres!$E$33:$F$44,2,FALSE)&lt;=VLOOKUP($AI$18,paramètres!$E$33:$F$44,2,FALSE),W100*$D100,0)))</f>
        <v>0</v>
      </c>
      <c r="AJ100" s="13">
        <f>IF($D100="",0,IF($E100="",0,IF(VLOOKUP($E100,paramètres!$E$33:$F$44,2,FALSE)&lt;=VLOOKUP($AJ$18,paramètres!$E$33:$F$44,2,FALSE),X100*$D100,0)))</f>
        <v>0</v>
      </c>
      <c r="AK100" s="13">
        <f>IF($D100="",0,IF($E100="",0,IF(VLOOKUP($E100,paramètres!$E$33:$F$44,2,FALSE)&lt;=VLOOKUP($AK$18,paramètres!$E$33:$F$44,2,FALSE),Y100*$D100,0)))</f>
        <v>0</v>
      </c>
      <c r="AL100" s="13">
        <f>IF($D100="",0,IF($E100="",0,IF(VLOOKUP($E100,paramètres!$E$33:$F$44,2,FALSE)&lt;=VLOOKUP($AL$18,paramètres!$E$33:$F$44,2,FALSE),Z100*$D100,0)))</f>
        <v>0</v>
      </c>
      <c r="AM100" s="13">
        <f>IF($D100="",0,IF($E100="",0,IF(VLOOKUP($E100,paramètres!$E$33:$F$44,2,FALSE)&lt;=VLOOKUP($AM$18,paramètres!$E$33:$F$44,2,FALSE),AA100*$D100,0)))</f>
        <v>0</v>
      </c>
      <c r="AN100" s="154">
        <f>IF($D100="",0,IF($E100="",0,IF(VLOOKUP($E100,paramètres!$E$33:$F$44,2,FALSE)&lt;=VLOOKUP($AN$18,paramètres!$E$33:$F$44,2,FALSE),AB100*$D100,0)))</f>
        <v>0</v>
      </c>
      <c r="AO100" s="149" t="str">
        <f>IF(paramètres!$B$28=1,((SUM(Q100:Z100)/1.02)+SUM(AA100:AB100))*0.0303/9*COUNT(Q100:Y100),IF(paramètres!$B$28=2,(SUM(Q100:AB100))*0.0303/9*COUNT(Q100:Y100),"Missing Delta option"))</f>
        <v>Missing Delta option</v>
      </c>
      <c r="AP100" s="13" t="str">
        <f>IF(paramètres!$B$28=1,(((SUM(Q100:Z100)/1.02)+SUM(AA100:AB100))+((SUM(AC100:AL100)/1.02)+SUM(AM100:AO100)))*cotpatr,IF(paramètres!$B$28=2,(SUM(Q100:AO100)*cotpatr),"Missing Delta Option"))</f>
        <v>Missing Delta Option</v>
      </c>
      <c r="AQ100" s="13" t="str" cm="1">
        <f t="array" ref="AQ100">IF(paramètres!$B$28=1,(((SUM(Q100:Z100)/1.02)+SUM(AA100:AB100))+((SUM(AC100:AN100)/1.02)+SUM(AM100:AN100)))/12*pécule,IF(paramètres!$B$28=2,SUM(Q100:AN100)/12*pécule,"Missing Delta Option"))</f>
        <v>Missing Delta Option</v>
      </c>
      <c r="AR100" s="132" t="e">
        <f>IF(paramètres!$B$28=1,(((SUM(Q100:Z100)/1.02)+SUM(AA100:AB100))+((SUM(AC100:AN100)/1.02)+SUM(AM100:AN100)))+AO100+AP100+AQ100,SUM(Q100:AN100)+AO100+AP100+AQ100)</f>
        <v>#VALUE!</v>
      </c>
    </row>
    <row r="101" spans="1:44" x14ac:dyDescent="0.25">
      <c r="A101" s="131"/>
      <c r="B101" s="39"/>
      <c r="C101" s="39"/>
      <c r="D101" s="93"/>
      <c r="E101" s="68"/>
      <c r="F101" s="40"/>
      <c r="G101" s="94"/>
      <c r="H101" s="38"/>
      <c r="I101" s="95"/>
      <c r="J101" s="40"/>
      <c r="K101" s="38"/>
      <c r="L101" s="95"/>
      <c r="M101" s="40"/>
      <c r="N101" s="38"/>
      <c r="O101" s="95"/>
      <c r="P101" s="68"/>
      <c r="Q101" s="226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8"/>
      <c r="AC101" s="149">
        <f>IF($D101="",0,IF($E101="",0,IF(VLOOKUP($E101,paramètres!$E$33:$F$44,2,FALSE)&lt;=VLOOKUP($AC$18,paramètres!$E$33:$F$44,2,FALSE),Q101*$D101,0)))</f>
        <v>0</v>
      </c>
      <c r="AD101" s="13">
        <f>IF($D101="",0,IF($E101="",0,IF(VLOOKUP($E101,paramètres!$E$33:$F$44,2,FALSE)&lt;=VLOOKUP($AD$18,paramètres!$E$33:$F$44,2,FALSE),R101*$D101,0)))</f>
        <v>0</v>
      </c>
      <c r="AE101" s="13">
        <f>IF($D101="",0,IF($E101="",0,IF(VLOOKUP($E101,paramètres!$E$33:$F$44,2,FALSE)&lt;=VLOOKUP($AE$18,paramètres!$E$33:$F$44,2,FALSE),S101*$D101,0)))</f>
        <v>0</v>
      </c>
      <c r="AF101" s="13">
        <f>IF($D101="",0,IF($E101="",0,IF(VLOOKUP($E101,paramètres!$E$33:$F$44,2,FALSE)&lt;=VLOOKUP($AF$18,paramètres!$E$33:$F$44,2,FALSE),T101*$D101,0)))</f>
        <v>0</v>
      </c>
      <c r="AG101" s="13">
        <f>IF($D101="",0,IF($E101="",0,IF(VLOOKUP($E101,paramètres!$E$33:$F$44,2,FALSE)&lt;=VLOOKUP($AG$18,paramètres!$E$33:$F$44,2,FALSE),U101*$D101,0)))</f>
        <v>0</v>
      </c>
      <c r="AH101" s="13">
        <f>IF($D101="",0,IF($E101="",0,IF(VLOOKUP($E101,paramètres!$E$33:$F$44,2,FALSE)&lt;=VLOOKUP($AH$18,paramètres!$E$33:$F$44,2,FALSE),V101*$D101,0)))</f>
        <v>0</v>
      </c>
      <c r="AI101" s="13">
        <f>IF($D101="",0,IF($E101="",0,IF(VLOOKUP($E101,paramètres!$E$33:$F$44,2,FALSE)&lt;=VLOOKUP($AI$18,paramètres!$E$33:$F$44,2,FALSE),W101*$D101,0)))</f>
        <v>0</v>
      </c>
      <c r="AJ101" s="13">
        <f>IF($D101="",0,IF($E101="",0,IF(VLOOKUP($E101,paramètres!$E$33:$F$44,2,FALSE)&lt;=VLOOKUP($AJ$18,paramètres!$E$33:$F$44,2,FALSE),X101*$D101,0)))</f>
        <v>0</v>
      </c>
      <c r="AK101" s="13">
        <f>IF($D101="",0,IF($E101="",0,IF(VLOOKUP($E101,paramètres!$E$33:$F$44,2,FALSE)&lt;=VLOOKUP($AK$18,paramètres!$E$33:$F$44,2,FALSE),Y101*$D101,0)))</f>
        <v>0</v>
      </c>
      <c r="AL101" s="13">
        <f>IF($D101="",0,IF($E101="",0,IF(VLOOKUP($E101,paramètres!$E$33:$F$44,2,FALSE)&lt;=VLOOKUP($AL$18,paramètres!$E$33:$F$44,2,FALSE),Z101*$D101,0)))</f>
        <v>0</v>
      </c>
      <c r="AM101" s="13">
        <f>IF($D101="",0,IF($E101="",0,IF(VLOOKUP($E101,paramètres!$E$33:$F$44,2,FALSE)&lt;=VLOOKUP($AM$18,paramètres!$E$33:$F$44,2,FALSE),AA101*$D101,0)))</f>
        <v>0</v>
      </c>
      <c r="AN101" s="154">
        <f>IF($D101="",0,IF($E101="",0,IF(VLOOKUP($E101,paramètres!$E$33:$F$44,2,FALSE)&lt;=VLOOKUP($AN$18,paramètres!$E$33:$F$44,2,FALSE),AB101*$D101,0)))</f>
        <v>0</v>
      </c>
      <c r="AO101" s="149" t="str">
        <f>IF(paramètres!$B$28=1,((SUM(Q101:Z101)/1.02)+SUM(AA101:AB101))*0.0303/9*COUNT(Q101:Y101),IF(paramètres!$B$28=2,(SUM(Q101:AB101))*0.0303/9*COUNT(Q101:Y101),"Missing Delta option"))</f>
        <v>Missing Delta option</v>
      </c>
      <c r="AP101" s="13" t="str">
        <f>IF(paramètres!$B$28=1,(((SUM(Q101:Z101)/1.02)+SUM(AA101:AB101))+((SUM(AC101:AL101)/1.02)+SUM(AM101:AO101)))*cotpatr,IF(paramètres!$B$28=2,(SUM(Q101:AO101)*cotpatr),"Missing Delta Option"))</f>
        <v>Missing Delta Option</v>
      </c>
      <c r="AQ101" s="13" t="str" cm="1">
        <f t="array" ref="AQ101">IF(paramètres!$B$28=1,(((SUM(Q101:Z101)/1.02)+SUM(AA101:AB101))+((SUM(AC101:AN101)/1.02)+SUM(AM101:AN101)))/12*pécule,IF(paramètres!$B$28=2,SUM(Q101:AN101)/12*pécule,"Missing Delta Option"))</f>
        <v>Missing Delta Option</v>
      </c>
      <c r="AR101" s="132" t="e">
        <f>IF(paramètres!$B$28=1,(((SUM(Q101:Z101)/1.02)+SUM(AA101:AB101))+((SUM(AC101:AN101)/1.02)+SUM(AM101:AN101)))+AO101+AP101+AQ101,SUM(Q101:AN101)+AO101+AP101+AQ101)</f>
        <v>#VALUE!</v>
      </c>
    </row>
    <row r="102" spans="1:44" x14ac:dyDescent="0.25">
      <c r="A102" s="131"/>
      <c r="B102" s="39"/>
      <c r="C102" s="39"/>
      <c r="D102" s="93"/>
      <c r="E102" s="68"/>
      <c r="F102" s="40"/>
      <c r="G102" s="94"/>
      <c r="H102" s="38"/>
      <c r="I102" s="95"/>
      <c r="J102" s="40"/>
      <c r="K102" s="38"/>
      <c r="L102" s="95"/>
      <c r="M102" s="40"/>
      <c r="N102" s="38"/>
      <c r="O102" s="95"/>
      <c r="P102" s="68"/>
      <c r="Q102" s="226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8"/>
      <c r="AC102" s="149">
        <f>IF($D102="",0,IF($E102="",0,IF(VLOOKUP($E102,paramètres!$E$33:$F$44,2,FALSE)&lt;=VLOOKUP($AC$18,paramètres!$E$33:$F$44,2,FALSE),Q102*$D102,0)))</f>
        <v>0</v>
      </c>
      <c r="AD102" s="13">
        <f>IF($D102="",0,IF($E102="",0,IF(VLOOKUP($E102,paramètres!$E$33:$F$44,2,FALSE)&lt;=VLOOKUP($AD$18,paramètres!$E$33:$F$44,2,FALSE),R102*$D102,0)))</f>
        <v>0</v>
      </c>
      <c r="AE102" s="13">
        <f>IF($D102="",0,IF($E102="",0,IF(VLOOKUP($E102,paramètres!$E$33:$F$44,2,FALSE)&lt;=VLOOKUP($AE$18,paramètres!$E$33:$F$44,2,FALSE),S102*$D102,0)))</f>
        <v>0</v>
      </c>
      <c r="AF102" s="13">
        <f>IF($D102="",0,IF($E102="",0,IF(VLOOKUP($E102,paramètres!$E$33:$F$44,2,FALSE)&lt;=VLOOKUP($AF$18,paramètres!$E$33:$F$44,2,FALSE),T102*$D102,0)))</f>
        <v>0</v>
      </c>
      <c r="AG102" s="13">
        <f>IF($D102="",0,IF($E102="",0,IF(VLOOKUP($E102,paramètres!$E$33:$F$44,2,FALSE)&lt;=VLOOKUP($AG$18,paramètres!$E$33:$F$44,2,FALSE),U102*$D102,0)))</f>
        <v>0</v>
      </c>
      <c r="AH102" s="13">
        <f>IF($D102="",0,IF($E102="",0,IF(VLOOKUP($E102,paramètres!$E$33:$F$44,2,FALSE)&lt;=VLOOKUP($AH$18,paramètres!$E$33:$F$44,2,FALSE),V102*$D102,0)))</f>
        <v>0</v>
      </c>
      <c r="AI102" s="13">
        <f>IF($D102="",0,IF($E102="",0,IF(VLOOKUP($E102,paramètres!$E$33:$F$44,2,FALSE)&lt;=VLOOKUP($AI$18,paramètres!$E$33:$F$44,2,FALSE),W102*$D102,0)))</f>
        <v>0</v>
      </c>
      <c r="AJ102" s="13">
        <f>IF($D102="",0,IF($E102="",0,IF(VLOOKUP($E102,paramètres!$E$33:$F$44,2,FALSE)&lt;=VLOOKUP($AJ$18,paramètres!$E$33:$F$44,2,FALSE),X102*$D102,0)))</f>
        <v>0</v>
      </c>
      <c r="AK102" s="13">
        <f>IF($D102="",0,IF($E102="",0,IF(VLOOKUP($E102,paramètres!$E$33:$F$44,2,FALSE)&lt;=VLOOKUP($AK$18,paramètres!$E$33:$F$44,2,FALSE),Y102*$D102,0)))</f>
        <v>0</v>
      </c>
      <c r="AL102" s="13">
        <f>IF($D102="",0,IF($E102="",0,IF(VLOOKUP($E102,paramètres!$E$33:$F$44,2,FALSE)&lt;=VLOOKUP($AL$18,paramètres!$E$33:$F$44,2,FALSE),Z102*$D102,0)))</f>
        <v>0</v>
      </c>
      <c r="AM102" s="13">
        <f>IF($D102="",0,IF($E102="",0,IF(VLOOKUP($E102,paramètres!$E$33:$F$44,2,FALSE)&lt;=VLOOKUP($AM$18,paramètres!$E$33:$F$44,2,FALSE),AA102*$D102,0)))</f>
        <v>0</v>
      </c>
      <c r="AN102" s="154">
        <f>IF($D102="",0,IF($E102="",0,IF(VLOOKUP($E102,paramètres!$E$33:$F$44,2,FALSE)&lt;=VLOOKUP($AN$18,paramètres!$E$33:$F$44,2,FALSE),AB102*$D102,0)))</f>
        <v>0</v>
      </c>
      <c r="AO102" s="149" t="str">
        <f>IF(paramètres!$B$28=1,((SUM(Q102:Z102)/1.02)+SUM(AA102:AB102))*0.0303/9*COUNT(Q102:Y102),IF(paramètres!$B$28=2,(SUM(Q102:AB102))*0.0303/9*COUNT(Q102:Y102),"Missing Delta option"))</f>
        <v>Missing Delta option</v>
      </c>
      <c r="AP102" s="13" t="str">
        <f>IF(paramètres!$B$28=1,(((SUM(Q102:Z102)/1.02)+SUM(AA102:AB102))+((SUM(AC102:AL102)/1.02)+SUM(AM102:AO102)))*cotpatr,IF(paramètres!$B$28=2,(SUM(Q102:AO102)*cotpatr),"Missing Delta Option"))</f>
        <v>Missing Delta Option</v>
      </c>
      <c r="AQ102" s="13" t="str" cm="1">
        <f t="array" ref="AQ102">IF(paramètres!$B$28=1,(((SUM(Q102:Z102)/1.02)+SUM(AA102:AB102))+((SUM(AC102:AN102)/1.02)+SUM(AM102:AN102)))/12*pécule,IF(paramètres!$B$28=2,SUM(Q102:AN102)/12*pécule,"Missing Delta Option"))</f>
        <v>Missing Delta Option</v>
      </c>
      <c r="AR102" s="132" t="e">
        <f>IF(paramètres!$B$28=1,(((SUM(Q102:Z102)/1.02)+SUM(AA102:AB102))+((SUM(AC102:AN102)/1.02)+SUM(AM102:AN102)))+AO102+AP102+AQ102,SUM(Q102:AN102)+AO102+AP102+AQ102)</f>
        <v>#VALUE!</v>
      </c>
    </row>
    <row r="103" spans="1:44" x14ac:dyDescent="0.25">
      <c r="A103" s="131"/>
      <c r="B103" s="39"/>
      <c r="C103" s="39"/>
      <c r="D103" s="93"/>
      <c r="E103" s="68"/>
      <c r="F103" s="40"/>
      <c r="G103" s="94"/>
      <c r="H103" s="38"/>
      <c r="I103" s="95"/>
      <c r="J103" s="40"/>
      <c r="K103" s="38"/>
      <c r="L103" s="95"/>
      <c r="M103" s="40"/>
      <c r="N103" s="38"/>
      <c r="O103" s="95"/>
      <c r="P103" s="68"/>
      <c r="Q103" s="226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8"/>
      <c r="AC103" s="149">
        <f>IF($D103="",0,IF($E103="",0,IF(VLOOKUP($E103,paramètres!$E$33:$F$44,2,FALSE)&lt;=VLOOKUP($AC$18,paramètres!$E$33:$F$44,2,FALSE),Q103*$D103,0)))</f>
        <v>0</v>
      </c>
      <c r="AD103" s="13">
        <f>IF($D103="",0,IF($E103="",0,IF(VLOOKUP($E103,paramètres!$E$33:$F$44,2,FALSE)&lt;=VLOOKUP($AD$18,paramètres!$E$33:$F$44,2,FALSE),R103*$D103,0)))</f>
        <v>0</v>
      </c>
      <c r="AE103" s="13">
        <f>IF($D103="",0,IF($E103="",0,IF(VLOOKUP($E103,paramètres!$E$33:$F$44,2,FALSE)&lt;=VLOOKUP($AE$18,paramètres!$E$33:$F$44,2,FALSE),S103*$D103,0)))</f>
        <v>0</v>
      </c>
      <c r="AF103" s="13">
        <f>IF($D103="",0,IF($E103="",0,IF(VLOOKUP($E103,paramètres!$E$33:$F$44,2,FALSE)&lt;=VLOOKUP($AF$18,paramètres!$E$33:$F$44,2,FALSE),T103*$D103,0)))</f>
        <v>0</v>
      </c>
      <c r="AG103" s="13">
        <f>IF($D103="",0,IF($E103="",0,IF(VLOOKUP($E103,paramètres!$E$33:$F$44,2,FALSE)&lt;=VLOOKUP($AG$18,paramètres!$E$33:$F$44,2,FALSE),U103*$D103,0)))</f>
        <v>0</v>
      </c>
      <c r="AH103" s="13">
        <f>IF($D103="",0,IF($E103="",0,IF(VLOOKUP($E103,paramètres!$E$33:$F$44,2,FALSE)&lt;=VLOOKUP($AH$18,paramètres!$E$33:$F$44,2,FALSE),V103*$D103,0)))</f>
        <v>0</v>
      </c>
      <c r="AI103" s="13">
        <f>IF($D103="",0,IF($E103="",0,IF(VLOOKUP($E103,paramètres!$E$33:$F$44,2,FALSE)&lt;=VLOOKUP($AI$18,paramètres!$E$33:$F$44,2,FALSE),W103*$D103,0)))</f>
        <v>0</v>
      </c>
      <c r="AJ103" s="13">
        <f>IF($D103="",0,IF($E103="",0,IF(VLOOKUP($E103,paramètres!$E$33:$F$44,2,FALSE)&lt;=VLOOKUP($AJ$18,paramètres!$E$33:$F$44,2,FALSE),X103*$D103,0)))</f>
        <v>0</v>
      </c>
      <c r="AK103" s="13">
        <f>IF($D103="",0,IF($E103="",0,IF(VLOOKUP($E103,paramètres!$E$33:$F$44,2,FALSE)&lt;=VLOOKUP($AK$18,paramètres!$E$33:$F$44,2,FALSE),Y103*$D103,0)))</f>
        <v>0</v>
      </c>
      <c r="AL103" s="13">
        <f>IF($D103="",0,IF($E103="",0,IF(VLOOKUP($E103,paramètres!$E$33:$F$44,2,FALSE)&lt;=VLOOKUP($AL$18,paramètres!$E$33:$F$44,2,FALSE),Z103*$D103,0)))</f>
        <v>0</v>
      </c>
      <c r="AM103" s="13">
        <f>IF($D103="",0,IF($E103="",0,IF(VLOOKUP($E103,paramètres!$E$33:$F$44,2,FALSE)&lt;=VLOOKUP($AM$18,paramètres!$E$33:$F$44,2,FALSE),AA103*$D103,0)))</f>
        <v>0</v>
      </c>
      <c r="AN103" s="154">
        <f>IF($D103="",0,IF($E103="",0,IF(VLOOKUP($E103,paramètres!$E$33:$F$44,2,FALSE)&lt;=VLOOKUP($AN$18,paramètres!$E$33:$F$44,2,FALSE),AB103*$D103,0)))</f>
        <v>0</v>
      </c>
      <c r="AO103" s="149" t="str">
        <f>IF(paramètres!$B$28=1,((SUM(Q103:Z103)/1.02)+SUM(AA103:AB103))*0.0303/9*COUNT(Q103:Y103),IF(paramètres!$B$28=2,(SUM(Q103:AB103))*0.0303/9*COUNT(Q103:Y103),"Missing Delta option"))</f>
        <v>Missing Delta option</v>
      </c>
      <c r="AP103" s="13" t="str">
        <f>IF(paramètres!$B$28=1,(((SUM(Q103:Z103)/1.02)+SUM(AA103:AB103))+((SUM(AC103:AL103)/1.02)+SUM(AM103:AO103)))*cotpatr,IF(paramètres!$B$28=2,(SUM(Q103:AO103)*cotpatr),"Missing Delta Option"))</f>
        <v>Missing Delta Option</v>
      </c>
      <c r="AQ103" s="13" t="str" cm="1">
        <f t="array" ref="AQ103">IF(paramètres!$B$28=1,(((SUM(Q103:Z103)/1.02)+SUM(AA103:AB103))+((SUM(AC103:AN103)/1.02)+SUM(AM103:AN103)))/12*pécule,IF(paramètres!$B$28=2,SUM(Q103:AN103)/12*pécule,"Missing Delta Option"))</f>
        <v>Missing Delta Option</v>
      </c>
      <c r="AR103" s="132" t="e">
        <f>IF(paramètres!$B$28=1,(((SUM(Q103:Z103)/1.02)+SUM(AA103:AB103))+((SUM(AC103:AN103)/1.02)+SUM(AM103:AN103)))+AO103+AP103+AQ103,SUM(Q103:AN103)+AO103+AP103+AQ103)</f>
        <v>#VALUE!</v>
      </c>
    </row>
    <row r="104" spans="1:44" x14ac:dyDescent="0.25">
      <c r="A104" s="131"/>
      <c r="B104" s="39"/>
      <c r="C104" s="39"/>
      <c r="D104" s="93"/>
      <c r="E104" s="68"/>
      <c r="F104" s="40"/>
      <c r="G104" s="94"/>
      <c r="H104" s="38"/>
      <c r="I104" s="95"/>
      <c r="J104" s="40"/>
      <c r="K104" s="38"/>
      <c r="L104" s="95"/>
      <c r="M104" s="40"/>
      <c r="N104" s="38"/>
      <c r="O104" s="95"/>
      <c r="P104" s="68"/>
      <c r="Q104" s="226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8"/>
      <c r="AC104" s="149">
        <f>IF($D104="",0,IF($E104="",0,IF(VLOOKUP($E104,paramètres!$E$33:$F$44,2,FALSE)&lt;=VLOOKUP($AC$18,paramètres!$E$33:$F$44,2,FALSE),Q104*$D104,0)))</f>
        <v>0</v>
      </c>
      <c r="AD104" s="13">
        <f>IF($D104="",0,IF($E104="",0,IF(VLOOKUP($E104,paramètres!$E$33:$F$44,2,FALSE)&lt;=VLOOKUP($AD$18,paramètres!$E$33:$F$44,2,FALSE),R104*$D104,0)))</f>
        <v>0</v>
      </c>
      <c r="AE104" s="13">
        <f>IF($D104="",0,IF($E104="",0,IF(VLOOKUP($E104,paramètres!$E$33:$F$44,2,FALSE)&lt;=VLOOKUP($AE$18,paramètres!$E$33:$F$44,2,FALSE),S104*$D104,0)))</f>
        <v>0</v>
      </c>
      <c r="AF104" s="13">
        <f>IF($D104="",0,IF($E104="",0,IF(VLOOKUP($E104,paramètres!$E$33:$F$44,2,FALSE)&lt;=VLOOKUP($AF$18,paramètres!$E$33:$F$44,2,FALSE),T104*$D104,0)))</f>
        <v>0</v>
      </c>
      <c r="AG104" s="13">
        <f>IF($D104="",0,IF($E104="",0,IF(VLOOKUP($E104,paramètres!$E$33:$F$44,2,FALSE)&lt;=VLOOKUP($AG$18,paramètres!$E$33:$F$44,2,FALSE),U104*$D104,0)))</f>
        <v>0</v>
      </c>
      <c r="AH104" s="13">
        <f>IF($D104="",0,IF($E104="",0,IF(VLOOKUP($E104,paramètres!$E$33:$F$44,2,FALSE)&lt;=VLOOKUP($AH$18,paramètres!$E$33:$F$44,2,FALSE),V104*$D104,0)))</f>
        <v>0</v>
      </c>
      <c r="AI104" s="13">
        <f>IF($D104="",0,IF($E104="",0,IF(VLOOKUP($E104,paramètres!$E$33:$F$44,2,FALSE)&lt;=VLOOKUP($AI$18,paramètres!$E$33:$F$44,2,FALSE),W104*$D104,0)))</f>
        <v>0</v>
      </c>
      <c r="AJ104" s="13">
        <f>IF($D104="",0,IF($E104="",0,IF(VLOOKUP($E104,paramètres!$E$33:$F$44,2,FALSE)&lt;=VLOOKUP($AJ$18,paramètres!$E$33:$F$44,2,FALSE),X104*$D104,0)))</f>
        <v>0</v>
      </c>
      <c r="AK104" s="13">
        <f>IF($D104="",0,IF($E104="",0,IF(VLOOKUP($E104,paramètres!$E$33:$F$44,2,FALSE)&lt;=VLOOKUP($AK$18,paramètres!$E$33:$F$44,2,FALSE),Y104*$D104,0)))</f>
        <v>0</v>
      </c>
      <c r="AL104" s="13">
        <f>IF($D104="",0,IF($E104="",0,IF(VLOOKUP($E104,paramètres!$E$33:$F$44,2,FALSE)&lt;=VLOOKUP($AL$18,paramètres!$E$33:$F$44,2,FALSE),Z104*$D104,0)))</f>
        <v>0</v>
      </c>
      <c r="AM104" s="13">
        <f>IF($D104="",0,IF($E104="",0,IF(VLOOKUP($E104,paramètres!$E$33:$F$44,2,FALSE)&lt;=VLOOKUP($AM$18,paramètres!$E$33:$F$44,2,FALSE),AA104*$D104,0)))</f>
        <v>0</v>
      </c>
      <c r="AN104" s="154">
        <f>IF($D104="",0,IF($E104="",0,IF(VLOOKUP($E104,paramètres!$E$33:$F$44,2,FALSE)&lt;=VLOOKUP($AN$18,paramètres!$E$33:$F$44,2,FALSE),AB104*$D104,0)))</f>
        <v>0</v>
      </c>
      <c r="AO104" s="149" t="str">
        <f>IF(paramètres!$B$28=1,((SUM(Q104:Z104)/1.02)+SUM(AA104:AB104))*0.0303/9*COUNT(Q104:Y104),IF(paramètres!$B$28=2,(SUM(Q104:AB104))*0.0303/9*COUNT(Q104:Y104),"Missing Delta option"))</f>
        <v>Missing Delta option</v>
      </c>
      <c r="AP104" s="13" t="str">
        <f>IF(paramètres!$B$28=1,(((SUM(Q104:Z104)/1.02)+SUM(AA104:AB104))+((SUM(AC104:AL104)/1.02)+SUM(AM104:AO104)))*cotpatr,IF(paramètres!$B$28=2,(SUM(Q104:AO104)*cotpatr),"Missing Delta Option"))</f>
        <v>Missing Delta Option</v>
      </c>
      <c r="AQ104" s="13" t="str" cm="1">
        <f t="array" ref="AQ104">IF(paramètres!$B$28=1,(((SUM(Q104:Z104)/1.02)+SUM(AA104:AB104))+((SUM(AC104:AN104)/1.02)+SUM(AM104:AN104)))/12*pécule,IF(paramètres!$B$28=2,SUM(Q104:AN104)/12*pécule,"Missing Delta Option"))</f>
        <v>Missing Delta Option</v>
      </c>
      <c r="AR104" s="132" t="e">
        <f>IF(paramètres!$B$28=1,(((SUM(Q104:Z104)/1.02)+SUM(AA104:AB104))+((SUM(AC104:AN104)/1.02)+SUM(AM104:AN104)))+AO104+AP104+AQ104,SUM(Q104:AN104)+AO104+AP104+AQ104)</f>
        <v>#VALUE!</v>
      </c>
    </row>
    <row r="105" spans="1:44" x14ac:dyDescent="0.25">
      <c r="A105" s="131"/>
      <c r="B105" s="39"/>
      <c r="C105" s="39"/>
      <c r="D105" s="93"/>
      <c r="E105" s="68"/>
      <c r="F105" s="40"/>
      <c r="G105" s="94"/>
      <c r="H105" s="38"/>
      <c r="I105" s="95"/>
      <c r="J105" s="40"/>
      <c r="K105" s="38"/>
      <c r="L105" s="95"/>
      <c r="M105" s="40"/>
      <c r="N105" s="38"/>
      <c r="O105" s="95"/>
      <c r="P105" s="68"/>
      <c r="Q105" s="226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8"/>
      <c r="AC105" s="149">
        <f>IF($D105="",0,IF($E105="",0,IF(VLOOKUP($E105,paramètres!$E$33:$F$44,2,FALSE)&lt;=VLOOKUP($AC$18,paramètres!$E$33:$F$44,2,FALSE),Q105*$D105,0)))</f>
        <v>0</v>
      </c>
      <c r="AD105" s="13">
        <f>IF($D105="",0,IF($E105="",0,IF(VLOOKUP($E105,paramètres!$E$33:$F$44,2,FALSE)&lt;=VLOOKUP($AD$18,paramètres!$E$33:$F$44,2,FALSE),R105*$D105,0)))</f>
        <v>0</v>
      </c>
      <c r="AE105" s="13">
        <f>IF($D105="",0,IF($E105="",0,IF(VLOOKUP($E105,paramètres!$E$33:$F$44,2,FALSE)&lt;=VLOOKUP($AE$18,paramètres!$E$33:$F$44,2,FALSE),S105*$D105,0)))</f>
        <v>0</v>
      </c>
      <c r="AF105" s="13">
        <f>IF($D105="",0,IF($E105="",0,IF(VLOOKUP($E105,paramètres!$E$33:$F$44,2,FALSE)&lt;=VLOOKUP($AF$18,paramètres!$E$33:$F$44,2,FALSE),T105*$D105,0)))</f>
        <v>0</v>
      </c>
      <c r="AG105" s="13">
        <f>IF($D105="",0,IF($E105="",0,IF(VLOOKUP($E105,paramètres!$E$33:$F$44,2,FALSE)&lt;=VLOOKUP($AG$18,paramètres!$E$33:$F$44,2,FALSE),U105*$D105,0)))</f>
        <v>0</v>
      </c>
      <c r="AH105" s="13">
        <f>IF($D105="",0,IF($E105="",0,IF(VLOOKUP($E105,paramètres!$E$33:$F$44,2,FALSE)&lt;=VLOOKUP($AH$18,paramètres!$E$33:$F$44,2,FALSE),V105*$D105,0)))</f>
        <v>0</v>
      </c>
      <c r="AI105" s="13">
        <f>IF($D105="",0,IF($E105="",0,IF(VLOOKUP($E105,paramètres!$E$33:$F$44,2,FALSE)&lt;=VLOOKUP($AI$18,paramètres!$E$33:$F$44,2,FALSE),W105*$D105,0)))</f>
        <v>0</v>
      </c>
      <c r="AJ105" s="13">
        <f>IF($D105="",0,IF($E105="",0,IF(VLOOKUP($E105,paramètres!$E$33:$F$44,2,FALSE)&lt;=VLOOKUP($AJ$18,paramètres!$E$33:$F$44,2,FALSE),X105*$D105,0)))</f>
        <v>0</v>
      </c>
      <c r="AK105" s="13">
        <f>IF($D105="",0,IF($E105="",0,IF(VLOOKUP($E105,paramètres!$E$33:$F$44,2,FALSE)&lt;=VLOOKUP($AK$18,paramètres!$E$33:$F$44,2,FALSE),Y105*$D105,0)))</f>
        <v>0</v>
      </c>
      <c r="AL105" s="13">
        <f>IF($D105="",0,IF($E105="",0,IF(VLOOKUP($E105,paramètres!$E$33:$F$44,2,FALSE)&lt;=VLOOKUP($AL$18,paramètres!$E$33:$F$44,2,FALSE),Z105*$D105,0)))</f>
        <v>0</v>
      </c>
      <c r="AM105" s="13">
        <f>IF($D105="",0,IF($E105="",0,IF(VLOOKUP($E105,paramètres!$E$33:$F$44,2,FALSE)&lt;=VLOOKUP($AM$18,paramètres!$E$33:$F$44,2,FALSE),AA105*$D105,0)))</f>
        <v>0</v>
      </c>
      <c r="AN105" s="154">
        <f>IF($D105="",0,IF($E105="",0,IF(VLOOKUP($E105,paramètres!$E$33:$F$44,2,FALSE)&lt;=VLOOKUP($AN$18,paramètres!$E$33:$F$44,2,FALSE),AB105*$D105,0)))</f>
        <v>0</v>
      </c>
      <c r="AO105" s="149" t="str">
        <f>IF(paramètres!$B$28=1,((SUM(Q105:Z105)/1.02)+SUM(AA105:AB105))*0.0303/9*COUNT(Q105:Y105),IF(paramètres!$B$28=2,(SUM(Q105:AB105))*0.0303/9*COUNT(Q105:Y105),"Missing Delta option"))</f>
        <v>Missing Delta option</v>
      </c>
      <c r="AP105" s="13" t="str">
        <f>IF(paramètres!$B$28=1,(((SUM(Q105:Z105)/1.02)+SUM(AA105:AB105))+((SUM(AC105:AL105)/1.02)+SUM(AM105:AO105)))*cotpatr,IF(paramètres!$B$28=2,(SUM(Q105:AO105)*cotpatr),"Missing Delta Option"))</f>
        <v>Missing Delta Option</v>
      </c>
      <c r="AQ105" s="13" t="str" cm="1">
        <f t="array" ref="AQ105">IF(paramètres!$B$28=1,(((SUM(Q105:Z105)/1.02)+SUM(AA105:AB105))+((SUM(AC105:AN105)/1.02)+SUM(AM105:AN105)))/12*pécule,IF(paramètres!$B$28=2,SUM(Q105:AN105)/12*pécule,"Missing Delta Option"))</f>
        <v>Missing Delta Option</v>
      </c>
      <c r="AR105" s="132" t="e">
        <f>IF(paramètres!$B$28=1,(((SUM(Q105:Z105)/1.02)+SUM(AA105:AB105))+((SUM(AC105:AN105)/1.02)+SUM(AM105:AN105)))+AO105+AP105+AQ105,SUM(Q105:AN105)+AO105+AP105+AQ105)</f>
        <v>#VALUE!</v>
      </c>
    </row>
    <row r="106" spans="1:44" x14ac:dyDescent="0.25">
      <c r="A106" s="131"/>
      <c r="B106" s="39"/>
      <c r="C106" s="39"/>
      <c r="D106" s="93"/>
      <c r="E106" s="68"/>
      <c r="F106" s="40"/>
      <c r="G106" s="94"/>
      <c r="H106" s="38"/>
      <c r="I106" s="95"/>
      <c r="J106" s="40"/>
      <c r="K106" s="38"/>
      <c r="L106" s="95"/>
      <c r="M106" s="40"/>
      <c r="N106" s="38"/>
      <c r="O106" s="95"/>
      <c r="P106" s="68"/>
      <c r="Q106" s="226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8"/>
      <c r="AC106" s="149">
        <f>IF($D106="",0,IF($E106="",0,IF(VLOOKUP($E106,paramètres!$E$33:$F$44,2,FALSE)&lt;=VLOOKUP($AC$18,paramètres!$E$33:$F$44,2,FALSE),Q106*$D106,0)))</f>
        <v>0</v>
      </c>
      <c r="AD106" s="13">
        <f>IF($D106="",0,IF($E106="",0,IF(VLOOKUP($E106,paramètres!$E$33:$F$44,2,FALSE)&lt;=VLOOKUP($AD$18,paramètres!$E$33:$F$44,2,FALSE),R106*$D106,0)))</f>
        <v>0</v>
      </c>
      <c r="AE106" s="13">
        <f>IF($D106="",0,IF($E106="",0,IF(VLOOKUP($E106,paramètres!$E$33:$F$44,2,FALSE)&lt;=VLOOKUP($AE$18,paramètres!$E$33:$F$44,2,FALSE),S106*$D106,0)))</f>
        <v>0</v>
      </c>
      <c r="AF106" s="13">
        <f>IF($D106="",0,IF($E106="",0,IF(VLOOKUP($E106,paramètres!$E$33:$F$44,2,FALSE)&lt;=VLOOKUP($AF$18,paramètres!$E$33:$F$44,2,FALSE),T106*$D106,0)))</f>
        <v>0</v>
      </c>
      <c r="AG106" s="13">
        <f>IF($D106="",0,IF($E106="",0,IF(VLOOKUP($E106,paramètres!$E$33:$F$44,2,FALSE)&lt;=VLOOKUP($AG$18,paramètres!$E$33:$F$44,2,FALSE),U106*$D106,0)))</f>
        <v>0</v>
      </c>
      <c r="AH106" s="13">
        <f>IF($D106="",0,IF($E106="",0,IF(VLOOKUP($E106,paramètres!$E$33:$F$44,2,FALSE)&lt;=VLOOKUP($AH$18,paramètres!$E$33:$F$44,2,FALSE),V106*$D106,0)))</f>
        <v>0</v>
      </c>
      <c r="AI106" s="13">
        <f>IF($D106="",0,IF($E106="",0,IF(VLOOKUP($E106,paramètres!$E$33:$F$44,2,FALSE)&lt;=VLOOKUP($AI$18,paramètres!$E$33:$F$44,2,FALSE),W106*$D106,0)))</f>
        <v>0</v>
      </c>
      <c r="AJ106" s="13">
        <f>IF($D106="",0,IF($E106="",0,IF(VLOOKUP($E106,paramètres!$E$33:$F$44,2,FALSE)&lt;=VLOOKUP($AJ$18,paramètres!$E$33:$F$44,2,FALSE),X106*$D106,0)))</f>
        <v>0</v>
      </c>
      <c r="AK106" s="13">
        <f>IF($D106="",0,IF($E106="",0,IF(VLOOKUP($E106,paramètres!$E$33:$F$44,2,FALSE)&lt;=VLOOKUP($AK$18,paramètres!$E$33:$F$44,2,FALSE),Y106*$D106,0)))</f>
        <v>0</v>
      </c>
      <c r="AL106" s="13">
        <f>IF($D106="",0,IF($E106="",0,IF(VLOOKUP($E106,paramètres!$E$33:$F$44,2,FALSE)&lt;=VLOOKUP($AL$18,paramètres!$E$33:$F$44,2,FALSE),Z106*$D106,0)))</f>
        <v>0</v>
      </c>
      <c r="AM106" s="13">
        <f>IF($D106="",0,IF($E106="",0,IF(VLOOKUP($E106,paramètres!$E$33:$F$44,2,FALSE)&lt;=VLOOKUP($AM$18,paramètres!$E$33:$F$44,2,FALSE),AA106*$D106,0)))</f>
        <v>0</v>
      </c>
      <c r="AN106" s="154">
        <f>IF($D106="",0,IF($E106="",0,IF(VLOOKUP($E106,paramètres!$E$33:$F$44,2,FALSE)&lt;=VLOOKUP($AN$18,paramètres!$E$33:$F$44,2,FALSE),AB106*$D106,0)))</f>
        <v>0</v>
      </c>
      <c r="AO106" s="149" t="str">
        <f>IF(paramètres!$B$28=1,((SUM(Q106:Z106)/1.02)+SUM(AA106:AB106))*0.0303/9*COUNT(Q106:Y106),IF(paramètres!$B$28=2,(SUM(Q106:AB106))*0.0303/9*COUNT(Q106:Y106),"Missing Delta option"))</f>
        <v>Missing Delta option</v>
      </c>
      <c r="AP106" s="13" t="str">
        <f>IF(paramètres!$B$28=1,(((SUM(Q106:Z106)/1.02)+SUM(AA106:AB106))+((SUM(AC106:AL106)/1.02)+SUM(AM106:AO106)))*cotpatr,IF(paramètres!$B$28=2,(SUM(Q106:AO106)*cotpatr),"Missing Delta Option"))</f>
        <v>Missing Delta Option</v>
      </c>
      <c r="AQ106" s="13" t="str" cm="1">
        <f t="array" ref="AQ106">IF(paramètres!$B$28=1,(((SUM(Q106:Z106)/1.02)+SUM(AA106:AB106))+((SUM(AC106:AN106)/1.02)+SUM(AM106:AN106)))/12*pécule,IF(paramètres!$B$28=2,SUM(Q106:AN106)/12*pécule,"Missing Delta Option"))</f>
        <v>Missing Delta Option</v>
      </c>
      <c r="AR106" s="132" t="e">
        <f>IF(paramètres!$B$28=1,(((SUM(Q106:Z106)/1.02)+SUM(AA106:AB106))+((SUM(AC106:AN106)/1.02)+SUM(AM106:AN106)))+AO106+AP106+AQ106,SUM(Q106:AN106)+AO106+AP106+AQ106)</f>
        <v>#VALUE!</v>
      </c>
    </row>
    <row r="107" spans="1:44" x14ac:dyDescent="0.25">
      <c r="A107" s="131"/>
      <c r="B107" s="39"/>
      <c r="C107" s="39"/>
      <c r="D107" s="93"/>
      <c r="E107" s="68"/>
      <c r="F107" s="40"/>
      <c r="G107" s="94"/>
      <c r="H107" s="38"/>
      <c r="I107" s="95"/>
      <c r="J107" s="40"/>
      <c r="K107" s="38"/>
      <c r="L107" s="95"/>
      <c r="M107" s="40"/>
      <c r="N107" s="38"/>
      <c r="O107" s="95"/>
      <c r="P107" s="68"/>
      <c r="Q107" s="226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8"/>
      <c r="AC107" s="149">
        <f>IF($D107="",0,IF($E107="",0,IF(VLOOKUP($E107,paramètres!$E$33:$F$44,2,FALSE)&lt;=VLOOKUP($AC$18,paramètres!$E$33:$F$44,2,FALSE),Q107*$D107,0)))</f>
        <v>0</v>
      </c>
      <c r="AD107" s="13">
        <f>IF($D107="",0,IF($E107="",0,IF(VLOOKUP($E107,paramètres!$E$33:$F$44,2,FALSE)&lt;=VLOOKUP($AD$18,paramètres!$E$33:$F$44,2,FALSE),R107*$D107,0)))</f>
        <v>0</v>
      </c>
      <c r="AE107" s="13">
        <f>IF($D107="",0,IF($E107="",0,IF(VLOOKUP($E107,paramètres!$E$33:$F$44,2,FALSE)&lt;=VLOOKUP($AE$18,paramètres!$E$33:$F$44,2,FALSE),S107*$D107,0)))</f>
        <v>0</v>
      </c>
      <c r="AF107" s="13">
        <f>IF($D107="",0,IF($E107="",0,IF(VLOOKUP($E107,paramètres!$E$33:$F$44,2,FALSE)&lt;=VLOOKUP($AF$18,paramètres!$E$33:$F$44,2,FALSE),T107*$D107,0)))</f>
        <v>0</v>
      </c>
      <c r="AG107" s="13">
        <f>IF($D107="",0,IF($E107="",0,IF(VLOOKUP($E107,paramètres!$E$33:$F$44,2,FALSE)&lt;=VLOOKUP($AG$18,paramètres!$E$33:$F$44,2,FALSE),U107*$D107,0)))</f>
        <v>0</v>
      </c>
      <c r="AH107" s="13">
        <f>IF($D107="",0,IF($E107="",0,IF(VLOOKUP($E107,paramètres!$E$33:$F$44,2,FALSE)&lt;=VLOOKUP($AH$18,paramètres!$E$33:$F$44,2,FALSE),V107*$D107,0)))</f>
        <v>0</v>
      </c>
      <c r="AI107" s="13">
        <f>IF($D107="",0,IF($E107="",0,IF(VLOOKUP($E107,paramètres!$E$33:$F$44,2,FALSE)&lt;=VLOOKUP($AI$18,paramètres!$E$33:$F$44,2,FALSE),W107*$D107,0)))</f>
        <v>0</v>
      </c>
      <c r="AJ107" s="13">
        <f>IF($D107="",0,IF($E107="",0,IF(VLOOKUP($E107,paramètres!$E$33:$F$44,2,FALSE)&lt;=VLOOKUP($AJ$18,paramètres!$E$33:$F$44,2,FALSE),X107*$D107,0)))</f>
        <v>0</v>
      </c>
      <c r="AK107" s="13">
        <f>IF($D107="",0,IF($E107="",0,IF(VLOOKUP($E107,paramètres!$E$33:$F$44,2,FALSE)&lt;=VLOOKUP($AK$18,paramètres!$E$33:$F$44,2,FALSE),Y107*$D107,0)))</f>
        <v>0</v>
      </c>
      <c r="AL107" s="13">
        <f>IF($D107="",0,IF($E107="",0,IF(VLOOKUP($E107,paramètres!$E$33:$F$44,2,FALSE)&lt;=VLOOKUP($AL$18,paramètres!$E$33:$F$44,2,FALSE),Z107*$D107,0)))</f>
        <v>0</v>
      </c>
      <c r="AM107" s="13">
        <f>IF($D107="",0,IF($E107="",0,IF(VLOOKUP($E107,paramètres!$E$33:$F$44,2,FALSE)&lt;=VLOOKUP($AM$18,paramètres!$E$33:$F$44,2,FALSE),AA107*$D107,0)))</f>
        <v>0</v>
      </c>
      <c r="AN107" s="154">
        <f>IF($D107="",0,IF($E107="",0,IF(VLOOKUP($E107,paramètres!$E$33:$F$44,2,FALSE)&lt;=VLOOKUP($AN$18,paramètres!$E$33:$F$44,2,FALSE),AB107*$D107,0)))</f>
        <v>0</v>
      </c>
      <c r="AO107" s="149" t="str">
        <f>IF(paramètres!$B$28=1,((SUM(Q107:Z107)/1.02)+SUM(AA107:AB107))*0.0303/9*COUNT(Q107:Y107),IF(paramètres!$B$28=2,(SUM(Q107:AB107))*0.0303/9*COUNT(Q107:Y107),"Missing Delta option"))</f>
        <v>Missing Delta option</v>
      </c>
      <c r="AP107" s="13" t="str">
        <f>IF(paramètres!$B$28=1,(((SUM(Q107:Z107)/1.02)+SUM(AA107:AB107))+((SUM(AC107:AL107)/1.02)+SUM(AM107:AO107)))*cotpatr,IF(paramètres!$B$28=2,(SUM(Q107:AO107)*cotpatr),"Missing Delta Option"))</f>
        <v>Missing Delta Option</v>
      </c>
      <c r="AQ107" s="13" t="str" cm="1">
        <f t="array" ref="AQ107">IF(paramètres!$B$28=1,(((SUM(Q107:Z107)/1.02)+SUM(AA107:AB107))+((SUM(AC107:AN107)/1.02)+SUM(AM107:AN107)))/12*pécule,IF(paramètres!$B$28=2,SUM(Q107:AN107)/12*pécule,"Missing Delta Option"))</f>
        <v>Missing Delta Option</v>
      </c>
      <c r="AR107" s="132" t="e">
        <f>IF(paramètres!$B$28=1,(((SUM(Q107:Z107)/1.02)+SUM(AA107:AB107))+((SUM(AC107:AN107)/1.02)+SUM(AM107:AN107)))+AO107+AP107+AQ107,SUM(Q107:AN107)+AO107+AP107+AQ107)</f>
        <v>#VALUE!</v>
      </c>
    </row>
    <row r="108" spans="1:44" x14ac:dyDescent="0.25">
      <c r="A108" s="131"/>
      <c r="B108" s="39"/>
      <c r="C108" s="39"/>
      <c r="D108" s="93"/>
      <c r="E108" s="68"/>
      <c r="F108" s="40"/>
      <c r="G108" s="94"/>
      <c r="H108" s="38"/>
      <c r="I108" s="95"/>
      <c r="J108" s="40"/>
      <c r="K108" s="38"/>
      <c r="L108" s="95"/>
      <c r="M108" s="40"/>
      <c r="N108" s="38"/>
      <c r="O108" s="95"/>
      <c r="P108" s="68"/>
      <c r="Q108" s="226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8"/>
      <c r="AC108" s="149">
        <f>IF($D108="",0,IF($E108="",0,IF(VLOOKUP($E108,paramètres!$E$33:$F$44,2,FALSE)&lt;=VLOOKUP($AC$18,paramètres!$E$33:$F$44,2,FALSE),Q108*$D108,0)))</f>
        <v>0</v>
      </c>
      <c r="AD108" s="13">
        <f>IF($D108="",0,IF($E108="",0,IF(VLOOKUP($E108,paramètres!$E$33:$F$44,2,FALSE)&lt;=VLOOKUP($AD$18,paramètres!$E$33:$F$44,2,FALSE),R108*$D108,0)))</f>
        <v>0</v>
      </c>
      <c r="AE108" s="13">
        <f>IF($D108="",0,IF($E108="",0,IF(VLOOKUP($E108,paramètres!$E$33:$F$44,2,FALSE)&lt;=VLOOKUP($AE$18,paramètres!$E$33:$F$44,2,FALSE),S108*$D108,0)))</f>
        <v>0</v>
      </c>
      <c r="AF108" s="13">
        <f>IF($D108="",0,IF($E108="",0,IF(VLOOKUP($E108,paramètres!$E$33:$F$44,2,FALSE)&lt;=VLOOKUP($AF$18,paramètres!$E$33:$F$44,2,FALSE),T108*$D108,0)))</f>
        <v>0</v>
      </c>
      <c r="AG108" s="13">
        <f>IF($D108="",0,IF($E108="",0,IF(VLOOKUP($E108,paramètres!$E$33:$F$44,2,FALSE)&lt;=VLOOKUP($AG$18,paramètres!$E$33:$F$44,2,FALSE),U108*$D108,0)))</f>
        <v>0</v>
      </c>
      <c r="AH108" s="13">
        <f>IF($D108="",0,IF($E108="",0,IF(VLOOKUP($E108,paramètres!$E$33:$F$44,2,FALSE)&lt;=VLOOKUP($AH$18,paramètres!$E$33:$F$44,2,FALSE),V108*$D108,0)))</f>
        <v>0</v>
      </c>
      <c r="AI108" s="13">
        <f>IF($D108="",0,IF($E108="",0,IF(VLOOKUP($E108,paramètres!$E$33:$F$44,2,FALSE)&lt;=VLOOKUP($AI$18,paramètres!$E$33:$F$44,2,FALSE),W108*$D108,0)))</f>
        <v>0</v>
      </c>
      <c r="AJ108" s="13">
        <f>IF($D108="",0,IF($E108="",0,IF(VLOOKUP($E108,paramètres!$E$33:$F$44,2,FALSE)&lt;=VLOOKUP($AJ$18,paramètres!$E$33:$F$44,2,FALSE),X108*$D108,0)))</f>
        <v>0</v>
      </c>
      <c r="AK108" s="13">
        <f>IF($D108="",0,IF($E108="",0,IF(VLOOKUP($E108,paramètres!$E$33:$F$44,2,FALSE)&lt;=VLOOKUP($AK$18,paramètres!$E$33:$F$44,2,FALSE),Y108*$D108,0)))</f>
        <v>0</v>
      </c>
      <c r="AL108" s="13">
        <f>IF($D108="",0,IF($E108="",0,IF(VLOOKUP($E108,paramètres!$E$33:$F$44,2,FALSE)&lt;=VLOOKUP($AL$18,paramètres!$E$33:$F$44,2,FALSE),Z108*$D108,0)))</f>
        <v>0</v>
      </c>
      <c r="AM108" s="13">
        <f>IF($D108="",0,IF($E108="",0,IF(VLOOKUP($E108,paramètres!$E$33:$F$44,2,FALSE)&lt;=VLOOKUP($AM$18,paramètres!$E$33:$F$44,2,FALSE),AA108*$D108,0)))</f>
        <v>0</v>
      </c>
      <c r="AN108" s="154">
        <f>IF($D108="",0,IF($E108="",0,IF(VLOOKUP($E108,paramètres!$E$33:$F$44,2,FALSE)&lt;=VLOOKUP($AN$18,paramètres!$E$33:$F$44,2,FALSE),AB108*$D108,0)))</f>
        <v>0</v>
      </c>
      <c r="AO108" s="149" t="str">
        <f>IF(paramètres!$B$28=1,((SUM(Q108:Z108)/1.02)+SUM(AA108:AB108))*0.0303/9*COUNT(Q108:Y108),IF(paramètres!$B$28=2,(SUM(Q108:AB108))*0.0303/9*COUNT(Q108:Y108),"Missing Delta option"))</f>
        <v>Missing Delta option</v>
      </c>
      <c r="AP108" s="13" t="str">
        <f>IF(paramètres!$B$28=1,(((SUM(Q108:Z108)/1.02)+SUM(AA108:AB108))+((SUM(AC108:AL108)/1.02)+SUM(AM108:AO108)))*cotpatr,IF(paramètres!$B$28=2,(SUM(Q108:AO108)*cotpatr),"Missing Delta Option"))</f>
        <v>Missing Delta Option</v>
      </c>
      <c r="AQ108" s="13" t="str" cm="1">
        <f t="array" ref="AQ108">IF(paramètres!$B$28=1,(((SUM(Q108:Z108)/1.02)+SUM(AA108:AB108))+((SUM(AC108:AN108)/1.02)+SUM(AM108:AN108)))/12*pécule,IF(paramètres!$B$28=2,SUM(Q108:AN108)/12*pécule,"Missing Delta Option"))</f>
        <v>Missing Delta Option</v>
      </c>
      <c r="AR108" s="132" t="e">
        <f>IF(paramètres!$B$28=1,(((SUM(Q108:Z108)/1.02)+SUM(AA108:AB108))+((SUM(AC108:AN108)/1.02)+SUM(AM108:AN108)))+AO108+AP108+AQ108,SUM(Q108:AN108)+AO108+AP108+AQ108)</f>
        <v>#VALUE!</v>
      </c>
    </row>
    <row r="109" spans="1:44" x14ac:dyDescent="0.25">
      <c r="A109" s="131"/>
      <c r="B109" s="39"/>
      <c r="C109" s="39"/>
      <c r="D109" s="93"/>
      <c r="E109" s="68"/>
      <c r="F109" s="40"/>
      <c r="G109" s="94"/>
      <c r="H109" s="38"/>
      <c r="I109" s="95"/>
      <c r="J109" s="40"/>
      <c r="K109" s="38"/>
      <c r="L109" s="95"/>
      <c r="M109" s="40"/>
      <c r="N109" s="38"/>
      <c r="O109" s="95"/>
      <c r="P109" s="68"/>
      <c r="Q109" s="226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8"/>
      <c r="AC109" s="149">
        <f>IF($D109="",0,IF($E109="",0,IF(VLOOKUP($E109,paramètres!$E$33:$F$44,2,FALSE)&lt;=VLOOKUP($AC$18,paramètres!$E$33:$F$44,2,FALSE),Q109*$D109,0)))</f>
        <v>0</v>
      </c>
      <c r="AD109" s="13">
        <f>IF($D109="",0,IF($E109="",0,IF(VLOOKUP($E109,paramètres!$E$33:$F$44,2,FALSE)&lt;=VLOOKUP($AD$18,paramètres!$E$33:$F$44,2,FALSE),R109*$D109,0)))</f>
        <v>0</v>
      </c>
      <c r="AE109" s="13">
        <f>IF($D109="",0,IF($E109="",0,IF(VLOOKUP($E109,paramètres!$E$33:$F$44,2,FALSE)&lt;=VLOOKUP($AE$18,paramètres!$E$33:$F$44,2,FALSE),S109*$D109,0)))</f>
        <v>0</v>
      </c>
      <c r="AF109" s="13">
        <f>IF($D109="",0,IF($E109="",0,IF(VLOOKUP($E109,paramètres!$E$33:$F$44,2,FALSE)&lt;=VLOOKUP($AF$18,paramètres!$E$33:$F$44,2,FALSE),T109*$D109,0)))</f>
        <v>0</v>
      </c>
      <c r="AG109" s="13">
        <f>IF($D109="",0,IF($E109="",0,IF(VLOOKUP($E109,paramètres!$E$33:$F$44,2,FALSE)&lt;=VLOOKUP($AG$18,paramètres!$E$33:$F$44,2,FALSE),U109*$D109,0)))</f>
        <v>0</v>
      </c>
      <c r="AH109" s="13">
        <f>IF($D109="",0,IF($E109="",0,IF(VLOOKUP($E109,paramètres!$E$33:$F$44,2,FALSE)&lt;=VLOOKUP($AH$18,paramètres!$E$33:$F$44,2,FALSE),V109*$D109,0)))</f>
        <v>0</v>
      </c>
      <c r="AI109" s="13">
        <f>IF($D109="",0,IF($E109="",0,IF(VLOOKUP($E109,paramètres!$E$33:$F$44,2,FALSE)&lt;=VLOOKUP($AI$18,paramètres!$E$33:$F$44,2,FALSE),W109*$D109,0)))</f>
        <v>0</v>
      </c>
      <c r="AJ109" s="13">
        <f>IF($D109="",0,IF($E109="",0,IF(VLOOKUP($E109,paramètres!$E$33:$F$44,2,FALSE)&lt;=VLOOKUP($AJ$18,paramètres!$E$33:$F$44,2,FALSE),X109*$D109,0)))</f>
        <v>0</v>
      </c>
      <c r="AK109" s="13">
        <f>IF($D109="",0,IF($E109="",0,IF(VLOOKUP($E109,paramètres!$E$33:$F$44,2,FALSE)&lt;=VLOOKUP($AK$18,paramètres!$E$33:$F$44,2,FALSE),Y109*$D109,0)))</f>
        <v>0</v>
      </c>
      <c r="AL109" s="13">
        <f>IF($D109="",0,IF($E109="",0,IF(VLOOKUP($E109,paramètres!$E$33:$F$44,2,FALSE)&lt;=VLOOKUP($AL$18,paramètres!$E$33:$F$44,2,FALSE),Z109*$D109,0)))</f>
        <v>0</v>
      </c>
      <c r="AM109" s="13">
        <f>IF($D109="",0,IF($E109="",0,IF(VLOOKUP($E109,paramètres!$E$33:$F$44,2,FALSE)&lt;=VLOOKUP($AM$18,paramètres!$E$33:$F$44,2,FALSE),AA109*$D109,0)))</f>
        <v>0</v>
      </c>
      <c r="AN109" s="154">
        <f>IF($D109="",0,IF($E109="",0,IF(VLOOKUP($E109,paramètres!$E$33:$F$44,2,FALSE)&lt;=VLOOKUP($AN$18,paramètres!$E$33:$F$44,2,FALSE),AB109*$D109,0)))</f>
        <v>0</v>
      </c>
      <c r="AO109" s="149" t="str">
        <f>IF(paramètres!$B$28=1,((SUM(Q109:Z109)/1.02)+SUM(AA109:AB109))*0.0303/9*COUNT(Q109:Y109),IF(paramètres!$B$28=2,(SUM(Q109:AB109))*0.0303/9*COUNT(Q109:Y109),"Missing Delta option"))</f>
        <v>Missing Delta option</v>
      </c>
      <c r="AP109" s="13" t="str">
        <f>IF(paramètres!$B$28=1,(((SUM(Q109:Z109)/1.02)+SUM(AA109:AB109))+((SUM(AC109:AL109)/1.02)+SUM(AM109:AO109)))*cotpatr,IF(paramètres!$B$28=2,(SUM(Q109:AO109)*cotpatr),"Missing Delta Option"))</f>
        <v>Missing Delta Option</v>
      </c>
      <c r="AQ109" s="13" t="str" cm="1">
        <f t="array" ref="AQ109">IF(paramètres!$B$28=1,(((SUM(Q109:Z109)/1.02)+SUM(AA109:AB109))+((SUM(AC109:AN109)/1.02)+SUM(AM109:AN109)))/12*pécule,IF(paramètres!$B$28=2,SUM(Q109:AN109)/12*pécule,"Missing Delta Option"))</f>
        <v>Missing Delta Option</v>
      </c>
      <c r="AR109" s="132" t="e">
        <f>IF(paramètres!$B$28=1,(((SUM(Q109:Z109)/1.02)+SUM(AA109:AB109))+((SUM(AC109:AN109)/1.02)+SUM(AM109:AN109)))+AO109+AP109+AQ109,SUM(Q109:AN109)+AO109+AP109+AQ109)</f>
        <v>#VALUE!</v>
      </c>
    </row>
    <row r="110" spans="1:44" x14ac:dyDescent="0.25">
      <c r="A110" s="131"/>
      <c r="B110" s="39"/>
      <c r="C110" s="39"/>
      <c r="D110" s="93"/>
      <c r="E110" s="68"/>
      <c r="F110" s="40"/>
      <c r="G110" s="94"/>
      <c r="H110" s="38"/>
      <c r="I110" s="95"/>
      <c r="J110" s="40"/>
      <c r="K110" s="38"/>
      <c r="L110" s="95"/>
      <c r="M110" s="40"/>
      <c r="N110" s="38"/>
      <c r="O110" s="95"/>
      <c r="P110" s="68"/>
      <c r="Q110" s="226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8"/>
      <c r="AC110" s="149">
        <f>IF($D110="",0,IF($E110="",0,IF(VLOOKUP($E110,paramètres!$E$33:$F$44,2,FALSE)&lt;=VLOOKUP($AC$18,paramètres!$E$33:$F$44,2,FALSE),Q110*$D110,0)))</f>
        <v>0</v>
      </c>
      <c r="AD110" s="13">
        <f>IF($D110="",0,IF($E110="",0,IF(VLOOKUP($E110,paramètres!$E$33:$F$44,2,FALSE)&lt;=VLOOKUP($AD$18,paramètres!$E$33:$F$44,2,FALSE),R110*$D110,0)))</f>
        <v>0</v>
      </c>
      <c r="AE110" s="13">
        <f>IF($D110="",0,IF($E110="",0,IF(VLOOKUP($E110,paramètres!$E$33:$F$44,2,FALSE)&lt;=VLOOKUP($AE$18,paramètres!$E$33:$F$44,2,FALSE),S110*$D110,0)))</f>
        <v>0</v>
      </c>
      <c r="AF110" s="13">
        <f>IF($D110="",0,IF($E110="",0,IF(VLOOKUP($E110,paramètres!$E$33:$F$44,2,FALSE)&lt;=VLOOKUP($AF$18,paramètres!$E$33:$F$44,2,FALSE),T110*$D110,0)))</f>
        <v>0</v>
      </c>
      <c r="AG110" s="13">
        <f>IF($D110="",0,IF($E110="",0,IF(VLOOKUP($E110,paramètres!$E$33:$F$44,2,FALSE)&lt;=VLOOKUP($AG$18,paramètres!$E$33:$F$44,2,FALSE),U110*$D110,0)))</f>
        <v>0</v>
      </c>
      <c r="AH110" s="13">
        <f>IF($D110="",0,IF($E110="",0,IF(VLOOKUP($E110,paramètres!$E$33:$F$44,2,FALSE)&lt;=VLOOKUP($AH$18,paramètres!$E$33:$F$44,2,FALSE),V110*$D110,0)))</f>
        <v>0</v>
      </c>
      <c r="AI110" s="13">
        <f>IF($D110="",0,IF($E110="",0,IF(VLOOKUP($E110,paramètres!$E$33:$F$44,2,FALSE)&lt;=VLOOKUP($AI$18,paramètres!$E$33:$F$44,2,FALSE),W110*$D110,0)))</f>
        <v>0</v>
      </c>
      <c r="AJ110" s="13">
        <f>IF($D110="",0,IF($E110="",0,IF(VLOOKUP($E110,paramètres!$E$33:$F$44,2,FALSE)&lt;=VLOOKUP($AJ$18,paramètres!$E$33:$F$44,2,FALSE),X110*$D110,0)))</f>
        <v>0</v>
      </c>
      <c r="AK110" s="13">
        <f>IF($D110="",0,IF($E110="",0,IF(VLOOKUP($E110,paramètres!$E$33:$F$44,2,FALSE)&lt;=VLOOKUP($AK$18,paramètres!$E$33:$F$44,2,FALSE),Y110*$D110,0)))</f>
        <v>0</v>
      </c>
      <c r="AL110" s="13">
        <f>IF($D110="",0,IF($E110="",0,IF(VLOOKUP($E110,paramètres!$E$33:$F$44,2,FALSE)&lt;=VLOOKUP($AL$18,paramètres!$E$33:$F$44,2,FALSE),Z110*$D110,0)))</f>
        <v>0</v>
      </c>
      <c r="AM110" s="13">
        <f>IF($D110="",0,IF($E110="",0,IF(VLOOKUP($E110,paramètres!$E$33:$F$44,2,FALSE)&lt;=VLOOKUP($AM$18,paramètres!$E$33:$F$44,2,FALSE),AA110*$D110,0)))</f>
        <v>0</v>
      </c>
      <c r="AN110" s="154">
        <f>IF($D110="",0,IF($E110="",0,IF(VLOOKUP($E110,paramètres!$E$33:$F$44,2,FALSE)&lt;=VLOOKUP($AN$18,paramètres!$E$33:$F$44,2,FALSE),AB110*$D110,0)))</f>
        <v>0</v>
      </c>
      <c r="AO110" s="149" t="str">
        <f>IF(paramètres!$B$28=1,((SUM(Q110:Z110)/1.02)+SUM(AA110:AB110))*0.0303/9*COUNT(Q110:Y110),IF(paramètres!$B$28=2,(SUM(Q110:AB110))*0.0303/9*COUNT(Q110:Y110),"Missing Delta option"))</f>
        <v>Missing Delta option</v>
      </c>
      <c r="AP110" s="13" t="str">
        <f>IF(paramètres!$B$28=1,(((SUM(Q110:Z110)/1.02)+SUM(AA110:AB110))+((SUM(AC110:AL110)/1.02)+SUM(AM110:AO110)))*cotpatr,IF(paramètres!$B$28=2,(SUM(Q110:AO110)*cotpatr),"Missing Delta Option"))</f>
        <v>Missing Delta Option</v>
      </c>
      <c r="AQ110" s="13" t="str" cm="1">
        <f t="array" ref="AQ110">IF(paramètres!$B$28=1,(((SUM(Q110:Z110)/1.02)+SUM(AA110:AB110))+((SUM(AC110:AN110)/1.02)+SUM(AM110:AN110)))/12*pécule,IF(paramètres!$B$28=2,SUM(Q110:AN110)/12*pécule,"Missing Delta Option"))</f>
        <v>Missing Delta Option</v>
      </c>
      <c r="AR110" s="132" t="e">
        <f>IF(paramètres!$B$28=1,(((SUM(Q110:Z110)/1.02)+SUM(AA110:AB110))+((SUM(AC110:AN110)/1.02)+SUM(AM110:AN110)))+AO110+AP110+AQ110,SUM(Q110:AN110)+AO110+AP110+AQ110)</f>
        <v>#VALUE!</v>
      </c>
    </row>
    <row r="111" spans="1:44" x14ac:dyDescent="0.25">
      <c r="A111" s="131"/>
      <c r="B111" s="39"/>
      <c r="C111" s="39"/>
      <c r="D111" s="93"/>
      <c r="E111" s="68"/>
      <c r="F111" s="40"/>
      <c r="G111" s="94"/>
      <c r="H111" s="38"/>
      <c r="I111" s="95"/>
      <c r="J111" s="40"/>
      <c r="K111" s="38"/>
      <c r="L111" s="95"/>
      <c r="M111" s="40"/>
      <c r="N111" s="38"/>
      <c r="O111" s="95"/>
      <c r="P111" s="68"/>
      <c r="Q111" s="226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8"/>
      <c r="AC111" s="149">
        <f>IF($D111="",0,IF($E111="",0,IF(VLOOKUP($E111,paramètres!$E$33:$F$44,2,FALSE)&lt;=VLOOKUP($AC$18,paramètres!$E$33:$F$44,2,FALSE),Q111*$D111,0)))</f>
        <v>0</v>
      </c>
      <c r="AD111" s="13">
        <f>IF($D111="",0,IF($E111="",0,IF(VLOOKUP($E111,paramètres!$E$33:$F$44,2,FALSE)&lt;=VLOOKUP($AD$18,paramètres!$E$33:$F$44,2,FALSE),R111*$D111,0)))</f>
        <v>0</v>
      </c>
      <c r="AE111" s="13">
        <f>IF($D111="",0,IF($E111="",0,IF(VLOOKUP($E111,paramètres!$E$33:$F$44,2,FALSE)&lt;=VLOOKUP($AE$18,paramètres!$E$33:$F$44,2,FALSE),S111*$D111,0)))</f>
        <v>0</v>
      </c>
      <c r="AF111" s="13">
        <f>IF($D111="",0,IF($E111="",0,IF(VLOOKUP($E111,paramètres!$E$33:$F$44,2,FALSE)&lt;=VLOOKUP($AF$18,paramètres!$E$33:$F$44,2,FALSE),T111*$D111,0)))</f>
        <v>0</v>
      </c>
      <c r="AG111" s="13">
        <f>IF($D111="",0,IF($E111="",0,IF(VLOOKUP($E111,paramètres!$E$33:$F$44,2,FALSE)&lt;=VLOOKUP($AG$18,paramètres!$E$33:$F$44,2,FALSE),U111*$D111,0)))</f>
        <v>0</v>
      </c>
      <c r="AH111" s="13">
        <f>IF($D111="",0,IF($E111="",0,IF(VLOOKUP($E111,paramètres!$E$33:$F$44,2,FALSE)&lt;=VLOOKUP($AH$18,paramètres!$E$33:$F$44,2,FALSE),V111*$D111,0)))</f>
        <v>0</v>
      </c>
      <c r="AI111" s="13">
        <f>IF($D111="",0,IF($E111="",0,IF(VLOOKUP($E111,paramètres!$E$33:$F$44,2,FALSE)&lt;=VLOOKUP($AI$18,paramètres!$E$33:$F$44,2,FALSE),W111*$D111,0)))</f>
        <v>0</v>
      </c>
      <c r="AJ111" s="13">
        <f>IF($D111="",0,IF($E111="",0,IF(VLOOKUP($E111,paramètres!$E$33:$F$44,2,FALSE)&lt;=VLOOKUP($AJ$18,paramètres!$E$33:$F$44,2,FALSE),X111*$D111,0)))</f>
        <v>0</v>
      </c>
      <c r="AK111" s="13">
        <f>IF($D111="",0,IF($E111="",0,IF(VLOOKUP($E111,paramètres!$E$33:$F$44,2,FALSE)&lt;=VLOOKUP($AK$18,paramètres!$E$33:$F$44,2,FALSE),Y111*$D111,0)))</f>
        <v>0</v>
      </c>
      <c r="AL111" s="13">
        <f>IF($D111="",0,IF($E111="",0,IF(VLOOKUP($E111,paramètres!$E$33:$F$44,2,FALSE)&lt;=VLOOKUP($AL$18,paramètres!$E$33:$F$44,2,FALSE),Z111*$D111,0)))</f>
        <v>0</v>
      </c>
      <c r="AM111" s="13">
        <f>IF($D111="",0,IF($E111="",0,IF(VLOOKUP($E111,paramètres!$E$33:$F$44,2,FALSE)&lt;=VLOOKUP($AM$18,paramètres!$E$33:$F$44,2,FALSE),AA111*$D111,0)))</f>
        <v>0</v>
      </c>
      <c r="AN111" s="154">
        <f>IF($D111="",0,IF($E111="",0,IF(VLOOKUP($E111,paramètres!$E$33:$F$44,2,FALSE)&lt;=VLOOKUP($AN$18,paramètres!$E$33:$F$44,2,FALSE),AB111*$D111,0)))</f>
        <v>0</v>
      </c>
      <c r="AO111" s="149" t="str">
        <f>IF(paramètres!$B$28=1,((SUM(Q111:Z111)/1.02)+SUM(AA111:AB111))*0.0303/9*COUNT(Q111:Y111),IF(paramètres!$B$28=2,(SUM(Q111:AB111))*0.0303/9*COUNT(Q111:Y111),"Missing Delta option"))</f>
        <v>Missing Delta option</v>
      </c>
      <c r="AP111" s="13" t="str">
        <f>IF(paramètres!$B$28=1,(((SUM(Q111:Z111)/1.02)+SUM(AA111:AB111))+((SUM(AC111:AL111)/1.02)+SUM(AM111:AO111)))*cotpatr,IF(paramètres!$B$28=2,(SUM(Q111:AO111)*cotpatr),"Missing Delta Option"))</f>
        <v>Missing Delta Option</v>
      </c>
      <c r="AQ111" s="13" t="str" cm="1">
        <f t="array" ref="AQ111">IF(paramètres!$B$28=1,(((SUM(Q111:Z111)/1.02)+SUM(AA111:AB111))+((SUM(AC111:AN111)/1.02)+SUM(AM111:AN111)))/12*pécule,IF(paramètres!$B$28=2,SUM(Q111:AN111)/12*pécule,"Missing Delta Option"))</f>
        <v>Missing Delta Option</v>
      </c>
      <c r="AR111" s="132" t="e">
        <f>IF(paramètres!$B$28=1,(((SUM(Q111:Z111)/1.02)+SUM(AA111:AB111))+((SUM(AC111:AN111)/1.02)+SUM(AM111:AN111)))+AO111+AP111+AQ111,SUM(Q111:AN111)+AO111+AP111+AQ111)</f>
        <v>#VALUE!</v>
      </c>
    </row>
    <row r="112" spans="1:44" x14ac:dyDescent="0.25">
      <c r="A112" s="131"/>
      <c r="B112" s="39"/>
      <c r="C112" s="39"/>
      <c r="D112" s="93"/>
      <c r="E112" s="68"/>
      <c r="F112" s="40"/>
      <c r="G112" s="94"/>
      <c r="H112" s="38"/>
      <c r="I112" s="95"/>
      <c r="J112" s="40"/>
      <c r="K112" s="38"/>
      <c r="L112" s="95"/>
      <c r="M112" s="40"/>
      <c r="N112" s="38"/>
      <c r="O112" s="95"/>
      <c r="P112" s="68"/>
      <c r="Q112" s="226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8"/>
      <c r="AC112" s="149">
        <f>IF($D112="",0,IF($E112="",0,IF(VLOOKUP($E112,paramètres!$E$33:$F$44,2,FALSE)&lt;=VLOOKUP($AC$18,paramètres!$E$33:$F$44,2,FALSE),Q112*$D112,0)))</f>
        <v>0</v>
      </c>
      <c r="AD112" s="13">
        <f>IF($D112="",0,IF($E112="",0,IF(VLOOKUP($E112,paramètres!$E$33:$F$44,2,FALSE)&lt;=VLOOKUP($AD$18,paramètres!$E$33:$F$44,2,FALSE),R112*$D112,0)))</f>
        <v>0</v>
      </c>
      <c r="AE112" s="13">
        <f>IF($D112="",0,IF($E112="",0,IF(VLOOKUP($E112,paramètres!$E$33:$F$44,2,FALSE)&lt;=VLOOKUP($AE$18,paramètres!$E$33:$F$44,2,FALSE),S112*$D112,0)))</f>
        <v>0</v>
      </c>
      <c r="AF112" s="13">
        <f>IF($D112="",0,IF($E112="",0,IF(VLOOKUP($E112,paramètres!$E$33:$F$44,2,FALSE)&lt;=VLOOKUP($AF$18,paramètres!$E$33:$F$44,2,FALSE),T112*$D112,0)))</f>
        <v>0</v>
      </c>
      <c r="AG112" s="13">
        <f>IF($D112="",0,IF($E112="",0,IF(VLOOKUP($E112,paramètres!$E$33:$F$44,2,FALSE)&lt;=VLOOKUP($AG$18,paramètres!$E$33:$F$44,2,FALSE),U112*$D112,0)))</f>
        <v>0</v>
      </c>
      <c r="AH112" s="13">
        <f>IF($D112="",0,IF($E112="",0,IF(VLOOKUP($E112,paramètres!$E$33:$F$44,2,FALSE)&lt;=VLOOKUP($AH$18,paramètres!$E$33:$F$44,2,FALSE),V112*$D112,0)))</f>
        <v>0</v>
      </c>
      <c r="AI112" s="13">
        <f>IF($D112="",0,IF($E112="",0,IF(VLOOKUP($E112,paramètres!$E$33:$F$44,2,FALSE)&lt;=VLOOKUP($AI$18,paramètres!$E$33:$F$44,2,FALSE),W112*$D112,0)))</f>
        <v>0</v>
      </c>
      <c r="AJ112" s="13">
        <f>IF($D112="",0,IF($E112="",0,IF(VLOOKUP($E112,paramètres!$E$33:$F$44,2,FALSE)&lt;=VLOOKUP($AJ$18,paramètres!$E$33:$F$44,2,FALSE),X112*$D112,0)))</f>
        <v>0</v>
      </c>
      <c r="AK112" s="13">
        <f>IF($D112="",0,IF($E112="",0,IF(VLOOKUP($E112,paramètres!$E$33:$F$44,2,FALSE)&lt;=VLOOKUP($AK$18,paramètres!$E$33:$F$44,2,FALSE),Y112*$D112,0)))</f>
        <v>0</v>
      </c>
      <c r="AL112" s="13">
        <f>IF($D112="",0,IF($E112="",0,IF(VLOOKUP($E112,paramètres!$E$33:$F$44,2,FALSE)&lt;=VLOOKUP($AL$18,paramètres!$E$33:$F$44,2,FALSE),Z112*$D112,0)))</f>
        <v>0</v>
      </c>
      <c r="AM112" s="13">
        <f>IF($D112="",0,IF($E112="",0,IF(VLOOKUP($E112,paramètres!$E$33:$F$44,2,FALSE)&lt;=VLOOKUP($AM$18,paramètres!$E$33:$F$44,2,FALSE),AA112*$D112,0)))</f>
        <v>0</v>
      </c>
      <c r="AN112" s="154">
        <f>IF($D112="",0,IF($E112="",0,IF(VLOOKUP($E112,paramètres!$E$33:$F$44,2,FALSE)&lt;=VLOOKUP($AN$18,paramètres!$E$33:$F$44,2,FALSE),AB112*$D112,0)))</f>
        <v>0</v>
      </c>
      <c r="AO112" s="149" t="str">
        <f>IF(paramètres!$B$28=1,((SUM(Q112:Z112)/1.02)+SUM(AA112:AB112))*0.0303/9*COUNT(Q112:Y112),IF(paramètres!$B$28=2,(SUM(Q112:AB112))*0.0303/9*COUNT(Q112:Y112),"Missing Delta option"))</f>
        <v>Missing Delta option</v>
      </c>
      <c r="AP112" s="13" t="str">
        <f>IF(paramètres!$B$28=1,(((SUM(Q112:Z112)/1.02)+SUM(AA112:AB112))+((SUM(AC112:AL112)/1.02)+SUM(AM112:AO112)))*cotpatr,IF(paramètres!$B$28=2,(SUM(Q112:AO112)*cotpatr),"Missing Delta Option"))</f>
        <v>Missing Delta Option</v>
      </c>
      <c r="AQ112" s="13" t="str" cm="1">
        <f t="array" ref="AQ112">IF(paramètres!$B$28=1,(((SUM(Q112:Z112)/1.02)+SUM(AA112:AB112))+((SUM(AC112:AN112)/1.02)+SUM(AM112:AN112)))/12*pécule,IF(paramètres!$B$28=2,SUM(Q112:AN112)/12*pécule,"Missing Delta Option"))</f>
        <v>Missing Delta Option</v>
      </c>
      <c r="AR112" s="132" t="e">
        <f>IF(paramètres!$B$28=1,(((SUM(Q112:Z112)/1.02)+SUM(AA112:AB112))+((SUM(AC112:AN112)/1.02)+SUM(AM112:AN112)))+AO112+AP112+AQ112,SUM(Q112:AN112)+AO112+AP112+AQ112)</f>
        <v>#VALUE!</v>
      </c>
    </row>
    <row r="113" spans="1:44" x14ac:dyDescent="0.25">
      <c r="A113" s="131"/>
      <c r="B113" s="39"/>
      <c r="C113" s="39"/>
      <c r="D113" s="93"/>
      <c r="E113" s="68"/>
      <c r="F113" s="40"/>
      <c r="G113" s="94"/>
      <c r="H113" s="38"/>
      <c r="I113" s="95"/>
      <c r="J113" s="40"/>
      <c r="K113" s="38"/>
      <c r="L113" s="95"/>
      <c r="M113" s="40"/>
      <c r="N113" s="38"/>
      <c r="O113" s="95"/>
      <c r="P113" s="68"/>
      <c r="Q113" s="226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8"/>
      <c r="AC113" s="149">
        <f>IF($D113="",0,IF($E113="",0,IF(VLOOKUP($E113,paramètres!$E$33:$F$44,2,FALSE)&lt;=VLOOKUP($AC$18,paramètres!$E$33:$F$44,2,FALSE),Q113*$D113,0)))</f>
        <v>0</v>
      </c>
      <c r="AD113" s="13">
        <f>IF($D113="",0,IF($E113="",0,IF(VLOOKUP($E113,paramètres!$E$33:$F$44,2,FALSE)&lt;=VLOOKUP($AD$18,paramètres!$E$33:$F$44,2,FALSE),R113*$D113,0)))</f>
        <v>0</v>
      </c>
      <c r="AE113" s="13">
        <f>IF($D113="",0,IF($E113="",0,IF(VLOOKUP($E113,paramètres!$E$33:$F$44,2,FALSE)&lt;=VLOOKUP($AE$18,paramètres!$E$33:$F$44,2,FALSE),S113*$D113,0)))</f>
        <v>0</v>
      </c>
      <c r="AF113" s="13">
        <f>IF($D113="",0,IF($E113="",0,IF(VLOOKUP($E113,paramètres!$E$33:$F$44,2,FALSE)&lt;=VLOOKUP($AF$18,paramètres!$E$33:$F$44,2,FALSE),T113*$D113,0)))</f>
        <v>0</v>
      </c>
      <c r="AG113" s="13">
        <f>IF($D113="",0,IF($E113="",0,IF(VLOOKUP($E113,paramètres!$E$33:$F$44,2,FALSE)&lt;=VLOOKUP($AG$18,paramètres!$E$33:$F$44,2,FALSE),U113*$D113,0)))</f>
        <v>0</v>
      </c>
      <c r="AH113" s="13">
        <f>IF($D113="",0,IF($E113="",0,IF(VLOOKUP($E113,paramètres!$E$33:$F$44,2,FALSE)&lt;=VLOOKUP($AH$18,paramètres!$E$33:$F$44,2,FALSE),V113*$D113,0)))</f>
        <v>0</v>
      </c>
      <c r="AI113" s="13">
        <f>IF($D113="",0,IF($E113="",0,IF(VLOOKUP($E113,paramètres!$E$33:$F$44,2,FALSE)&lt;=VLOOKUP($AI$18,paramètres!$E$33:$F$44,2,FALSE),W113*$D113,0)))</f>
        <v>0</v>
      </c>
      <c r="AJ113" s="13">
        <f>IF($D113="",0,IF($E113="",0,IF(VLOOKUP($E113,paramètres!$E$33:$F$44,2,FALSE)&lt;=VLOOKUP($AJ$18,paramètres!$E$33:$F$44,2,FALSE),X113*$D113,0)))</f>
        <v>0</v>
      </c>
      <c r="AK113" s="13">
        <f>IF($D113="",0,IF($E113="",0,IF(VLOOKUP($E113,paramètres!$E$33:$F$44,2,FALSE)&lt;=VLOOKUP($AK$18,paramètres!$E$33:$F$44,2,FALSE),Y113*$D113,0)))</f>
        <v>0</v>
      </c>
      <c r="AL113" s="13">
        <f>IF($D113="",0,IF($E113="",0,IF(VLOOKUP($E113,paramètres!$E$33:$F$44,2,FALSE)&lt;=VLOOKUP($AL$18,paramètres!$E$33:$F$44,2,FALSE),Z113*$D113,0)))</f>
        <v>0</v>
      </c>
      <c r="AM113" s="13">
        <f>IF($D113="",0,IF($E113="",0,IF(VLOOKUP($E113,paramètres!$E$33:$F$44,2,FALSE)&lt;=VLOOKUP($AM$18,paramètres!$E$33:$F$44,2,FALSE),AA113*$D113,0)))</f>
        <v>0</v>
      </c>
      <c r="AN113" s="154">
        <f>IF($D113="",0,IF($E113="",0,IF(VLOOKUP($E113,paramètres!$E$33:$F$44,2,FALSE)&lt;=VLOOKUP($AN$18,paramètres!$E$33:$F$44,2,FALSE),AB113*$D113,0)))</f>
        <v>0</v>
      </c>
      <c r="AO113" s="149" t="str">
        <f>IF(paramètres!$B$28=1,((SUM(Q113:Z113)/1.02)+SUM(AA113:AB113))*0.0303/9*COUNT(Q113:Y113),IF(paramètres!$B$28=2,(SUM(Q113:AB113))*0.0303/9*COUNT(Q113:Y113),"Missing Delta option"))</f>
        <v>Missing Delta option</v>
      </c>
      <c r="AP113" s="13" t="str">
        <f>IF(paramètres!$B$28=1,(((SUM(Q113:Z113)/1.02)+SUM(AA113:AB113))+((SUM(AC113:AL113)/1.02)+SUM(AM113:AO113)))*cotpatr,IF(paramètres!$B$28=2,(SUM(Q113:AO113)*cotpatr),"Missing Delta Option"))</f>
        <v>Missing Delta Option</v>
      </c>
      <c r="AQ113" s="13" t="str" cm="1">
        <f t="array" ref="AQ113">IF(paramètres!$B$28=1,(((SUM(Q113:Z113)/1.02)+SUM(AA113:AB113))+((SUM(AC113:AN113)/1.02)+SUM(AM113:AN113)))/12*pécule,IF(paramètres!$B$28=2,SUM(Q113:AN113)/12*pécule,"Missing Delta Option"))</f>
        <v>Missing Delta Option</v>
      </c>
      <c r="AR113" s="132" t="e">
        <f>IF(paramètres!$B$28=1,(((SUM(Q113:Z113)/1.02)+SUM(AA113:AB113))+((SUM(AC113:AN113)/1.02)+SUM(AM113:AN113)))+AO113+AP113+AQ113,SUM(Q113:AN113)+AO113+AP113+AQ113)</f>
        <v>#VALUE!</v>
      </c>
    </row>
    <row r="114" spans="1:44" x14ac:dyDescent="0.25">
      <c r="A114" s="131"/>
      <c r="B114" s="39"/>
      <c r="C114" s="39"/>
      <c r="D114" s="93"/>
      <c r="E114" s="68"/>
      <c r="F114" s="40"/>
      <c r="G114" s="94"/>
      <c r="H114" s="38"/>
      <c r="I114" s="95"/>
      <c r="J114" s="40"/>
      <c r="K114" s="38"/>
      <c r="L114" s="95"/>
      <c r="M114" s="40"/>
      <c r="N114" s="38"/>
      <c r="O114" s="95"/>
      <c r="P114" s="68"/>
      <c r="Q114" s="226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8"/>
      <c r="AC114" s="149">
        <f>IF($D114="",0,IF($E114="",0,IF(VLOOKUP($E114,paramètres!$E$33:$F$44,2,FALSE)&lt;=VLOOKUP($AC$18,paramètres!$E$33:$F$44,2,FALSE),Q114*$D114,0)))</f>
        <v>0</v>
      </c>
      <c r="AD114" s="13">
        <f>IF($D114="",0,IF($E114="",0,IF(VLOOKUP($E114,paramètres!$E$33:$F$44,2,FALSE)&lt;=VLOOKUP($AD$18,paramètres!$E$33:$F$44,2,FALSE),R114*$D114,0)))</f>
        <v>0</v>
      </c>
      <c r="AE114" s="13">
        <f>IF($D114="",0,IF($E114="",0,IF(VLOOKUP($E114,paramètres!$E$33:$F$44,2,FALSE)&lt;=VLOOKUP($AE$18,paramètres!$E$33:$F$44,2,FALSE),S114*$D114,0)))</f>
        <v>0</v>
      </c>
      <c r="AF114" s="13">
        <f>IF($D114="",0,IF($E114="",0,IF(VLOOKUP($E114,paramètres!$E$33:$F$44,2,FALSE)&lt;=VLOOKUP($AF$18,paramètres!$E$33:$F$44,2,FALSE),T114*$D114,0)))</f>
        <v>0</v>
      </c>
      <c r="AG114" s="13">
        <f>IF($D114="",0,IF($E114="",0,IF(VLOOKUP($E114,paramètres!$E$33:$F$44,2,FALSE)&lt;=VLOOKUP($AG$18,paramètres!$E$33:$F$44,2,FALSE),U114*$D114,0)))</f>
        <v>0</v>
      </c>
      <c r="AH114" s="13">
        <f>IF($D114="",0,IF($E114="",0,IF(VLOOKUP($E114,paramètres!$E$33:$F$44,2,FALSE)&lt;=VLOOKUP($AH$18,paramètres!$E$33:$F$44,2,FALSE),V114*$D114,0)))</f>
        <v>0</v>
      </c>
      <c r="AI114" s="13">
        <f>IF($D114="",0,IF($E114="",0,IF(VLOOKUP($E114,paramètres!$E$33:$F$44,2,FALSE)&lt;=VLOOKUP($AI$18,paramètres!$E$33:$F$44,2,FALSE),W114*$D114,0)))</f>
        <v>0</v>
      </c>
      <c r="AJ114" s="13">
        <f>IF($D114="",0,IF($E114="",0,IF(VLOOKUP($E114,paramètres!$E$33:$F$44,2,FALSE)&lt;=VLOOKUP($AJ$18,paramètres!$E$33:$F$44,2,FALSE),X114*$D114,0)))</f>
        <v>0</v>
      </c>
      <c r="AK114" s="13">
        <f>IF($D114="",0,IF($E114="",0,IF(VLOOKUP($E114,paramètres!$E$33:$F$44,2,FALSE)&lt;=VLOOKUP($AK$18,paramètres!$E$33:$F$44,2,FALSE),Y114*$D114,0)))</f>
        <v>0</v>
      </c>
      <c r="AL114" s="13">
        <f>IF($D114="",0,IF($E114="",0,IF(VLOOKUP($E114,paramètres!$E$33:$F$44,2,FALSE)&lt;=VLOOKUP($AL$18,paramètres!$E$33:$F$44,2,FALSE),Z114*$D114,0)))</f>
        <v>0</v>
      </c>
      <c r="AM114" s="13">
        <f>IF($D114="",0,IF($E114="",0,IF(VLOOKUP($E114,paramètres!$E$33:$F$44,2,FALSE)&lt;=VLOOKUP($AM$18,paramètres!$E$33:$F$44,2,FALSE),AA114*$D114,0)))</f>
        <v>0</v>
      </c>
      <c r="AN114" s="154">
        <f>IF($D114="",0,IF($E114="",0,IF(VLOOKUP($E114,paramètres!$E$33:$F$44,2,FALSE)&lt;=VLOOKUP($AN$18,paramètres!$E$33:$F$44,2,FALSE),AB114*$D114,0)))</f>
        <v>0</v>
      </c>
      <c r="AO114" s="149" t="str">
        <f>IF(paramètres!$B$28=1,((SUM(Q114:Z114)/1.02)+SUM(AA114:AB114))*0.0303/9*COUNT(Q114:Y114),IF(paramètres!$B$28=2,(SUM(Q114:AB114))*0.0303/9*COUNT(Q114:Y114),"Missing Delta option"))</f>
        <v>Missing Delta option</v>
      </c>
      <c r="AP114" s="13" t="str">
        <f>IF(paramètres!$B$28=1,(((SUM(Q114:Z114)/1.02)+SUM(AA114:AB114))+((SUM(AC114:AL114)/1.02)+SUM(AM114:AO114)))*cotpatr,IF(paramètres!$B$28=2,(SUM(Q114:AO114)*cotpatr),"Missing Delta Option"))</f>
        <v>Missing Delta Option</v>
      </c>
      <c r="AQ114" s="13" t="str" cm="1">
        <f t="array" ref="AQ114">IF(paramètres!$B$28=1,(((SUM(Q114:Z114)/1.02)+SUM(AA114:AB114))+((SUM(AC114:AN114)/1.02)+SUM(AM114:AN114)))/12*pécule,IF(paramètres!$B$28=2,SUM(Q114:AN114)/12*pécule,"Missing Delta Option"))</f>
        <v>Missing Delta Option</v>
      </c>
      <c r="AR114" s="132" t="e">
        <f>IF(paramètres!$B$28=1,(((SUM(Q114:Z114)/1.02)+SUM(AA114:AB114))+((SUM(AC114:AN114)/1.02)+SUM(AM114:AN114)))+AO114+AP114+AQ114,SUM(Q114:AN114)+AO114+AP114+AQ114)</f>
        <v>#VALUE!</v>
      </c>
    </row>
    <row r="115" spans="1:44" x14ac:dyDescent="0.25">
      <c r="A115" s="131"/>
      <c r="B115" s="39"/>
      <c r="C115" s="39"/>
      <c r="D115" s="93"/>
      <c r="E115" s="68"/>
      <c r="F115" s="40"/>
      <c r="G115" s="94"/>
      <c r="H115" s="38"/>
      <c r="I115" s="95"/>
      <c r="J115" s="40"/>
      <c r="K115" s="38"/>
      <c r="L115" s="95"/>
      <c r="M115" s="40"/>
      <c r="N115" s="38"/>
      <c r="O115" s="95"/>
      <c r="P115" s="68"/>
      <c r="Q115" s="226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8"/>
      <c r="AC115" s="149">
        <f>IF($D115="",0,IF($E115="",0,IF(VLOOKUP($E115,paramètres!$E$33:$F$44,2,FALSE)&lt;=VLOOKUP($AC$18,paramètres!$E$33:$F$44,2,FALSE),Q115*$D115,0)))</f>
        <v>0</v>
      </c>
      <c r="AD115" s="13">
        <f>IF($D115="",0,IF($E115="",0,IF(VLOOKUP($E115,paramètres!$E$33:$F$44,2,FALSE)&lt;=VLOOKUP($AD$18,paramètres!$E$33:$F$44,2,FALSE),R115*$D115,0)))</f>
        <v>0</v>
      </c>
      <c r="AE115" s="13">
        <f>IF($D115="",0,IF($E115="",0,IF(VLOOKUP($E115,paramètres!$E$33:$F$44,2,FALSE)&lt;=VLOOKUP($AE$18,paramètres!$E$33:$F$44,2,FALSE),S115*$D115,0)))</f>
        <v>0</v>
      </c>
      <c r="AF115" s="13">
        <f>IF($D115="",0,IF($E115="",0,IF(VLOOKUP($E115,paramètres!$E$33:$F$44,2,FALSE)&lt;=VLOOKUP($AF$18,paramètres!$E$33:$F$44,2,FALSE),T115*$D115,0)))</f>
        <v>0</v>
      </c>
      <c r="AG115" s="13">
        <f>IF($D115="",0,IF($E115="",0,IF(VLOOKUP($E115,paramètres!$E$33:$F$44,2,FALSE)&lt;=VLOOKUP($AG$18,paramètres!$E$33:$F$44,2,FALSE),U115*$D115,0)))</f>
        <v>0</v>
      </c>
      <c r="AH115" s="13">
        <f>IF($D115="",0,IF($E115="",0,IF(VLOOKUP($E115,paramètres!$E$33:$F$44,2,FALSE)&lt;=VLOOKUP($AH$18,paramètres!$E$33:$F$44,2,FALSE),V115*$D115,0)))</f>
        <v>0</v>
      </c>
      <c r="AI115" s="13">
        <f>IF($D115="",0,IF($E115="",0,IF(VLOOKUP($E115,paramètres!$E$33:$F$44,2,FALSE)&lt;=VLOOKUP($AI$18,paramètres!$E$33:$F$44,2,FALSE),W115*$D115,0)))</f>
        <v>0</v>
      </c>
      <c r="AJ115" s="13">
        <f>IF($D115="",0,IF($E115="",0,IF(VLOOKUP($E115,paramètres!$E$33:$F$44,2,FALSE)&lt;=VLOOKUP($AJ$18,paramètres!$E$33:$F$44,2,FALSE),X115*$D115,0)))</f>
        <v>0</v>
      </c>
      <c r="AK115" s="13">
        <f>IF($D115="",0,IF($E115="",0,IF(VLOOKUP($E115,paramètres!$E$33:$F$44,2,FALSE)&lt;=VLOOKUP($AK$18,paramètres!$E$33:$F$44,2,FALSE),Y115*$D115,0)))</f>
        <v>0</v>
      </c>
      <c r="AL115" s="13">
        <f>IF($D115="",0,IF($E115="",0,IF(VLOOKUP($E115,paramètres!$E$33:$F$44,2,FALSE)&lt;=VLOOKUP($AL$18,paramètres!$E$33:$F$44,2,FALSE),Z115*$D115,0)))</f>
        <v>0</v>
      </c>
      <c r="AM115" s="13">
        <f>IF($D115="",0,IF($E115="",0,IF(VLOOKUP($E115,paramètres!$E$33:$F$44,2,FALSE)&lt;=VLOOKUP($AM$18,paramètres!$E$33:$F$44,2,FALSE),AA115*$D115,0)))</f>
        <v>0</v>
      </c>
      <c r="AN115" s="154">
        <f>IF($D115="",0,IF($E115="",0,IF(VLOOKUP($E115,paramètres!$E$33:$F$44,2,FALSE)&lt;=VLOOKUP($AN$18,paramètres!$E$33:$F$44,2,FALSE),AB115*$D115,0)))</f>
        <v>0</v>
      </c>
      <c r="AO115" s="149" t="str">
        <f>IF(paramètres!$B$28=1,((SUM(Q115:Z115)/1.02)+SUM(AA115:AB115))*0.0303/9*COUNT(Q115:Y115),IF(paramètres!$B$28=2,(SUM(Q115:AB115))*0.0303/9*COUNT(Q115:Y115),"Missing Delta option"))</f>
        <v>Missing Delta option</v>
      </c>
      <c r="AP115" s="13" t="str">
        <f>IF(paramètres!$B$28=1,(((SUM(Q115:Z115)/1.02)+SUM(AA115:AB115))+((SUM(AC115:AL115)/1.02)+SUM(AM115:AO115)))*cotpatr,IF(paramètres!$B$28=2,(SUM(Q115:AO115)*cotpatr),"Missing Delta Option"))</f>
        <v>Missing Delta Option</v>
      </c>
      <c r="AQ115" s="13" t="str" cm="1">
        <f t="array" ref="AQ115">IF(paramètres!$B$28=1,(((SUM(Q115:Z115)/1.02)+SUM(AA115:AB115))+((SUM(AC115:AN115)/1.02)+SUM(AM115:AN115)))/12*pécule,IF(paramètres!$B$28=2,SUM(Q115:AN115)/12*pécule,"Missing Delta Option"))</f>
        <v>Missing Delta Option</v>
      </c>
      <c r="AR115" s="132" t="e">
        <f>IF(paramètres!$B$28=1,(((SUM(Q115:Z115)/1.02)+SUM(AA115:AB115))+((SUM(AC115:AN115)/1.02)+SUM(AM115:AN115)))+AO115+AP115+AQ115,SUM(Q115:AN115)+AO115+AP115+AQ115)</f>
        <v>#VALUE!</v>
      </c>
    </row>
    <row r="116" spans="1:44" x14ac:dyDescent="0.25">
      <c r="A116" s="131"/>
      <c r="B116" s="39"/>
      <c r="C116" s="39"/>
      <c r="D116" s="93"/>
      <c r="E116" s="68"/>
      <c r="F116" s="40"/>
      <c r="G116" s="94"/>
      <c r="H116" s="38"/>
      <c r="I116" s="95"/>
      <c r="J116" s="40"/>
      <c r="K116" s="38"/>
      <c r="L116" s="95"/>
      <c r="M116" s="40"/>
      <c r="N116" s="38"/>
      <c r="O116" s="95"/>
      <c r="P116" s="68"/>
      <c r="Q116" s="226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8"/>
      <c r="AC116" s="149">
        <f>IF($D116="",0,IF($E116="",0,IF(VLOOKUP($E116,paramètres!$E$33:$F$44,2,FALSE)&lt;=VLOOKUP($AC$18,paramètres!$E$33:$F$44,2,FALSE),Q116*$D116,0)))</f>
        <v>0</v>
      </c>
      <c r="AD116" s="13">
        <f>IF($D116="",0,IF($E116="",0,IF(VLOOKUP($E116,paramètres!$E$33:$F$44,2,FALSE)&lt;=VLOOKUP($AD$18,paramètres!$E$33:$F$44,2,FALSE),R116*$D116,0)))</f>
        <v>0</v>
      </c>
      <c r="AE116" s="13">
        <f>IF($D116="",0,IF($E116="",0,IF(VLOOKUP($E116,paramètres!$E$33:$F$44,2,FALSE)&lt;=VLOOKUP($AE$18,paramètres!$E$33:$F$44,2,FALSE),S116*$D116,0)))</f>
        <v>0</v>
      </c>
      <c r="AF116" s="13">
        <f>IF($D116="",0,IF($E116="",0,IF(VLOOKUP($E116,paramètres!$E$33:$F$44,2,FALSE)&lt;=VLOOKUP($AF$18,paramètres!$E$33:$F$44,2,FALSE),T116*$D116,0)))</f>
        <v>0</v>
      </c>
      <c r="AG116" s="13">
        <f>IF($D116="",0,IF($E116="",0,IF(VLOOKUP($E116,paramètres!$E$33:$F$44,2,FALSE)&lt;=VLOOKUP($AG$18,paramètres!$E$33:$F$44,2,FALSE),U116*$D116,0)))</f>
        <v>0</v>
      </c>
      <c r="AH116" s="13">
        <f>IF($D116="",0,IF($E116="",0,IF(VLOOKUP($E116,paramètres!$E$33:$F$44,2,FALSE)&lt;=VLOOKUP($AH$18,paramètres!$E$33:$F$44,2,FALSE),V116*$D116,0)))</f>
        <v>0</v>
      </c>
      <c r="AI116" s="13">
        <f>IF($D116="",0,IF($E116="",0,IF(VLOOKUP($E116,paramètres!$E$33:$F$44,2,FALSE)&lt;=VLOOKUP($AI$18,paramètres!$E$33:$F$44,2,FALSE),W116*$D116,0)))</f>
        <v>0</v>
      </c>
      <c r="AJ116" s="13">
        <f>IF($D116="",0,IF($E116="",0,IF(VLOOKUP($E116,paramètres!$E$33:$F$44,2,FALSE)&lt;=VLOOKUP($AJ$18,paramètres!$E$33:$F$44,2,FALSE),X116*$D116,0)))</f>
        <v>0</v>
      </c>
      <c r="AK116" s="13">
        <f>IF($D116="",0,IF($E116="",0,IF(VLOOKUP($E116,paramètres!$E$33:$F$44,2,FALSE)&lt;=VLOOKUP($AK$18,paramètres!$E$33:$F$44,2,FALSE),Y116*$D116,0)))</f>
        <v>0</v>
      </c>
      <c r="AL116" s="13">
        <f>IF($D116="",0,IF($E116="",0,IF(VLOOKUP($E116,paramètres!$E$33:$F$44,2,FALSE)&lt;=VLOOKUP($AL$18,paramètres!$E$33:$F$44,2,FALSE),Z116*$D116,0)))</f>
        <v>0</v>
      </c>
      <c r="AM116" s="13">
        <f>IF($D116="",0,IF($E116="",0,IF(VLOOKUP($E116,paramètres!$E$33:$F$44,2,FALSE)&lt;=VLOOKUP($AM$18,paramètres!$E$33:$F$44,2,FALSE),AA116*$D116,0)))</f>
        <v>0</v>
      </c>
      <c r="AN116" s="154">
        <f>IF($D116="",0,IF($E116="",0,IF(VLOOKUP($E116,paramètres!$E$33:$F$44,2,FALSE)&lt;=VLOOKUP($AN$18,paramètres!$E$33:$F$44,2,FALSE),AB116*$D116,0)))</f>
        <v>0</v>
      </c>
      <c r="AO116" s="149" t="str">
        <f>IF(paramètres!$B$28=1,((SUM(Q116:Z116)/1.02)+SUM(AA116:AB116))*0.0303/9*COUNT(Q116:Y116),IF(paramètres!$B$28=2,(SUM(Q116:AB116))*0.0303/9*COUNT(Q116:Y116),"Missing Delta option"))</f>
        <v>Missing Delta option</v>
      </c>
      <c r="AP116" s="13" t="str">
        <f>IF(paramètres!$B$28=1,(((SUM(Q116:Z116)/1.02)+SUM(AA116:AB116))+((SUM(AC116:AL116)/1.02)+SUM(AM116:AO116)))*cotpatr,IF(paramètres!$B$28=2,(SUM(Q116:AO116)*cotpatr),"Missing Delta Option"))</f>
        <v>Missing Delta Option</v>
      </c>
      <c r="AQ116" s="13" t="str" cm="1">
        <f t="array" ref="AQ116">IF(paramètres!$B$28=1,(((SUM(Q116:Z116)/1.02)+SUM(AA116:AB116))+((SUM(AC116:AN116)/1.02)+SUM(AM116:AN116)))/12*pécule,IF(paramètres!$B$28=2,SUM(Q116:AN116)/12*pécule,"Missing Delta Option"))</f>
        <v>Missing Delta Option</v>
      </c>
      <c r="AR116" s="132" t="e">
        <f>IF(paramètres!$B$28=1,(((SUM(Q116:Z116)/1.02)+SUM(AA116:AB116))+((SUM(AC116:AN116)/1.02)+SUM(AM116:AN116)))+AO116+AP116+AQ116,SUM(Q116:AN116)+AO116+AP116+AQ116)</f>
        <v>#VALUE!</v>
      </c>
    </row>
    <row r="117" spans="1:44" x14ac:dyDescent="0.25">
      <c r="A117" s="131"/>
      <c r="B117" s="39"/>
      <c r="C117" s="39"/>
      <c r="D117" s="93"/>
      <c r="E117" s="68"/>
      <c r="F117" s="40"/>
      <c r="G117" s="94"/>
      <c r="H117" s="38"/>
      <c r="I117" s="95"/>
      <c r="J117" s="40"/>
      <c r="K117" s="38"/>
      <c r="L117" s="95"/>
      <c r="M117" s="40"/>
      <c r="N117" s="38"/>
      <c r="O117" s="95"/>
      <c r="P117" s="68"/>
      <c r="Q117" s="226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8"/>
      <c r="AC117" s="149">
        <f>IF($D117="",0,IF($E117="",0,IF(VLOOKUP($E117,paramètres!$E$33:$F$44,2,FALSE)&lt;=VLOOKUP($AC$18,paramètres!$E$33:$F$44,2,FALSE),Q117*$D117,0)))</f>
        <v>0</v>
      </c>
      <c r="AD117" s="13">
        <f>IF($D117="",0,IF($E117="",0,IF(VLOOKUP($E117,paramètres!$E$33:$F$44,2,FALSE)&lt;=VLOOKUP($AD$18,paramètres!$E$33:$F$44,2,FALSE),R117*$D117,0)))</f>
        <v>0</v>
      </c>
      <c r="AE117" s="13">
        <f>IF($D117="",0,IF($E117="",0,IF(VLOOKUP($E117,paramètres!$E$33:$F$44,2,FALSE)&lt;=VLOOKUP($AE$18,paramètres!$E$33:$F$44,2,FALSE),S117*$D117,0)))</f>
        <v>0</v>
      </c>
      <c r="AF117" s="13">
        <f>IF($D117="",0,IF($E117="",0,IF(VLOOKUP($E117,paramètres!$E$33:$F$44,2,FALSE)&lt;=VLOOKUP($AF$18,paramètres!$E$33:$F$44,2,FALSE),T117*$D117,0)))</f>
        <v>0</v>
      </c>
      <c r="AG117" s="13">
        <f>IF($D117="",0,IF($E117="",0,IF(VLOOKUP($E117,paramètres!$E$33:$F$44,2,FALSE)&lt;=VLOOKUP($AG$18,paramètres!$E$33:$F$44,2,FALSE),U117*$D117,0)))</f>
        <v>0</v>
      </c>
      <c r="AH117" s="13">
        <f>IF($D117="",0,IF($E117="",0,IF(VLOOKUP($E117,paramètres!$E$33:$F$44,2,FALSE)&lt;=VLOOKUP($AH$18,paramètres!$E$33:$F$44,2,FALSE),V117*$D117,0)))</f>
        <v>0</v>
      </c>
      <c r="AI117" s="13">
        <f>IF($D117="",0,IF($E117="",0,IF(VLOOKUP($E117,paramètres!$E$33:$F$44,2,FALSE)&lt;=VLOOKUP($AI$18,paramètres!$E$33:$F$44,2,FALSE),W117*$D117,0)))</f>
        <v>0</v>
      </c>
      <c r="AJ117" s="13">
        <f>IF($D117="",0,IF($E117="",0,IF(VLOOKUP($E117,paramètres!$E$33:$F$44,2,FALSE)&lt;=VLOOKUP($AJ$18,paramètres!$E$33:$F$44,2,FALSE),X117*$D117,0)))</f>
        <v>0</v>
      </c>
      <c r="AK117" s="13">
        <f>IF($D117="",0,IF($E117="",0,IF(VLOOKUP($E117,paramètres!$E$33:$F$44,2,FALSE)&lt;=VLOOKUP($AK$18,paramètres!$E$33:$F$44,2,FALSE),Y117*$D117,0)))</f>
        <v>0</v>
      </c>
      <c r="AL117" s="13">
        <f>IF($D117="",0,IF($E117="",0,IF(VLOOKUP($E117,paramètres!$E$33:$F$44,2,FALSE)&lt;=VLOOKUP($AL$18,paramètres!$E$33:$F$44,2,FALSE),Z117*$D117,0)))</f>
        <v>0</v>
      </c>
      <c r="AM117" s="13">
        <f>IF($D117="",0,IF($E117="",0,IF(VLOOKUP($E117,paramètres!$E$33:$F$44,2,FALSE)&lt;=VLOOKUP($AM$18,paramètres!$E$33:$F$44,2,FALSE),AA117*$D117,0)))</f>
        <v>0</v>
      </c>
      <c r="AN117" s="154">
        <f>IF($D117="",0,IF($E117="",0,IF(VLOOKUP($E117,paramètres!$E$33:$F$44,2,FALSE)&lt;=VLOOKUP($AN$18,paramètres!$E$33:$F$44,2,FALSE),AB117*$D117,0)))</f>
        <v>0</v>
      </c>
      <c r="AO117" s="149" t="str">
        <f>IF(paramètres!$B$28=1,((SUM(Q117:Z117)/1.02)+SUM(AA117:AB117))*0.0303/9*COUNT(Q117:Y117),IF(paramètres!$B$28=2,(SUM(Q117:AB117))*0.0303/9*COUNT(Q117:Y117),"Missing Delta option"))</f>
        <v>Missing Delta option</v>
      </c>
      <c r="AP117" s="13" t="str">
        <f>IF(paramètres!$B$28=1,(((SUM(Q117:Z117)/1.02)+SUM(AA117:AB117))+((SUM(AC117:AL117)/1.02)+SUM(AM117:AO117)))*cotpatr,IF(paramètres!$B$28=2,(SUM(Q117:AO117)*cotpatr),"Missing Delta Option"))</f>
        <v>Missing Delta Option</v>
      </c>
      <c r="AQ117" s="13" t="str" cm="1">
        <f t="array" ref="AQ117">IF(paramètres!$B$28=1,(((SUM(Q117:Z117)/1.02)+SUM(AA117:AB117))+((SUM(AC117:AN117)/1.02)+SUM(AM117:AN117)))/12*pécule,IF(paramètres!$B$28=2,SUM(Q117:AN117)/12*pécule,"Missing Delta Option"))</f>
        <v>Missing Delta Option</v>
      </c>
      <c r="AR117" s="132" t="e">
        <f>IF(paramètres!$B$28=1,(((SUM(Q117:Z117)/1.02)+SUM(AA117:AB117))+((SUM(AC117:AN117)/1.02)+SUM(AM117:AN117)))+AO117+AP117+AQ117,SUM(Q117:AN117)+AO117+AP117+AQ117)</f>
        <v>#VALUE!</v>
      </c>
    </row>
    <row r="118" spans="1:44" x14ac:dyDescent="0.25">
      <c r="A118" s="131"/>
      <c r="B118" s="39"/>
      <c r="C118" s="39"/>
      <c r="D118" s="93"/>
      <c r="E118" s="68"/>
      <c r="F118" s="40"/>
      <c r="G118" s="94"/>
      <c r="H118" s="38"/>
      <c r="I118" s="95"/>
      <c r="J118" s="40"/>
      <c r="K118" s="38"/>
      <c r="L118" s="95"/>
      <c r="M118" s="40"/>
      <c r="N118" s="38"/>
      <c r="O118" s="95"/>
      <c r="P118" s="68"/>
      <c r="Q118" s="226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8"/>
      <c r="AC118" s="149">
        <f>IF($D118="",0,IF($E118="",0,IF(VLOOKUP($E118,paramètres!$E$33:$F$44,2,FALSE)&lt;=VLOOKUP($AC$18,paramètres!$E$33:$F$44,2,FALSE),Q118*$D118,0)))</f>
        <v>0</v>
      </c>
      <c r="AD118" s="13">
        <f>IF($D118="",0,IF($E118="",0,IF(VLOOKUP($E118,paramètres!$E$33:$F$44,2,FALSE)&lt;=VLOOKUP($AD$18,paramètres!$E$33:$F$44,2,FALSE),R118*$D118,0)))</f>
        <v>0</v>
      </c>
      <c r="AE118" s="13">
        <f>IF($D118="",0,IF($E118="",0,IF(VLOOKUP($E118,paramètres!$E$33:$F$44,2,FALSE)&lt;=VLOOKUP($AE$18,paramètres!$E$33:$F$44,2,FALSE),S118*$D118,0)))</f>
        <v>0</v>
      </c>
      <c r="AF118" s="13">
        <f>IF($D118="",0,IF($E118="",0,IF(VLOOKUP($E118,paramètres!$E$33:$F$44,2,FALSE)&lt;=VLOOKUP($AF$18,paramètres!$E$33:$F$44,2,FALSE),T118*$D118,0)))</f>
        <v>0</v>
      </c>
      <c r="AG118" s="13">
        <f>IF($D118="",0,IF($E118="",0,IF(VLOOKUP($E118,paramètres!$E$33:$F$44,2,FALSE)&lt;=VLOOKUP($AG$18,paramètres!$E$33:$F$44,2,FALSE),U118*$D118,0)))</f>
        <v>0</v>
      </c>
      <c r="AH118" s="13">
        <f>IF($D118="",0,IF($E118="",0,IF(VLOOKUP($E118,paramètres!$E$33:$F$44,2,FALSE)&lt;=VLOOKUP($AH$18,paramètres!$E$33:$F$44,2,FALSE),V118*$D118,0)))</f>
        <v>0</v>
      </c>
      <c r="AI118" s="13">
        <f>IF($D118="",0,IF($E118="",0,IF(VLOOKUP($E118,paramètres!$E$33:$F$44,2,FALSE)&lt;=VLOOKUP($AI$18,paramètres!$E$33:$F$44,2,FALSE),W118*$D118,0)))</f>
        <v>0</v>
      </c>
      <c r="AJ118" s="13">
        <f>IF($D118="",0,IF($E118="",0,IF(VLOOKUP($E118,paramètres!$E$33:$F$44,2,FALSE)&lt;=VLOOKUP($AJ$18,paramètres!$E$33:$F$44,2,FALSE),X118*$D118,0)))</f>
        <v>0</v>
      </c>
      <c r="AK118" s="13">
        <f>IF($D118="",0,IF($E118="",0,IF(VLOOKUP($E118,paramètres!$E$33:$F$44,2,FALSE)&lt;=VLOOKUP($AK$18,paramètres!$E$33:$F$44,2,FALSE),Y118*$D118,0)))</f>
        <v>0</v>
      </c>
      <c r="AL118" s="13">
        <f>IF($D118="",0,IF($E118="",0,IF(VLOOKUP($E118,paramètres!$E$33:$F$44,2,FALSE)&lt;=VLOOKUP($AL$18,paramètres!$E$33:$F$44,2,FALSE),Z118*$D118,0)))</f>
        <v>0</v>
      </c>
      <c r="AM118" s="13">
        <f>IF($D118="",0,IF($E118="",0,IF(VLOOKUP($E118,paramètres!$E$33:$F$44,2,FALSE)&lt;=VLOOKUP($AM$18,paramètres!$E$33:$F$44,2,FALSE),AA118*$D118,0)))</f>
        <v>0</v>
      </c>
      <c r="AN118" s="154">
        <f>IF($D118="",0,IF($E118="",0,IF(VLOOKUP($E118,paramètres!$E$33:$F$44,2,FALSE)&lt;=VLOOKUP($AN$18,paramètres!$E$33:$F$44,2,FALSE),AB118*$D118,0)))</f>
        <v>0</v>
      </c>
      <c r="AO118" s="149" t="str">
        <f>IF(paramètres!$B$28=1,((SUM(Q118:Z118)/1.02)+SUM(AA118:AB118))*0.0303/9*COUNT(Q118:Y118),IF(paramètres!$B$28=2,(SUM(Q118:AB118))*0.0303/9*COUNT(Q118:Y118),"Missing Delta option"))</f>
        <v>Missing Delta option</v>
      </c>
      <c r="AP118" s="13" t="str">
        <f>IF(paramètres!$B$28=1,(((SUM(Q118:Z118)/1.02)+SUM(AA118:AB118))+((SUM(AC118:AL118)/1.02)+SUM(AM118:AO118)))*cotpatr,IF(paramètres!$B$28=2,(SUM(Q118:AO118)*cotpatr),"Missing Delta Option"))</f>
        <v>Missing Delta Option</v>
      </c>
      <c r="AQ118" s="13" t="str" cm="1">
        <f t="array" ref="AQ118">IF(paramètres!$B$28=1,(((SUM(Q118:Z118)/1.02)+SUM(AA118:AB118))+((SUM(AC118:AN118)/1.02)+SUM(AM118:AN118)))/12*pécule,IF(paramètres!$B$28=2,SUM(Q118:AN118)/12*pécule,"Missing Delta Option"))</f>
        <v>Missing Delta Option</v>
      </c>
      <c r="AR118" s="132" t="e">
        <f>IF(paramètres!$B$28=1,(((SUM(Q118:Z118)/1.02)+SUM(AA118:AB118))+((SUM(AC118:AN118)/1.02)+SUM(AM118:AN118)))+AO118+AP118+AQ118,SUM(Q118:AN118)+AO118+AP118+AQ118)</f>
        <v>#VALUE!</v>
      </c>
    </row>
    <row r="119" spans="1:44" x14ac:dyDescent="0.25">
      <c r="A119" s="131"/>
      <c r="B119" s="39"/>
      <c r="C119" s="39"/>
      <c r="D119" s="93"/>
      <c r="E119" s="68"/>
      <c r="F119" s="40"/>
      <c r="G119" s="94"/>
      <c r="H119" s="38"/>
      <c r="I119" s="95"/>
      <c r="J119" s="40"/>
      <c r="K119" s="38"/>
      <c r="L119" s="95"/>
      <c r="M119" s="40"/>
      <c r="N119" s="38"/>
      <c r="O119" s="95"/>
      <c r="P119" s="68"/>
      <c r="Q119" s="226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8"/>
      <c r="AC119" s="149">
        <f>IF($D119="",0,IF($E119="",0,IF(VLOOKUP($E119,paramètres!$E$33:$F$44,2,FALSE)&lt;=VLOOKUP($AC$18,paramètres!$E$33:$F$44,2,FALSE),Q119*$D119,0)))</f>
        <v>0</v>
      </c>
      <c r="AD119" s="13">
        <f>IF($D119="",0,IF($E119="",0,IF(VLOOKUP($E119,paramètres!$E$33:$F$44,2,FALSE)&lt;=VLOOKUP($AD$18,paramètres!$E$33:$F$44,2,FALSE),R119*$D119,0)))</f>
        <v>0</v>
      </c>
      <c r="AE119" s="13">
        <f>IF($D119="",0,IF($E119="",0,IF(VLOOKUP($E119,paramètres!$E$33:$F$44,2,FALSE)&lt;=VLOOKUP($AE$18,paramètres!$E$33:$F$44,2,FALSE),S119*$D119,0)))</f>
        <v>0</v>
      </c>
      <c r="AF119" s="13">
        <f>IF($D119="",0,IF($E119="",0,IF(VLOOKUP($E119,paramètres!$E$33:$F$44,2,FALSE)&lt;=VLOOKUP($AF$18,paramètres!$E$33:$F$44,2,FALSE),T119*$D119,0)))</f>
        <v>0</v>
      </c>
      <c r="AG119" s="13">
        <f>IF($D119="",0,IF($E119="",0,IF(VLOOKUP($E119,paramètres!$E$33:$F$44,2,FALSE)&lt;=VLOOKUP($AG$18,paramètres!$E$33:$F$44,2,FALSE),U119*$D119,0)))</f>
        <v>0</v>
      </c>
      <c r="AH119" s="13">
        <f>IF($D119="",0,IF($E119="",0,IF(VLOOKUP($E119,paramètres!$E$33:$F$44,2,FALSE)&lt;=VLOOKUP($AH$18,paramètres!$E$33:$F$44,2,FALSE),V119*$D119,0)))</f>
        <v>0</v>
      </c>
      <c r="AI119" s="13">
        <f>IF($D119="",0,IF($E119="",0,IF(VLOOKUP($E119,paramètres!$E$33:$F$44,2,FALSE)&lt;=VLOOKUP($AI$18,paramètres!$E$33:$F$44,2,FALSE),W119*$D119,0)))</f>
        <v>0</v>
      </c>
      <c r="AJ119" s="13">
        <f>IF($D119="",0,IF($E119="",0,IF(VLOOKUP($E119,paramètres!$E$33:$F$44,2,FALSE)&lt;=VLOOKUP($AJ$18,paramètres!$E$33:$F$44,2,FALSE),X119*$D119,0)))</f>
        <v>0</v>
      </c>
      <c r="AK119" s="13">
        <f>IF($D119="",0,IF($E119="",0,IF(VLOOKUP($E119,paramètres!$E$33:$F$44,2,FALSE)&lt;=VLOOKUP($AK$18,paramètres!$E$33:$F$44,2,FALSE),Y119*$D119,0)))</f>
        <v>0</v>
      </c>
      <c r="AL119" s="13">
        <f>IF($D119="",0,IF($E119="",0,IF(VLOOKUP($E119,paramètres!$E$33:$F$44,2,FALSE)&lt;=VLOOKUP($AL$18,paramètres!$E$33:$F$44,2,FALSE),Z119*$D119,0)))</f>
        <v>0</v>
      </c>
      <c r="AM119" s="13">
        <f>IF($D119="",0,IF($E119="",0,IF(VLOOKUP($E119,paramètres!$E$33:$F$44,2,FALSE)&lt;=VLOOKUP($AM$18,paramètres!$E$33:$F$44,2,FALSE),AA119*$D119,0)))</f>
        <v>0</v>
      </c>
      <c r="AN119" s="154">
        <f>IF($D119="",0,IF($E119="",0,IF(VLOOKUP($E119,paramètres!$E$33:$F$44,2,FALSE)&lt;=VLOOKUP($AN$18,paramètres!$E$33:$F$44,2,FALSE),AB119*$D119,0)))</f>
        <v>0</v>
      </c>
      <c r="AO119" s="149" t="str">
        <f>IF(paramètres!$B$28=1,((SUM(Q119:Z119)/1.02)+SUM(AA119:AB119))*0.0303/9*COUNT(Q119:Y119),IF(paramètres!$B$28=2,(SUM(Q119:AB119))*0.0303/9*COUNT(Q119:Y119),"Missing Delta option"))</f>
        <v>Missing Delta option</v>
      </c>
      <c r="AP119" s="13" t="str">
        <f>IF(paramètres!$B$28=1,(((SUM(Q119:Z119)/1.02)+SUM(AA119:AB119))+((SUM(AC119:AL119)/1.02)+SUM(AM119:AO119)))*cotpatr,IF(paramètres!$B$28=2,(SUM(Q119:AO119)*cotpatr),"Missing Delta Option"))</f>
        <v>Missing Delta Option</v>
      </c>
      <c r="AQ119" s="13" t="str" cm="1">
        <f t="array" ref="AQ119">IF(paramètres!$B$28=1,(((SUM(Q119:Z119)/1.02)+SUM(AA119:AB119))+((SUM(AC119:AN119)/1.02)+SUM(AM119:AN119)))/12*pécule,IF(paramètres!$B$28=2,SUM(Q119:AN119)/12*pécule,"Missing Delta Option"))</f>
        <v>Missing Delta Option</v>
      </c>
      <c r="AR119" s="132" t="e">
        <f>IF(paramètres!$B$28=1,(((SUM(Q119:Z119)/1.02)+SUM(AA119:AB119))+((SUM(AC119:AN119)/1.02)+SUM(AM119:AN119)))+AO119+AP119+AQ119,SUM(Q119:AN119)+AO119+AP119+AQ119)</f>
        <v>#VALUE!</v>
      </c>
    </row>
    <row r="120" spans="1:44" x14ac:dyDescent="0.25">
      <c r="A120" s="131"/>
      <c r="B120" s="39"/>
      <c r="C120" s="39"/>
      <c r="D120" s="93"/>
      <c r="E120" s="68"/>
      <c r="F120" s="40"/>
      <c r="G120" s="94"/>
      <c r="H120" s="38"/>
      <c r="I120" s="95"/>
      <c r="J120" s="40"/>
      <c r="K120" s="38"/>
      <c r="L120" s="95"/>
      <c r="M120" s="40"/>
      <c r="N120" s="38"/>
      <c r="O120" s="95"/>
      <c r="P120" s="68"/>
      <c r="Q120" s="226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8"/>
      <c r="AC120" s="149">
        <f>IF($D120="",0,IF($E120="",0,IF(VLOOKUP($E120,paramètres!$E$33:$F$44,2,FALSE)&lt;=VLOOKUP($AC$18,paramètres!$E$33:$F$44,2,FALSE),Q120*$D120,0)))</f>
        <v>0</v>
      </c>
      <c r="AD120" s="13">
        <f>IF($D120="",0,IF($E120="",0,IF(VLOOKUP($E120,paramètres!$E$33:$F$44,2,FALSE)&lt;=VLOOKUP($AD$18,paramètres!$E$33:$F$44,2,FALSE),R120*$D120,0)))</f>
        <v>0</v>
      </c>
      <c r="AE120" s="13">
        <f>IF($D120="",0,IF($E120="",0,IF(VLOOKUP($E120,paramètres!$E$33:$F$44,2,FALSE)&lt;=VLOOKUP($AE$18,paramètres!$E$33:$F$44,2,FALSE),S120*$D120,0)))</f>
        <v>0</v>
      </c>
      <c r="AF120" s="13">
        <f>IF($D120="",0,IF($E120="",0,IF(VLOOKUP($E120,paramètres!$E$33:$F$44,2,FALSE)&lt;=VLOOKUP($AF$18,paramètres!$E$33:$F$44,2,FALSE),T120*$D120,0)))</f>
        <v>0</v>
      </c>
      <c r="AG120" s="13">
        <f>IF($D120="",0,IF($E120="",0,IF(VLOOKUP($E120,paramètres!$E$33:$F$44,2,FALSE)&lt;=VLOOKUP($AG$18,paramètres!$E$33:$F$44,2,FALSE),U120*$D120,0)))</f>
        <v>0</v>
      </c>
      <c r="AH120" s="13">
        <f>IF($D120="",0,IF($E120="",0,IF(VLOOKUP($E120,paramètres!$E$33:$F$44,2,FALSE)&lt;=VLOOKUP($AH$18,paramètres!$E$33:$F$44,2,FALSE),V120*$D120,0)))</f>
        <v>0</v>
      </c>
      <c r="AI120" s="13">
        <f>IF($D120="",0,IF($E120="",0,IF(VLOOKUP($E120,paramètres!$E$33:$F$44,2,FALSE)&lt;=VLOOKUP($AI$18,paramètres!$E$33:$F$44,2,FALSE),W120*$D120,0)))</f>
        <v>0</v>
      </c>
      <c r="AJ120" s="13">
        <f>IF($D120="",0,IF($E120="",0,IF(VLOOKUP($E120,paramètres!$E$33:$F$44,2,FALSE)&lt;=VLOOKUP($AJ$18,paramètres!$E$33:$F$44,2,FALSE),X120*$D120,0)))</f>
        <v>0</v>
      </c>
      <c r="AK120" s="13">
        <f>IF($D120="",0,IF($E120="",0,IF(VLOOKUP($E120,paramètres!$E$33:$F$44,2,FALSE)&lt;=VLOOKUP($AK$18,paramètres!$E$33:$F$44,2,FALSE),Y120*$D120,0)))</f>
        <v>0</v>
      </c>
      <c r="AL120" s="13">
        <f>IF($D120="",0,IF($E120="",0,IF(VLOOKUP($E120,paramètres!$E$33:$F$44,2,FALSE)&lt;=VLOOKUP($AL$18,paramètres!$E$33:$F$44,2,FALSE),Z120*$D120,0)))</f>
        <v>0</v>
      </c>
      <c r="AM120" s="13">
        <f>IF($D120="",0,IF($E120="",0,IF(VLOOKUP($E120,paramètres!$E$33:$F$44,2,FALSE)&lt;=VLOOKUP($AM$18,paramètres!$E$33:$F$44,2,FALSE),AA120*$D120,0)))</f>
        <v>0</v>
      </c>
      <c r="AN120" s="154">
        <f>IF($D120="",0,IF($E120="",0,IF(VLOOKUP($E120,paramètres!$E$33:$F$44,2,FALSE)&lt;=VLOOKUP($AN$18,paramètres!$E$33:$F$44,2,FALSE),AB120*$D120,0)))</f>
        <v>0</v>
      </c>
      <c r="AO120" s="149" t="str">
        <f>IF(paramètres!$B$28=1,((SUM(Q120:Z120)/1.02)+SUM(AA120:AB120))*0.0303/9*COUNT(Q120:Y120),IF(paramètres!$B$28=2,(SUM(Q120:AB120))*0.0303/9*COUNT(Q120:Y120),"Missing Delta option"))</f>
        <v>Missing Delta option</v>
      </c>
      <c r="AP120" s="13" t="str">
        <f>IF(paramètres!$B$28=1,(((SUM(Q120:Z120)/1.02)+SUM(AA120:AB120))+((SUM(AC120:AL120)/1.02)+SUM(AM120:AO120)))*cotpatr,IF(paramètres!$B$28=2,(SUM(Q120:AO120)*cotpatr),"Missing Delta Option"))</f>
        <v>Missing Delta Option</v>
      </c>
      <c r="AQ120" s="13" t="str" cm="1">
        <f t="array" ref="AQ120">IF(paramètres!$B$28=1,(((SUM(Q120:Z120)/1.02)+SUM(AA120:AB120))+((SUM(AC120:AN120)/1.02)+SUM(AM120:AN120)))/12*pécule,IF(paramètres!$B$28=2,SUM(Q120:AN120)/12*pécule,"Missing Delta Option"))</f>
        <v>Missing Delta Option</v>
      </c>
      <c r="AR120" s="132" t="e">
        <f>IF(paramètres!$B$28=1,(((SUM(Q120:Z120)/1.02)+SUM(AA120:AB120))+((SUM(AC120:AN120)/1.02)+SUM(AM120:AN120)))+AO120+AP120+AQ120,SUM(Q120:AN120)+AO120+AP120+AQ120)</f>
        <v>#VALUE!</v>
      </c>
    </row>
    <row r="121" spans="1:44" x14ac:dyDescent="0.25">
      <c r="A121" s="131"/>
      <c r="B121" s="39"/>
      <c r="C121" s="39"/>
      <c r="D121" s="93"/>
      <c r="E121" s="68"/>
      <c r="F121" s="40"/>
      <c r="G121" s="94"/>
      <c r="H121" s="38"/>
      <c r="I121" s="95"/>
      <c r="J121" s="40"/>
      <c r="K121" s="38"/>
      <c r="L121" s="95"/>
      <c r="M121" s="40"/>
      <c r="N121" s="38"/>
      <c r="O121" s="95"/>
      <c r="P121" s="68"/>
      <c r="Q121" s="226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8"/>
      <c r="AC121" s="149">
        <f>IF($D121="",0,IF($E121="",0,IF(VLOOKUP($E121,paramètres!$E$33:$F$44,2,FALSE)&lt;=VLOOKUP($AC$18,paramètres!$E$33:$F$44,2,FALSE),Q121*$D121,0)))</f>
        <v>0</v>
      </c>
      <c r="AD121" s="13">
        <f>IF($D121="",0,IF($E121="",0,IF(VLOOKUP($E121,paramètres!$E$33:$F$44,2,FALSE)&lt;=VLOOKUP($AD$18,paramètres!$E$33:$F$44,2,FALSE),R121*$D121,0)))</f>
        <v>0</v>
      </c>
      <c r="AE121" s="13">
        <f>IF($D121="",0,IF($E121="",0,IF(VLOOKUP($E121,paramètres!$E$33:$F$44,2,FALSE)&lt;=VLOOKUP($AE$18,paramètres!$E$33:$F$44,2,FALSE),S121*$D121,0)))</f>
        <v>0</v>
      </c>
      <c r="AF121" s="13">
        <f>IF($D121="",0,IF($E121="",0,IF(VLOOKUP($E121,paramètres!$E$33:$F$44,2,FALSE)&lt;=VLOOKUP($AF$18,paramètres!$E$33:$F$44,2,FALSE),T121*$D121,0)))</f>
        <v>0</v>
      </c>
      <c r="AG121" s="13">
        <f>IF($D121="",0,IF($E121="",0,IF(VLOOKUP($E121,paramètres!$E$33:$F$44,2,FALSE)&lt;=VLOOKUP($AG$18,paramètres!$E$33:$F$44,2,FALSE),U121*$D121,0)))</f>
        <v>0</v>
      </c>
      <c r="AH121" s="13">
        <f>IF($D121="",0,IF($E121="",0,IF(VLOOKUP($E121,paramètres!$E$33:$F$44,2,FALSE)&lt;=VLOOKUP($AH$18,paramètres!$E$33:$F$44,2,FALSE),V121*$D121,0)))</f>
        <v>0</v>
      </c>
      <c r="AI121" s="13">
        <f>IF($D121="",0,IF($E121="",0,IF(VLOOKUP($E121,paramètres!$E$33:$F$44,2,FALSE)&lt;=VLOOKUP($AI$18,paramètres!$E$33:$F$44,2,FALSE),W121*$D121,0)))</f>
        <v>0</v>
      </c>
      <c r="AJ121" s="13">
        <f>IF($D121="",0,IF($E121="",0,IF(VLOOKUP($E121,paramètres!$E$33:$F$44,2,FALSE)&lt;=VLOOKUP($AJ$18,paramètres!$E$33:$F$44,2,FALSE),X121*$D121,0)))</f>
        <v>0</v>
      </c>
      <c r="AK121" s="13">
        <f>IF($D121="",0,IF($E121="",0,IF(VLOOKUP($E121,paramètres!$E$33:$F$44,2,FALSE)&lt;=VLOOKUP($AK$18,paramètres!$E$33:$F$44,2,FALSE),Y121*$D121,0)))</f>
        <v>0</v>
      </c>
      <c r="AL121" s="13">
        <f>IF($D121="",0,IF($E121="",0,IF(VLOOKUP($E121,paramètres!$E$33:$F$44,2,FALSE)&lt;=VLOOKUP($AL$18,paramètres!$E$33:$F$44,2,FALSE),Z121*$D121,0)))</f>
        <v>0</v>
      </c>
      <c r="AM121" s="13">
        <f>IF($D121="",0,IF($E121="",0,IF(VLOOKUP($E121,paramètres!$E$33:$F$44,2,FALSE)&lt;=VLOOKUP($AM$18,paramètres!$E$33:$F$44,2,FALSE),AA121*$D121,0)))</f>
        <v>0</v>
      </c>
      <c r="AN121" s="154">
        <f>IF($D121="",0,IF($E121="",0,IF(VLOOKUP($E121,paramètres!$E$33:$F$44,2,FALSE)&lt;=VLOOKUP($AN$18,paramètres!$E$33:$F$44,2,FALSE),AB121*$D121,0)))</f>
        <v>0</v>
      </c>
      <c r="AO121" s="149" t="str">
        <f>IF(paramètres!$B$28=1,((SUM(Q121:Z121)/1.02)+SUM(AA121:AB121))*0.0303/9*COUNT(Q121:Y121),IF(paramètres!$B$28=2,(SUM(Q121:AB121))*0.0303/9*COUNT(Q121:Y121),"Missing Delta option"))</f>
        <v>Missing Delta option</v>
      </c>
      <c r="AP121" s="13" t="str">
        <f>IF(paramètres!$B$28=1,(((SUM(Q121:Z121)/1.02)+SUM(AA121:AB121))+((SUM(AC121:AL121)/1.02)+SUM(AM121:AO121)))*cotpatr,IF(paramètres!$B$28=2,(SUM(Q121:AO121)*cotpatr),"Missing Delta Option"))</f>
        <v>Missing Delta Option</v>
      </c>
      <c r="AQ121" s="13" t="str" cm="1">
        <f t="array" ref="AQ121">IF(paramètres!$B$28=1,(((SUM(Q121:Z121)/1.02)+SUM(AA121:AB121))+((SUM(AC121:AN121)/1.02)+SUM(AM121:AN121)))/12*pécule,IF(paramètres!$B$28=2,SUM(Q121:AN121)/12*pécule,"Missing Delta Option"))</f>
        <v>Missing Delta Option</v>
      </c>
      <c r="AR121" s="132" t="e">
        <f>IF(paramètres!$B$28=1,(((SUM(Q121:Z121)/1.02)+SUM(AA121:AB121))+((SUM(AC121:AN121)/1.02)+SUM(AM121:AN121)))+AO121+AP121+AQ121,SUM(Q121:AN121)+AO121+AP121+AQ121)</f>
        <v>#VALUE!</v>
      </c>
    </row>
    <row r="122" spans="1:44" x14ac:dyDescent="0.25">
      <c r="A122" s="131"/>
      <c r="B122" s="39"/>
      <c r="C122" s="39"/>
      <c r="D122" s="93"/>
      <c r="E122" s="68"/>
      <c r="F122" s="40"/>
      <c r="G122" s="94"/>
      <c r="H122" s="38"/>
      <c r="I122" s="95"/>
      <c r="J122" s="40"/>
      <c r="K122" s="38"/>
      <c r="L122" s="95"/>
      <c r="M122" s="40"/>
      <c r="N122" s="38"/>
      <c r="O122" s="95"/>
      <c r="P122" s="68"/>
      <c r="Q122" s="226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8"/>
      <c r="AC122" s="149">
        <f>IF($D122="",0,IF($E122="",0,IF(VLOOKUP($E122,paramètres!$E$33:$F$44,2,FALSE)&lt;=VLOOKUP($AC$18,paramètres!$E$33:$F$44,2,FALSE),Q122*$D122,0)))</f>
        <v>0</v>
      </c>
      <c r="AD122" s="13">
        <f>IF($D122="",0,IF($E122="",0,IF(VLOOKUP($E122,paramètres!$E$33:$F$44,2,FALSE)&lt;=VLOOKUP($AD$18,paramètres!$E$33:$F$44,2,FALSE),R122*$D122,0)))</f>
        <v>0</v>
      </c>
      <c r="AE122" s="13">
        <f>IF($D122="",0,IF($E122="",0,IF(VLOOKUP($E122,paramètres!$E$33:$F$44,2,FALSE)&lt;=VLOOKUP($AE$18,paramètres!$E$33:$F$44,2,FALSE),S122*$D122,0)))</f>
        <v>0</v>
      </c>
      <c r="AF122" s="13">
        <f>IF($D122="",0,IF($E122="",0,IF(VLOOKUP($E122,paramètres!$E$33:$F$44,2,FALSE)&lt;=VLOOKUP($AF$18,paramètres!$E$33:$F$44,2,FALSE),T122*$D122,0)))</f>
        <v>0</v>
      </c>
      <c r="AG122" s="13">
        <f>IF($D122="",0,IF($E122="",0,IF(VLOOKUP($E122,paramètres!$E$33:$F$44,2,FALSE)&lt;=VLOOKUP($AG$18,paramètres!$E$33:$F$44,2,FALSE),U122*$D122,0)))</f>
        <v>0</v>
      </c>
      <c r="AH122" s="13">
        <f>IF($D122="",0,IF($E122="",0,IF(VLOOKUP($E122,paramètres!$E$33:$F$44,2,FALSE)&lt;=VLOOKUP($AH$18,paramètres!$E$33:$F$44,2,FALSE),V122*$D122,0)))</f>
        <v>0</v>
      </c>
      <c r="AI122" s="13">
        <f>IF($D122="",0,IF($E122="",0,IF(VLOOKUP($E122,paramètres!$E$33:$F$44,2,FALSE)&lt;=VLOOKUP($AI$18,paramètres!$E$33:$F$44,2,FALSE),W122*$D122,0)))</f>
        <v>0</v>
      </c>
      <c r="AJ122" s="13">
        <f>IF($D122="",0,IF($E122="",0,IF(VLOOKUP($E122,paramètres!$E$33:$F$44,2,FALSE)&lt;=VLOOKUP($AJ$18,paramètres!$E$33:$F$44,2,FALSE),X122*$D122,0)))</f>
        <v>0</v>
      </c>
      <c r="AK122" s="13">
        <f>IF($D122="",0,IF($E122="",0,IF(VLOOKUP($E122,paramètres!$E$33:$F$44,2,FALSE)&lt;=VLOOKUP($AK$18,paramètres!$E$33:$F$44,2,FALSE),Y122*$D122,0)))</f>
        <v>0</v>
      </c>
      <c r="AL122" s="13">
        <f>IF($D122="",0,IF($E122="",0,IF(VLOOKUP($E122,paramètres!$E$33:$F$44,2,FALSE)&lt;=VLOOKUP($AL$18,paramètres!$E$33:$F$44,2,FALSE),Z122*$D122,0)))</f>
        <v>0</v>
      </c>
      <c r="AM122" s="13">
        <f>IF($D122="",0,IF($E122="",0,IF(VLOOKUP($E122,paramètres!$E$33:$F$44,2,FALSE)&lt;=VLOOKUP($AM$18,paramètres!$E$33:$F$44,2,FALSE),AA122*$D122,0)))</f>
        <v>0</v>
      </c>
      <c r="AN122" s="154">
        <f>IF($D122="",0,IF($E122="",0,IF(VLOOKUP($E122,paramètres!$E$33:$F$44,2,FALSE)&lt;=VLOOKUP($AN$18,paramètres!$E$33:$F$44,2,FALSE),AB122*$D122,0)))</f>
        <v>0</v>
      </c>
      <c r="AO122" s="149" t="str">
        <f>IF(paramètres!$B$28=1,((SUM(Q122:Z122)/1.02)+SUM(AA122:AB122))*0.0303/9*COUNT(Q122:Y122),IF(paramètres!$B$28=2,(SUM(Q122:AB122))*0.0303/9*COUNT(Q122:Y122),"Missing Delta option"))</f>
        <v>Missing Delta option</v>
      </c>
      <c r="AP122" s="13" t="str">
        <f>IF(paramètres!$B$28=1,(((SUM(Q122:Z122)/1.02)+SUM(AA122:AB122))+((SUM(AC122:AL122)/1.02)+SUM(AM122:AO122)))*cotpatr,IF(paramètres!$B$28=2,(SUM(Q122:AO122)*cotpatr),"Missing Delta Option"))</f>
        <v>Missing Delta Option</v>
      </c>
      <c r="AQ122" s="13" t="str" cm="1">
        <f t="array" ref="AQ122">IF(paramètres!$B$28=1,(((SUM(Q122:Z122)/1.02)+SUM(AA122:AB122))+((SUM(AC122:AN122)/1.02)+SUM(AM122:AN122)))/12*pécule,IF(paramètres!$B$28=2,SUM(Q122:AN122)/12*pécule,"Missing Delta Option"))</f>
        <v>Missing Delta Option</v>
      </c>
      <c r="AR122" s="132" t="e">
        <f>IF(paramètres!$B$28=1,(((SUM(Q122:Z122)/1.02)+SUM(AA122:AB122))+((SUM(AC122:AN122)/1.02)+SUM(AM122:AN122)))+AO122+AP122+AQ122,SUM(Q122:AN122)+AO122+AP122+AQ122)</f>
        <v>#VALUE!</v>
      </c>
    </row>
    <row r="123" spans="1:44" x14ac:dyDescent="0.25">
      <c r="A123" s="131"/>
      <c r="B123" s="39"/>
      <c r="C123" s="39"/>
      <c r="D123" s="93"/>
      <c r="E123" s="68"/>
      <c r="F123" s="40"/>
      <c r="G123" s="94"/>
      <c r="H123" s="38"/>
      <c r="I123" s="95"/>
      <c r="J123" s="40"/>
      <c r="K123" s="38"/>
      <c r="L123" s="95"/>
      <c r="M123" s="40"/>
      <c r="N123" s="38"/>
      <c r="O123" s="95"/>
      <c r="P123" s="68"/>
      <c r="Q123" s="226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8"/>
      <c r="AC123" s="149">
        <f>IF($D123="",0,IF($E123="",0,IF(VLOOKUP($E123,paramètres!$E$33:$F$44,2,FALSE)&lt;=VLOOKUP($AC$18,paramètres!$E$33:$F$44,2,FALSE),Q123*$D123,0)))</f>
        <v>0</v>
      </c>
      <c r="AD123" s="13">
        <f>IF($D123="",0,IF($E123="",0,IF(VLOOKUP($E123,paramètres!$E$33:$F$44,2,FALSE)&lt;=VLOOKUP($AD$18,paramètres!$E$33:$F$44,2,FALSE),R123*$D123,0)))</f>
        <v>0</v>
      </c>
      <c r="AE123" s="13">
        <f>IF($D123="",0,IF($E123="",0,IF(VLOOKUP($E123,paramètres!$E$33:$F$44,2,FALSE)&lt;=VLOOKUP($AE$18,paramètres!$E$33:$F$44,2,FALSE),S123*$D123,0)))</f>
        <v>0</v>
      </c>
      <c r="AF123" s="13">
        <f>IF($D123="",0,IF($E123="",0,IF(VLOOKUP($E123,paramètres!$E$33:$F$44,2,FALSE)&lt;=VLOOKUP($AF$18,paramètres!$E$33:$F$44,2,FALSE),T123*$D123,0)))</f>
        <v>0</v>
      </c>
      <c r="AG123" s="13">
        <f>IF($D123="",0,IF($E123="",0,IF(VLOOKUP($E123,paramètres!$E$33:$F$44,2,FALSE)&lt;=VLOOKUP($AG$18,paramètres!$E$33:$F$44,2,FALSE),U123*$D123,0)))</f>
        <v>0</v>
      </c>
      <c r="AH123" s="13">
        <f>IF($D123="",0,IF($E123="",0,IF(VLOOKUP($E123,paramètres!$E$33:$F$44,2,FALSE)&lt;=VLOOKUP($AH$18,paramètres!$E$33:$F$44,2,FALSE),V123*$D123,0)))</f>
        <v>0</v>
      </c>
      <c r="AI123" s="13">
        <f>IF($D123="",0,IF($E123="",0,IF(VLOOKUP($E123,paramètres!$E$33:$F$44,2,FALSE)&lt;=VLOOKUP($AI$18,paramètres!$E$33:$F$44,2,FALSE),W123*$D123,0)))</f>
        <v>0</v>
      </c>
      <c r="AJ123" s="13">
        <f>IF($D123="",0,IF($E123="",0,IF(VLOOKUP($E123,paramètres!$E$33:$F$44,2,FALSE)&lt;=VLOOKUP($AJ$18,paramètres!$E$33:$F$44,2,FALSE),X123*$D123,0)))</f>
        <v>0</v>
      </c>
      <c r="AK123" s="13">
        <f>IF($D123="",0,IF($E123="",0,IF(VLOOKUP($E123,paramètres!$E$33:$F$44,2,FALSE)&lt;=VLOOKUP($AK$18,paramètres!$E$33:$F$44,2,FALSE),Y123*$D123,0)))</f>
        <v>0</v>
      </c>
      <c r="AL123" s="13">
        <f>IF($D123="",0,IF($E123="",0,IF(VLOOKUP($E123,paramètres!$E$33:$F$44,2,FALSE)&lt;=VLOOKUP($AL$18,paramètres!$E$33:$F$44,2,FALSE),Z123*$D123,0)))</f>
        <v>0</v>
      </c>
      <c r="AM123" s="13">
        <f>IF($D123="",0,IF($E123="",0,IF(VLOOKUP($E123,paramètres!$E$33:$F$44,2,FALSE)&lt;=VLOOKUP($AM$18,paramètres!$E$33:$F$44,2,FALSE),AA123*$D123,0)))</f>
        <v>0</v>
      </c>
      <c r="AN123" s="154">
        <f>IF($D123="",0,IF($E123="",0,IF(VLOOKUP($E123,paramètres!$E$33:$F$44,2,FALSE)&lt;=VLOOKUP($AN$18,paramètres!$E$33:$F$44,2,FALSE),AB123*$D123,0)))</f>
        <v>0</v>
      </c>
      <c r="AO123" s="149" t="str">
        <f>IF(paramètres!$B$28=1,((SUM(Q123:Z123)/1.02)+SUM(AA123:AB123))*0.0303/9*COUNT(Q123:Y123),IF(paramètres!$B$28=2,(SUM(Q123:AB123))*0.0303/9*COUNT(Q123:Y123),"Missing Delta option"))</f>
        <v>Missing Delta option</v>
      </c>
      <c r="AP123" s="13" t="str">
        <f>IF(paramètres!$B$28=1,(((SUM(Q123:Z123)/1.02)+SUM(AA123:AB123))+((SUM(AC123:AL123)/1.02)+SUM(AM123:AO123)))*cotpatr,IF(paramètres!$B$28=2,(SUM(Q123:AO123)*cotpatr),"Missing Delta Option"))</f>
        <v>Missing Delta Option</v>
      </c>
      <c r="AQ123" s="13" t="str" cm="1">
        <f t="array" ref="AQ123">IF(paramètres!$B$28=1,(((SUM(Q123:Z123)/1.02)+SUM(AA123:AB123))+((SUM(AC123:AN123)/1.02)+SUM(AM123:AN123)))/12*pécule,IF(paramètres!$B$28=2,SUM(Q123:AN123)/12*pécule,"Missing Delta Option"))</f>
        <v>Missing Delta Option</v>
      </c>
      <c r="AR123" s="132" t="e">
        <f>IF(paramètres!$B$28=1,(((SUM(Q123:Z123)/1.02)+SUM(AA123:AB123))+((SUM(AC123:AN123)/1.02)+SUM(AM123:AN123)))+AO123+AP123+AQ123,SUM(Q123:AN123)+AO123+AP123+AQ123)</f>
        <v>#VALUE!</v>
      </c>
    </row>
    <row r="124" spans="1:44" x14ac:dyDescent="0.25">
      <c r="A124" s="131"/>
      <c r="B124" s="39"/>
      <c r="C124" s="39"/>
      <c r="D124" s="93"/>
      <c r="E124" s="68"/>
      <c r="F124" s="40"/>
      <c r="G124" s="94"/>
      <c r="H124" s="38"/>
      <c r="I124" s="95"/>
      <c r="J124" s="40"/>
      <c r="K124" s="38"/>
      <c r="L124" s="95"/>
      <c r="M124" s="40"/>
      <c r="N124" s="38"/>
      <c r="O124" s="95"/>
      <c r="P124" s="68"/>
      <c r="Q124" s="226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8"/>
      <c r="AC124" s="149">
        <f>IF($D124="",0,IF($E124="",0,IF(VLOOKUP($E124,paramètres!$E$33:$F$44,2,FALSE)&lt;=VLOOKUP($AC$18,paramètres!$E$33:$F$44,2,FALSE),Q124*$D124,0)))</f>
        <v>0</v>
      </c>
      <c r="AD124" s="13">
        <f>IF($D124="",0,IF($E124="",0,IF(VLOOKUP($E124,paramètres!$E$33:$F$44,2,FALSE)&lt;=VLOOKUP($AD$18,paramètres!$E$33:$F$44,2,FALSE),R124*$D124,0)))</f>
        <v>0</v>
      </c>
      <c r="AE124" s="13">
        <f>IF($D124="",0,IF($E124="",0,IF(VLOOKUP($E124,paramètres!$E$33:$F$44,2,FALSE)&lt;=VLOOKUP($AE$18,paramètres!$E$33:$F$44,2,FALSE),S124*$D124,0)))</f>
        <v>0</v>
      </c>
      <c r="AF124" s="13">
        <f>IF($D124="",0,IF($E124="",0,IF(VLOOKUP($E124,paramètres!$E$33:$F$44,2,FALSE)&lt;=VLOOKUP($AF$18,paramètres!$E$33:$F$44,2,FALSE),T124*$D124,0)))</f>
        <v>0</v>
      </c>
      <c r="AG124" s="13">
        <f>IF($D124="",0,IF($E124="",0,IF(VLOOKUP($E124,paramètres!$E$33:$F$44,2,FALSE)&lt;=VLOOKUP($AG$18,paramètres!$E$33:$F$44,2,FALSE),U124*$D124,0)))</f>
        <v>0</v>
      </c>
      <c r="AH124" s="13">
        <f>IF($D124="",0,IF($E124="",0,IF(VLOOKUP($E124,paramètres!$E$33:$F$44,2,FALSE)&lt;=VLOOKUP($AH$18,paramètres!$E$33:$F$44,2,FALSE),V124*$D124,0)))</f>
        <v>0</v>
      </c>
      <c r="AI124" s="13">
        <f>IF($D124="",0,IF($E124="",0,IF(VLOOKUP($E124,paramètres!$E$33:$F$44,2,FALSE)&lt;=VLOOKUP($AI$18,paramètres!$E$33:$F$44,2,FALSE),W124*$D124,0)))</f>
        <v>0</v>
      </c>
      <c r="AJ124" s="13">
        <f>IF($D124="",0,IF($E124="",0,IF(VLOOKUP($E124,paramètres!$E$33:$F$44,2,FALSE)&lt;=VLOOKUP($AJ$18,paramètres!$E$33:$F$44,2,FALSE),X124*$D124,0)))</f>
        <v>0</v>
      </c>
      <c r="AK124" s="13">
        <f>IF($D124="",0,IF($E124="",0,IF(VLOOKUP($E124,paramètres!$E$33:$F$44,2,FALSE)&lt;=VLOOKUP($AK$18,paramètres!$E$33:$F$44,2,FALSE),Y124*$D124,0)))</f>
        <v>0</v>
      </c>
      <c r="AL124" s="13">
        <f>IF($D124="",0,IF($E124="",0,IF(VLOOKUP($E124,paramètres!$E$33:$F$44,2,FALSE)&lt;=VLOOKUP($AL$18,paramètres!$E$33:$F$44,2,FALSE),Z124*$D124,0)))</f>
        <v>0</v>
      </c>
      <c r="AM124" s="13">
        <f>IF($D124="",0,IF($E124="",0,IF(VLOOKUP($E124,paramètres!$E$33:$F$44,2,FALSE)&lt;=VLOOKUP($AM$18,paramètres!$E$33:$F$44,2,FALSE),AA124*$D124,0)))</f>
        <v>0</v>
      </c>
      <c r="AN124" s="154">
        <f>IF($D124="",0,IF($E124="",0,IF(VLOOKUP($E124,paramètres!$E$33:$F$44,2,FALSE)&lt;=VLOOKUP($AN$18,paramètres!$E$33:$F$44,2,FALSE),AB124*$D124,0)))</f>
        <v>0</v>
      </c>
      <c r="AO124" s="149" t="str">
        <f>IF(paramètres!$B$28=1,((SUM(Q124:Z124)/1.02)+SUM(AA124:AB124))*0.0303/9*COUNT(Q124:Y124),IF(paramètres!$B$28=2,(SUM(Q124:AB124))*0.0303/9*COUNT(Q124:Y124),"Missing Delta option"))</f>
        <v>Missing Delta option</v>
      </c>
      <c r="AP124" s="13" t="str">
        <f>IF(paramètres!$B$28=1,(((SUM(Q124:Z124)/1.02)+SUM(AA124:AB124))+((SUM(AC124:AL124)/1.02)+SUM(AM124:AO124)))*cotpatr,IF(paramètres!$B$28=2,(SUM(Q124:AO124)*cotpatr),"Missing Delta Option"))</f>
        <v>Missing Delta Option</v>
      </c>
      <c r="AQ124" s="13" t="str" cm="1">
        <f t="array" ref="AQ124">IF(paramètres!$B$28=1,(((SUM(Q124:Z124)/1.02)+SUM(AA124:AB124))+((SUM(AC124:AN124)/1.02)+SUM(AM124:AN124)))/12*pécule,IF(paramètres!$B$28=2,SUM(Q124:AN124)/12*pécule,"Missing Delta Option"))</f>
        <v>Missing Delta Option</v>
      </c>
      <c r="AR124" s="132" t="e">
        <f>IF(paramètres!$B$28=1,(((SUM(Q124:Z124)/1.02)+SUM(AA124:AB124))+((SUM(AC124:AN124)/1.02)+SUM(AM124:AN124)))+AO124+AP124+AQ124,SUM(Q124:AN124)+AO124+AP124+AQ124)</f>
        <v>#VALUE!</v>
      </c>
    </row>
    <row r="125" spans="1:44" x14ac:dyDescent="0.25">
      <c r="A125" s="131"/>
      <c r="B125" s="39"/>
      <c r="C125" s="39"/>
      <c r="D125" s="93"/>
      <c r="E125" s="68"/>
      <c r="F125" s="40"/>
      <c r="G125" s="94"/>
      <c r="H125" s="38"/>
      <c r="I125" s="95"/>
      <c r="J125" s="40"/>
      <c r="K125" s="38"/>
      <c r="L125" s="95"/>
      <c r="M125" s="40"/>
      <c r="N125" s="38"/>
      <c r="O125" s="95"/>
      <c r="P125" s="68"/>
      <c r="Q125" s="226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8"/>
      <c r="AC125" s="149">
        <f>IF($D125="",0,IF($E125="",0,IF(VLOOKUP($E125,paramètres!$E$33:$F$44,2,FALSE)&lt;=VLOOKUP($AC$18,paramètres!$E$33:$F$44,2,FALSE),Q125*$D125,0)))</f>
        <v>0</v>
      </c>
      <c r="AD125" s="13">
        <f>IF($D125="",0,IF($E125="",0,IF(VLOOKUP($E125,paramètres!$E$33:$F$44,2,FALSE)&lt;=VLOOKUP($AD$18,paramètres!$E$33:$F$44,2,FALSE),R125*$D125,0)))</f>
        <v>0</v>
      </c>
      <c r="AE125" s="13">
        <f>IF($D125="",0,IF($E125="",0,IF(VLOOKUP($E125,paramètres!$E$33:$F$44,2,FALSE)&lt;=VLOOKUP($AE$18,paramètres!$E$33:$F$44,2,FALSE),S125*$D125,0)))</f>
        <v>0</v>
      </c>
      <c r="AF125" s="13">
        <f>IF($D125="",0,IF($E125="",0,IF(VLOOKUP($E125,paramètres!$E$33:$F$44,2,FALSE)&lt;=VLOOKUP($AF$18,paramètres!$E$33:$F$44,2,FALSE),T125*$D125,0)))</f>
        <v>0</v>
      </c>
      <c r="AG125" s="13">
        <f>IF($D125="",0,IF($E125="",0,IF(VLOOKUP($E125,paramètres!$E$33:$F$44,2,FALSE)&lt;=VLOOKUP($AG$18,paramètres!$E$33:$F$44,2,FALSE),U125*$D125,0)))</f>
        <v>0</v>
      </c>
      <c r="AH125" s="13">
        <f>IF($D125="",0,IF($E125="",0,IF(VLOOKUP($E125,paramètres!$E$33:$F$44,2,FALSE)&lt;=VLOOKUP($AH$18,paramètres!$E$33:$F$44,2,FALSE),V125*$D125,0)))</f>
        <v>0</v>
      </c>
      <c r="AI125" s="13">
        <f>IF($D125="",0,IF($E125="",0,IF(VLOOKUP($E125,paramètres!$E$33:$F$44,2,FALSE)&lt;=VLOOKUP($AI$18,paramètres!$E$33:$F$44,2,FALSE),W125*$D125,0)))</f>
        <v>0</v>
      </c>
      <c r="AJ125" s="13">
        <f>IF($D125="",0,IF($E125="",0,IF(VLOOKUP($E125,paramètres!$E$33:$F$44,2,FALSE)&lt;=VLOOKUP($AJ$18,paramètres!$E$33:$F$44,2,FALSE),X125*$D125,0)))</f>
        <v>0</v>
      </c>
      <c r="AK125" s="13">
        <f>IF($D125="",0,IF($E125="",0,IF(VLOOKUP($E125,paramètres!$E$33:$F$44,2,FALSE)&lt;=VLOOKUP($AK$18,paramètres!$E$33:$F$44,2,FALSE),Y125*$D125,0)))</f>
        <v>0</v>
      </c>
      <c r="AL125" s="13">
        <f>IF($D125="",0,IF($E125="",0,IF(VLOOKUP($E125,paramètres!$E$33:$F$44,2,FALSE)&lt;=VLOOKUP($AL$18,paramètres!$E$33:$F$44,2,FALSE),Z125*$D125,0)))</f>
        <v>0</v>
      </c>
      <c r="AM125" s="13">
        <f>IF($D125="",0,IF($E125="",0,IF(VLOOKUP($E125,paramètres!$E$33:$F$44,2,FALSE)&lt;=VLOOKUP($AM$18,paramètres!$E$33:$F$44,2,FALSE),AA125*$D125,0)))</f>
        <v>0</v>
      </c>
      <c r="AN125" s="154">
        <f>IF($D125="",0,IF($E125="",0,IF(VLOOKUP($E125,paramètres!$E$33:$F$44,2,FALSE)&lt;=VLOOKUP($AN$18,paramètres!$E$33:$F$44,2,FALSE),AB125*$D125,0)))</f>
        <v>0</v>
      </c>
      <c r="AO125" s="149" t="str">
        <f>IF(paramètres!$B$28=1,((SUM(Q125:Z125)/1.02)+SUM(AA125:AB125))*0.0303/9*COUNT(Q125:Y125),IF(paramètres!$B$28=2,(SUM(Q125:AB125))*0.0303/9*COUNT(Q125:Y125),"Missing Delta option"))</f>
        <v>Missing Delta option</v>
      </c>
      <c r="AP125" s="13" t="str">
        <f>IF(paramètres!$B$28=1,(((SUM(Q125:Z125)/1.02)+SUM(AA125:AB125))+((SUM(AC125:AL125)/1.02)+SUM(AM125:AO125)))*cotpatr,IF(paramètres!$B$28=2,(SUM(Q125:AO125)*cotpatr),"Missing Delta Option"))</f>
        <v>Missing Delta Option</v>
      </c>
      <c r="AQ125" s="13" t="str" cm="1">
        <f t="array" ref="AQ125">IF(paramètres!$B$28=1,(((SUM(Q125:Z125)/1.02)+SUM(AA125:AB125))+((SUM(AC125:AN125)/1.02)+SUM(AM125:AN125)))/12*pécule,IF(paramètres!$B$28=2,SUM(Q125:AN125)/12*pécule,"Missing Delta Option"))</f>
        <v>Missing Delta Option</v>
      </c>
      <c r="AR125" s="132" t="e">
        <f>IF(paramètres!$B$28=1,(((SUM(Q125:Z125)/1.02)+SUM(AA125:AB125))+((SUM(AC125:AN125)/1.02)+SUM(AM125:AN125)))+AO125+AP125+AQ125,SUM(Q125:AN125)+AO125+AP125+AQ125)</f>
        <v>#VALUE!</v>
      </c>
    </row>
    <row r="126" spans="1:44" x14ac:dyDescent="0.25">
      <c r="A126" s="131"/>
      <c r="B126" s="39"/>
      <c r="C126" s="39"/>
      <c r="D126" s="93"/>
      <c r="E126" s="68"/>
      <c r="F126" s="40"/>
      <c r="G126" s="94"/>
      <c r="H126" s="38"/>
      <c r="I126" s="95"/>
      <c r="J126" s="40"/>
      <c r="K126" s="38"/>
      <c r="L126" s="95"/>
      <c r="M126" s="40"/>
      <c r="N126" s="38"/>
      <c r="O126" s="95"/>
      <c r="P126" s="68"/>
      <c r="Q126" s="226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8"/>
      <c r="AC126" s="149">
        <f>IF($D126="",0,IF($E126="",0,IF(VLOOKUP($E126,paramètres!$E$33:$F$44,2,FALSE)&lt;=VLOOKUP($AC$18,paramètres!$E$33:$F$44,2,FALSE),Q126*$D126,0)))</f>
        <v>0</v>
      </c>
      <c r="AD126" s="13">
        <f>IF($D126="",0,IF($E126="",0,IF(VLOOKUP($E126,paramètres!$E$33:$F$44,2,FALSE)&lt;=VLOOKUP($AD$18,paramètres!$E$33:$F$44,2,FALSE),R126*$D126,0)))</f>
        <v>0</v>
      </c>
      <c r="AE126" s="13">
        <f>IF($D126="",0,IF($E126="",0,IF(VLOOKUP($E126,paramètres!$E$33:$F$44,2,FALSE)&lt;=VLOOKUP($AE$18,paramètres!$E$33:$F$44,2,FALSE),S126*$D126,0)))</f>
        <v>0</v>
      </c>
      <c r="AF126" s="13">
        <f>IF($D126="",0,IF($E126="",0,IF(VLOOKUP($E126,paramètres!$E$33:$F$44,2,FALSE)&lt;=VLOOKUP($AF$18,paramètres!$E$33:$F$44,2,FALSE),T126*$D126,0)))</f>
        <v>0</v>
      </c>
      <c r="AG126" s="13">
        <f>IF($D126="",0,IF($E126="",0,IF(VLOOKUP($E126,paramètres!$E$33:$F$44,2,FALSE)&lt;=VLOOKUP($AG$18,paramètres!$E$33:$F$44,2,FALSE),U126*$D126,0)))</f>
        <v>0</v>
      </c>
      <c r="AH126" s="13">
        <f>IF($D126="",0,IF($E126="",0,IF(VLOOKUP($E126,paramètres!$E$33:$F$44,2,FALSE)&lt;=VLOOKUP($AH$18,paramètres!$E$33:$F$44,2,FALSE),V126*$D126,0)))</f>
        <v>0</v>
      </c>
      <c r="AI126" s="13">
        <f>IF($D126="",0,IF($E126="",0,IF(VLOOKUP($E126,paramètres!$E$33:$F$44,2,FALSE)&lt;=VLOOKUP($AI$18,paramètres!$E$33:$F$44,2,FALSE),W126*$D126,0)))</f>
        <v>0</v>
      </c>
      <c r="AJ126" s="13">
        <f>IF($D126="",0,IF($E126="",0,IF(VLOOKUP($E126,paramètres!$E$33:$F$44,2,FALSE)&lt;=VLOOKUP($AJ$18,paramètres!$E$33:$F$44,2,FALSE),X126*$D126,0)))</f>
        <v>0</v>
      </c>
      <c r="AK126" s="13">
        <f>IF($D126="",0,IF($E126="",0,IF(VLOOKUP($E126,paramètres!$E$33:$F$44,2,FALSE)&lt;=VLOOKUP($AK$18,paramètres!$E$33:$F$44,2,FALSE),Y126*$D126,0)))</f>
        <v>0</v>
      </c>
      <c r="AL126" s="13">
        <f>IF($D126="",0,IF($E126="",0,IF(VLOOKUP($E126,paramètres!$E$33:$F$44,2,FALSE)&lt;=VLOOKUP($AL$18,paramètres!$E$33:$F$44,2,FALSE),Z126*$D126,0)))</f>
        <v>0</v>
      </c>
      <c r="AM126" s="13">
        <f>IF($D126="",0,IF($E126="",0,IF(VLOOKUP($E126,paramètres!$E$33:$F$44,2,FALSE)&lt;=VLOOKUP($AM$18,paramètres!$E$33:$F$44,2,FALSE),AA126*$D126,0)))</f>
        <v>0</v>
      </c>
      <c r="AN126" s="154">
        <f>IF($D126="",0,IF($E126="",0,IF(VLOOKUP($E126,paramètres!$E$33:$F$44,2,FALSE)&lt;=VLOOKUP($AN$18,paramètres!$E$33:$F$44,2,FALSE),AB126*$D126,0)))</f>
        <v>0</v>
      </c>
      <c r="AO126" s="149" t="str">
        <f>IF(paramètres!$B$28=1,((SUM(Q126:Z126)/1.02)+SUM(AA126:AB126))*0.0303/9*COUNT(Q126:Y126),IF(paramètres!$B$28=2,(SUM(Q126:AB126))*0.0303/9*COUNT(Q126:Y126),"Missing Delta option"))</f>
        <v>Missing Delta option</v>
      </c>
      <c r="AP126" s="13" t="str">
        <f>IF(paramètres!$B$28=1,(((SUM(Q126:Z126)/1.02)+SUM(AA126:AB126))+((SUM(AC126:AL126)/1.02)+SUM(AM126:AO126)))*cotpatr,IF(paramètres!$B$28=2,(SUM(Q126:AO126)*cotpatr),"Missing Delta Option"))</f>
        <v>Missing Delta Option</v>
      </c>
      <c r="AQ126" s="13" t="str" cm="1">
        <f t="array" ref="AQ126">IF(paramètres!$B$28=1,(((SUM(Q126:Z126)/1.02)+SUM(AA126:AB126))+((SUM(AC126:AN126)/1.02)+SUM(AM126:AN126)))/12*pécule,IF(paramètres!$B$28=2,SUM(Q126:AN126)/12*pécule,"Missing Delta Option"))</f>
        <v>Missing Delta Option</v>
      </c>
      <c r="AR126" s="132" t="e">
        <f>IF(paramètres!$B$28=1,(((SUM(Q126:Z126)/1.02)+SUM(AA126:AB126))+((SUM(AC126:AN126)/1.02)+SUM(AM126:AN126)))+AO126+AP126+AQ126,SUM(Q126:AN126)+AO126+AP126+AQ126)</f>
        <v>#VALUE!</v>
      </c>
    </row>
    <row r="127" spans="1:44" x14ac:dyDescent="0.25">
      <c r="A127" s="131"/>
      <c r="B127" s="39"/>
      <c r="C127" s="39"/>
      <c r="D127" s="93"/>
      <c r="E127" s="68"/>
      <c r="F127" s="40"/>
      <c r="G127" s="94"/>
      <c r="H127" s="38"/>
      <c r="I127" s="95"/>
      <c r="J127" s="40"/>
      <c r="K127" s="38"/>
      <c r="L127" s="95"/>
      <c r="M127" s="40"/>
      <c r="N127" s="38"/>
      <c r="O127" s="95"/>
      <c r="P127" s="68"/>
      <c r="Q127" s="226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8"/>
      <c r="AC127" s="149">
        <f>IF($D127="",0,IF($E127="",0,IF(VLOOKUP($E127,paramètres!$E$33:$F$44,2,FALSE)&lt;=VLOOKUP($AC$18,paramètres!$E$33:$F$44,2,FALSE),Q127*$D127,0)))</f>
        <v>0</v>
      </c>
      <c r="AD127" s="13">
        <f>IF($D127="",0,IF($E127="",0,IF(VLOOKUP($E127,paramètres!$E$33:$F$44,2,FALSE)&lt;=VLOOKUP($AD$18,paramètres!$E$33:$F$44,2,FALSE),R127*$D127,0)))</f>
        <v>0</v>
      </c>
      <c r="AE127" s="13">
        <f>IF($D127="",0,IF($E127="",0,IF(VLOOKUP($E127,paramètres!$E$33:$F$44,2,FALSE)&lt;=VLOOKUP($AE$18,paramètres!$E$33:$F$44,2,FALSE),S127*$D127,0)))</f>
        <v>0</v>
      </c>
      <c r="AF127" s="13">
        <f>IF($D127="",0,IF($E127="",0,IF(VLOOKUP($E127,paramètres!$E$33:$F$44,2,FALSE)&lt;=VLOOKUP($AF$18,paramètres!$E$33:$F$44,2,FALSE),T127*$D127,0)))</f>
        <v>0</v>
      </c>
      <c r="AG127" s="13">
        <f>IF($D127="",0,IF($E127="",0,IF(VLOOKUP($E127,paramètres!$E$33:$F$44,2,FALSE)&lt;=VLOOKUP($AG$18,paramètres!$E$33:$F$44,2,FALSE),U127*$D127,0)))</f>
        <v>0</v>
      </c>
      <c r="AH127" s="13">
        <f>IF($D127="",0,IF($E127="",0,IF(VLOOKUP($E127,paramètres!$E$33:$F$44,2,FALSE)&lt;=VLOOKUP($AH$18,paramètres!$E$33:$F$44,2,FALSE),V127*$D127,0)))</f>
        <v>0</v>
      </c>
      <c r="AI127" s="13">
        <f>IF($D127="",0,IF($E127="",0,IF(VLOOKUP($E127,paramètres!$E$33:$F$44,2,FALSE)&lt;=VLOOKUP($AI$18,paramètres!$E$33:$F$44,2,FALSE),W127*$D127,0)))</f>
        <v>0</v>
      </c>
      <c r="AJ127" s="13">
        <f>IF($D127="",0,IF($E127="",0,IF(VLOOKUP($E127,paramètres!$E$33:$F$44,2,FALSE)&lt;=VLOOKUP($AJ$18,paramètres!$E$33:$F$44,2,FALSE),X127*$D127,0)))</f>
        <v>0</v>
      </c>
      <c r="AK127" s="13">
        <f>IF($D127="",0,IF($E127="",0,IF(VLOOKUP($E127,paramètres!$E$33:$F$44,2,FALSE)&lt;=VLOOKUP($AK$18,paramètres!$E$33:$F$44,2,FALSE),Y127*$D127,0)))</f>
        <v>0</v>
      </c>
      <c r="AL127" s="13">
        <f>IF($D127="",0,IF($E127="",0,IF(VLOOKUP($E127,paramètres!$E$33:$F$44,2,FALSE)&lt;=VLOOKUP($AL$18,paramètres!$E$33:$F$44,2,FALSE),Z127*$D127,0)))</f>
        <v>0</v>
      </c>
      <c r="AM127" s="13">
        <f>IF($D127="",0,IF($E127="",0,IF(VLOOKUP($E127,paramètres!$E$33:$F$44,2,FALSE)&lt;=VLOOKUP($AM$18,paramètres!$E$33:$F$44,2,FALSE),AA127*$D127,0)))</f>
        <v>0</v>
      </c>
      <c r="AN127" s="154">
        <f>IF($D127="",0,IF($E127="",0,IF(VLOOKUP($E127,paramètres!$E$33:$F$44,2,FALSE)&lt;=VLOOKUP($AN$18,paramètres!$E$33:$F$44,2,FALSE),AB127*$D127,0)))</f>
        <v>0</v>
      </c>
      <c r="AO127" s="149" t="str">
        <f>IF(paramètres!$B$28=1,((SUM(Q127:Z127)/1.02)+SUM(AA127:AB127))*0.0303/9*COUNT(Q127:Y127),IF(paramètres!$B$28=2,(SUM(Q127:AB127))*0.0303/9*COUNT(Q127:Y127),"Missing Delta option"))</f>
        <v>Missing Delta option</v>
      </c>
      <c r="AP127" s="13" t="str">
        <f>IF(paramètres!$B$28=1,(((SUM(Q127:Z127)/1.02)+SUM(AA127:AB127))+((SUM(AC127:AL127)/1.02)+SUM(AM127:AO127)))*cotpatr,IF(paramètres!$B$28=2,(SUM(Q127:AO127)*cotpatr),"Missing Delta Option"))</f>
        <v>Missing Delta Option</v>
      </c>
      <c r="AQ127" s="13" t="str" cm="1">
        <f t="array" ref="AQ127">IF(paramètres!$B$28=1,(((SUM(Q127:Z127)/1.02)+SUM(AA127:AB127))+((SUM(AC127:AN127)/1.02)+SUM(AM127:AN127)))/12*pécule,IF(paramètres!$B$28=2,SUM(Q127:AN127)/12*pécule,"Missing Delta Option"))</f>
        <v>Missing Delta Option</v>
      </c>
      <c r="AR127" s="132" t="e">
        <f>IF(paramètres!$B$28=1,(((SUM(Q127:Z127)/1.02)+SUM(AA127:AB127))+((SUM(AC127:AN127)/1.02)+SUM(AM127:AN127)))+AO127+AP127+AQ127,SUM(Q127:AN127)+AO127+AP127+AQ127)</f>
        <v>#VALUE!</v>
      </c>
    </row>
    <row r="128" spans="1:44" x14ac:dyDescent="0.25">
      <c r="A128" s="131"/>
      <c r="B128" s="39"/>
      <c r="C128" s="39"/>
      <c r="D128" s="93"/>
      <c r="E128" s="68"/>
      <c r="F128" s="40"/>
      <c r="G128" s="94"/>
      <c r="H128" s="38"/>
      <c r="I128" s="95"/>
      <c r="J128" s="40"/>
      <c r="K128" s="38"/>
      <c r="L128" s="95"/>
      <c r="M128" s="40"/>
      <c r="N128" s="38"/>
      <c r="O128" s="95"/>
      <c r="P128" s="68"/>
      <c r="Q128" s="226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8"/>
      <c r="AC128" s="149">
        <f>IF($D128="",0,IF($E128="",0,IF(VLOOKUP($E128,paramètres!$E$33:$F$44,2,FALSE)&lt;=VLOOKUP($AC$18,paramètres!$E$33:$F$44,2,FALSE),Q128*$D128,0)))</f>
        <v>0</v>
      </c>
      <c r="AD128" s="13">
        <f>IF($D128="",0,IF($E128="",0,IF(VLOOKUP($E128,paramètres!$E$33:$F$44,2,FALSE)&lt;=VLOOKUP($AD$18,paramètres!$E$33:$F$44,2,FALSE),R128*$D128,0)))</f>
        <v>0</v>
      </c>
      <c r="AE128" s="13">
        <f>IF($D128="",0,IF($E128="",0,IF(VLOOKUP($E128,paramètres!$E$33:$F$44,2,FALSE)&lt;=VLOOKUP($AE$18,paramètres!$E$33:$F$44,2,FALSE),S128*$D128,0)))</f>
        <v>0</v>
      </c>
      <c r="AF128" s="13">
        <f>IF($D128="",0,IF($E128="",0,IF(VLOOKUP($E128,paramètres!$E$33:$F$44,2,FALSE)&lt;=VLOOKUP($AF$18,paramètres!$E$33:$F$44,2,FALSE),T128*$D128,0)))</f>
        <v>0</v>
      </c>
      <c r="AG128" s="13">
        <f>IF($D128="",0,IF($E128="",0,IF(VLOOKUP($E128,paramètres!$E$33:$F$44,2,FALSE)&lt;=VLOOKUP($AG$18,paramètres!$E$33:$F$44,2,FALSE),U128*$D128,0)))</f>
        <v>0</v>
      </c>
      <c r="AH128" s="13">
        <f>IF($D128="",0,IF($E128="",0,IF(VLOOKUP($E128,paramètres!$E$33:$F$44,2,FALSE)&lt;=VLOOKUP($AH$18,paramètres!$E$33:$F$44,2,FALSE),V128*$D128,0)))</f>
        <v>0</v>
      </c>
      <c r="AI128" s="13">
        <f>IF($D128="",0,IF($E128="",0,IF(VLOOKUP($E128,paramètres!$E$33:$F$44,2,FALSE)&lt;=VLOOKUP($AI$18,paramètres!$E$33:$F$44,2,FALSE),W128*$D128,0)))</f>
        <v>0</v>
      </c>
      <c r="AJ128" s="13">
        <f>IF($D128="",0,IF($E128="",0,IF(VLOOKUP($E128,paramètres!$E$33:$F$44,2,FALSE)&lt;=VLOOKUP($AJ$18,paramètres!$E$33:$F$44,2,FALSE),X128*$D128,0)))</f>
        <v>0</v>
      </c>
      <c r="AK128" s="13">
        <f>IF($D128="",0,IF($E128="",0,IF(VLOOKUP($E128,paramètres!$E$33:$F$44,2,FALSE)&lt;=VLOOKUP($AK$18,paramètres!$E$33:$F$44,2,FALSE),Y128*$D128,0)))</f>
        <v>0</v>
      </c>
      <c r="AL128" s="13">
        <f>IF($D128="",0,IF($E128="",0,IF(VLOOKUP($E128,paramètres!$E$33:$F$44,2,FALSE)&lt;=VLOOKUP($AL$18,paramètres!$E$33:$F$44,2,FALSE),Z128*$D128,0)))</f>
        <v>0</v>
      </c>
      <c r="AM128" s="13">
        <f>IF($D128="",0,IF($E128="",0,IF(VLOOKUP($E128,paramètres!$E$33:$F$44,2,FALSE)&lt;=VLOOKUP($AM$18,paramètres!$E$33:$F$44,2,FALSE),AA128*$D128,0)))</f>
        <v>0</v>
      </c>
      <c r="AN128" s="154">
        <f>IF($D128="",0,IF($E128="",0,IF(VLOOKUP($E128,paramètres!$E$33:$F$44,2,FALSE)&lt;=VLOOKUP($AN$18,paramètres!$E$33:$F$44,2,FALSE),AB128*$D128,0)))</f>
        <v>0</v>
      </c>
      <c r="AO128" s="149" t="str">
        <f>IF(paramètres!$B$28=1,((SUM(Q128:Z128)/1.02)+SUM(AA128:AB128))*0.0303/9*COUNT(Q128:Y128),IF(paramètres!$B$28=2,(SUM(Q128:AB128))*0.0303/9*COUNT(Q128:Y128),"Missing Delta option"))</f>
        <v>Missing Delta option</v>
      </c>
      <c r="AP128" s="13" t="str">
        <f>IF(paramètres!$B$28=1,(((SUM(Q128:Z128)/1.02)+SUM(AA128:AB128))+((SUM(AC128:AL128)/1.02)+SUM(AM128:AO128)))*cotpatr,IF(paramètres!$B$28=2,(SUM(Q128:AO128)*cotpatr),"Missing Delta Option"))</f>
        <v>Missing Delta Option</v>
      </c>
      <c r="AQ128" s="13" t="str" cm="1">
        <f t="array" ref="AQ128">IF(paramètres!$B$28=1,(((SUM(Q128:Z128)/1.02)+SUM(AA128:AB128))+((SUM(AC128:AN128)/1.02)+SUM(AM128:AN128)))/12*pécule,IF(paramètres!$B$28=2,SUM(Q128:AN128)/12*pécule,"Missing Delta Option"))</f>
        <v>Missing Delta Option</v>
      </c>
      <c r="AR128" s="132" t="e">
        <f>IF(paramètres!$B$28=1,(((SUM(Q128:Z128)/1.02)+SUM(AA128:AB128))+((SUM(AC128:AN128)/1.02)+SUM(AM128:AN128)))+AO128+AP128+AQ128,SUM(Q128:AN128)+AO128+AP128+AQ128)</f>
        <v>#VALUE!</v>
      </c>
    </row>
    <row r="129" spans="1:44" x14ac:dyDescent="0.25">
      <c r="A129" s="131"/>
      <c r="B129" s="39"/>
      <c r="C129" s="39"/>
      <c r="D129" s="93"/>
      <c r="E129" s="68"/>
      <c r="F129" s="40"/>
      <c r="G129" s="94"/>
      <c r="H129" s="38"/>
      <c r="I129" s="95"/>
      <c r="J129" s="40"/>
      <c r="K129" s="38"/>
      <c r="L129" s="95"/>
      <c r="M129" s="40"/>
      <c r="N129" s="38"/>
      <c r="O129" s="95"/>
      <c r="P129" s="68"/>
      <c r="Q129" s="226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8"/>
      <c r="AC129" s="149">
        <f>IF($D129="",0,IF($E129="",0,IF(VLOOKUP($E129,paramètres!$E$33:$F$44,2,FALSE)&lt;=VLOOKUP($AC$18,paramètres!$E$33:$F$44,2,FALSE),Q129*$D129,0)))</f>
        <v>0</v>
      </c>
      <c r="AD129" s="13">
        <f>IF($D129="",0,IF($E129="",0,IF(VLOOKUP($E129,paramètres!$E$33:$F$44,2,FALSE)&lt;=VLOOKUP($AD$18,paramètres!$E$33:$F$44,2,FALSE),R129*$D129,0)))</f>
        <v>0</v>
      </c>
      <c r="AE129" s="13">
        <f>IF($D129="",0,IF($E129="",0,IF(VLOOKUP($E129,paramètres!$E$33:$F$44,2,FALSE)&lt;=VLOOKUP($AE$18,paramètres!$E$33:$F$44,2,FALSE),S129*$D129,0)))</f>
        <v>0</v>
      </c>
      <c r="AF129" s="13">
        <f>IF($D129="",0,IF($E129="",0,IF(VLOOKUP($E129,paramètres!$E$33:$F$44,2,FALSE)&lt;=VLOOKUP($AF$18,paramètres!$E$33:$F$44,2,FALSE),T129*$D129,0)))</f>
        <v>0</v>
      </c>
      <c r="AG129" s="13">
        <f>IF($D129="",0,IF($E129="",0,IF(VLOOKUP($E129,paramètres!$E$33:$F$44,2,FALSE)&lt;=VLOOKUP($AG$18,paramètres!$E$33:$F$44,2,FALSE),U129*$D129,0)))</f>
        <v>0</v>
      </c>
      <c r="AH129" s="13">
        <f>IF($D129="",0,IF($E129="",0,IF(VLOOKUP($E129,paramètres!$E$33:$F$44,2,FALSE)&lt;=VLOOKUP($AH$18,paramètres!$E$33:$F$44,2,FALSE),V129*$D129,0)))</f>
        <v>0</v>
      </c>
      <c r="AI129" s="13">
        <f>IF($D129="",0,IF($E129="",0,IF(VLOOKUP($E129,paramètres!$E$33:$F$44,2,FALSE)&lt;=VLOOKUP($AI$18,paramètres!$E$33:$F$44,2,FALSE),W129*$D129,0)))</f>
        <v>0</v>
      </c>
      <c r="AJ129" s="13">
        <f>IF($D129="",0,IF($E129="",0,IF(VLOOKUP($E129,paramètres!$E$33:$F$44,2,FALSE)&lt;=VLOOKUP($AJ$18,paramètres!$E$33:$F$44,2,FALSE),X129*$D129,0)))</f>
        <v>0</v>
      </c>
      <c r="AK129" s="13">
        <f>IF($D129="",0,IF($E129="",0,IF(VLOOKUP($E129,paramètres!$E$33:$F$44,2,FALSE)&lt;=VLOOKUP($AK$18,paramètres!$E$33:$F$44,2,FALSE),Y129*$D129,0)))</f>
        <v>0</v>
      </c>
      <c r="AL129" s="13">
        <f>IF($D129="",0,IF($E129="",0,IF(VLOOKUP($E129,paramètres!$E$33:$F$44,2,FALSE)&lt;=VLOOKUP($AL$18,paramètres!$E$33:$F$44,2,FALSE),Z129*$D129,0)))</f>
        <v>0</v>
      </c>
      <c r="AM129" s="13">
        <f>IF($D129="",0,IF($E129="",0,IF(VLOOKUP($E129,paramètres!$E$33:$F$44,2,FALSE)&lt;=VLOOKUP($AM$18,paramètres!$E$33:$F$44,2,FALSE),AA129*$D129,0)))</f>
        <v>0</v>
      </c>
      <c r="AN129" s="154">
        <f>IF($D129="",0,IF($E129="",0,IF(VLOOKUP($E129,paramètres!$E$33:$F$44,2,FALSE)&lt;=VLOOKUP($AN$18,paramètres!$E$33:$F$44,2,FALSE),AB129*$D129,0)))</f>
        <v>0</v>
      </c>
      <c r="AO129" s="149" t="str">
        <f>IF(paramètres!$B$28=1,((SUM(Q129:Z129)/1.02)+SUM(AA129:AB129))*0.0303/9*COUNT(Q129:Y129),IF(paramètres!$B$28=2,(SUM(Q129:AB129))*0.0303/9*COUNT(Q129:Y129),"Missing Delta option"))</f>
        <v>Missing Delta option</v>
      </c>
      <c r="AP129" s="13" t="str">
        <f>IF(paramètres!$B$28=1,(((SUM(Q129:Z129)/1.02)+SUM(AA129:AB129))+((SUM(AC129:AL129)/1.02)+SUM(AM129:AO129)))*cotpatr,IF(paramètres!$B$28=2,(SUM(Q129:AO129)*cotpatr),"Missing Delta Option"))</f>
        <v>Missing Delta Option</v>
      </c>
      <c r="AQ129" s="13" t="str" cm="1">
        <f t="array" ref="AQ129">IF(paramètres!$B$28=1,(((SUM(Q129:Z129)/1.02)+SUM(AA129:AB129))+((SUM(AC129:AN129)/1.02)+SUM(AM129:AN129)))/12*pécule,IF(paramètres!$B$28=2,SUM(Q129:AN129)/12*pécule,"Missing Delta Option"))</f>
        <v>Missing Delta Option</v>
      </c>
      <c r="AR129" s="132" t="e">
        <f>IF(paramètres!$B$28=1,(((SUM(Q129:Z129)/1.02)+SUM(AA129:AB129))+((SUM(AC129:AN129)/1.02)+SUM(AM129:AN129)))+AO129+AP129+AQ129,SUM(Q129:AN129)+AO129+AP129+AQ129)</f>
        <v>#VALUE!</v>
      </c>
    </row>
    <row r="130" spans="1:44" x14ac:dyDescent="0.25">
      <c r="A130" s="131"/>
      <c r="B130" s="39"/>
      <c r="C130" s="39"/>
      <c r="D130" s="93"/>
      <c r="E130" s="68"/>
      <c r="F130" s="40"/>
      <c r="G130" s="94"/>
      <c r="H130" s="38"/>
      <c r="I130" s="95"/>
      <c r="J130" s="40"/>
      <c r="K130" s="38"/>
      <c r="L130" s="95"/>
      <c r="M130" s="40"/>
      <c r="N130" s="38"/>
      <c r="O130" s="95"/>
      <c r="P130" s="68"/>
      <c r="Q130" s="226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8"/>
      <c r="AC130" s="149">
        <f>IF($D130="",0,IF($E130="",0,IF(VLOOKUP($E130,paramètres!$E$33:$F$44,2,FALSE)&lt;=VLOOKUP($AC$18,paramètres!$E$33:$F$44,2,FALSE),Q130*$D130,0)))</f>
        <v>0</v>
      </c>
      <c r="AD130" s="13">
        <f>IF($D130="",0,IF($E130="",0,IF(VLOOKUP($E130,paramètres!$E$33:$F$44,2,FALSE)&lt;=VLOOKUP($AD$18,paramètres!$E$33:$F$44,2,FALSE),R130*$D130,0)))</f>
        <v>0</v>
      </c>
      <c r="AE130" s="13">
        <f>IF($D130="",0,IF($E130="",0,IF(VLOOKUP($E130,paramètres!$E$33:$F$44,2,FALSE)&lt;=VLOOKUP($AE$18,paramètres!$E$33:$F$44,2,FALSE),S130*$D130,0)))</f>
        <v>0</v>
      </c>
      <c r="AF130" s="13">
        <f>IF($D130="",0,IF($E130="",0,IF(VLOOKUP($E130,paramètres!$E$33:$F$44,2,FALSE)&lt;=VLOOKUP($AF$18,paramètres!$E$33:$F$44,2,FALSE),T130*$D130,0)))</f>
        <v>0</v>
      </c>
      <c r="AG130" s="13">
        <f>IF($D130="",0,IF($E130="",0,IF(VLOOKUP($E130,paramètres!$E$33:$F$44,2,FALSE)&lt;=VLOOKUP($AG$18,paramètres!$E$33:$F$44,2,FALSE),U130*$D130,0)))</f>
        <v>0</v>
      </c>
      <c r="AH130" s="13">
        <f>IF($D130="",0,IF($E130="",0,IF(VLOOKUP($E130,paramètres!$E$33:$F$44,2,FALSE)&lt;=VLOOKUP($AH$18,paramètres!$E$33:$F$44,2,FALSE),V130*$D130,0)))</f>
        <v>0</v>
      </c>
      <c r="AI130" s="13">
        <f>IF($D130="",0,IF($E130="",0,IF(VLOOKUP($E130,paramètres!$E$33:$F$44,2,FALSE)&lt;=VLOOKUP($AI$18,paramètres!$E$33:$F$44,2,FALSE),W130*$D130,0)))</f>
        <v>0</v>
      </c>
      <c r="AJ130" s="13">
        <f>IF($D130="",0,IF($E130="",0,IF(VLOOKUP($E130,paramètres!$E$33:$F$44,2,FALSE)&lt;=VLOOKUP($AJ$18,paramètres!$E$33:$F$44,2,FALSE),X130*$D130,0)))</f>
        <v>0</v>
      </c>
      <c r="AK130" s="13">
        <f>IF($D130="",0,IF($E130="",0,IF(VLOOKUP($E130,paramètres!$E$33:$F$44,2,FALSE)&lt;=VLOOKUP($AK$18,paramètres!$E$33:$F$44,2,FALSE),Y130*$D130,0)))</f>
        <v>0</v>
      </c>
      <c r="AL130" s="13">
        <f>IF($D130="",0,IF($E130="",0,IF(VLOOKUP($E130,paramètres!$E$33:$F$44,2,FALSE)&lt;=VLOOKUP($AL$18,paramètres!$E$33:$F$44,2,FALSE),Z130*$D130,0)))</f>
        <v>0</v>
      </c>
      <c r="AM130" s="13">
        <f>IF($D130="",0,IF($E130="",0,IF(VLOOKUP($E130,paramètres!$E$33:$F$44,2,FALSE)&lt;=VLOOKUP($AM$18,paramètres!$E$33:$F$44,2,FALSE),AA130*$D130,0)))</f>
        <v>0</v>
      </c>
      <c r="AN130" s="154">
        <f>IF($D130="",0,IF($E130="",0,IF(VLOOKUP($E130,paramètres!$E$33:$F$44,2,FALSE)&lt;=VLOOKUP($AN$18,paramètres!$E$33:$F$44,2,FALSE),AB130*$D130,0)))</f>
        <v>0</v>
      </c>
      <c r="AO130" s="149" t="str">
        <f>IF(paramètres!$B$28=1,((SUM(Q130:Z130)/1.02)+SUM(AA130:AB130))*0.0303/9*COUNT(Q130:Y130),IF(paramètres!$B$28=2,(SUM(Q130:AB130))*0.0303/9*COUNT(Q130:Y130),"Missing Delta option"))</f>
        <v>Missing Delta option</v>
      </c>
      <c r="AP130" s="13" t="str">
        <f>IF(paramètres!$B$28=1,(((SUM(Q130:Z130)/1.02)+SUM(AA130:AB130))+((SUM(AC130:AL130)/1.02)+SUM(AM130:AO130)))*cotpatr,IF(paramètres!$B$28=2,(SUM(Q130:AO130)*cotpatr),"Missing Delta Option"))</f>
        <v>Missing Delta Option</v>
      </c>
      <c r="AQ130" s="13" t="str" cm="1">
        <f t="array" ref="AQ130">IF(paramètres!$B$28=1,(((SUM(Q130:Z130)/1.02)+SUM(AA130:AB130))+((SUM(AC130:AN130)/1.02)+SUM(AM130:AN130)))/12*pécule,IF(paramètres!$B$28=2,SUM(Q130:AN130)/12*pécule,"Missing Delta Option"))</f>
        <v>Missing Delta Option</v>
      </c>
      <c r="AR130" s="132" t="e">
        <f>IF(paramètres!$B$28=1,(((SUM(Q130:Z130)/1.02)+SUM(AA130:AB130))+((SUM(AC130:AN130)/1.02)+SUM(AM130:AN130)))+AO130+AP130+AQ130,SUM(Q130:AN130)+AO130+AP130+AQ130)</f>
        <v>#VALUE!</v>
      </c>
    </row>
    <row r="131" spans="1:44" x14ac:dyDescent="0.25">
      <c r="A131" s="131"/>
      <c r="B131" s="39"/>
      <c r="C131" s="39"/>
      <c r="D131" s="93"/>
      <c r="E131" s="68"/>
      <c r="F131" s="40"/>
      <c r="G131" s="94"/>
      <c r="H131" s="38"/>
      <c r="I131" s="95"/>
      <c r="J131" s="40"/>
      <c r="K131" s="38"/>
      <c r="L131" s="95"/>
      <c r="M131" s="40"/>
      <c r="N131" s="38"/>
      <c r="O131" s="95"/>
      <c r="P131" s="68"/>
      <c r="Q131" s="226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8"/>
      <c r="AC131" s="149">
        <f>IF($D131="",0,IF($E131="",0,IF(VLOOKUP($E131,paramètres!$E$33:$F$44,2,FALSE)&lt;=VLOOKUP($AC$18,paramètres!$E$33:$F$44,2,FALSE),Q131*$D131,0)))</f>
        <v>0</v>
      </c>
      <c r="AD131" s="13">
        <f>IF($D131="",0,IF($E131="",0,IF(VLOOKUP($E131,paramètres!$E$33:$F$44,2,FALSE)&lt;=VLOOKUP($AD$18,paramètres!$E$33:$F$44,2,FALSE),R131*$D131,0)))</f>
        <v>0</v>
      </c>
      <c r="AE131" s="13">
        <f>IF($D131="",0,IF($E131="",0,IF(VLOOKUP($E131,paramètres!$E$33:$F$44,2,FALSE)&lt;=VLOOKUP($AE$18,paramètres!$E$33:$F$44,2,FALSE),S131*$D131,0)))</f>
        <v>0</v>
      </c>
      <c r="AF131" s="13">
        <f>IF($D131="",0,IF($E131="",0,IF(VLOOKUP($E131,paramètres!$E$33:$F$44,2,FALSE)&lt;=VLOOKUP($AF$18,paramètres!$E$33:$F$44,2,FALSE),T131*$D131,0)))</f>
        <v>0</v>
      </c>
      <c r="AG131" s="13">
        <f>IF($D131="",0,IF($E131="",0,IF(VLOOKUP($E131,paramètres!$E$33:$F$44,2,FALSE)&lt;=VLOOKUP($AG$18,paramètres!$E$33:$F$44,2,FALSE),U131*$D131,0)))</f>
        <v>0</v>
      </c>
      <c r="AH131" s="13">
        <f>IF($D131="",0,IF($E131="",0,IF(VLOOKUP($E131,paramètres!$E$33:$F$44,2,FALSE)&lt;=VLOOKUP($AH$18,paramètres!$E$33:$F$44,2,FALSE),V131*$D131,0)))</f>
        <v>0</v>
      </c>
      <c r="AI131" s="13">
        <f>IF($D131="",0,IF($E131="",0,IF(VLOOKUP($E131,paramètres!$E$33:$F$44,2,FALSE)&lt;=VLOOKUP($AI$18,paramètres!$E$33:$F$44,2,FALSE),W131*$D131,0)))</f>
        <v>0</v>
      </c>
      <c r="AJ131" s="13">
        <f>IF($D131="",0,IF($E131="",0,IF(VLOOKUP($E131,paramètres!$E$33:$F$44,2,FALSE)&lt;=VLOOKUP($AJ$18,paramètres!$E$33:$F$44,2,FALSE),X131*$D131,0)))</f>
        <v>0</v>
      </c>
      <c r="AK131" s="13">
        <f>IF($D131="",0,IF($E131="",0,IF(VLOOKUP($E131,paramètres!$E$33:$F$44,2,FALSE)&lt;=VLOOKUP($AK$18,paramètres!$E$33:$F$44,2,FALSE),Y131*$D131,0)))</f>
        <v>0</v>
      </c>
      <c r="AL131" s="13">
        <f>IF($D131="",0,IF($E131="",0,IF(VLOOKUP($E131,paramètres!$E$33:$F$44,2,FALSE)&lt;=VLOOKUP($AL$18,paramètres!$E$33:$F$44,2,FALSE),Z131*$D131,0)))</f>
        <v>0</v>
      </c>
      <c r="AM131" s="13">
        <f>IF($D131="",0,IF($E131="",0,IF(VLOOKUP($E131,paramètres!$E$33:$F$44,2,FALSE)&lt;=VLOOKUP($AM$18,paramètres!$E$33:$F$44,2,FALSE),AA131*$D131,0)))</f>
        <v>0</v>
      </c>
      <c r="AN131" s="154">
        <f>IF($D131="",0,IF($E131="",0,IF(VLOOKUP($E131,paramètres!$E$33:$F$44,2,FALSE)&lt;=VLOOKUP($AN$18,paramètres!$E$33:$F$44,2,FALSE),AB131*$D131,0)))</f>
        <v>0</v>
      </c>
      <c r="AO131" s="149" t="str">
        <f>IF(paramètres!$B$28=1,((SUM(Q131:Z131)/1.02)+SUM(AA131:AB131))*0.0303/9*COUNT(Q131:Y131),IF(paramètres!$B$28=2,(SUM(Q131:AB131))*0.0303/9*COUNT(Q131:Y131),"Missing Delta option"))</f>
        <v>Missing Delta option</v>
      </c>
      <c r="AP131" s="13" t="str">
        <f>IF(paramètres!$B$28=1,(((SUM(Q131:Z131)/1.02)+SUM(AA131:AB131))+((SUM(AC131:AL131)/1.02)+SUM(AM131:AO131)))*cotpatr,IF(paramètres!$B$28=2,(SUM(Q131:AO131)*cotpatr),"Missing Delta Option"))</f>
        <v>Missing Delta Option</v>
      </c>
      <c r="AQ131" s="13" t="str" cm="1">
        <f t="array" ref="AQ131">IF(paramètres!$B$28=1,(((SUM(Q131:Z131)/1.02)+SUM(AA131:AB131))+((SUM(AC131:AN131)/1.02)+SUM(AM131:AN131)))/12*pécule,IF(paramètres!$B$28=2,SUM(Q131:AN131)/12*pécule,"Missing Delta Option"))</f>
        <v>Missing Delta Option</v>
      </c>
      <c r="AR131" s="132" t="e">
        <f>IF(paramètres!$B$28=1,(((SUM(Q131:Z131)/1.02)+SUM(AA131:AB131))+((SUM(AC131:AN131)/1.02)+SUM(AM131:AN131)))+AO131+AP131+AQ131,SUM(Q131:AN131)+AO131+AP131+AQ131)</f>
        <v>#VALUE!</v>
      </c>
    </row>
    <row r="132" spans="1:44" x14ac:dyDescent="0.25">
      <c r="A132" s="131"/>
      <c r="B132" s="39"/>
      <c r="C132" s="39"/>
      <c r="D132" s="93"/>
      <c r="E132" s="68"/>
      <c r="F132" s="40"/>
      <c r="G132" s="94"/>
      <c r="H132" s="38"/>
      <c r="I132" s="95"/>
      <c r="J132" s="40"/>
      <c r="K132" s="38"/>
      <c r="L132" s="95"/>
      <c r="M132" s="40"/>
      <c r="N132" s="38"/>
      <c r="O132" s="95"/>
      <c r="P132" s="68"/>
      <c r="Q132" s="226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8"/>
      <c r="AC132" s="149">
        <f>IF($D132="",0,IF($E132="",0,IF(VLOOKUP($E132,paramètres!$E$33:$F$44,2,FALSE)&lt;=VLOOKUP($AC$18,paramètres!$E$33:$F$44,2,FALSE),Q132*$D132,0)))</f>
        <v>0</v>
      </c>
      <c r="AD132" s="13">
        <f>IF($D132="",0,IF($E132="",0,IF(VLOOKUP($E132,paramètres!$E$33:$F$44,2,FALSE)&lt;=VLOOKUP($AD$18,paramètres!$E$33:$F$44,2,FALSE),R132*$D132,0)))</f>
        <v>0</v>
      </c>
      <c r="AE132" s="13">
        <f>IF($D132="",0,IF($E132="",0,IF(VLOOKUP($E132,paramètres!$E$33:$F$44,2,FALSE)&lt;=VLOOKUP($AE$18,paramètres!$E$33:$F$44,2,FALSE),S132*$D132,0)))</f>
        <v>0</v>
      </c>
      <c r="AF132" s="13">
        <f>IF($D132="",0,IF($E132="",0,IF(VLOOKUP($E132,paramètres!$E$33:$F$44,2,FALSE)&lt;=VLOOKUP($AF$18,paramètres!$E$33:$F$44,2,FALSE),T132*$D132,0)))</f>
        <v>0</v>
      </c>
      <c r="AG132" s="13">
        <f>IF($D132="",0,IF($E132="",0,IF(VLOOKUP($E132,paramètres!$E$33:$F$44,2,FALSE)&lt;=VLOOKUP($AG$18,paramètres!$E$33:$F$44,2,FALSE),U132*$D132,0)))</f>
        <v>0</v>
      </c>
      <c r="AH132" s="13">
        <f>IF($D132="",0,IF($E132="",0,IF(VLOOKUP($E132,paramètres!$E$33:$F$44,2,FALSE)&lt;=VLOOKUP($AH$18,paramètres!$E$33:$F$44,2,FALSE),V132*$D132,0)))</f>
        <v>0</v>
      </c>
      <c r="AI132" s="13">
        <f>IF($D132="",0,IF($E132="",0,IF(VLOOKUP($E132,paramètres!$E$33:$F$44,2,FALSE)&lt;=VLOOKUP($AI$18,paramètres!$E$33:$F$44,2,FALSE),W132*$D132,0)))</f>
        <v>0</v>
      </c>
      <c r="AJ132" s="13">
        <f>IF($D132="",0,IF($E132="",0,IF(VLOOKUP($E132,paramètres!$E$33:$F$44,2,FALSE)&lt;=VLOOKUP($AJ$18,paramètres!$E$33:$F$44,2,FALSE),X132*$D132,0)))</f>
        <v>0</v>
      </c>
      <c r="AK132" s="13">
        <f>IF($D132="",0,IF($E132="",0,IF(VLOOKUP($E132,paramètres!$E$33:$F$44,2,FALSE)&lt;=VLOOKUP($AK$18,paramètres!$E$33:$F$44,2,FALSE),Y132*$D132,0)))</f>
        <v>0</v>
      </c>
      <c r="AL132" s="13">
        <f>IF($D132="",0,IF($E132="",0,IF(VLOOKUP($E132,paramètres!$E$33:$F$44,2,FALSE)&lt;=VLOOKUP($AL$18,paramètres!$E$33:$F$44,2,FALSE),Z132*$D132,0)))</f>
        <v>0</v>
      </c>
      <c r="AM132" s="13">
        <f>IF($D132="",0,IF($E132="",0,IF(VLOOKUP($E132,paramètres!$E$33:$F$44,2,FALSE)&lt;=VLOOKUP($AM$18,paramètres!$E$33:$F$44,2,FALSE),AA132*$D132,0)))</f>
        <v>0</v>
      </c>
      <c r="AN132" s="154">
        <f>IF($D132="",0,IF($E132="",0,IF(VLOOKUP($E132,paramètres!$E$33:$F$44,2,FALSE)&lt;=VLOOKUP($AN$18,paramètres!$E$33:$F$44,2,FALSE),AB132*$D132,0)))</f>
        <v>0</v>
      </c>
      <c r="AO132" s="149" t="str">
        <f>IF(paramètres!$B$28=1,((SUM(Q132:Z132)/1.02)+SUM(AA132:AB132))*0.0303/9*COUNT(Q132:Y132),IF(paramètres!$B$28=2,(SUM(Q132:AB132))*0.0303/9*COUNT(Q132:Y132),"Missing Delta option"))</f>
        <v>Missing Delta option</v>
      </c>
      <c r="AP132" s="13" t="str">
        <f>IF(paramètres!$B$28=1,(((SUM(Q132:Z132)/1.02)+SUM(AA132:AB132))+((SUM(AC132:AL132)/1.02)+SUM(AM132:AO132)))*cotpatr,IF(paramètres!$B$28=2,(SUM(Q132:AO132)*cotpatr),"Missing Delta Option"))</f>
        <v>Missing Delta Option</v>
      </c>
      <c r="AQ132" s="13" t="str" cm="1">
        <f t="array" ref="AQ132">IF(paramètres!$B$28=1,(((SUM(Q132:Z132)/1.02)+SUM(AA132:AB132))+((SUM(AC132:AN132)/1.02)+SUM(AM132:AN132)))/12*pécule,IF(paramètres!$B$28=2,SUM(Q132:AN132)/12*pécule,"Missing Delta Option"))</f>
        <v>Missing Delta Option</v>
      </c>
      <c r="AR132" s="132" t="e">
        <f>IF(paramètres!$B$28=1,(((SUM(Q132:Z132)/1.02)+SUM(AA132:AB132))+((SUM(AC132:AN132)/1.02)+SUM(AM132:AN132)))+AO132+AP132+AQ132,SUM(Q132:AN132)+AO132+AP132+AQ132)</f>
        <v>#VALUE!</v>
      </c>
    </row>
    <row r="133" spans="1:44" x14ac:dyDescent="0.25">
      <c r="A133" s="131"/>
      <c r="B133" s="39"/>
      <c r="C133" s="39"/>
      <c r="D133" s="93"/>
      <c r="E133" s="68"/>
      <c r="F133" s="40"/>
      <c r="G133" s="94"/>
      <c r="H133" s="38"/>
      <c r="I133" s="95"/>
      <c r="J133" s="40"/>
      <c r="K133" s="38"/>
      <c r="L133" s="95"/>
      <c r="M133" s="40"/>
      <c r="N133" s="38"/>
      <c r="O133" s="95"/>
      <c r="P133" s="68"/>
      <c r="Q133" s="226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8"/>
      <c r="AC133" s="149">
        <f>IF($D133="",0,IF($E133="",0,IF(VLOOKUP($E133,paramètres!$E$33:$F$44,2,FALSE)&lt;=VLOOKUP($AC$18,paramètres!$E$33:$F$44,2,FALSE),Q133*$D133,0)))</f>
        <v>0</v>
      </c>
      <c r="AD133" s="13">
        <f>IF($D133="",0,IF($E133="",0,IF(VLOOKUP($E133,paramètres!$E$33:$F$44,2,FALSE)&lt;=VLOOKUP($AD$18,paramètres!$E$33:$F$44,2,FALSE),R133*$D133,0)))</f>
        <v>0</v>
      </c>
      <c r="AE133" s="13">
        <f>IF($D133="",0,IF($E133="",0,IF(VLOOKUP($E133,paramètres!$E$33:$F$44,2,FALSE)&lt;=VLOOKUP($AE$18,paramètres!$E$33:$F$44,2,FALSE),S133*$D133,0)))</f>
        <v>0</v>
      </c>
      <c r="AF133" s="13">
        <f>IF($D133="",0,IF($E133="",0,IF(VLOOKUP($E133,paramètres!$E$33:$F$44,2,FALSE)&lt;=VLOOKUP($AF$18,paramètres!$E$33:$F$44,2,FALSE),T133*$D133,0)))</f>
        <v>0</v>
      </c>
      <c r="AG133" s="13">
        <f>IF($D133="",0,IF($E133="",0,IF(VLOOKUP($E133,paramètres!$E$33:$F$44,2,FALSE)&lt;=VLOOKUP($AG$18,paramètres!$E$33:$F$44,2,FALSE),U133*$D133,0)))</f>
        <v>0</v>
      </c>
      <c r="AH133" s="13">
        <f>IF($D133="",0,IF($E133="",0,IF(VLOOKUP($E133,paramètres!$E$33:$F$44,2,FALSE)&lt;=VLOOKUP($AH$18,paramètres!$E$33:$F$44,2,FALSE),V133*$D133,0)))</f>
        <v>0</v>
      </c>
      <c r="AI133" s="13">
        <f>IF($D133="",0,IF($E133="",0,IF(VLOOKUP($E133,paramètres!$E$33:$F$44,2,FALSE)&lt;=VLOOKUP($AI$18,paramètres!$E$33:$F$44,2,FALSE),W133*$D133,0)))</f>
        <v>0</v>
      </c>
      <c r="AJ133" s="13">
        <f>IF($D133="",0,IF($E133="",0,IF(VLOOKUP($E133,paramètres!$E$33:$F$44,2,FALSE)&lt;=VLOOKUP($AJ$18,paramètres!$E$33:$F$44,2,FALSE),X133*$D133,0)))</f>
        <v>0</v>
      </c>
      <c r="AK133" s="13">
        <f>IF($D133="",0,IF($E133="",0,IF(VLOOKUP($E133,paramètres!$E$33:$F$44,2,FALSE)&lt;=VLOOKUP($AK$18,paramètres!$E$33:$F$44,2,FALSE),Y133*$D133,0)))</f>
        <v>0</v>
      </c>
      <c r="AL133" s="13">
        <f>IF($D133="",0,IF($E133="",0,IF(VLOOKUP($E133,paramètres!$E$33:$F$44,2,FALSE)&lt;=VLOOKUP($AL$18,paramètres!$E$33:$F$44,2,FALSE),Z133*$D133,0)))</f>
        <v>0</v>
      </c>
      <c r="AM133" s="13">
        <f>IF($D133="",0,IF($E133="",0,IF(VLOOKUP($E133,paramètres!$E$33:$F$44,2,FALSE)&lt;=VLOOKUP($AM$18,paramètres!$E$33:$F$44,2,FALSE),AA133*$D133,0)))</f>
        <v>0</v>
      </c>
      <c r="AN133" s="154">
        <f>IF($D133="",0,IF($E133="",0,IF(VLOOKUP($E133,paramètres!$E$33:$F$44,2,FALSE)&lt;=VLOOKUP($AN$18,paramètres!$E$33:$F$44,2,FALSE),AB133*$D133,0)))</f>
        <v>0</v>
      </c>
      <c r="AO133" s="149" t="str">
        <f>IF(paramètres!$B$28=1,((SUM(Q133:Z133)/1.02)+SUM(AA133:AB133))*0.0303/9*COUNT(Q133:Y133),IF(paramètres!$B$28=2,(SUM(Q133:AB133))*0.0303/9*COUNT(Q133:Y133),"Missing Delta option"))</f>
        <v>Missing Delta option</v>
      </c>
      <c r="AP133" s="13" t="str">
        <f>IF(paramètres!$B$28=1,(((SUM(Q133:Z133)/1.02)+SUM(AA133:AB133))+((SUM(AC133:AL133)/1.02)+SUM(AM133:AO133)))*cotpatr,IF(paramètres!$B$28=2,(SUM(Q133:AO133)*cotpatr),"Missing Delta Option"))</f>
        <v>Missing Delta Option</v>
      </c>
      <c r="AQ133" s="13" t="str" cm="1">
        <f t="array" ref="AQ133">IF(paramètres!$B$28=1,(((SUM(Q133:Z133)/1.02)+SUM(AA133:AB133))+((SUM(AC133:AN133)/1.02)+SUM(AM133:AN133)))/12*pécule,IF(paramètres!$B$28=2,SUM(Q133:AN133)/12*pécule,"Missing Delta Option"))</f>
        <v>Missing Delta Option</v>
      </c>
      <c r="AR133" s="132" t="e">
        <f>IF(paramètres!$B$28=1,(((SUM(Q133:Z133)/1.02)+SUM(AA133:AB133))+((SUM(AC133:AN133)/1.02)+SUM(AM133:AN133)))+AO133+AP133+AQ133,SUM(Q133:AN133)+AO133+AP133+AQ133)</f>
        <v>#VALUE!</v>
      </c>
    </row>
    <row r="134" spans="1:44" x14ac:dyDescent="0.25">
      <c r="A134" s="131"/>
      <c r="B134" s="39"/>
      <c r="C134" s="39"/>
      <c r="D134" s="93"/>
      <c r="E134" s="68"/>
      <c r="F134" s="40"/>
      <c r="G134" s="94"/>
      <c r="H134" s="38"/>
      <c r="I134" s="95"/>
      <c r="J134" s="40"/>
      <c r="K134" s="38"/>
      <c r="L134" s="95"/>
      <c r="M134" s="40"/>
      <c r="N134" s="38"/>
      <c r="O134" s="95"/>
      <c r="P134" s="68"/>
      <c r="Q134" s="226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8"/>
      <c r="AC134" s="149">
        <f>IF($D134="",0,IF($E134="",0,IF(VLOOKUP($E134,paramètres!$E$33:$F$44,2,FALSE)&lt;=VLOOKUP($AC$18,paramètres!$E$33:$F$44,2,FALSE),Q134*$D134,0)))</f>
        <v>0</v>
      </c>
      <c r="AD134" s="13">
        <f>IF($D134="",0,IF($E134="",0,IF(VLOOKUP($E134,paramètres!$E$33:$F$44,2,FALSE)&lt;=VLOOKUP($AD$18,paramètres!$E$33:$F$44,2,FALSE),R134*$D134,0)))</f>
        <v>0</v>
      </c>
      <c r="AE134" s="13">
        <f>IF($D134="",0,IF($E134="",0,IF(VLOOKUP($E134,paramètres!$E$33:$F$44,2,FALSE)&lt;=VLOOKUP($AE$18,paramètres!$E$33:$F$44,2,FALSE),S134*$D134,0)))</f>
        <v>0</v>
      </c>
      <c r="AF134" s="13">
        <f>IF($D134="",0,IF($E134="",0,IF(VLOOKUP($E134,paramètres!$E$33:$F$44,2,FALSE)&lt;=VLOOKUP($AF$18,paramètres!$E$33:$F$44,2,FALSE),T134*$D134,0)))</f>
        <v>0</v>
      </c>
      <c r="AG134" s="13">
        <f>IF($D134="",0,IF($E134="",0,IF(VLOOKUP($E134,paramètres!$E$33:$F$44,2,FALSE)&lt;=VLOOKUP($AG$18,paramètres!$E$33:$F$44,2,FALSE),U134*$D134,0)))</f>
        <v>0</v>
      </c>
      <c r="AH134" s="13">
        <f>IF($D134="",0,IF($E134="",0,IF(VLOOKUP($E134,paramètres!$E$33:$F$44,2,FALSE)&lt;=VLOOKUP($AH$18,paramètres!$E$33:$F$44,2,FALSE),V134*$D134,0)))</f>
        <v>0</v>
      </c>
      <c r="AI134" s="13">
        <f>IF($D134="",0,IF($E134="",0,IF(VLOOKUP($E134,paramètres!$E$33:$F$44,2,FALSE)&lt;=VLOOKUP($AI$18,paramètres!$E$33:$F$44,2,FALSE),W134*$D134,0)))</f>
        <v>0</v>
      </c>
      <c r="AJ134" s="13">
        <f>IF($D134="",0,IF($E134="",0,IF(VLOOKUP($E134,paramètres!$E$33:$F$44,2,FALSE)&lt;=VLOOKUP($AJ$18,paramètres!$E$33:$F$44,2,FALSE),X134*$D134,0)))</f>
        <v>0</v>
      </c>
      <c r="AK134" s="13">
        <f>IF($D134="",0,IF($E134="",0,IF(VLOOKUP($E134,paramètres!$E$33:$F$44,2,FALSE)&lt;=VLOOKUP($AK$18,paramètres!$E$33:$F$44,2,FALSE),Y134*$D134,0)))</f>
        <v>0</v>
      </c>
      <c r="AL134" s="13">
        <f>IF($D134="",0,IF($E134="",0,IF(VLOOKUP($E134,paramètres!$E$33:$F$44,2,FALSE)&lt;=VLOOKUP($AL$18,paramètres!$E$33:$F$44,2,FALSE),Z134*$D134,0)))</f>
        <v>0</v>
      </c>
      <c r="AM134" s="13">
        <f>IF($D134="",0,IF($E134="",0,IF(VLOOKUP($E134,paramètres!$E$33:$F$44,2,FALSE)&lt;=VLOOKUP($AM$18,paramètres!$E$33:$F$44,2,FALSE),AA134*$D134,0)))</f>
        <v>0</v>
      </c>
      <c r="AN134" s="154">
        <f>IF($D134="",0,IF($E134="",0,IF(VLOOKUP($E134,paramètres!$E$33:$F$44,2,FALSE)&lt;=VLOOKUP($AN$18,paramètres!$E$33:$F$44,2,FALSE),AB134*$D134,0)))</f>
        <v>0</v>
      </c>
      <c r="AO134" s="149" t="str">
        <f>IF(paramètres!$B$28=1,((SUM(Q134:Z134)/1.02)+SUM(AA134:AB134))*0.0303/9*COUNT(Q134:Y134),IF(paramètres!$B$28=2,(SUM(Q134:AB134))*0.0303/9*COUNT(Q134:Y134),"Missing Delta option"))</f>
        <v>Missing Delta option</v>
      </c>
      <c r="AP134" s="13" t="str">
        <f>IF(paramètres!$B$28=1,(((SUM(Q134:Z134)/1.02)+SUM(AA134:AB134))+((SUM(AC134:AL134)/1.02)+SUM(AM134:AO134)))*cotpatr,IF(paramètres!$B$28=2,(SUM(Q134:AO134)*cotpatr),"Missing Delta Option"))</f>
        <v>Missing Delta Option</v>
      </c>
      <c r="AQ134" s="13" t="str" cm="1">
        <f t="array" ref="AQ134">IF(paramètres!$B$28=1,(((SUM(Q134:Z134)/1.02)+SUM(AA134:AB134))+((SUM(AC134:AN134)/1.02)+SUM(AM134:AN134)))/12*pécule,IF(paramètres!$B$28=2,SUM(Q134:AN134)/12*pécule,"Missing Delta Option"))</f>
        <v>Missing Delta Option</v>
      </c>
      <c r="AR134" s="132" t="e">
        <f>IF(paramètres!$B$28=1,(((SUM(Q134:Z134)/1.02)+SUM(AA134:AB134))+((SUM(AC134:AN134)/1.02)+SUM(AM134:AN134)))+AO134+AP134+AQ134,SUM(Q134:AN134)+AO134+AP134+AQ134)</f>
        <v>#VALUE!</v>
      </c>
    </row>
    <row r="135" spans="1:44" x14ac:dyDescent="0.25">
      <c r="A135" s="131"/>
      <c r="B135" s="39"/>
      <c r="C135" s="39"/>
      <c r="D135" s="93"/>
      <c r="E135" s="68"/>
      <c r="F135" s="40"/>
      <c r="G135" s="94"/>
      <c r="H135" s="38"/>
      <c r="I135" s="95"/>
      <c r="J135" s="40"/>
      <c r="K135" s="38"/>
      <c r="L135" s="95"/>
      <c r="M135" s="40"/>
      <c r="N135" s="38"/>
      <c r="O135" s="95"/>
      <c r="P135" s="68"/>
      <c r="Q135" s="226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8"/>
      <c r="AC135" s="149">
        <f>IF($D135="",0,IF($E135="",0,IF(VLOOKUP($E135,paramètres!$E$33:$F$44,2,FALSE)&lt;=VLOOKUP($AC$18,paramètres!$E$33:$F$44,2,FALSE),Q135*$D135,0)))</f>
        <v>0</v>
      </c>
      <c r="AD135" s="13">
        <f>IF($D135="",0,IF($E135="",0,IF(VLOOKUP($E135,paramètres!$E$33:$F$44,2,FALSE)&lt;=VLOOKUP($AD$18,paramètres!$E$33:$F$44,2,FALSE),R135*$D135,0)))</f>
        <v>0</v>
      </c>
      <c r="AE135" s="13">
        <f>IF($D135="",0,IF($E135="",0,IF(VLOOKUP($E135,paramètres!$E$33:$F$44,2,FALSE)&lt;=VLOOKUP($AE$18,paramètres!$E$33:$F$44,2,FALSE),S135*$D135,0)))</f>
        <v>0</v>
      </c>
      <c r="AF135" s="13">
        <f>IF($D135="",0,IF($E135="",0,IF(VLOOKUP($E135,paramètres!$E$33:$F$44,2,FALSE)&lt;=VLOOKUP($AF$18,paramètres!$E$33:$F$44,2,FALSE),T135*$D135,0)))</f>
        <v>0</v>
      </c>
      <c r="AG135" s="13">
        <f>IF($D135="",0,IF($E135="",0,IF(VLOOKUP($E135,paramètres!$E$33:$F$44,2,FALSE)&lt;=VLOOKUP($AG$18,paramètres!$E$33:$F$44,2,FALSE),U135*$D135,0)))</f>
        <v>0</v>
      </c>
      <c r="AH135" s="13">
        <f>IF($D135="",0,IF($E135="",0,IF(VLOOKUP($E135,paramètres!$E$33:$F$44,2,FALSE)&lt;=VLOOKUP($AH$18,paramètres!$E$33:$F$44,2,FALSE),V135*$D135,0)))</f>
        <v>0</v>
      </c>
      <c r="AI135" s="13">
        <f>IF($D135="",0,IF($E135="",0,IF(VLOOKUP($E135,paramètres!$E$33:$F$44,2,FALSE)&lt;=VLOOKUP($AI$18,paramètres!$E$33:$F$44,2,FALSE),W135*$D135,0)))</f>
        <v>0</v>
      </c>
      <c r="AJ135" s="13">
        <f>IF($D135="",0,IF($E135="",0,IF(VLOOKUP($E135,paramètres!$E$33:$F$44,2,FALSE)&lt;=VLOOKUP($AJ$18,paramètres!$E$33:$F$44,2,FALSE),X135*$D135,0)))</f>
        <v>0</v>
      </c>
      <c r="AK135" s="13">
        <f>IF($D135="",0,IF($E135="",0,IF(VLOOKUP($E135,paramètres!$E$33:$F$44,2,FALSE)&lt;=VLOOKUP($AK$18,paramètres!$E$33:$F$44,2,FALSE),Y135*$D135,0)))</f>
        <v>0</v>
      </c>
      <c r="AL135" s="13">
        <f>IF($D135="",0,IF($E135="",0,IF(VLOOKUP($E135,paramètres!$E$33:$F$44,2,FALSE)&lt;=VLOOKUP($AL$18,paramètres!$E$33:$F$44,2,FALSE),Z135*$D135,0)))</f>
        <v>0</v>
      </c>
      <c r="AM135" s="13">
        <f>IF($D135="",0,IF($E135="",0,IF(VLOOKUP($E135,paramètres!$E$33:$F$44,2,FALSE)&lt;=VLOOKUP($AM$18,paramètres!$E$33:$F$44,2,FALSE),AA135*$D135,0)))</f>
        <v>0</v>
      </c>
      <c r="AN135" s="154">
        <f>IF($D135="",0,IF($E135="",0,IF(VLOOKUP($E135,paramètres!$E$33:$F$44,2,FALSE)&lt;=VLOOKUP($AN$18,paramètres!$E$33:$F$44,2,FALSE),AB135*$D135,0)))</f>
        <v>0</v>
      </c>
      <c r="AO135" s="149" t="str">
        <f>IF(paramètres!$B$28=1,((SUM(Q135:Z135)/1.02)+SUM(AA135:AB135))*0.0303/9*COUNT(Q135:Y135),IF(paramètres!$B$28=2,(SUM(Q135:AB135))*0.0303/9*COUNT(Q135:Y135),"Missing Delta option"))</f>
        <v>Missing Delta option</v>
      </c>
      <c r="AP135" s="13" t="str">
        <f>IF(paramètres!$B$28=1,(((SUM(Q135:Z135)/1.02)+SUM(AA135:AB135))+((SUM(AC135:AL135)/1.02)+SUM(AM135:AO135)))*cotpatr,IF(paramètres!$B$28=2,(SUM(Q135:AO135)*cotpatr),"Missing Delta Option"))</f>
        <v>Missing Delta Option</v>
      </c>
      <c r="AQ135" s="13" t="str" cm="1">
        <f t="array" ref="AQ135">IF(paramètres!$B$28=1,(((SUM(Q135:Z135)/1.02)+SUM(AA135:AB135))+((SUM(AC135:AN135)/1.02)+SUM(AM135:AN135)))/12*pécule,IF(paramètres!$B$28=2,SUM(Q135:AN135)/12*pécule,"Missing Delta Option"))</f>
        <v>Missing Delta Option</v>
      </c>
      <c r="AR135" s="132" t="e">
        <f>IF(paramètres!$B$28=1,(((SUM(Q135:Z135)/1.02)+SUM(AA135:AB135))+((SUM(AC135:AN135)/1.02)+SUM(AM135:AN135)))+AO135+AP135+AQ135,SUM(Q135:AN135)+AO135+AP135+AQ135)</f>
        <v>#VALUE!</v>
      </c>
    </row>
    <row r="136" spans="1:44" x14ac:dyDescent="0.25">
      <c r="A136" s="131"/>
      <c r="B136" s="39"/>
      <c r="C136" s="39"/>
      <c r="D136" s="93"/>
      <c r="E136" s="68"/>
      <c r="F136" s="40"/>
      <c r="G136" s="94"/>
      <c r="H136" s="38"/>
      <c r="I136" s="95"/>
      <c r="J136" s="40"/>
      <c r="K136" s="38"/>
      <c r="L136" s="95"/>
      <c r="M136" s="40"/>
      <c r="N136" s="38"/>
      <c r="O136" s="95"/>
      <c r="P136" s="68"/>
      <c r="Q136" s="226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8"/>
      <c r="AC136" s="149">
        <f>IF($D136="",0,IF($E136="",0,IF(VLOOKUP($E136,paramètres!$E$33:$F$44,2,FALSE)&lt;=VLOOKUP($AC$18,paramètres!$E$33:$F$44,2,FALSE),Q136*$D136,0)))</f>
        <v>0</v>
      </c>
      <c r="AD136" s="13">
        <f>IF($D136="",0,IF($E136="",0,IF(VLOOKUP($E136,paramètres!$E$33:$F$44,2,FALSE)&lt;=VLOOKUP($AD$18,paramètres!$E$33:$F$44,2,FALSE),R136*$D136,0)))</f>
        <v>0</v>
      </c>
      <c r="AE136" s="13">
        <f>IF($D136="",0,IF($E136="",0,IF(VLOOKUP($E136,paramètres!$E$33:$F$44,2,FALSE)&lt;=VLOOKUP($AE$18,paramètres!$E$33:$F$44,2,FALSE),S136*$D136,0)))</f>
        <v>0</v>
      </c>
      <c r="AF136" s="13">
        <f>IF($D136="",0,IF($E136="",0,IF(VLOOKUP($E136,paramètres!$E$33:$F$44,2,FALSE)&lt;=VLOOKUP($AF$18,paramètres!$E$33:$F$44,2,FALSE),T136*$D136,0)))</f>
        <v>0</v>
      </c>
      <c r="AG136" s="13">
        <f>IF($D136="",0,IF($E136="",0,IF(VLOOKUP($E136,paramètres!$E$33:$F$44,2,FALSE)&lt;=VLOOKUP($AG$18,paramètres!$E$33:$F$44,2,FALSE),U136*$D136,0)))</f>
        <v>0</v>
      </c>
      <c r="AH136" s="13">
        <f>IF($D136="",0,IF($E136="",0,IF(VLOOKUP($E136,paramètres!$E$33:$F$44,2,FALSE)&lt;=VLOOKUP($AH$18,paramètres!$E$33:$F$44,2,FALSE),V136*$D136,0)))</f>
        <v>0</v>
      </c>
      <c r="AI136" s="13">
        <f>IF($D136="",0,IF($E136="",0,IF(VLOOKUP($E136,paramètres!$E$33:$F$44,2,FALSE)&lt;=VLOOKUP($AI$18,paramètres!$E$33:$F$44,2,FALSE),W136*$D136,0)))</f>
        <v>0</v>
      </c>
      <c r="AJ136" s="13">
        <f>IF($D136="",0,IF($E136="",0,IF(VLOOKUP($E136,paramètres!$E$33:$F$44,2,FALSE)&lt;=VLOOKUP($AJ$18,paramètres!$E$33:$F$44,2,FALSE),X136*$D136,0)))</f>
        <v>0</v>
      </c>
      <c r="AK136" s="13">
        <f>IF($D136="",0,IF($E136="",0,IF(VLOOKUP($E136,paramètres!$E$33:$F$44,2,FALSE)&lt;=VLOOKUP($AK$18,paramètres!$E$33:$F$44,2,FALSE),Y136*$D136,0)))</f>
        <v>0</v>
      </c>
      <c r="AL136" s="13">
        <f>IF($D136="",0,IF($E136="",0,IF(VLOOKUP($E136,paramètres!$E$33:$F$44,2,FALSE)&lt;=VLOOKUP($AL$18,paramètres!$E$33:$F$44,2,FALSE),Z136*$D136,0)))</f>
        <v>0</v>
      </c>
      <c r="AM136" s="13">
        <f>IF($D136="",0,IF($E136="",0,IF(VLOOKUP($E136,paramètres!$E$33:$F$44,2,FALSE)&lt;=VLOOKUP($AM$18,paramètres!$E$33:$F$44,2,FALSE),AA136*$D136,0)))</f>
        <v>0</v>
      </c>
      <c r="AN136" s="154">
        <f>IF($D136="",0,IF($E136="",0,IF(VLOOKUP($E136,paramètres!$E$33:$F$44,2,FALSE)&lt;=VLOOKUP($AN$18,paramètres!$E$33:$F$44,2,FALSE),AB136*$D136,0)))</f>
        <v>0</v>
      </c>
      <c r="AO136" s="149" t="str">
        <f>IF(paramètres!$B$28=1,((SUM(Q136:Z136)/1.02)+SUM(AA136:AB136))*0.0303/9*COUNT(Q136:Y136),IF(paramètres!$B$28=2,(SUM(Q136:AB136))*0.0303/9*COUNT(Q136:Y136),"Missing Delta option"))</f>
        <v>Missing Delta option</v>
      </c>
      <c r="AP136" s="13" t="str">
        <f>IF(paramètres!$B$28=1,(((SUM(Q136:Z136)/1.02)+SUM(AA136:AB136))+((SUM(AC136:AL136)/1.02)+SUM(AM136:AO136)))*cotpatr,IF(paramètres!$B$28=2,(SUM(Q136:AO136)*cotpatr),"Missing Delta Option"))</f>
        <v>Missing Delta Option</v>
      </c>
      <c r="AQ136" s="13" t="str" cm="1">
        <f t="array" ref="AQ136">IF(paramètres!$B$28=1,(((SUM(Q136:Z136)/1.02)+SUM(AA136:AB136))+((SUM(AC136:AN136)/1.02)+SUM(AM136:AN136)))/12*pécule,IF(paramètres!$B$28=2,SUM(Q136:AN136)/12*pécule,"Missing Delta Option"))</f>
        <v>Missing Delta Option</v>
      </c>
      <c r="AR136" s="132" t="e">
        <f>IF(paramètres!$B$28=1,(((SUM(Q136:Z136)/1.02)+SUM(AA136:AB136))+((SUM(AC136:AN136)/1.02)+SUM(AM136:AN136)))+AO136+AP136+AQ136,SUM(Q136:AN136)+AO136+AP136+AQ136)</f>
        <v>#VALUE!</v>
      </c>
    </row>
    <row r="137" spans="1:44" x14ac:dyDescent="0.25">
      <c r="A137" s="131"/>
      <c r="B137" s="39"/>
      <c r="C137" s="39"/>
      <c r="D137" s="93"/>
      <c r="E137" s="68"/>
      <c r="F137" s="40"/>
      <c r="G137" s="94"/>
      <c r="H137" s="38"/>
      <c r="I137" s="95"/>
      <c r="J137" s="40"/>
      <c r="K137" s="38"/>
      <c r="L137" s="95"/>
      <c r="M137" s="40"/>
      <c r="N137" s="38"/>
      <c r="O137" s="95"/>
      <c r="P137" s="68"/>
      <c r="Q137" s="226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8"/>
      <c r="AC137" s="149">
        <f>IF($D137="",0,IF($E137="",0,IF(VLOOKUP($E137,paramètres!$E$33:$F$44,2,FALSE)&lt;=VLOOKUP($AC$18,paramètres!$E$33:$F$44,2,FALSE),Q137*$D137,0)))</f>
        <v>0</v>
      </c>
      <c r="AD137" s="13">
        <f>IF($D137="",0,IF($E137="",0,IF(VLOOKUP($E137,paramètres!$E$33:$F$44,2,FALSE)&lt;=VLOOKUP($AD$18,paramètres!$E$33:$F$44,2,FALSE),R137*$D137,0)))</f>
        <v>0</v>
      </c>
      <c r="AE137" s="13">
        <f>IF($D137="",0,IF($E137="",0,IF(VLOOKUP($E137,paramètres!$E$33:$F$44,2,FALSE)&lt;=VLOOKUP($AE$18,paramètres!$E$33:$F$44,2,FALSE),S137*$D137,0)))</f>
        <v>0</v>
      </c>
      <c r="AF137" s="13">
        <f>IF($D137="",0,IF($E137="",0,IF(VLOOKUP($E137,paramètres!$E$33:$F$44,2,FALSE)&lt;=VLOOKUP($AF$18,paramètres!$E$33:$F$44,2,FALSE),T137*$D137,0)))</f>
        <v>0</v>
      </c>
      <c r="AG137" s="13">
        <f>IF($D137="",0,IF($E137="",0,IF(VLOOKUP($E137,paramètres!$E$33:$F$44,2,FALSE)&lt;=VLOOKUP($AG$18,paramètres!$E$33:$F$44,2,FALSE),U137*$D137,0)))</f>
        <v>0</v>
      </c>
      <c r="AH137" s="13">
        <f>IF($D137="",0,IF($E137="",0,IF(VLOOKUP($E137,paramètres!$E$33:$F$44,2,FALSE)&lt;=VLOOKUP($AH$18,paramètres!$E$33:$F$44,2,FALSE),V137*$D137,0)))</f>
        <v>0</v>
      </c>
      <c r="AI137" s="13">
        <f>IF($D137="",0,IF($E137="",0,IF(VLOOKUP($E137,paramètres!$E$33:$F$44,2,FALSE)&lt;=VLOOKUP($AI$18,paramètres!$E$33:$F$44,2,FALSE),W137*$D137,0)))</f>
        <v>0</v>
      </c>
      <c r="AJ137" s="13">
        <f>IF($D137="",0,IF($E137="",0,IF(VLOOKUP($E137,paramètres!$E$33:$F$44,2,FALSE)&lt;=VLOOKUP($AJ$18,paramètres!$E$33:$F$44,2,FALSE),X137*$D137,0)))</f>
        <v>0</v>
      </c>
      <c r="AK137" s="13">
        <f>IF($D137="",0,IF($E137="",0,IF(VLOOKUP($E137,paramètres!$E$33:$F$44,2,FALSE)&lt;=VLOOKUP($AK$18,paramètres!$E$33:$F$44,2,FALSE),Y137*$D137,0)))</f>
        <v>0</v>
      </c>
      <c r="AL137" s="13">
        <f>IF($D137="",0,IF($E137="",0,IF(VLOOKUP($E137,paramètres!$E$33:$F$44,2,FALSE)&lt;=VLOOKUP($AL$18,paramètres!$E$33:$F$44,2,FALSE),Z137*$D137,0)))</f>
        <v>0</v>
      </c>
      <c r="AM137" s="13">
        <f>IF($D137="",0,IF($E137="",0,IF(VLOOKUP($E137,paramètres!$E$33:$F$44,2,FALSE)&lt;=VLOOKUP($AM$18,paramètres!$E$33:$F$44,2,FALSE),AA137*$D137,0)))</f>
        <v>0</v>
      </c>
      <c r="AN137" s="154">
        <f>IF($D137="",0,IF($E137="",0,IF(VLOOKUP($E137,paramètres!$E$33:$F$44,2,FALSE)&lt;=VLOOKUP($AN$18,paramètres!$E$33:$F$44,2,FALSE),AB137*$D137,0)))</f>
        <v>0</v>
      </c>
      <c r="AO137" s="149" t="str">
        <f>IF(paramètres!$B$28=1,((SUM(Q137:Z137)/1.02)+SUM(AA137:AB137))*0.0303/9*COUNT(Q137:Y137),IF(paramètres!$B$28=2,(SUM(Q137:AB137))*0.0303/9*COUNT(Q137:Y137),"Missing Delta option"))</f>
        <v>Missing Delta option</v>
      </c>
      <c r="AP137" s="13" t="str">
        <f>IF(paramètres!$B$28=1,(((SUM(Q137:Z137)/1.02)+SUM(AA137:AB137))+((SUM(AC137:AL137)/1.02)+SUM(AM137:AO137)))*cotpatr,IF(paramètres!$B$28=2,(SUM(Q137:AO137)*cotpatr),"Missing Delta Option"))</f>
        <v>Missing Delta Option</v>
      </c>
      <c r="AQ137" s="13" t="str" cm="1">
        <f t="array" ref="AQ137">IF(paramètres!$B$28=1,(((SUM(Q137:Z137)/1.02)+SUM(AA137:AB137))+((SUM(AC137:AN137)/1.02)+SUM(AM137:AN137)))/12*pécule,IF(paramètres!$B$28=2,SUM(Q137:AN137)/12*pécule,"Missing Delta Option"))</f>
        <v>Missing Delta Option</v>
      </c>
      <c r="AR137" s="132" t="e">
        <f>IF(paramètres!$B$28=1,(((SUM(Q137:Z137)/1.02)+SUM(AA137:AB137))+((SUM(AC137:AN137)/1.02)+SUM(AM137:AN137)))+AO137+AP137+AQ137,SUM(Q137:AN137)+AO137+AP137+AQ137)</f>
        <v>#VALUE!</v>
      </c>
    </row>
    <row r="138" spans="1:44" x14ac:dyDescent="0.25">
      <c r="A138" s="131"/>
      <c r="B138" s="39"/>
      <c r="C138" s="39"/>
      <c r="D138" s="93"/>
      <c r="E138" s="68"/>
      <c r="F138" s="40"/>
      <c r="G138" s="94"/>
      <c r="H138" s="38"/>
      <c r="I138" s="95"/>
      <c r="J138" s="40"/>
      <c r="K138" s="38"/>
      <c r="L138" s="95"/>
      <c r="M138" s="40"/>
      <c r="N138" s="38"/>
      <c r="O138" s="95"/>
      <c r="P138" s="68"/>
      <c r="Q138" s="226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8"/>
      <c r="AC138" s="149">
        <f>IF($D138="",0,IF($E138="",0,IF(VLOOKUP($E138,paramètres!$E$33:$F$44,2,FALSE)&lt;=VLOOKUP($AC$18,paramètres!$E$33:$F$44,2,FALSE),Q138*$D138,0)))</f>
        <v>0</v>
      </c>
      <c r="AD138" s="13">
        <f>IF($D138="",0,IF($E138="",0,IF(VLOOKUP($E138,paramètres!$E$33:$F$44,2,FALSE)&lt;=VLOOKUP($AD$18,paramètres!$E$33:$F$44,2,FALSE),R138*$D138,0)))</f>
        <v>0</v>
      </c>
      <c r="AE138" s="13">
        <f>IF($D138="",0,IF($E138="",0,IF(VLOOKUP($E138,paramètres!$E$33:$F$44,2,FALSE)&lt;=VLOOKUP($AE$18,paramètres!$E$33:$F$44,2,FALSE),S138*$D138,0)))</f>
        <v>0</v>
      </c>
      <c r="AF138" s="13">
        <f>IF($D138="",0,IF($E138="",0,IF(VLOOKUP($E138,paramètres!$E$33:$F$44,2,FALSE)&lt;=VLOOKUP($AF$18,paramètres!$E$33:$F$44,2,FALSE),T138*$D138,0)))</f>
        <v>0</v>
      </c>
      <c r="AG138" s="13">
        <f>IF($D138="",0,IF($E138="",0,IF(VLOOKUP($E138,paramètres!$E$33:$F$44,2,FALSE)&lt;=VLOOKUP($AG$18,paramètres!$E$33:$F$44,2,FALSE),U138*$D138,0)))</f>
        <v>0</v>
      </c>
      <c r="AH138" s="13">
        <f>IF($D138="",0,IF($E138="",0,IF(VLOOKUP($E138,paramètres!$E$33:$F$44,2,FALSE)&lt;=VLOOKUP($AH$18,paramètres!$E$33:$F$44,2,FALSE),V138*$D138,0)))</f>
        <v>0</v>
      </c>
      <c r="AI138" s="13">
        <f>IF($D138="",0,IF($E138="",0,IF(VLOOKUP($E138,paramètres!$E$33:$F$44,2,FALSE)&lt;=VLOOKUP($AI$18,paramètres!$E$33:$F$44,2,FALSE),W138*$D138,0)))</f>
        <v>0</v>
      </c>
      <c r="AJ138" s="13">
        <f>IF($D138="",0,IF($E138="",0,IF(VLOOKUP($E138,paramètres!$E$33:$F$44,2,FALSE)&lt;=VLOOKUP($AJ$18,paramètres!$E$33:$F$44,2,FALSE),X138*$D138,0)))</f>
        <v>0</v>
      </c>
      <c r="AK138" s="13">
        <f>IF($D138="",0,IF($E138="",0,IF(VLOOKUP($E138,paramètres!$E$33:$F$44,2,FALSE)&lt;=VLOOKUP($AK$18,paramètres!$E$33:$F$44,2,FALSE),Y138*$D138,0)))</f>
        <v>0</v>
      </c>
      <c r="AL138" s="13">
        <f>IF($D138="",0,IF($E138="",0,IF(VLOOKUP($E138,paramètres!$E$33:$F$44,2,FALSE)&lt;=VLOOKUP($AL$18,paramètres!$E$33:$F$44,2,FALSE),Z138*$D138,0)))</f>
        <v>0</v>
      </c>
      <c r="AM138" s="13">
        <f>IF($D138="",0,IF($E138="",0,IF(VLOOKUP($E138,paramètres!$E$33:$F$44,2,FALSE)&lt;=VLOOKUP($AM$18,paramètres!$E$33:$F$44,2,FALSE),AA138*$D138,0)))</f>
        <v>0</v>
      </c>
      <c r="AN138" s="154">
        <f>IF($D138="",0,IF($E138="",0,IF(VLOOKUP($E138,paramètres!$E$33:$F$44,2,FALSE)&lt;=VLOOKUP($AN$18,paramètres!$E$33:$F$44,2,FALSE),AB138*$D138,0)))</f>
        <v>0</v>
      </c>
      <c r="AO138" s="149" t="str">
        <f>IF(paramètres!$B$28=1,((SUM(Q138:Z138)/1.02)+SUM(AA138:AB138))*0.0303/9*COUNT(Q138:Y138),IF(paramètres!$B$28=2,(SUM(Q138:AB138))*0.0303/9*COUNT(Q138:Y138),"Missing Delta option"))</f>
        <v>Missing Delta option</v>
      </c>
      <c r="AP138" s="13" t="str">
        <f>IF(paramètres!$B$28=1,(((SUM(Q138:Z138)/1.02)+SUM(AA138:AB138))+((SUM(AC138:AL138)/1.02)+SUM(AM138:AO138)))*cotpatr,IF(paramètres!$B$28=2,(SUM(Q138:AO138)*cotpatr),"Missing Delta Option"))</f>
        <v>Missing Delta Option</v>
      </c>
      <c r="AQ138" s="13" t="str" cm="1">
        <f t="array" ref="AQ138">IF(paramètres!$B$28=1,(((SUM(Q138:Z138)/1.02)+SUM(AA138:AB138))+((SUM(AC138:AN138)/1.02)+SUM(AM138:AN138)))/12*pécule,IF(paramètres!$B$28=2,SUM(Q138:AN138)/12*pécule,"Missing Delta Option"))</f>
        <v>Missing Delta Option</v>
      </c>
      <c r="AR138" s="132" t="e">
        <f>IF(paramètres!$B$28=1,(((SUM(Q138:Z138)/1.02)+SUM(AA138:AB138))+((SUM(AC138:AN138)/1.02)+SUM(AM138:AN138)))+AO138+AP138+AQ138,SUM(Q138:AN138)+AO138+AP138+AQ138)</f>
        <v>#VALUE!</v>
      </c>
    </row>
    <row r="139" spans="1:44" x14ac:dyDescent="0.25">
      <c r="A139" s="131"/>
      <c r="B139" s="39"/>
      <c r="C139" s="39"/>
      <c r="D139" s="93"/>
      <c r="E139" s="68"/>
      <c r="F139" s="40"/>
      <c r="G139" s="94"/>
      <c r="H139" s="38"/>
      <c r="I139" s="95"/>
      <c r="J139" s="40"/>
      <c r="K139" s="38"/>
      <c r="L139" s="95"/>
      <c r="M139" s="40"/>
      <c r="N139" s="38"/>
      <c r="O139" s="95"/>
      <c r="P139" s="68"/>
      <c r="Q139" s="226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8"/>
      <c r="AC139" s="149">
        <f>IF($D139="",0,IF($E139="",0,IF(VLOOKUP($E139,paramètres!$E$33:$F$44,2,FALSE)&lt;=VLOOKUP($AC$18,paramètres!$E$33:$F$44,2,FALSE),Q139*$D139,0)))</f>
        <v>0</v>
      </c>
      <c r="AD139" s="13">
        <f>IF($D139="",0,IF($E139="",0,IF(VLOOKUP($E139,paramètres!$E$33:$F$44,2,FALSE)&lt;=VLOOKUP($AD$18,paramètres!$E$33:$F$44,2,FALSE),R139*$D139,0)))</f>
        <v>0</v>
      </c>
      <c r="AE139" s="13">
        <f>IF($D139="",0,IF($E139="",0,IF(VLOOKUP($E139,paramètres!$E$33:$F$44,2,FALSE)&lt;=VLOOKUP($AE$18,paramètres!$E$33:$F$44,2,FALSE),S139*$D139,0)))</f>
        <v>0</v>
      </c>
      <c r="AF139" s="13">
        <f>IF($D139="",0,IF($E139="",0,IF(VLOOKUP($E139,paramètres!$E$33:$F$44,2,FALSE)&lt;=VLOOKUP($AF$18,paramètres!$E$33:$F$44,2,FALSE),T139*$D139,0)))</f>
        <v>0</v>
      </c>
      <c r="AG139" s="13">
        <f>IF($D139="",0,IF($E139="",0,IF(VLOOKUP($E139,paramètres!$E$33:$F$44,2,FALSE)&lt;=VLOOKUP($AG$18,paramètres!$E$33:$F$44,2,FALSE),U139*$D139,0)))</f>
        <v>0</v>
      </c>
      <c r="AH139" s="13">
        <f>IF($D139="",0,IF($E139="",0,IF(VLOOKUP($E139,paramètres!$E$33:$F$44,2,FALSE)&lt;=VLOOKUP($AH$18,paramètres!$E$33:$F$44,2,FALSE),V139*$D139,0)))</f>
        <v>0</v>
      </c>
      <c r="AI139" s="13">
        <f>IF($D139="",0,IF($E139="",0,IF(VLOOKUP($E139,paramètres!$E$33:$F$44,2,FALSE)&lt;=VLOOKUP($AI$18,paramètres!$E$33:$F$44,2,FALSE),W139*$D139,0)))</f>
        <v>0</v>
      </c>
      <c r="AJ139" s="13">
        <f>IF($D139="",0,IF($E139="",0,IF(VLOOKUP($E139,paramètres!$E$33:$F$44,2,FALSE)&lt;=VLOOKUP($AJ$18,paramètres!$E$33:$F$44,2,FALSE),X139*$D139,0)))</f>
        <v>0</v>
      </c>
      <c r="AK139" s="13">
        <f>IF($D139="",0,IF($E139="",0,IF(VLOOKUP($E139,paramètres!$E$33:$F$44,2,FALSE)&lt;=VLOOKUP($AK$18,paramètres!$E$33:$F$44,2,FALSE),Y139*$D139,0)))</f>
        <v>0</v>
      </c>
      <c r="AL139" s="13">
        <f>IF($D139="",0,IF($E139="",0,IF(VLOOKUP($E139,paramètres!$E$33:$F$44,2,FALSE)&lt;=VLOOKUP($AL$18,paramètres!$E$33:$F$44,2,FALSE),Z139*$D139,0)))</f>
        <v>0</v>
      </c>
      <c r="AM139" s="13">
        <f>IF($D139="",0,IF($E139="",0,IF(VLOOKUP($E139,paramètres!$E$33:$F$44,2,FALSE)&lt;=VLOOKUP($AM$18,paramètres!$E$33:$F$44,2,FALSE),AA139*$D139,0)))</f>
        <v>0</v>
      </c>
      <c r="AN139" s="154">
        <f>IF($D139="",0,IF($E139="",0,IF(VLOOKUP($E139,paramètres!$E$33:$F$44,2,FALSE)&lt;=VLOOKUP($AN$18,paramètres!$E$33:$F$44,2,FALSE),AB139*$D139,0)))</f>
        <v>0</v>
      </c>
      <c r="AO139" s="149" t="str">
        <f>IF(paramètres!$B$28=1,((SUM(Q139:Z139)/1.02)+SUM(AA139:AB139))*0.0303/9*COUNT(Q139:Y139),IF(paramètres!$B$28=2,(SUM(Q139:AB139))*0.0303/9*COUNT(Q139:Y139),"Missing Delta option"))</f>
        <v>Missing Delta option</v>
      </c>
      <c r="AP139" s="13" t="str">
        <f>IF(paramètres!$B$28=1,(((SUM(Q139:Z139)/1.02)+SUM(AA139:AB139))+((SUM(AC139:AL139)/1.02)+SUM(AM139:AO139)))*cotpatr,IF(paramètres!$B$28=2,(SUM(Q139:AO139)*cotpatr),"Missing Delta Option"))</f>
        <v>Missing Delta Option</v>
      </c>
      <c r="AQ139" s="13" t="str" cm="1">
        <f t="array" ref="AQ139">IF(paramètres!$B$28=1,(((SUM(Q139:Z139)/1.02)+SUM(AA139:AB139))+((SUM(AC139:AN139)/1.02)+SUM(AM139:AN139)))/12*pécule,IF(paramètres!$B$28=2,SUM(Q139:AN139)/12*pécule,"Missing Delta Option"))</f>
        <v>Missing Delta Option</v>
      </c>
      <c r="AR139" s="132" t="e">
        <f>IF(paramètres!$B$28=1,(((SUM(Q139:Z139)/1.02)+SUM(AA139:AB139))+((SUM(AC139:AN139)/1.02)+SUM(AM139:AN139)))+AO139+AP139+AQ139,SUM(Q139:AN139)+AO139+AP139+AQ139)</f>
        <v>#VALUE!</v>
      </c>
    </row>
    <row r="140" spans="1:44" x14ac:dyDescent="0.25">
      <c r="A140" s="131"/>
      <c r="B140" s="39"/>
      <c r="C140" s="39"/>
      <c r="D140" s="93"/>
      <c r="E140" s="68"/>
      <c r="F140" s="40"/>
      <c r="G140" s="94"/>
      <c r="H140" s="38"/>
      <c r="I140" s="95"/>
      <c r="J140" s="40"/>
      <c r="K140" s="38"/>
      <c r="L140" s="95"/>
      <c r="M140" s="40"/>
      <c r="N140" s="38"/>
      <c r="O140" s="95"/>
      <c r="P140" s="68"/>
      <c r="Q140" s="226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8"/>
      <c r="AC140" s="149">
        <f>IF($D140="",0,IF($E140="",0,IF(VLOOKUP($E140,paramètres!$E$33:$F$44,2,FALSE)&lt;=VLOOKUP($AC$18,paramètres!$E$33:$F$44,2,FALSE),Q140*$D140,0)))</f>
        <v>0</v>
      </c>
      <c r="AD140" s="13">
        <f>IF($D140="",0,IF($E140="",0,IF(VLOOKUP($E140,paramètres!$E$33:$F$44,2,FALSE)&lt;=VLOOKUP($AD$18,paramètres!$E$33:$F$44,2,FALSE),R140*$D140,0)))</f>
        <v>0</v>
      </c>
      <c r="AE140" s="13">
        <f>IF($D140="",0,IF($E140="",0,IF(VLOOKUP($E140,paramètres!$E$33:$F$44,2,FALSE)&lt;=VLOOKUP($AE$18,paramètres!$E$33:$F$44,2,FALSE),S140*$D140,0)))</f>
        <v>0</v>
      </c>
      <c r="AF140" s="13">
        <f>IF($D140="",0,IF($E140="",0,IF(VLOOKUP($E140,paramètres!$E$33:$F$44,2,FALSE)&lt;=VLOOKUP($AF$18,paramètres!$E$33:$F$44,2,FALSE),T140*$D140,0)))</f>
        <v>0</v>
      </c>
      <c r="AG140" s="13">
        <f>IF($D140="",0,IF($E140="",0,IF(VLOOKUP($E140,paramètres!$E$33:$F$44,2,FALSE)&lt;=VLOOKUP($AG$18,paramètres!$E$33:$F$44,2,FALSE),U140*$D140,0)))</f>
        <v>0</v>
      </c>
      <c r="AH140" s="13">
        <f>IF($D140="",0,IF($E140="",0,IF(VLOOKUP($E140,paramètres!$E$33:$F$44,2,FALSE)&lt;=VLOOKUP($AH$18,paramètres!$E$33:$F$44,2,FALSE),V140*$D140,0)))</f>
        <v>0</v>
      </c>
      <c r="AI140" s="13">
        <f>IF($D140="",0,IF($E140="",0,IF(VLOOKUP($E140,paramètres!$E$33:$F$44,2,FALSE)&lt;=VLOOKUP($AI$18,paramètres!$E$33:$F$44,2,FALSE),W140*$D140,0)))</f>
        <v>0</v>
      </c>
      <c r="AJ140" s="13">
        <f>IF($D140="",0,IF($E140="",0,IF(VLOOKUP($E140,paramètres!$E$33:$F$44,2,FALSE)&lt;=VLOOKUP($AJ$18,paramètres!$E$33:$F$44,2,FALSE),X140*$D140,0)))</f>
        <v>0</v>
      </c>
      <c r="AK140" s="13">
        <f>IF($D140="",0,IF($E140="",0,IF(VLOOKUP($E140,paramètres!$E$33:$F$44,2,FALSE)&lt;=VLOOKUP($AK$18,paramètres!$E$33:$F$44,2,FALSE),Y140*$D140,0)))</f>
        <v>0</v>
      </c>
      <c r="AL140" s="13">
        <f>IF($D140="",0,IF($E140="",0,IF(VLOOKUP($E140,paramètres!$E$33:$F$44,2,FALSE)&lt;=VLOOKUP($AL$18,paramètres!$E$33:$F$44,2,FALSE),Z140*$D140,0)))</f>
        <v>0</v>
      </c>
      <c r="AM140" s="13">
        <f>IF($D140="",0,IF($E140="",0,IF(VLOOKUP($E140,paramètres!$E$33:$F$44,2,FALSE)&lt;=VLOOKUP($AM$18,paramètres!$E$33:$F$44,2,FALSE),AA140*$D140,0)))</f>
        <v>0</v>
      </c>
      <c r="AN140" s="154">
        <f>IF($D140="",0,IF($E140="",0,IF(VLOOKUP($E140,paramètres!$E$33:$F$44,2,FALSE)&lt;=VLOOKUP($AN$18,paramètres!$E$33:$F$44,2,FALSE),AB140*$D140,0)))</f>
        <v>0</v>
      </c>
      <c r="AO140" s="149" t="str">
        <f>IF(paramètres!$B$28=1,((SUM(Q140:Z140)/1.02)+SUM(AA140:AB140))*0.0303/9*COUNT(Q140:Y140),IF(paramètres!$B$28=2,(SUM(Q140:AB140))*0.0303/9*COUNT(Q140:Y140),"Missing Delta option"))</f>
        <v>Missing Delta option</v>
      </c>
      <c r="AP140" s="13" t="str">
        <f>IF(paramètres!$B$28=1,(((SUM(Q140:Z140)/1.02)+SUM(AA140:AB140))+((SUM(AC140:AL140)/1.02)+SUM(AM140:AO140)))*cotpatr,IF(paramètres!$B$28=2,(SUM(Q140:AO140)*cotpatr),"Missing Delta Option"))</f>
        <v>Missing Delta Option</v>
      </c>
      <c r="AQ140" s="13" t="str" cm="1">
        <f t="array" ref="AQ140">IF(paramètres!$B$28=1,(((SUM(Q140:Z140)/1.02)+SUM(AA140:AB140))+((SUM(AC140:AN140)/1.02)+SUM(AM140:AN140)))/12*pécule,IF(paramètres!$B$28=2,SUM(Q140:AN140)/12*pécule,"Missing Delta Option"))</f>
        <v>Missing Delta Option</v>
      </c>
      <c r="AR140" s="132" t="e">
        <f>IF(paramètres!$B$28=1,(((SUM(Q140:Z140)/1.02)+SUM(AA140:AB140))+((SUM(AC140:AN140)/1.02)+SUM(AM140:AN140)))+AO140+AP140+AQ140,SUM(Q140:AN140)+AO140+AP140+AQ140)</f>
        <v>#VALUE!</v>
      </c>
    </row>
    <row r="141" spans="1:44" x14ac:dyDescent="0.25">
      <c r="A141" s="131"/>
      <c r="B141" s="39"/>
      <c r="C141" s="39"/>
      <c r="D141" s="93"/>
      <c r="E141" s="68"/>
      <c r="F141" s="40"/>
      <c r="G141" s="94"/>
      <c r="H141" s="38"/>
      <c r="I141" s="95"/>
      <c r="J141" s="40"/>
      <c r="K141" s="38"/>
      <c r="L141" s="95"/>
      <c r="M141" s="40"/>
      <c r="N141" s="38"/>
      <c r="O141" s="95"/>
      <c r="P141" s="68"/>
      <c r="Q141" s="226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8"/>
      <c r="AC141" s="149">
        <f>IF($D141="",0,IF($E141="",0,IF(VLOOKUP($E141,paramètres!$E$33:$F$44,2,FALSE)&lt;=VLOOKUP($AC$18,paramètres!$E$33:$F$44,2,FALSE),Q141*$D141,0)))</f>
        <v>0</v>
      </c>
      <c r="AD141" s="13">
        <f>IF($D141="",0,IF($E141="",0,IF(VLOOKUP($E141,paramètres!$E$33:$F$44,2,FALSE)&lt;=VLOOKUP($AD$18,paramètres!$E$33:$F$44,2,FALSE),R141*$D141,0)))</f>
        <v>0</v>
      </c>
      <c r="AE141" s="13">
        <f>IF($D141="",0,IF($E141="",0,IF(VLOOKUP($E141,paramètres!$E$33:$F$44,2,FALSE)&lt;=VLOOKUP($AE$18,paramètres!$E$33:$F$44,2,FALSE),S141*$D141,0)))</f>
        <v>0</v>
      </c>
      <c r="AF141" s="13">
        <f>IF($D141="",0,IF($E141="",0,IF(VLOOKUP($E141,paramètres!$E$33:$F$44,2,FALSE)&lt;=VLOOKUP($AF$18,paramètres!$E$33:$F$44,2,FALSE),T141*$D141,0)))</f>
        <v>0</v>
      </c>
      <c r="AG141" s="13">
        <f>IF($D141="",0,IF($E141="",0,IF(VLOOKUP($E141,paramètres!$E$33:$F$44,2,FALSE)&lt;=VLOOKUP($AG$18,paramètres!$E$33:$F$44,2,FALSE),U141*$D141,0)))</f>
        <v>0</v>
      </c>
      <c r="AH141" s="13">
        <f>IF($D141="",0,IF($E141="",0,IF(VLOOKUP($E141,paramètres!$E$33:$F$44,2,FALSE)&lt;=VLOOKUP($AH$18,paramètres!$E$33:$F$44,2,FALSE),V141*$D141,0)))</f>
        <v>0</v>
      </c>
      <c r="AI141" s="13">
        <f>IF($D141="",0,IF($E141="",0,IF(VLOOKUP($E141,paramètres!$E$33:$F$44,2,FALSE)&lt;=VLOOKUP($AI$18,paramètres!$E$33:$F$44,2,FALSE),W141*$D141,0)))</f>
        <v>0</v>
      </c>
      <c r="AJ141" s="13">
        <f>IF($D141="",0,IF($E141="",0,IF(VLOOKUP($E141,paramètres!$E$33:$F$44,2,FALSE)&lt;=VLOOKUP($AJ$18,paramètres!$E$33:$F$44,2,FALSE),X141*$D141,0)))</f>
        <v>0</v>
      </c>
      <c r="AK141" s="13">
        <f>IF($D141="",0,IF($E141="",0,IF(VLOOKUP($E141,paramètres!$E$33:$F$44,2,FALSE)&lt;=VLOOKUP($AK$18,paramètres!$E$33:$F$44,2,FALSE),Y141*$D141,0)))</f>
        <v>0</v>
      </c>
      <c r="AL141" s="13">
        <f>IF($D141="",0,IF($E141="",0,IF(VLOOKUP($E141,paramètres!$E$33:$F$44,2,FALSE)&lt;=VLOOKUP($AL$18,paramètres!$E$33:$F$44,2,FALSE),Z141*$D141,0)))</f>
        <v>0</v>
      </c>
      <c r="AM141" s="13">
        <f>IF($D141="",0,IF($E141="",0,IF(VLOOKUP($E141,paramètres!$E$33:$F$44,2,FALSE)&lt;=VLOOKUP($AM$18,paramètres!$E$33:$F$44,2,FALSE),AA141*$D141,0)))</f>
        <v>0</v>
      </c>
      <c r="AN141" s="154">
        <f>IF($D141="",0,IF($E141="",0,IF(VLOOKUP($E141,paramètres!$E$33:$F$44,2,FALSE)&lt;=VLOOKUP($AN$18,paramètres!$E$33:$F$44,2,FALSE),AB141*$D141,0)))</f>
        <v>0</v>
      </c>
      <c r="AO141" s="149" t="str">
        <f>IF(paramètres!$B$28=1,((SUM(Q141:Z141)/1.02)+SUM(AA141:AB141))*0.0303/9*COUNT(Q141:Y141),IF(paramètres!$B$28=2,(SUM(Q141:AB141))*0.0303/9*COUNT(Q141:Y141),"Missing Delta option"))</f>
        <v>Missing Delta option</v>
      </c>
      <c r="AP141" s="13" t="str">
        <f>IF(paramètres!$B$28=1,(((SUM(Q141:Z141)/1.02)+SUM(AA141:AB141))+((SUM(AC141:AL141)/1.02)+SUM(AM141:AO141)))*cotpatr,IF(paramètres!$B$28=2,(SUM(Q141:AO141)*cotpatr),"Missing Delta Option"))</f>
        <v>Missing Delta Option</v>
      </c>
      <c r="AQ141" s="13" t="str" cm="1">
        <f t="array" ref="AQ141">IF(paramètres!$B$28=1,(((SUM(Q141:Z141)/1.02)+SUM(AA141:AB141))+((SUM(AC141:AN141)/1.02)+SUM(AM141:AN141)))/12*pécule,IF(paramètres!$B$28=2,SUM(Q141:AN141)/12*pécule,"Missing Delta Option"))</f>
        <v>Missing Delta Option</v>
      </c>
      <c r="AR141" s="132" t="e">
        <f>IF(paramètres!$B$28=1,(((SUM(Q141:Z141)/1.02)+SUM(AA141:AB141))+((SUM(AC141:AN141)/1.02)+SUM(AM141:AN141)))+AO141+AP141+AQ141,SUM(Q141:AN141)+AO141+AP141+AQ141)</f>
        <v>#VALUE!</v>
      </c>
    </row>
    <row r="142" spans="1:44" x14ac:dyDescent="0.25">
      <c r="A142" s="131"/>
      <c r="B142" s="39"/>
      <c r="C142" s="39"/>
      <c r="D142" s="93"/>
      <c r="E142" s="68"/>
      <c r="F142" s="40"/>
      <c r="G142" s="94"/>
      <c r="H142" s="38"/>
      <c r="I142" s="95"/>
      <c r="J142" s="40"/>
      <c r="K142" s="38"/>
      <c r="L142" s="95"/>
      <c r="M142" s="40"/>
      <c r="N142" s="38"/>
      <c r="O142" s="95"/>
      <c r="P142" s="68"/>
      <c r="Q142" s="226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8"/>
      <c r="AC142" s="149">
        <f>IF($D142="",0,IF($E142="",0,IF(VLOOKUP($E142,paramètres!$E$33:$F$44,2,FALSE)&lt;=VLOOKUP($AC$18,paramètres!$E$33:$F$44,2,FALSE),Q142*$D142,0)))</f>
        <v>0</v>
      </c>
      <c r="AD142" s="13">
        <f>IF($D142="",0,IF($E142="",0,IF(VLOOKUP($E142,paramètres!$E$33:$F$44,2,FALSE)&lt;=VLOOKUP($AD$18,paramètres!$E$33:$F$44,2,FALSE),R142*$D142,0)))</f>
        <v>0</v>
      </c>
      <c r="AE142" s="13">
        <f>IF($D142="",0,IF($E142="",0,IF(VLOOKUP($E142,paramètres!$E$33:$F$44,2,FALSE)&lt;=VLOOKUP($AE$18,paramètres!$E$33:$F$44,2,FALSE),S142*$D142,0)))</f>
        <v>0</v>
      </c>
      <c r="AF142" s="13">
        <f>IF($D142="",0,IF($E142="",0,IF(VLOOKUP($E142,paramètres!$E$33:$F$44,2,FALSE)&lt;=VLOOKUP($AF$18,paramètres!$E$33:$F$44,2,FALSE),T142*$D142,0)))</f>
        <v>0</v>
      </c>
      <c r="AG142" s="13">
        <f>IF($D142="",0,IF($E142="",0,IF(VLOOKUP($E142,paramètres!$E$33:$F$44,2,FALSE)&lt;=VLOOKUP($AG$18,paramètres!$E$33:$F$44,2,FALSE),U142*$D142,0)))</f>
        <v>0</v>
      </c>
      <c r="AH142" s="13">
        <f>IF($D142="",0,IF($E142="",0,IF(VLOOKUP($E142,paramètres!$E$33:$F$44,2,FALSE)&lt;=VLOOKUP($AH$18,paramètres!$E$33:$F$44,2,FALSE),V142*$D142,0)))</f>
        <v>0</v>
      </c>
      <c r="AI142" s="13">
        <f>IF($D142="",0,IF($E142="",0,IF(VLOOKUP($E142,paramètres!$E$33:$F$44,2,FALSE)&lt;=VLOOKUP($AI$18,paramètres!$E$33:$F$44,2,FALSE),W142*$D142,0)))</f>
        <v>0</v>
      </c>
      <c r="AJ142" s="13">
        <f>IF($D142="",0,IF($E142="",0,IF(VLOOKUP($E142,paramètres!$E$33:$F$44,2,FALSE)&lt;=VLOOKUP($AJ$18,paramètres!$E$33:$F$44,2,FALSE),X142*$D142,0)))</f>
        <v>0</v>
      </c>
      <c r="AK142" s="13">
        <f>IF($D142="",0,IF($E142="",0,IF(VLOOKUP($E142,paramètres!$E$33:$F$44,2,FALSE)&lt;=VLOOKUP($AK$18,paramètres!$E$33:$F$44,2,FALSE),Y142*$D142,0)))</f>
        <v>0</v>
      </c>
      <c r="AL142" s="13">
        <f>IF($D142="",0,IF($E142="",0,IF(VLOOKUP($E142,paramètres!$E$33:$F$44,2,FALSE)&lt;=VLOOKUP($AL$18,paramètres!$E$33:$F$44,2,FALSE),Z142*$D142,0)))</f>
        <v>0</v>
      </c>
      <c r="AM142" s="13">
        <f>IF($D142="",0,IF($E142="",0,IF(VLOOKUP($E142,paramètres!$E$33:$F$44,2,FALSE)&lt;=VLOOKUP($AM$18,paramètres!$E$33:$F$44,2,FALSE),AA142*$D142,0)))</f>
        <v>0</v>
      </c>
      <c r="AN142" s="154">
        <f>IF($D142="",0,IF($E142="",0,IF(VLOOKUP($E142,paramètres!$E$33:$F$44,2,FALSE)&lt;=VLOOKUP($AN$18,paramètres!$E$33:$F$44,2,FALSE),AB142*$D142,0)))</f>
        <v>0</v>
      </c>
      <c r="AO142" s="149" t="str">
        <f>IF(paramètres!$B$28=1,((SUM(Q142:Z142)/1.02)+SUM(AA142:AB142))*0.0303/9*COUNT(Q142:Y142),IF(paramètres!$B$28=2,(SUM(Q142:AB142))*0.0303/9*COUNT(Q142:Y142),"Missing Delta option"))</f>
        <v>Missing Delta option</v>
      </c>
      <c r="AP142" s="13" t="str">
        <f>IF(paramètres!$B$28=1,(((SUM(Q142:Z142)/1.02)+SUM(AA142:AB142))+((SUM(AC142:AL142)/1.02)+SUM(AM142:AO142)))*cotpatr,IF(paramètres!$B$28=2,(SUM(Q142:AO142)*cotpatr),"Missing Delta Option"))</f>
        <v>Missing Delta Option</v>
      </c>
      <c r="AQ142" s="13" t="str" cm="1">
        <f t="array" ref="AQ142">IF(paramètres!$B$28=1,(((SUM(Q142:Z142)/1.02)+SUM(AA142:AB142))+((SUM(AC142:AN142)/1.02)+SUM(AM142:AN142)))/12*pécule,IF(paramètres!$B$28=2,SUM(Q142:AN142)/12*pécule,"Missing Delta Option"))</f>
        <v>Missing Delta Option</v>
      </c>
      <c r="AR142" s="132" t="e">
        <f>IF(paramètres!$B$28=1,(((SUM(Q142:Z142)/1.02)+SUM(AA142:AB142))+((SUM(AC142:AN142)/1.02)+SUM(AM142:AN142)))+AO142+AP142+AQ142,SUM(Q142:AN142)+AO142+AP142+AQ142)</f>
        <v>#VALUE!</v>
      </c>
    </row>
    <row r="143" spans="1:44" x14ac:dyDescent="0.25">
      <c r="A143" s="131"/>
      <c r="B143" s="39"/>
      <c r="C143" s="39"/>
      <c r="D143" s="93"/>
      <c r="E143" s="68"/>
      <c r="F143" s="40"/>
      <c r="G143" s="94"/>
      <c r="H143" s="38"/>
      <c r="I143" s="95"/>
      <c r="J143" s="40"/>
      <c r="K143" s="38"/>
      <c r="L143" s="95"/>
      <c r="M143" s="40"/>
      <c r="N143" s="38"/>
      <c r="O143" s="95"/>
      <c r="P143" s="68"/>
      <c r="Q143" s="226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8"/>
      <c r="AC143" s="149">
        <f>IF($D143="",0,IF($E143="",0,IF(VLOOKUP($E143,paramètres!$E$33:$F$44,2,FALSE)&lt;=VLOOKUP($AC$18,paramètres!$E$33:$F$44,2,FALSE),Q143*$D143,0)))</f>
        <v>0</v>
      </c>
      <c r="AD143" s="13">
        <f>IF($D143="",0,IF($E143="",0,IF(VLOOKUP($E143,paramètres!$E$33:$F$44,2,FALSE)&lt;=VLOOKUP($AD$18,paramètres!$E$33:$F$44,2,FALSE),R143*$D143,0)))</f>
        <v>0</v>
      </c>
      <c r="AE143" s="13">
        <f>IF($D143="",0,IF($E143="",0,IF(VLOOKUP($E143,paramètres!$E$33:$F$44,2,FALSE)&lt;=VLOOKUP($AE$18,paramètres!$E$33:$F$44,2,FALSE),S143*$D143,0)))</f>
        <v>0</v>
      </c>
      <c r="AF143" s="13">
        <f>IF($D143="",0,IF($E143="",0,IF(VLOOKUP($E143,paramètres!$E$33:$F$44,2,FALSE)&lt;=VLOOKUP($AF$18,paramètres!$E$33:$F$44,2,FALSE),T143*$D143,0)))</f>
        <v>0</v>
      </c>
      <c r="AG143" s="13">
        <f>IF($D143="",0,IF($E143="",0,IF(VLOOKUP($E143,paramètres!$E$33:$F$44,2,FALSE)&lt;=VLOOKUP($AG$18,paramètres!$E$33:$F$44,2,FALSE),U143*$D143,0)))</f>
        <v>0</v>
      </c>
      <c r="AH143" s="13">
        <f>IF($D143="",0,IF($E143="",0,IF(VLOOKUP($E143,paramètres!$E$33:$F$44,2,FALSE)&lt;=VLOOKUP($AH$18,paramètres!$E$33:$F$44,2,FALSE),V143*$D143,0)))</f>
        <v>0</v>
      </c>
      <c r="AI143" s="13">
        <f>IF($D143="",0,IF($E143="",0,IF(VLOOKUP($E143,paramètres!$E$33:$F$44,2,FALSE)&lt;=VLOOKUP($AI$18,paramètres!$E$33:$F$44,2,FALSE),W143*$D143,0)))</f>
        <v>0</v>
      </c>
      <c r="AJ143" s="13">
        <f>IF($D143="",0,IF($E143="",0,IF(VLOOKUP($E143,paramètres!$E$33:$F$44,2,FALSE)&lt;=VLOOKUP($AJ$18,paramètres!$E$33:$F$44,2,FALSE),X143*$D143,0)))</f>
        <v>0</v>
      </c>
      <c r="AK143" s="13">
        <f>IF($D143="",0,IF($E143="",0,IF(VLOOKUP($E143,paramètres!$E$33:$F$44,2,FALSE)&lt;=VLOOKUP($AK$18,paramètres!$E$33:$F$44,2,FALSE),Y143*$D143,0)))</f>
        <v>0</v>
      </c>
      <c r="AL143" s="13">
        <f>IF($D143="",0,IF($E143="",0,IF(VLOOKUP($E143,paramètres!$E$33:$F$44,2,FALSE)&lt;=VLOOKUP($AL$18,paramètres!$E$33:$F$44,2,FALSE),Z143*$D143,0)))</f>
        <v>0</v>
      </c>
      <c r="AM143" s="13">
        <f>IF($D143="",0,IF($E143="",0,IF(VLOOKUP($E143,paramètres!$E$33:$F$44,2,FALSE)&lt;=VLOOKUP($AM$18,paramètres!$E$33:$F$44,2,FALSE),AA143*$D143,0)))</f>
        <v>0</v>
      </c>
      <c r="AN143" s="154">
        <f>IF($D143="",0,IF($E143="",0,IF(VLOOKUP($E143,paramètres!$E$33:$F$44,2,FALSE)&lt;=VLOOKUP($AN$18,paramètres!$E$33:$F$44,2,FALSE),AB143*$D143,0)))</f>
        <v>0</v>
      </c>
      <c r="AO143" s="149" t="str">
        <f>IF(paramètres!$B$28=1,((SUM(Q143:Z143)/1.02)+SUM(AA143:AB143))*0.0303/9*COUNT(Q143:Y143),IF(paramètres!$B$28=2,(SUM(Q143:AB143))*0.0303/9*COUNT(Q143:Y143),"Missing Delta option"))</f>
        <v>Missing Delta option</v>
      </c>
      <c r="AP143" s="13" t="str">
        <f>IF(paramètres!$B$28=1,(((SUM(Q143:Z143)/1.02)+SUM(AA143:AB143))+((SUM(AC143:AL143)/1.02)+SUM(AM143:AO143)))*cotpatr,IF(paramètres!$B$28=2,(SUM(Q143:AO143)*cotpatr),"Missing Delta Option"))</f>
        <v>Missing Delta Option</v>
      </c>
      <c r="AQ143" s="13" t="str" cm="1">
        <f t="array" ref="AQ143">IF(paramètres!$B$28=1,(((SUM(Q143:Z143)/1.02)+SUM(AA143:AB143))+((SUM(AC143:AN143)/1.02)+SUM(AM143:AN143)))/12*pécule,IF(paramètres!$B$28=2,SUM(Q143:AN143)/12*pécule,"Missing Delta Option"))</f>
        <v>Missing Delta Option</v>
      </c>
      <c r="AR143" s="132" t="e">
        <f>IF(paramètres!$B$28=1,(((SUM(Q143:Z143)/1.02)+SUM(AA143:AB143))+((SUM(AC143:AN143)/1.02)+SUM(AM143:AN143)))+AO143+AP143+AQ143,SUM(Q143:AN143)+AO143+AP143+AQ143)</f>
        <v>#VALUE!</v>
      </c>
    </row>
    <row r="144" spans="1:44" x14ac:dyDescent="0.25">
      <c r="A144" s="131"/>
      <c r="B144" s="39"/>
      <c r="C144" s="39"/>
      <c r="D144" s="93"/>
      <c r="E144" s="68"/>
      <c r="F144" s="40"/>
      <c r="G144" s="94"/>
      <c r="H144" s="38"/>
      <c r="I144" s="95"/>
      <c r="J144" s="40"/>
      <c r="K144" s="38"/>
      <c r="L144" s="95"/>
      <c r="M144" s="40"/>
      <c r="N144" s="38"/>
      <c r="O144" s="95"/>
      <c r="P144" s="68"/>
      <c r="Q144" s="226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8"/>
      <c r="AC144" s="149">
        <f>IF($D144="",0,IF($E144="",0,IF(VLOOKUP($E144,paramètres!$E$33:$F$44,2,FALSE)&lt;=VLOOKUP($AC$18,paramètres!$E$33:$F$44,2,FALSE),Q144*$D144,0)))</f>
        <v>0</v>
      </c>
      <c r="AD144" s="13">
        <f>IF($D144="",0,IF($E144="",0,IF(VLOOKUP($E144,paramètres!$E$33:$F$44,2,FALSE)&lt;=VLOOKUP($AD$18,paramètres!$E$33:$F$44,2,FALSE),R144*$D144,0)))</f>
        <v>0</v>
      </c>
      <c r="AE144" s="13">
        <f>IF($D144="",0,IF($E144="",0,IF(VLOOKUP($E144,paramètres!$E$33:$F$44,2,FALSE)&lt;=VLOOKUP($AE$18,paramètres!$E$33:$F$44,2,FALSE),S144*$D144,0)))</f>
        <v>0</v>
      </c>
      <c r="AF144" s="13">
        <f>IF($D144="",0,IF($E144="",0,IF(VLOOKUP($E144,paramètres!$E$33:$F$44,2,FALSE)&lt;=VLOOKUP($AF$18,paramètres!$E$33:$F$44,2,FALSE),T144*$D144,0)))</f>
        <v>0</v>
      </c>
      <c r="AG144" s="13">
        <f>IF($D144="",0,IF($E144="",0,IF(VLOOKUP($E144,paramètres!$E$33:$F$44,2,FALSE)&lt;=VLOOKUP($AG$18,paramètres!$E$33:$F$44,2,FALSE),U144*$D144,0)))</f>
        <v>0</v>
      </c>
      <c r="AH144" s="13">
        <f>IF($D144="",0,IF($E144="",0,IF(VLOOKUP($E144,paramètres!$E$33:$F$44,2,FALSE)&lt;=VLOOKUP($AH$18,paramètres!$E$33:$F$44,2,FALSE),V144*$D144,0)))</f>
        <v>0</v>
      </c>
      <c r="AI144" s="13">
        <f>IF($D144="",0,IF($E144="",0,IF(VLOOKUP($E144,paramètres!$E$33:$F$44,2,FALSE)&lt;=VLOOKUP($AI$18,paramètres!$E$33:$F$44,2,FALSE),W144*$D144,0)))</f>
        <v>0</v>
      </c>
      <c r="AJ144" s="13">
        <f>IF($D144="",0,IF($E144="",0,IF(VLOOKUP($E144,paramètres!$E$33:$F$44,2,FALSE)&lt;=VLOOKUP($AJ$18,paramètres!$E$33:$F$44,2,FALSE),X144*$D144,0)))</f>
        <v>0</v>
      </c>
      <c r="AK144" s="13">
        <f>IF($D144="",0,IF($E144="",0,IF(VLOOKUP($E144,paramètres!$E$33:$F$44,2,FALSE)&lt;=VLOOKUP($AK$18,paramètres!$E$33:$F$44,2,FALSE),Y144*$D144,0)))</f>
        <v>0</v>
      </c>
      <c r="AL144" s="13">
        <f>IF($D144="",0,IF($E144="",0,IF(VLOOKUP($E144,paramètres!$E$33:$F$44,2,FALSE)&lt;=VLOOKUP($AL$18,paramètres!$E$33:$F$44,2,FALSE),Z144*$D144,0)))</f>
        <v>0</v>
      </c>
      <c r="AM144" s="13">
        <f>IF($D144="",0,IF($E144="",0,IF(VLOOKUP($E144,paramètres!$E$33:$F$44,2,FALSE)&lt;=VLOOKUP($AM$18,paramètres!$E$33:$F$44,2,FALSE),AA144*$D144,0)))</f>
        <v>0</v>
      </c>
      <c r="AN144" s="154">
        <f>IF($D144="",0,IF($E144="",0,IF(VLOOKUP($E144,paramètres!$E$33:$F$44,2,FALSE)&lt;=VLOOKUP($AN$18,paramètres!$E$33:$F$44,2,FALSE),AB144*$D144,0)))</f>
        <v>0</v>
      </c>
      <c r="AO144" s="149" t="str">
        <f>IF(paramètres!$B$28=1,((SUM(Q144:Z144)/1.02)+SUM(AA144:AB144))*0.0303/9*COUNT(Q144:Y144),IF(paramètres!$B$28=2,(SUM(Q144:AB144))*0.0303/9*COUNT(Q144:Y144),"Missing Delta option"))</f>
        <v>Missing Delta option</v>
      </c>
      <c r="AP144" s="13" t="str">
        <f>IF(paramètres!$B$28=1,(((SUM(Q144:Z144)/1.02)+SUM(AA144:AB144))+((SUM(AC144:AL144)/1.02)+SUM(AM144:AO144)))*cotpatr,IF(paramètres!$B$28=2,(SUM(Q144:AO144)*cotpatr),"Missing Delta Option"))</f>
        <v>Missing Delta Option</v>
      </c>
      <c r="AQ144" s="13" t="str" cm="1">
        <f t="array" ref="AQ144">IF(paramètres!$B$28=1,(((SUM(Q144:Z144)/1.02)+SUM(AA144:AB144))+((SUM(AC144:AN144)/1.02)+SUM(AM144:AN144)))/12*pécule,IF(paramètres!$B$28=2,SUM(Q144:AN144)/12*pécule,"Missing Delta Option"))</f>
        <v>Missing Delta Option</v>
      </c>
      <c r="AR144" s="132" t="e">
        <f>IF(paramètres!$B$28=1,(((SUM(Q144:Z144)/1.02)+SUM(AA144:AB144))+((SUM(AC144:AN144)/1.02)+SUM(AM144:AN144)))+AO144+AP144+AQ144,SUM(Q144:AN144)+AO144+AP144+AQ144)</f>
        <v>#VALUE!</v>
      </c>
    </row>
    <row r="145" spans="1:44" x14ac:dyDescent="0.25">
      <c r="A145" s="131"/>
      <c r="B145" s="39"/>
      <c r="C145" s="39"/>
      <c r="D145" s="93"/>
      <c r="E145" s="68"/>
      <c r="F145" s="40"/>
      <c r="G145" s="94"/>
      <c r="H145" s="38"/>
      <c r="I145" s="95"/>
      <c r="J145" s="40"/>
      <c r="K145" s="38"/>
      <c r="L145" s="95"/>
      <c r="M145" s="40"/>
      <c r="N145" s="38"/>
      <c r="O145" s="95"/>
      <c r="P145" s="68"/>
      <c r="Q145" s="226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8"/>
      <c r="AC145" s="149">
        <f>IF($D145="",0,IF($E145="",0,IF(VLOOKUP($E145,paramètres!$E$33:$F$44,2,FALSE)&lt;=VLOOKUP($AC$18,paramètres!$E$33:$F$44,2,FALSE),Q145*$D145,0)))</f>
        <v>0</v>
      </c>
      <c r="AD145" s="13">
        <f>IF($D145="",0,IF($E145="",0,IF(VLOOKUP($E145,paramètres!$E$33:$F$44,2,FALSE)&lt;=VLOOKUP($AD$18,paramètres!$E$33:$F$44,2,FALSE),R145*$D145,0)))</f>
        <v>0</v>
      </c>
      <c r="AE145" s="13">
        <f>IF($D145="",0,IF($E145="",0,IF(VLOOKUP($E145,paramètres!$E$33:$F$44,2,FALSE)&lt;=VLOOKUP($AE$18,paramètres!$E$33:$F$44,2,FALSE),S145*$D145,0)))</f>
        <v>0</v>
      </c>
      <c r="AF145" s="13">
        <f>IF($D145="",0,IF($E145="",0,IF(VLOOKUP($E145,paramètres!$E$33:$F$44,2,FALSE)&lt;=VLOOKUP($AF$18,paramètres!$E$33:$F$44,2,FALSE),T145*$D145,0)))</f>
        <v>0</v>
      </c>
      <c r="AG145" s="13">
        <f>IF($D145="",0,IF($E145="",0,IF(VLOOKUP($E145,paramètres!$E$33:$F$44,2,FALSE)&lt;=VLOOKUP($AG$18,paramètres!$E$33:$F$44,2,FALSE),U145*$D145,0)))</f>
        <v>0</v>
      </c>
      <c r="AH145" s="13">
        <f>IF($D145="",0,IF($E145="",0,IF(VLOOKUP($E145,paramètres!$E$33:$F$44,2,FALSE)&lt;=VLOOKUP($AH$18,paramètres!$E$33:$F$44,2,FALSE),V145*$D145,0)))</f>
        <v>0</v>
      </c>
      <c r="AI145" s="13">
        <f>IF($D145="",0,IF($E145="",0,IF(VLOOKUP($E145,paramètres!$E$33:$F$44,2,FALSE)&lt;=VLOOKUP($AI$18,paramètres!$E$33:$F$44,2,FALSE),W145*$D145,0)))</f>
        <v>0</v>
      </c>
      <c r="AJ145" s="13">
        <f>IF($D145="",0,IF($E145="",0,IF(VLOOKUP($E145,paramètres!$E$33:$F$44,2,FALSE)&lt;=VLOOKUP($AJ$18,paramètres!$E$33:$F$44,2,FALSE),X145*$D145,0)))</f>
        <v>0</v>
      </c>
      <c r="AK145" s="13">
        <f>IF($D145="",0,IF($E145="",0,IF(VLOOKUP($E145,paramètres!$E$33:$F$44,2,FALSE)&lt;=VLOOKUP($AK$18,paramètres!$E$33:$F$44,2,FALSE),Y145*$D145,0)))</f>
        <v>0</v>
      </c>
      <c r="AL145" s="13">
        <f>IF($D145="",0,IF($E145="",0,IF(VLOOKUP($E145,paramètres!$E$33:$F$44,2,FALSE)&lt;=VLOOKUP($AL$18,paramètres!$E$33:$F$44,2,FALSE),Z145*$D145,0)))</f>
        <v>0</v>
      </c>
      <c r="AM145" s="13">
        <f>IF($D145="",0,IF($E145="",0,IF(VLOOKUP($E145,paramètres!$E$33:$F$44,2,FALSE)&lt;=VLOOKUP($AM$18,paramètres!$E$33:$F$44,2,FALSE),AA145*$D145,0)))</f>
        <v>0</v>
      </c>
      <c r="AN145" s="154">
        <f>IF($D145="",0,IF($E145="",0,IF(VLOOKUP($E145,paramètres!$E$33:$F$44,2,FALSE)&lt;=VLOOKUP($AN$18,paramètres!$E$33:$F$44,2,FALSE),AB145*$D145,0)))</f>
        <v>0</v>
      </c>
      <c r="AO145" s="149" t="str">
        <f>IF(paramètres!$B$28=1,((SUM(Q145:Z145)/1.02)+SUM(AA145:AB145))*0.0303/9*COUNT(Q145:Y145),IF(paramètres!$B$28=2,(SUM(Q145:AB145))*0.0303/9*COUNT(Q145:Y145),"Missing Delta option"))</f>
        <v>Missing Delta option</v>
      </c>
      <c r="AP145" s="13" t="str">
        <f>IF(paramètres!$B$28=1,(((SUM(Q145:Z145)/1.02)+SUM(AA145:AB145))+((SUM(AC145:AL145)/1.02)+SUM(AM145:AO145)))*cotpatr,IF(paramètres!$B$28=2,(SUM(Q145:AO145)*cotpatr),"Missing Delta Option"))</f>
        <v>Missing Delta Option</v>
      </c>
      <c r="AQ145" s="13" t="str" cm="1">
        <f t="array" ref="AQ145">IF(paramètres!$B$28=1,(((SUM(Q145:Z145)/1.02)+SUM(AA145:AB145))+((SUM(AC145:AN145)/1.02)+SUM(AM145:AN145)))/12*pécule,IF(paramètres!$B$28=2,SUM(Q145:AN145)/12*pécule,"Missing Delta Option"))</f>
        <v>Missing Delta Option</v>
      </c>
      <c r="AR145" s="132" t="e">
        <f>IF(paramètres!$B$28=1,(((SUM(Q145:Z145)/1.02)+SUM(AA145:AB145))+((SUM(AC145:AN145)/1.02)+SUM(AM145:AN145)))+AO145+AP145+AQ145,SUM(Q145:AN145)+AO145+AP145+AQ145)</f>
        <v>#VALUE!</v>
      </c>
    </row>
    <row r="146" spans="1:44" x14ac:dyDescent="0.25">
      <c r="A146" s="131"/>
      <c r="B146" s="39"/>
      <c r="C146" s="39"/>
      <c r="D146" s="93"/>
      <c r="E146" s="68"/>
      <c r="F146" s="40"/>
      <c r="G146" s="94"/>
      <c r="H146" s="38"/>
      <c r="I146" s="95"/>
      <c r="J146" s="40"/>
      <c r="K146" s="38"/>
      <c r="L146" s="95"/>
      <c r="M146" s="40"/>
      <c r="N146" s="38"/>
      <c r="O146" s="95"/>
      <c r="P146" s="68"/>
      <c r="Q146" s="226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8"/>
      <c r="AC146" s="149">
        <f>IF($D146="",0,IF($E146="",0,IF(VLOOKUP($E146,paramètres!$E$33:$F$44,2,FALSE)&lt;=VLOOKUP($AC$18,paramètres!$E$33:$F$44,2,FALSE),Q146*$D146,0)))</f>
        <v>0</v>
      </c>
      <c r="AD146" s="13">
        <f>IF($D146="",0,IF($E146="",0,IF(VLOOKUP($E146,paramètres!$E$33:$F$44,2,FALSE)&lt;=VLOOKUP($AD$18,paramètres!$E$33:$F$44,2,FALSE),R146*$D146,0)))</f>
        <v>0</v>
      </c>
      <c r="AE146" s="13">
        <f>IF($D146="",0,IF($E146="",0,IF(VLOOKUP($E146,paramètres!$E$33:$F$44,2,FALSE)&lt;=VLOOKUP($AE$18,paramètres!$E$33:$F$44,2,FALSE),S146*$D146,0)))</f>
        <v>0</v>
      </c>
      <c r="AF146" s="13">
        <f>IF($D146="",0,IF($E146="",0,IF(VLOOKUP($E146,paramètres!$E$33:$F$44,2,FALSE)&lt;=VLOOKUP($AF$18,paramètres!$E$33:$F$44,2,FALSE),T146*$D146,0)))</f>
        <v>0</v>
      </c>
      <c r="AG146" s="13">
        <f>IF($D146="",0,IF($E146="",0,IF(VLOOKUP($E146,paramètres!$E$33:$F$44,2,FALSE)&lt;=VLOOKUP($AG$18,paramètres!$E$33:$F$44,2,FALSE),U146*$D146,0)))</f>
        <v>0</v>
      </c>
      <c r="AH146" s="13">
        <f>IF($D146="",0,IF($E146="",0,IF(VLOOKUP($E146,paramètres!$E$33:$F$44,2,FALSE)&lt;=VLOOKUP($AH$18,paramètres!$E$33:$F$44,2,FALSE),V146*$D146,0)))</f>
        <v>0</v>
      </c>
      <c r="AI146" s="13">
        <f>IF($D146="",0,IF($E146="",0,IF(VLOOKUP($E146,paramètres!$E$33:$F$44,2,FALSE)&lt;=VLOOKUP($AI$18,paramètres!$E$33:$F$44,2,FALSE),W146*$D146,0)))</f>
        <v>0</v>
      </c>
      <c r="AJ146" s="13">
        <f>IF($D146="",0,IF($E146="",0,IF(VLOOKUP($E146,paramètres!$E$33:$F$44,2,FALSE)&lt;=VLOOKUP($AJ$18,paramètres!$E$33:$F$44,2,FALSE),X146*$D146,0)))</f>
        <v>0</v>
      </c>
      <c r="AK146" s="13">
        <f>IF($D146="",0,IF($E146="",0,IF(VLOOKUP($E146,paramètres!$E$33:$F$44,2,FALSE)&lt;=VLOOKUP($AK$18,paramètres!$E$33:$F$44,2,FALSE),Y146*$D146,0)))</f>
        <v>0</v>
      </c>
      <c r="AL146" s="13">
        <f>IF($D146="",0,IF($E146="",0,IF(VLOOKUP($E146,paramètres!$E$33:$F$44,2,FALSE)&lt;=VLOOKUP($AL$18,paramètres!$E$33:$F$44,2,FALSE),Z146*$D146,0)))</f>
        <v>0</v>
      </c>
      <c r="AM146" s="13">
        <f>IF($D146="",0,IF($E146="",0,IF(VLOOKUP($E146,paramètres!$E$33:$F$44,2,FALSE)&lt;=VLOOKUP($AM$18,paramètres!$E$33:$F$44,2,FALSE),AA146*$D146,0)))</f>
        <v>0</v>
      </c>
      <c r="AN146" s="154">
        <f>IF($D146="",0,IF($E146="",0,IF(VLOOKUP($E146,paramètres!$E$33:$F$44,2,FALSE)&lt;=VLOOKUP($AN$18,paramètres!$E$33:$F$44,2,FALSE),AB146*$D146,0)))</f>
        <v>0</v>
      </c>
      <c r="AO146" s="149" t="str">
        <f>IF(paramètres!$B$28=1,((SUM(Q146:Z146)/1.02)+SUM(AA146:AB146))*0.0303/9*COUNT(Q146:Y146),IF(paramètres!$B$28=2,(SUM(Q146:AB146))*0.0303/9*COUNT(Q146:Y146),"Missing Delta option"))</f>
        <v>Missing Delta option</v>
      </c>
      <c r="AP146" s="13" t="str">
        <f>IF(paramètres!$B$28=1,(((SUM(Q146:Z146)/1.02)+SUM(AA146:AB146))+((SUM(AC146:AL146)/1.02)+SUM(AM146:AO146)))*cotpatr,IF(paramètres!$B$28=2,(SUM(Q146:AO146)*cotpatr),"Missing Delta Option"))</f>
        <v>Missing Delta Option</v>
      </c>
      <c r="AQ146" s="13" t="str" cm="1">
        <f t="array" ref="AQ146">IF(paramètres!$B$28=1,(((SUM(Q146:Z146)/1.02)+SUM(AA146:AB146))+((SUM(AC146:AN146)/1.02)+SUM(AM146:AN146)))/12*pécule,IF(paramètres!$B$28=2,SUM(Q146:AN146)/12*pécule,"Missing Delta Option"))</f>
        <v>Missing Delta Option</v>
      </c>
      <c r="AR146" s="132" t="e">
        <f>IF(paramètres!$B$28=1,(((SUM(Q146:Z146)/1.02)+SUM(AA146:AB146))+((SUM(AC146:AN146)/1.02)+SUM(AM146:AN146)))+AO146+AP146+AQ146,SUM(Q146:AN146)+AO146+AP146+AQ146)</f>
        <v>#VALUE!</v>
      </c>
    </row>
    <row r="147" spans="1:44" x14ac:dyDescent="0.25">
      <c r="A147" s="131"/>
      <c r="B147" s="39"/>
      <c r="C147" s="39"/>
      <c r="D147" s="93"/>
      <c r="E147" s="68"/>
      <c r="F147" s="40"/>
      <c r="G147" s="94"/>
      <c r="H147" s="38"/>
      <c r="I147" s="95"/>
      <c r="J147" s="40"/>
      <c r="K147" s="38"/>
      <c r="L147" s="95"/>
      <c r="M147" s="40"/>
      <c r="N147" s="38"/>
      <c r="O147" s="95"/>
      <c r="P147" s="68"/>
      <c r="Q147" s="226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8"/>
      <c r="AC147" s="149">
        <f>IF($D147="",0,IF($E147="",0,IF(VLOOKUP($E147,paramètres!$E$33:$F$44,2,FALSE)&lt;=VLOOKUP($AC$18,paramètres!$E$33:$F$44,2,FALSE),Q147*$D147,0)))</f>
        <v>0</v>
      </c>
      <c r="AD147" s="13">
        <f>IF($D147="",0,IF($E147="",0,IF(VLOOKUP($E147,paramètres!$E$33:$F$44,2,FALSE)&lt;=VLOOKUP($AD$18,paramètres!$E$33:$F$44,2,FALSE),R147*$D147,0)))</f>
        <v>0</v>
      </c>
      <c r="AE147" s="13">
        <f>IF($D147="",0,IF($E147="",0,IF(VLOOKUP($E147,paramètres!$E$33:$F$44,2,FALSE)&lt;=VLOOKUP($AE$18,paramètres!$E$33:$F$44,2,FALSE),S147*$D147,0)))</f>
        <v>0</v>
      </c>
      <c r="AF147" s="13">
        <f>IF($D147="",0,IF($E147="",0,IF(VLOOKUP($E147,paramètres!$E$33:$F$44,2,FALSE)&lt;=VLOOKUP($AF$18,paramètres!$E$33:$F$44,2,FALSE),T147*$D147,0)))</f>
        <v>0</v>
      </c>
      <c r="AG147" s="13">
        <f>IF($D147="",0,IF($E147="",0,IF(VLOOKUP($E147,paramètres!$E$33:$F$44,2,FALSE)&lt;=VLOOKUP($AG$18,paramètres!$E$33:$F$44,2,FALSE),U147*$D147,0)))</f>
        <v>0</v>
      </c>
      <c r="AH147" s="13">
        <f>IF($D147="",0,IF($E147="",0,IF(VLOOKUP($E147,paramètres!$E$33:$F$44,2,FALSE)&lt;=VLOOKUP($AH$18,paramètres!$E$33:$F$44,2,FALSE),V147*$D147,0)))</f>
        <v>0</v>
      </c>
      <c r="AI147" s="13">
        <f>IF($D147="",0,IF($E147="",0,IF(VLOOKUP($E147,paramètres!$E$33:$F$44,2,FALSE)&lt;=VLOOKUP($AI$18,paramètres!$E$33:$F$44,2,FALSE),W147*$D147,0)))</f>
        <v>0</v>
      </c>
      <c r="AJ147" s="13">
        <f>IF($D147="",0,IF($E147="",0,IF(VLOOKUP($E147,paramètres!$E$33:$F$44,2,FALSE)&lt;=VLOOKUP($AJ$18,paramètres!$E$33:$F$44,2,FALSE),X147*$D147,0)))</f>
        <v>0</v>
      </c>
      <c r="AK147" s="13">
        <f>IF($D147="",0,IF($E147="",0,IF(VLOOKUP($E147,paramètres!$E$33:$F$44,2,FALSE)&lt;=VLOOKUP($AK$18,paramètres!$E$33:$F$44,2,FALSE),Y147*$D147,0)))</f>
        <v>0</v>
      </c>
      <c r="AL147" s="13">
        <f>IF($D147="",0,IF($E147="",0,IF(VLOOKUP($E147,paramètres!$E$33:$F$44,2,FALSE)&lt;=VLOOKUP($AL$18,paramètres!$E$33:$F$44,2,FALSE),Z147*$D147,0)))</f>
        <v>0</v>
      </c>
      <c r="AM147" s="13">
        <f>IF($D147="",0,IF($E147="",0,IF(VLOOKUP($E147,paramètres!$E$33:$F$44,2,FALSE)&lt;=VLOOKUP($AM$18,paramètres!$E$33:$F$44,2,FALSE),AA147*$D147,0)))</f>
        <v>0</v>
      </c>
      <c r="AN147" s="154">
        <f>IF($D147="",0,IF($E147="",0,IF(VLOOKUP($E147,paramètres!$E$33:$F$44,2,FALSE)&lt;=VLOOKUP($AN$18,paramètres!$E$33:$F$44,2,FALSE),AB147*$D147,0)))</f>
        <v>0</v>
      </c>
      <c r="AO147" s="149" t="str">
        <f>IF(paramètres!$B$28=1,((SUM(Q147:Z147)/1.02)+SUM(AA147:AB147))*0.0303/9*COUNT(Q147:Y147),IF(paramètres!$B$28=2,(SUM(Q147:AB147))*0.0303/9*COUNT(Q147:Y147),"Missing Delta option"))</f>
        <v>Missing Delta option</v>
      </c>
      <c r="AP147" s="13" t="str">
        <f>IF(paramètres!$B$28=1,(((SUM(Q147:Z147)/1.02)+SUM(AA147:AB147))+((SUM(AC147:AL147)/1.02)+SUM(AM147:AO147)))*cotpatr,IF(paramètres!$B$28=2,(SUM(Q147:AO147)*cotpatr),"Missing Delta Option"))</f>
        <v>Missing Delta Option</v>
      </c>
      <c r="AQ147" s="13" t="str" cm="1">
        <f t="array" ref="AQ147">IF(paramètres!$B$28=1,(((SUM(Q147:Z147)/1.02)+SUM(AA147:AB147))+((SUM(AC147:AN147)/1.02)+SUM(AM147:AN147)))/12*pécule,IF(paramètres!$B$28=2,SUM(Q147:AN147)/12*pécule,"Missing Delta Option"))</f>
        <v>Missing Delta Option</v>
      </c>
      <c r="AR147" s="132" t="e">
        <f>IF(paramètres!$B$28=1,(((SUM(Q147:Z147)/1.02)+SUM(AA147:AB147))+((SUM(AC147:AN147)/1.02)+SUM(AM147:AN147)))+AO147+AP147+AQ147,SUM(Q147:AN147)+AO147+AP147+AQ147)</f>
        <v>#VALUE!</v>
      </c>
    </row>
    <row r="148" spans="1:44" x14ac:dyDescent="0.25">
      <c r="A148" s="131"/>
      <c r="B148" s="39"/>
      <c r="C148" s="39"/>
      <c r="D148" s="93"/>
      <c r="E148" s="68"/>
      <c r="F148" s="40"/>
      <c r="G148" s="94"/>
      <c r="H148" s="38"/>
      <c r="I148" s="95"/>
      <c r="J148" s="40"/>
      <c r="K148" s="38"/>
      <c r="L148" s="95"/>
      <c r="M148" s="40"/>
      <c r="N148" s="38"/>
      <c r="O148" s="95"/>
      <c r="P148" s="68"/>
      <c r="Q148" s="226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8"/>
      <c r="AC148" s="149">
        <f>IF($D148="",0,IF($E148="",0,IF(VLOOKUP($E148,paramètres!$E$33:$F$44,2,FALSE)&lt;=VLOOKUP($AC$18,paramètres!$E$33:$F$44,2,FALSE),Q148*$D148,0)))</f>
        <v>0</v>
      </c>
      <c r="AD148" s="13">
        <f>IF($D148="",0,IF($E148="",0,IF(VLOOKUP($E148,paramètres!$E$33:$F$44,2,FALSE)&lt;=VLOOKUP($AD$18,paramètres!$E$33:$F$44,2,FALSE),R148*$D148,0)))</f>
        <v>0</v>
      </c>
      <c r="AE148" s="13">
        <f>IF($D148="",0,IF($E148="",0,IF(VLOOKUP($E148,paramètres!$E$33:$F$44,2,FALSE)&lt;=VLOOKUP($AE$18,paramètres!$E$33:$F$44,2,FALSE),S148*$D148,0)))</f>
        <v>0</v>
      </c>
      <c r="AF148" s="13">
        <f>IF($D148="",0,IF($E148="",0,IF(VLOOKUP($E148,paramètres!$E$33:$F$44,2,FALSE)&lt;=VLOOKUP($AF$18,paramètres!$E$33:$F$44,2,FALSE),T148*$D148,0)))</f>
        <v>0</v>
      </c>
      <c r="AG148" s="13">
        <f>IF($D148="",0,IF($E148="",0,IF(VLOOKUP($E148,paramètres!$E$33:$F$44,2,FALSE)&lt;=VLOOKUP($AG$18,paramètres!$E$33:$F$44,2,FALSE),U148*$D148,0)))</f>
        <v>0</v>
      </c>
      <c r="AH148" s="13">
        <f>IF($D148="",0,IF($E148="",0,IF(VLOOKUP($E148,paramètres!$E$33:$F$44,2,FALSE)&lt;=VLOOKUP($AH$18,paramètres!$E$33:$F$44,2,FALSE),V148*$D148,0)))</f>
        <v>0</v>
      </c>
      <c r="AI148" s="13">
        <f>IF($D148="",0,IF($E148="",0,IF(VLOOKUP($E148,paramètres!$E$33:$F$44,2,FALSE)&lt;=VLOOKUP($AI$18,paramètres!$E$33:$F$44,2,FALSE),W148*$D148,0)))</f>
        <v>0</v>
      </c>
      <c r="AJ148" s="13">
        <f>IF($D148="",0,IF($E148="",0,IF(VLOOKUP($E148,paramètres!$E$33:$F$44,2,FALSE)&lt;=VLOOKUP($AJ$18,paramètres!$E$33:$F$44,2,FALSE),X148*$D148,0)))</f>
        <v>0</v>
      </c>
      <c r="AK148" s="13">
        <f>IF($D148="",0,IF($E148="",0,IF(VLOOKUP($E148,paramètres!$E$33:$F$44,2,FALSE)&lt;=VLOOKUP($AK$18,paramètres!$E$33:$F$44,2,FALSE),Y148*$D148,0)))</f>
        <v>0</v>
      </c>
      <c r="AL148" s="13">
        <f>IF($D148="",0,IF($E148="",0,IF(VLOOKUP($E148,paramètres!$E$33:$F$44,2,FALSE)&lt;=VLOOKUP($AL$18,paramètres!$E$33:$F$44,2,FALSE),Z148*$D148,0)))</f>
        <v>0</v>
      </c>
      <c r="AM148" s="13">
        <f>IF($D148="",0,IF($E148="",0,IF(VLOOKUP($E148,paramètres!$E$33:$F$44,2,FALSE)&lt;=VLOOKUP($AM$18,paramètres!$E$33:$F$44,2,FALSE),AA148*$D148,0)))</f>
        <v>0</v>
      </c>
      <c r="AN148" s="154">
        <f>IF($D148="",0,IF($E148="",0,IF(VLOOKUP($E148,paramètres!$E$33:$F$44,2,FALSE)&lt;=VLOOKUP($AN$18,paramètres!$E$33:$F$44,2,FALSE),AB148*$D148,0)))</f>
        <v>0</v>
      </c>
      <c r="AO148" s="149" t="str">
        <f>IF(paramètres!$B$28=1,((SUM(Q148:Z148)/1.02)+SUM(AA148:AB148))*0.0303/9*COUNT(Q148:Y148),IF(paramètres!$B$28=2,(SUM(Q148:AB148))*0.0303/9*COUNT(Q148:Y148),"Missing Delta option"))</f>
        <v>Missing Delta option</v>
      </c>
      <c r="AP148" s="13" t="str">
        <f>IF(paramètres!$B$28=1,(((SUM(Q148:Z148)/1.02)+SUM(AA148:AB148))+((SUM(AC148:AL148)/1.02)+SUM(AM148:AO148)))*cotpatr,IF(paramètres!$B$28=2,(SUM(Q148:AO148)*cotpatr),"Missing Delta Option"))</f>
        <v>Missing Delta Option</v>
      </c>
      <c r="AQ148" s="13" t="str" cm="1">
        <f t="array" ref="AQ148">IF(paramètres!$B$28=1,(((SUM(Q148:Z148)/1.02)+SUM(AA148:AB148))+((SUM(AC148:AN148)/1.02)+SUM(AM148:AN148)))/12*pécule,IF(paramètres!$B$28=2,SUM(Q148:AN148)/12*pécule,"Missing Delta Option"))</f>
        <v>Missing Delta Option</v>
      </c>
      <c r="AR148" s="132" t="e">
        <f>IF(paramètres!$B$28=1,(((SUM(Q148:Z148)/1.02)+SUM(AA148:AB148))+((SUM(AC148:AN148)/1.02)+SUM(AM148:AN148)))+AO148+AP148+AQ148,SUM(Q148:AN148)+AO148+AP148+AQ148)</f>
        <v>#VALUE!</v>
      </c>
    </row>
    <row r="149" spans="1:44" x14ac:dyDescent="0.25">
      <c r="A149" s="131"/>
      <c r="B149" s="39"/>
      <c r="C149" s="39"/>
      <c r="D149" s="93"/>
      <c r="E149" s="68"/>
      <c r="F149" s="40"/>
      <c r="G149" s="94"/>
      <c r="H149" s="38"/>
      <c r="I149" s="95"/>
      <c r="J149" s="40"/>
      <c r="K149" s="38"/>
      <c r="L149" s="95"/>
      <c r="M149" s="40"/>
      <c r="N149" s="38"/>
      <c r="O149" s="95"/>
      <c r="P149" s="68"/>
      <c r="Q149" s="226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8"/>
      <c r="AC149" s="149">
        <f>IF($D149="",0,IF($E149="",0,IF(VLOOKUP($E149,paramètres!$E$33:$F$44,2,FALSE)&lt;=VLOOKUP($AC$18,paramètres!$E$33:$F$44,2,FALSE),Q149*$D149,0)))</f>
        <v>0</v>
      </c>
      <c r="AD149" s="13">
        <f>IF($D149="",0,IF($E149="",0,IF(VLOOKUP($E149,paramètres!$E$33:$F$44,2,FALSE)&lt;=VLOOKUP($AD$18,paramètres!$E$33:$F$44,2,FALSE),R149*$D149,0)))</f>
        <v>0</v>
      </c>
      <c r="AE149" s="13">
        <f>IF($D149="",0,IF($E149="",0,IF(VLOOKUP($E149,paramètres!$E$33:$F$44,2,FALSE)&lt;=VLOOKUP($AE$18,paramètres!$E$33:$F$44,2,FALSE),S149*$D149,0)))</f>
        <v>0</v>
      </c>
      <c r="AF149" s="13">
        <f>IF($D149="",0,IF($E149="",0,IF(VLOOKUP($E149,paramètres!$E$33:$F$44,2,FALSE)&lt;=VLOOKUP($AF$18,paramètres!$E$33:$F$44,2,FALSE),T149*$D149,0)))</f>
        <v>0</v>
      </c>
      <c r="AG149" s="13">
        <f>IF($D149="",0,IF($E149="",0,IF(VLOOKUP($E149,paramètres!$E$33:$F$44,2,FALSE)&lt;=VLOOKUP($AG$18,paramètres!$E$33:$F$44,2,FALSE),U149*$D149,0)))</f>
        <v>0</v>
      </c>
      <c r="AH149" s="13">
        <f>IF($D149="",0,IF($E149="",0,IF(VLOOKUP($E149,paramètres!$E$33:$F$44,2,FALSE)&lt;=VLOOKUP($AH$18,paramètres!$E$33:$F$44,2,FALSE),V149*$D149,0)))</f>
        <v>0</v>
      </c>
      <c r="AI149" s="13">
        <f>IF($D149="",0,IF($E149="",0,IF(VLOOKUP($E149,paramètres!$E$33:$F$44,2,FALSE)&lt;=VLOOKUP($AI$18,paramètres!$E$33:$F$44,2,FALSE),W149*$D149,0)))</f>
        <v>0</v>
      </c>
      <c r="AJ149" s="13">
        <f>IF($D149="",0,IF($E149="",0,IF(VLOOKUP($E149,paramètres!$E$33:$F$44,2,FALSE)&lt;=VLOOKUP($AJ$18,paramètres!$E$33:$F$44,2,FALSE),X149*$D149,0)))</f>
        <v>0</v>
      </c>
      <c r="AK149" s="13">
        <f>IF($D149="",0,IF($E149="",0,IF(VLOOKUP($E149,paramètres!$E$33:$F$44,2,FALSE)&lt;=VLOOKUP($AK$18,paramètres!$E$33:$F$44,2,FALSE),Y149*$D149,0)))</f>
        <v>0</v>
      </c>
      <c r="AL149" s="13">
        <f>IF($D149="",0,IF($E149="",0,IF(VLOOKUP($E149,paramètres!$E$33:$F$44,2,FALSE)&lt;=VLOOKUP($AL$18,paramètres!$E$33:$F$44,2,FALSE),Z149*$D149,0)))</f>
        <v>0</v>
      </c>
      <c r="AM149" s="13">
        <f>IF($D149="",0,IF($E149="",0,IF(VLOOKUP($E149,paramètres!$E$33:$F$44,2,FALSE)&lt;=VLOOKUP($AM$18,paramètres!$E$33:$F$44,2,FALSE),AA149*$D149,0)))</f>
        <v>0</v>
      </c>
      <c r="AN149" s="154">
        <f>IF($D149="",0,IF($E149="",0,IF(VLOOKUP($E149,paramètres!$E$33:$F$44,2,FALSE)&lt;=VLOOKUP($AN$18,paramètres!$E$33:$F$44,2,FALSE),AB149*$D149,0)))</f>
        <v>0</v>
      </c>
      <c r="AO149" s="149" t="str">
        <f>IF(paramètres!$B$28=1,((SUM(Q149:Z149)/1.02)+SUM(AA149:AB149))*0.0303/9*COUNT(Q149:Y149),IF(paramètres!$B$28=2,(SUM(Q149:AB149))*0.0303/9*COUNT(Q149:Y149),"Missing Delta option"))</f>
        <v>Missing Delta option</v>
      </c>
      <c r="AP149" s="13" t="str">
        <f>IF(paramètres!$B$28=1,(((SUM(Q149:Z149)/1.02)+SUM(AA149:AB149))+((SUM(AC149:AL149)/1.02)+SUM(AM149:AO149)))*cotpatr,IF(paramètres!$B$28=2,(SUM(Q149:AO149)*cotpatr),"Missing Delta Option"))</f>
        <v>Missing Delta Option</v>
      </c>
      <c r="AQ149" s="13" t="str" cm="1">
        <f t="array" ref="AQ149">IF(paramètres!$B$28=1,(((SUM(Q149:Z149)/1.02)+SUM(AA149:AB149))+((SUM(AC149:AN149)/1.02)+SUM(AM149:AN149)))/12*pécule,IF(paramètres!$B$28=2,SUM(Q149:AN149)/12*pécule,"Missing Delta Option"))</f>
        <v>Missing Delta Option</v>
      </c>
      <c r="AR149" s="132" t="e">
        <f>IF(paramètres!$B$28=1,(((SUM(Q149:Z149)/1.02)+SUM(AA149:AB149))+((SUM(AC149:AN149)/1.02)+SUM(AM149:AN149)))+AO149+AP149+AQ149,SUM(Q149:AN149)+AO149+AP149+AQ149)</f>
        <v>#VALUE!</v>
      </c>
    </row>
    <row r="150" spans="1:44" x14ac:dyDescent="0.25">
      <c r="A150" s="131"/>
      <c r="B150" s="39"/>
      <c r="C150" s="39"/>
      <c r="D150" s="93"/>
      <c r="E150" s="68"/>
      <c r="F150" s="40"/>
      <c r="G150" s="94"/>
      <c r="H150" s="38"/>
      <c r="I150" s="95"/>
      <c r="J150" s="40"/>
      <c r="K150" s="38"/>
      <c r="L150" s="95"/>
      <c r="M150" s="40"/>
      <c r="N150" s="38"/>
      <c r="O150" s="95"/>
      <c r="P150" s="68"/>
      <c r="Q150" s="226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8"/>
      <c r="AC150" s="149">
        <f>IF($D150="",0,IF($E150="",0,IF(VLOOKUP($E150,paramètres!$E$33:$F$44,2,FALSE)&lt;=VLOOKUP($AC$18,paramètres!$E$33:$F$44,2,FALSE),Q150*$D150,0)))</f>
        <v>0</v>
      </c>
      <c r="AD150" s="13">
        <f>IF($D150="",0,IF($E150="",0,IF(VLOOKUP($E150,paramètres!$E$33:$F$44,2,FALSE)&lt;=VLOOKUP($AD$18,paramètres!$E$33:$F$44,2,FALSE),R150*$D150,0)))</f>
        <v>0</v>
      </c>
      <c r="AE150" s="13">
        <f>IF($D150="",0,IF($E150="",0,IF(VLOOKUP($E150,paramètres!$E$33:$F$44,2,FALSE)&lt;=VLOOKUP($AE$18,paramètres!$E$33:$F$44,2,FALSE),S150*$D150,0)))</f>
        <v>0</v>
      </c>
      <c r="AF150" s="13">
        <f>IF($D150="",0,IF($E150="",0,IF(VLOOKUP($E150,paramètres!$E$33:$F$44,2,FALSE)&lt;=VLOOKUP($AF$18,paramètres!$E$33:$F$44,2,FALSE),T150*$D150,0)))</f>
        <v>0</v>
      </c>
      <c r="AG150" s="13">
        <f>IF($D150="",0,IF($E150="",0,IF(VLOOKUP($E150,paramètres!$E$33:$F$44,2,FALSE)&lt;=VLOOKUP($AG$18,paramètres!$E$33:$F$44,2,FALSE),U150*$D150,0)))</f>
        <v>0</v>
      </c>
      <c r="AH150" s="13">
        <f>IF($D150="",0,IF($E150="",0,IF(VLOOKUP($E150,paramètres!$E$33:$F$44,2,FALSE)&lt;=VLOOKUP($AH$18,paramètres!$E$33:$F$44,2,FALSE),V150*$D150,0)))</f>
        <v>0</v>
      </c>
      <c r="AI150" s="13">
        <f>IF($D150="",0,IF($E150="",0,IF(VLOOKUP($E150,paramètres!$E$33:$F$44,2,FALSE)&lt;=VLOOKUP($AI$18,paramètres!$E$33:$F$44,2,FALSE),W150*$D150,0)))</f>
        <v>0</v>
      </c>
      <c r="AJ150" s="13">
        <f>IF($D150="",0,IF($E150="",0,IF(VLOOKUP($E150,paramètres!$E$33:$F$44,2,FALSE)&lt;=VLOOKUP($AJ$18,paramètres!$E$33:$F$44,2,FALSE),X150*$D150,0)))</f>
        <v>0</v>
      </c>
      <c r="AK150" s="13">
        <f>IF($D150="",0,IF($E150="",0,IF(VLOOKUP($E150,paramètres!$E$33:$F$44,2,FALSE)&lt;=VLOOKUP($AK$18,paramètres!$E$33:$F$44,2,FALSE),Y150*$D150,0)))</f>
        <v>0</v>
      </c>
      <c r="AL150" s="13">
        <f>IF($D150="",0,IF($E150="",0,IF(VLOOKUP($E150,paramètres!$E$33:$F$44,2,FALSE)&lt;=VLOOKUP($AL$18,paramètres!$E$33:$F$44,2,FALSE),Z150*$D150,0)))</f>
        <v>0</v>
      </c>
      <c r="AM150" s="13">
        <f>IF($D150="",0,IF($E150="",0,IF(VLOOKUP($E150,paramètres!$E$33:$F$44,2,FALSE)&lt;=VLOOKUP($AM$18,paramètres!$E$33:$F$44,2,FALSE),AA150*$D150,0)))</f>
        <v>0</v>
      </c>
      <c r="AN150" s="154">
        <f>IF($D150="",0,IF($E150="",0,IF(VLOOKUP($E150,paramètres!$E$33:$F$44,2,FALSE)&lt;=VLOOKUP($AN$18,paramètres!$E$33:$F$44,2,FALSE),AB150*$D150,0)))</f>
        <v>0</v>
      </c>
      <c r="AO150" s="149" t="str">
        <f>IF(paramètres!$B$28=1,((SUM(Q150:Z150)/1.02)+SUM(AA150:AB150))*0.0303/9*COUNT(Q150:Y150),IF(paramètres!$B$28=2,(SUM(Q150:AB150))*0.0303/9*COUNT(Q150:Y150),"Missing Delta option"))</f>
        <v>Missing Delta option</v>
      </c>
      <c r="AP150" s="13" t="str">
        <f>IF(paramètres!$B$28=1,(((SUM(Q150:Z150)/1.02)+SUM(AA150:AB150))+((SUM(AC150:AL150)/1.02)+SUM(AM150:AO150)))*cotpatr,IF(paramètres!$B$28=2,(SUM(Q150:AO150)*cotpatr),"Missing Delta Option"))</f>
        <v>Missing Delta Option</v>
      </c>
      <c r="AQ150" s="13" t="str" cm="1">
        <f t="array" ref="AQ150">IF(paramètres!$B$28=1,(((SUM(Q150:Z150)/1.02)+SUM(AA150:AB150))+((SUM(AC150:AN150)/1.02)+SUM(AM150:AN150)))/12*pécule,IF(paramètres!$B$28=2,SUM(Q150:AN150)/12*pécule,"Missing Delta Option"))</f>
        <v>Missing Delta Option</v>
      </c>
      <c r="AR150" s="132" t="e">
        <f>IF(paramètres!$B$28=1,(((SUM(Q150:Z150)/1.02)+SUM(AA150:AB150))+((SUM(AC150:AN150)/1.02)+SUM(AM150:AN150)))+AO150+AP150+AQ150,SUM(Q150:AN150)+AO150+AP150+AQ150)</f>
        <v>#VALUE!</v>
      </c>
    </row>
    <row r="151" spans="1:44" x14ac:dyDescent="0.25">
      <c r="A151" s="131"/>
      <c r="B151" s="39"/>
      <c r="C151" s="39"/>
      <c r="D151" s="93"/>
      <c r="E151" s="68"/>
      <c r="F151" s="40"/>
      <c r="G151" s="94"/>
      <c r="H151" s="38"/>
      <c r="I151" s="95"/>
      <c r="J151" s="40"/>
      <c r="K151" s="38"/>
      <c r="L151" s="95"/>
      <c r="M151" s="40"/>
      <c r="N151" s="38"/>
      <c r="O151" s="95"/>
      <c r="P151" s="68"/>
      <c r="Q151" s="226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8"/>
      <c r="AC151" s="149">
        <f>IF($D151="",0,IF($E151="",0,IF(VLOOKUP($E151,paramètres!$E$33:$F$44,2,FALSE)&lt;=VLOOKUP($AC$18,paramètres!$E$33:$F$44,2,FALSE),Q151*$D151,0)))</f>
        <v>0</v>
      </c>
      <c r="AD151" s="13">
        <f>IF($D151="",0,IF($E151="",0,IF(VLOOKUP($E151,paramètres!$E$33:$F$44,2,FALSE)&lt;=VLOOKUP($AD$18,paramètres!$E$33:$F$44,2,FALSE),R151*$D151,0)))</f>
        <v>0</v>
      </c>
      <c r="AE151" s="13">
        <f>IF($D151="",0,IF($E151="",0,IF(VLOOKUP($E151,paramètres!$E$33:$F$44,2,FALSE)&lt;=VLOOKUP($AE$18,paramètres!$E$33:$F$44,2,FALSE),S151*$D151,0)))</f>
        <v>0</v>
      </c>
      <c r="AF151" s="13">
        <f>IF($D151="",0,IF($E151="",0,IF(VLOOKUP($E151,paramètres!$E$33:$F$44,2,FALSE)&lt;=VLOOKUP($AF$18,paramètres!$E$33:$F$44,2,FALSE),T151*$D151,0)))</f>
        <v>0</v>
      </c>
      <c r="AG151" s="13">
        <f>IF($D151="",0,IF($E151="",0,IF(VLOOKUP($E151,paramètres!$E$33:$F$44,2,FALSE)&lt;=VLOOKUP($AG$18,paramètres!$E$33:$F$44,2,FALSE),U151*$D151,0)))</f>
        <v>0</v>
      </c>
      <c r="AH151" s="13">
        <f>IF($D151="",0,IF($E151="",0,IF(VLOOKUP($E151,paramètres!$E$33:$F$44,2,FALSE)&lt;=VLOOKUP($AH$18,paramètres!$E$33:$F$44,2,FALSE),V151*$D151,0)))</f>
        <v>0</v>
      </c>
      <c r="AI151" s="13">
        <f>IF($D151="",0,IF($E151="",0,IF(VLOOKUP($E151,paramètres!$E$33:$F$44,2,FALSE)&lt;=VLOOKUP($AI$18,paramètres!$E$33:$F$44,2,FALSE),W151*$D151,0)))</f>
        <v>0</v>
      </c>
      <c r="AJ151" s="13">
        <f>IF($D151="",0,IF($E151="",0,IF(VLOOKUP($E151,paramètres!$E$33:$F$44,2,FALSE)&lt;=VLOOKUP($AJ$18,paramètres!$E$33:$F$44,2,FALSE),X151*$D151,0)))</f>
        <v>0</v>
      </c>
      <c r="AK151" s="13">
        <f>IF($D151="",0,IF($E151="",0,IF(VLOOKUP($E151,paramètres!$E$33:$F$44,2,FALSE)&lt;=VLOOKUP($AK$18,paramètres!$E$33:$F$44,2,FALSE),Y151*$D151,0)))</f>
        <v>0</v>
      </c>
      <c r="AL151" s="13">
        <f>IF($D151="",0,IF($E151="",0,IF(VLOOKUP($E151,paramètres!$E$33:$F$44,2,FALSE)&lt;=VLOOKUP($AL$18,paramètres!$E$33:$F$44,2,FALSE),Z151*$D151,0)))</f>
        <v>0</v>
      </c>
      <c r="AM151" s="13">
        <f>IF($D151="",0,IF($E151="",0,IF(VLOOKUP($E151,paramètres!$E$33:$F$44,2,FALSE)&lt;=VLOOKUP($AM$18,paramètres!$E$33:$F$44,2,FALSE),AA151*$D151,0)))</f>
        <v>0</v>
      </c>
      <c r="AN151" s="154">
        <f>IF($D151="",0,IF($E151="",0,IF(VLOOKUP($E151,paramètres!$E$33:$F$44,2,FALSE)&lt;=VLOOKUP($AN$18,paramètres!$E$33:$F$44,2,FALSE),AB151*$D151,0)))</f>
        <v>0</v>
      </c>
      <c r="AO151" s="149" t="str">
        <f>IF(paramètres!$B$28=1,((SUM(Q151:Z151)/1.02)+SUM(AA151:AB151))*0.0303/9*COUNT(Q151:Y151),IF(paramètres!$B$28=2,(SUM(Q151:AB151))*0.0303/9*COUNT(Q151:Y151),"Missing Delta option"))</f>
        <v>Missing Delta option</v>
      </c>
      <c r="AP151" s="13" t="str">
        <f>IF(paramètres!$B$28=1,(((SUM(Q151:Z151)/1.02)+SUM(AA151:AB151))+((SUM(AC151:AL151)/1.02)+SUM(AM151:AO151)))*cotpatr,IF(paramètres!$B$28=2,(SUM(Q151:AO151)*cotpatr),"Missing Delta Option"))</f>
        <v>Missing Delta Option</v>
      </c>
      <c r="AQ151" s="13" t="str" cm="1">
        <f t="array" ref="AQ151">IF(paramètres!$B$28=1,(((SUM(Q151:Z151)/1.02)+SUM(AA151:AB151))+((SUM(AC151:AN151)/1.02)+SUM(AM151:AN151)))/12*pécule,IF(paramètres!$B$28=2,SUM(Q151:AN151)/12*pécule,"Missing Delta Option"))</f>
        <v>Missing Delta Option</v>
      </c>
      <c r="AR151" s="132" t="e">
        <f>IF(paramètres!$B$28=1,(((SUM(Q151:Z151)/1.02)+SUM(AA151:AB151))+((SUM(AC151:AN151)/1.02)+SUM(AM151:AN151)))+AO151+AP151+AQ151,SUM(Q151:AN151)+AO151+AP151+AQ151)</f>
        <v>#VALUE!</v>
      </c>
    </row>
    <row r="152" spans="1:44" x14ac:dyDescent="0.25">
      <c r="A152" s="131"/>
      <c r="B152" s="39"/>
      <c r="C152" s="39"/>
      <c r="D152" s="93"/>
      <c r="E152" s="68"/>
      <c r="F152" s="40"/>
      <c r="G152" s="94"/>
      <c r="H152" s="38"/>
      <c r="I152" s="95"/>
      <c r="J152" s="40"/>
      <c r="K152" s="38"/>
      <c r="L152" s="95"/>
      <c r="M152" s="40"/>
      <c r="N152" s="38"/>
      <c r="O152" s="95"/>
      <c r="P152" s="68"/>
      <c r="Q152" s="226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8"/>
      <c r="AC152" s="149">
        <f>IF($D152="",0,IF($E152="",0,IF(VLOOKUP($E152,paramètres!$E$33:$F$44,2,FALSE)&lt;=VLOOKUP($AC$18,paramètres!$E$33:$F$44,2,FALSE),Q152*$D152,0)))</f>
        <v>0</v>
      </c>
      <c r="AD152" s="13">
        <f>IF($D152="",0,IF($E152="",0,IF(VLOOKUP($E152,paramètres!$E$33:$F$44,2,FALSE)&lt;=VLOOKUP($AD$18,paramètres!$E$33:$F$44,2,FALSE),R152*$D152,0)))</f>
        <v>0</v>
      </c>
      <c r="AE152" s="13">
        <f>IF($D152="",0,IF($E152="",0,IF(VLOOKUP($E152,paramètres!$E$33:$F$44,2,FALSE)&lt;=VLOOKUP($AE$18,paramètres!$E$33:$F$44,2,FALSE),S152*$D152,0)))</f>
        <v>0</v>
      </c>
      <c r="AF152" s="13">
        <f>IF($D152="",0,IF($E152="",0,IF(VLOOKUP($E152,paramètres!$E$33:$F$44,2,FALSE)&lt;=VLOOKUP($AF$18,paramètres!$E$33:$F$44,2,FALSE),T152*$D152,0)))</f>
        <v>0</v>
      </c>
      <c r="AG152" s="13">
        <f>IF($D152="",0,IF($E152="",0,IF(VLOOKUP($E152,paramètres!$E$33:$F$44,2,FALSE)&lt;=VLOOKUP($AG$18,paramètres!$E$33:$F$44,2,FALSE),U152*$D152,0)))</f>
        <v>0</v>
      </c>
      <c r="AH152" s="13">
        <f>IF($D152="",0,IF($E152="",0,IF(VLOOKUP($E152,paramètres!$E$33:$F$44,2,FALSE)&lt;=VLOOKUP($AH$18,paramètres!$E$33:$F$44,2,FALSE),V152*$D152,0)))</f>
        <v>0</v>
      </c>
      <c r="AI152" s="13">
        <f>IF($D152="",0,IF($E152="",0,IF(VLOOKUP($E152,paramètres!$E$33:$F$44,2,FALSE)&lt;=VLOOKUP($AI$18,paramètres!$E$33:$F$44,2,FALSE),W152*$D152,0)))</f>
        <v>0</v>
      </c>
      <c r="AJ152" s="13">
        <f>IF($D152="",0,IF($E152="",0,IF(VLOOKUP($E152,paramètres!$E$33:$F$44,2,FALSE)&lt;=VLOOKUP($AJ$18,paramètres!$E$33:$F$44,2,FALSE),X152*$D152,0)))</f>
        <v>0</v>
      </c>
      <c r="AK152" s="13">
        <f>IF($D152="",0,IF($E152="",0,IF(VLOOKUP($E152,paramètres!$E$33:$F$44,2,FALSE)&lt;=VLOOKUP($AK$18,paramètres!$E$33:$F$44,2,FALSE),Y152*$D152,0)))</f>
        <v>0</v>
      </c>
      <c r="AL152" s="13">
        <f>IF($D152="",0,IF($E152="",0,IF(VLOOKUP($E152,paramètres!$E$33:$F$44,2,FALSE)&lt;=VLOOKUP($AL$18,paramètres!$E$33:$F$44,2,FALSE),Z152*$D152,0)))</f>
        <v>0</v>
      </c>
      <c r="AM152" s="13">
        <f>IF($D152="",0,IF($E152="",0,IF(VLOOKUP($E152,paramètres!$E$33:$F$44,2,FALSE)&lt;=VLOOKUP($AM$18,paramètres!$E$33:$F$44,2,FALSE),AA152*$D152,0)))</f>
        <v>0</v>
      </c>
      <c r="AN152" s="154">
        <f>IF($D152="",0,IF($E152="",0,IF(VLOOKUP($E152,paramètres!$E$33:$F$44,2,FALSE)&lt;=VLOOKUP($AN$18,paramètres!$E$33:$F$44,2,FALSE),AB152*$D152,0)))</f>
        <v>0</v>
      </c>
      <c r="AO152" s="149" t="str">
        <f>IF(paramètres!$B$28=1,((SUM(Q152:Z152)/1.02)+SUM(AA152:AB152))*0.0303/9*COUNT(Q152:Y152),IF(paramètres!$B$28=2,(SUM(Q152:AB152))*0.0303/9*COUNT(Q152:Y152),"Missing Delta option"))</f>
        <v>Missing Delta option</v>
      </c>
      <c r="AP152" s="13" t="str">
        <f>IF(paramètres!$B$28=1,(((SUM(Q152:Z152)/1.02)+SUM(AA152:AB152))+((SUM(AC152:AL152)/1.02)+SUM(AM152:AO152)))*cotpatr,IF(paramètres!$B$28=2,(SUM(Q152:AO152)*cotpatr),"Missing Delta Option"))</f>
        <v>Missing Delta Option</v>
      </c>
      <c r="AQ152" s="13" t="str" cm="1">
        <f t="array" ref="AQ152">IF(paramètres!$B$28=1,(((SUM(Q152:Z152)/1.02)+SUM(AA152:AB152))+((SUM(AC152:AN152)/1.02)+SUM(AM152:AN152)))/12*pécule,IF(paramètres!$B$28=2,SUM(Q152:AN152)/12*pécule,"Missing Delta Option"))</f>
        <v>Missing Delta Option</v>
      </c>
      <c r="AR152" s="132" t="e">
        <f>IF(paramètres!$B$28=1,(((SUM(Q152:Z152)/1.02)+SUM(AA152:AB152))+((SUM(AC152:AN152)/1.02)+SUM(AM152:AN152)))+AO152+AP152+AQ152,SUM(Q152:AN152)+AO152+AP152+AQ152)</f>
        <v>#VALUE!</v>
      </c>
    </row>
    <row r="153" spans="1:44" x14ac:dyDescent="0.25">
      <c r="A153" s="131"/>
      <c r="B153" s="39"/>
      <c r="C153" s="39"/>
      <c r="D153" s="93"/>
      <c r="E153" s="68"/>
      <c r="F153" s="40"/>
      <c r="G153" s="94"/>
      <c r="H153" s="38"/>
      <c r="I153" s="95"/>
      <c r="J153" s="40"/>
      <c r="K153" s="38"/>
      <c r="L153" s="95"/>
      <c r="M153" s="40"/>
      <c r="N153" s="38"/>
      <c r="O153" s="95"/>
      <c r="P153" s="68"/>
      <c r="Q153" s="226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8"/>
      <c r="AC153" s="149">
        <f>IF($D153="",0,IF($E153="",0,IF(VLOOKUP($E153,paramètres!$E$33:$F$44,2,FALSE)&lt;=VLOOKUP($AC$18,paramètres!$E$33:$F$44,2,FALSE),Q153*$D153,0)))</f>
        <v>0</v>
      </c>
      <c r="AD153" s="13">
        <f>IF($D153="",0,IF($E153="",0,IF(VLOOKUP($E153,paramètres!$E$33:$F$44,2,FALSE)&lt;=VLOOKUP($AD$18,paramètres!$E$33:$F$44,2,FALSE),R153*$D153,0)))</f>
        <v>0</v>
      </c>
      <c r="AE153" s="13">
        <f>IF($D153="",0,IF($E153="",0,IF(VLOOKUP($E153,paramètres!$E$33:$F$44,2,FALSE)&lt;=VLOOKUP($AE$18,paramètres!$E$33:$F$44,2,FALSE),S153*$D153,0)))</f>
        <v>0</v>
      </c>
      <c r="AF153" s="13">
        <f>IF($D153="",0,IF($E153="",0,IF(VLOOKUP($E153,paramètres!$E$33:$F$44,2,FALSE)&lt;=VLOOKUP($AF$18,paramètres!$E$33:$F$44,2,FALSE),T153*$D153,0)))</f>
        <v>0</v>
      </c>
      <c r="AG153" s="13">
        <f>IF($D153="",0,IF($E153="",0,IF(VLOOKUP($E153,paramètres!$E$33:$F$44,2,FALSE)&lt;=VLOOKUP($AG$18,paramètres!$E$33:$F$44,2,FALSE),U153*$D153,0)))</f>
        <v>0</v>
      </c>
      <c r="AH153" s="13">
        <f>IF($D153="",0,IF($E153="",0,IF(VLOOKUP($E153,paramètres!$E$33:$F$44,2,FALSE)&lt;=VLOOKUP($AH$18,paramètres!$E$33:$F$44,2,FALSE),V153*$D153,0)))</f>
        <v>0</v>
      </c>
      <c r="AI153" s="13">
        <f>IF($D153="",0,IF($E153="",0,IF(VLOOKUP($E153,paramètres!$E$33:$F$44,2,FALSE)&lt;=VLOOKUP($AI$18,paramètres!$E$33:$F$44,2,FALSE),W153*$D153,0)))</f>
        <v>0</v>
      </c>
      <c r="AJ153" s="13">
        <f>IF($D153="",0,IF($E153="",0,IF(VLOOKUP($E153,paramètres!$E$33:$F$44,2,FALSE)&lt;=VLOOKUP($AJ$18,paramètres!$E$33:$F$44,2,FALSE),X153*$D153,0)))</f>
        <v>0</v>
      </c>
      <c r="AK153" s="13">
        <f>IF($D153="",0,IF($E153="",0,IF(VLOOKUP($E153,paramètres!$E$33:$F$44,2,FALSE)&lt;=VLOOKUP($AK$18,paramètres!$E$33:$F$44,2,FALSE),Y153*$D153,0)))</f>
        <v>0</v>
      </c>
      <c r="AL153" s="13">
        <f>IF($D153="",0,IF($E153="",0,IF(VLOOKUP($E153,paramètres!$E$33:$F$44,2,FALSE)&lt;=VLOOKUP($AL$18,paramètres!$E$33:$F$44,2,FALSE),Z153*$D153,0)))</f>
        <v>0</v>
      </c>
      <c r="AM153" s="13">
        <f>IF($D153="",0,IF($E153="",0,IF(VLOOKUP($E153,paramètres!$E$33:$F$44,2,FALSE)&lt;=VLOOKUP($AM$18,paramètres!$E$33:$F$44,2,FALSE),AA153*$D153,0)))</f>
        <v>0</v>
      </c>
      <c r="AN153" s="154">
        <f>IF($D153="",0,IF($E153="",0,IF(VLOOKUP($E153,paramètres!$E$33:$F$44,2,FALSE)&lt;=VLOOKUP($AN$18,paramètres!$E$33:$F$44,2,FALSE),AB153*$D153,0)))</f>
        <v>0</v>
      </c>
      <c r="AO153" s="149" t="str">
        <f>IF(paramètres!$B$28=1,((SUM(Q153:Z153)/1.02)+SUM(AA153:AB153))*0.0303/9*COUNT(Q153:Y153),IF(paramètres!$B$28=2,(SUM(Q153:AB153))*0.0303/9*COUNT(Q153:Y153),"Missing Delta option"))</f>
        <v>Missing Delta option</v>
      </c>
      <c r="AP153" s="13" t="str">
        <f>IF(paramètres!$B$28=1,(((SUM(Q153:Z153)/1.02)+SUM(AA153:AB153))+((SUM(AC153:AL153)/1.02)+SUM(AM153:AO153)))*cotpatr,IF(paramètres!$B$28=2,(SUM(Q153:AO153)*cotpatr),"Missing Delta Option"))</f>
        <v>Missing Delta Option</v>
      </c>
      <c r="AQ153" s="13" t="str" cm="1">
        <f t="array" ref="AQ153">IF(paramètres!$B$28=1,(((SUM(Q153:Z153)/1.02)+SUM(AA153:AB153))+((SUM(AC153:AN153)/1.02)+SUM(AM153:AN153)))/12*pécule,IF(paramètres!$B$28=2,SUM(Q153:AN153)/12*pécule,"Missing Delta Option"))</f>
        <v>Missing Delta Option</v>
      </c>
      <c r="AR153" s="132" t="e">
        <f>IF(paramètres!$B$28=1,(((SUM(Q153:Z153)/1.02)+SUM(AA153:AB153))+((SUM(AC153:AN153)/1.02)+SUM(AM153:AN153)))+AO153+AP153+AQ153,SUM(Q153:AN153)+AO153+AP153+AQ153)</f>
        <v>#VALUE!</v>
      </c>
    </row>
    <row r="154" spans="1:44" x14ac:dyDescent="0.25">
      <c r="A154" s="131"/>
      <c r="B154" s="39"/>
      <c r="C154" s="39"/>
      <c r="D154" s="93"/>
      <c r="E154" s="68"/>
      <c r="F154" s="40"/>
      <c r="G154" s="94"/>
      <c r="H154" s="38"/>
      <c r="I154" s="95"/>
      <c r="J154" s="40"/>
      <c r="K154" s="38"/>
      <c r="L154" s="95"/>
      <c r="M154" s="40"/>
      <c r="N154" s="38"/>
      <c r="O154" s="95"/>
      <c r="P154" s="68"/>
      <c r="Q154" s="226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8"/>
      <c r="AC154" s="149">
        <f>IF($D154="",0,IF($E154="",0,IF(VLOOKUP($E154,paramètres!$E$33:$F$44,2,FALSE)&lt;=VLOOKUP($AC$18,paramètres!$E$33:$F$44,2,FALSE),Q154*$D154,0)))</f>
        <v>0</v>
      </c>
      <c r="AD154" s="13">
        <f>IF($D154="",0,IF($E154="",0,IF(VLOOKUP($E154,paramètres!$E$33:$F$44,2,FALSE)&lt;=VLOOKUP($AD$18,paramètres!$E$33:$F$44,2,FALSE),R154*$D154,0)))</f>
        <v>0</v>
      </c>
      <c r="AE154" s="13">
        <f>IF($D154="",0,IF($E154="",0,IF(VLOOKUP($E154,paramètres!$E$33:$F$44,2,FALSE)&lt;=VLOOKUP($AE$18,paramètres!$E$33:$F$44,2,FALSE),S154*$D154,0)))</f>
        <v>0</v>
      </c>
      <c r="AF154" s="13">
        <f>IF($D154="",0,IF($E154="",0,IF(VLOOKUP($E154,paramètres!$E$33:$F$44,2,FALSE)&lt;=VLOOKUP($AF$18,paramètres!$E$33:$F$44,2,FALSE),T154*$D154,0)))</f>
        <v>0</v>
      </c>
      <c r="AG154" s="13">
        <f>IF($D154="",0,IF($E154="",0,IF(VLOOKUP($E154,paramètres!$E$33:$F$44,2,FALSE)&lt;=VLOOKUP($AG$18,paramètres!$E$33:$F$44,2,FALSE),U154*$D154,0)))</f>
        <v>0</v>
      </c>
      <c r="AH154" s="13">
        <f>IF($D154="",0,IF($E154="",0,IF(VLOOKUP($E154,paramètres!$E$33:$F$44,2,FALSE)&lt;=VLOOKUP($AH$18,paramètres!$E$33:$F$44,2,FALSE),V154*$D154,0)))</f>
        <v>0</v>
      </c>
      <c r="AI154" s="13">
        <f>IF($D154="",0,IF($E154="",0,IF(VLOOKUP($E154,paramètres!$E$33:$F$44,2,FALSE)&lt;=VLOOKUP($AI$18,paramètres!$E$33:$F$44,2,FALSE),W154*$D154,0)))</f>
        <v>0</v>
      </c>
      <c r="AJ154" s="13">
        <f>IF($D154="",0,IF($E154="",0,IF(VLOOKUP($E154,paramètres!$E$33:$F$44,2,FALSE)&lt;=VLOOKUP($AJ$18,paramètres!$E$33:$F$44,2,FALSE),X154*$D154,0)))</f>
        <v>0</v>
      </c>
      <c r="AK154" s="13">
        <f>IF($D154="",0,IF($E154="",0,IF(VLOOKUP($E154,paramètres!$E$33:$F$44,2,FALSE)&lt;=VLOOKUP($AK$18,paramètres!$E$33:$F$44,2,FALSE),Y154*$D154,0)))</f>
        <v>0</v>
      </c>
      <c r="AL154" s="13">
        <f>IF($D154="",0,IF($E154="",0,IF(VLOOKUP($E154,paramètres!$E$33:$F$44,2,FALSE)&lt;=VLOOKUP($AL$18,paramètres!$E$33:$F$44,2,FALSE),Z154*$D154,0)))</f>
        <v>0</v>
      </c>
      <c r="AM154" s="13">
        <f>IF($D154="",0,IF($E154="",0,IF(VLOOKUP($E154,paramètres!$E$33:$F$44,2,FALSE)&lt;=VLOOKUP($AM$18,paramètres!$E$33:$F$44,2,FALSE),AA154*$D154,0)))</f>
        <v>0</v>
      </c>
      <c r="AN154" s="154">
        <f>IF($D154="",0,IF($E154="",0,IF(VLOOKUP($E154,paramètres!$E$33:$F$44,2,FALSE)&lt;=VLOOKUP($AN$18,paramètres!$E$33:$F$44,2,FALSE),AB154*$D154,0)))</f>
        <v>0</v>
      </c>
      <c r="AO154" s="149" t="str">
        <f>IF(paramètres!$B$28=1,((SUM(Q154:Z154)/1.02)+SUM(AA154:AB154))*0.0303/9*COUNT(Q154:Y154),IF(paramètres!$B$28=2,(SUM(Q154:AB154))*0.0303/9*COUNT(Q154:Y154),"Missing Delta option"))</f>
        <v>Missing Delta option</v>
      </c>
      <c r="AP154" s="13" t="str">
        <f>IF(paramètres!$B$28=1,(((SUM(Q154:Z154)/1.02)+SUM(AA154:AB154))+((SUM(AC154:AL154)/1.02)+SUM(AM154:AO154)))*cotpatr,IF(paramètres!$B$28=2,(SUM(Q154:AO154)*cotpatr),"Missing Delta Option"))</f>
        <v>Missing Delta Option</v>
      </c>
      <c r="AQ154" s="13" t="str" cm="1">
        <f t="array" ref="AQ154">IF(paramètres!$B$28=1,(((SUM(Q154:Z154)/1.02)+SUM(AA154:AB154))+((SUM(AC154:AN154)/1.02)+SUM(AM154:AN154)))/12*pécule,IF(paramètres!$B$28=2,SUM(Q154:AN154)/12*pécule,"Missing Delta Option"))</f>
        <v>Missing Delta Option</v>
      </c>
      <c r="AR154" s="132" t="e">
        <f>IF(paramètres!$B$28=1,(((SUM(Q154:Z154)/1.02)+SUM(AA154:AB154))+((SUM(AC154:AN154)/1.02)+SUM(AM154:AN154)))+AO154+AP154+AQ154,SUM(Q154:AN154)+AO154+AP154+AQ154)</f>
        <v>#VALUE!</v>
      </c>
    </row>
    <row r="155" spans="1:44" x14ac:dyDescent="0.25">
      <c r="A155" s="131"/>
      <c r="B155" s="39"/>
      <c r="C155" s="39"/>
      <c r="D155" s="93"/>
      <c r="E155" s="68"/>
      <c r="F155" s="40"/>
      <c r="G155" s="94"/>
      <c r="H155" s="38"/>
      <c r="I155" s="95"/>
      <c r="J155" s="40"/>
      <c r="K155" s="38"/>
      <c r="L155" s="95"/>
      <c r="M155" s="40"/>
      <c r="N155" s="38"/>
      <c r="O155" s="95"/>
      <c r="P155" s="68"/>
      <c r="Q155" s="226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8"/>
      <c r="AC155" s="149">
        <f>IF($D155="",0,IF($E155="",0,IF(VLOOKUP($E155,paramètres!$E$33:$F$44,2,FALSE)&lt;=VLOOKUP($AC$18,paramètres!$E$33:$F$44,2,FALSE),Q155*$D155,0)))</f>
        <v>0</v>
      </c>
      <c r="AD155" s="13">
        <f>IF($D155="",0,IF($E155="",0,IF(VLOOKUP($E155,paramètres!$E$33:$F$44,2,FALSE)&lt;=VLOOKUP($AD$18,paramètres!$E$33:$F$44,2,FALSE),R155*$D155,0)))</f>
        <v>0</v>
      </c>
      <c r="AE155" s="13">
        <f>IF($D155="",0,IF($E155="",0,IF(VLOOKUP($E155,paramètres!$E$33:$F$44,2,FALSE)&lt;=VLOOKUP($AE$18,paramètres!$E$33:$F$44,2,FALSE),S155*$D155,0)))</f>
        <v>0</v>
      </c>
      <c r="AF155" s="13">
        <f>IF($D155="",0,IF($E155="",0,IF(VLOOKUP($E155,paramètres!$E$33:$F$44,2,FALSE)&lt;=VLOOKUP($AF$18,paramètres!$E$33:$F$44,2,FALSE),T155*$D155,0)))</f>
        <v>0</v>
      </c>
      <c r="AG155" s="13">
        <f>IF($D155="",0,IF($E155="",0,IF(VLOOKUP($E155,paramètres!$E$33:$F$44,2,FALSE)&lt;=VLOOKUP($AG$18,paramètres!$E$33:$F$44,2,FALSE),U155*$D155,0)))</f>
        <v>0</v>
      </c>
      <c r="AH155" s="13">
        <f>IF($D155="",0,IF($E155="",0,IF(VLOOKUP($E155,paramètres!$E$33:$F$44,2,FALSE)&lt;=VLOOKUP($AH$18,paramètres!$E$33:$F$44,2,FALSE),V155*$D155,0)))</f>
        <v>0</v>
      </c>
      <c r="AI155" s="13">
        <f>IF($D155="",0,IF($E155="",0,IF(VLOOKUP($E155,paramètres!$E$33:$F$44,2,FALSE)&lt;=VLOOKUP($AI$18,paramètres!$E$33:$F$44,2,FALSE),W155*$D155,0)))</f>
        <v>0</v>
      </c>
      <c r="AJ155" s="13">
        <f>IF($D155="",0,IF($E155="",0,IF(VLOOKUP($E155,paramètres!$E$33:$F$44,2,FALSE)&lt;=VLOOKUP($AJ$18,paramètres!$E$33:$F$44,2,FALSE),X155*$D155,0)))</f>
        <v>0</v>
      </c>
      <c r="AK155" s="13">
        <f>IF($D155="",0,IF($E155="",0,IF(VLOOKUP($E155,paramètres!$E$33:$F$44,2,FALSE)&lt;=VLOOKUP($AK$18,paramètres!$E$33:$F$44,2,FALSE),Y155*$D155,0)))</f>
        <v>0</v>
      </c>
      <c r="AL155" s="13">
        <f>IF($D155="",0,IF($E155="",0,IF(VLOOKUP($E155,paramètres!$E$33:$F$44,2,FALSE)&lt;=VLOOKUP($AL$18,paramètres!$E$33:$F$44,2,FALSE),Z155*$D155,0)))</f>
        <v>0</v>
      </c>
      <c r="AM155" s="13">
        <f>IF($D155="",0,IF($E155="",0,IF(VLOOKUP($E155,paramètres!$E$33:$F$44,2,FALSE)&lt;=VLOOKUP($AM$18,paramètres!$E$33:$F$44,2,FALSE),AA155*$D155,0)))</f>
        <v>0</v>
      </c>
      <c r="AN155" s="154">
        <f>IF($D155="",0,IF($E155="",0,IF(VLOOKUP($E155,paramètres!$E$33:$F$44,2,FALSE)&lt;=VLOOKUP($AN$18,paramètres!$E$33:$F$44,2,FALSE),AB155*$D155,0)))</f>
        <v>0</v>
      </c>
      <c r="AO155" s="149" t="str">
        <f>IF(paramètres!$B$28=1,((SUM(Q155:Z155)/1.02)+SUM(AA155:AB155))*0.0303/9*COUNT(Q155:Y155),IF(paramètres!$B$28=2,(SUM(Q155:AB155))*0.0303/9*COUNT(Q155:Y155),"Missing Delta option"))</f>
        <v>Missing Delta option</v>
      </c>
      <c r="AP155" s="13" t="str">
        <f>IF(paramètres!$B$28=1,(((SUM(Q155:Z155)/1.02)+SUM(AA155:AB155))+((SUM(AC155:AL155)/1.02)+SUM(AM155:AO155)))*cotpatr,IF(paramètres!$B$28=2,(SUM(Q155:AO155)*cotpatr),"Missing Delta Option"))</f>
        <v>Missing Delta Option</v>
      </c>
      <c r="AQ155" s="13" t="str" cm="1">
        <f t="array" ref="AQ155">IF(paramètres!$B$28=1,(((SUM(Q155:Z155)/1.02)+SUM(AA155:AB155))+((SUM(AC155:AN155)/1.02)+SUM(AM155:AN155)))/12*pécule,IF(paramètres!$B$28=2,SUM(Q155:AN155)/12*pécule,"Missing Delta Option"))</f>
        <v>Missing Delta Option</v>
      </c>
      <c r="AR155" s="132" t="e">
        <f>IF(paramètres!$B$28=1,(((SUM(Q155:Z155)/1.02)+SUM(AA155:AB155))+((SUM(AC155:AN155)/1.02)+SUM(AM155:AN155)))+AO155+AP155+AQ155,SUM(Q155:AN155)+AO155+AP155+AQ155)</f>
        <v>#VALUE!</v>
      </c>
    </row>
    <row r="156" spans="1:44" x14ac:dyDescent="0.25">
      <c r="A156" s="131"/>
      <c r="B156" s="39"/>
      <c r="C156" s="39"/>
      <c r="D156" s="93"/>
      <c r="E156" s="68"/>
      <c r="F156" s="40"/>
      <c r="G156" s="94"/>
      <c r="H156" s="38"/>
      <c r="I156" s="95"/>
      <c r="J156" s="40"/>
      <c r="K156" s="38"/>
      <c r="L156" s="95"/>
      <c r="M156" s="40"/>
      <c r="N156" s="38"/>
      <c r="O156" s="95"/>
      <c r="P156" s="68"/>
      <c r="Q156" s="226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8"/>
      <c r="AC156" s="149">
        <f>IF($D156="",0,IF($E156="",0,IF(VLOOKUP($E156,paramètres!$E$33:$F$44,2,FALSE)&lt;=VLOOKUP($AC$18,paramètres!$E$33:$F$44,2,FALSE),Q156*$D156,0)))</f>
        <v>0</v>
      </c>
      <c r="AD156" s="13">
        <f>IF($D156="",0,IF($E156="",0,IF(VLOOKUP($E156,paramètres!$E$33:$F$44,2,FALSE)&lt;=VLOOKUP($AD$18,paramètres!$E$33:$F$44,2,FALSE),R156*$D156,0)))</f>
        <v>0</v>
      </c>
      <c r="AE156" s="13">
        <f>IF($D156="",0,IF($E156="",0,IF(VLOOKUP($E156,paramètres!$E$33:$F$44,2,FALSE)&lt;=VLOOKUP($AE$18,paramètres!$E$33:$F$44,2,FALSE),S156*$D156,0)))</f>
        <v>0</v>
      </c>
      <c r="AF156" s="13">
        <f>IF($D156="",0,IF($E156="",0,IF(VLOOKUP($E156,paramètres!$E$33:$F$44,2,FALSE)&lt;=VLOOKUP($AF$18,paramètres!$E$33:$F$44,2,FALSE),T156*$D156,0)))</f>
        <v>0</v>
      </c>
      <c r="AG156" s="13">
        <f>IF($D156="",0,IF($E156="",0,IF(VLOOKUP($E156,paramètres!$E$33:$F$44,2,FALSE)&lt;=VLOOKUP($AG$18,paramètres!$E$33:$F$44,2,FALSE),U156*$D156,0)))</f>
        <v>0</v>
      </c>
      <c r="AH156" s="13">
        <f>IF($D156="",0,IF($E156="",0,IF(VLOOKUP($E156,paramètres!$E$33:$F$44,2,FALSE)&lt;=VLOOKUP($AH$18,paramètres!$E$33:$F$44,2,FALSE),V156*$D156,0)))</f>
        <v>0</v>
      </c>
      <c r="AI156" s="13">
        <f>IF($D156="",0,IF($E156="",0,IF(VLOOKUP($E156,paramètres!$E$33:$F$44,2,FALSE)&lt;=VLOOKUP($AI$18,paramètres!$E$33:$F$44,2,FALSE),W156*$D156,0)))</f>
        <v>0</v>
      </c>
      <c r="AJ156" s="13">
        <f>IF($D156="",0,IF($E156="",0,IF(VLOOKUP($E156,paramètres!$E$33:$F$44,2,FALSE)&lt;=VLOOKUP($AJ$18,paramètres!$E$33:$F$44,2,FALSE),X156*$D156,0)))</f>
        <v>0</v>
      </c>
      <c r="AK156" s="13">
        <f>IF($D156="",0,IF($E156="",0,IF(VLOOKUP($E156,paramètres!$E$33:$F$44,2,FALSE)&lt;=VLOOKUP($AK$18,paramètres!$E$33:$F$44,2,FALSE),Y156*$D156,0)))</f>
        <v>0</v>
      </c>
      <c r="AL156" s="13">
        <f>IF($D156="",0,IF($E156="",0,IF(VLOOKUP($E156,paramètres!$E$33:$F$44,2,FALSE)&lt;=VLOOKUP($AL$18,paramètres!$E$33:$F$44,2,FALSE),Z156*$D156,0)))</f>
        <v>0</v>
      </c>
      <c r="AM156" s="13">
        <f>IF($D156="",0,IF($E156="",0,IF(VLOOKUP($E156,paramètres!$E$33:$F$44,2,FALSE)&lt;=VLOOKUP($AM$18,paramètres!$E$33:$F$44,2,FALSE),AA156*$D156,0)))</f>
        <v>0</v>
      </c>
      <c r="AN156" s="154">
        <f>IF($D156="",0,IF($E156="",0,IF(VLOOKUP($E156,paramètres!$E$33:$F$44,2,FALSE)&lt;=VLOOKUP($AN$18,paramètres!$E$33:$F$44,2,FALSE),AB156*$D156,0)))</f>
        <v>0</v>
      </c>
      <c r="AO156" s="149" t="str">
        <f>IF(paramètres!$B$28=1,((SUM(Q156:Z156)/1.02)+SUM(AA156:AB156))*0.0303/9*COUNT(Q156:Y156),IF(paramètres!$B$28=2,(SUM(Q156:AB156))*0.0303/9*COUNT(Q156:Y156),"Missing Delta option"))</f>
        <v>Missing Delta option</v>
      </c>
      <c r="AP156" s="13" t="str">
        <f>IF(paramètres!$B$28=1,(((SUM(Q156:Z156)/1.02)+SUM(AA156:AB156))+((SUM(AC156:AL156)/1.02)+SUM(AM156:AO156)))*cotpatr,IF(paramètres!$B$28=2,(SUM(Q156:AO156)*cotpatr),"Missing Delta Option"))</f>
        <v>Missing Delta Option</v>
      </c>
      <c r="AQ156" s="13" t="str" cm="1">
        <f t="array" ref="AQ156">IF(paramètres!$B$28=1,(((SUM(Q156:Z156)/1.02)+SUM(AA156:AB156))+((SUM(AC156:AN156)/1.02)+SUM(AM156:AN156)))/12*pécule,IF(paramètres!$B$28=2,SUM(Q156:AN156)/12*pécule,"Missing Delta Option"))</f>
        <v>Missing Delta Option</v>
      </c>
      <c r="AR156" s="132" t="e">
        <f>IF(paramètres!$B$28=1,(((SUM(Q156:Z156)/1.02)+SUM(AA156:AB156))+((SUM(AC156:AN156)/1.02)+SUM(AM156:AN156)))+AO156+AP156+AQ156,SUM(Q156:AN156)+AO156+AP156+AQ156)</f>
        <v>#VALUE!</v>
      </c>
    </row>
    <row r="157" spans="1:44" x14ac:dyDescent="0.25">
      <c r="A157" s="131"/>
      <c r="B157" s="39"/>
      <c r="C157" s="39"/>
      <c r="D157" s="93"/>
      <c r="E157" s="68"/>
      <c r="F157" s="40"/>
      <c r="G157" s="94"/>
      <c r="H157" s="38"/>
      <c r="I157" s="95"/>
      <c r="J157" s="40"/>
      <c r="K157" s="38"/>
      <c r="L157" s="95"/>
      <c r="M157" s="40"/>
      <c r="N157" s="38"/>
      <c r="O157" s="95"/>
      <c r="P157" s="68"/>
      <c r="Q157" s="226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8"/>
      <c r="AC157" s="149">
        <f>IF($D157="",0,IF($E157="",0,IF(VLOOKUP($E157,paramètres!$E$33:$F$44,2,FALSE)&lt;=VLOOKUP($AC$18,paramètres!$E$33:$F$44,2,FALSE),Q157*$D157,0)))</f>
        <v>0</v>
      </c>
      <c r="AD157" s="13">
        <f>IF($D157="",0,IF($E157="",0,IF(VLOOKUP($E157,paramètres!$E$33:$F$44,2,FALSE)&lt;=VLOOKUP($AD$18,paramètres!$E$33:$F$44,2,FALSE),R157*$D157,0)))</f>
        <v>0</v>
      </c>
      <c r="AE157" s="13">
        <f>IF($D157="",0,IF($E157="",0,IF(VLOOKUP($E157,paramètres!$E$33:$F$44,2,FALSE)&lt;=VLOOKUP($AE$18,paramètres!$E$33:$F$44,2,FALSE),S157*$D157,0)))</f>
        <v>0</v>
      </c>
      <c r="AF157" s="13">
        <f>IF($D157="",0,IF($E157="",0,IF(VLOOKUP($E157,paramètres!$E$33:$F$44,2,FALSE)&lt;=VLOOKUP($AF$18,paramètres!$E$33:$F$44,2,FALSE),T157*$D157,0)))</f>
        <v>0</v>
      </c>
      <c r="AG157" s="13">
        <f>IF($D157="",0,IF($E157="",0,IF(VLOOKUP($E157,paramètres!$E$33:$F$44,2,FALSE)&lt;=VLOOKUP($AG$18,paramètres!$E$33:$F$44,2,FALSE),U157*$D157,0)))</f>
        <v>0</v>
      </c>
      <c r="AH157" s="13">
        <f>IF($D157="",0,IF($E157="",0,IF(VLOOKUP($E157,paramètres!$E$33:$F$44,2,FALSE)&lt;=VLOOKUP($AH$18,paramètres!$E$33:$F$44,2,FALSE),V157*$D157,0)))</f>
        <v>0</v>
      </c>
      <c r="AI157" s="13">
        <f>IF($D157="",0,IF($E157="",0,IF(VLOOKUP($E157,paramètres!$E$33:$F$44,2,FALSE)&lt;=VLOOKUP($AI$18,paramètres!$E$33:$F$44,2,FALSE),W157*$D157,0)))</f>
        <v>0</v>
      </c>
      <c r="AJ157" s="13">
        <f>IF($D157="",0,IF($E157="",0,IF(VLOOKUP($E157,paramètres!$E$33:$F$44,2,FALSE)&lt;=VLOOKUP($AJ$18,paramètres!$E$33:$F$44,2,FALSE),X157*$D157,0)))</f>
        <v>0</v>
      </c>
      <c r="AK157" s="13">
        <f>IF($D157="",0,IF($E157="",0,IF(VLOOKUP($E157,paramètres!$E$33:$F$44,2,FALSE)&lt;=VLOOKUP($AK$18,paramètres!$E$33:$F$44,2,FALSE),Y157*$D157,0)))</f>
        <v>0</v>
      </c>
      <c r="AL157" s="13">
        <f>IF($D157="",0,IF($E157="",0,IF(VLOOKUP($E157,paramètres!$E$33:$F$44,2,FALSE)&lt;=VLOOKUP($AL$18,paramètres!$E$33:$F$44,2,FALSE),Z157*$D157,0)))</f>
        <v>0</v>
      </c>
      <c r="AM157" s="13">
        <f>IF($D157="",0,IF($E157="",0,IF(VLOOKUP($E157,paramètres!$E$33:$F$44,2,FALSE)&lt;=VLOOKUP($AM$18,paramètres!$E$33:$F$44,2,FALSE),AA157*$D157,0)))</f>
        <v>0</v>
      </c>
      <c r="AN157" s="154">
        <f>IF($D157="",0,IF($E157="",0,IF(VLOOKUP($E157,paramètres!$E$33:$F$44,2,FALSE)&lt;=VLOOKUP($AN$18,paramètres!$E$33:$F$44,2,FALSE),AB157*$D157,0)))</f>
        <v>0</v>
      </c>
      <c r="AO157" s="149" t="str">
        <f>IF(paramètres!$B$28=1,((SUM(Q157:Z157)/1.02)+SUM(AA157:AB157))*0.0303/9*COUNT(Q157:Y157),IF(paramètres!$B$28=2,(SUM(Q157:AB157))*0.0303/9*COUNT(Q157:Y157),"Missing Delta option"))</f>
        <v>Missing Delta option</v>
      </c>
      <c r="AP157" s="13" t="str">
        <f>IF(paramètres!$B$28=1,(((SUM(Q157:Z157)/1.02)+SUM(AA157:AB157))+((SUM(AC157:AL157)/1.02)+SUM(AM157:AO157)))*cotpatr,IF(paramètres!$B$28=2,(SUM(Q157:AO157)*cotpatr),"Missing Delta Option"))</f>
        <v>Missing Delta Option</v>
      </c>
      <c r="AQ157" s="13" t="str" cm="1">
        <f t="array" ref="AQ157">IF(paramètres!$B$28=1,(((SUM(Q157:Z157)/1.02)+SUM(AA157:AB157))+((SUM(AC157:AN157)/1.02)+SUM(AM157:AN157)))/12*pécule,IF(paramètres!$B$28=2,SUM(Q157:AN157)/12*pécule,"Missing Delta Option"))</f>
        <v>Missing Delta Option</v>
      </c>
      <c r="AR157" s="132" t="e">
        <f>IF(paramètres!$B$28=1,(((SUM(Q157:Z157)/1.02)+SUM(AA157:AB157))+((SUM(AC157:AN157)/1.02)+SUM(AM157:AN157)))+AO157+AP157+AQ157,SUM(Q157:AN157)+AO157+AP157+AQ157)</f>
        <v>#VALUE!</v>
      </c>
    </row>
    <row r="158" spans="1:44" x14ac:dyDescent="0.25">
      <c r="A158" s="131"/>
      <c r="B158" s="39"/>
      <c r="C158" s="39"/>
      <c r="D158" s="93"/>
      <c r="E158" s="68"/>
      <c r="F158" s="40"/>
      <c r="G158" s="94"/>
      <c r="H158" s="38"/>
      <c r="I158" s="95"/>
      <c r="J158" s="40"/>
      <c r="K158" s="38"/>
      <c r="L158" s="95"/>
      <c r="M158" s="40"/>
      <c r="N158" s="38"/>
      <c r="O158" s="95"/>
      <c r="P158" s="68"/>
      <c r="Q158" s="226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8"/>
      <c r="AC158" s="149">
        <f>IF($D158="",0,IF($E158="",0,IF(VLOOKUP($E158,paramètres!$E$33:$F$44,2,FALSE)&lt;=VLOOKUP($AC$18,paramètres!$E$33:$F$44,2,FALSE),Q158*$D158,0)))</f>
        <v>0</v>
      </c>
      <c r="AD158" s="13">
        <f>IF($D158="",0,IF($E158="",0,IF(VLOOKUP($E158,paramètres!$E$33:$F$44,2,FALSE)&lt;=VLOOKUP($AD$18,paramètres!$E$33:$F$44,2,FALSE),R158*$D158,0)))</f>
        <v>0</v>
      </c>
      <c r="AE158" s="13">
        <f>IF($D158="",0,IF($E158="",0,IF(VLOOKUP($E158,paramètres!$E$33:$F$44,2,FALSE)&lt;=VLOOKUP($AE$18,paramètres!$E$33:$F$44,2,FALSE),S158*$D158,0)))</f>
        <v>0</v>
      </c>
      <c r="AF158" s="13">
        <f>IF($D158="",0,IF($E158="",0,IF(VLOOKUP($E158,paramètres!$E$33:$F$44,2,FALSE)&lt;=VLOOKUP($AF$18,paramètres!$E$33:$F$44,2,FALSE),T158*$D158,0)))</f>
        <v>0</v>
      </c>
      <c r="AG158" s="13">
        <f>IF($D158="",0,IF($E158="",0,IF(VLOOKUP($E158,paramètres!$E$33:$F$44,2,FALSE)&lt;=VLOOKUP($AG$18,paramètres!$E$33:$F$44,2,FALSE),U158*$D158,0)))</f>
        <v>0</v>
      </c>
      <c r="AH158" s="13">
        <f>IF($D158="",0,IF($E158="",0,IF(VLOOKUP($E158,paramètres!$E$33:$F$44,2,FALSE)&lt;=VLOOKUP($AH$18,paramètres!$E$33:$F$44,2,FALSE),V158*$D158,0)))</f>
        <v>0</v>
      </c>
      <c r="AI158" s="13">
        <f>IF($D158="",0,IF($E158="",0,IF(VLOOKUP($E158,paramètres!$E$33:$F$44,2,FALSE)&lt;=VLOOKUP($AI$18,paramètres!$E$33:$F$44,2,FALSE),W158*$D158,0)))</f>
        <v>0</v>
      </c>
      <c r="AJ158" s="13">
        <f>IF($D158="",0,IF($E158="",0,IF(VLOOKUP($E158,paramètres!$E$33:$F$44,2,FALSE)&lt;=VLOOKUP($AJ$18,paramètres!$E$33:$F$44,2,FALSE),X158*$D158,0)))</f>
        <v>0</v>
      </c>
      <c r="AK158" s="13">
        <f>IF($D158="",0,IF($E158="",0,IF(VLOOKUP($E158,paramètres!$E$33:$F$44,2,FALSE)&lt;=VLOOKUP($AK$18,paramètres!$E$33:$F$44,2,FALSE),Y158*$D158,0)))</f>
        <v>0</v>
      </c>
      <c r="AL158" s="13">
        <f>IF($D158="",0,IF($E158="",0,IF(VLOOKUP($E158,paramètres!$E$33:$F$44,2,FALSE)&lt;=VLOOKUP($AL$18,paramètres!$E$33:$F$44,2,FALSE),Z158*$D158,0)))</f>
        <v>0</v>
      </c>
      <c r="AM158" s="13">
        <f>IF($D158="",0,IF($E158="",0,IF(VLOOKUP($E158,paramètres!$E$33:$F$44,2,FALSE)&lt;=VLOOKUP($AM$18,paramètres!$E$33:$F$44,2,FALSE),AA158*$D158,0)))</f>
        <v>0</v>
      </c>
      <c r="AN158" s="154">
        <f>IF($D158="",0,IF($E158="",0,IF(VLOOKUP($E158,paramètres!$E$33:$F$44,2,FALSE)&lt;=VLOOKUP($AN$18,paramètres!$E$33:$F$44,2,FALSE),AB158*$D158,0)))</f>
        <v>0</v>
      </c>
      <c r="AO158" s="149" t="str">
        <f>IF(paramètres!$B$28=1,((SUM(Q158:Z158)/1.02)+SUM(AA158:AB158))*0.0303/9*COUNT(Q158:Y158),IF(paramètres!$B$28=2,(SUM(Q158:AB158))*0.0303/9*COUNT(Q158:Y158),"Missing Delta option"))</f>
        <v>Missing Delta option</v>
      </c>
      <c r="AP158" s="13" t="str">
        <f>IF(paramètres!$B$28=1,(((SUM(Q158:Z158)/1.02)+SUM(AA158:AB158))+((SUM(AC158:AL158)/1.02)+SUM(AM158:AO158)))*cotpatr,IF(paramètres!$B$28=2,(SUM(Q158:AO158)*cotpatr),"Missing Delta Option"))</f>
        <v>Missing Delta Option</v>
      </c>
      <c r="AQ158" s="13" t="str" cm="1">
        <f t="array" ref="AQ158">IF(paramètres!$B$28=1,(((SUM(Q158:Z158)/1.02)+SUM(AA158:AB158))+((SUM(AC158:AN158)/1.02)+SUM(AM158:AN158)))/12*pécule,IF(paramètres!$B$28=2,SUM(Q158:AN158)/12*pécule,"Missing Delta Option"))</f>
        <v>Missing Delta Option</v>
      </c>
      <c r="AR158" s="132" t="e">
        <f>IF(paramètres!$B$28=1,(((SUM(Q158:Z158)/1.02)+SUM(AA158:AB158))+((SUM(AC158:AN158)/1.02)+SUM(AM158:AN158)))+AO158+AP158+AQ158,SUM(Q158:AN158)+AO158+AP158+AQ158)</f>
        <v>#VALUE!</v>
      </c>
    </row>
    <row r="159" spans="1:44" x14ac:dyDescent="0.25">
      <c r="A159" s="131"/>
      <c r="B159" s="39"/>
      <c r="C159" s="39"/>
      <c r="D159" s="93"/>
      <c r="E159" s="68"/>
      <c r="F159" s="40"/>
      <c r="G159" s="94"/>
      <c r="H159" s="38"/>
      <c r="I159" s="95"/>
      <c r="J159" s="40"/>
      <c r="K159" s="38"/>
      <c r="L159" s="95"/>
      <c r="M159" s="40"/>
      <c r="N159" s="38"/>
      <c r="O159" s="95"/>
      <c r="P159" s="68"/>
      <c r="Q159" s="226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8"/>
      <c r="AC159" s="149">
        <f>IF($D159="",0,IF($E159="",0,IF(VLOOKUP($E159,paramètres!$E$33:$F$44,2,FALSE)&lt;=VLOOKUP($AC$18,paramètres!$E$33:$F$44,2,FALSE),Q159*$D159,0)))</f>
        <v>0</v>
      </c>
      <c r="AD159" s="13">
        <f>IF($D159="",0,IF($E159="",0,IF(VLOOKUP($E159,paramètres!$E$33:$F$44,2,FALSE)&lt;=VLOOKUP($AD$18,paramètres!$E$33:$F$44,2,FALSE),R159*$D159,0)))</f>
        <v>0</v>
      </c>
      <c r="AE159" s="13">
        <f>IF($D159="",0,IF($E159="",0,IF(VLOOKUP($E159,paramètres!$E$33:$F$44,2,FALSE)&lt;=VLOOKUP($AE$18,paramètres!$E$33:$F$44,2,FALSE),S159*$D159,0)))</f>
        <v>0</v>
      </c>
      <c r="AF159" s="13">
        <f>IF($D159="",0,IF($E159="",0,IF(VLOOKUP($E159,paramètres!$E$33:$F$44,2,FALSE)&lt;=VLOOKUP($AF$18,paramètres!$E$33:$F$44,2,FALSE),T159*$D159,0)))</f>
        <v>0</v>
      </c>
      <c r="AG159" s="13">
        <f>IF($D159="",0,IF($E159="",0,IF(VLOOKUP($E159,paramètres!$E$33:$F$44,2,FALSE)&lt;=VLOOKUP($AG$18,paramètres!$E$33:$F$44,2,FALSE),U159*$D159,0)))</f>
        <v>0</v>
      </c>
      <c r="AH159" s="13">
        <f>IF($D159="",0,IF($E159="",0,IF(VLOOKUP($E159,paramètres!$E$33:$F$44,2,FALSE)&lt;=VLOOKUP($AH$18,paramètres!$E$33:$F$44,2,FALSE),V159*$D159,0)))</f>
        <v>0</v>
      </c>
      <c r="AI159" s="13">
        <f>IF($D159="",0,IF($E159="",0,IF(VLOOKUP($E159,paramètres!$E$33:$F$44,2,FALSE)&lt;=VLOOKUP($AI$18,paramètres!$E$33:$F$44,2,FALSE),W159*$D159,0)))</f>
        <v>0</v>
      </c>
      <c r="AJ159" s="13">
        <f>IF($D159="",0,IF($E159="",0,IF(VLOOKUP($E159,paramètres!$E$33:$F$44,2,FALSE)&lt;=VLOOKUP($AJ$18,paramètres!$E$33:$F$44,2,FALSE),X159*$D159,0)))</f>
        <v>0</v>
      </c>
      <c r="AK159" s="13">
        <f>IF($D159="",0,IF($E159="",0,IF(VLOOKUP($E159,paramètres!$E$33:$F$44,2,FALSE)&lt;=VLOOKUP($AK$18,paramètres!$E$33:$F$44,2,FALSE),Y159*$D159,0)))</f>
        <v>0</v>
      </c>
      <c r="AL159" s="13">
        <f>IF($D159="",0,IF($E159="",0,IF(VLOOKUP($E159,paramètres!$E$33:$F$44,2,FALSE)&lt;=VLOOKUP($AL$18,paramètres!$E$33:$F$44,2,FALSE),Z159*$D159,0)))</f>
        <v>0</v>
      </c>
      <c r="AM159" s="13">
        <f>IF($D159="",0,IF($E159="",0,IF(VLOOKUP($E159,paramètres!$E$33:$F$44,2,FALSE)&lt;=VLOOKUP($AM$18,paramètres!$E$33:$F$44,2,FALSE),AA159*$D159,0)))</f>
        <v>0</v>
      </c>
      <c r="AN159" s="154">
        <f>IF($D159="",0,IF($E159="",0,IF(VLOOKUP($E159,paramètres!$E$33:$F$44,2,FALSE)&lt;=VLOOKUP($AN$18,paramètres!$E$33:$F$44,2,FALSE),AB159*$D159,0)))</f>
        <v>0</v>
      </c>
      <c r="AO159" s="149" t="str">
        <f>IF(paramètres!$B$28=1,((SUM(Q159:Z159)/1.02)+SUM(AA159:AB159))*0.0303/9*COUNT(Q159:Y159),IF(paramètres!$B$28=2,(SUM(Q159:AB159))*0.0303/9*COUNT(Q159:Y159),"Missing Delta option"))</f>
        <v>Missing Delta option</v>
      </c>
      <c r="AP159" s="13" t="str">
        <f>IF(paramètres!$B$28=1,(((SUM(Q159:Z159)/1.02)+SUM(AA159:AB159))+((SUM(AC159:AL159)/1.02)+SUM(AM159:AO159)))*cotpatr,IF(paramètres!$B$28=2,(SUM(Q159:AO159)*cotpatr),"Missing Delta Option"))</f>
        <v>Missing Delta Option</v>
      </c>
      <c r="AQ159" s="13" t="str" cm="1">
        <f t="array" ref="AQ159">IF(paramètres!$B$28=1,(((SUM(Q159:Z159)/1.02)+SUM(AA159:AB159))+((SUM(AC159:AN159)/1.02)+SUM(AM159:AN159)))/12*pécule,IF(paramètres!$B$28=2,SUM(Q159:AN159)/12*pécule,"Missing Delta Option"))</f>
        <v>Missing Delta Option</v>
      </c>
      <c r="AR159" s="132" t="e">
        <f>IF(paramètres!$B$28=1,(((SUM(Q159:Z159)/1.02)+SUM(AA159:AB159))+((SUM(AC159:AN159)/1.02)+SUM(AM159:AN159)))+AO159+AP159+AQ159,SUM(Q159:AN159)+AO159+AP159+AQ159)</f>
        <v>#VALUE!</v>
      </c>
    </row>
    <row r="160" spans="1:44" x14ac:dyDescent="0.25">
      <c r="A160" s="131"/>
      <c r="B160" s="39"/>
      <c r="C160" s="39"/>
      <c r="D160" s="93"/>
      <c r="E160" s="68"/>
      <c r="F160" s="40"/>
      <c r="G160" s="94"/>
      <c r="H160" s="38"/>
      <c r="I160" s="95"/>
      <c r="J160" s="40"/>
      <c r="K160" s="38"/>
      <c r="L160" s="95"/>
      <c r="M160" s="40"/>
      <c r="N160" s="38"/>
      <c r="O160" s="95"/>
      <c r="P160" s="68"/>
      <c r="Q160" s="226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8"/>
      <c r="AC160" s="149">
        <f>IF($D160="",0,IF($E160="",0,IF(VLOOKUP($E160,paramètres!$E$33:$F$44,2,FALSE)&lt;=VLOOKUP($AC$18,paramètres!$E$33:$F$44,2,FALSE),Q160*$D160,0)))</f>
        <v>0</v>
      </c>
      <c r="AD160" s="13">
        <f>IF($D160="",0,IF($E160="",0,IF(VLOOKUP($E160,paramètres!$E$33:$F$44,2,FALSE)&lt;=VLOOKUP($AD$18,paramètres!$E$33:$F$44,2,FALSE),R160*$D160,0)))</f>
        <v>0</v>
      </c>
      <c r="AE160" s="13">
        <f>IF($D160="",0,IF($E160="",0,IF(VLOOKUP($E160,paramètres!$E$33:$F$44,2,FALSE)&lt;=VLOOKUP($AE$18,paramètres!$E$33:$F$44,2,FALSE),S160*$D160,0)))</f>
        <v>0</v>
      </c>
      <c r="AF160" s="13">
        <f>IF($D160="",0,IF($E160="",0,IF(VLOOKUP($E160,paramètres!$E$33:$F$44,2,FALSE)&lt;=VLOOKUP($AF$18,paramètres!$E$33:$F$44,2,FALSE),T160*$D160,0)))</f>
        <v>0</v>
      </c>
      <c r="AG160" s="13">
        <f>IF($D160="",0,IF($E160="",0,IF(VLOOKUP($E160,paramètres!$E$33:$F$44,2,FALSE)&lt;=VLOOKUP($AG$18,paramètres!$E$33:$F$44,2,FALSE),U160*$D160,0)))</f>
        <v>0</v>
      </c>
      <c r="AH160" s="13">
        <f>IF($D160="",0,IF($E160="",0,IF(VLOOKUP($E160,paramètres!$E$33:$F$44,2,FALSE)&lt;=VLOOKUP($AH$18,paramètres!$E$33:$F$44,2,FALSE),V160*$D160,0)))</f>
        <v>0</v>
      </c>
      <c r="AI160" s="13">
        <f>IF($D160="",0,IF($E160="",0,IF(VLOOKUP($E160,paramètres!$E$33:$F$44,2,FALSE)&lt;=VLOOKUP($AI$18,paramètres!$E$33:$F$44,2,FALSE),W160*$D160,0)))</f>
        <v>0</v>
      </c>
      <c r="AJ160" s="13">
        <f>IF($D160="",0,IF($E160="",0,IF(VLOOKUP($E160,paramètres!$E$33:$F$44,2,FALSE)&lt;=VLOOKUP($AJ$18,paramètres!$E$33:$F$44,2,FALSE),X160*$D160,0)))</f>
        <v>0</v>
      </c>
      <c r="AK160" s="13">
        <f>IF($D160="",0,IF($E160="",0,IF(VLOOKUP($E160,paramètres!$E$33:$F$44,2,FALSE)&lt;=VLOOKUP($AK$18,paramètres!$E$33:$F$44,2,FALSE),Y160*$D160,0)))</f>
        <v>0</v>
      </c>
      <c r="AL160" s="13">
        <f>IF($D160="",0,IF($E160="",0,IF(VLOOKUP($E160,paramètres!$E$33:$F$44,2,FALSE)&lt;=VLOOKUP($AL$18,paramètres!$E$33:$F$44,2,FALSE),Z160*$D160,0)))</f>
        <v>0</v>
      </c>
      <c r="AM160" s="13">
        <f>IF($D160="",0,IF($E160="",0,IF(VLOOKUP($E160,paramètres!$E$33:$F$44,2,FALSE)&lt;=VLOOKUP($AM$18,paramètres!$E$33:$F$44,2,FALSE),AA160*$D160,0)))</f>
        <v>0</v>
      </c>
      <c r="AN160" s="154">
        <f>IF($D160="",0,IF($E160="",0,IF(VLOOKUP($E160,paramètres!$E$33:$F$44,2,FALSE)&lt;=VLOOKUP($AN$18,paramètres!$E$33:$F$44,2,FALSE),AB160*$D160,0)))</f>
        <v>0</v>
      </c>
      <c r="AO160" s="149" t="str">
        <f>IF(paramètres!$B$28=1,((SUM(Q160:Z160)/1.02)+SUM(AA160:AB160))*0.0303/9*COUNT(Q160:Y160),IF(paramètres!$B$28=2,(SUM(Q160:AB160))*0.0303/9*COUNT(Q160:Y160),"Missing Delta option"))</f>
        <v>Missing Delta option</v>
      </c>
      <c r="AP160" s="13" t="str">
        <f>IF(paramètres!$B$28=1,(((SUM(Q160:Z160)/1.02)+SUM(AA160:AB160))+((SUM(AC160:AL160)/1.02)+SUM(AM160:AO160)))*cotpatr,IF(paramètres!$B$28=2,(SUM(Q160:AO160)*cotpatr),"Missing Delta Option"))</f>
        <v>Missing Delta Option</v>
      </c>
      <c r="AQ160" s="13" t="str" cm="1">
        <f t="array" ref="AQ160">IF(paramètres!$B$28=1,(((SUM(Q160:Z160)/1.02)+SUM(AA160:AB160))+((SUM(AC160:AN160)/1.02)+SUM(AM160:AN160)))/12*pécule,IF(paramètres!$B$28=2,SUM(Q160:AN160)/12*pécule,"Missing Delta Option"))</f>
        <v>Missing Delta Option</v>
      </c>
      <c r="AR160" s="132" t="e">
        <f>IF(paramètres!$B$28=1,(((SUM(Q160:Z160)/1.02)+SUM(AA160:AB160))+((SUM(AC160:AN160)/1.02)+SUM(AM160:AN160)))+AO160+AP160+AQ160,SUM(Q160:AN160)+AO160+AP160+AQ160)</f>
        <v>#VALUE!</v>
      </c>
    </row>
    <row r="161" spans="1:44" x14ac:dyDescent="0.25">
      <c r="A161" s="131"/>
      <c r="B161" s="39"/>
      <c r="C161" s="39"/>
      <c r="D161" s="93"/>
      <c r="E161" s="68"/>
      <c r="F161" s="40"/>
      <c r="G161" s="94"/>
      <c r="H161" s="38"/>
      <c r="I161" s="95"/>
      <c r="J161" s="40"/>
      <c r="K161" s="38"/>
      <c r="L161" s="95"/>
      <c r="M161" s="40"/>
      <c r="N161" s="38"/>
      <c r="O161" s="95"/>
      <c r="P161" s="68"/>
      <c r="Q161" s="226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8"/>
      <c r="AC161" s="149">
        <f>IF($D161="",0,IF($E161="",0,IF(VLOOKUP($E161,paramètres!$E$33:$F$44,2,FALSE)&lt;=VLOOKUP($AC$18,paramètres!$E$33:$F$44,2,FALSE),Q161*$D161,0)))</f>
        <v>0</v>
      </c>
      <c r="AD161" s="13">
        <f>IF($D161="",0,IF($E161="",0,IF(VLOOKUP($E161,paramètres!$E$33:$F$44,2,FALSE)&lt;=VLOOKUP($AD$18,paramètres!$E$33:$F$44,2,FALSE),R161*$D161,0)))</f>
        <v>0</v>
      </c>
      <c r="AE161" s="13">
        <f>IF($D161="",0,IF($E161="",0,IF(VLOOKUP($E161,paramètres!$E$33:$F$44,2,FALSE)&lt;=VLOOKUP($AE$18,paramètres!$E$33:$F$44,2,FALSE),S161*$D161,0)))</f>
        <v>0</v>
      </c>
      <c r="AF161" s="13">
        <f>IF($D161="",0,IF($E161="",0,IF(VLOOKUP($E161,paramètres!$E$33:$F$44,2,FALSE)&lt;=VLOOKUP($AF$18,paramètres!$E$33:$F$44,2,FALSE),T161*$D161,0)))</f>
        <v>0</v>
      </c>
      <c r="AG161" s="13">
        <f>IF($D161="",0,IF($E161="",0,IF(VLOOKUP($E161,paramètres!$E$33:$F$44,2,FALSE)&lt;=VLOOKUP($AG$18,paramètres!$E$33:$F$44,2,FALSE),U161*$D161,0)))</f>
        <v>0</v>
      </c>
      <c r="AH161" s="13">
        <f>IF($D161="",0,IF($E161="",0,IF(VLOOKUP($E161,paramètres!$E$33:$F$44,2,FALSE)&lt;=VLOOKUP($AH$18,paramètres!$E$33:$F$44,2,FALSE),V161*$D161,0)))</f>
        <v>0</v>
      </c>
      <c r="AI161" s="13">
        <f>IF($D161="",0,IF($E161="",0,IF(VLOOKUP($E161,paramètres!$E$33:$F$44,2,FALSE)&lt;=VLOOKUP($AI$18,paramètres!$E$33:$F$44,2,FALSE),W161*$D161,0)))</f>
        <v>0</v>
      </c>
      <c r="AJ161" s="13">
        <f>IF($D161="",0,IF($E161="",0,IF(VLOOKUP($E161,paramètres!$E$33:$F$44,2,FALSE)&lt;=VLOOKUP($AJ$18,paramètres!$E$33:$F$44,2,FALSE),X161*$D161,0)))</f>
        <v>0</v>
      </c>
      <c r="AK161" s="13">
        <f>IF($D161="",0,IF($E161="",0,IF(VLOOKUP($E161,paramètres!$E$33:$F$44,2,FALSE)&lt;=VLOOKUP($AK$18,paramètres!$E$33:$F$44,2,FALSE),Y161*$D161,0)))</f>
        <v>0</v>
      </c>
      <c r="AL161" s="13">
        <f>IF($D161="",0,IF($E161="",0,IF(VLOOKUP($E161,paramètres!$E$33:$F$44,2,FALSE)&lt;=VLOOKUP($AL$18,paramètres!$E$33:$F$44,2,FALSE),Z161*$D161,0)))</f>
        <v>0</v>
      </c>
      <c r="AM161" s="13">
        <f>IF($D161="",0,IF($E161="",0,IF(VLOOKUP($E161,paramètres!$E$33:$F$44,2,FALSE)&lt;=VLOOKUP($AM$18,paramètres!$E$33:$F$44,2,FALSE),AA161*$D161,0)))</f>
        <v>0</v>
      </c>
      <c r="AN161" s="154">
        <f>IF($D161="",0,IF($E161="",0,IF(VLOOKUP($E161,paramètres!$E$33:$F$44,2,FALSE)&lt;=VLOOKUP($AN$18,paramètres!$E$33:$F$44,2,FALSE),AB161*$D161,0)))</f>
        <v>0</v>
      </c>
      <c r="AO161" s="149" t="str">
        <f>IF(paramètres!$B$28=1,((SUM(Q161:Z161)/1.02)+SUM(AA161:AB161))*0.0303/9*COUNT(Q161:Y161),IF(paramètres!$B$28=2,(SUM(Q161:AB161))*0.0303/9*COUNT(Q161:Y161),"Missing Delta option"))</f>
        <v>Missing Delta option</v>
      </c>
      <c r="AP161" s="13" t="str">
        <f>IF(paramètres!$B$28=1,(((SUM(Q161:Z161)/1.02)+SUM(AA161:AB161))+((SUM(AC161:AL161)/1.02)+SUM(AM161:AO161)))*cotpatr,IF(paramètres!$B$28=2,(SUM(Q161:AO161)*cotpatr),"Missing Delta Option"))</f>
        <v>Missing Delta Option</v>
      </c>
      <c r="AQ161" s="13" t="str" cm="1">
        <f t="array" ref="AQ161">IF(paramètres!$B$28=1,(((SUM(Q161:Z161)/1.02)+SUM(AA161:AB161))+((SUM(AC161:AN161)/1.02)+SUM(AM161:AN161)))/12*pécule,IF(paramètres!$B$28=2,SUM(Q161:AN161)/12*pécule,"Missing Delta Option"))</f>
        <v>Missing Delta Option</v>
      </c>
      <c r="AR161" s="132" t="e">
        <f>IF(paramètres!$B$28=1,(((SUM(Q161:Z161)/1.02)+SUM(AA161:AB161))+((SUM(AC161:AN161)/1.02)+SUM(AM161:AN161)))+AO161+AP161+AQ161,SUM(Q161:AN161)+AO161+AP161+AQ161)</f>
        <v>#VALUE!</v>
      </c>
    </row>
    <row r="162" spans="1:44" x14ac:dyDescent="0.25">
      <c r="A162" s="131"/>
      <c r="B162" s="39"/>
      <c r="C162" s="39"/>
      <c r="D162" s="93"/>
      <c r="E162" s="68"/>
      <c r="F162" s="40"/>
      <c r="G162" s="94"/>
      <c r="H162" s="38"/>
      <c r="I162" s="95"/>
      <c r="J162" s="40"/>
      <c r="K162" s="38"/>
      <c r="L162" s="95"/>
      <c r="M162" s="40"/>
      <c r="N162" s="38"/>
      <c r="O162" s="95"/>
      <c r="P162" s="68"/>
      <c r="Q162" s="226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8"/>
      <c r="AC162" s="149">
        <f>IF($D162="",0,IF($E162="",0,IF(VLOOKUP($E162,paramètres!$E$33:$F$44,2,FALSE)&lt;=VLOOKUP($AC$18,paramètres!$E$33:$F$44,2,FALSE),Q162*$D162,0)))</f>
        <v>0</v>
      </c>
      <c r="AD162" s="13">
        <f>IF($D162="",0,IF($E162="",0,IF(VLOOKUP($E162,paramètres!$E$33:$F$44,2,FALSE)&lt;=VLOOKUP($AD$18,paramètres!$E$33:$F$44,2,FALSE),R162*$D162,0)))</f>
        <v>0</v>
      </c>
      <c r="AE162" s="13">
        <f>IF($D162="",0,IF($E162="",0,IF(VLOOKUP($E162,paramètres!$E$33:$F$44,2,FALSE)&lt;=VLOOKUP($AE$18,paramètres!$E$33:$F$44,2,FALSE),S162*$D162,0)))</f>
        <v>0</v>
      </c>
      <c r="AF162" s="13">
        <f>IF($D162="",0,IF($E162="",0,IF(VLOOKUP($E162,paramètres!$E$33:$F$44,2,FALSE)&lt;=VLOOKUP($AF$18,paramètres!$E$33:$F$44,2,FALSE),T162*$D162,0)))</f>
        <v>0</v>
      </c>
      <c r="AG162" s="13">
        <f>IF($D162="",0,IF($E162="",0,IF(VLOOKUP($E162,paramètres!$E$33:$F$44,2,FALSE)&lt;=VLOOKUP($AG$18,paramètres!$E$33:$F$44,2,FALSE),U162*$D162,0)))</f>
        <v>0</v>
      </c>
      <c r="AH162" s="13">
        <f>IF($D162="",0,IF($E162="",0,IF(VLOOKUP($E162,paramètres!$E$33:$F$44,2,FALSE)&lt;=VLOOKUP($AH$18,paramètres!$E$33:$F$44,2,FALSE),V162*$D162,0)))</f>
        <v>0</v>
      </c>
      <c r="AI162" s="13">
        <f>IF($D162="",0,IF($E162="",0,IF(VLOOKUP($E162,paramètres!$E$33:$F$44,2,FALSE)&lt;=VLOOKUP($AI$18,paramètres!$E$33:$F$44,2,FALSE),W162*$D162,0)))</f>
        <v>0</v>
      </c>
      <c r="AJ162" s="13">
        <f>IF($D162="",0,IF($E162="",0,IF(VLOOKUP($E162,paramètres!$E$33:$F$44,2,FALSE)&lt;=VLOOKUP($AJ$18,paramètres!$E$33:$F$44,2,FALSE),X162*$D162,0)))</f>
        <v>0</v>
      </c>
      <c r="AK162" s="13">
        <f>IF($D162="",0,IF($E162="",0,IF(VLOOKUP($E162,paramètres!$E$33:$F$44,2,FALSE)&lt;=VLOOKUP($AK$18,paramètres!$E$33:$F$44,2,FALSE),Y162*$D162,0)))</f>
        <v>0</v>
      </c>
      <c r="AL162" s="13">
        <f>IF($D162="",0,IF($E162="",0,IF(VLOOKUP($E162,paramètres!$E$33:$F$44,2,FALSE)&lt;=VLOOKUP($AL$18,paramètres!$E$33:$F$44,2,FALSE),Z162*$D162,0)))</f>
        <v>0</v>
      </c>
      <c r="AM162" s="13">
        <f>IF($D162="",0,IF($E162="",0,IF(VLOOKUP($E162,paramètres!$E$33:$F$44,2,FALSE)&lt;=VLOOKUP($AM$18,paramètres!$E$33:$F$44,2,FALSE),AA162*$D162,0)))</f>
        <v>0</v>
      </c>
      <c r="AN162" s="154">
        <f>IF($D162="",0,IF($E162="",0,IF(VLOOKUP($E162,paramètres!$E$33:$F$44,2,FALSE)&lt;=VLOOKUP($AN$18,paramètres!$E$33:$F$44,2,FALSE),AB162*$D162,0)))</f>
        <v>0</v>
      </c>
      <c r="AO162" s="149" t="str">
        <f>IF(paramètres!$B$28=1,((SUM(Q162:Z162)/1.02)+SUM(AA162:AB162))*0.0303/9*COUNT(Q162:Y162),IF(paramètres!$B$28=2,(SUM(Q162:AB162))*0.0303/9*COUNT(Q162:Y162),"Missing Delta option"))</f>
        <v>Missing Delta option</v>
      </c>
      <c r="AP162" s="13" t="str">
        <f>IF(paramètres!$B$28=1,(((SUM(Q162:Z162)/1.02)+SUM(AA162:AB162))+((SUM(AC162:AL162)/1.02)+SUM(AM162:AO162)))*cotpatr,IF(paramètres!$B$28=2,(SUM(Q162:AO162)*cotpatr),"Missing Delta Option"))</f>
        <v>Missing Delta Option</v>
      </c>
      <c r="AQ162" s="13" t="str" cm="1">
        <f t="array" ref="AQ162">IF(paramètres!$B$28=1,(((SUM(Q162:Z162)/1.02)+SUM(AA162:AB162))+((SUM(AC162:AN162)/1.02)+SUM(AM162:AN162)))/12*pécule,IF(paramètres!$B$28=2,SUM(Q162:AN162)/12*pécule,"Missing Delta Option"))</f>
        <v>Missing Delta Option</v>
      </c>
      <c r="AR162" s="132" t="e">
        <f>IF(paramètres!$B$28=1,(((SUM(Q162:Z162)/1.02)+SUM(AA162:AB162))+((SUM(AC162:AN162)/1.02)+SUM(AM162:AN162)))+AO162+AP162+AQ162,SUM(Q162:AN162)+AO162+AP162+AQ162)</f>
        <v>#VALUE!</v>
      </c>
    </row>
    <row r="163" spans="1:44" x14ac:dyDescent="0.25">
      <c r="A163" s="131"/>
      <c r="B163" s="39"/>
      <c r="C163" s="39"/>
      <c r="D163" s="93"/>
      <c r="E163" s="68"/>
      <c r="F163" s="40"/>
      <c r="G163" s="94"/>
      <c r="H163" s="38"/>
      <c r="I163" s="95"/>
      <c r="J163" s="40"/>
      <c r="K163" s="38"/>
      <c r="L163" s="95"/>
      <c r="M163" s="40"/>
      <c r="N163" s="38"/>
      <c r="O163" s="95"/>
      <c r="P163" s="68"/>
      <c r="Q163" s="226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8"/>
      <c r="AC163" s="149">
        <f>IF($D163="",0,IF($E163="",0,IF(VLOOKUP($E163,paramètres!$E$33:$F$44,2,FALSE)&lt;=VLOOKUP($AC$18,paramètres!$E$33:$F$44,2,FALSE),Q163*$D163,0)))</f>
        <v>0</v>
      </c>
      <c r="AD163" s="13">
        <f>IF($D163="",0,IF($E163="",0,IF(VLOOKUP($E163,paramètres!$E$33:$F$44,2,FALSE)&lt;=VLOOKUP($AD$18,paramètres!$E$33:$F$44,2,FALSE),R163*$D163,0)))</f>
        <v>0</v>
      </c>
      <c r="AE163" s="13">
        <f>IF($D163="",0,IF($E163="",0,IF(VLOOKUP($E163,paramètres!$E$33:$F$44,2,FALSE)&lt;=VLOOKUP($AE$18,paramètres!$E$33:$F$44,2,FALSE),S163*$D163,0)))</f>
        <v>0</v>
      </c>
      <c r="AF163" s="13">
        <f>IF($D163="",0,IF($E163="",0,IF(VLOOKUP($E163,paramètres!$E$33:$F$44,2,FALSE)&lt;=VLOOKUP($AF$18,paramètres!$E$33:$F$44,2,FALSE),T163*$D163,0)))</f>
        <v>0</v>
      </c>
      <c r="AG163" s="13">
        <f>IF($D163="",0,IF($E163="",0,IF(VLOOKUP($E163,paramètres!$E$33:$F$44,2,FALSE)&lt;=VLOOKUP($AG$18,paramètres!$E$33:$F$44,2,FALSE),U163*$D163,0)))</f>
        <v>0</v>
      </c>
      <c r="AH163" s="13">
        <f>IF($D163="",0,IF($E163="",0,IF(VLOOKUP($E163,paramètres!$E$33:$F$44,2,FALSE)&lt;=VLOOKUP($AH$18,paramètres!$E$33:$F$44,2,FALSE),V163*$D163,0)))</f>
        <v>0</v>
      </c>
      <c r="AI163" s="13">
        <f>IF($D163="",0,IF($E163="",0,IF(VLOOKUP($E163,paramètres!$E$33:$F$44,2,FALSE)&lt;=VLOOKUP($AI$18,paramètres!$E$33:$F$44,2,FALSE),W163*$D163,0)))</f>
        <v>0</v>
      </c>
      <c r="AJ163" s="13">
        <f>IF($D163="",0,IF($E163="",0,IF(VLOOKUP($E163,paramètres!$E$33:$F$44,2,FALSE)&lt;=VLOOKUP($AJ$18,paramètres!$E$33:$F$44,2,FALSE),X163*$D163,0)))</f>
        <v>0</v>
      </c>
      <c r="AK163" s="13">
        <f>IF($D163="",0,IF($E163="",0,IF(VLOOKUP($E163,paramètres!$E$33:$F$44,2,FALSE)&lt;=VLOOKUP($AK$18,paramètres!$E$33:$F$44,2,FALSE),Y163*$D163,0)))</f>
        <v>0</v>
      </c>
      <c r="AL163" s="13">
        <f>IF($D163="",0,IF($E163="",0,IF(VLOOKUP($E163,paramètres!$E$33:$F$44,2,FALSE)&lt;=VLOOKUP($AL$18,paramètres!$E$33:$F$44,2,FALSE),Z163*$D163,0)))</f>
        <v>0</v>
      </c>
      <c r="AM163" s="13">
        <f>IF($D163="",0,IF($E163="",0,IF(VLOOKUP($E163,paramètres!$E$33:$F$44,2,FALSE)&lt;=VLOOKUP($AM$18,paramètres!$E$33:$F$44,2,FALSE),AA163*$D163,0)))</f>
        <v>0</v>
      </c>
      <c r="AN163" s="154">
        <f>IF($D163="",0,IF($E163="",0,IF(VLOOKUP($E163,paramètres!$E$33:$F$44,2,FALSE)&lt;=VLOOKUP($AN$18,paramètres!$E$33:$F$44,2,FALSE),AB163*$D163,0)))</f>
        <v>0</v>
      </c>
      <c r="AO163" s="149" t="str">
        <f>IF(paramètres!$B$28=1,((SUM(Q163:Z163)/1.02)+SUM(AA163:AB163))*0.0303/9*COUNT(Q163:Y163),IF(paramètres!$B$28=2,(SUM(Q163:AB163))*0.0303/9*COUNT(Q163:Y163),"Missing Delta option"))</f>
        <v>Missing Delta option</v>
      </c>
      <c r="AP163" s="13" t="str">
        <f>IF(paramètres!$B$28=1,(((SUM(Q163:Z163)/1.02)+SUM(AA163:AB163))+((SUM(AC163:AL163)/1.02)+SUM(AM163:AO163)))*cotpatr,IF(paramètres!$B$28=2,(SUM(Q163:AO163)*cotpatr),"Missing Delta Option"))</f>
        <v>Missing Delta Option</v>
      </c>
      <c r="AQ163" s="13" t="str" cm="1">
        <f t="array" ref="AQ163">IF(paramètres!$B$28=1,(((SUM(Q163:Z163)/1.02)+SUM(AA163:AB163))+((SUM(AC163:AN163)/1.02)+SUM(AM163:AN163)))/12*pécule,IF(paramètres!$B$28=2,SUM(Q163:AN163)/12*pécule,"Missing Delta Option"))</f>
        <v>Missing Delta Option</v>
      </c>
      <c r="AR163" s="132" t="e">
        <f>IF(paramètres!$B$28=1,(((SUM(Q163:Z163)/1.02)+SUM(AA163:AB163))+((SUM(AC163:AN163)/1.02)+SUM(AM163:AN163)))+AO163+AP163+AQ163,SUM(Q163:AN163)+AO163+AP163+AQ163)</f>
        <v>#VALUE!</v>
      </c>
    </row>
    <row r="164" spans="1:44" x14ac:dyDescent="0.25">
      <c r="A164" s="131"/>
      <c r="B164" s="39"/>
      <c r="C164" s="39"/>
      <c r="D164" s="93"/>
      <c r="E164" s="68"/>
      <c r="F164" s="40"/>
      <c r="G164" s="94"/>
      <c r="H164" s="38"/>
      <c r="I164" s="95"/>
      <c r="J164" s="40"/>
      <c r="K164" s="38"/>
      <c r="L164" s="95"/>
      <c r="M164" s="40"/>
      <c r="N164" s="38"/>
      <c r="O164" s="95"/>
      <c r="P164" s="68"/>
      <c r="Q164" s="226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8"/>
      <c r="AC164" s="149">
        <f>IF($D164="",0,IF($E164="",0,IF(VLOOKUP($E164,paramètres!$E$33:$F$44,2,FALSE)&lt;=VLOOKUP($AC$18,paramètres!$E$33:$F$44,2,FALSE),Q164*$D164,0)))</f>
        <v>0</v>
      </c>
      <c r="AD164" s="13">
        <f>IF($D164="",0,IF($E164="",0,IF(VLOOKUP($E164,paramètres!$E$33:$F$44,2,FALSE)&lt;=VLOOKUP($AD$18,paramètres!$E$33:$F$44,2,FALSE),R164*$D164,0)))</f>
        <v>0</v>
      </c>
      <c r="AE164" s="13">
        <f>IF($D164="",0,IF($E164="",0,IF(VLOOKUP($E164,paramètres!$E$33:$F$44,2,FALSE)&lt;=VLOOKUP($AE$18,paramètres!$E$33:$F$44,2,FALSE),S164*$D164,0)))</f>
        <v>0</v>
      </c>
      <c r="AF164" s="13">
        <f>IF($D164="",0,IF($E164="",0,IF(VLOOKUP($E164,paramètres!$E$33:$F$44,2,FALSE)&lt;=VLOOKUP($AF$18,paramètres!$E$33:$F$44,2,FALSE),T164*$D164,0)))</f>
        <v>0</v>
      </c>
      <c r="AG164" s="13">
        <f>IF($D164="",0,IF($E164="",0,IF(VLOOKUP($E164,paramètres!$E$33:$F$44,2,FALSE)&lt;=VLOOKUP($AG$18,paramètres!$E$33:$F$44,2,FALSE),U164*$D164,0)))</f>
        <v>0</v>
      </c>
      <c r="AH164" s="13">
        <f>IF($D164="",0,IF($E164="",0,IF(VLOOKUP($E164,paramètres!$E$33:$F$44,2,FALSE)&lt;=VLOOKUP($AH$18,paramètres!$E$33:$F$44,2,FALSE),V164*$D164,0)))</f>
        <v>0</v>
      </c>
      <c r="AI164" s="13">
        <f>IF($D164="",0,IF($E164="",0,IF(VLOOKUP($E164,paramètres!$E$33:$F$44,2,FALSE)&lt;=VLOOKUP($AI$18,paramètres!$E$33:$F$44,2,FALSE),W164*$D164,0)))</f>
        <v>0</v>
      </c>
      <c r="AJ164" s="13">
        <f>IF($D164="",0,IF($E164="",0,IF(VLOOKUP($E164,paramètres!$E$33:$F$44,2,FALSE)&lt;=VLOOKUP($AJ$18,paramètres!$E$33:$F$44,2,FALSE),X164*$D164,0)))</f>
        <v>0</v>
      </c>
      <c r="AK164" s="13">
        <f>IF($D164="",0,IF($E164="",0,IF(VLOOKUP($E164,paramètres!$E$33:$F$44,2,FALSE)&lt;=VLOOKUP($AK$18,paramètres!$E$33:$F$44,2,FALSE),Y164*$D164,0)))</f>
        <v>0</v>
      </c>
      <c r="AL164" s="13">
        <f>IF($D164="",0,IF($E164="",0,IF(VLOOKUP($E164,paramètres!$E$33:$F$44,2,FALSE)&lt;=VLOOKUP($AL$18,paramètres!$E$33:$F$44,2,FALSE),Z164*$D164,0)))</f>
        <v>0</v>
      </c>
      <c r="AM164" s="13">
        <f>IF($D164="",0,IF($E164="",0,IF(VLOOKUP($E164,paramètres!$E$33:$F$44,2,FALSE)&lt;=VLOOKUP($AM$18,paramètres!$E$33:$F$44,2,FALSE),AA164*$D164,0)))</f>
        <v>0</v>
      </c>
      <c r="AN164" s="154">
        <f>IF($D164="",0,IF($E164="",0,IF(VLOOKUP($E164,paramètres!$E$33:$F$44,2,FALSE)&lt;=VLOOKUP($AN$18,paramètres!$E$33:$F$44,2,FALSE),AB164*$D164,0)))</f>
        <v>0</v>
      </c>
      <c r="AO164" s="149" t="str">
        <f>IF(paramètres!$B$28=1,((SUM(Q164:Z164)/1.02)+SUM(AA164:AB164))*0.0303/9*COUNT(Q164:Y164),IF(paramètres!$B$28=2,(SUM(Q164:AB164))*0.0303/9*COUNT(Q164:Y164),"Missing Delta option"))</f>
        <v>Missing Delta option</v>
      </c>
      <c r="AP164" s="13" t="str">
        <f>IF(paramètres!$B$28=1,(((SUM(Q164:Z164)/1.02)+SUM(AA164:AB164))+((SUM(AC164:AL164)/1.02)+SUM(AM164:AO164)))*cotpatr,IF(paramètres!$B$28=2,(SUM(Q164:AO164)*cotpatr),"Missing Delta Option"))</f>
        <v>Missing Delta Option</v>
      </c>
      <c r="AQ164" s="13" t="str" cm="1">
        <f t="array" ref="AQ164">IF(paramètres!$B$28=1,(((SUM(Q164:Z164)/1.02)+SUM(AA164:AB164))+((SUM(AC164:AN164)/1.02)+SUM(AM164:AN164)))/12*pécule,IF(paramètres!$B$28=2,SUM(Q164:AN164)/12*pécule,"Missing Delta Option"))</f>
        <v>Missing Delta Option</v>
      </c>
      <c r="AR164" s="132" t="e">
        <f>IF(paramètres!$B$28=1,(((SUM(Q164:Z164)/1.02)+SUM(AA164:AB164))+((SUM(AC164:AN164)/1.02)+SUM(AM164:AN164)))+AO164+AP164+AQ164,SUM(Q164:AN164)+AO164+AP164+AQ164)</f>
        <v>#VALUE!</v>
      </c>
    </row>
    <row r="165" spans="1:44" x14ac:dyDescent="0.25">
      <c r="A165" s="131"/>
      <c r="B165" s="39"/>
      <c r="C165" s="39"/>
      <c r="D165" s="93"/>
      <c r="E165" s="68"/>
      <c r="F165" s="40"/>
      <c r="G165" s="94"/>
      <c r="H165" s="38"/>
      <c r="I165" s="95"/>
      <c r="J165" s="40"/>
      <c r="K165" s="38"/>
      <c r="L165" s="95"/>
      <c r="M165" s="40"/>
      <c r="N165" s="38"/>
      <c r="O165" s="95"/>
      <c r="P165" s="68"/>
      <c r="Q165" s="226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8"/>
      <c r="AC165" s="149">
        <f>IF($D165="",0,IF($E165="",0,IF(VLOOKUP($E165,paramètres!$E$33:$F$44,2,FALSE)&lt;=VLOOKUP($AC$18,paramètres!$E$33:$F$44,2,FALSE),Q165*$D165,0)))</f>
        <v>0</v>
      </c>
      <c r="AD165" s="13">
        <f>IF($D165="",0,IF($E165="",0,IF(VLOOKUP($E165,paramètres!$E$33:$F$44,2,FALSE)&lt;=VLOOKUP($AD$18,paramètres!$E$33:$F$44,2,FALSE),R165*$D165,0)))</f>
        <v>0</v>
      </c>
      <c r="AE165" s="13">
        <f>IF($D165="",0,IF($E165="",0,IF(VLOOKUP($E165,paramètres!$E$33:$F$44,2,FALSE)&lt;=VLOOKUP($AE$18,paramètres!$E$33:$F$44,2,FALSE),S165*$D165,0)))</f>
        <v>0</v>
      </c>
      <c r="AF165" s="13">
        <f>IF($D165="",0,IF($E165="",0,IF(VLOOKUP($E165,paramètres!$E$33:$F$44,2,FALSE)&lt;=VLOOKUP($AF$18,paramètres!$E$33:$F$44,2,FALSE),T165*$D165,0)))</f>
        <v>0</v>
      </c>
      <c r="AG165" s="13">
        <f>IF($D165="",0,IF($E165="",0,IF(VLOOKUP($E165,paramètres!$E$33:$F$44,2,FALSE)&lt;=VLOOKUP($AG$18,paramètres!$E$33:$F$44,2,FALSE),U165*$D165,0)))</f>
        <v>0</v>
      </c>
      <c r="AH165" s="13">
        <f>IF($D165="",0,IF($E165="",0,IF(VLOOKUP($E165,paramètres!$E$33:$F$44,2,FALSE)&lt;=VLOOKUP($AH$18,paramètres!$E$33:$F$44,2,FALSE),V165*$D165,0)))</f>
        <v>0</v>
      </c>
      <c r="AI165" s="13">
        <f>IF($D165="",0,IF($E165="",0,IF(VLOOKUP($E165,paramètres!$E$33:$F$44,2,FALSE)&lt;=VLOOKUP($AI$18,paramètres!$E$33:$F$44,2,FALSE),W165*$D165,0)))</f>
        <v>0</v>
      </c>
      <c r="AJ165" s="13">
        <f>IF($D165="",0,IF($E165="",0,IF(VLOOKUP($E165,paramètres!$E$33:$F$44,2,FALSE)&lt;=VLOOKUP($AJ$18,paramètres!$E$33:$F$44,2,FALSE),X165*$D165,0)))</f>
        <v>0</v>
      </c>
      <c r="AK165" s="13">
        <f>IF($D165="",0,IF($E165="",0,IF(VLOOKUP($E165,paramètres!$E$33:$F$44,2,FALSE)&lt;=VLOOKUP($AK$18,paramètres!$E$33:$F$44,2,FALSE),Y165*$D165,0)))</f>
        <v>0</v>
      </c>
      <c r="AL165" s="13">
        <f>IF($D165="",0,IF($E165="",0,IF(VLOOKUP($E165,paramètres!$E$33:$F$44,2,FALSE)&lt;=VLOOKUP($AL$18,paramètres!$E$33:$F$44,2,FALSE),Z165*$D165,0)))</f>
        <v>0</v>
      </c>
      <c r="AM165" s="13">
        <f>IF($D165="",0,IF($E165="",0,IF(VLOOKUP($E165,paramètres!$E$33:$F$44,2,FALSE)&lt;=VLOOKUP($AM$18,paramètres!$E$33:$F$44,2,FALSE),AA165*$D165,0)))</f>
        <v>0</v>
      </c>
      <c r="AN165" s="154">
        <f>IF($D165="",0,IF($E165="",0,IF(VLOOKUP($E165,paramètres!$E$33:$F$44,2,FALSE)&lt;=VLOOKUP($AN$18,paramètres!$E$33:$F$44,2,FALSE),AB165*$D165,0)))</f>
        <v>0</v>
      </c>
      <c r="AO165" s="149" t="str">
        <f>IF(paramètres!$B$28=1,((SUM(Q165:Z165)/1.02)+SUM(AA165:AB165))*0.0303/9*COUNT(Q165:Y165),IF(paramètres!$B$28=2,(SUM(Q165:AB165))*0.0303/9*COUNT(Q165:Y165),"Missing Delta option"))</f>
        <v>Missing Delta option</v>
      </c>
      <c r="AP165" s="13" t="str">
        <f>IF(paramètres!$B$28=1,(((SUM(Q165:Z165)/1.02)+SUM(AA165:AB165))+((SUM(AC165:AL165)/1.02)+SUM(AM165:AO165)))*cotpatr,IF(paramètres!$B$28=2,(SUM(Q165:AO165)*cotpatr),"Missing Delta Option"))</f>
        <v>Missing Delta Option</v>
      </c>
      <c r="AQ165" s="13" t="str" cm="1">
        <f t="array" ref="AQ165">IF(paramètres!$B$28=1,(((SUM(Q165:Z165)/1.02)+SUM(AA165:AB165))+((SUM(AC165:AN165)/1.02)+SUM(AM165:AN165)))/12*pécule,IF(paramètres!$B$28=2,SUM(Q165:AN165)/12*pécule,"Missing Delta Option"))</f>
        <v>Missing Delta Option</v>
      </c>
      <c r="AR165" s="132" t="e">
        <f>IF(paramètres!$B$28=1,(((SUM(Q165:Z165)/1.02)+SUM(AA165:AB165))+((SUM(AC165:AN165)/1.02)+SUM(AM165:AN165)))+AO165+AP165+AQ165,SUM(Q165:AN165)+AO165+AP165+AQ165)</f>
        <v>#VALUE!</v>
      </c>
    </row>
    <row r="166" spans="1:44" x14ac:dyDescent="0.25">
      <c r="A166" s="131"/>
      <c r="B166" s="39"/>
      <c r="C166" s="39"/>
      <c r="D166" s="93"/>
      <c r="E166" s="68"/>
      <c r="F166" s="40"/>
      <c r="G166" s="94"/>
      <c r="H166" s="38"/>
      <c r="I166" s="95"/>
      <c r="J166" s="40"/>
      <c r="K166" s="38"/>
      <c r="L166" s="95"/>
      <c r="M166" s="40"/>
      <c r="N166" s="38"/>
      <c r="O166" s="95"/>
      <c r="P166" s="68"/>
      <c r="Q166" s="226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8"/>
      <c r="AC166" s="149">
        <f>IF($D166="",0,IF($E166="",0,IF(VLOOKUP($E166,paramètres!$E$33:$F$44,2,FALSE)&lt;=VLOOKUP($AC$18,paramètres!$E$33:$F$44,2,FALSE),Q166*$D166,0)))</f>
        <v>0</v>
      </c>
      <c r="AD166" s="13">
        <f>IF($D166="",0,IF($E166="",0,IF(VLOOKUP($E166,paramètres!$E$33:$F$44,2,FALSE)&lt;=VLOOKUP($AD$18,paramètres!$E$33:$F$44,2,FALSE),R166*$D166,0)))</f>
        <v>0</v>
      </c>
      <c r="AE166" s="13">
        <f>IF($D166="",0,IF($E166="",0,IF(VLOOKUP($E166,paramètres!$E$33:$F$44,2,FALSE)&lt;=VLOOKUP($AE$18,paramètres!$E$33:$F$44,2,FALSE),S166*$D166,0)))</f>
        <v>0</v>
      </c>
      <c r="AF166" s="13">
        <f>IF($D166="",0,IF($E166="",0,IF(VLOOKUP($E166,paramètres!$E$33:$F$44,2,FALSE)&lt;=VLOOKUP($AF$18,paramètres!$E$33:$F$44,2,FALSE),T166*$D166,0)))</f>
        <v>0</v>
      </c>
      <c r="AG166" s="13">
        <f>IF($D166="",0,IF($E166="",0,IF(VLOOKUP($E166,paramètres!$E$33:$F$44,2,FALSE)&lt;=VLOOKUP($AG$18,paramètres!$E$33:$F$44,2,FALSE),U166*$D166,0)))</f>
        <v>0</v>
      </c>
      <c r="AH166" s="13">
        <f>IF($D166="",0,IF($E166="",0,IF(VLOOKUP($E166,paramètres!$E$33:$F$44,2,FALSE)&lt;=VLOOKUP($AH$18,paramètres!$E$33:$F$44,2,FALSE),V166*$D166,0)))</f>
        <v>0</v>
      </c>
      <c r="AI166" s="13">
        <f>IF($D166="",0,IF($E166="",0,IF(VLOOKUP($E166,paramètres!$E$33:$F$44,2,FALSE)&lt;=VLOOKUP($AI$18,paramètres!$E$33:$F$44,2,FALSE),W166*$D166,0)))</f>
        <v>0</v>
      </c>
      <c r="AJ166" s="13">
        <f>IF($D166="",0,IF($E166="",0,IF(VLOOKUP($E166,paramètres!$E$33:$F$44,2,FALSE)&lt;=VLOOKUP($AJ$18,paramètres!$E$33:$F$44,2,FALSE),X166*$D166,0)))</f>
        <v>0</v>
      </c>
      <c r="AK166" s="13">
        <f>IF($D166="",0,IF($E166="",0,IF(VLOOKUP($E166,paramètres!$E$33:$F$44,2,FALSE)&lt;=VLOOKUP($AK$18,paramètres!$E$33:$F$44,2,FALSE),Y166*$D166,0)))</f>
        <v>0</v>
      </c>
      <c r="AL166" s="13">
        <f>IF($D166="",0,IF($E166="",0,IF(VLOOKUP($E166,paramètres!$E$33:$F$44,2,FALSE)&lt;=VLOOKUP($AL$18,paramètres!$E$33:$F$44,2,FALSE),Z166*$D166,0)))</f>
        <v>0</v>
      </c>
      <c r="AM166" s="13">
        <f>IF($D166="",0,IF($E166="",0,IF(VLOOKUP($E166,paramètres!$E$33:$F$44,2,FALSE)&lt;=VLOOKUP($AM$18,paramètres!$E$33:$F$44,2,FALSE),AA166*$D166,0)))</f>
        <v>0</v>
      </c>
      <c r="AN166" s="154">
        <f>IF($D166="",0,IF($E166="",0,IF(VLOOKUP($E166,paramètres!$E$33:$F$44,2,FALSE)&lt;=VLOOKUP($AN$18,paramètres!$E$33:$F$44,2,FALSE),AB166*$D166,0)))</f>
        <v>0</v>
      </c>
      <c r="AO166" s="149" t="str">
        <f>IF(paramètres!$B$28=1,((SUM(Q166:Z166)/1.02)+SUM(AA166:AB166))*0.0303/9*COUNT(Q166:Y166),IF(paramètres!$B$28=2,(SUM(Q166:AB166))*0.0303/9*COUNT(Q166:Y166),"Missing Delta option"))</f>
        <v>Missing Delta option</v>
      </c>
      <c r="AP166" s="13" t="str">
        <f>IF(paramètres!$B$28=1,(((SUM(Q166:Z166)/1.02)+SUM(AA166:AB166))+((SUM(AC166:AL166)/1.02)+SUM(AM166:AO166)))*cotpatr,IF(paramètres!$B$28=2,(SUM(Q166:AO166)*cotpatr),"Missing Delta Option"))</f>
        <v>Missing Delta Option</v>
      </c>
      <c r="AQ166" s="13" t="str" cm="1">
        <f t="array" ref="AQ166">IF(paramètres!$B$28=1,(((SUM(Q166:Z166)/1.02)+SUM(AA166:AB166))+((SUM(AC166:AN166)/1.02)+SUM(AM166:AN166)))/12*pécule,IF(paramètres!$B$28=2,SUM(Q166:AN166)/12*pécule,"Missing Delta Option"))</f>
        <v>Missing Delta Option</v>
      </c>
      <c r="AR166" s="132" t="e">
        <f>IF(paramètres!$B$28=1,(((SUM(Q166:Z166)/1.02)+SUM(AA166:AB166))+((SUM(AC166:AN166)/1.02)+SUM(AM166:AN166)))+AO166+AP166+AQ166,SUM(Q166:AN166)+AO166+AP166+AQ166)</f>
        <v>#VALUE!</v>
      </c>
    </row>
    <row r="167" spans="1:44" x14ac:dyDescent="0.25">
      <c r="A167" s="131"/>
      <c r="B167" s="39"/>
      <c r="C167" s="39"/>
      <c r="D167" s="93"/>
      <c r="E167" s="68"/>
      <c r="F167" s="40"/>
      <c r="G167" s="94"/>
      <c r="H167" s="38"/>
      <c r="I167" s="95"/>
      <c r="J167" s="40"/>
      <c r="K167" s="38"/>
      <c r="L167" s="95"/>
      <c r="M167" s="40"/>
      <c r="N167" s="38"/>
      <c r="O167" s="95"/>
      <c r="P167" s="68"/>
      <c r="Q167" s="226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8"/>
      <c r="AC167" s="149">
        <f>IF($D167="",0,IF($E167="",0,IF(VLOOKUP($E167,paramètres!$E$33:$F$44,2,FALSE)&lt;=VLOOKUP($AC$18,paramètres!$E$33:$F$44,2,FALSE),Q167*$D167,0)))</f>
        <v>0</v>
      </c>
      <c r="AD167" s="13">
        <f>IF($D167="",0,IF($E167="",0,IF(VLOOKUP($E167,paramètres!$E$33:$F$44,2,FALSE)&lt;=VLOOKUP($AD$18,paramètres!$E$33:$F$44,2,FALSE),R167*$D167,0)))</f>
        <v>0</v>
      </c>
      <c r="AE167" s="13">
        <f>IF($D167="",0,IF($E167="",0,IF(VLOOKUP($E167,paramètres!$E$33:$F$44,2,FALSE)&lt;=VLOOKUP($AE$18,paramètres!$E$33:$F$44,2,FALSE),S167*$D167,0)))</f>
        <v>0</v>
      </c>
      <c r="AF167" s="13">
        <f>IF($D167="",0,IF($E167="",0,IF(VLOOKUP($E167,paramètres!$E$33:$F$44,2,FALSE)&lt;=VLOOKUP($AF$18,paramètres!$E$33:$F$44,2,FALSE),T167*$D167,0)))</f>
        <v>0</v>
      </c>
      <c r="AG167" s="13">
        <f>IF($D167="",0,IF($E167="",0,IF(VLOOKUP($E167,paramètres!$E$33:$F$44,2,FALSE)&lt;=VLOOKUP($AG$18,paramètres!$E$33:$F$44,2,FALSE),U167*$D167,0)))</f>
        <v>0</v>
      </c>
      <c r="AH167" s="13">
        <f>IF($D167="",0,IF($E167="",0,IF(VLOOKUP($E167,paramètres!$E$33:$F$44,2,FALSE)&lt;=VLOOKUP($AH$18,paramètres!$E$33:$F$44,2,FALSE),V167*$D167,0)))</f>
        <v>0</v>
      </c>
      <c r="AI167" s="13">
        <f>IF($D167="",0,IF($E167="",0,IF(VLOOKUP($E167,paramètres!$E$33:$F$44,2,FALSE)&lt;=VLOOKUP($AI$18,paramètres!$E$33:$F$44,2,FALSE),W167*$D167,0)))</f>
        <v>0</v>
      </c>
      <c r="AJ167" s="13">
        <f>IF($D167="",0,IF($E167="",0,IF(VLOOKUP($E167,paramètres!$E$33:$F$44,2,FALSE)&lt;=VLOOKUP($AJ$18,paramètres!$E$33:$F$44,2,FALSE),X167*$D167,0)))</f>
        <v>0</v>
      </c>
      <c r="AK167" s="13">
        <f>IF($D167="",0,IF($E167="",0,IF(VLOOKUP($E167,paramètres!$E$33:$F$44,2,FALSE)&lt;=VLOOKUP($AK$18,paramètres!$E$33:$F$44,2,FALSE),Y167*$D167,0)))</f>
        <v>0</v>
      </c>
      <c r="AL167" s="13">
        <f>IF($D167="",0,IF($E167="",0,IF(VLOOKUP($E167,paramètres!$E$33:$F$44,2,FALSE)&lt;=VLOOKUP($AL$18,paramètres!$E$33:$F$44,2,FALSE),Z167*$D167,0)))</f>
        <v>0</v>
      </c>
      <c r="AM167" s="13">
        <f>IF($D167="",0,IF($E167="",0,IF(VLOOKUP($E167,paramètres!$E$33:$F$44,2,FALSE)&lt;=VLOOKUP($AM$18,paramètres!$E$33:$F$44,2,FALSE),AA167*$D167,0)))</f>
        <v>0</v>
      </c>
      <c r="AN167" s="154">
        <f>IF($D167="",0,IF($E167="",0,IF(VLOOKUP($E167,paramètres!$E$33:$F$44,2,FALSE)&lt;=VLOOKUP($AN$18,paramètres!$E$33:$F$44,2,FALSE),AB167*$D167,0)))</f>
        <v>0</v>
      </c>
      <c r="AO167" s="149" t="str">
        <f>IF(paramètres!$B$28=1,((SUM(Q167:Z167)/1.02)+SUM(AA167:AB167))*0.0303/9*COUNT(Q167:Y167),IF(paramètres!$B$28=2,(SUM(Q167:AB167))*0.0303/9*COUNT(Q167:Y167),"Missing Delta option"))</f>
        <v>Missing Delta option</v>
      </c>
      <c r="AP167" s="13" t="str">
        <f>IF(paramètres!$B$28=1,(((SUM(Q167:Z167)/1.02)+SUM(AA167:AB167))+((SUM(AC167:AL167)/1.02)+SUM(AM167:AO167)))*cotpatr,IF(paramètres!$B$28=2,(SUM(Q167:AO167)*cotpatr),"Missing Delta Option"))</f>
        <v>Missing Delta Option</v>
      </c>
      <c r="AQ167" s="13" t="str" cm="1">
        <f t="array" ref="AQ167">IF(paramètres!$B$28=1,(((SUM(Q167:Z167)/1.02)+SUM(AA167:AB167))+((SUM(AC167:AN167)/1.02)+SUM(AM167:AN167)))/12*pécule,IF(paramètres!$B$28=2,SUM(Q167:AN167)/12*pécule,"Missing Delta Option"))</f>
        <v>Missing Delta Option</v>
      </c>
      <c r="AR167" s="132" t="e">
        <f>IF(paramètres!$B$28=1,(((SUM(Q167:Z167)/1.02)+SUM(AA167:AB167))+((SUM(AC167:AN167)/1.02)+SUM(AM167:AN167)))+AO167+AP167+AQ167,SUM(Q167:AN167)+AO167+AP167+AQ167)</f>
        <v>#VALUE!</v>
      </c>
    </row>
    <row r="168" spans="1:44" x14ac:dyDescent="0.25">
      <c r="A168" s="131"/>
      <c r="B168" s="39"/>
      <c r="C168" s="39"/>
      <c r="D168" s="93"/>
      <c r="E168" s="68"/>
      <c r="F168" s="40"/>
      <c r="G168" s="94"/>
      <c r="H168" s="38"/>
      <c r="I168" s="95"/>
      <c r="J168" s="40"/>
      <c r="K168" s="38"/>
      <c r="L168" s="95"/>
      <c r="M168" s="40"/>
      <c r="N168" s="38"/>
      <c r="O168" s="95"/>
      <c r="P168" s="68"/>
      <c r="Q168" s="226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8"/>
      <c r="AC168" s="149">
        <f>IF($D168="",0,IF($E168="",0,IF(VLOOKUP($E168,paramètres!$E$33:$F$44,2,FALSE)&lt;=VLOOKUP($AC$18,paramètres!$E$33:$F$44,2,FALSE),Q168*$D168,0)))</f>
        <v>0</v>
      </c>
      <c r="AD168" s="13">
        <f>IF($D168="",0,IF($E168="",0,IF(VLOOKUP($E168,paramètres!$E$33:$F$44,2,FALSE)&lt;=VLOOKUP($AD$18,paramètres!$E$33:$F$44,2,FALSE),R168*$D168,0)))</f>
        <v>0</v>
      </c>
      <c r="AE168" s="13">
        <f>IF($D168="",0,IF($E168="",0,IF(VLOOKUP($E168,paramètres!$E$33:$F$44,2,FALSE)&lt;=VLOOKUP($AE$18,paramètres!$E$33:$F$44,2,FALSE),S168*$D168,0)))</f>
        <v>0</v>
      </c>
      <c r="AF168" s="13">
        <f>IF($D168="",0,IF($E168="",0,IF(VLOOKUP($E168,paramètres!$E$33:$F$44,2,FALSE)&lt;=VLOOKUP($AF$18,paramètres!$E$33:$F$44,2,FALSE),T168*$D168,0)))</f>
        <v>0</v>
      </c>
      <c r="AG168" s="13">
        <f>IF($D168="",0,IF($E168="",0,IF(VLOOKUP($E168,paramètres!$E$33:$F$44,2,FALSE)&lt;=VLOOKUP($AG$18,paramètres!$E$33:$F$44,2,FALSE),U168*$D168,0)))</f>
        <v>0</v>
      </c>
      <c r="AH168" s="13">
        <f>IF($D168="",0,IF($E168="",0,IF(VLOOKUP($E168,paramètres!$E$33:$F$44,2,FALSE)&lt;=VLOOKUP($AH$18,paramètres!$E$33:$F$44,2,FALSE),V168*$D168,0)))</f>
        <v>0</v>
      </c>
      <c r="AI168" s="13">
        <f>IF($D168="",0,IF($E168="",0,IF(VLOOKUP($E168,paramètres!$E$33:$F$44,2,FALSE)&lt;=VLOOKUP($AI$18,paramètres!$E$33:$F$44,2,FALSE),W168*$D168,0)))</f>
        <v>0</v>
      </c>
      <c r="AJ168" s="13">
        <f>IF($D168="",0,IF($E168="",0,IF(VLOOKUP($E168,paramètres!$E$33:$F$44,2,FALSE)&lt;=VLOOKUP($AJ$18,paramètres!$E$33:$F$44,2,FALSE),X168*$D168,0)))</f>
        <v>0</v>
      </c>
      <c r="AK168" s="13">
        <f>IF($D168="",0,IF($E168="",0,IF(VLOOKUP($E168,paramètres!$E$33:$F$44,2,FALSE)&lt;=VLOOKUP($AK$18,paramètres!$E$33:$F$44,2,FALSE),Y168*$D168,0)))</f>
        <v>0</v>
      </c>
      <c r="AL168" s="13">
        <f>IF($D168="",0,IF($E168="",0,IF(VLOOKUP($E168,paramètres!$E$33:$F$44,2,FALSE)&lt;=VLOOKUP($AL$18,paramètres!$E$33:$F$44,2,FALSE),Z168*$D168,0)))</f>
        <v>0</v>
      </c>
      <c r="AM168" s="13">
        <f>IF($D168="",0,IF($E168="",0,IF(VLOOKUP($E168,paramètres!$E$33:$F$44,2,FALSE)&lt;=VLOOKUP($AM$18,paramètres!$E$33:$F$44,2,FALSE),AA168*$D168,0)))</f>
        <v>0</v>
      </c>
      <c r="AN168" s="154">
        <f>IF($D168="",0,IF($E168="",0,IF(VLOOKUP($E168,paramètres!$E$33:$F$44,2,FALSE)&lt;=VLOOKUP($AN$18,paramètres!$E$33:$F$44,2,FALSE),AB168*$D168,0)))</f>
        <v>0</v>
      </c>
      <c r="AO168" s="149" t="str">
        <f>IF(paramètres!$B$28=1,((SUM(Q168:Z168)/1.02)+SUM(AA168:AB168))*0.0303/9*COUNT(Q168:Y168),IF(paramètres!$B$28=2,(SUM(Q168:AB168))*0.0303/9*COUNT(Q168:Y168),"Missing Delta option"))</f>
        <v>Missing Delta option</v>
      </c>
      <c r="AP168" s="13" t="str">
        <f>IF(paramètres!$B$28=1,(((SUM(Q168:Z168)/1.02)+SUM(AA168:AB168))+((SUM(AC168:AL168)/1.02)+SUM(AM168:AO168)))*cotpatr,IF(paramètres!$B$28=2,(SUM(Q168:AO168)*cotpatr),"Missing Delta Option"))</f>
        <v>Missing Delta Option</v>
      </c>
      <c r="AQ168" s="13" t="str" cm="1">
        <f t="array" ref="AQ168">IF(paramètres!$B$28=1,(((SUM(Q168:Z168)/1.02)+SUM(AA168:AB168))+((SUM(AC168:AN168)/1.02)+SUM(AM168:AN168)))/12*pécule,IF(paramètres!$B$28=2,SUM(Q168:AN168)/12*pécule,"Missing Delta Option"))</f>
        <v>Missing Delta Option</v>
      </c>
      <c r="AR168" s="132" t="e">
        <f>IF(paramètres!$B$28=1,(((SUM(Q168:Z168)/1.02)+SUM(AA168:AB168))+((SUM(AC168:AN168)/1.02)+SUM(AM168:AN168)))+AO168+AP168+AQ168,SUM(Q168:AN168)+AO168+AP168+AQ168)</f>
        <v>#VALUE!</v>
      </c>
    </row>
    <row r="169" spans="1:44" x14ac:dyDescent="0.25">
      <c r="A169" s="131"/>
      <c r="B169" s="39"/>
      <c r="C169" s="39"/>
      <c r="D169" s="93"/>
      <c r="E169" s="68"/>
      <c r="F169" s="40"/>
      <c r="G169" s="94"/>
      <c r="H169" s="38"/>
      <c r="I169" s="95"/>
      <c r="J169" s="40"/>
      <c r="K169" s="38"/>
      <c r="L169" s="95"/>
      <c r="M169" s="40"/>
      <c r="N169" s="38"/>
      <c r="O169" s="95"/>
      <c r="P169" s="68"/>
      <c r="Q169" s="226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8"/>
      <c r="AC169" s="149">
        <f>IF($D169="",0,IF($E169="",0,IF(VLOOKUP($E169,paramètres!$E$33:$F$44,2,FALSE)&lt;=VLOOKUP($AC$18,paramètres!$E$33:$F$44,2,FALSE),Q169*$D169,0)))</f>
        <v>0</v>
      </c>
      <c r="AD169" s="13">
        <f>IF($D169="",0,IF($E169="",0,IF(VLOOKUP($E169,paramètres!$E$33:$F$44,2,FALSE)&lt;=VLOOKUP($AD$18,paramètres!$E$33:$F$44,2,FALSE),R169*$D169,0)))</f>
        <v>0</v>
      </c>
      <c r="AE169" s="13">
        <f>IF($D169="",0,IF($E169="",0,IF(VLOOKUP($E169,paramètres!$E$33:$F$44,2,FALSE)&lt;=VLOOKUP($AE$18,paramètres!$E$33:$F$44,2,FALSE),S169*$D169,0)))</f>
        <v>0</v>
      </c>
      <c r="AF169" s="13">
        <f>IF($D169="",0,IF($E169="",0,IF(VLOOKUP($E169,paramètres!$E$33:$F$44,2,FALSE)&lt;=VLOOKUP($AF$18,paramètres!$E$33:$F$44,2,FALSE),T169*$D169,0)))</f>
        <v>0</v>
      </c>
      <c r="AG169" s="13">
        <f>IF($D169="",0,IF($E169="",0,IF(VLOOKUP($E169,paramètres!$E$33:$F$44,2,FALSE)&lt;=VLOOKUP($AG$18,paramètres!$E$33:$F$44,2,FALSE),U169*$D169,0)))</f>
        <v>0</v>
      </c>
      <c r="AH169" s="13">
        <f>IF($D169="",0,IF($E169="",0,IF(VLOOKUP($E169,paramètres!$E$33:$F$44,2,FALSE)&lt;=VLOOKUP($AH$18,paramètres!$E$33:$F$44,2,FALSE),V169*$D169,0)))</f>
        <v>0</v>
      </c>
      <c r="AI169" s="13">
        <f>IF($D169="",0,IF($E169="",0,IF(VLOOKUP($E169,paramètres!$E$33:$F$44,2,FALSE)&lt;=VLOOKUP($AI$18,paramètres!$E$33:$F$44,2,FALSE),W169*$D169,0)))</f>
        <v>0</v>
      </c>
      <c r="AJ169" s="13">
        <f>IF($D169="",0,IF($E169="",0,IF(VLOOKUP($E169,paramètres!$E$33:$F$44,2,FALSE)&lt;=VLOOKUP($AJ$18,paramètres!$E$33:$F$44,2,FALSE),X169*$D169,0)))</f>
        <v>0</v>
      </c>
      <c r="AK169" s="13">
        <f>IF($D169="",0,IF($E169="",0,IF(VLOOKUP($E169,paramètres!$E$33:$F$44,2,FALSE)&lt;=VLOOKUP($AK$18,paramètres!$E$33:$F$44,2,FALSE),Y169*$D169,0)))</f>
        <v>0</v>
      </c>
      <c r="AL169" s="13">
        <f>IF($D169="",0,IF($E169="",0,IF(VLOOKUP($E169,paramètres!$E$33:$F$44,2,FALSE)&lt;=VLOOKUP($AL$18,paramètres!$E$33:$F$44,2,FALSE),Z169*$D169,0)))</f>
        <v>0</v>
      </c>
      <c r="AM169" s="13">
        <f>IF($D169="",0,IF($E169="",0,IF(VLOOKUP($E169,paramètres!$E$33:$F$44,2,FALSE)&lt;=VLOOKUP($AM$18,paramètres!$E$33:$F$44,2,FALSE),AA169*$D169,0)))</f>
        <v>0</v>
      </c>
      <c r="AN169" s="154">
        <f>IF($D169="",0,IF($E169="",0,IF(VLOOKUP($E169,paramètres!$E$33:$F$44,2,FALSE)&lt;=VLOOKUP($AN$18,paramètres!$E$33:$F$44,2,FALSE),AB169*$D169,0)))</f>
        <v>0</v>
      </c>
      <c r="AO169" s="149" t="str">
        <f>IF(paramètres!$B$28=1,((SUM(Q169:Z169)/1.02)+SUM(AA169:AB169))*0.0303/9*COUNT(Q169:Y169),IF(paramètres!$B$28=2,(SUM(Q169:AB169))*0.0303/9*COUNT(Q169:Y169),"Missing Delta option"))</f>
        <v>Missing Delta option</v>
      </c>
      <c r="AP169" s="13" t="str">
        <f>IF(paramètres!$B$28=1,(((SUM(Q169:Z169)/1.02)+SUM(AA169:AB169))+((SUM(AC169:AL169)/1.02)+SUM(AM169:AO169)))*cotpatr,IF(paramètres!$B$28=2,(SUM(Q169:AO169)*cotpatr),"Missing Delta Option"))</f>
        <v>Missing Delta Option</v>
      </c>
      <c r="AQ169" s="13" t="str" cm="1">
        <f t="array" ref="AQ169">IF(paramètres!$B$28=1,(((SUM(Q169:Z169)/1.02)+SUM(AA169:AB169))+((SUM(AC169:AN169)/1.02)+SUM(AM169:AN169)))/12*pécule,IF(paramètres!$B$28=2,SUM(Q169:AN169)/12*pécule,"Missing Delta Option"))</f>
        <v>Missing Delta Option</v>
      </c>
      <c r="AR169" s="132" t="e">
        <f>IF(paramètres!$B$28=1,(((SUM(Q169:Z169)/1.02)+SUM(AA169:AB169))+((SUM(AC169:AN169)/1.02)+SUM(AM169:AN169)))+AO169+AP169+AQ169,SUM(Q169:AN169)+AO169+AP169+AQ169)</f>
        <v>#VALUE!</v>
      </c>
    </row>
    <row r="170" spans="1:44" x14ac:dyDescent="0.25">
      <c r="A170" s="131"/>
      <c r="B170" s="39"/>
      <c r="C170" s="39"/>
      <c r="D170" s="93"/>
      <c r="E170" s="68"/>
      <c r="F170" s="40"/>
      <c r="G170" s="94"/>
      <c r="H170" s="38"/>
      <c r="I170" s="95"/>
      <c r="J170" s="40"/>
      <c r="K170" s="38"/>
      <c r="L170" s="95"/>
      <c r="M170" s="40"/>
      <c r="N170" s="38"/>
      <c r="O170" s="95"/>
      <c r="P170" s="68"/>
      <c r="Q170" s="226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8"/>
      <c r="AC170" s="149">
        <f>IF($D170="",0,IF($E170="",0,IF(VLOOKUP($E170,paramètres!$E$33:$F$44,2,FALSE)&lt;=VLOOKUP($AC$18,paramètres!$E$33:$F$44,2,FALSE),Q170*$D170,0)))</f>
        <v>0</v>
      </c>
      <c r="AD170" s="13">
        <f>IF($D170="",0,IF($E170="",0,IF(VLOOKUP($E170,paramètres!$E$33:$F$44,2,FALSE)&lt;=VLOOKUP($AD$18,paramètres!$E$33:$F$44,2,FALSE),R170*$D170,0)))</f>
        <v>0</v>
      </c>
      <c r="AE170" s="13">
        <f>IF($D170="",0,IF($E170="",0,IF(VLOOKUP($E170,paramètres!$E$33:$F$44,2,FALSE)&lt;=VLOOKUP($AE$18,paramètres!$E$33:$F$44,2,FALSE),S170*$D170,0)))</f>
        <v>0</v>
      </c>
      <c r="AF170" s="13">
        <f>IF($D170="",0,IF($E170="",0,IF(VLOOKUP($E170,paramètres!$E$33:$F$44,2,FALSE)&lt;=VLOOKUP($AF$18,paramètres!$E$33:$F$44,2,FALSE),T170*$D170,0)))</f>
        <v>0</v>
      </c>
      <c r="AG170" s="13">
        <f>IF($D170="",0,IF($E170="",0,IF(VLOOKUP($E170,paramètres!$E$33:$F$44,2,FALSE)&lt;=VLOOKUP($AG$18,paramètres!$E$33:$F$44,2,FALSE),U170*$D170,0)))</f>
        <v>0</v>
      </c>
      <c r="AH170" s="13">
        <f>IF($D170="",0,IF($E170="",0,IF(VLOOKUP($E170,paramètres!$E$33:$F$44,2,FALSE)&lt;=VLOOKUP($AH$18,paramètres!$E$33:$F$44,2,FALSE),V170*$D170,0)))</f>
        <v>0</v>
      </c>
      <c r="AI170" s="13">
        <f>IF($D170="",0,IF($E170="",0,IF(VLOOKUP($E170,paramètres!$E$33:$F$44,2,FALSE)&lt;=VLOOKUP($AI$18,paramètres!$E$33:$F$44,2,FALSE),W170*$D170,0)))</f>
        <v>0</v>
      </c>
      <c r="AJ170" s="13">
        <f>IF($D170="",0,IF($E170="",0,IF(VLOOKUP($E170,paramètres!$E$33:$F$44,2,FALSE)&lt;=VLOOKUP($AJ$18,paramètres!$E$33:$F$44,2,FALSE),X170*$D170,0)))</f>
        <v>0</v>
      </c>
      <c r="AK170" s="13">
        <f>IF($D170="",0,IF($E170="",0,IF(VLOOKUP($E170,paramètres!$E$33:$F$44,2,FALSE)&lt;=VLOOKUP($AK$18,paramètres!$E$33:$F$44,2,FALSE),Y170*$D170,0)))</f>
        <v>0</v>
      </c>
      <c r="AL170" s="13">
        <f>IF($D170="",0,IF($E170="",0,IF(VLOOKUP($E170,paramètres!$E$33:$F$44,2,FALSE)&lt;=VLOOKUP($AL$18,paramètres!$E$33:$F$44,2,FALSE),Z170*$D170,0)))</f>
        <v>0</v>
      </c>
      <c r="AM170" s="13">
        <f>IF($D170="",0,IF($E170="",0,IF(VLOOKUP($E170,paramètres!$E$33:$F$44,2,FALSE)&lt;=VLOOKUP($AM$18,paramètres!$E$33:$F$44,2,FALSE),AA170*$D170,0)))</f>
        <v>0</v>
      </c>
      <c r="AN170" s="154">
        <f>IF($D170="",0,IF($E170="",0,IF(VLOOKUP($E170,paramètres!$E$33:$F$44,2,FALSE)&lt;=VLOOKUP($AN$18,paramètres!$E$33:$F$44,2,FALSE),AB170*$D170,0)))</f>
        <v>0</v>
      </c>
      <c r="AO170" s="149" t="str">
        <f>IF(paramètres!$B$28=1,((SUM(Q170:Z170)/1.02)+SUM(AA170:AB170))*0.0303/9*COUNT(Q170:Y170),IF(paramètres!$B$28=2,(SUM(Q170:AB170))*0.0303/9*COUNT(Q170:Y170),"Missing Delta option"))</f>
        <v>Missing Delta option</v>
      </c>
      <c r="AP170" s="13" t="str">
        <f>IF(paramètres!$B$28=1,(((SUM(Q170:Z170)/1.02)+SUM(AA170:AB170))+((SUM(AC170:AL170)/1.02)+SUM(AM170:AO170)))*cotpatr,IF(paramètres!$B$28=2,(SUM(Q170:AO170)*cotpatr),"Missing Delta Option"))</f>
        <v>Missing Delta Option</v>
      </c>
      <c r="AQ170" s="13" t="str" cm="1">
        <f t="array" ref="AQ170">IF(paramètres!$B$28=1,(((SUM(Q170:Z170)/1.02)+SUM(AA170:AB170))+((SUM(AC170:AN170)/1.02)+SUM(AM170:AN170)))/12*pécule,IF(paramètres!$B$28=2,SUM(Q170:AN170)/12*pécule,"Missing Delta Option"))</f>
        <v>Missing Delta Option</v>
      </c>
      <c r="AR170" s="132" t="e">
        <f>IF(paramètres!$B$28=1,(((SUM(Q170:Z170)/1.02)+SUM(AA170:AB170))+((SUM(AC170:AN170)/1.02)+SUM(AM170:AN170)))+AO170+AP170+AQ170,SUM(Q170:AN170)+AO170+AP170+AQ170)</f>
        <v>#VALUE!</v>
      </c>
    </row>
    <row r="171" spans="1:44" x14ac:dyDescent="0.25">
      <c r="A171" s="131"/>
      <c r="B171" s="39"/>
      <c r="C171" s="39"/>
      <c r="D171" s="93"/>
      <c r="E171" s="68"/>
      <c r="F171" s="40"/>
      <c r="G171" s="94"/>
      <c r="H171" s="38"/>
      <c r="I171" s="95"/>
      <c r="J171" s="40"/>
      <c r="K171" s="38"/>
      <c r="L171" s="95"/>
      <c r="M171" s="40"/>
      <c r="N171" s="38"/>
      <c r="O171" s="95"/>
      <c r="P171" s="68"/>
      <c r="Q171" s="226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8"/>
      <c r="AC171" s="149">
        <f>IF($D171="",0,IF($E171="",0,IF(VLOOKUP($E171,paramètres!$E$33:$F$44,2,FALSE)&lt;=VLOOKUP($AC$18,paramètres!$E$33:$F$44,2,FALSE),Q171*$D171,0)))</f>
        <v>0</v>
      </c>
      <c r="AD171" s="13">
        <f>IF($D171="",0,IF($E171="",0,IF(VLOOKUP($E171,paramètres!$E$33:$F$44,2,FALSE)&lt;=VLOOKUP($AD$18,paramètres!$E$33:$F$44,2,FALSE),R171*$D171,0)))</f>
        <v>0</v>
      </c>
      <c r="AE171" s="13">
        <f>IF($D171="",0,IF($E171="",0,IF(VLOOKUP($E171,paramètres!$E$33:$F$44,2,FALSE)&lt;=VLOOKUP($AE$18,paramètres!$E$33:$F$44,2,FALSE),S171*$D171,0)))</f>
        <v>0</v>
      </c>
      <c r="AF171" s="13">
        <f>IF($D171="",0,IF($E171="",0,IF(VLOOKUP($E171,paramètres!$E$33:$F$44,2,FALSE)&lt;=VLOOKUP($AF$18,paramètres!$E$33:$F$44,2,FALSE),T171*$D171,0)))</f>
        <v>0</v>
      </c>
      <c r="AG171" s="13">
        <f>IF($D171="",0,IF($E171="",0,IF(VLOOKUP($E171,paramètres!$E$33:$F$44,2,FALSE)&lt;=VLOOKUP($AG$18,paramètres!$E$33:$F$44,2,FALSE),U171*$D171,0)))</f>
        <v>0</v>
      </c>
      <c r="AH171" s="13">
        <f>IF($D171="",0,IF($E171="",0,IF(VLOOKUP($E171,paramètres!$E$33:$F$44,2,FALSE)&lt;=VLOOKUP($AH$18,paramètres!$E$33:$F$44,2,FALSE),V171*$D171,0)))</f>
        <v>0</v>
      </c>
      <c r="AI171" s="13">
        <f>IF($D171="",0,IF($E171="",0,IF(VLOOKUP($E171,paramètres!$E$33:$F$44,2,FALSE)&lt;=VLOOKUP($AI$18,paramètres!$E$33:$F$44,2,FALSE),W171*$D171,0)))</f>
        <v>0</v>
      </c>
      <c r="AJ171" s="13">
        <f>IF($D171="",0,IF($E171="",0,IF(VLOOKUP($E171,paramètres!$E$33:$F$44,2,FALSE)&lt;=VLOOKUP($AJ$18,paramètres!$E$33:$F$44,2,FALSE),X171*$D171,0)))</f>
        <v>0</v>
      </c>
      <c r="AK171" s="13">
        <f>IF($D171="",0,IF($E171="",0,IF(VLOOKUP($E171,paramètres!$E$33:$F$44,2,FALSE)&lt;=VLOOKUP($AK$18,paramètres!$E$33:$F$44,2,FALSE),Y171*$D171,0)))</f>
        <v>0</v>
      </c>
      <c r="AL171" s="13">
        <f>IF($D171="",0,IF($E171="",0,IF(VLOOKUP($E171,paramètres!$E$33:$F$44,2,FALSE)&lt;=VLOOKUP($AL$18,paramètres!$E$33:$F$44,2,FALSE),Z171*$D171,0)))</f>
        <v>0</v>
      </c>
      <c r="AM171" s="13">
        <f>IF($D171="",0,IF($E171="",0,IF(VLOOKUP($E171,paramètres!$E$33:$F$44,2,FALSE)&lt;=VLOOKUP($AM$18,paramètres!$E$33:$F$44,2,FALSE),AA171*$D171,0)))</f>
        <v>0</v>
      </c>
      <c r="AN171" s="154">
        <f>IF($D171="",0,IF($E171="",0,IF(VLOOKUP($E171,paramètres!$E$33:$F$44,2,FALSE)&lt;=VLOOKUP($AN$18,paramètres!$E$33:$F$44,2,FALSE),AB171*$D171,0)))</f>
        <v>0</v>
      </c>
      <c r="AO171" s="149" t="str">
        <f>IF(paramètres!$B$28=1,((SUM(Q171:Z171)/1.02)+SUM(AA171:AB171))*0.0303/9*COUNT(Q171:Y171),IF(paramètres!$B$28=2,(SUM(Q171:AB171))*0.0303/9*COUNT(Q171:Y171),"Missing Delta option"))</f>
        <v>Missing Delta option</v>
      </c>
      <c r="AP171" s="13" t="str">
        <f>IF(paramètres!$B$28=1,(((SUM(Q171:Z171)/1.02)+SUM(AA171:AB171))+((SUM(AC171:AL171)/1.02)+SUM(AM171:AO171)))*cotpatr,IF(paramètres!$B$28=2,(SUM(Q171:AO171)*cotpatr),"Missing Delta Option"))</f>
        <v>Missing Delta Option</v>
      </c>
      <c r="AQ171" s="13" t="str" cm="1">
        <f t="array" ref="AQ171">IF(paramètres!$B$28=1,(((SUM(Q171:Z171)/1.02)+SUM(AA171:AB171))+((SUM(AC171:AN171)/1.02)+SUM(AM171:AN171)))/12*pécule,IF(paramètres!$B$28=2,SUM(Q171:AN171)/12*pécule,"Missing Delta Option"))</f>
        <v>Missing Delta Option</v>
      </c>
      <c r="AR171" s="132" t="e">
        <f>IF(paramètres!$B$28=1,(((SUM(Q171:Z171)/1.02)+SUM(AA171:AB171))+((SUM(AC171:AN171)/1.02)+SUM(AM171:AN171)))+AO171+AP171+AQ171,SUM(Q171:AN171)+AO171+AP171+AQ171)</f>
        <v>#VALUE!</v>
      </c>
    </row>
    <row r="172" spans="1:44" x14ac:dyDescent="0.25">
      <c r="A172" s="131"/>
      <c r="B172" s="39"/>
      <c r="C172" s="39"/>
      <c r="D172" s="93"/>
      <c r="E172" s="68"/>
      <c r="F172" s="40"/>
      <c r="G172" s="94"/>
      <c r="H172" s="38"/>
      <c r="I172" s="95"/>
      <c r="J172" s="40"/>
      <c r="K172" s="38"/>
      <c r="L172" s="95"/>
      <c r="M172" s="40"/>
      <c r="N172" s="38"/>
      <c r="O172" s="95"/>
      <c r="P172" s="68"/>
      <c r="Q172" s="226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8"/>
      <c r="AC172" s="149">
        <f>IF($D172="",0,IF($E172="",0,IF(VLOOKUP($E172,paramètres!$E$33:$F$44,2,FALSE)&lt;=VLOOKUP($AC$18,paramètres!$E$33:$F$44,2,FALSE),Q172*$D172,0)))</f>
        <v>0</v>
      </c>
      <c r="AD172" s="13">
        <f>IF($D172="",0,IF($E172="",0,IF(VLOOKUP($E172,paramètres!$E$33:$F$44,2,FALSE)&lt;=VLOOKUP($AD$18,paramètres!$E$33:$F$44,2,FALSE),R172*$D172,0)))</f>
        <v>0</v>
      </c>
      <c r="AE172" s="13">
        <f>IF($D172="",0,IF($E172="",0,IF(VLOOKUP($E172,paramètres!$E$33:$F$44,2,FALSE)&lt;=VLOOKUP($AE$18,paramètres!$E$33:$F$44,2,FALSE),S172*$D172,0)))</f>
        <v>0</v>
      </c>
      <c r="AF172" s="13">
        <f>IF($D172="",0,IF($E172="",0,IF(VLOOKUP($E172,paramètres!$E$33:$F$44,2,FALSE)&lt;=VLOOKUP($AF$18,paramètres!$E$33:$F$44,2,FALSE),T172*$D172,0)))</f>
        <v>0</v>
      </c>
      <c r="AG172" s="13">
        <f>IF($D172="",0,IF($E172="",0,IF(VLOOKUP($E172,paramètres!$E$33:$F$44,2,FALSE)&lt;=VLOOKUP($AG$18,paramètres!$E$33:$F$44,2,FALSE),U172*$D172,0)))</f>
        <v>0</v>
      </c>
      <c r="AH172" s="13">
        <f>IF($D172="",0,IF($E172="",0,IF(VLOOKUP($E172,paramètres!$E$33:$F$44,2,FALSE)&lt;=VLOOKUP($AH$18,paramètres!$E$33:$F$44,2,FALSE),V172*$D172,0)))</f>
        <v>0</v>
      </c>
      <c r="AI172" s="13">
        <f>IF($D172="",0,IF($E172="",0,IF(VLOOKUP($E172,paramètres!$E$33:$F$44,2,FALSE)&lt;=VLOOKUP($AI$18,paramètres!$E$33:$F$44,2,FALSE),W172*$D172,0)))</f>
        <v>0</v>
      </c>
      <c r="AJ172" s="13">
        <f>IF($D172="",0,IF($E172="",0,IF(VLOOKUP($E172,paramètres!$E$33:$F$44,2,FALSE)&lt;=VLOOKUP($AJ$18,paramètres!$E$33:$F$44,2,FALSE),X172*$D172,0)))</f>
        <v>0</v>
      </c>
      <c r="AK172" s="13">
        <f>IF($D172="",0,IF($E172="",0,IF(VLOOKUP($E172,paramètres!$E$33:$F$44,2,FALSE)&lt;=VLOOKUP($AK$18,paramètres!$E$33:$F$44,2,FALSE),Y172*$D172,0)))</f>
        <v>0</v>
      </c>
      <c r="AL172" s="13">
        <f>IF($D172="",0,IF($E172="",0,IF(VLOOKUP($E172,paramètres!$E$33:$F$44,2,FALSE)&lt;=VLOOKUP($AL$18,paramètres!$E$33:$F$44,2,FALSE),Z172*$D172,0)))</f>
        <v>0</v>
      </c>
      <c r="AM172" s="13">
        <f>IF($D172="",0,IF($E172="",0,IF(VLOOKUP($E172,paramètres!$E$33:$F$44,2,FALSE)&lt;=VLOOKUP($AM$18,paramètres!$E$33:$F$44,2,FALSE),AA172*$D172,0)))</f>
        <v>0</v>
      </c>
      <c r="AN172" s="154">
        <f>IF($D172="",0,IF($E172="",0,IF(VLOOKUP($E172,paramètres!$E$33:$F$44,2,FALSE)&lt;=VLOOKUP($AN$18,paramètres!$E$33:$F$44,2,FALSE),AB172*$D172,0)))</f>
        <v>0</v>
      </c>
      <c r="AO172" s="149" t="str">
        <f>IF(paramètres!$B$28=1,((SUM(Q172:Z172)/1.02)+SUM(AA172:AB172))*0.0303/9*COUNT(Q172:Y172),IF(paramètres!$B$28=2,(SUM(Q172:AB172))*0.0303/9*COUNT(Q172:Y172),"Missing Delta option"))</f>
        <v>Missing Delta option</v>
      </c>
      <c r="AP172" s="13" t="str">
        <f>IF(paramètres!$B$28=1,(((SUM(Q172:Z172)/1.02)+SUM(AA172:AB172))+((SUM(AC172:AL172)/1.02)+SUM(AM172:AO172)))*cotpatr,IF(paramètres!$B$28=2,(SUM(Q172:AO172)*cotpatr),"Missing Delta Option"))</f>
        <v>Missing Delta Option</v>
      </c>
      <c r="AQ172" s="13" t="str" cm="1">
        <f t="array" ref="AQ172">IF(paramètres!$B$28=1,(((SUM(Q172:Z172)/1.02)+SUM(AA172:AB172))+((SUM(AC172:AN172)/1.02)+SUM(AM172:AN172)))/12*pécule,IF(paramètres!$B$28=2,SUM(Q172:AN172)/12*pécule,"Missing Delta Option"))</f>
        <v>Missing Delta Option</v>
      </c>
      <c r="AR172" s="132" t="e">
        <f>IF(paramètres!$B$28=1,(((SUM(Q172:Z172)/1.02)+SUM(AA172:AB172))+((SUM(AC172:AN172)/1.02)+SUM(AM172:AN172)))+AO172+AP172+AQ172,SUM(Q172:AN172)+AO172+AP172+AQ172)</f>
        <v>#VALUE!</v>
      </c>
    </row>
    <row r="173" spans="1:44" x14ac:dyDescent="0.25">
      <c r="A173" s="131"/>
      <c r="B173" s="39"/>
      <c r="C173" s="39"/>
      <c r="D173" s="93"/>
      <c r="E173" s="68"/>
      <c r="F173" s="40"/>
      <c r="G173" s="94"/>
      <c r="H173" s="38"/>
      <c r="I173" s="95"/>
      <c r="J173" s="40"/>
      <c r="K173" s="38"/>
      <c r="L173" s="95"/>
      <c r="M173" s="40"/>
      <c r="N173" s="38"/>
      <c r="O173" s="95"/>
      <c r="P173" s="68"/>
      <c r="Q173" s="226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8"/>
      <c r="AC173" s="149">
        <f>IF($D173="",0,IF($E173="",0,IF(VLOOKUP($E173,paramètres!$E$33:$F$44,2,FALSE)&lt;=VLOOKUP($AC$18,paramètres!$E$33:$F$44,2,FALSE),Q173*$D173,0)))</f>
        <v>0</v>
      </c>
      <c r="AD173" s="13">
        <f>IF($D173="",0,IF($E173="",0,IF(VLOOKUP($E173,paramètres!$E$33:$F$44,2,FALSE)&lt;=VLOOKUP($AD$18,paramètres!$E$33:$F$44,2,FALSE),R173*$D173,0)))</f>
        <v>0</v>
      </c>
      <c r="AE173" s="13">
        <f>IF($D173="",0,IF($E173="",0,IF(VLOOKUP($E173,paramètres!$E$33:$F$44,2,FALSE)&lt;=VLOOKUP($AE$18,paramètres!$E$33:$F$44,2,FALSE),S173*$D173,0)))</f>
        <v>0</v>
      </c>
      <c r="AF173" s="13">
        <f>IF($D173="",0,IF($E173="",0,IF(VLOOKUP($E173,paramètres!$E$33:$F$44,2,FALSE)&lt;=VLOOKUP($AF$18,paramètres!$E$33:$F$44,2,FALSE),T173*$D173,0)))</f>
        <v>0</v>
      </c>
      <c r="AG173" s="13">
        <f>IF($D173="",0,IF($E173="",0,IF(VLOOKUP($E173,paramètres!$E$33:$F$44,2,FALSE)&lt;=VLOOKUP($AG$18,paramètres!$E$33:$F$44,2,FALSE),U173*$D173,0)))</f>
        <v>0</v>
      </c>
      <c r="AH173" s="13">
        <f>IF($D173="",0,IF($E173="",0,IF(VLOOKUP($E173,paramètres!$E$33:$F$44,2,FALSE)&lt;=VLOOKUP($AH$18,paramètres!$E$33:$F$44,2,FALSE),V173*$D173,0)))</f>
        <v>0</v>
      </c>
      <c r="AI173" s="13">
        <f>IF($D173="",0,IF($E173="",0,IF(VLOOKUP($E173,paramètres!$E$33:$F$44,2,FALSE)&lt;=VLOOKUP($AI$18,paramètres!$E$33:$F$44,2,FALSE),W173*$D173,0)))</f>
        <v>0</v>
      </c>
      <c r="AJ173" s="13">
        <f>IF($D173="",0,IF($E173="",0,IF(VLOOKUP($E173,paramètres!$E$33:$F$44,2,FALSE)&lt;=VLOOKUP($AJ$18,paramètres!$E$33:$F$44,2,FALSE),X173*$D173,0)))</f>
        <v>0</v>
      </c>
      <c r="AK173" s="13">
        <f>IF($D173="",0,IF($E173="",0,IF(VLOOKUP($E173,paramètres!$E$33:$F$44,2,FALSE)&lt;=VLOOKUP($AK$18,paramètres!$E$33:$F$44,2,FALSE),Y173*$D173,0)))</f>
        <v>0</v>
      </c>
      <c r="AL173" s="13">
        <f>IF($D173="",0,IF($E173="",0,IF(VLOOKUP($E173,paramètres!$E$33:$F$44,2,FALSE)&lt;=VLOOKUP($AL$18,paramètres!$E$33:$F$44,2,FALSE),Z173*$D173,0)))</f>
        <v>0</v>
      </c>
      <c r="AM173" s="13">
        <f>IF($D173="",0,IF($E173="",0,IF(VLOOKUP($E173,paramètres!$E$33:$F$44,2,FALSE)&lt;=VLOOKUP($AM$18,paramètres!$E$33:$F$44,2,FALSE),AA173*$D173,0)))</f>
        <v>0</v>
      </c>
      <c r="AN173" s="154">
        <f>IF($D173="",0,IF($E173="",0,IF(VLOOKUP($E173,paramètres!$E$33:$F$44,2,FALSE)&lt;=VLOOKUP($AN$18,paramètres!$E$33:$F$44,2,FALSE),AB173*$D173,0)))</f>
        <v>0</v>
      </c>
      <c r="AO173" s="149" t="str">
        <f>IF(paramètres!$B$28=1,((SUM(Q173:Z173)/1.02)+SUM(AA173:AB173))*0.0303/9*COUNT(Q173:Y173),IF(paramètres!$B$28=2,(SUM(Q173:AB173))*0.0303/9*COUNT(Q173:Y173),"Missing Delta option"))</f>
        <v>Missing Delta option</v>
      </c>
      <c r="AP173" s="13" t="str">
        <f>IF(paramètres!$B$28=1,(((SUM(Q173:Z173)/1.02)+SUM(AA173:AB173))+((SUM(AC173:AL173)/1.02)+SUM(AM173:AO173)))*cotpatr,IF(paramètres!$B$28=2,(SUM(Q173:AO173)*cotpatr),"Missing Delta Option"))</f>
        <v>Missing Delta Option</v>
      </c>
      <c r="AQ173" s="13" t="str" cm="1">
        <f t="array" ref="AQ173">IF(paramètres!$B$28=1,(((SUM(Q173:Z173)/1.02)+SUM(AA173:AB173))+((SUM(AC173:AN173)/1.02)+SUM(AM173:AN173)))/12*pécule,IF(paramètres!$B$28=2,SUM(Q173:AN173)/12*pécule,"Missing Delta Option"))</f>
        <v>Missing Delta Option</v>
      </c>
      <c r="AR173" s="132" t="e">
        <f>IF(paramètres!$B$28=1,(((SUM(Q173:Z173)/1.02)+SUM(AA173:AB173))+((SUM(AC173:AN173)/1.02)+SUM(AM173:AN173)))+AO173+AP173+AQ173,SUM(Q173:AN173)+AO173+AP173+AQ173)</f>
        <v>#VALUE!</v>
      </c>
    </row>
    <row r="174" spans="1:44" x14ac:dyDescent="0.25">
      <c r="A174" s="131"/>
      <c r="B174" s="39"/>
      <c r="C174" s="39"/>
      <c r="D174" s="93"/>
      <c r="E174" s="68"/>
      <c r="F174" s="40"/>
      <c r="G174" s="94"/>
      <c r="H174" s="38"/>
      <c r="I174" s="95"/>
      <c r="J174" s="40"/>
      <c r="K174" s="38"/>
      <c r="L174" s="95"/>
      <c r="M174" s="40"/>
      <c r="N174" s="38"/>
      <c r="O174" s="95"/>
      <c r="P174" s="68"/>
      <c r="Q174" s="226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8"/>
      <c r="AC174" s="149">
        <f>IF($D174="",0,IF($E174="",0,IF(VLOOKUP($E174,paramètres!$E$33:$F$44,2,FALSE)&lt;=VLOOKUP($AC$18,paramètres!$E$33:$F$44,2,FALSE),Q174*$D174,0)))</f>
        <v>0</v>
      </c>
      <c r="AD174" s="13">
        <f>IF($D174="",0,IF($E174="",0,IF(VLOOKUP($E174,paramètres!$E$33:$F$44,2,FALSE)&lt;=VLOOKUP($AD$18,paramètres!$E$33:$F$44,2,FALSE),R174*$D174,0)))</f>
        <v>0</v>
      </c>
      <c r="AE174" s="13">
        <f>IF($D174="",0,IF($E174="",0,IF(VLOOKUP($E174,paramètres!$E$33:$F$44,2,FALSE)&lt;=VLOOKUP($AE$18,paramètres!$E$33:$F$44,2,FALSE),S174*$D174,0)))</f>
        <v>0</v>
      </c>
      <c r="AF174" s="13">
        <f>IF($D174="",0,IF($E174="",0,IF(VLOOKUP($E174,paramètres!$E$33:$F$44,2,FALSE)&lt;=VLOOKUP($AF$18,paramètres!$E$33:$F$44,2,FALSE),T174*$D174,0)))</f>
        <v>0</v>
      </c>
      <c r="AG174" s="13">
        <f>IF($D174="",0,IF($E174="",0,IF(VLOOKUP($E174,paramètres!$E$33:$F$44,2,FALSE)&lt;=VLOOKUP($AG$18,paramètres!$E$33:$F$44,2,FALSE),U174*$D174,0)))</f>
        <v>0</v>
      </c>
      <c r="AH174" s="13">
        <f>IF($D174="",0,IF($E174="",0,IF(VLOOKUP($E174,paramètres!$E$33:$F$44,2,FALSE)&lt;=VLOOKUP($AH$18,paramètres!$E$33:$F$44,2,FALSE),V174*$D174,0)))</f>
        <v>0</v>
      </c>
      <c r="AI174" s="13">
        <f>IF($D174="",0,IF($E174="",0,IF(VLOOKUP($E174,paramètres!$E$33:$F$44,2,FALSE)&lt;=VLOOKUP($AI$18,paramètres!$E$33:$F$44,2,FALSE),W174*$D174,0)))</f>
        <v>0</v>
      </c>
      <c r="AJ174" s="13">
        <f>IF($D174="",0,IF($E174="",0,IF(VLOOKUP($E174,paramètres!$E$33:$F$44,2,FALSE)&lt;=VLOOKUP($AJ$18,paramètres!$E$33:$F$44,2,FALSE),X174*$D174,0)))</f>
        <v>0</v>
      </c>
      <c r="AK174" s="13">
        <f>IF($D174="",0,IF($E174="",0,IF(VLOOKUP($E174,paramètres!$E$33:$F$44,2,FALSE)&lt;=VLOOKUP($AK$18,paramètres!$E$33:$F$44,2,FALSE),Y174*$D174,0)))</f>
        <v>0</v>
      </c>
      <c r="AL174" s="13">
        <f>IF($D174="",0,IF($E174="",0,IF(VLOOKUP($E174,paramètres!$E$33:$F$44,2,FALSE)&lt;=VLOOKUP($AL$18,paramètres!$E$33:$F$44,2,FALSE),Z174*$D174,0)))</f>
        <v>0</v>
      </c>
      <c r="AM174" s="13">
        <f>IF($D174="",0,IF($E174="",0,IF(VLOOKUP($E174,paramètres!$E$33:$F$44,2,FALSE)&lt;=VLOOKUP($AM$18,paramètres!$E$33:$F$44,2,FALSE),AA174*$D174,0)))</f>
        <v>0</v>
      </c>
      <c r="AN174" s="154">
        <f>IF($D174="",0,IF($E174="",0,IF(VLOOKUP($E174,paramètres!$E$33:$F$44,2,FALSE)&lt;=VLOOKUP($AN$18,paramètres!$E$33:$F$44,2,FALSE),AB174*$D174,0)))</f>
        <v>0</v>
      </c>
      <c r="AO174" s="149" t="str">
        <f>IF(paramètres!$B$28=1,((SUM(Q174:Z174)/1.02)+SUM(AA174:AB174))*0.0303/9*COUNT(Q174:Y174),IF(paramètres!$B$28=2,(SUM(Q174:AB174))*0.0303/9*COUNT(Q174:Y174),"Missing Delta option"))</f>
        <v>Missing Delta option</v>
      </c>
      <c r="AP174" s="13" t="str">
        <f>IF(paramètres!$B$28=1,(((SUM(Q174:Z174)/1.02)+SUM(AA174:AB174))+((SUM(AC174:AL174)/1.02)+SUM(AM174:AO174)))*cotpatr,IF(paramètres!$B$28=2,(SUM(Q174:AO174)*cotpatr),"Missing Delta Option"))</f>
        <v>Missing Delta Option</v>
      </c>
      <c r="AQ174" s="13" t="str" cm="1">
        <f t="array" ref="AQ174">IF(paramètres!$B$28=1,(((SUM(Q174:Z174)/1.02)+SUM(AA174:AB174))+((SUM(AC174:AN174)/1.02)+SUM(AM174:AN174)))/12*pécule,IF(paramètres!$B$28=2,SUM(Q174:AN174)/12*pécule,"Missing Delta Option"))</f>
        <v>Missing Delta Option</v>
      </c>
      <c r="AR174" s="132" t="e">
        <f>IF(paramètres!$B$28=1,(((SUM(Q174:Z174)/1.02)+SUM(AA174:AB174))+((SUM(AC174:AN174)/1.02)+SUM(AM174:AN174)))+AO174+AP174+AQ174,SUM(Q174:AN174)+AO174+AP174+AQ174)</f>
        <v>#VALUE!</v>
      </c>
    </row>
    <row r="175" spans="1:44" x14ac:dyDescent="0.25">
      <c r="A175" s="131"/>
      <c r="B175" s="39"/>
      <c r="C175" s="39"/>
      <c r="D175" s="93"/>
      <c r="E175" s="68"/>
      <c r="F175" s="40"/>
      <c r="G175" s="94"/>
      <c r="H175" s="38"/>
      <c r="I175" s="95"/>
      <c r="J175" s="40"/>
      <c r="K175" s="38"/>
      <c r="L175" s="95"/>
      <c r="M175" s="40"/>
      <c r="N175" s="38"/>
      <c r="O175" s="95"/>
      <c r="P175" s="68"/>
      <c r="Q175" s="226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8"/>
      <c r="AC175" s="149">
        <f>IF($D175="",0,IF($E175="",0,IF(VLOOKUP($E175,paramètres!$E$33:$F$44,2,FALSE)&lt;=VLOOKUP($AC$18,paramètres!$E$33:$F$44,2,FALSE),Q175*$D175,0)))</f>
        <v>0</v>
      </c>
      <c r="AD175" s="13">
        <f>IF($D175="",0,IF($E175="",0,IF(VLOOKUP($E175,paramètres!$E$33:$F$44,2,FALSE)&lt;=VLOOKUP($AD$18,paramètres!$E$33:$F$44,2,FALSE),R175*$D175,0)))</f>
        <v>0</v>
      </c>
      <c r="AE175" s="13">
        <f>IF($D175="",0,IF($E175="",0,IF(VLOOKUP($E175,paramètres!$E$33:$F$44,2,FALSE)&lt;=VLOOKUP($AE$18,paramètres!$E$33:$F$44,2,FALSE),S175*$D175,0)))</f>
        <v>0</v>
      </c>
      <c r="AF175" s="13">
        <f>IF($D175="",0,IF($E175="",0,IF(VLOOKUP($E175,paramètres!$E$33:$F$44,2,FALSE)&lt;=VLOOKUP($AF$18,paramètres!$E$33:$F$44,2,FALSE),T175*$D175,0)))</f>
        <v>0</v>
      </c>
      <c r="AG175" s="13">
        <f>IF($D175="",0,IF($E175="",0,IF(VLOOKUP($E175,paramètres!$E$33:$F$44,2,FALSE)&lt;=VLOOKUP($AG$18,paramètres!$E$33:$F$44,2,FALSE),U175*$D175,0)))</f>
        <v>0</v>
      </c>
      <c r="AH175" s="13">
        <f>IF($D175="",0,IF($E175="",0,IF(VLOOKUP($E175,paramètres!$E$33:$F$44,2,FALSE)&lt;=VLOOKUP($AH$18,paramètres!$E$33:$F$44,2,FALSE),V175*$D175,0)))</f>
        <v>0</v>
      </c>
      <c r="AI175" s="13">
        <f>IF($D175="",0,IF($E175="",0,IF(VLOOKUP($E175,paramètres!$E$33:$F$44,2,FALSE)&lt;=VLOOKUP($AI$18,paramètres!$E$33:$F$44,2,FALSE),W175*$D175,0)))</f>
        <v>0</v>
      </c>
      <c r="AJ175" s="13">
        <f>IF($D175="",0,IF($E175="",0,IF(VLOOKUP($E175,paramètres!$E$33:$F$44,2,FALSE)&lt;=VLOOKUP($AJ$18,paramètres!$E$33:$F$44,2,FALSE),X175*$D175,0)))</f>
        <v>0</v>
      </c>
      <c r="AK175" s="13">
        <f>IF($D175="",0,IF($E175="",0,IF(VLOOKUP($E175,paramètres!$E$33:$F$44,2,FALSE)&lt;=VLOOKUP($AK$18,paramètres!$E$33:$F$44,2,FALSE),Y175*$D175,0)))</f>
        <v>0</v>
      </c>
      <c r="AL175" s="13">
        <f>IF($D175="",0,IF($E175="",0,IF(VLOOKUP($E175,paramètres!$E$33:$F$44,2,FALSE)&lt;=VLOOKUP($AL$18,paramètres!$E$33:$F$44,2,FALSE),Z175*$D175,0)))</f>
        <v>0</v>
      </c>
      <c r="AM175" s="13">
        <f>IF($D175="",0,IF($E175="",0,IF(VLOOKUP($E175,paramètres!$E$33:$F$44,2,FALSE)&lt;=VLOOKUP($AM$18,paramètres!$E$33:$F$44,2,FALSE),AA175*$D175,0)))</f>
        <v>0</v>
      </c>
      <c r="AN175" s="154">
        <f>IF($D175="",0,IF($E175="",0,IF(VLOOKUP($E175,paramètres!$E$33:$F$44,2,FALSE)&lt;=VLOOKUP($AN$18,paramètres!$E$33:$F$44,2,FALSE),AB175*$D175,0)))</f>
        <v>0</v>
      </c>
      <c r="AO175" s="149" t="str">
        <f>IF(paramètres!$B$28=1,((SUM(Q175:Z175)/1.02)+SUM(AA175:AB175))*0.0303/9*COUNT(Q175:Y175),IF(paramètres!$B$28=2,(SUM(Q175:AB175))*0.0303/9*COUNT(Q175:Y175),"Missing Delta option"))</f>
        <v>Missing Delta option</v>
      </c>
      <c r="AP175" s="13" t="str">
        <f>IF(paramètres!$B$28=1,(((SUM(Q175:Z175)/1.02)+SUM(AA175:AB175))+((SUM(AC175:AL175)/1.02)+SUM(AM175:AO175)))*cotpatr,IF(paramètres!$B$28=2,(SUM(Q175:AO175)*cotpatr),"Missing Delta Option"))</f>
        <v>Missing Delta Option</v>
      </c>
      <c r="AQ175" s="13" t="str" cm="1">
        <f t="array" ref="AQ175">IF(paramètres!$B$28=1,(((SUM(Q175:Z175)/1.02)+SUM(AA175:AB175))+((SUM(AC175:AN175)/1.02)+SUM(AM175:AN175)))/12*pécule,IF(paramètres!$B$28=2,SUM(Q175:AN175)/12*pécule,"Missing Delta Option"))</f>
        <v>Missing Delta Option</v>
      </c>
      <c r="AR175" s="132" t="e">
        <f>IF(paramètres!$B$28=1,(((SUM(Q175:Z175)/1.02)+SUM(AA175:AB175))+((SUM(AC175:AN175)/1.02)+SUM(AM175:AN175)))+AO175+AP175+AQ175,SUM(Q175:AN175)+AO175+AP175+AQ175)</f>
        <v>#VALUE!</v>
      </c>
    </row>
    <row r="176" spans="1:44" x14ac:dyDescent="0.25">
      <c r="A176" s="131"/>
      <c r="B176" s="39"/>
      <c r="C176" s="39"/>
      <c r="D176" s="93"/>
      <c r="E176" s="68"/>
      <c r="F176" s="40"/>
      <c r="G176" s="94"/>
      <c r="H176" s="38"/>
      <c r="I176" s="95"/>
      <c r="J176" s="40"/>
      <c r="K176" s="38"/>
      <c r="L176" s="95"/>
      <c r="M176" s="40"/>
      <c r="N176" s="38"/>
      <c r="O176" s="95"/>
      <c r="P176" s="68"/>
      <c r="Q176" s="226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8"/>
      <c r="AC176" s="149">
        <f>IF($D176="",0,IF($E176="",0,IF(VLOOKUP($E176,paramètres!$E$33:$F$44,2,FALSE)&lt;=VLOOKUP($AC$18,paramètres!$E$33:$F$44,2,FALSE),Q176*$D176,0)))</f>
        <v>0</v>
      </c>
      <c r="AD176" s="13">
        <f>IF($D176="",0,IF($E176="",0,IF(VLOOKUP($E176,paramètres!$E$33:$F$44,2,FALSE)&lt;=VLOOKUP($AD$18,paramètres!$E$33:$F$44,2,FALSE),R176*$D176,0)))</f>
        <v>0</v>
      </c>
      <c r="AE176" s="13">
        <f>IF($D176="",0,IF($E176="",0,IF(VLOOKUP($E176,paramètres!$E$33:$F$44,2,FALSE)&lt;=VLOOKUP($AE$18,paramètres!$E$33:$F$44,2,FALSE),S176*$D176,0)))</f>
        <v>0</v>
      </c>
      <c r="AF176" s="13">
        <f>IF($D176="",0,IF($E176="",0,IF(VLOOKUP($E176,paramètres!$E$33:$F$44,2,FALSE)&lt;=VLOOKUP($AF$18,paramètres!$E$33:$F$44,2,FALSE),T176*$D176,0)))</f>
        <v>0</v>
      </c>
      <c r="AG176" s="13">
        <f>IF($D176="",0,IF($E176="",0,IF(VLOOKUP($E176,paramètres!$E$33:$F$44,2,FALSE)&lt;=VLOOKUP($AG$18,paramètres!$E$33:$F$44,2,FALSE),U176*$D176,0)))</f>
        <v>0</v>
      </c>
      <c r="AH176" s="13">
        <f>IF($D176="",0,IF($E176="",0,IF(VLOOKUP($E176,paramètres!$E$33:$F$44,2,FALSE)&lt;=VLOOKUP($AH$18,paramètres!$E$33:$F$44,2,FALSE),V176*$D176,0)))</f>
        <v>0</v>
      </c>
      <c r="AI176" s="13">
        <f>IF($D176="",0,IF($E176="",0,IF(VLOOKUP($E176,paramètres!$E$33:$F$44,2,FALSE)&lt;=VLOOKUP($AI$18,paramètres!$E$33:$F$44,2,FALSE),W176*$D176,0)))</f>
        <v>0</v>
      </c>
      <c r="AJ176" s="13">
        <f>IF($D176="",0,IF($E176="",0,IF(VLOOKUP($E176,paramètres!$E$33:$F$44,2,FALSE)&lt;=VLOOKUP($AJ$18,paramètres!$E$33:$F$44,2,FALSE),X176*$D176,0)))</f>
        <v>0</v>
      </c>
      <c r="AK176" s="13">
        <f>IF($D176="",0,IF($E176="",0,IF(VLOOKUP($E176,paramètres!$E$33:$F$44,2,FALSE)&lt;=VLOOKUP($AK$18,paramètres!$E$33:$F$44,2,FALSE),Y176*$D176,0)))</f>
        <v>0</v>
      </c>
      <c r="AL176" s="13">
        <f>IF($D176="",0,IF($E176="",0,IF(VLOOKUP($E176,paramètres!$E$33:$F$44,2,FALSE)&lt;=VLOOKUP($AL$18,paramètres!$E$33:$F$44,2,FALSE),Z176*$D176,0)))</f>
        <v>0</v>
      </c>
      <c r="AM176" s="13">
        <f>IF($D176="",0,IF($E176="",0,IF(VLOOKUP($E176,paramètres!$E$33:$F$44,2,FALSE)&lt;=VLOOKUP($AM$18,paramètres!$E$33:$F$44,2,FALSE),AA176*$D176,0)))</f>
        <v>0</v>
      </c>
      <c r="AN176" s="154">
        <f>IF($D176="",0,IF($E176="",0,IF(VLOOKUP($E176,paramètres!$E$33:$F$44,2,FALSE)&lt;=VLOOKUP($AN$18,paramètres!$E$33:$F$44,2,FALSE),AB176*$D176,0)))</f>
        <v>0</v>
      </c>
      <c r="AO176" s="149" t="str">
        <f>IF(paramètres!$B$28=1,((SUM(Q176:Z176)/1.02)+SUM(AA176:AB176))*0.0303/9*COUNT(Q176:Y176),IF(paramètres!$B$28=2,(SUM(Q176:AB176))*0.0303/9*COUNT(Q176:Y176),"Missing Delta option"))</f>
        <v>Missing Delta option</v>
      </c>
      <c r="AP176" s="13" t="str">
        <f>IF(paramètres!$B$28=1,(((SUM(Q176:Z176)/1.02)+SUM(AA176:AB176))+((SUM(AC176:AL176)/1.02)+SUM(AM176:AO176)))*cotpatr,IF(paramètres!$B$28=2,(SUM(Q176:AO176)*cotpatr),"Missing Delta Option"))</f>
        <v>Missing Delta Option</v>
      </c>
      <c r="AQ176" s="13" t="str" cm="1">
        <f t="array" ref="AQ176">IF(paramètres!$B$28=1,(((SUM(Q176:Z176)/1.02)+SUM(AA176:AB176))+((SUM(AC176:AN176)/1.02)+SUM(AM176:AN176)))/12*pécule,IF(paramètres!$B$28=2,SUM(Q176:AN176)/12*pécule,"Missing Delta Option"))</f>
        <v>Missing Delta Option</v>
      </c>
      <c r="AR176" s="132" t="e">
        <f>IF(paramètres!$B$28=1,(((SUM(Q176:Z176)/1.02)+SUM(AA176:AB176))+((SUM(AC176:AN176)/1.02)+SUM(AM176:AN176)))+AO176+AP176+AQ176,SUM(Q176:AN176)+AO176+AP176+AQ176)</f>
        <v>#VALUE!</v>
      </c>
    </row>
    <row r="177" spans="1:44" x14ac:dyDescent="0.25">
      <c r="A177" s="131"/>
      <c r="B177" s="39"/>
      <c r="C177" s="39"/>
      <c r="D177" s="93"/>
      <c r="E177" s="68"/>
      <c r="F177" s="40"/>
      <c r="G177" s="94"/>
      <c r="H177" s="38"/>
      <c r="I177" s="95"/>
      <c r="J177" s="40"/>
      <c r="K177" s="38"/>
      <c r="L177" s="95"/>
      <c r="M177" s="40"/>
      <c r="N177" s="38"/>
      <c r="O177" s="95"/>
      <c r="P177" s="68"/>
      <c r="Q177" s="226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8"/>
      <c r="AC177" s="149">
        <f>IF($D177="",0,IF($E177="",0,IF(VLOOKUP($E177,paramètres!$E$33:$F$44,2,FALSE)&lt;=VLOOKUP($AC$18,paramètres!$E$33:$F$44,2,FALSE),Q177*$D177,0)))</f>
        <v>0</v>
      </c>
      <c r="AD177" s="13">
        <f>IF($D177="",0,IF($E177="",0,IF(VLOOKUP($E177,paramètres!$E$33:$F$44,2,FALSE)&lt;=VLOOKUP($AD$18,paramètres!$E$33:$F$44,2,FALSE),R177*$D177,0)))</f>
        <v>0</v>
      </c>
      <c r="AE177" s="13">
        <f>IF($D177="",0,IF($E177="",0,IF(VLOOKUP($E177,paramètres!$E$33:$F$44,2,FALSE)&lt;=VLOOKUP($AE$18,paramètres!$E$33:$F$44,2,FALSE),S177*$D177,0)))</f>
        <v>0</v>
      </c>
      <c r="AF177" s="13">
        <f>IF($D177="",0,IF($E177="",0,IF(VLOOKUP($E177,paramètres!$E$33:$F$44,2,FALSE)&lt;=VLOOKUP($AF$18,paramètres!$E$33:$F$44,2,FALSE),T177*$D177,0)))</f>
        <v>0</v>
      </c>
      <c r="AG177" s="13">
        <f>IF($D177="",0,IF($E177="",0,IF(VLOOKUP($E177,paramètres!$E$33:$F$44,2,FALSE)&lt;=VLOOKUP($AG$18,paramètres!$E$33:$F$44,2,FALSE),U177*$D177,0)))</f>
        <v>0</v>
      </c>
      <c r="AH177" s="13">
        <f>IF($D177="",0,IF($E177="",0,IF(VLOOKUP($E177,paramètres!$E$33:$F$44,2,FALSE)&lt;=VLOOKUP($AH$18,paramètres!$E$33:$F$44,2,FALSE),V177*$D177,0)))</f>
        <v>0</v>
      </c>
      <c r="AI177" s="13">
        <f>IF($D177="",0,IF($E177="",0,IF(VLOOKUP($E177,paramètres!$E$33:$F$44,2,FALSE)&lt;=VLOOKUP($AI$18,paramètres!$E$33:$F$44,2,FALSE),W177*$D177,0)))</f>
        <v>0</v>
      </c>
      <c r="AJ177" s="13">
        <f>IF($D177="",0,IF($E177="",0,IF(VLOOKUP($E177,paramètres!$E$33:$F$44,2,FALSE)&lt;=VLOOKUP($AJ$18,paramètres!$E$33:$F$44,2,FALSE),X177*$D177,0)))</f>
        <v>0</v>
      </c>
      <c r="AK177" s="13">
        <f>IF($D177="",0,IF($E177="",0,IF(VLOOKUP($E177,paramètres!$E$33:$F$44,2,FALSE)&lt;=VLOOKUP($AK$18,paramètres!$E$33:$F$44,2,FALSE),Y177*$D177,0)))</f>
        <v>0</v>
      </c>
      <c r="AL177" s="13">
        <f>IF($D177="",0,IF($E177="",0,IF(VLOOKUP($E177,paramètres!$E$33:$F$44,2,FALSE)&lt;=VLOOKUP($AL$18,paramètres!$E$33:$F$44,2,FALSE),Z177*$D177,0)))</f>
        <v>0</v>
      </c>
      <c r="AM177" s="13">
        <f>IF($D177="",0,IF($E177="",0,IF(VLOOKUP($E177,paramètres!$E$33:$F$44,2,FALSE)&lt;=VLOOKUP($AM$18,paramètres!$E$33:$F$44,2,FALSE),AA177*$D177,0)))</f>
        <v>0</v>
      </c>
      <c r="AN177" s="154">
        <f>IF($D177="",0,IF($E177="",0,IF(VLOOKUP($E177,paramètres!$E$33:$F$44,2,FALSE)&lt;=VLOOKUP($AN$18,paramètres!$E$33:$F$44,2,FALSE),AB177*$D177,0)))</f>
        <v>0</v>
      </c>
      <c r="AO177" s="149" t="str">
        <f>IF(paramètres!$B$28=1,((SUM(Q177:Z177)/1.02)+SUM(AA177:AB177))*0.0303/9*COUNT(Q177:Y177),IF(paramètres!$B$28=2,(SUM(Q177:AB177))*0.0303/9*COUNT(Q177:Y177),"Missing Delta option"))</f>
        <v>Missing Delta option</v>
      </c>
      <c r="AP177" s="13" t="str">
        <f>IF(paramètres!$B$28=1,(((SUM(Q177:Z177)/1.02)+SUM(AA177:AB177))+((SUM(AC177:AL177)/1.02)+SUM(AM177:AO177)))*cotpatr,IF(paramètres!$B$28=2,(SUM(Q177:AO177)*cotpatr),"Missing Delta Option"))</f>
        <v>Missing Delta Option</v>
      </c>
      <c r="AQ177" s="13" t="str" cm="1">
        <f t="array" ref="AQ177">IF(paramètres!$B$28=1,(((SUM(Q177:Z177)/1.02)+SUM(AA177:AB177))+((SUM(AC177:AN177)/1.02)+SUM(AM177:AN177)))/12*pécule,IF(paramètres!$B$28=2,SUM(Q177:AN177)/12*pécule,"Missing Delta Option"))</f>
        <v>Missing Delta Option</v>
      </c>
      <c r="AR177" s="132" t="e">
        <f>IF(paramètres!$B$28=1,(((SUM(Q177:Z177)/1.02)+SUM(AA177:AB177))+((SUM(AC177:AN177)/1.02)+SUM(AM177:AN177)))+AO177+AP177+AQ177,SUM(Q177:AN177)+AO177+AP177+AQ177)</f>
        <v>#VALUE!</v>
      </c>
    </row>
    <row r="178" spans="1:44" x14ac:dyDescent="0.25">
      <c r="A178" s="131"/>
      <c r="B178" s="39"/>
      <c r="C178" s="39"/>
      <c r="D178" s="93"/>
      <c r="E178" s="68"/>
      <c r="F178" s="40"/>
      <c r="G178" s="94"/>
      <c r="H178" s="38"/>
      <c r="I178" s="95"/>
      <c r="J178" s="40"/>
      <c r="K178" s="38"/>
      <c r="L178" s="95"/>
      <c r="M178" s="40"/>
      <c r="N178" s="38"/>
      <c r="O178" s="95"/>
      <c r="P178" s="68"/>
      <c r="Q178" s="226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8"/>
      <c r="AC178" s="149">
        <f>IF($D178="",0,IF($E178="",0,IF(VLOOKUP($E178,paramètres!$E$33:$F$44,2,FALSE)&lt;=VLOOKUP($AC$18,paramètres!$E$33:$F$44,2,FALSE),Q178*$D178,0)))</f>
        <v>0</v>
      </c>
      <c r="AD178" s="13">
        <f>IF($D178="",0,IF($E178="",0,IF(VLOOKUP($E178,paramètres!$E$33:$F$44,2,FALSE)&lt;=VLOOKUP($AD$18,paramètres!$E$33:$F$44,2,FALSE),R178*$D178,0)))</f>
        <v>0</v>
      </c>
      <c r="AE178" s="13">
        <f>IF($D178="",0,IF($E178="",0,IF(VLOOKUP($E178,paramètres!$E$33:$F$44,2,FALSE)&lt;=VLOOKUP($AE$18,paramètres!$E$33:$F$44,2,FALSE),S178*$D178,0)))</f>
        <v>0</v>
      </c>
      <c r="AF178" s="13">
        <f>IF($D178="",0,IF($E178="",0,IF(VLOOKUP($E178,paramètres!$E$33:$F$44,2,FALSE)&lt;=VLOOKUP($AF$18,paramètres!$E$33:$F$44,2,FALSE),T178*$D178,0)))</f>
        <v>0</v>
      </c>
      <c r="AG178" s="13">
        <f>IF($D178="",0,IF($E178="",0,IF(VLOOKUP($E178,paramètres!$E$33:$F$44,2,FALSE)&lt;=VLOOKUP($AG$18,paramètres!$E$33:$F$44,2,FALSE),U178*$D178,0)))</f>
        <v>0</v>
      </c>
      <c r="AH178" s="13">
        <f>IF($D178="",0,IF($E178="",0,IF(VLOOKUP($E178,paramètres!$E$33:$F$44,2,FALSE)&lt;=VLOOKUP($AH$18,paramètres!$E$33:$F$44,2,FALSE),V178*$D178,0)))</f>
        <v>0</v>
      </c>
      <c r="AI178" s="13">
        <f>IF($D178="",0,IF($E178="",0,IF(VLOOKUP($E178,paramètres!$E$33:$F$44,2,FALSE)&lt;=VLOOKUP($AI$18,paramètres!$E$33:$F$44,2,FALSE),W178*$D178,0)))</f>
        <v>0</v>
      </c>
      <c r="AJ178" s="13">
        <f>IF($D178="",0,IF($E178="",0,IF(VLOOKUP($E178,paramètres!$E$33:$F$44,2,FALSE)&lt;=VLOOKUP($AJ$18,paramètres!$E$33:$F$44,2,FALSE),X178*$D178,0)))</f>
        <v>0</v>
      </c>
      <c r="AK178" s="13">
        <f>IF($D178="",0,IF($E178="",0,IF(VLOOKUP($E178,paramètres!$E$33:$F$44,2,FALSE)&lt;=VLOOKUP($AK$18,paramètres!$E$33:$F$44,2,FALSE),Y178*$D178,0)))</f>
        <v>0</v>
      </c>
      <c r="AL178" s="13">
        <f>IF($D178="",0,IF($E178="",0,IF(VLOOKUP($E178,paramètres!$E$33:$F$44,2,FALSE)&lt;=VLOOKUP($AL$18,paramètres!$E$33:$F$44,2,FALSE),Z178*$D178,0)))</f>
        <v>0</v>
      </c>
      <c r="AM178" s="13">
        <f>IF($D178="",0,IF($E178="",0,IF(VLOOKUP($E178,paramètres!$E$33:$F$44,2,FALSE)&lt;=VLOOKUP($AM$18,paramètres!$E$33:$F$44,2,FALSE),AA178*$D178,0)))</f>
        <v>0</v>
      </c>
      <c r="AN178" s="154">
        <f>IF($D178="",0,IF($E178="",0,IF(VLOOKUP($E178,paramètres!$E$33:$F$44,2,FALSE)&lt;=VLOOKUP($AN$18,paramètres!$E$33:$F$44,2,FALSE),AB178*$D178,0)))</f>
        <v>0</v>
      </c>
      <c r="AO178" s="149" t="str">
        <f>IF(paramètres!$B$28=1,((SUM(Q178:Z178)/1.02)+SUM(AA178:AB178))*0.0303/9*COUNT(Q178:Y178),IF(paramètres!$B$28=2,(SUM(Q178:AB178))*0.0303/9*COUNT(Q178:Y178),"Missing Delta option"))</f>
        <v>Missing Delta option</v>
      </c>
      <c r="AP178" s="13" t="str">
        <f>IF(paramètres!$B$28=1,(((SUM(Q178:Z178)/1.02)+SUM(AA178:AB178))+((SUM(AC178:AL178)/1.02)+SUM(AM178:AO178)))*cotpatr,IF(paramètres!$B$28=2,(SUM(Q178:AO178)*cotpatr),"Missing Delta Option"))</f>
        <v>Missing Delta Option</v>
      </c>
      <c r="AQ178" s="13" t="str" cm="1">
        <f t="array" ref="AQ178">IF(paramètres!$B$28=1,(((SUM(Q178:Z178)/1.02)+SUM(AA178:AB178))+((SUM(AC178:AN178)/1.02)+SUM(AM178:AN178)))/12*pécule,IF(paramètres!$B$28=2,SUM(Q178:AN178)/12*pécule,"Missing Delta Option"))</f>
        <v>Missing Delta Option</v>
      </c>
      <c r="AR178" s="132" t="e">
        <f>IF(paramètres!$B$28=1,(((SUM(Q178:Z178)/1.02)+SUM(AA178:AB178))+((SUM(AC178:AN178)/1.02)+SUM(AM178:AN178)))+AO178+AP178+AQ178,SUM(Q178:AN178)+AO178+AP178+AQ178)</f>
        <v>#VALUE!</v>
      </c>
    </row>
    <row r="179" spans="1:44" x14ac:dyDescent="0.25">
      <c r="A179" s="131"/>
      <c r="B179" s="39"/>
      <c r="C179" s="39"/>
      <c r="D179" s="93"/>
      <c r="E179" s="68"/>
      <c r="F179" s="40"/>
      <c r="G179" s="94"/>
      <c r="H179" s="38"/>
      <c r="I179" s="95"/>
      <c r="J179" s="40"/>
      <c r="K179" s="38"/>
      <c r="L179" s="95"/>
      <c r="M179" s="40"/>
      <c r="N179" s="38"/>
      <c r="O179" s="95"/>
      <c r="P179" s="68"/>
      <c r="Q179" s="226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8"/>
      <c r="AC179" s="149">
        <f>IF($D179="",0,IF($E179="",0,IF(VLOOKUP($E179,paramètres!$E$33:$F$44,2,FALSE)&lt;=VLOOKUP($AC$18,paramètres!$E$33:$F$44,2,FALSE),Q179*$D179,0)))</f>
        <v>0</v>
      </c>
      <c r="AD179" s="13">
        <f>IF($D179="",0,IF($E179="",0,IF(VLOOKUP($E179,paramètres!$E$33:$F$44,2,FALSE)&lt;=VLOOKUP($AD$18,paramètres!$E$33:$F$44,2,FALSE),R179*$D179,0)))</f>
        <v>0</v>
      </c>
      <c r="AE179" s="13">
        <f>IF($D179="",0,IF($E179="",0,IF(VLOOKUP($E179,paramètres!$E$33:$F$44,2,FALSE)&lt;=VLOOKUP($AE$18,paramètres!$E$33:$F$44,2,FALSE),S179*$D179,0)))</f>
        <v>0</v>
      </c>
      <c r="AF179" s="13">
        <f>IF($D179="",0,IF($E179="",0,IF(VLOOKUP($E179,paramètres!$E$33:$F$44,2,FALSE)&lt;=VLOOKUP($AF$18,paramètres!$E$33:$F$44,2,FALSE),T179*$D179,0)))</f>
        <v>0</v>
      </c>
      <c r="AG179" s="13">
        <f>IF($D179="",0,IF($E179="",0,IF(VLOOKUP($E179,paramètres!$E$33:$F$44,2,FALSE)&lt;=VLOOKUP($AG$18,paramètres!$E$33:$F$44,2,FALSE),U179*$D179,0)))</f>
        <v>0</v>
      </c>
      <c r="AH179" s="13">
        <f>IF($D179="",0,IF($E179="",0,IF(VLOOKUP($E179,paramètres!$E$33:$F$44,2,FALSE)&lt;=VLOOKUP($AH$18,paramètres!$E$33:$F$44,2,FALSE),V179*$D179,0)))</f>
        <v>0</v>
      </c>
      <c r="AI179" s="13">
        <f>IF($D179="",0,IF($E179="",0,IF(VLOOKUP($E179,paramètres!$E$33:$F$44,2,FALSE)&lt;=VLOOKUP($AI$18,paramètres!$E$33:$F$44,2,FALSE),W179*$D179,0)))</f>
        <v>0</v>
      </c>
      <c r="AJ179" s="13">
        <f>IF($D179="",0,IF($E179="",0,IF(VLOOKUP($E179,paramètres!$E$33:$F$44,2,FALSE)&lt;=VLOOKUP($AJ$18,paramètres!$E$33:$F$44,2,FALSE),X179*$D179,0)))</f>
        <v>0</v>
      </c>
      <c r="AK179" s="13">
        <f>IF($D179="",0,IF($E179="",0,IF(VLOOKUP($E179,paramètres!$E$33:$F$44,2,FALSE)&lt;=VLOOKUP($AK$18,paramètres!$E$33:$F$44,2,FALSE),Y179*$D179,0)))</f>
        <v>0</v>
      </c>
      <c r="AL179" s="13">
        <f>IF($D179="",0,IF($E179="",0,IF(VLOOKUP($E179,paramètres!$E$33:$F$44,2,FALSE)&lt;=VLOOKUP($AL$18,paramètres!$E$33:$F$44,2,FALSE),Z179*$D179,0)))</f>
        <v>0</v>
      </c>
      <c r="AM179" s="13">
        <f>IF($D179="",0,IF($E179="",0,IF(VLOOKUP($E179,paramètres!$E$33:$F$44,2,FALSE)&lt;=VLOOKUP($AM$18,paramètres!$E$33:$F$44,2,FALSE),AA179*$D179,0)))</f>
        <v>0</v>
      </c>
      <c r="AN179" s="154">
        <f>IF($D179="",0,IF($E179="",0,IF(VLOOKUP($E179,paramètres!$E$33:$F$44,2,FALSE)&lt;=VLOOKUP($AN$18,paramètres!$E$33:$F$44,2,FALSE),AB179*$D179,0)))</f>
        <v>0</v>
      </c>
      <c r="AO179" s="149" t="str">
        <f>IF(paramètres!$B$28=1,((SUM(Q179:Z179)/1.02)+SUM(AA179:AB179))*0.0303/9*COUNT(Q179:Y179),IF(paramètres!$B$28=2,(SUM(Q179:AB179))*0.0303/9*COUNT(Q179:Y179),"Missing Delta option"))</f>
        <v>Missing Delta option</v>
      </c>
      <c r="AP179" s="13" t="str">
        <f>IF(paramètres!$B$28=1,(((SUM(Q179:Z179)/1.02)+SUM(AA179:AB179))+((SUM(AC179:AL179)/1.02)+SUM(AM179:AO179)))*cotpatr,IF(paramètres!$B$28=2,(SUM(Q179:AO179)*cotpatr),"Missing Delta Option"))</f>
        <v>Missing Delta Option</v>
      </c>
      <c r="AQ179" s="13" t="str" cm="1">
        <f t="array" ref="AQ179">IF(paramètres!$B$28=1,(((SUM(Q179:Z179)/1.02)+SUM(AA179:AB179))+((SUM(AC179:AN179)/1.02)+SUM(AM179:AN179)))/12*pécule,IF(paramètres!$B$28=2,SUM(Q179:AN179)/12*pécule,"Missing Delta Option"))</f>
        <v>Missing Delta Option</v>
      </c>
      <c r="AR179" s="132" t="e">
        <f>IF(paramètres!$B$28=1,(((SUM(Q179:Z179)/1.02)+SUM(AA179:AB179))+((SUM(AC179:AN179)/1.02)+SUM(AM179:AN179)))+AO179+AP179+AQ179,SUM(Q179:AN179)+AO179+AP179+AQ179)</f>
        <v>#VALUE!</v>
      </c>
    </row>
    <row r="180" spans="1:44" x14ac:dyDescent="0.25">
      <c r="A180" s="131"/>
      <c r="B180" s="39"/>
      <c r="C180" s="39"/>
      <c r="D180" s="93"/>
      <c r="E180" s="68"/>
      <c r="F180" s="40"/>
      <c r="G180" s="94"/>
      <c r="H180" s="38"/>
      <c r="I180" s="95"/>
      <c r="J180" s="40"/>
      <c r="K180" s="38"/>
      <c r="L180" s="95"/>
      <c r="M180" s="40"/>
      <c r="N180" s="38"/>
      <c r="O180" s="95"/>
      <c r="P180" s="68"/>
      <c r="Q180" s="226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8"/>
      <c r="AC180" s="149">
        <f>IF($D180="",0,IF($E180="",0,IF(VLOOKUP($E180,paramètres!$E$33:$F$44,2,FALSE)&lt;=VLOOKUP($AC$18,paramètres!$E$33:$F$44,2,FALSE),Q180*$D180,0)))</f>
        <v>0</v>
      </c>
      <c r="AD180" s="13">
        <f>IF($D180="",0,IF($E180="",0,IF(VLOOKUP($E180,paramètres!$E$33:$F$44,2,FALSE)&lt;=VLOOKUP($AD$18,paramètres!$E$33:$F$44,2,FALSE),R180*$D180,0)))</f>
        <v>0</v>
      </c>
      <c r="AE180" s="13">
        <f>IF($D180="",0,IF($E180="",0,IF(VLOOKUP($E180,paramètres!$E$33:$F$44,2,FALSE)&lt;=VLOOKUP($AE$18,paramètres!$E$33:$F$44,2,FALSE),S180*$D180,0)))</f>
        <v>0</v>
      </c>
      <c r="AF180" s="13">
        <f>IF($D180="",0,IF($E180="",0,IF(VLOOKUP($E180,paramètres!$E$33:$F$44,2,FALSE)&lt;=VLOOKUP($AF$18,paramètres!$E$33:$F$44,2,FALSE),T180*$D180,0)))</f>
        <v>0</v>
      </c>
      <c r="AG180" s="13">
        <f>IF($D180="",0,IF($E180="",0,IF(VLOOKUP($E180,paramètres!$E$33:$F$44,2,FALSE)&lt;=VLOOKUP($AG$18,paramètres!$E$33:$F$44,2,FALSE),U180*$D180,0)))</f>
        <v>0</v>
      </c>
      <c r="AH180" s="13">
        <f>IF($D180="",0,IF($E180="",0,IF(VLOOKUP($E180,paramètres!$E$33:$F$44,2,FALSE)&lt;=VLOOKUP($AH$18,paramètres!$E$33:$F$44,2,FALSE),V180*$D180,0)))</f>
        <v>0</v>
      </c>
      <c r="AI180" s="13">
        <f>IF($D180="",0,IF($E180="",0,IF(VLOOKUP($E180,paramètres!$E$33:$F$44,2,FALSE)&lt;=VLOOKUP($AI$18,paramètres!$E$33:$F$44,2,FALSE),W180*$D180,0)))</f>
        <v>0</v>
      </c>
      <c r="AJ180" s="13">
        <f>IF($D180="",0,IF($E180="",0,IF(VLOOKUP($E180,paramètres!$E$33:$F$44,2,FALSE)&lt;=VLOOKUP($AJ$18,paramètres!$E$33:$F$44,2,FALSE),X180*$D180,0)))</f>
        <v>0</v>
      </c>
      <c r="AK180" s="13">
        <f>IF($D180="",0,IF($E180="",0,IF(VLOOKUP($E180,paramètres!$E$33:$F$44,2,FALSE)&lt;=VLOOKUP($AK$18,paramètres!$E$33:$F$44,2,FALSE),Y180*$D180,0)))</f>
        <v>0</v>
      </c>
      <c r="AL180" s="13">
        <f>IF($D180="",0,IF($E180="",0,IF(VLOOKUP($E180,paramètres!$E$33:$F$44,2,FALSE)&lt;=VLOOKUP($AL$18,paramètres!$E$33:$F$44,2,FALSE),Z180*$D180,0)))</f>
        <v>0</v>
      </c>
      <c r="AM180" s="13">
        <f>IF($D180="",0,IF($E180="",0,IF(VLOOKUP($E180,paramètres!$E$33:$F$44,2,FALSE)&lt;=VLOOKUP($AM$18,paramètres!$E$33:$F$44,2,FALSE),AA180*$D180,0)))</f>
        <v>0</v>
      </c>
      <c r="AN180" s="154">
        <f>IF($D180="",0,IF($E180="",0,IF(VLOOKUP($E180,paramètres!$E$33:$F$44,2,FALSE)&lt;=VLOOKUP($AN$18,paramètres!$E$33:$F$44,2,FALSE),AB180*$D180,0)))</f>
        <v>0</v>
      </c>
      <c r="AO180" s="149" t="str">
        <f>IF(paramètres!$B$28=1,((SUM(Q180:Z180)/1.02)+SUM(AA180:AB180))*0.0303/9*COUNT(Q180:Y180),IF(paramètres!$B$28=2,(SUM(Q180:AB180))*0.0303/9*COUNT(Q180:Y180),"Missing Delta option"))</f>
        <v>Missing Delta option</v>
      </c>
      <c r="AP180" s="13" t="str">
        <f>IF(paramètres!$B$28=1,(((SUM(Q180:Z180)/1.02)+SUM(AA180:AB180))+((SUM(AC180:AL180)/1.02)+SUM(AM180:AO180)))*cotpatr,IF(paramètres!$B$28=2,(SUM(Q180:AO180)*cotpatr),"Missing Delta Option"))</f>
        <v>Missing Delta Option</v>
      </c>
      <c r="AQ180" s="13" t="str" cm="1">
        <f t="array" ref="AQ180">IF(paramètres!$B$28=1,(((SUM(Q180:Z180)/1.02)+SUM(AA180:AB180))+((SUM(AC180:AN180)/1.02)+SUM(AM180:AN180)))/12*pécule,IF(paramètres!$B$28=2,SUM(Q180:AN180)/12*pécule,"Missing Delta Option"))</f>
        <v>Missing Delta Option</v>
      </c>
      <c r="AR180" s="132" t="e">
        <f>IF(paramètres!$B$28=1,(((SUM(Q180:Z180)/1.02)+SUM(AA180:AB180))+((SUM(AC180:AN180)/1.02)+SUM(AM180:AN180)))+AO180+AP180+AQ180,SUM(Q180:AN180)+AO180+AP180+AQ180)</f>
        <v>#VALUE!</v>
      </c>
    </row>
    <row r="181" spans="1:44" x14ac:dyDescent="0.25">
      <c r="A181" s="131"/>
      <c r="B181" s="39"/>
      <c r="C181" s="39"/>
      <c r="D181" s="93"/>
      <c r="E181" s="68"/>
      <c r="F181" s="40"/>
      <c r="G181" s="94"/>
      <c r="H181" s="38"/>
      <c r="I181" s="95"/>
      <c r="J181" s="40"/>
      <c r="K181" s="38"/>
      <c r="L181" s="95"/>
      <c r="M181" s="40"/>
      <c r="N181" s="38"/>
      <c r="O181" s="95"/>
      <c r="P181" s="68"/>
      <c r="Q181" s="226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8"/>
      <c r="AC181" s="149">
        <f>IF($D181="",0,IF($E181="",0,IF(VLOOKUP($E181,paramètres!$E$33:$F$44,2,FALSE)&lt;=VLOOKUP($AC$18,paramètres!$E$33:$F$44,2,FALSE),Q181*$D181,0)))</f>
        <v>0</v>
      </c>
      <c r="AD181" s="13">
        <f>IF($D181="",0,IF($E181="",0,IF(VLOOKUP($E181,paramètres!$E$33:$F$44,2,FALSE)&lt;=VLOOKUP($AD$18,paramètres!$E$33:$F$44,2,FALSE),R181*$D181,0)))</f>
        <v>0</v>
      </c>
      <c r="AE181" s="13">
        <f>IF($D181="",0,IF($E181="",0,IF(VLOOKUP($E181,paramètres!$E$33:$F$44,2,FALSE)&lt;=VLOOKUP($AE$18,paramètres!$E$33:$F$44,2,FALSE),S181*$D181,0)))</f>
        <v>0</v>
      </c>
      <c r="AF181" s="13">
        <f>IF($D181="",0,IF($E181="",0,IF(VLOOKUP($E181,paramètres!$E$33:$F$44,2,FALSE)&lt;=VLOOKUP($AF$18,paramètres!$E$33:$F$44,2,FALSE),T181*$D181,0)))</f>
        <v>0</v>
      </c>
      <c r="AG181" s="13">
        <f>IF($D181="",0,IF($E181="",0,IF(VLOOKUP($E181,paramètres!$E$33:$F$44,2,FALSE)&lt;=VLOOKUP($AG$18,paramètres!$E$33:$F$44,2,FALSE),U181*$D181,0)))</f>
        <v>0</v>
      </c>
      <c r="AH181" s="13">
        <f>IF($D181="",0,IF($E181="",0,IF(VLOOKUP($E181,paramètres!$E$33:$F$44,2,FALSE)&lt;=VLOOKUP($AH$18,paramètres!$E$33:$F$44,2,FALSE),V181*$D181,0)))</f>
        <v>0</v>
      </c>
      <c r="AI181" s="13">
        <f>IF($D181="",0,IF($E181="",0,IF(VLOOKUP($E181,paramètres!$E$33:$F$44,2,FALSE)&lt;=VLOOKUP($AI$18,paramètres!$E$33:$F$44,2,FALSE),W181*$D181,0)))</f>
        <v>0</v>
      </c>
      <c r="AJ181" s="13">
        <f>IF($D181="",0,IF($E181="",0,IF(VLOOKUP($E181,paramètres!$E$33:$F$44,2,FALSE)&lt;=VLOOKUP($AJ$18,paramètres!$E$33:$F$44,2,FALSE),X181*$D181,0)))</f>
        <v>0</v>
      </c>
      <c r="AK181" s="13">
        <f>IF($D181="",0,IF($E181="",0,IF(VLOOKUP($E181,paramètres!$E$33:$F$44,2,FALSE)&lt;=VLOOKUP($AK$18,paramètres!$E$33:$F$44,2,FALSE),Y181*$D181,0)))</f>
        <v>0</v>
      </c>
      <c r="AL181" s="13">
        <f>IF($D181="",0,IF($E181="",0,IF(VLOOKUP($E181,paramètres!$E$33:$F$44,2,FALSE)&lt;=VLOOKUP($AL$18,paramètres!$E$33:$F$44,2,FALSE),Z181*$D181,0)))</f>
        <v>0</v>
      </c>
      <c r="AM181" s="13">
        <f>IF($D181="",0,IF($E181="",0,IF(VLOOKUP($E181,paramètres!$E$33:$F$44,2,FALSE)&lt;=VLOOKUP($AM$18,paramètres!$E$33:$F$44,2,FALSE),AA181*$D181,0)))</f>
        <v>0</v>
      </c>
      <c r="AN181" s="154">
        <f>IF($D181="",0,IF($E181="",0,IF(VLOOKUP($E181,paramètres!$E$33:$F$44,2,FALSE)&lt;=VLOOKUP($AN$18,paramètres!$E$33:$F$44,2,FALSE),AB181*$D181,0)))</f>
        <v>0</v>
      </c>
      <c r="AO181" s="149" t="str">
        <f>IF(paramètres!$B$28=1,((SUM(Q181:Z181)/1.02)+SUM(AA181:AB181))*0.0303/9*COUNT(Q181:Y181),IF(paramètres!$B$28=2,(SUM(Q181:AB181))*0.0303/9*COUNT(Q181:Y181),"Missing Delta option"))</f>
        <v>Missing Delta option</v>
      </c>
      <c r="AP181" s="13" t="str">
        <f>IF(paramètres!$B$28=1,(((SUM(Q181:Z181)/1.02)+SUM(AA181:AB181))+((SUM(AC181:AL181)/1.02)+SUM(AM181:AO181)))*cotpatr,IF(paramètres!$B$28=2,(SUM(Q181:AO181)*cotpatr),"Missing Delta Option"))</f>
        <v>Missing Delta Option</v>
      </c>
      <c r="AQ181" s="13" t="str" cm="1">
        <f t="array" ref="AQ181">IF(paramètres!$B$28=1,(((SUM(Q181:Z181)/1.02)+SUM(AA181:AB181))+((SUM(AC181:AN181)/1.02)+SUM(AM181:AN181)))/12*pécule,IF(paramètres!$B$28=2,SUM(Q181:AN181)/12*pécule,"Missing Delta Option"))</f>
        <v>Missing Delta Option</v>
      </c>
      <c r="AR181" s="132" t="e">
        <f>IF(paramètres!$B$28=1,(((SUM(Q181:Z181)/1.02)+SUM(AA181:AB181))+((SUM(AC181:AN181)/1.02)+SUM(AM181:AN181)))+AO181+AP181+AQ181,SUM(Q181:AN181)+AO181+AP181+AQ181)</f>
        <v>#VALUE!</v>
      </c>
    </row>
    <row r="182" spans="1:44" x14ac:dyDescent="0.25">
      <c r="A182" s="131"/>
      <c r="B182" s="39"/>
      <c r="C182" s="39"/>
      <c r="D182" s="93"/>
      <c r="E182" s="68"/>
      <c r="F182" s="40"/>
      <c r="G182" s="94"/>
      <c r="H182" s="38"/>
      <c r="I182" s="95"/>
      <c r="J182" s="40"/>
      <c r="K182" s="38"/>
      <c r="L182" s="95"/>
      <c r="M182" s="40"/>
      <c r="N182" s="38"/>
      <c r="O182" s="95"/>
      <c r="P182" s="68"/>
      <c r="Q182" s="226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8"/>
      <c r="AC182" s="149">
        <f>IF($D182="",0,IF($E182="",0,IF(VLOOKUP($E182,paramètres!$E$33:$F$44,2,FALSE)&lt;=VLOOKUP($AC$18,paramètres!$E$33:$F$44,2,FALSE),Q182*$D182,0)))</f>
        <v>0</v>
      </c>
      <c r="AD182" s="13">
        <f>IF($D182="",0,IF($E182="",0,IF(VLOOKUP($E182,paramètres!$E$33:$F$44,2,FALSE)&lt;=VLOOKUP($AD$18,paramètres!$E$33:$F$44,2,FALSE),R182*$D182,0)))</f>
        <v>0</v>
      </c>
      <c r="AE182" s="13">
        <f>IF($D182="",0,IF($E182="",0,IF(VLOOKUP($E182,paramètres!$E$33:$F$44,2,FALSE)&lt;=VLOOKUP($AE$18,paramètres!$E$33:$F$44,2,FALSE),S182*$D182,0)))</f>
        <v>0</v>
      </c>
      <c r="AF182" s="13">
        <f>IF($D182="",0,IF($E182="",0,IF(VLOOKUP($E182,paramètres!$E$33:$F$44,2,FALSE)&lt;=VLOOKUP($AF$18,paramètres!$E$33:$F$44,2,FALSE),T182*$D182,0)))</f>
        <v>0</v>
      </c>
      <c r="AG182" s="13">
        <f>IF($D182="",0,IF($E182="",0,IF(VLOOKUP($E182,paramètres!$E$33:$F$44,2,FALSE)&lt;=VLOOKUP($AG$18,paramètres!$E$33:$F$44,2,FALSE),U182*$D182,0)))</f>
        <v>0</v>
      </c>
      <c r="AH182" s="13">
        <f>IF($D182="",0,IF($E182="",0,IF(VLOOKUP($E182,paramètres!$E$33:$F$44,2,FALSE)&lt;=VLOOKUP($AH$18,paramètres!$E$33:$F$44,2,FALSE),V182*$D182,0)))</f>
        <v>0</v>
      </c>
      <c r="AI182" s="13">
        <f>IF($D182="",0,IF($E182="",0,IF(VLOOKUP($E182,paramètres!$E$33:$F$44,2,FALSE)&lt;=VLOOKUP($AI$18,paramètres!$E$33:$F$44,2,FALSE),W182*$D182,0)))</f>
        <v>0</v>
      </c>
      <c r="AJ182" s="13">
        <f>IF($D182="",0,IF($E182="",0,IF(VLOOKUP($E182,paramètres!$E$33:$F$44,2,FALSE)&lt;=VLOOKUP($AJ$18,paramètres!$E$33:$F$44,2,FALSE),X182*$D182,0)))</f>
        <v>0</v>
      </c>
      <c r="AK182" s="13">
        <f>IF($D182="",0,IF($E182="",0,IF(VLOOKUP($E182,paramètres!$E$33:$F$44,2,FALSE)&lt;=VLOOKUP($AK$18,paramètres!$E$33:$F$44,2,FALSE),Y182*$D182,0)))</f>
        <v>0</v>
      </c>
      <c r="AL182" s="13">
        <f>IF($D182="",0,IF($E182="",0,IF(VLOOKUP($E182,paramètres!$E$33:$F$44,2,FALSE)&lt;=VLOOKUP($AL$18,paramètres!$E$33:$F$44,2,FALSE),Z182*$D182,0)))</f>
        <v>0</v>
      </c>
      <c r="AM182" s="13">
        <f>IF($D182="",0,IF($E182="",0,IF(VLOOKUP($E182,paramètres!$E$33:$F$44,2,FALSE)&lt;=VLOOKUP($AM$18,paramètres!$E$33:$F$44,2,FALSE),AA182*$D182,0)))</f>
        <v>0</v>
      </c>
      <c r="AN182" s="154">
        <f>IF($D182="",0,IF($E182="",0,IF(VLOOKUP($E182,paramètres!$E$33:$F$44,2,FALSE)&lt;=VLOOKUP($AN$18,paramètres!$E$33:$F$44,2,FALSE),AB182*$D182,0)))</f>
        <v>0</v>
      </c>
      <c r="AO182" s="149" t="str">
        <f>IF(paramètres!$B$28=1,((SUM(Q182:Z182)/1.02)+SUM(AA182:AB182))*0.0303/9*COUNT(Q182:Y182),IF(paramètres!$B$28=2,(SUM(Q182:AB182))*0.0303/9*COUNT(Q182:Y182),"Missing Delta option"))</f>
        <v>Missing Delta option</v>
      </c>
      <c r="AP182" s="13" t="str">
        <f>IF(paramètres!$B$28=1,(((SUM(Q182:Z182)/1.02)+SUM(AA182:AB182))+((SUM(AC182:AL182)/1.02)+SUM(AM182:AO182)))*cotpatr,IF(paramètres!$B$28=2,(SUM(Q182:AO182)*cotpatr),"Missing Delta Option"))</f>
        <v>Missing Delta Option</v>
      </c>
      <c r="AQ182" s="13" t="str" cm="1">
        <f t="array" ref="AQ182">IF(paramètres!$B$28=1,(((SUM(Q182:Z182)/1.02)+SUM(AA182:AB182))+((SUM(AC182:AN182)/1.02)+SUM(AM182:AN182)))/12*pécule,IF(paramètres!$B$28=2,SUM(Q182:AN182)/12*pécule,"Missing Delta Option"))</f>
        <v>Missing Delta Option</v>
      </c>
      <c r="AR182" s="132" t="e">
        <f>IF(paramètres!$B$28=1,(((SUM(Q182:Z182)/1.02)+SUM(AA182:AB182))+((SUM(AC182:AN182)/1.02)+SUM(AM182:AN182)))+AO182+AP182+AQ182,SUM(Q182:AN182)+AO182+AP182+AQ182)</f>
        <v>#VALUE!</v>
      </c>
    </row>
    <row r="183" spans="1:44" x14ac:dyDescent="0.25">
      <c r="A183" s="131"/>
      <c r="B183" s="39"/>
      <c r="C183" s="39"/>
      <c r="D183" s="93"/>
      <c r="E183" s="68"/>
      <c r="F183" s="40"/>
      <c r="G183" s="94"/>
      <c r="H183" s="38"/>
      <c r="I183" s="95"/>
      <c r="J183" s="40"/>
      <c r="K183" s="38"/>
      <c r="L183" s="95"/>
      <c r="M183" s="40"/>
      <c r="N183" s="38"/>
      <c r="O183" s="95"/>
      <c r="P183" s="68"/>
      <c r="Q183" s="226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8"/>
      <c r="AC183" s="149">
        <f>IF($D183="",0,IF($E183="",0,IF(VLOOKUP($E183,paramètres!$E$33:$F$44,2,FALSE)&lt;=VLOOKUP($AC$18,paramètres!$E$33:$F$44,2,FALSE),Q183*$D183,0)))</f>
        <v>0</v>
      </c>
      <c r="AD183" s="13">
        <f>IF($D183="",0,IF($E183="",0,IF(VLOOKUP($E183,paramètres!$E$33:$F$44,2,FALSE)&lt;=VLOOKUP($AD$18,paramètres!$E$33:$F$44,2,FALSE),R183*$D183,0)))</f>
        <v>0</v>
      </c>
      <c r="AE183" s="13">
        <f>IF($D183="",0,IF($E183="",0,IF(VLOOKUP($E183,paramètres!$E$33:$F$44,2,FALSE)&lt;=VLOOKUP($AE$18,paramètres!$E$33:$F$44,2,FALSE),S183*$D183,0)))</f>
        <v>0</v>
      </c>
      <c r="AF183" s="13">
        <f>IF($D183="",0,IF($E183="",0,IF(VLOOKUP($E183,paramètres!$E$33:$F$44,2,FALSE)&lt;=VLOOKUP($AF$18,paramètres!$E$33:$F$44,2,FALSE),T183*$D183,0)))</f>
        <v>0</v>
      </c>
      <c r="AG183" s="13">
        <f>IF($D183="",0,IF($E183="",0,IF(VLOOKUP($E183,paramètres!$E$33:$F$44,2,FALSE)&lt;=VLOOKUP($AG$18,paramètres!$E$33:$F$44,2,FALSE),U183*$D183,0)))</f>
        <v>0</v>
      </c>
      <c r="AH183" s="13">
        <f>IF($D183="",0,IF($E183="",0,IF(VLOOKUP($E183,paramètres!$E$33:$F$44,2,FALSE)&lt;=VLOOKUP($AH$18,paramètres!$E$33:$F$44,2,FALSE),V183*$D183,0)))</f>
        <v>0</v>
      </c>
      <c r="AI183" s="13">
        <f>IF($D183="",0,IF($E183="",0,IF(VLOOKUP($E183,paramètres!$E$33:$F$44,2,FALSE)&lt;=VLOOKUP($AI$18,paramètres!$E$33:$F$44,2,FALSE),W183*$D183,0)))</f>
        <v>0</v>
      </c>
      <c r="AJ183" s="13">
        <f>IF($D183="",0,IF($E183="",0,IF(VLOOKUP($E183,paramètres!$E$33:$F$44,2,FALSE)&lt;=VLOOKUP($AJ$18,paramètres!$E$33:$F$44,2,FALSE),X183*$D183,0)))</f>
        <v>0</v>
      </c>
      <c r="AK183" s="13">
        <f>IF($D183="",0,IF($E183="",0,IF(VLOOKUP($E183,paramètres!$E$33:$F$44,2,FALSE)&lt;=VLOOKUP($AK$18,paramètres!$E$33:$F$44,2,FALSE),Y183*$D183,0)))</f>
        <v>0</v>
      </c>
      <c r="AL183" s="13">
        <f>IF($D183="",0,IF($E183="",0,IF(VLOOKUP($E183,paramètres!$E$33:$F$44,2,FALSE)&lt;=VLOOKUP($AL$18,paramètres!$E$33:$F$44,2,FALSE),Z183*$D183,0)))</f>
        <v>0</v>
      </c>
      <c r="AM183" s="13">
        <f>IF($D183="",0,IF($E183="",0,IF(VLOOKUP($E183,paramètres!$E$33:$F$44,2,FALSE)&lt;=VLOOKUP($AM$18,paramètres!$E$33:$F$44,2,FALSE),AA183*$D183,0)))</f>
        <v>0</v>
      </c>
      <c r="AN183" s="154">
        <f>IF($D183="",0,IF($E183="",0,IF(VLOOKUP($E183,paramètres!$E$33:$F$44,2,FALSE)&lt;=VLOOKUP($AN$18,paramètres!$E$33:$F$44,2,FALSE),AB183*$D183,0)))</f>
        <v>0</v>
      </c>
      <c r="AO183" s="149" t="str">
        <f>IF(paramètres!$B$28=1,((SUM(Q183:Z183)/1.02)+SUM(AA183:AB183))*0.0303/9*COUNT(Q183:Y183),IF(paramètres!$B$28=2,(SUM(Q183:AB183))*0.0303/9*COUNT(Q183:Y183),"Missing Delta option"))</f>
        <v>Missing Delta option</v>
      </c>
      <c r="AP183" s="13" t="str">
        <f>IF(paramètres!$B$28=1,(((SUM(Q183:Z183)/1.02)+SUM(AA183:AB183))+((SUM(AC183:AL183)/1.02)+SUM(AM183:AO183)))*cotpatr,IF(paramètres!$B$28=2,(SUM(Q183:AO183)*cotpatr),"Missing Delta Option"))</f>
        <v>Missing Delta Option</v>
      </c>
      <c r="AQ183" s="13" t="str" cm="1">
        <f t="array" ref="AQ183">IF(paramètres!$B$28=1,(((SUM(Q183:Z183)/1.02)+SUM(AA183:AB183))+((SUM(AC183:AN183)/1.02)+SUM(AM183:AN183)))/12*pécule,IF(paramètres!$B$28=2,SUM(Q183:AN183)/12*pécule,"Missing Delta Option"))</f>
        <v>Missing Delta Option</v>
      </c>
      <c r="AR183" s="132" t="e">
        <f>IF(paramètres!$B$28=1,(((SUM(Q183:Z183)/1.02)+SUM(AA183:AB183))+((SUM(AC183:AN183)/1.02)+SUM(AM183:AN183)))+AO183+AP183+AQ183,SUM(Q183:AN183)+AO183+AP183+AQ183)</f>
        <v>#VALUE!</v>
      </c>
    </row>
    <row r="184" spans="1:44" x14ac:dyDescent="0.25">
      <c r="A184" s="131"/>
      <c r="B184" s="39"/>
      <c r="C184" s="39"/>
      <c r="D184" s="93"/>
      <c r="E184" s="68"/>
      <c r="F184" s="40"/>
      <c r="G184" s="94"/>
      <c r="H184" s="38"/>
      <c r="I184" s="95"/>
      <c r="J184" s="40"/>
      <c r="K184" s="38"/>
      <c r="L184" s="95"/>
      <c r="M184" s="40"/>
      <c r="N184" s="38"/>
      <c r="O184" s="95"/>
      <c r="P184" s="68"/>
      <c r="Q184" s="226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8"/>
      <c r="AC184" s="149">
        <f>IF($D184="",0,IF($E184="",0,IF(VLOOKUP($E184,paramètres!$E$33:$F$44,2,FALSE)&lt;=VLOOKUP($AC$18,paramètres!$E$33:$F$44,2,FALSE),Q184*$D184,0)))</f>
        <v>0</v>
      </c>
      <c r="AD184" s="13">
        <f>IF($D184="",0,IF($E184="",0,IF(VLOOKUP($E184,paramètres!$E$33:$F$44,2,FALSE)&lt;=VLOOKUP($AD$18,paramètres!$E$33:$F$44,2,FALSE),R184*$D184,0)))</f>
        <v>0</v>
      </c>
      <c r="AE184" s="13">
        <f>IF($D184="",0,IF($E184="",0,IF(VLOOKUP($E184,paramètres!$E$33:$F$44,2,FALSE)&lt;=VLOOKUP($AE$18,paramètres!$E$33:$F$44,2,FALSE),S184*$D184,0)))</f>
        <v>0</v>
      </c>
      <c r="AF184" s="13">
        <f>IF($D184="",0,IF($E184="",0,IF(VLOOKUP($E184,paramètres!$E$33:$F$44,2,FALSE)&lt;=VLOOKUP($AF$18,paramètres!$E$33:$F$44,2,FALSE),T184*$D184,0)))</f>
        <v>0</v>
      </c>
      <c r="AG184" s="13">
        <f>IF($D184="",0,IF($E184="",0,IF(VLOOKUP($E184,paramètres!$E$33:$F$44,2,FALSE)&lt;=VLOOKUP($AG$18,paramètres!$E$33:$F$44,2,FALSE),U184*$D184,0)))</f>
        <v>0</v>
      </c>
      <c r="AH184" s="13">
        <f>IF($D184="",0,IF($E184="",0,IF(VLOOKUP($E184,paramètres!$E$33:$F$44,2,FALSE)&lt;=VLOOKUP($AH$18,paramètres!$E$33:$F$44,2,FALSE),V184*$D184,0)))</f>
        <v>0</v>
      </c>
      <c r="AI184" s="13">
        <f>IF($D184="",0,IF($E184="",0,IF(VLOOKUP($E184,paramètres!$E$33:$F$44,2,FALSE)&lt;=VLOOKUP($AI$18,paramètres!$E$33:$F$44,2,FALSE),W184*$D184,0)))</f>
        <v>0</v>
      </c>
      <c r="AJ184" s="13">
        <f>IF($D184="",0,IF($E184="",0,IF(VLOOKUP($E184,paramètres!$E$33:$F$44,2,FALSE)&lt;=VLOOKUP($AJ$18,paramètres!$E$33:$F$44,2,FALSE),X184*$D184,0)))</f>
        <v>0</v>
      </c>
      <c r="AK184" s="13">
        <f>IF($D184="",0,IF($E184="",0,IF(VLOOKUP($E184,paramètres!$E$33:$F$44,2,FALSE)&lt;=VLOOKUP($AK$18,paramètres!$E$33:$F$44,2,FALSE),Y184*$D184,0)))</f>
        <v>0</v>
      </c>
      <c r="AL184" s="13">
        <f>IF($D184="",0,IF($E184="",0,IF(VLOOKUP($E184,paramètres!$E$33:$F$44,2,FALSE)&lt;=VLOOKUP($AL$18,paramètres!$E$33:$F$44,2,FALSE),Z184*$D184,0)))</f>
        <v>0</v>
      </c>
      <c r="AM184" s="13">
        <f>IF($D184="",0,IF($E184="",0,IF(VLOOKUP($E184,paramètres!$E$33:$F$44,2,FALSE)&lt;=VLOOKUP($AM$18,paramètres!$E$33:$F$44,2,FALSE),AA184*$D184,0)))</f>
        <v>0</v>
      </c>
      <c r="AN184" s="154">
        <f>IF($D184="",0,IF($E184="",0,IF(VLOOKUP($E184,paramètres!$E$33:$F$44,2,FALSE)&lt;=VLOOKUP($AN$18,paramètres!$E$33:$F$44,2,FALSE),AB184*$D184,0)))</f>
        <v>0</v>
      </c>
      <c r="AO184" s="149" t="str">
        <f>IF(paramètres!$B$28=1,((SUM(Q184:Z184)/1.02)+SUM(AA184:AB184))*0.0303/9*COUNT(Q184:Y184),IF(paramètres!$B$28=2,(SUM(Q184:AB184))*0.0303/9*COUNT(Q184:Y184),"Missing Delta option"))</f>
        <v>Missing Delta option</v>
      </c>
      <c r="AP184" s="13" t="str">
        <f>IF(paramètres!$B$28=1,(((SUM(Q184:Z184)/1.02)+SUM(AA184:AB184))+((SUM(AC184:AL184)/1.02)+SUM(AM184:AO184)))*cotpatr,IF(paramètres!$B$28=2,(SUM(Q184:AO184)*cotpatr),"Missing Delta Option"))</f>
        <v>Missing Delta Option</v>
      </c>
      <c r="AQ184" s="13" t="str" cm="1">
        <f t="array" ref="AQ184">IF(paramètres!$B$28=1,(((SUM(Q184:Z184)/1.02)+SUM(AA184:AB184))+((SUM(AC184:AN184)/1.02)+SUM(AM184:AN184)))/12*pécule,IF(paramètres!$B$28=2,SUM(Q184:AN184)/12*pécule,"Missing Delta Option"))</f>
        <v>Missing Delta Option</v>
      </c>
      <c r="AR184" s="132" t="e">
        <f>IF(paramètres!$B$28=1,(((SUM(Q184:Z184)/1.02)+SUM(AA184:AB184))+((SUM(AC184:AN184)/1.02)+SUM(AM184:AN184)))+AO184+AP184+AQ184,SUM(Q184:AN184)+AO184+AP184+AQ184)</f>
        <v>#VALUE!</v>
      </c>
    </row>
    <row r="185" spans="1:44" x14ac:dyDescent="0.25">
      <c r="A185" s="131"/>
      <c r="B185" s="39"/>
      <c r="C185" s="39"/>
      <c r="D185" s="93"/>
      <c r="E185" s="68"/>
      <c r="F185" s="40"/>
      <c r="G185" s="94"/>
      <c r="H185" s="38"/>
      <c r="I185" s="95"/>
      <c r="J185" s="40"/>
      <c r="K185" s="38"/>
      <c r="L185" s="95"/>
      <c r="M185" s="40"/>
      <c r="N185" s="38"/>
      <c r="O185" s="95"/>
      <c r="P185" s="68"/>
      <c r="Q185" s="226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8"/>
      <c r="AC185" s="149">
        <f>IF($D185="",0,IF($E185="",0,IF(VLOOKUP($E185,paramètres!$E$33:$F$44,2,FALSE)&lt;=VLOOKUP($AC$18,paramètres!$E$33:$F$44,2,FALSE),Q185*$D185,0)))</f>
        <v>0</v>
      </c>
      <c r="AD185" s="13">
        <f>IF($D185="",0,IF($E185="",0,IF(VLOOKUP($E185,paramètres!$E$33:$F$44,2,FALSE)&lt;=VLOOKUP($AD$18,paramètres!$E$33:$F$44,2,FALSE),R185*$D185,0)))</f>
        <v>0</v>
      </c>
      <c r="AE185" s="13">
        <f>IF($D185="",0,IF($E185="",0,IF(VLOOKUP($E185,paramètres!$E$33:$F$44,2,FALSE)&lt;=VLOOKUP($AE$18,paramètres!$E$33:$F$44,2,FALSE),S185*$D185,0)))</f>
        <v>0</v>
      </c>
      <c r="AF185" s="13">
        <f>IF($D185="",0,IF($E185="",0,IF(VLOOKUP($E185,paramètres!$E$33:$F$44,2,FALSE)&lt;=VLOOKUP($AF$18,paramètres!$E$33:$F$44,2,FALSE),T185*$D185,0)))</f>
        <v>0</v>
      </c>
      <c r="AG185" s="13">
        <f>IF($D185="",0,IF($E185="",0,IF(VLOOKUP($E185,paramètres!$E$33:$F$44,2,FALSE)&lt;=VLOOKUP($AG$18,paramètres!$E$33:$F$44,2,FALSE),U185*$D185,0)))</f>
        <v>0</v>
      </c>
      <c r="AH185" s="13">
        <f>IF($D185="",0,IF($E185="",0,IF(VLOOKUP($E185,paramètres!$E$33:$F$44,2,FALSE)&lt;=VLOOKUP($AH$18,paramètres!$E$33:$F$44,2,FALSE),V185*$D185,0)))</f>
        <v>0</v>
      </c>
      <c r="AI185" s="13">
        <f>IF($D185="",0,IF($E185="",0,IF(VLOOKUP($E185,paramètres!$E$33:$F$44,2,FALSE)&lt;=VLOOKUP($AI$18,paramètres!$E$33:$F$44,2,FALSE),W185*$D185,0)))</f>
        <v>0</v>
      </c>
      <c r="AJ185" s="13">
        <f>IF($D185="",0,IF($E185="",0,IF(VLOOKUP($E185,paramètres!$E$33:$F$44,2,FALSE)&lt;=VLOOKUP($AJ$18,paramètres!$E$33:$F$44,2,FALSE),X185*$D185,0)))</f>
        <v>0</v>
      </c>
      <c r="AK185" s="13">
        <f>IF($D185="",0,IF($E185="",0,IF(VLOOKUP($E185,paramètres!$E$33:$F$44,2,FALSE)&lt;=VLOOKUP($AK$18,paramètres!$E$33:$F$44,2,FALSE),Y185*$D185,0)))</f>
        <v>0</v>
      </c>
      <c r="AL185" s="13">
        <f>IF($D185="",0,IF($E185="",0,IF(VLOOKUP($E185,paramètres!$E$33:$F$44,2,FALSE)&lt;=VLOOKUP($AL$18,paramètres!$E$33:$F$44,2,FALSE),Z185*$D185,0)))</f>
        <v>0</v>
      </c>
      <c r="AM185" s="13">
        <f>IF($D185="",0,IF($E185="",0,IF(VLOOKUP($E185,paramètres!$E$33:$F$44,2,FALSE)&lt;=VLOOKUP($AM$18,paramètres!$E$33:$F$44,2,FALSE),AA185*$D185,0)))</f>
        <v>0</v>
      </c>
      <c r="AN185" s="154">
        <f>IF($D185="",0,IF($E185="",0,IF(VLOOKUP($E185,paramètres!$E$33:$F$44,2,FALSE)&lt;=VLOOKUP($AN$18,paramètres!$E$33:$F$44,2,FALSE),AB185*$D185,0)))</f>
        <v>0</v>
      </c>
      <c r="AO185" s="149" t="str">
        <f>IF(paramètres!$B$28=1,((SUM(Q185:Z185)/1.02)+SUM(AA185:AB185))*0.0303/9*COUNT(Q185:Y185),IF(paramètres!$B$28=2,(SUM(Q185:AB185))*0.0303/9*COUNT(Q185:Y185),"Missing Delta option"))</f>
        <v>Missing Delta option</v>
      </c>
      <c r="AP185" s="13" t="str">
        <f>IF(paramètres!$B$28=1,(((SUM(Q185:Z185)/1.02)+SUM(AA185:AB185))+((SUM(AC185:AL185)/1.02)+SUM(AM185:AO185)))*cotpatr,IF(paramètres!$B$28=2,(SUM(Q185:AO185)*cotpatr),"Missing Delta Option"))</f>
        <v>Missing Delta Option</v>
      </c>
      <c r="AQ185" s="13" t="str" cm="1">
        <f t="array" ref="AQ185">IF(paramètres!$B$28=1,(((SUM(Q185:Z185)/1.02)+SUM(AA185:AB185))+((SUM(AC185:AN185)/1.02)+SUM(AM185:AN185)))/12*pécule,IF(paramètres!$B$28=2,SUM(Q185:AN185)/12*pécule,"Missing Delta Option"))</f>
        <v>Missing Delta Option</v>
      </c>
      <c r="AR185" s="132" t="e">
        <f>IF(paramètres!$B$28=1,(((SUM(Q185:Z185)/1.02)+SUM(AA185:AB185))+((SUM(AC185:AN185)/1.02)+SUM(AM185:AN185)))+AO185+AP185+AQ185,SUM(Q185:AN185)+AO185+AP185+AQ185)</f>
        <v>#VALUE!</v>
      </c>
    </row>
    <row r="186" spans="1:44" x14ac:dyDescent="0.25">
      <c r="A186" s="131"/>
      <c r="B186" s="39"/>
      <c r="C186" s="39"/>
      <c r="D186" s="93"/>
      <c r="E186" s="68"/>
      <c r="F186" s="40"/>
      <c r="G186" s="94"/>
      <c r="H186" s="38"/>
      <c r="I186" s="95"/>
      <c r="J186" s="40"/>
      <c r="K186" s="38"/>
      <c r="L186" s="95"/>
      <c r="M186" s="40"/>
      <c r="N186" s="38"/>
      <c r="O186" s="95"/>
      <c r="P186" s="68"/>
      <c r="Q186" s="226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8"/>
      <c r="AC186" s="149">
        <f>IF($D186="",0,IF($E186="",0,IF(VLOOKUP($E186,paramètres!$E$33:$F$44,2,FALSE)&lt;=VLOOKUP($AC$18,paramètres!$E$33:$F$44,2,FALSE),Q186*$D186,0)))</f>
        <v>0</v>
      </c>
      <c r="AD186" s="13">
        <f>IF($D186="",0,IF($E186="",0,IF(VLOOKUP($E186,paramètres!$E$33:$F$44,2,FALSE)&lt;=VLOOKUP($AD$18,paramètres!$E$33:$F$44,2,FALSE),R186*$D186,0)))</f>
        <v>0</v>
      </c>
      <c r="AE186" s="13">
        <f>IF($D186="",0,IF($E186="",0,IF(VLOOKUP($E186,paramètres!$E$33:$F$44,2,FALSE)&lt;=VLOOKUP($AE$18,paramètres!$E$33:$F$44,2,FALSE),S186*$D186,0)))</f>
        <v>0</v>
      </c>
      <c r="AF186" s="13">
        <f>IF($D186="",0,IF($E186="",0,IF(VLOOKUP($E186,paramètres!$E$33:$F$44,2,FALSE)&lt;=VLOOKUP($AF$18,paramètres!$E$33:$F$44,2,FALSE),T186*$D186,0)))</f>
        <v>0</v>
      </c>
      <c r="AG186" s="13">
        <f>IF($D186="",0,IF($E186="",0,IF(VLOOKUP($E186,paramètres!$E$33:$F$44,2,FALSE)&lt;=VLOOKUP($AG$18,paramètres!$E$33:$F$44,2,FALSE),U186*$D186,0)))</f>
        <v>0</v>
      </c>
      <c r="AH186" s="13">
        <f>IF($D186="",0,IF($E186="",0,IF(VLOOKUP($E186,paramètres!$E$33:$F$44,2,FALSE)&lt;=VLOOKUP($AH$18,paramètres!$E$33:$F$44,2,FALSE),V186*$D186,0)))</f>
        <v>0</v>
      </c>
      <c r="AI186" s="13">
        <f>IF($D186="",0,IF($E186="",0,IF(VLOOKUP($E186,paramètres!$E$33:$F$44,2,FALSE)&lt;=VLOOKUP($AI$18,paramètres!$E$33:$F$44,2,FALSE),W186*$D186,0)))</f>
        <v>0</v>
      </c>
      <c r="AJ186" s="13">
        <f>IF($D186="",0,IF($E186="",0,IF(VLOOKUP($E186,paramètres!$E$33:$F$44,2,FALSE)&lt;=VLOOKUP($AJ$18,paramètres!$E$33:$F$44,2,FALSE),X186*$D186,0)))</f>
        <v>0</v>
      </c>
      <c r="AK186" s="13">
        <f>IF($D186="",0,IF($E186="",0,IF(VLOOKUP($E186,paramètres!$E$33:$F$44,2,FALSE)&lt;=VLOOKUP($AK$18,paramètres!$E$33:$F$44,2,FALSE),Y186*$D186,0)))</f>
        <v>0</v>
      </c>
      <c r="AL186" s="13">
        <f>IF($D186="",0,IF($E186="",0,IF(VLOOKUP($E186,paramètres!$E$33:$F$44,2,FALSE)&lt;=VLOOKUP($AL$18,paramètres!$E$33:$F$44,2,FALSE),Z186*$D186,0)))</f>
        <v>0</v>
      </c>
      <c r="AM186" s="13">
        <f>IF($D186="",0,IF($E186="",0,IF(VLOOKUP($E186,paramètres!$E$33:$F$44,2,FALSE)&lt;=VLOOKUP($AM$18,paramètres!$E$33:$F$44,2,FALSE),AA186*$D186,0)))</f>
        <v>0</v>
      </c>
      <c r="AN186" s="154">
        <f>IF($D186="",0,IF($E186="",0,IF(VLOOKUP($E186,paramètres!$E$33:$F$44,2,FALSE)&lt;=VLOOKUP($AN$18,paramètres!$E$33:$F$44,2,FALSE),AB186*$D186,0)))</f>
        <v>0</v>
      </c>
      <c r="AO186" s="149" t="str">
        <f>IF(paramètres!$B$28=1,((SUM(Q186:Z186)/1.02)+SUM(AA186:AB186))*0.0303/9*COUNT(Q186:Y186),IF(paramètres!$B$28=2,(SUM(Q186:AB186))*0.0303/9*COUNT(Q186:Y186),"Missing Delta option"))</f>
        <v>Missing Delta option</v>
      </c>
      <c r="AP186" s="13" t="str">
        <f>IF(paramètres!$B$28=1,(((SUM(Q186:Z186)/1.02)+SUM(AA186:AB186))+((SUM(AC186:AL186)/1.02)+SUM(AM186:AO186)))*cotpatr,IF(paramètres!$B$28=2,(SUM(Q186:AO186)*cotpatr),"Missing Delta Option"))</f>
        <v>Missing Delta Option</v>
      </c>
      <c r="AQ186" s="13" t="str" cm="1">
        <f t="array" ref="AQ186">IF(paramètres!$B$28=1,(((SUM(Q186:Z186)/1.02)+SUM(AA186:AB186))+((SUM(AC186:AN186)/1.02)+SUM(AM186:AN186)))/12*pécule,IF(paramètres!$B$28=2,SUM(Q186:AN186)/12*pécule,"Missing Delta Option"))</f>
        <v>Missing Delta Option</v>
      </c>
      <c r="AR186" s="132" t="e">
        <f>IF(paramètres!$B$28=1,(((SUM(Q186:Z186)/1.02)+SUM(AA186:AB186))+((SUM(AC186:AN186)/1.02)+SUM(AM186:AN186)))+AO186+AP186+AQ186,SUM(Q186:AN186)+AO186+AP186+AQ186)</f>
        <v>#VALUE!</v>
      </c>
    </row>
    <row r="187" spans="1:44" x14ac:dyDescent="0.25">
      <c r="A187" s="131"/>
      <c r="B187" s="39"/>
      <c r="C187" s="39"/>
      <c r="D187" s="93"/>
      <c r="E187" s="68"/>
      <c r="F187" s="40"/>
      <c r="G187" s="94"/>
      <c r="H187" s="38"/>
      <c r="I187" s="95"/>
      <c r="J187" s="40"/>
      <c r="K187" s="38"/>
      <c r="L187" s="95"/>
      <c r="M187" s="40"/>
      <c r="N187" s="38"/>
      <c r="O187" s="95"/>
      <c r="P187" s="68"/>
      <c r="Q187" s="226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8"/>
      <c r="AC187" s="149">
        <f>IF($D187="",0,IF($E187="",0,IF(VLOOKUP($E187,paramètres!$E$33:$F$44,2,FALSE)&lt;=VLOOKUP($AC$18,paramètres!$E$33:$F$44,2,FALSE),Q187*$D187,0)))</f>
        <v>0</v>
      </c>
      <c r="AD187" s="13">
        <f>IF($D187="",0,IF($E187="",0,IF(VLOOKUP($E187,paramètres!$E$33:$F$44,2,FALSE)&lt;=VLOOKUP($AD$18,paramètres!$E$33:$F$44,2,FALSE),R187*$D187,0)))</f>
        <v>0</v>
      </c>
      <c r="AE187" s="13">
        <f>IF($D187="",0,IF($E187="",0,IF(VLOOKUP($E187,paramètres!$E$33:$F$44,2,FALSE)&lt;=VLOOKUP($AE$18,paramètres!$E$33:$F$44,2,FALSE),S187*$D187,0)))</f>
        <v>0</v>
      </c>
      <c r="AF187" s="13">
        <f>IF($D187="",0,IF($E187="",0,IF(VLOOKUP($E187,paramètres!$E$33:$F$44,2,FALSE)&lt;=VLOOKUP($AF$18,paramètres!$E$33:$F$44,2,FALSE),T187*$D187,0)))</f>
        <v>0</v>
      </c>
      <c r="AG187" s="13">
        <f>IF($D187="",0,IF($E187="",0,IF(VLOOKUP($E187,paramètres!$E$33:$F$44,2,FALSE)&lt;=VLOOKUP($AG$18,paramètres!$E$33:$F$44,2,FALSE),U187*$D187,0)))</f>
        <v>0</v>
      </c>
      <c r="AH187" s="13">
        <f>IF($D187="",0,IF($E187="",0,IF(VLOOKUP($E187,paramètres!$E$33:$F$44,2,FALSE)&lt;=VLOOKUP($AH$18,paramètres!$E$33:$F$44,2,FALSE),V187*$D187,0)))</f>
        <v>0</v>
      </c>
      <c r="AI187" s="13">
        <f>IF($D187="",0,IF($E187="",0,IF(VLOOKUP($E187,paramètres!$E$33:$F$44,2,FALSE)&lt;=VLOOKUP($AI$18,paramètres!$E$33:$F$44,2,FALSE),W187*$D187,0)))</f>
        <v>0</v>
      </c>
      <c r="AJ187" s="13">
        <f>IF($D187="",0,IF($E187="",0,IF(VLOOKUP($E187,paramètres!$E$33:$F$44,2,FALSE)&lt;=VLOOKUP($AJ$18,paramètres!$E$33:$F$44,2,FALSE),X187*$D187,0)))</f>
        <v>0</v>
      </c>
      <c r="AK187" s="13">
        <f>IF($D187="",0,IF($E187="",0,IF(VLOOKUP($E187,paramètres!$E$33:$F$44,2,FALSE)&lt;=VLOOKUP($AK$18,paramètres!$E$33:$F$44,2,FALSE),Y187*$D187,0)))</f>
        <v>0</v>
      </c>
      <c r="AL187" s="13">
        <f>IF($D187="",0,IF($E187="",0,IF(VLOOKUP($E187,paramètres!$E$33:$F$44,2,FALSE)&lt;=VLOOKUP($AL$18,paramètres!$E$33:$F$44,2,FALSE),Z187*$D187,0)))</f>
        <v>0</v>
      </c>
      <c r="AM187" s="13">
        <f>IF($D187="",0,IF($E187="",0,IF(VLOOKUP($E187,paramètres!$E$33:$F$44,2,FALSE)&lt;=VLOOKUP($AM$18,paramètres!$E$33:$F$44,2,FALSE),AA187*$D187,0)))</f>
        <v>0</v>
      </c>
      <c r="AN187" s="154">
        <f>IF($D187="",0,IF($E187="",0,IF(VLOOKUP($E187,paramètres!$E$33:$F$44,2,FALSE)&lt;=VLOOKUP($AN$18,paramètres!$E$33:$F$44,2,FALSE),AB187*$D187,0)))</f>
        <v>0</v>
      </c>
      <c r="AO187" s="149" t="str">
        <f>IF(paramètres!$B$28=1,((SUM(Q187:Z187)/1.02)+SUM(AA187:AB187))*0.0303/9*COUNT(Q187:Y187),IF(paramètres!$B$28=2,(SUM(Q187:AB187))*0.0303/9*COUNT(Q187:Y187),"Missing Delta option"))</f>
        <v>Missing Delta option</v>
      </c>
      <c r="AP187" s="13" t="str">
        <f>IF(paramètres!$B$28=1,(((SUM(Q187:Z187)/1.02)+SUM(AA187:AB187))+((SUM(AC187:AL187)/1.02)+SUM(AM187:AO187)))*cotpatr,IF(paramètres!$B$28=2,(SUM(Q187:AO187)*cotpatr),"Missing Delta Option"))</f>
        <v>Missing Delta Option</v>
      </c>
      <c r="AQ187" s="13" t="str" cm="1">
        <f t="array" ref="AQ187">IF(paramètres!$B$28=1,(((SUM(Q187:Z187)/1.02)+SUM(AA187:AB187))+((SUM(AC187:AN187)/1.02)+SUM(AM187:AN187)))/12*pécule,IF(paramètres!$B$28=2,SUM(Q187:AN187)/12*pécule,"Missing Delta Option"))</f>
        <v>Missing Delta Option</v>
      </c>
      <c r="AR187" s="132" t="e">
        <f>IF(paramètres!$B$28=1,(((SUM(Q187:Z187)/1.02)+SUM(AA187:AB187))+((SUM(AC187:AN187)/1.02)+SUM(AM187:AN187)))+AO187+AP187+AQ187,SUM(Q187:AN187)+AO187+AP187+AQ187)</f>
        <v>#VALUE!</v>
      </c>
    </row>
    <row r="188" spans="1:44" x14ac:dyDescent="0.25">
      <c r="A188" s="131"/>
      <c r="B188" s="39"/>
      <c r="C188" s="39"/>
      <c r="D188" s="93"/>
      <c r="E188" s="68"/>
      <c r="F188" s="40"/>
      <c r="G188" s="94"/>
      <c r="H188" s="38"/>
      <c r="I188" s="95"/>
      <c r="J188" s="40"/>
      <c r="K188" s="38"/>
      <c r="L188" s="95"/>
      <c r="M188" s="40"/>
      <c r="N188" s="38"/>
      <c r="O188" s="95"/>
      <c r="P188" s="68"/>
      <c r="Q188" s="226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8"/>
      <c r="AC188" s="149">
        <f>IF($D188="",0,IF($E188="",0,IF(VLOOKUP($E188,paramètres!$E$33:$F$44,2,FALSE)&lt;=VLOOKUP($AC$18,paramètres!$E$33:$F$44,2,FALSE),Q188*$D188,0)))</f>
        <v>0</v>
      </c>
      <c r="AD188" s="13">
        <f>IF($D188="",0,IF($E188="",0,IF(VLOOKUP($E188,paramètres!$E$33:$F$44,2,FALSE)&lt;=VLOOKUP($AD$18,paramètres!$E$33:$F$44,2,FALSE),R188*$D188,0)))</f>
        <v>0</v>
      </c>
      <c r="AE188" s="13">
        <f>IF($D188="",0,IF($E188="",0,IF(VLOOKUP($E188,paramètres!$E$33:$F$44,2,FALSE)&lt;=VLOOKUP($AE$18,paramètres!$E$33:$F$44,2,FALSE),S188*$D188,0)))</f>
        <v>0</v>
      </c>
      <c r="AF188" s="13">
        <f>IF($D188="",0,IF($E188="",0,IF(VLOOKUP($E188,paramètres!$E$33:$F$44,2,FALSE)&lt;=VLOOKUP($AF$18,paramètres!$E$33:$F$44,2,FALSE),T188*$D188,0)))</f>
        <v>0</v>
      </c>
      <c r="AG188" s="13">
        <f>IF($D188="",0,IF($E188="",0,IF(VLOOKUP($E188,paramètres!$E$33:$F$44,2,FALSE)&lt;=VLOOKUP($AG$18,paramètres!$E$33:$F$44,2,FALSE),U188*$D188,0)))</f>
        <v>0</v>
      </c>
      <c r="AH188" s="13">
        <f>IF($D188="",0,IF($E188="",0,IF(VLOOKUP($E188,paramètres!$E$33:$F$44,2,FALSE)&lt;=VLOOKUP($AH$18,paramètres!$E$33:$F$44,2,FALSE),V188*$D188,0)))</f>
        <v>0</v>
      </c>
      <c r="AI188" s="13">
        <f>IF($D188="",0,IF($E188="",0,IF(VLOOKUP($E188,paramètres!$E$33:$F$44,2,FALSE)&lt;=VLOOKUP($AI$18,paramètres!$E$33:$F$44,2,FALSE),W188*$D188,0)))</f>
        <v>0</v>
      </c>
      <c r="AJ188" s="13">
        <f>IF($D188="",0,IF($E188="",0,IF(VLOOKUP($E188,paramètres!$E$33:$F$44,2,FALSE)&lt;=VLOOKUP($AJ$18,paramètres!$E$33:$F$44,2,FALSE),X188*$D188,0)))</f>
        <v>0</v>
      </c>
      <c r="AK188" s="13">
        <f>IF($D188="",0,IF($E188="",0,IF(VLOOKUP($E188,paramètres!$E$33:$F$44,2,FALSE)&lt;=VLOOKUP($AK$18,paramètres!$E$33:$F$44,2,FALSE),Y188*$D188,0)))</f>
        <v>0</v>
      </c>
      <c r="AL188" s="13">
        <f>IF($D188="",0,IF($E188="",0,IF(VLOOKUP($E188,paramètres!$E$33:$F$44,2,FALSE)&lt;=VLOOKUP($AL$18,paramètres!$E$33:$F$44,2,FALSE),Z188*$D188,0)))</f>
        <v>0</v>
      </c>
      <c r="AM188" s="13">
        <f>IF($D188="",0,IF($E188="",0,IF(VLOOKUP($E188,paramètres!$E$33:$F$44,2,FALSE)&lt;=VLOOKUP($AM$18,paramètres!$E$33:$F$44,2,FALSE),AA188*$D188,0)))</f>
        <v>0</v>
      </c>
      <c r="AN188" s="154">
        <f>IF($D188="",0,IF($E188="",0,IF(VLOOKUP($E188,paramètres!$E$33:$F$44,2,FALSE)&lt;=VLOOKUP($AN$18,paramètres!$E$33:$F$44,2,FALSE),AB188*$D188,0)))</f>
        <v>0</v>
      </c>
      <c r="AO188" s="149" t="str">
        <f>IF(paramètres!$B$28=1,((SUM(Q188:Z188)/1.02)+SUM(AA188:AB188))*0.0303/9*COUNT(Q188:Y188),IF(paramètres!$B$28=2,(SUM(Q188:AB188))*0.0303/9*COUNT(Q188:Y188),"Missing Delta option"))</f>
        <v>Missing Delta option</v>
      </c>
      <c r="AP188" s="13" t="str">
        <f>IF(paramètres!$B$28=1,(((SUM(Q188:Z188)/1.02)+SUM(AA188:AB188))+((SUM(AC188:AL188)/1.02)+SUM(AM188:AO188)))*cotpatr,IF(paramètres!$B$28=2,(SUM(Q188:AO188)*cotpatr),"Missing Delta Option"))</f>
        <v>Missing Delta Option</v>
      </c>
      <c r="AQ188" s="13" t="str" cm="1">
        <f t="array" ref="AQ188">IF(paramètres!$B$28=1,(((SUM(Q188:Z188)/1.02)+SUM(AA188:AB188))+((SUM(AC188:AN188)/1.02)+SUM(AM188:AN188)))/12*pécule,IF(paramètres!$B$28=2,SUM(Q188:AN188)/12*pécule,"Missing Delta Option"))</f>
        <v>Missing Delta Option</v>
      </c>
      <c r="AR188" s="132" t="e">
        <f>IF(paramètres!$B$28=1,(((SUM(Q188:Z188)/1.02)+SUM(AA188:AB188))+((SUM(AC188:AN188)/1.02)+SUM(AM188:AN188)))+AO188+AP188+AQ188,SUM(Q188:AN188)+AO188+AP188+AQ188)</f>
        <v>#VALUE!</v>
      </c>
    </row>
    <row r="189" spans="1:44" x14ac:dyDescent="0.25">
      <c r="A189" s="131"/>
      <c r="B189" s="39"/>
      <c r="C189" s="39"/>
      <c r="D189" s="93"/>
      <c r="E189" s="68"/>
      <c r="F189" s="40"/>
      <c r="G189" s="94"/>
      <c r="H189" s="38"/>
      <c r="I189" s="95"/>
      <c r="J189" s="40"/>
      <c r="K189" s="38"/>
      <c r="L189" s="95"/>
      <c r="M189" s="40"/>
      <c r="N189" s="38"/>
      <c r="O189" s="95"/>
      <c r="P189" s="68"/>
      <c r="Q189" s="226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8"/>
      <c r="AC189" s="149">
        <f>IF($D189="",0,IF($E189="",0,IF(VLOOKUP($E189,paramètres!$E$33:$F$44,2,FALSE)&lt;=VLOOKUP($AC$18,paramètres!$E$33:$F$44,2,FALSE),Q189*$D189,0)))</f>
        <v>0</v>
      </c>
      <c r="AD189" s="13">
        <f>IF($D189="",0,IF($E189="",0,IF(VLOOKUP($E189,paramètres!$E$33:$F$44,2,FALSE)&lt;=VLOOKUP($AD$18,paramètres!$E$33:$F$44,2,FALSE),R189*$D189,0)))</f>
        <v>0</v>
      </c>
      <c r="AE189" s="13">
        <f>IF($D189="",0,IF($E189="",0,IF(VLOOKUP($E189,paramètres!$E$33:$F$44,2,FALSE)&lt;=VLOOKUP($AE$18,paramètres!$E$33:$F$44,2,FALSE),S189*$D189,0)))</f>
        <v>0</v>
      </c>
      <c r="AF189" s="13">
        <f>IF($D189="",0,IF($E189="",0,IF(VLOOKUP($E189,paramètres!$E$33:$F$44,2,FALSE)&lt;=VLOOKUP($AF$18,paramètres!$E$33:$F$44,2,FALSE),T189*$D189,0)))</f>
        <v>0</v>
      </c>
      <c r="AG189" s="13">
        <f>IF($D189="",0,IF($E189="",0,IF(VLOOKUP($E189,paramètres!$E$33:$F$44,2,FALSE)&lt;=VLOOKUP($AG$18,paramètres!$E$33:$F$44,2,FALSE),U189*$D189,0)))</f>
        <v>0</v>
      </c>
      <c r="AH189" s="13">
        <f>IF($D189="",0,IF($E189="",0,IF(VLOOKUP($E189,paramètres!$E$33:$F$44,2,FALSE)&lt;=VLOOKUP($AH$18,paramètres!$E$33:$F$44,2,FALSE),V189*$D189,0)))</f>
        <v>0</v>
      </c>
      <c r="AI189" s="13">
        <f>IF($D189="",0,IF($E189="",0,IF(VLOOKUP($E189,paramètres!$E$33:$F$44,2,FALSE)&lt;=VLOOKUP($AI$18,paramètres!$E$33:$F$44,2,FALSE),W189*$D189,0)))</f>
        <v>0</v>
      </c>
      <c r="AJ189" s="13">
        <f>IF($D189="",0,IF($E189="",0,IF(VLOOKUP($E189,paramètres!$E$33:$F$44,2,FALSE)&lt;=VLOOKUP($AJ$18,paramètres!$E$33:$F$44,2,FALSE),X189*$D189,0)))</f>
        <v>0</v>
      </c>
      <c r="AK189" s="13">
        <f>IF($D189="",0,IF($E189="",0,IF(VLOOKUP($E189,paramètres!$E$33:$F$44,2,FALSE)&lt;=VLOOKUP($AK$18,paramètres!$E$33:$F$44,2,FALSE),Y189*$D189,0)))</f>
        <v>0</v>
      </c>
      <c r="AL189" s="13">
        <f>IF($D189="",0,IF($E189="",0,IF(VLOOKUP($E189,paramètres!$E$33:$F$44,2,FALSE)&lt;=VLOOKUP($AL$18,paramètres!$E$33:$F$44,2,FALSE),Z189*$D189,0)))</f>
        <v>0</v>
      </c>
      <c r="AM189" s="13">
        <f>IF($D189="",0,IF($E189="",0,IF(VLOOKUP($E189,paramètres!$E$33:$F$44,2,FALSE)&lt;=VLOOKUP($AM$18,paramètres!$E$33:$F$44,2,FALSE),AA189*$D189,0)))</f>
        <v>0</v>
      </c>
      <c r="AN189" s="154">
        <f>IF($D189="",0,IF($E189="",0,IF(VLOOKUP($E189,paramètres!$E$33:$F$44,2,FALSE)&lt;=VLOOKUP($AN$18,paramètres!$E$33:$F$44,2,FALSE),AB189*$D189,0)))</f>
        <v>0</v>
      </c>
      <c r="AO189" s="149" t="str">
        <f>IF(paramètres!$B$28=1,((SUM(Q189:Z189)/1.02)+SUM(AA189:AB189))*0.0303/9*COUNT(Q189:Y189),IF(paramètres!$B$28=2,(SUM(Q189:AB189))*0.0303/9*COUNT(Q189:Y189),"Missing Delta option"))</f>
        <v>Missing Delta option</v>
      </c>
      <c r="AP189" s="13" t="str">
        <f>IF(paramètres!$B$28=1,(((SUM(Q189:Z189)/1.02)+SUM(AA189:AB189))+((SUM(AC189:AL189)/1.02)+SUM(AM189:AO189)))*cotpatr,IF(paramètres!$B$28=2,(SUM(Q189:AO189)*cotpatr),"Missing Delta Option"))</f>
        <v>Missing Delta Option</v>
      </c>
      <c r="AQ189" s="13" t="str" cm="1">
        <f t="array" ref="AQ189">IF(paramètres!$B$28=1,(((SUM(Q189:Z189)/1.02)+SUM(AA189:AB189))+((SUM(AC189:AN189)/1.02)+SUM(AM189:AN189)))/12*pécule,IF(paramètres!$B$28=2,SUM(Q189:AN189)/12*pécule,"Missing Delta Option"))</f>
        <v>Missing Delta Option</v>
      </c>
      <c r="AR189" s="132" t="e">
        <f>IF(paramètres!$B$28=1,(((SUM(Q189:Z189)/1.02)+SUM(AA189:AB189))+((SUM(AC189:AN189)/1.02)+SUM(AM189:AN189)))+AO189+AP189+AQ189,SUM(Q189:AN189)+AO189+AP189+AQ189)</f>
        <v>#VALUE!</v>
      </c>
    </row>
    <row r="190" spans="1:44" x14ac:dyDescent="0.25">
      <c r="A190" s="131"/>
      <c r="B190" s="39"/>
      <c r="C190" s="39"/>
      <c r="D190" s="93"/>
      <c r="E190" s="68"/>
      <c r="F190" s="40"/>
      <c r="G190" s="94"/>
      <c r="H190" s="38"/>
      <c r="I190" s="95"/>
      <c r="J190" s="40"/>
      <c r="K190" s="38"/>
      <c r="L190" s="95"/>
      <c r="M190" s="40"/>
      <c r="N190" s="38"/>
      <c r="O190" s="95"/>
      <c r="P190" s="68"/>
      <c r="Q190" s="226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8"/>
      <c r="AC190" s="149">
        <f>IF($D190="",0,IF($E190="",0,IF(VLOOKUP($E190,paramètres!$E$33:$F$44,2,FALSE)&lt;=VLOOKUP($AC$18,paramètres!$E$33:$F$44,2,FALSE),Q190*$D190,0)))</f>
        <v>0</v>
      </c>
      <c r="AD190" s="13">
        <f>IF($D190="",0,IF($E190="",0,IF(VLOOKUP($E190,paramètres!$E$33:$F$44,2,FALSE)&lt;=VLOOKUP($AD$18,paramètres!$E$33:$F$44,2,FALSE),R190*$D190,0)))</f>
        <v>0</v>
      </c>
      <c r="AE190" s="13">
        <f>IF($D190="",0,IF($E190="",0,IF(VLOOKUP($E190,paramètres!$E$33:$F$44,2,FALSE)&lt;=VLOOKUP($AE$18,paramètres!$E$33:$F$44,2,FALSE),S190*$D190,0)))</f>
        <v>0</v>
      </c>
      <c r="AF190" s="13">
        <f>IF($D190="",0,IF($E190="",0,IF(VLOOKUP($E190,paramètres!$E$33:$F$44,2,FALSE)&lt;=VLOOKUP($AF$18,paramètres!$E$33:$F$44,2,FALSE),T190*$D190,0)))</f>
        <v>0</v>
      </c>
      <c r="AG190" s="13">
        <f>IF($D190="",0,IF($E190="",0,IF(VLOOKUP($E190,paramètres!$E$33:$F$44,2,FALSE)&lt;=VLOOKUP($AG$18,paramètres!$E$33:$F$44,2,FALSE),U190*$D190,0)))</f>
        <v>0</v>
      </c>
      <c r="AH190" s="13">
        <f>IF($D190="",0,IF($E190="",0,IF(VLOOKUP($E190,paramètres!$E$33:$F$44,2,FALSE)&lt;=VLOOKUP($AH$18,paramètres!$E$33:$F$44,2,FALSE),V190*$D190,0)))</f>
        <v>0</v>
      </c>
      <c r="AI190" s="13">
        <f>IF($D190="",0,IF($E190="",0,IF(VLOOKUP($E190,paramètres!$E$33:$F$44,2,FALSE)&lt;=VLOOKUP($AI$18,paramètres!$E$33:$F$44,2,FALSE),W190*$D190,0)))</f>
        <v>0</v>
      </c>
      <c r="AJ190" s="13">
        <f>IF($D190="",0,IF($E190="",0,IF(VLOOKUP($E190,paramètres!$E$33:$F$44,2,FALSE)&lt;=VLOOKUP($AJ$18,paramètres!$E$33:$F$44,2,FALSE),X190*$D190,0)))</f>
        <v>0</v>
      </c>
      <c r="AK190" s="13">
        <f>IF($D190="",0,IF($E190="",0,IF(VLOOKUP($E190,paramètres!$E$33:$F$44,2,FALSE)&lt;=VLOOKUP($AK$18,paramètres!$E$33:$F$44,2,FALSE),Y190*$D190,0)))</f>
        <v>0</v>
      </c>
      <c r="AL190" s="13">
        <f>IF($D190="",0,IF($E190="",0,IF(VLOOKUP($E190,paramètres!$E$33:$F$44,2,FALSE)&lt;=VLOOKUP($AL$18,paramètres!$E$33:$F$44,2,FALSE),Z190*$D190,0)))</f>
        <v>0</v>
      </c>
      <c r="AM190" s="13">
        <f>IF($D190="",0,IF($E190="",0,IF(VLOOKUP($E190,paramètres!$E$33:$F$44,2,FALSE)&lt;=VLOOKUP($AM$18,paramètres!$E$33:$F$44,2,FALSE),AA190*$D190,0)))</f>
        <v>0</v>
      </c>
      <c r="AN190" s="154">
        <f>IF($D190="",0,IF($E190="",0,IF(VLOOKUP($E190,paramètres!$E$33:$F$44,2,FALSE)&lt;=VLOOKUP($AN$18,paramètres!$E$33:$F$44,2,FALSE),AB190*$D190,0)))</f>
        <v>0</v>
      </c>
      <c r="AO190" s="149" t="str">
        <f>IF(paramètres!$B$28=1,((SUM(Q190:Z190)/1.02)+SUM(AA190:AB190))*0.0303/9*COUNT(Q190:Y190),IF(paramètres!$B$28=2,(SUM(Q190:AB190))*0.0303/9*COUNT(Q190:Y190),"Missing Delta option"))</f>
        <v>Missing Delta option</v>
      </c>
      <c r="AP190" s="13" t="str">
        <f>IF(paramètres!$B$28=1,(((SUM(Q190:Z190)/1.02)+SUM(AA190:AB190))+((SUM(AC190:AL190)/1.02)+SUM(AM190:AO190)))*cotpatr,IF(paramètres!$B$28=2,(SUM(Q190:AO190)*cotpatr),"Missing Delta Option"))</f>
        <v>Missing Delta Option</v>
      </c>
      <c r="AQ190" s="13" t="str" cm="1">
        <f t="array" ref="AQ190">IF(paramètres!$B$28=1,(((SUM(Q190:Z190)/1.02)+SUM(AA190:AB190))+((SUM(AC190:AN190)/1.02)+SUM(AM190:AN190)))/12*pécule,IF(paramètres!$B$28=2,SUM(Q190:AN190)/12*pécule,"Missing Delta Option"))</f>
        <v>Missing Delta Option</v>
      </c>
      <c r="AR190" s="132" t="e">
        <f>IF(paramètres!$B$28=1,(((SUM(Q190:Z190)/1.02)+SUM(AA190:AB190))+((SUM(AC190:AN190)/1.02)+SUM(AM190:AN190)))+AO190+AP190+AQ190,SUM(Q190:AN190)+AO190+AP190+AQ190)</f>
        <v>#VALUE!</v>
      </c>
    </row>
    <row r="191" spans="1:44" x14ac:dyDescent="0.25">
      <c r="A191" s="131"/>
      <c r="B191" s="39"/>
      <c r="C191" s="39"/>
      <c r="D191" s="93"/>
      <c r="E191" s="68"/>
      <c r="F191" s="40"/>
      <c r="G191" s="94"/>
      <c r="H191" s="38"/>
      <c r="I191" s="95"/>
      <c r="J191" s="40"/>
      <c r="K191" s="38"/>
      <c r="L191" s="95"/>
      <c r="M191" s="40"/>
      <c r="N191" s="38"/>
      <c r="O191" s="95"/>
      <c r="P191" s="68"/>
      <c r="Q191" s="226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8"/>
      <c r="AC191" s="149">
        <f>IF($D191="",0,IF($E191="",0,IF(VLOOKUP($E191,paramètres!$E$33:$F$44,2,FALSE)&lt;=VLOOKUP($AC$18,paramètres!$E$33:$F$44,2,FALSE),Q191*$D191,0)))</f>
        <v>0</v>
      </c>
      <c r="AD191" s="13">
        <f>IF($D191="",0,IF($E191="",0,IF(VLOOKUP($E191,paramètres!$E$33:$F$44,2,FALSE)&lt;=VLOOKUP($AD$18,paramètres!$E$33:$F$44,2,FALSE),R191*$D191,0)))</f>
        <v>0</v>
      </c>
      <c r="AE191" s="13">
        <f>IF($D191="",0,IF($E191="",0,IF(VLOOKUP($E191,paramètres!$E$33:$F$44,2,FALSE)&lt;=VLOOKUP($AE$18,paramètres!$E$33:$F$44,2,FALSE),S191*$D191,0)))</f>
        <v>0</v>
      </c>
      <c r="AF191" s="13">
        <f>IF($D191="",0,IF($E191="",0,IF(VLOOKUP($E191,paramètres!$E$33:$F$44,2,FALSE)&lt;=VLOOKUP($AF$18,paramètres!$E$33:$F$44,2,FALSE),T191*$D191,0)))</f>
        <v>0</v>
      </c>
      <c r="AG191" s="13">
        <f>IF($D191="",0,IF($E191="",0,IF(VLOOKUP($E191,paramètres!$E$33:$F$44,2,FALSE)&lt;=VLOOKUP($AG$18,paramètres!$E$33:$F$44,2,FALSE),U191*$D191,0)))</f>
        <v>0</v>
      </c>
      <c r="AH191" s="13">
        <f>IF($D191="",0,IF($E191="",0,IF(VLOOKUP($E191,paramètres!$E$33:$F$44,2,FALSE)&lt;=VLOOKUP($AH$18,paramètres!$E$33:$F$44,2,FALSE),V191*$D191,0)))</f>
        <v>0</v>
      </c>
      <c r="AI191" s="13">
        <f>IF($D191="",0,IF($E191="",0,IF(VLOOKUP($E191,paramètres!$E$33:$F$44,2,FALSE)&lt;=VLOOKUP($AI$18,paramètres!$E$33:$F$44,2,FALSE),W191*$D191,0)))</f>
        <v>0</v>
      </c>
      <c r="AJ191" s="13">
        <f>IF($D191="",0,IF($E191="",0,IF(VLOOKUP($E191,paramètres!$E$33:$F$44,2,FALSE)&lt;=VLOOKUP($AJ$18,paramètres!$E$33:$F$44,2,FALSE),X191*$D191,0)))</f>
        <v>0</v>
      </c>
      <c r="AK191" s="13">
        <f>IF($D191="",0,IF($E191="",0,IF(VLOOKUP($E191,paramètres!$E$33:$F$44,2,FALSE)&lt;=VLOOKUP($AK$18,paramètres!$E$33:$F$44,2,FALSE),Y191*$D191,0)))</f>
        <v>0</v>
      </c>
      <c r="AL191" s="13">
        <f>IF($D191="",0,IF($E191="",0,IF(VLOOKUP($E191,paramètres!$E$33:$F$44,2,FALSE)&lt;=VLOOKUP($AL$18,paramètres!$E$33:$F$44,2,FALSE),Z191*$D191,0)))</f>
        <v>0</v>
      </c>
      <c r="AM191" s="13">
        <f>IF($D191="",0,IF($E191="",0,IF(VLOOKUP($E191,paramètres!$E$33:$F$44,2,FALSE)&lt;=VLOOKUP($AM$18,paramètres!$E$33:$F$44,2,FALSE),AA191*$D191,0)))</f>
        <v>0</v>
      </c>
      <c r="AN191" s="154">
        <f>IF($D191="",0,IF($E191="",0,IF(VLOOKUP($E191,paramètres!$E$33:$F$44,2,FALSE)&lt;=VLOOKUP($AN$18,paramètres!$E$33:$F$44,2,FALSE),AB191*$D191,0)))</f>
        <v>0</v>
      </c>
      <c r="AO191" s="149" t="str">
        <f>IF(paramètres!$B$28=1,((SUM(Q191:Z191)/1.02)+SUM(AA191:AB191))*0.0303/9*COUNT(Q191:Y191),IF(paramètres!$B$28=2,(SUM(Q191:AB191))*0.0303/9*COUNT(Q191:Y191),"Missing Delta option"))</f>
        <v>Missing Delta option</v>
      </c>
      <c r="AP191" s="13" t="str">
        <f>IF(paramètres!$B$28=1,(((SUM(Q191:Z191)/1.02)+SUM(AA191:AB191))+((SUM(AC191:AL191)/1.02)+SUM(AM191:AO191)))*cotpatr,IF(paramètres!$B$28=2,(SUM(Q191:AO191)*cotpatr),"Missing Delta Option"))</f>
        <v>Missing Delta Option</v>
      </c>
      <c r="AQ191" s="13" t="str" cm="1">
        <f t="array" ref="AQ191">IF(paramètres!$B$28=1,(((SUM(Q191:Z191)/1.02)+SUM(AA191:AB191))+((SUM(AC191:AN191)/1.02)+SUM(AM191:AN191)))/12*pécule,IF(paramètres!$B$28=2,SUM(Q191:AN191)/12*pécule,"Missing Delta Option"))</f>
        <v>Missing Delta Option</v>
      </c>
      <c r="AR191" s="132" t="e">
        <f>IF(paramètres!$B$28=1,(((SUM(Q191:Z191)/1.02)+SUM(AA191:AB191))+((SUM(AC191:AN191)/1.02)+SUM(AM191:AN191)))+AO191+AP191+AQ191,SUM(Q191:AN191)+AO191+AP191+AQ191)</f>
        <v>#VALUE!</v>
      </c>
    </row>
    <row r="192" spans="1:44" x14ac:dyDescent="0.25">
      <c r="A192" s="131"/>
      <c r="B192" s="39"/>
      <c r="C192" s="39"/>
      <c r="D192" s="93"/>
      <c r="E192" s="68"/>
      <c r="F192" s="40"/>
      <c r="G192" s="94"/>
      <c r="H192" s="38"/>
      <c r="I192" s="95"/>
      <c r="J192" s="40"/>
      <c r="K192" s="38"/>
      <c r="L192" s="95"/>
      <c r="M192" s="40"/>
      <c r="N192" s="38"/>
      <c r="O192" s="95"/>
      <c r="P192" s="68"/>
      <c r="Q192" s="226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8"/>
      <c r="AC192" s="149">
        <f>IF($D192="",0,IF($E192="",0,IF(VLOOKUP($E192,paramètres!$E$33:$F$44,2,FALSE)&lt;=VLOOKUP($AC$18,paramètres!$E$33:$F$44,2,FALSE),Q192*$D192,0)))</f>
        <v>0</v>
      </c>
      <c r="AD192" s="13">
        <f>IF($D192="",0,IF($E192="",0,IF(VLOOKUP($E192,paramètres!$E$33:$F$44,2,FALSE)&lt;=VLOOKUP($AD$18,paramètres!$E$33:$F$44,2,FALSE),R192*$D192,0)))</f>
        <v>0</v>
      </c>
      <c r="AE192" s="13">
        <f>IF($D192="",0,IF($E192="",0,IF(VLOOKUP($E192,paramètres!$E$33:$F$44,2,FALSE)&lt;=VLOOKUP($AE$18,paramètres!$E$33:$F$44,2,FALSE),S192*$D192,0)))</f>
        <v>0</v>
      </c>
      <c r="AF192" s="13">
        <f>IF($D192="",0,IF($E192="",0,IF(VLOOKUP($E192,paramètres!$E$33:$F$44,2,FALSE)&lt;=VLOOKUP($AF$18,paramètres!$E$33:$F$44,2,FALSE),T192*$D192,0)))</f>
        <v>0</v>
      </c>
      <c r="AG192" s="13">
        <f>IF($D192="",0,IF($E192="",0,IF(VLOOKUP($E192,paramètres!$E$33:$F$44,2,FALSE)&lt;=VLOOKUP($AG$18,paramètres!$E$33:$F$44,2,FALSE),U192*$D192,0)))</f>
        <v>0</v>
      </c>
      <c r="AH192" s="13">
        <f>IF($D192="",0,IF($E192="",0,IF(VLOOKUP($E192,paramètres!$E$33:$F$44,2,FALSE)&lt;=VLOOKUP($AH$18,paramètres!$E$33:$F$44,2,FALSE),V192*$D192,0)))</f>
        <v>0</v>
      </c>
      <c r="AI192" s="13">
        <f>IF($D192="",0,IF($E192="",0,IF(VLOOKUP($E192,paramètres!$E$33:$F$44,2,FALSE)&lt;=VLOOKUP($AI$18,paramètres!$E$33:$F$44,2,FALSE),W192*$D192,0)))</f>
        <v>0</v>
      </c>
      <c r="AJ192" s="13">
        <f>IF($D192="",0,IF($E192="",0,IF(VLOOKUP($E192,paramètres!$E$33:$F$44,2,FALSE)&lt;=VLOOKUP($AJ$18,paramètres!$E$33:$F$44,2,FALSE),X192*$D192,0)))</f>
        <v>0</v>
      </c>
      <c r="AK192" s="13">
        <f>IF($D192="",0,IF($E192="",0,IF(VLOOKUP($E192,paramètres!$E$33:$F$44,2,FALSE)&lt;=VLOOKUP($AK$18,paramètres!$E$33:$F$44,2,FALSE),Y192*$D192,0)))</f>
        <v>0</v>
      </c>
      <c r="AL192" s="13">
        <f>IF($D192="",0,IF($E192="",0,IF(VLOOKUP($E192,paramètres!$E$33:$F$44,2,FALSE)&lt;=VLOOKUP($AL$18,paramètres!$E$33:$F$44,2,FALSE),Z192*$D192,0)))</f>
        <v>0</v>
      </c>
      <c r="AM192" s="13">
        <f>IF($D192="",0,IF($E192="",0,IF(VLOOKUP($E192,paramètres!$E$33:$F$44,2,FALSE)&lt;=VLOOKUP($AM$18,paramètres!$E$33:$F$44,2,FALSE),AA192*$D192,0)))</f>
        <v>0</v>
      </c>
      <c r="AN192" s="154">
        <f>IF($D192="",0,IF($E192="",0,IF(VLOOKUP($E192,paramètres!$E$33:$F$44,2,FALSE)&lt;=VLOOKUP($AN$18,paramètres!$E$33:$F$44,2,FALSE),AB192*$D192,0)))</f>
        <v>0</v>
      </c>
      <c r="AO192" s="149" t="str">
        <f>IF(paramètres!$B$28=1,((SUM(Q192:Z192)/1.02)+SUM(AA192:AB192))*0.0303/9*COUNT(Q192:Y192),IF(paramètres!$B$28=2,(SUM(Q192:AB192))*0.0303/9*COUNT(Q192:Y192),"Missing Delta option"))</f>
        <v>Missing Delta option</v>
      </c>
      <c r="AP192" s="13" t="str">
        <f>IF(paramètres!$B$28=1,(((SUM(Q192:Z192)/1.02)+SUM(AA192:AB192))+((SUM(AC192:AL192)/1.02)+SUM(AM192:AO192)))*cotpatr,IF(paramètres!$B$28=2,(SUM(Q192:AO192)*cotpatr),"Missing Delta Option"))</f>
        <v>Missing Delta Option</v>
      </c>
      <c r="AQ192" s="13" t="str" cm="1">
        <f t="array" ref="AQ192">IF(paramètres!$B$28=1,(((SUM(Q192:Z192)/1.02)+SUM(AA192:AB192))+((SUM(AC192:AN192)/1.02)+SUM(AM192:AN192)))/12*pécule,IF(paramètres!$B$28=2,SUM(Q192:AN192)/12*pécule,"Missing Delta Option"))</f>
        <v>Missing Delta Option</v>
      </c>
      <c r="AR192" s="132" t="e">
        <f>IF(paramètres!$B$28=1,(((SUM(Q192:Z192)/1.02)+SUM(AA192:AB192))+((SUM(AC192:AN192)/1.02)+SUM(AM192:AN192)))+AO192+AP192+AQ192,SUM(Q192:AN192)+AO192+AP192+AQ192)</f>
        <v>#VALUE!</v>
      </c>
    </row>
    <row r="193" spans="1:44" x14ac:dyDescent="0.25">
      <c r="A193" s="131"/>
      <c r="B193" s="39"/>
      <c r="C193" s="39"/>
      <c r="D193" s="93"/>
      <c r="E193" s="68"/>
      <c r="F193" s="40"/>
      <c r="G193" s="94"/>
      <c r="H193" s="38"/>
      <c r="I193" s="95"/>
      <c r="J193" s="40"/>
      <c r="K193" s="38"/>
      <c r="L193" s="95"/>
      <c r="M193" s="40"/>
      <c r="N193" s="38"/>
      <c r="O193" s="95"/>
      <c r="P193" s="68"/>
      <c r="Q193" s="226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8"/>
      <c r="AC193" s="149">
        <f>IF($D193="",0,IF($E193="",0,IF(VLOOKUP($E193,paramètres!$E$33:$F$44,2,FALSE)&lt;=VLOOKUP($AC$18,paramètres!$E$33:$F$44,2,FALSE),Q193*$D193,0)))</f>
        <v>0</v>
      </c>
      <c r="AD193" s="13">
        <f>IF($D193="",0,IF($E193="",0,IF(VLOOKUP($E193,paramètres!$E$33:$F$44,2,FALSE)&lt;=VLOOKUP($AD$18,paramètres!$E$33:$F$44,2,FALSE),R193*$D193,0)))</f>
        <v>0</v>
      </c>
      <c r="AE193" s="13">
        <f>IF($D193="",0,IF($E193="",0,IF(VLOOKUP($E193,paramètres!$E$33:$F$44,2,FALSE)&lt;=VLOOKUP($AE$18,paramètres!$E$33:$F$44,2,FALSE),S193*$D193,0)))</f>
        <v>0</v>
      </c>
      <c r="AF193" s="13">
        <f>IF($D193="",0,IF($E193="",0,IF(VLOOKUP($E193,paramètres!$E$33:$F$44,2,FALSE)&lt;=VLOOKUP($AF$18,paramètres!$E$33:$F$44,2,FALSE),T193*$D193,0)))</f>
        <v>0</v>
      </c>
      <c r="AG193" s="13">
        <f>IF($D193="",0,IF($E193="",0,IF(VLOOKUP($E193,paramètres!$E$33:$F$44,2,FALSE)&lt;=VLOOKUP($AG$18,paramètres!$E$33:$F$44,2,FALSE),U193*$D193,0)))</f>
        <v>0</v>
      </c>
      <c r="AH193" s="13">
        <f>IF($D193="",0,IF($E193="",0,IF(VLOOKUP($E193,paramètres!$E$33:$F$44,2,FALSE)&lt;=VLOOKUP($AH$18,paramètres!$E$33:$F$44,2,FALSE),V193*$D193,0)))</f>
        <v>0</v>
      </c>
      <c r="AI193" s="13">
        <f>IF($D193="",0,IF($E193="",0,IF(VLOOKUP($E193,paramètres!$E$33:$F$44,2,FALSE)&lt;=VLOOKUP($AI$18,paramètres!$E$33:$F$44,2,FALSE),W193*$D193,0)))</f>
        <v>0</v>
      </c>
      <c r="AJ193" s="13">
        <f>IF($D193="",0,IF($E193="",0,IF(VLOOKUP($E193,paramètres!$E$33:$F$44,2,FALSE)&lt;=VLOOKUP($AJ$18,paramètres!$E$33:$F$44,2,FALSE),X193*$D193,0)))</f>
        <v>0</v>
      </c>
      <c r="AK193" s="13">
        <f>IF($D193="",0,IF($E193="",0,IF(VLOOKUP($E193,paramètres!$E$33:$F$44,2,FALSE)&lt;=VLOOKUP($AK$18,paramètres!$E$33:$F$44,2,FALSE),Y193*$D193,0)))</f>
        <v>0</v>
      </c>
      <c r="AL193" s="13">
        <f>IF($D193="",0,IF($E193="",0,IF(VLOOKUP($E193,paramètres!$E$33:$F$44,2,FALSE)&lt;=VLOOKUP($AL$18,paramètres!$E$33:$F$44,2,FALSE),Z193*$D193,0)))</f>
        <v>0</v>
      </c>
      <c r="AM193" s="13">
        <f>IF($D193="",0,IF($E193="",0,IF(VLOOKUP($E193,paramètres!$E$33:$F$44,2,FALSE)&lt;=VLOOKUP($AM$18,paramètres!$E$33:$F$44,2,FALSE),AA193*$D193,0)))</f>
        <v>0</v>
      </c>
      <c r="AN193" s="154">
        <f>IF($D193="",0,IF($E193="",0,IF(VLOOKUP($E193,paramètres!$E$33:$F$44,2,FALSE)&lt;=VLOOKUP($AN$18,paramètres!$E$33:$F$44,2,FALSE),AB193*$D193,0)))</f>
        <v>0</v>
      </c>
      <c r="AO193" s="149" t="str">
        <f>IF(paramètres!$B$28=1,((SUM(Q193:Z193)/1.02)+SUM(AA193:AB193))*0.0303/9*COUNT(Q193:Y193),IF(paramètres!$B$28=2,(SUM(Q193:AB193))*0.0303/9*COUNT(Q193:Y193),"Missing Delta option"))</f>
        <v>Missing Delta option</v>
      </c>
      <c r="AP193" s="13" t="str">
        <f>IF(paramètres!$B$28=1,(((SUM(Q193:Z193)/1.02)+SUM(AA193:AB193))+((SUM(AC193:AL193)/1.02)+SUM(AM193:AO193)))*cotpatr,IF(paramètres!$B$28=2,(SUM(Q193:AO193)*cotpatr),"Missing Delta Option"))</f>
        <v>Missing Delta Option</v>
      </c>
      <c r="AQ193" s="13" t="str" cm="1">
        <f t="array" ref="AQ193">IF(paramètres!$B$28=1,(((SUM(Q193:Z193)/1.02)+SUM(AA193:AB193))+((SUM(AC193:AN193)/1.02)+SUM(AM193:AN193)))/12*pécule,IF(paramètres!$B$28=2,SUM(Q193:AN193)/12*pécule,"Missing Delta Option"))</f>
        <v>Missing Delta Option</v>
      </c>
      <c r="AR193" s="132" t="e">
        <f>IF(paramètres!$B$28=1,(((SUM(Q193:Z193)/1.02)+SUM(AA193:AB193))+((SUM(AC193:AN193)/1.02)+SUM(AM193:AN193)))+AO193+AP193+AQ193,SUM(Q193:AN193)+AO193+AP193+AQ193)</f>
        <v>#VALUE!</v>
      </c>
    </row>
    <row r="194" spans="1:44" x14ac:dyDescent="0.25">
      <c r="A194" s="131"/>
      <c r="B194" s="39"/>
      <c r="C194" s="39"/>
      <c r="D194" s="93"/>
      <c r="E194" s="68"/>
      <c r="F194" s="40"/>
      <c r="G194" s="94"/>
      <c r="H194" s="38"/>
      <c r="I194" s="95"/>
      <c r="J194" s="40"/>
      <c r="K194" s="38"/>
      <c r="L194" s="95"/>
      <c r="M194" s="40"/>
      <c r="N194" s="38"/>
      <c r="O194" s="95"/>
      <c r="P194" s="68"/>
      <c r="Q194" s="226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8"/>
      <c r="AC194" s="149">
        <f>IF($D194="",0,IF($E194="",0,IF(VLOOKUP($E194,paramètres!$E$33:$F$44,2,FALSE)&lt;=VLOOKUP($AC$18,paramètres!$E$33:$F$44,2,FALSE),Q194*$D194,0)))</f>
        <v>0</v>
      </c>
      <c r="AD194" s="13">
        <f>IF($D194="",0,IF($E194="",0,IF(VLOOKUP($E194,paramètres!$E$33:$F$44,2,FALSE)&lt;=VLOOKUP($AD$18,paramètres!$E$33:$F$44,2,FALSE),R194*$D194,0)))</f>
        <v>0</v>
      </c>
      <c r="AE194" s="13">
        <f>IF($D194="",0,IF($E194="",0,IF(VLOOKUP($E194,paramètres!$E$33:$F$44,2,FALSE)&lt;=VLOOKUP($AE$18,paramètres!$E$33:$F$44,2,FALSE),S194*$D194,0)))</f>
        <v>0</v>
      </c>
      <c r="AF194" s="13">
        <f>IF($D194="",0,IF($E194="",0,IF(VLOOKUP($E194,paramètres!$E$33:$F$44,2,FALSE)&lt;=VLOOKUP($AF$18,paramètres!$E$33:$F$44,2,FALSE),T194*$D194,0)))</f>
        <v>0</v>
      </c>
      <c r="AG194" s="13">
        <f>IF($D194="",0,IF($E194="",0,IF(VLOOKUP($E194,paramètres!$E$33:$F$44,2,FALSE)&lt;=VLOOKUP($AG$18,paramètres!$E$33:$F$44,2,FALSE),U194*$D194,0)))</f>
        <v>0</v>
      </c>
      <c r="AH194" s="13">
        <f>IF($D194="",0,IF($E194="",0,IF(VLOOKUP($E194,paramètres!$E$33:$F$44,2,FALSE)&lt;=VLOOKUP($AH$18,paramètres!$E$33:$F$44,2,FALSE),V194*$D194,0)))</f>
        <v>0</v>
      </c>
      <c r="AI194" s="13">
        <f>IF($D194="",0,IF($E194="",0,IF(VLOOKUP($E194,paramètres!$E$33:$F$44,2,FALSE)&lt;=VLOOKUP($AI$18,paramètres!$E$33:$F$44,2,FALSE),W194*$D194,0)))</f>
        <v>0</v>
      </c>
      <c r="AJ194" s="13">
        <f>IF($D194="",0,IF($E194="",0,IF(VLOOKUP($E194,paramètres!$E$33:$F$44,2,FALSE)&lt;=VLOOKUP($AJ$18,paramètres!$E$33:$F$44,2,FALSE),X194*$D194,0)))</f>
        <v>0</v>
      </c>
      <c r="AK194" s="13">
        <f>IF($D194="",0,IF($E194="",0,IF(VLOOKUP($E194,paramètres!$E$33:$F$44,2,FALSE)&lt;=VLOOKUP($AK$18,paramètres!$E$33:$F$44,2,FALSE),Y194*$D194,0)))</f>
        <v>0</v>
      </c>
      <c r="AL194" s="13">
        <f>IF($D194="",0,IF($E194="",0,IF(VLOOKUP($E194,paramètres!$E$33:$F$44,2,FALSE)&lt;=VLOOKUP($AL$18,paramètres!$E$33:$F$44,2,FALSE),Z194*$D194,0)))</f>
        <v>0</v>
      </c>
      <c r="AM194" s="13">
        <f>IF($D194="",0,IF($E194="",0,IF(VLOOKUP($E194,paramètres!$E$33:$F$44,2,FALSE)&lt;=VLOOKUP($AM$18,paramètres!$E$33:$F$44,2,FALSE),AA194*$D194,0)))</f>
        <v>0</v>
      </c>
      <c r="AN194" s="154">
        <f>IF($D194="",0,IF($E194="",0,IF(VLOOKUP($E194,paramètres!$E$33:$F$44,2,FALSE)&lt;=VLOOKUP($AN$18,paramètres!$E$33:$F$44,2,FALSE),AB194*$D194,0)))</f>
        <v>0</v>
      </c>
      <c r="AO194" s="149" t="str">
        <f>IF(paramètres!$B$28=1,((SUM(Q194:Z194)/1.02)+SUM(AA194:AB194))*0.0303/9*COUNT(Q194:Y194),IF(paramètres!$B$28=2,(SUM(Q194:AB194))*0.0303/9*COUNT(Q194:Y194),"Missing Delta option"))</f>
        <v>Missing Delta option</v>
      </c>
      <c r="AP194" s="13" t="str">
        <f>IF(paramètres!$B$28=1,(((SUM(Q194:Z194)/1.02)+SUM(AA194:AB194))+((SUM(AC194:AL194)/1.02)+SUM(AM194:AO194)))*cotpatr,IF(paramètres!$B$28=2,(SUM(Q194:AO194)*cotpatr),"Missing Delta Option"))</f>
        <v>Missing Delta Option</v>
      </c>
      <c r="AQ194" s="13" t="str" cm="1">
        <f t="array" ref="AQ194">IF(paramètres!$B$28=1,(((SUM(Q194:Z194)/1.02)+SUM(AA194:AB194))+((SUM(AC194:AN194)/1.02)+SUM(AM194:AN194)))/12*pécule,IF(paramètres!$B$28=2,SUM(Q194:AN194)/12*pécule,"Missing Delta Option"))</f>
        <v>Missing Delta Option</v>
      </c>
      <c r="AR194" s="132" t="e">
        <f>IF(paramètres!$B$28=1,(((SUM(Q194:Z194)/1.02)+SUM(AA194:AB194))+((SUM(AC194:AN194)/1.02)+SUM(AM194:AN194)))+AO194+AP194+AQ194,SUM(Q194:AN194)+AO194+AP194+AQ194)</f>
        <v>#VALUE!</v>
      </c>
    </row>
    <row r="195" spans="1:44" x14ac:dyDescent="0.25">
      <c r="A195" s="131"/>
      <c r="B195" s="39"/>
      <c r="C195" s="39"/>
      <c r="D195" s="93"/>
      <c r="E195" s="68"/>
      <c r="F195" s="40"/>
      <c r="G195" s="94"/>
      <c r="H195" s="38"/>
      <c r="I195" s="95"/>
      <c r="J195" s="40"/>
      <c r="K195" s="38"/>
      <c r="L195" s="95"/>
      <c r="M195" s="40"/>
      <c r="N195" s="38"/>
      <c r="O195" s="95"/>
      <c r="P195" s="68"/>
      <c r="Q195" s="226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8"/>
      <c r="AC195" s="149">
        <f>IF($D195="",0,IF($E195="",0,IF(VLOOKUP($E195,paramètres!$E$33:$F$44,2,FALSE)&lt;=VLOOKUP($AC$18,paramètres!$E$33:$F$44,2,FALSE),Q195*$D195,0)))</f>
        <v>0</v>
      </c>
      <c r="AD195" s="13">
        <f>IF($D195="",0,IF($E195="",0,IF(VLOOKUP($E195,paramètres!$E$33:$F$44,2,FALSE)&lt;=VLOOKUP($AD$18,paramètres!$E$33:$F$44,2,FALSE),R195*$D195,0)))</f>
        <v>0</v>
      </c>
      <c r="AE195" s="13">
        <f>IF($D195="",0,IF($E195="",0,IF(VLOOKUP($E195,paramètres!$E$33:$F$44,2,FALSE)&lt;=VLOOKUP($AE$18,paramètres!$E$33:$F$44,2,FALSE),S195*$D195,0)))</f>
        <v>0</v>
      </c>
      <c r="AF195" s="13">
        <f>IF($D195="",0,IF($E195="",0,IF(VLOOKUP($E195,paramètres!$E$33:$F$44,2,FALSE)&lt;=VLOOKUP($AF$18,paramètres!$E$33:$F$44,2,FALSE),T195*$D195,0)))</f>
        <v>0</v>
      </c>
      <c r="AG195" s="13">
        <f>IF($D195="",0,IF($E195="",0,IF(VLOOKUP($E195,paramètres!$E$33:$F$44,2,FALSE)&lt;=VLOOKUP($AG$18,paramètres!$E$33:$F$44,2,FALSE),U195*$D195,0)))</f>
        <v>0</v>
      </c>
      <c r="AH195" s="13">
        <f>IF($D195="",0,IF($E195="",0,IF(VLOOKUP($E195,paramètres!$E$33:$F$44,2,FALSE)&lt;=VLOOKUP($AH$18,paramètres!$E$33:$F$44,2,FALSE),V195*$D195,0)))</f>
        <v>0</v>
      </c>
      <c r="AI195" s="13">
        <f>IF($D195="",0,IF($E195="",0,IF(VLOOKUP($E195,paramètres!$E$33:$F$44,2,FALSE)&lt;=VLOOKUP($AI$18,paramètres!$E$33:$F$44,2,FALSE),W195*$D195,0)))</f>
        <v>0</v>
      </c>
      <c r="AJ195" s="13">
        <f>IF($D195="",0,IF($E195="",0,IF(VLOOKUP($E195,paramètres!$E$33:$F$44,2,FALSE)&lt;=VLOOKUP($AJ$18,paramètres!$E$33:$F$44,2,FALSE),X195*$D195,0)))</f>
        <v>0</v>
      </c>
      <c r="AK195" s="13">
        <f>IF($D195="",0,IF($E195="",0,IF(VLOOKUP($E195,paramètres!$E$33:$F$44,2,FALSE)&lt;=VLOOKUP($AK$18,paramètres!$E$33:$F$44,2,FALSE),Y195*$D195,0)))</f>
        <v>0</v>
      </c>
      <c r="AL195" s="13">
        <f>IF($D195="",0,IF($E195="",0,IF(VLOOKUP($E195,paramètres!$E$33:$F$44,2,FALSE)&lt;=VLOOKUP($AL$18,paramètres!$E$33:$F$44,2,FALSE),Z195*$D195,0)))</f>
        <v>0</v>
      </c>
      <c r="AM195" s="13">
        <f>IF($D195="",0,IF($E195="",0,IF(VLOOKUP($E195,paramètres!$E$33:$F$44,2,FALSE)&lt;=VLOOKUP($AM$18,paramètres!$E$33:$F$44,2,FALSE),AA195*$D195,0)))</f>
        <v>0</v>
      </c>
      <c r="AN195" s="154">
        <f>IF($D195="",0,IF($E195="",0,IF(VLOOKUP($E195,paramètres!$E$33:$F$44,2,FALSE)&lt;=VLOOKUP($AN$18,paramètres!$E$33:$F$44,2,FALSE),AB195*$D195,0)))</f>
        <v>0</v>
      </c>
      <c r="AO195" s="149" t="str">
        <f>IF(paramètres!$B$28=1,((SUM(Q195:Z195)/1.02)+SUM(AA195:AB195))*0.0303/9*COUNT(Q195:Y195),IF(paramètres!$B$28=2,(SUM(Q195:AB195))*0.0303/9*COUNT(Q195:Y195),"Missing Delta option"))</f>
        <v>Missing Delta option</v>
      </c>
      <c r="AP195" s="13" t="str">
        <f>IF(paramètres!$B$28=1,(((SUM(Q195:Z195)/1.02)+SUM(AA195:AB195))+((SUM(AC195:AL195)/1.02)+SUM(AM195:AO195)))*cotpatr,IF(paramètres!$B$28=2,(SUM(Q195:AO195)*cotpatr),"Missing Delta Option"))</f>
        <v>Missing Delta Option</v>
      </c>
      <c r="AQ195" s="13" t="str" cm="1">
        <f t="array" ref="AQ195">IF(paramètres!$B$28=1,(((SUM(Q195:Z195)/1.02)+SUM(AA195:AB195))+((SUM(AC195:AN195)/1.02)+SUM(AM195:AN195)))/12*pécule,IF(paramètres!$B$28=2,SUM(Q195:AN195)/12*pécule,"Missing Delta Option"))</f>
        <v>Missing Delta Option</v>
      </c>
      <c r="AR195" s="132" t="e">
        <f>IF(paramètres!$B$28=1,(((SUM(Q195:Z195)/1.02)+SUM(AA195:AB195))+((SUM(AC195:AN195)/1.02)+SUM(AM195:AN195)))+AO195+AP195+AQ195,SUM(Q195:AN195)+AO195+AP195+AQ195)</f>
        <v>#VALUE!</v>
      </c>
    </row>
    <row r="196" spans="1:44" x14ac:dyDescent="0.25">
      <c r="A196" s="131"/>
      <c r="B196" s="39"/>
      <c r="C196" s="39"/>
      <c r="D196" s="93"/>
      <c r="E196" s="68"/>
      <c r="F196" s="40"/>
      <c r="G196" s="94"/>
      <c r="H196" s="38"/>
      <c r="I196" s="95"/>
      <c r="J196" s="40"/>
      <c r="K196" s="38"/>
      <c r="L196" s="95"/>
      <c r="M196" s="40"/>
      <c r="N196" s="38"/>
      <c r="O196" s="95"/>
      <c r="P196" s="68"/>
      <c r="Q196" s="226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8"/>
      <c r="AC196" s="149">
        <f>IF($D196="",0,IF($E196="",0,IF(VLOOKUP($E196,paramètres!$E$33:$F$44,2,FALSE)&lt;=VLOOKUP($AC$18,paramètres!$E$33:$F$44,2,FALSE),Q196*$D196,0)))</f>
        <v>0</v>
      </c>
      <c r="AD196" s="13">
        <f>IF($D196="",0,IF($E196="",0,IF(VLOOKUP($E196,paramètres!$E$33:$F$44,2,FALSE)&lt;=VLOOKUP($AD$18,paramètres!$E$33:$F$44,2,FALSE),R196*$D196,0)))</f>
        <v>0</v>
      </c>
      <c r="AE196" s="13">
        <f>IF($D196="",0,IF($E196="",0,IF(VLOOKUP($E196,paramètres!$E$33:$F$44,2,FALSE)&lt;=VLOOKUP($AE$18,paramètres!$E$33:$F$44,2,FALSE),S196*$D196,0)))</f>
        <v>0</v>
      </c>
      <c r="AF196" s="13">
        <f>IF($D196="",0,IF($E196="",0,IF(VLOOKUP($E196,paramètres!$E$33:$F$44,2,FALSE)&lt;=VLOOKUP($AF$18,paramètres!$E$33:$F$44,2,FALSE),T196*$D196,0)))</f>
        <v>0</v>
      </c>
      <c r="AG196" s="13">
        <f>IF($D196="",0,IF($E196="",0,IF(VLOOKUP($E196,paramètres!$E$33:$F$44,2,FALSE)&lt;=VLOOKUP($AG$18,paramètres!$E$33:$F$44,2,FALSE),U196*$D196,0)))</f>
        <v>0</v>
      </c>
      <c r="AH196" s="13">
        <f>IF($D196="",0,IF($E196="",0,IF(VLOOKUP($E196,paramètres!$E$33:$F$44,2,FALSE)&lt;=VLOOKUP($AH$18,paramètres!$E$33:$F$44,2,FALSE),V196*$D196,0)))</f>
        <v>0</v>
      </c>
      <c r="AI196" s="13">
        <f>IF($D196="",0,IF($E196="",0,IF(VLOOKUP($E196,paramètres!$E$33:$F$44,2,FALSE)&lt;=VLOOKUP($AI$18,paramètres!$E$33:$F$44,2,FALSE),W196*$D196,0)))</f>
        <v>0</v>
      </c>
      <c r="AJ196" s="13">
        <f>IF($D196="",0,IF($E196="",0,IF(VLOOKUP($E196,paramètres!$E$33:$F$44,2,FALSE)&lt;=VLOOKUP($AJ$18,paramètres!$E$33:$F$44,2,FALSE),X196*$D196,0)))</f>
        <v>0</v>
      </c>
      <c r="AK196" s="13">
        <f>IF($D196="",0,IF($E196="",0,IF(VLOOKUP($E196,paramètres!$E$33:$F$44,2,FALSE)&lt;=VLOOKUP($AK$18,paramètres!$E$33:$F$44,2,FALSE),Y196*$D196,0)))</f>
        <v>0</v>
      </c>
      <c r="AL196" s="13">
        <f>IF($D196="",0,IF($E196="",0,IF(VLOOKUP($E196,paramètres!$E$33:$F$44,2,FALSE)&lt;=VLOOKUP($AL$18,paramètres!$E$33:$F$44,2,FALSE),Z196*$D196,0)))</f>
        <v>0</v>
      </c>
      <c r="AM196" s="13">
        <f>IF($D196="",0,IF($E196="",0,IF(VLOOKUP($E196,paramètres!$E$33:$F$44,2,FALSE)&lt;=VLOOKUP($AM$18,paramètres!$E$33:$F$44,2,FALSE),AA196*$D196,0)))</f>
        <v>0</v>
      </c>
      <c r="AN196" s="154">
        <f>IF($D196="",0,IF($E196="",0,IF(VLOOKUP($E196,paramètres!$E$33:$F$44,2,FALSE)&lt;=VLOOKUP($AN$18,paramètres!$E$33:$F$44,2,FALSE),AB196*$D196,0)))</f>
        <v>0</v>
      </c>
      <c r="AO196" s="149" t="str">
        <f>IF(paramètres!$B$28=1,((SUM(Q196:Z196)/1.02)+SUM(AA196:AB196))*0.0303/9*COUNT(Q196:Y196),IF(paramètres!$B$28=2,(SUM(Q196:AB196))*0.0303/9*COUNT(Q196:Y196),"Missing Delta option"))</f>
        <v>Missing Delta option</v>
      </c>
      <c r="AP196" s="13" t="str">
        <f>IF(paramètres!$B$28=1,(((SUM(Q196:Z196)/1.02)+SUM(AA196:AB196))+((SUM(AC196:AL196)/1.02)+SUM(AM196:AO196)))*cotpatr,IF(paramètres!$B$28=2,(SUM(Q196:AO196)*cotpatr),"Missing Delta Option"))</f>
        <v>Missing Delta Option</v>
      </c>
      <c r="AQ196" s="13" t="str" cm="1">
        <f t="array" ref="AQ196">IF(paramètres!$B$28=1,(((SUM(Q196:Z196)/1.02)+SUM(AA196:AB196))+((SUM(AC196:AN196)/1.02)+SUM(AM196:AN196)))/12*pécule,IF(paramètres!$B$28=2,SUM(Q196:AN196)/12*pécule,"Missing Delta Option"))</f>
        <v>Missing Delta Option</v>
      </c>
      <c r="AR196" s="132" t="e">
        <f>IF(paramètres!$B$28=1,(((SUM(Q196:Z196)/1.02)+SUM(AA196:AB196))+((SUM(AC196:AN196)/1.02)+SUM(AM196:AN196)))+AO196+AP196+AQ196,SUM(Q196:AN196)+AO196+AP196+AQ196)</f>
        <v>#VALUE!</v>
      </c>
    </row>
    <row r="197" spans="1:44" x14ac:dyDescent="0.25">
      <c r="A197" s="131"/>
      <c r="B197" s="39"/>
      <c r="C197" s="39"/>
      <c r="D197" s="93"/>
      <c r="E197" s="68"/>
      <c r="F197" s="40"/>
      <c r="G197" s="94"/>
      <c r="H197" s="38"/>
      <c r="I197" s="95"/>
      <c r="J197" s="40"/>
      <c r="K197" s="38"/>
      <c r="L197" s="95"/>
      <c r="M197" s="40"/>
      <c r="N197" s="38"/>
      <c r="O197" s="95"/>
      <c r="P197" s="68"/>
      <c r="Q197" s="226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8"/>
      <c r="AC197" s="149">
        <f>IF($D197="",0,IF($E197="",0,IF(VLOOKUP($E197,paramètres!$E$33:$F$44,2,FALSE)&lt;=VLOOKUP($AC$18,paramètres!$E$33:$F$44,2,FALSE),Q197*$D197,0)))</f>
        <v>0</v>
      </c>
      <c r="AD197" s="13">
        <f>IF($D197="",0,IF($E197="",0,IF(VLOOKUP($E197,paramètres!$E$33:$F$44,2,FALSE)&lt;=VLOOKUP($AD$18,paramètres!$E$33:$F$44,2,FALSE),R197*$D197,0)))</f>
        <v>0</v>
      </c>
      <c r="AE197" s="13">
        <f>IF($D197="",0,IF($E197="",0,IF(VLOOKUP($E197,paramètres!$E$33:$F$44,2,FALSE)&lt;=VLOOKUP($AE$18,paramètres!$E$33:$F$44,2,FALSE),S197*$D197,0)))</f>
        <v>0</v>
      </c>
      <c r="AF197" s="13">
        <f>IF($D197="",0,IF($E197="",0,IF(VLOOKUP($E197,paramètres!$E$33:$F$44,2,FALSE)&lt;=VLOOKUP($AF$18,paramètres!$E$33:$F$44,2,FALSE),T197*$D197,0)))</f>
        <v>0</v>
      </c>
      <c r="AG197" s="13">
        <f>IF($D197="",0,IF($E197="",0,IF(VLOOKUP($E197,paramètres!$E$33:$F$44,2,FALSE)&lt;=VLOOKUP($AG$18,paramètres!$E$33:$F$44,2,FALSE),U197*$D197,0)))</f>
        <v>0</v>
      </c>
      <c r="AH197" s="13">
        <f>IF($D197="",0,IF($E197="",0,IF(VLOOKUP($E197,paramètres!$E$33:$F$44,2,FALSE)&lt;=VLOOKUP($AH$18,paramètres!$E$33:$F$44,2,FALSE),V197*$D197,0)))</f>
        <v>0</v>
      </c>
      <c r="AI197" s="13">
        <f>IF($D197="",0,IF($E197="",0,IF(VLOOKUP($E197,paramètres!$E$33:$F$44,2,FALSE)&lt;=VLOOKUP($AI$18,paramètres!$E$33:$F$44,2,FALSE),W197*$D197,0)))</f>
        <v>0</v>
      </c>
      <c r="AJ197" s="13">
        <f>IF($D197="",0,IF($E197="",0,IF(VLOOKUP($E197,paramètres!$E$33:$F$44,2,FALSE)&lt;=VLOOKUP($AJ$18,paramètres!$E$33:$F$44,2,FALSE),X197*$D197,0)))</f>
        <v>0</v>
      </c>
      <c r="AK197" s="13">
        <f>IF($D197="",0,IF($E197="",0,IF(VLOOKUP($E197,paramètres!$E$33:$F$44,2,FALSE)&lt;=VLOOKUP($AK$18,paramètres!$E$33:$F$44,2,FALSE),Y197*$D197,0)))</f>
        <v>0</v>
      </c>
      <c r="AL197" s="13">
        <f>IF($D197="",0,IF($E197="",0,IF(VLOOKUP($E197,paramètres!$E$33:$F$44,2,FALSE)&lt;=VLOOKUP($AL$18,paramètres!$E$33:$F$44,2,FALSE),Z197*$D197,0)))</f>
        <v>0</v>
      </c>
      <c r="AM197" s="13">
        <f>IF($D197="",0,IF($E197="",0,IF(VLOOKUP($E197,paramètres!$E$33:$F$44,2,FALSE)&lt;=VLOOKUP($AM$18,paramètres!$E$33:$F$44,2,FALSE),AA197*$D197,0)))</f>
        <v>0</v>
      </c>
      <c r="AN197" s="154">
        <f>IF($D197="",0,IF($E197="",0,IF(VLOOKUP($E197,paramètres!$E$33:$F$44,2,FALSE)&lt;=VLOOKUP($AN$18,paramètres!$E$33:$F$44,2,FALSE),AB197*$D197,0)))</f>
        <v>0</v>
      </c>
      <c r="AO197" s="149" t="str">
        <f>IF(paramètres!$B$28=1,((SUM(Q197:Z197)/1.02)+SUM(AA197:AB197))*0.0303/9*COUNT(Q197:Y197),IF(paramètres!$B$28=2,(SUM(Q197:AB197))*0.0303/9*COUNT(Q197:Y197),"Missing Delta option"))</f>
        <v>Missing Delta option</v>
      </c>
      <c r="AP197" s="13" t="str">
        <f>IF(paramètres!$B$28=1,(((SUM(Q197:Z197)/1.02)+SUM(AA197:AB197))+((SUM(AC197:AL197)/1.02)+SUM(AM197:AO197)))*cotpatr,IF(paramètres!$B$28=2,(SUM(Q197:AO197)*cotpatr),"Missing Delta Option"))</f>
        <v>Missing Delta Option</v>
      </c>
      <c r="AQ197" s="13" t="str" cm="1">
        <f t="array" ref="AQ197">IF(paramètres!$B$28=1,(((SUM(Q197:Z197)/1.02)+SUM(AA197:AB197))+((SUM(AC197:AN197)/1.02)+SUM(AM197:AN197)))/12*pécule,IF(paramètres!$B$28=2,SUM(Q197:AN197)/12*pécule,"Missing Delta Option"))</f>
        <v>Missing Delta Option</v>
      </c>
      <c r="AR197" s="132" t="e">
        <f>IF(paramètres!$B$28=1,(((SUM(Q197:Z197)/1.02)+SUM(AA197:AB197))+((SUM(AC197:AN197)/1.02)+SUM(AM197:AN197)))+AO197+AP197+AQ197,SUM(Q197:AN197)+AO197+AP197+AQ197)</f>
        <v>#VALUE!</v>
      </c>
    </row>
    <row r="198" spans="1:44" x14ac:dyDescent="0.25">
      <c r="A198" s="131"/>
      <c r="B198" s="39"/>
      <c r="C198" s="39"/>
      <c r="D198" s="93"/>
      <c r="E198" s="68"/>
      <c r="F198" s="40"/>
      <c r="G198" s="94"/>
      <c r="H198" s="38"/>
      <c r="I198" s="95"/>
      <c r="J198" s="40"/>
      <c r="K198" s="38"/>
      <c r="L198" s="95"/>
      <c r="M198" s="40"/>
      <c r="N198" s="38"/>
      <c r="O198" s="95"/>
      <c r="P198" s="68"/>
      <c r="Q198" s="226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8"/>
      <c r="AC198" s="149">
        <f>IF($D198="",0,IF($E198="",0,IF(VLOOKUP($E198,paramètres!$E$33:$F$44,2,FALSE)&lt;=VLOOKUP($AC$18,paramètres!$E$33:$F$44,2,FALSE),Q198*$D198,0)))</f>
        <v>0</v>
      </c>
      <c r="AD198" s="13">
        <f>IF($D198="",0,IF($E198="",0,IF(VLOOKUP($E198,paramètres!$E$33:$F$44,2,FALSE)&lt;=VLOOKUP($AD$18,paramètres!$E$33:$F$44,2,FALSE),R198*$D198,0)))</f>
        <v>0</v>
      </c>
      <c r="AE198" s="13">
        <f>IF($D198="",0,IF($E198="",0,IF(VLOOKUP($E198,paramètres!$E$33:$F$44,2,FALSE)&lt;=VLOOKUP($AE$18,paramètres!$E$33:$F$44,2,FALSE),S198*$D198,0)))</f>
        <v>0</v>
      </c>
      <c r="AF198" s="13">
        <f>IF($D198="",0,IF($E198="",0,IF(VLOOKUP($E198,paramètres!$E$33:$F$44,2,FALSE)&lt;=VLOOKUP($AF$18,paramètres!$E$33:$F$44,2,FALSE),T198*$D198,0)))</f>
        <v>0</v>
      </c>
      <c r="AG198" s="13">
        <f>IF($D198="",0,IF($E198="",0,IF(VLOOKUP($E198,paramètres!$E$33:$F$44,2,FALSE)&lt;=VLOOKUP($AG$18,paramètres!$E$33:$F$44,2,FALSE),U198*$D198,0)))</f>
        <v>0</v>
      </c>
      <c r="AH198" s="13">
        <f>IF($D198="",0,IF($E198="",0,IF(VLOOKUP($E198,paramètres!$E$33:$F$44,2,FALSE)&lt;=VLOOKUP($AH$18,paramètres!$E$33:$F$44,2,FALSE),V198*$D198,0)))</f>
        <v>0</v>
      </c>
      <c r="AI198" s="13">
        <f>IF($D198="",0,IF($E198="",0,IF(VLOOKUP($E198,paramètres!$E$33:$F$44,2,FALSE)&lt;=VLOOKUP($AI$18,paramètres!$E$33:$F$44,2,FALSE),W198*$D198,0)))</f>
        <v>0</v>
      </c>
      <c r="AJ198" s="13">
        <f>IF($D198="",0,IF($E198="",0,IF(VLOOKUP($E198,paramètres!$E$33:$F$44,2,FALSE)&lt;=VLOOKUP($AJ$18,paramètres!$E$33:$F$44,2,FALSE),X198*$D198,0)))</f>
        <v>0</v>
      </c>
      <c r="AK198" s="13">
        <f>IF($D198="",0,IF($E198="",0,IF(VLOOKUP($E198,paramètres!$E$33:$F$44,2,FALSE)&lt;=VLOOKUP($AK$18,paramètres!$E$33:$F$44,2,FALSE),Y198*$D198,0)))</f>
        <v>0</v>
      </c>
      <c r="AL198" s="13">
        <f>IF($D198="",0,IF($E198="",0,IF(VLOOKUP($E198,paramètres!$E$33:$F$44,2,FALSE)&lt;=VLOOKUP($AL$18,paramètres!$E$33:$F$44,2,FALSE),Z198*$D198,0)))</f>
        <v>0</v>
      </c>
      <c r="AM198" s="13">
        <f>IF($D198="",0,IF($E198="",0,IF(VLOOKUP($E198,paramètres!$E$33:$F$44,2,FALSE)&lt;=VLOOKUP($AM$18,paramètres!$E$33:$F$44,2,FALSE),AA198*$D198,0)))</f>
        <v>0</v>
      </c>
      <c r="AN198" s="154">
        <f>IF($D198="",0,IF($E198="",0,IF(VLOOKUP($E198,paramètres!$E$33:$F$44,2,FALSE)&lt;=VLOOKUP($AN$18,paramètres!$E$33:$F$44,2,FALSE),AB198*$D198,0)))</f>
        <v>0</v>
      </c>
      <c r="AO198" s="149" t="str">
        <f>IF(paramètres!$B$28=1,((SUM(Q198:Z198)/1.02)+SUM(AA198:AB198))*0.0303/9*COUNT(Q198:Y198),IF(paramètres!$B$28=2,(SUM(Q198:AB198))*0.0303/9*COUNT(Q198:Y198),"Missing Delta option"))</f>
        <v>Missing Delta option</v>
      </c>
      <c r="AP198" s="13" t="str">
        <f>IF(paramètres!$B$28=1,(((SUM(Q198:Z198)/1.02)+SUM(AA198:AB198))+((SUM(AC198:AL198)/1.02)+SUM(AM198:AO198)))*cotpatr,IF(paramètres!$B$28=2,(SUM(Q198:AO198)*cotpatr),"Missing Delta Option"))</f>
        <v>Missing Delta Option</v>
      </c>
      <c r="AQ198" s="13" t="str" cm="1">
        <f t="array" ref="AQ198">IF(paramètres!$B$28=1,(((SUM(Q198:Z198)/1.02)+SUM(AA198:AB198))+((SUM(AC198:AN198)/1.02)+SUM(AM198:AN198)))/12*pécule,IF(paramètres!$B$28=2,SUM(Q198:AN198)/12*pécule,"Missing Delta Option"))</f>
        <v>Missing Delta Option</v>
      </c>
      <c r="AR198" s="132" t="e">
        <f>IF(paramètres!$B$28=1,(((SUM(Q198:Z198)/1.02)+SUM(AA198:AB198))+((SUM(AC198:AN198)/1.02)+SUM(AM198:AN198)))+AO198+AP198+AQ198,SUM(Q198:AN198)+AO198+AP198+AQ198)</f>
        <v>#VALUE!</v>
      </c>
    </row>
    <row r="199" spans="1:44" x14ac:dyDescent="0.25">
      <c r="A199" s="131"/>
      <c r="B199" s="39"/>
      <c r="C199" s="39"/>
      <c r="D199" s="93"/>
      <c r="E199" s="68"/>
      <c r="F199" s="40"/>
      <c r="G199" s="94"/>
      <c r="H199" s="38"/>
      <c r="I199" s="95"/>
      <c r="J199" s="40"/>
      <c r="K199" s="38"/>
      <c r="L199" s="95"/>
      <c r="M199" s="40"/>
      <c r="N199" s="38"/>
      <c r="O199" s="95"/>
      <c r="P199" s="68"/>
      <c r="Q199" s="226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8"/>
      <c r="AC199" s="149">
        <f>IF($D199="",0,IF($E199="",0,IF(VLOOKUP($E199,paramètres!$E$33:$F$44,2,FALSE)&lt;=VLOOKUP($AC$18,paramètres!$E$33:$F$44,2,FALSE),Q199*$D199,0)))</f>
        <v>0</v>
      </c>
      <c r="AD199" s="13">
        <f>IF($D199="",0,IF($E199="",0,IF(VLOOKUP($E199,paramètres!$E$33:$F$44,2,FALSE)&lt;=VLOOKUP($AD$18,paramètres!$E$33:$F$44,2,FALSE),R199*$D199,0)))</f>
        <v>0</v>
      </c>
      <c r="AE199" s="13">
        <f>IF($D199="",0,IF($E199="",0,IF(VLOOKUP($E199,paramètres!$E$33:$F$44,2,FALSE)&lt;=VLOOKUP($AE$18,paramètres!$E$33:$F$44,2,FALSE),S199*$D199,0)))</f>
        <v>0</v>
      </c>
      <c r="AF199" s="13">
        <f>IF($D199="",0,IF($E199="",0,IF(VLOOKUP($E199,paramètres!$E$33:$F$44,2,FALSE)&lt;=VLOOKUP($AF$18,paramètres!$E$33:$F$44,2,FALSE),T199*$D199,0)))</f>
        <v>0</v>
      </c>
      <c r="AG199" s="13">
        <f>IF($D199="",0,IF($E199="",0,IF(VLOOKUP($E199,paramètres!$E$33:$F$44,2,FALSE)&lt;=VLOOKUP($AG$18,paramètres!$E$33:$F$44,2,FALSE),U199*$D199,0)))</f>
        <v>0</v>
      </c>
      <c r="AH199" s="13">
        <f>IF($D199="",0,IF($E199="",0,IF(VLOOKUP($E199,paramètres!$E$33:$F$44,2,FALSE)&lt;=VLOOKUP($AH$18,paramètres!$E$33:$F$44,2,FALSE),V199*$D199,0)))</f>
        <v>0</v>
      </c>
      <c r="AI199" s="13">
        <f>IF($D199="",0,IF($E199="",0,IF(VLOOKUP($E199,paramètres!$E$33:$F$44,2,FALSE)&lt;=VLOOKUP($AI$18,paramètres!$E$33:$F$44,2,FALSE),W199*$D199,0)))</f>
        <v>0</v>
      </c>
      <c r="AJ199" s="13">
        <f>IF($D199="",0,IF($E199="",0,IF(VLOOKUP($E199,paramètres!$E$33:$F$44,2,FALSE)&lt;=VLOOKUP($AJ$18,paramètres!$E$33:$F$44,2,FALSE),X199*$D199,0)))</f>
        <v>0</v>
      </c>
      <c r="AK199" s="13">
        <f>IF($D199="",0,IF($E199="",0,IF(VLOOKUP($E199,paramètres!$E$33:$F$44,2,FALSE)&lt;=VLOOKUP($AK$18,paramètres!$E$33:$F$44,2,FALSE),Y199*$D199,0)))</f>
        <v>0</v>
      </c>
      <c r="AL199" s="13">
        <f>IF($D199="",0,IF($E199="",0,IF(VLOOKUP($E199,paramètres!$E$33:$F$44,2,FALSE)&lt;=VLOOKUP($AL$18,paramètres!$E$33:$F$44,2,FALSE),Z199*$D199,0)))</f>
        <v>0</v>
      </c>
      <c r="AM199" s="13">
        <f>IF($D199="",0,IF($E199="",0,IF(VLOOKUP($E199,paramètres!$E$33:$F$44,2,FALSE)&lt;=VLOOKUP($AM$18,paramètres!$E$33:$F$44,2,FALSE),AA199*$D199,0)))</f>
        <v>0</v>
      </c>
      <c r="AN199" s="154">
        <f>IF($D199="",0,IF($E199="",0,IF(VLOOKUP($E199,paramètres!$E$33:$F$44,2,FALSE)&lt;=VLOOKUP($AN$18,paramètres!$E$33:$F$44,2,FALSE),AB199*$D199,0)))</f>
        <v>0</v>
      </c>
      <c r="AO199" s="149" t="str">
        <f>IF(paramètres!$B$28=1,((SUM(Q199:Z199)/1.02)+SUM(AA199:AB199))*0.0303/9*COUNT(Q199:Y199),IF(paramètres!$B$28=2,(SUM(Q199:AB199))*0.0303/9*COUNT(Q199:Y199),"Missing Delta option"))</f>
        <v>Missing Delta option</v>
      </c>
      <c r="AP199" s="13" t="str">
        <f>IF(paramètres!$B$28=1,(((SUM(Q199:Z199)/1.02)+SUM(AA199:AB199))+((SUM(AC199:AL199)/1.02)+SUM(AM199:AO199)))*cotpatr,IF(paramètres!$B$28=2,(SUM(Q199:AO199)*cotpatr),"Missing Delta Option"))</f>
        <v>Missing Delta Option</v>
      </c>
      <c r="AQ199" s="13" t="str" cm="1">
        <f t="array" ref="AQ199">IF(paramètres!$B$28=1,(((SUM(Q199:Z199)/1.02)+SUM(AA199:AB199))+((SUM(AC199:AN199)/1.02)+SUM(AM199:AN199)))/12*pécule,IF(paramètres!$B$28=2,SUM(Q199:AN199)/12*pécule,"Missing Delta Option"))</f>
        <v>Missing Delta Option</v>
      </c>
      <c r="AR199" s="132" t="e">
        <f>IF(paramètres!$B$28=1,(((SUM(Q199:Z199)/1.02)+SUM(AA199:AB199))+((SUM(AC199:AN199)/1.02)+SUM(AM199:AN199)))+AO199+AP199+AQ199,SUM(Q199:AN199)+AO199+AP199+AQ199)</f>
        <v>#VALUE!</v>
      </c>
    </row>
    <row r="200" spans="1:44" x14ac:dyDescent="0.25">
      <c r="A200" s="131"/>
      <c r="B200" s="39"/>
      <c r="C200" s="39"/>
      <c r="D200" s="93"/>
      <c r="E200" s="68"/>
      <c r="F200" s="40"/>
      <c r="G200" s="94"/>
      <c r="H200" s="38"/>
      <c r="I200" s="95"/>
      <c r="J200" s="40"/>
      <c r="K200" s="38"/>
      <c r="L200" s="95"/>
      <c r="M200" s="40"/>
      <c r="N200" s="38"/>
      <c r="O200" s="95"/>
      <c r="P200" s="68"/>
      <c r="Q200" s="226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8"/>
      <c r="AC200" s="149">
        <f>IF($D200="",0,IF($E200="",0,IF(VLOOKUP($E200,paramètres!$E$33:$F$44,2,FALSE)&lt;=VLOOKUP($AC$18,paramètres!$E$33:$F$44,2,FALSE),Q200*$D200,0)))</f>
        <v>0</v>
      </c>
      <c r="AD200" s="13">
        <f>IF($D200="",0,IF($E200="",0,IF(VLOOKUP($E200,paramètres!$E$33:$F$44,2,FALSE)&lt;=VLOOKUP($AD$18,paramètres!$E$33:$F$44,2,FALSE),R200*$D200,0)))</f>
        <v>0</v>
      </c>
      <c r="AE200" s="13">
        <f>IF($D200="",0,IF($E200="",0,IF(VLOOKUP($E200,paramètres!$E$33:$F$44,2,FALSE)&lt;=VLOOKUP($AE$18,paramètres!$E$33:$F$44,2,FALSE),S200*$D200,0)))</f>
        <v>0</v>
      </c>
      <c r="AF200" s="13">
        <f>IF($D200="",0,IF($E200="",0,IF(VLOOKUP($E200,paramètres!$E$33:$F$44,2,FALSE)&lt;=VLOOKUP($AF$18,paramètres!$E$33:$F$44,2,FALSE),T200*$D200,0)))</f>
        <v>0</v>
      </c>
      <c r="AG200" s="13">
        <f>IF($D200="",0,IF($E200="",0,IF(VLOOKUP($E200,paramètres!$E$33:$F$44,2,FALSE)&lt;=VLOOKUP($AG$18,paramètres!$E$33:$F$44,2,FALSE),U200*$D200,0)))</f>
        <v>0</v>
      </c>
      <c r="AH200" s="13">
        <f>IF($D200="",0,IF($E200="",0,IF(VLOOKUP($E200,paramètres!$E$33:$F$44,2,FALSE)&lt;=VLOOKUP($AH$18,paramètres!$E$33:$F$44,2,FALSE),V200*$D200,0)))</f>
        <v>0</v>
      </c>
      <c r="AI200" s="13">
        <f>IF($D200="",0,IF($E200="",0,IF(VLOOKUP($E200,paramètres!$E$33:$F$44,2,FALSE)&lt;=VLOOKUP($AI$18,paramètres!$E$33:$F$44,2,FALSE),W200*$D200,0)))</f>
        <v>0</v>
      </c>
      <c r="AJ200" s="13">
        <f>IF($D200="",0,IF($E200="",0,IF(VLOOKUP($E200,paramètres!$E$33:$F$44,2,FALSE)&lt;=VLOOKUP($AJ$18,paramètres!$E$33:$F$44,2,FALSE),X200*$D200,0)))</f>
        <v>0</v>
      </c>
      <c r="AK200" s="13">
        <f>IF($D200="",0,IF($E200="",0,IF(VLOOKUP($E200,paramètres!$E$33:$F$44,2,FALSE)&lt;=VLOOKUP($AK$18,paramètres!$E$33:$F$44,2,FALSE),Y200*$D200,0)))</f>
        <v>0</v>
      </c>
      <c r="AL200" s="13">
        <f>IF($D200="",0,IF($E200="",0,IF(VLOOKUP($E200,paramètres!$E$33:$F$44,2,FALSE)&lt;=VLOOKUP($AL$18,paramètres!$E$33:$F$44,2,FALSE),Z200*$D200,0)))</f>
        <v>0</v>
      </c>
      <c r="AM200" s="13">
        <f>IF($D200="",0,IF($E200="",0,IF(VLOOKUP($E200,paramètres!$E$33:$F$44,2,FALSE)&lt;=VLOOKUP($AM$18,paramètres!$E$33:$F$44,2,FALSE),AA200*$D200,0)))</f>
        <v>0</v>
      </c>
      <c r="AN200" s="154">
        <f>IF($D200="",0,IF($E200="",0,IF(VLOOKUP($E200,paramètres!$E$33:$F$44,2,FALSE)&lt;=VLOOKUP($AN$18,paramètres!$E$33:$F$44,2,FALSE),AB200*$D200,0)))</f>
        <v>0</v>
      </c>
      <c r="AO200" s="149" t="str">
        <f>IF(paramètres!$B$28=1,((SUM(Q200:Z200)/1.02)+SUM(AA200:AB200))*0.0303/9*COUNT(Q200:Y200),IF(paramètres!$B$28=2,(SUM(Q200:AB200))*0.0303/9*COUNT(Q200:Y200),"Missing Delta option"))</f>
        <v>Missing Delta option</v>
      </c>
      <c r="AP200" s="13" t="str">
        <f>IF(paramètres!$B$28=1,(((SUM(Q200:Z200)/1.02)+SUM(AA200:AB200))+((SUM(AC200:AL200)/1.02)+SUM(AM200:AO200)))*cotpatr,IF(paramètres!$B$28=2,(SUM(Q200:AO200)*cotpatr),"Missing Delta Option"))</f>
        <v>Missing Delta Option</v>
      </c>
      <c r="AQ200" s="13" t="str" cm="1">
        <f t="array" ref="AQ200">IF(paramètres!$B$28=1,(((SUM(Q200:Z200)/1.02)+SUM(AA200:AB200))+((SUM(AC200:AN200)/1.02)+SUM(AM200:AN200)))/12*pécule,IF(paramètres!$B$28=2,SUM(Q200:AN200)/12*pécule,"Missing Delta Option"))</f>
        <v>Missing Delta Option</v>
      </c>
      <c r="AR200" s="132" t="e">
        <f>IF(paramètres!$B$28=1,(((SUM(Q200:Z200)/1.02)+SUM(AA200:AB200))+((SUM(AC200:AN200)/1.02)+SUM(AM200:AN200)))+AO200+AP200+AQ200,SUM(Q200:AN200)+AO200+AP200+AQ200)</f>
        <v>#VALUE!</v>
      </c>
    </row>
    <row r="201" spans="1:44" x14ac:dyDescent="0.25">
      <c r="A201" s="131"/>
      <c r="B201" s="39"/>
      <c r="C201" s="39"/>
      <c r="D201" s="93"/>
      <c r="E201" s="68"/>
      <c r="F201" s="40"/>
      <c r="G201" s="94"/>
      <c r="H201" s="38"/>
      <c r="I201" s="95"/>
      <c r="J201" s="40"/>
      <c r="K201" s="38"/>
      <c r="L201" s="95"/>
      <c r="M201" s="40"/>
      <c r="N201" s="38"/>
      <c r="O201" s="95"/>
      <c r="P201" s="68"/>
      <c r="Q201" s="226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8"/>
      <c r="AC201" s="149">
        <f>IF($D201="",0,IF($E201="",0,IF(VLOOKUP($E201,paramètres!$E$33:$F$44,2,FALSE)&lt;=VLOOKUP($AC$18,paramètres!$E$33:$F$44,2,FALSE),Q201*$D201,0)))</f>
        <v>0</v>
      </c>
      <c r="AD201" s="13">
        <f>IF($D201="",0,IF($E201="",0,IF(VLOOKUP($E201,paramètres!$E$33:$F$44,2,FALSE)&lt;=VLOOKUP($AD$18,paramètres!$E$33:$F$44,2,FALSE),R201*$D201,0)))</f>
        <v>0</v>
      </c>
      <c r="AE201" s="13">
        <f>IF($D201="",0,IF($E201="",0,IF(VLOOKUP($E201,paramètres!$E$33:$F$44,2,FALSE)&lt;=VLOOKUP($AE$18,paramètres!$E$33:$F$44,2,FALSE),S201*$D201,0)))</f>
        <v>0</v>
      </c>
      <c r="AF201" s="13">
        <f>IF($D201="",0,IF($E201="",0,IF(VLOOKUP($E201,paramètres!$E$33:$F$44,2,FALSE)&lt;=VLOOKUP($AF$18,paramètres!$E$33:$F$44,2,FALSE),T201*$D201,0)))</f>
        <v>0</v>
      </c>
      <c r="AG201" s="13">
        <f>IF($D201="",0,IF($E201="",0,IF(VLOOKUP($E201,paramètres!$E$33:$F$44,2,FALSE)&lt;=VLOOKUP($AG$18,paramètres!$E$33:$F$44,2,FALSE),U201*$D201,0)))</f>
        <v>0</v>
      </c>
      <c r="AH201" s="13">
        <f>IF($D201="",0,IF($E201="",0,IF(VLOOKUP($E201,paramètres!$E$33:$F$44,2,FALSE)&lt;=VLOOKUP($AH$18,paramètres!$E$33:$F$44,2,FALSE),V201*$D201,0)))</f>
        <v>0</v>
      </c>
      <c r="AI201" s="13">
        <f>IF($D201="",0,IF($E201="",0,IF(VLOOKUP($E201,paramètres!$E$33:$F$44,2,FALSE)&lt;=VLOOKUP($AI$18,paramètres!$E$33:$F$44,2,FALSE),W201*$D201,0)))</f>
        <v>0</v>
      </c>
      <c r="AJ201" s="13">
        <f>IF($D201="",0,IF($E201="",0,IF(VLOOKUP($E201,paramètres!$E$33:$F$44,2,FALSE)&lt;=VLOOKUP($AJ$18,paramètres!$E$33:$F$44,2,FALSE),X201*$D201,0)))</f>
        <v>0</v>
      </c>
      <c r="AK201" s="13">
        <f>IF($D201="",0,IF($E201="",0,IF(VLOOKUP($E201,paramètres!$E$33:$F$44,2,FALSE)&lt;=VLOOKUP($AK$18,paramètres!$E$33:$F$44,2,FALSE),Y201*$D201,0)))</f>
        <v>0</v>
      </c>
      <c r="AL201" s="13">
        <f>IF($D201="",0,IF($E201="",0,IF(VLOOKUP($E201,paramètres!$E$33:$F$44,2,FALSE)&lt;=VLOOKUP($AL$18,paramètres!$E$33:$F$44,2,FALSE),Z201*$D201,0)))</f>
        <v>0</v>
      </c>
      <c r="AM201" s="13">
        <f>IF($D201="",0,IF($E201="",0,IF(VLOOKUP($E201,paramètres!$E$33:$F$44,2,FALSE)&lt;=VLOOKUP($AM$18,paramètres!$E$33:$F$44,2,FALSE),AA201*$D201,0)))</f>
        <v>0</v>
      </c>
      <c r="AN201" s="154">
        <f>IF($D201="",0,IF($E201="",0,IF(VLOOKUP($E201,paramètres!$E$33:$F$44,2,FALSE)&lt;=VLOOKUP($AN$18,paramètres!$E$33:$F$44,2,FALSE),AB201*$D201,0)))</f>
        <v>0</v>
      </c>
      <c r="AO201" s="149" t="str">
        <f>IF(paramètres!$B$28=1,((SUM(Q201:Z201)/1.02)+SUM(AA201:AB201))*0.0303/9*COUNT(Q201:Y201),IF(paramètres!$B$28=2,(SUM(Q201:AB201))*0.0303/9*COUNT(Q201:Y201),"Missing Delta option"))</f>
        <v>Missing Delta option</v>
      </c>
      <c r="AP201" s="13" t="str">
        <f>IF(paramètres!$B$28=1,(((SUM(Q201:Z201)/1.02)+SUM(AA201:AB201))+((SUM(AC201:AL201)/1.02)+SUM(AM201:AO201)))*cotpatr,IF(paramètres!$B$28=2,(SUM(Q201:AO201)*cotpatr),"Missing Delta Option"))</f>
        <v>Missing Delta Option</v>
      </c>
      <c r="AQ201" s="13" t="str" cm="1">
        <f t="array" ref="AQ201">IF(paramètres!$B$28=1,(((SUM(Q201:Z201)/1.02)+SUM(AA201:AB201))+((SUM(AC201:AN201)/1.02)+SUM(AM201:AN201)))/12*pécule,IF(paramètres!$B$28=2,SUM(Q201:AN201)/12*pécule,"Missing Delta Option"))</f>
        <v>Missing Delta Option</v>
      </c>
      <c r="AR201" s="132" t="e">
        <f>IF(paramètres!$B$28=1,(((SUM(Q201:Z201)/1.02)+SUM(AA201:AB201))+((SUM(AC201:AN201)/1.02)+SUM(AM201:AN201)))+AO201+AP201+AQ201,SUM(Q201:AN201)+AO201+AP201+AQ201)</f>
        <v>#VALUE!</v>
      </c>
    </row>
    <row r="202" spans="1:44" x14ac:dyDescent="0.25">
      <c r="A202" s="131"/>
      <c r="B202" s="39"/>
      <c r="C202" s="39"/>
      <c r="D202" s="93"/>
      <c r="E202" s="68"/>
      <c r="F202" s="40"/>
      <c r="G202" s="94"/>
      <c r="H202" s="38"/>
      <c r="I202" s="95"/>
      <c r="J202" s="40"/>
      <c r="K202" s="38"/>
      <c r="L202" s="95"/>
      <c r="M202" s="40"/>
      <c r="N202" s="38"/>
      <c r="O202" s="95"/>
      <c r="P202" s="68"/>
      <c r="Q202" s="226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8"/>
      <c r="AC202" s="149">
        <f>IF($D202="",0,IF($E202="",0,IF(VLOOKUP($E202,paramètres!$E$33:$F$44,2,FALSE)&lt;=VLOOKUP($AC$18,paramètres!$E$33:$F$44,2,FALSE),Q202*$D202,0)))</f>
        <v>0</v>
      </c>
      <c r="AD202" s="13">
        <f>IF($D202="",0,IF($E202="",0,IF(VLOOKUP($E202,paramètres!$E$33:$F$44,2,FALSE)&lt;=VLOOKUP($AD$18,paramètres!$E$33:$F$44,2,FALSE),R202*$D202,0)))</f>
        <v>0</v>
      </c>
      <c r="AE202" s="13">
        <f>IF($D202="",0,IF($E202="",0,IF(VLOOKUP($E202,paramètres!$E$33:$F$44,2,FALSE)&lt;=VLOOKUP($AE$18,paramètres!$E$33:$F$44,2,FALSE),S202*$D202,0)))</f>
        <v>0</v>
      </c>
      <c r="AF202" s="13">
        <f>IF($D202="",0,IF($E202="",0,IF(VLOOKUP($E202,paramètres!$E$33:$F$44,2,FALSE)&lt;=VLOOKUP($AF$18,paramètres!$E$33:$F$44,2,FALSE),T202*$D202,0)))</f>
        <v>0</v>
      </c>
      <c r="AG202" s="13">
        <f>IF($D202="",0,IF($E202="",0,IF(VLOOKUP($E202,paramètres!$E$33:$F$44,2,FALSE)&lt;=VLOOKUP($AG$18,paramètres!$E$33:$F$44,2,FALSE),U202*$D202,0)))</f>
        <v>0</v>
      </c>
      <c r="AH202" s="13">
        <f>IF($D202="",0,IF($E202="",0,IF(VLOOKUP($E202,paramètres!$E$33:$F$44,2,FALSE)&lt;=VLOOKUP($AH$18,paramètres!$E$33:$F$44,2,FALSE),V202*$D202,0)))</f>
        <v>0</v>
      </c>
      <c r="AI202" s="13">
        <f>IF($D202="",0,IF($E202="",0,IF(VLOOKUP($E202,paramètres!$E$33:$F$44,2,FALSE)&lt;=VLOOKUP($AI$18,paramètres!$E$33:$F$44,2,FALSE),W202*$D202,0)))</f>
        <v>0</v>
      </c>
      <c r="AJ202" s="13">
        <f>IF($D202="",0,IF($E202="",0,IF(VLOOKUP($E202,paramètres!$E$33:$F$44,2,FALSE)&lt;=VLOOKUP($AJ$18,paramètres!$E$33:$F$44,2,FALSE),X202*$D202,0)))</f>
        <v>0</v>
      </c>
      <c r="AK202" s="13">
        <f>IF($D202="",0,IF($E202="",0,IF(VLOOKUP($E202,paramètres!$E$33:$F$44,2,FALSE)&lt;=VLOOKUP($AK$18,paramètres!$E$33:$F$44,2,FALSE),Y202*$D202,0)))</f>
        <v>0</v>
      </c>
      <c r="AL202" s="13">
        <f>IF($D202="",0,IF($E202="",0,IF(VLOOKUP($E202,paramètres!$E$33:$F$44,2,FALSE)&lt;=VLOOKUP($AL$18,paramètres!$E$33:$F$44,2,FALSE),Z202*$D202,0)))</f>
        <v>0</v>
      </c>
      <c r="AM202" s="13">
        <f>IF($D202="",0,IF($E202="",0,IF(VLOOKUP($E202,paramètres!$E$33:$F$44,2,FALSE)&lt;=VLOOKUP($AM$18,paramètres!$E$33:$F$44,2,FALSE),AA202*$D202,0)))</f>
        <v>0</v>
      </c>
      <c r="AN202" s="154">
        <f>IF($D202="",0,IF($E202="",0,IF(VLOOKUP($E202,paramètres!$E$33:$F$44,2,FALSE)&lt;=VLOOKUP($AN$18,paramètres!$E$33:$F$44,2,FALSE),AB202*$D202,0)))</f>
        <v>0</v>
      </c>
      <c r="AO202" s="149" t="str">
        <f>IF(paramètres!$B$28=1,((SUM(Q202:Z202)/1.02)+SUM(AA202:AB202))*0.0303/9*COUNT(Q202:Y202),IF(paramètres!$B$28=2,(SUM(Q202:AB202))*0.0303/9*COUNT(Q202:Y202),"Missing Delta option"))</f>
        <v>Missing Delta option</v>
      </c>
      <c r="AP202" s="13" t="str">
        <f>IF(paramètres!$B$28=1,(((SUM(Q202:Z202)/1.02)+SUM(AA202:AB202))+((SUM(AC202:AL202)/1.02)+SUM(AM202:AO202)))*cotpatr,IF(paramètres!$B$28=2,(SUM(Q202:AO202)*cotpatr),"Missing Delta Option"))</f>
        <v>Missing Delta Option</v>
      </c>
      <c r="AQ202" s="13" t="str" cm="1">
        <f t="array" ref="AQ202">IF(paramètres!$B$28=1,(((SUM(Q202:Z202)/1.02)+SUM(AA202:AB202))+((SUM(AC202:AN202)/1.02)+SUM(AM202:AN202)))/12*pécule,IF(paramètres!$B$28=2,SUM(Q202:AN202)/12*pécule,"Missing Delta Option"))</f>
        <v>Missing Delta Option</v>
      </c>
      <c r="AR202" s="132" t="e">
        <f>IF(paramètres!$B$28=1,(((SUM(Q202:Z202)/1.02)+SUM(AA202:AB202))+((SUM(AC202:AN202)/1.02)+SUM(AM202:AN202)))+AO202+AP202+AQ202,SUM(Q202:AN202)+AO202+AP202+AQ202)</f>
        <v>#VALUE!</v>
      </c>
    </row>
    <row r="203" spans="1:44" x14ac:dyDescent="0.25">
      <c r="A203" s="131"/>
      <c r="B203" s="39"/>
      <c r="C203" s="39"/>
      <c r="D203" s="93"/>
      <c r="E203" s="68"/>
      <c r="F203" s="40"/>
      <c r="G203" s="94"/>
      <c r="H203" s="38"/>
      <c r="I203" s="95"/>
      <c r="J203" s="40"/>
      <c r="K203" s="38"/>
      <c r="L203" s="95"/>
      <c r="M203" s="40"/>
      <c r="N203" s="38"/>
      <c r="O203" s="95"/>
      <c r="P203" s="68"/>
      <c r="Q203" s="226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8"/>
      <c r="AC203" s="149">
        <f>IF($D203="",0,IF($E203="",0,IF(VLOOKUP($E203,paramètres!$E$33:$F$44,2,FALSE)&lt;=VLOOKUP($AC$18,paramètres!$E$33:$F$44,2,FALSE),Q203*$D203,0)))</f>
        <v>0</v>
      </c>
      <c r="AD203" s="13">
        <f>IF($D203="",0,IF($E203="",0,IF(VLOOKUP($E203,paramètres!$E$33:$F$44,2,FALSE)&lt;=VLOOKUP($AD$18,paramètres!$E$33:$F$44,2,FALSE),R203*$D203,0)))</f>
        <v>0</v>
      </c>
      <c r="AE203" s="13">
        <f>IF($D203="",0,IF($E203="",0,IF(VLOOKUP($E203,paramètres!$E$33:$F$44,2,FALSE)&lt;=VLOOKUP($AE$18,paramètres!$E$33:$F$44,2,FALSE),S203*$D203,0)))</f>
        <v>0</v>
      </c>
      <c r="AF203" s="13">
        <f>IF($D203="",0,IF($E203="",0,IF(VLOOKUP($E203,paramètres!$E$33:$F$44,2,FALSE)&lt;=VLOOKUP($AF$18,paramètres!$E$33:$F$44,2,FALSE),T203*$D203,0)))</f>
        <v>0</v>
      </c>
      <c r="AG203" s="13">
        <f>IF($D203="",0,IF($E203="",0,IF(VLOOKUP($E203,paramètres!$E$33:$F$44,2,FALSE)&lt;=VLOOKUP($AG$18,paramètres!$E$33:$F$44,2,FALSE),U203*$D203,0)))</f>
        <v>0</v>
      </c>
      <c r="AH203" s="13">
        <f>IF($D203="",0,IF($E203="",0,IF(VLOOKUP($E203,paramètres!$E$33:$F$44,2,FALSE)&lt;=VLOOKUP($AH$18,paramètres!$E$33:$F$44,2,FALSE),V203*$D203,0)))</f>
        <v>0</v>
      </c>
      <c r="AI203" s="13">
        <f>IF($D203="",0,IF($E203="",0,IF(VLOOKUP($E203,paramètres!$E$33:$F$44,2,FALSE)&lt;=VLOOKUP($AI$18,paramètres!$E$33:$F$44,2,FALSE),W203*$D203,0)))</f>
        <v>0</v>
      </c>
      <c r="AJ203" s="13">
        <f>IF($D203="",0,IF($E203="",0,IF(VLOOKUP($E203,paramètres!$E$33:$F$44,2,FALSE)&lt;=VLOOKUP($AJ$18,paramètres!$E$33:$F$44,2,FALSE),X203*$D203,0)))</f>
        <v>0</v>
      </c>
      <c r="AK203" s="13">
        <f>IF($D203="",0,IF($E203="",0,IF(VLOOKUP($E203,paramètres!$E$33:$F$44,2,FALSE)&lt;=VLOOKUP($AK$18,paramètres!$E$33:$F$44,2,FALSE),Y203*$D203,0)))</f>
        <v>0</v>
      </c>
      <c r="AL203" s="13">
        <f>IF($D203="",0,IF($E203="",0,IF(VLOOKUP($E203,paramètres!$E$33:$F$44,2,FALSE)&lt;=VLOOKUP($AL$18,paramètres!$E$33:$F$44,2,FALSE),Z203*$D203,0)))</f>
        <v>0</v>
      </c>
      <c r="AM203" s="13">
        <f>IF($D203="",0,IF($E203="",0,IF(VLOOKUP($E203,paramètres!$E$33:$F$44,2,FALSE)&lt;=VLOOKUP($AM$18,paramètres!$E$33:$F$44,2,FALSE),AA203*$D203,0)))</f>
        <v>0</v>
      </c>
      <c r="AN203" s="154">
        <f>IF($D203="",0,IF($E203="",0,IF(VLOOKUP($E203,paramètres!$E$33:$F$44,2,FALSE)&lt;=VLOOKUP($AN$18,paramètres!$E$33:$F$44,2,FALSE),AB203*$D203,0)))</f>
        <v>0</v>
      </c>
      <c r="AO203" s="149" t="str">
        <f>IF(paramètres!$B$28=1,((SUM(Q203:Z203)/1.02)+SUM(AA203:AB203))*0.0303/9*COUNT(Q203:Y203),IF(paramètres!$B$28=2,(SUM(Q203:AB203))*0.0303/9*COUNT(Q203:Y203),"Missing Delta option"))</f>
        <v>Missing Delta option</v>
      </c>
      <c r="AP203" s="13" t="str">
        <f>IF(paramètres!$B$28=1,(((SUM(Q203:Z203)/1.02)+SUM(AA203:AB203))+((SUM(AC203:AL203)/1.02)+SUM(AM203:AO203)))*cotpatr,IF(paramètres!$B$28=2,(SUM(Q203:AO203)*cotpatr),"Missing Delta Option"))</f>
        <v>Missing Delta Option</v>
      </c>
      <c r="AQ203" s="13" t="str" cm="1">
        <f t="array" ref="AQ203">IF(paramètres!$B$28=1,(((SUM(Q203:Z203)/1.02)+SUM(AA203:AB203))+((SUM(AC203:AN203)/1.02)+SUM(AM203:AN203)))/12*pécule,IF(paramètres!$B$28=2,SUM(Q203:AN203)/12*pécule,"Missing Delta Option"))</f>
        <v>Missing Delta Option</v>
      </c>
      <c r="AR203" s="132" t="e">
        <f>IF(paramètres!$B$28=1,(((SUM(Q203:Z203)/1.02)+SUM(AA203:AB203))+((SUM(AC203:AN203)/1.02)+SUM(AM203:AN203)))+AO203+AP203+AQ203,SUM(Q203:AN203)+AO203+AP203+AQ203)</f>
        <v>#VALUE!</v>
      </c>
    </row>
    <row r="204" spans="1:44" x14ac:dyDescent="0.25">
      <c r="A204" s="131"/>
      <c r="B204" s="39"/>
      <c r="C204" s="39"/>
      <c r="D204" s="93"/>
      <c r="E204" s="68"/>
      <c r="F204" s="40"/>
      <c r="G204" s="94"/>
      <c r="H204" s="38"/>
      <c r="I204" s="95"/>
      <c r="J204" s="40"/>
      <c r="K204" s="38"/>
      <c r="L204" s="95"/>
      <c r="M204" s="40"/>
      <c r="N204" s="38"/>
      <c r="O204" s="95"/>
      <c r="P204" s="68"/>
      <c r="Q204" s="226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8"/>
      <c r="AC204" s="149">
        <f>IF($D204="",0,IF($E204="",0,IF(VLOOKUP($E204,paramètres!$E$33:$F$44,2,FALSE)&lt;=VLOOKUP($AC$18,paramètres!$E$33:$F$44,2,FALSE),Q204*$D204,0)))</f>
        <v>0</v>
      </c>
      <c r="AD204" s="13">
        <f>IF($D204="",0,IF($E204="",0,IF(VLOOKUP($E204,paramètres!$E$33:$F$44,2,FALSE)&lt;=VLOOKUP($AD$18,paramètres!$E$33:$F$44,2,FALSE),R204*$D204,0)))</f>
        <v>0</v>
      </c>
      <c r="AE204" s="13">
        <f>IF($D204="",0,IF($E204="",0,IF(VLOOKUP($E204,paramètres!$E$33:$F$44,2,FALSE)&lt;=VLOOKUP($AE$18,paramètres!$E$33:$F$44,2,FALSE),S204*$D204,0)))</f>
        <v>0</v>
      </c>
      <c r="AF204" s="13">
        <f>IF($D204="",0,IF($E204="",0,IF(VLOOKUP($E204,paramètres!$E$33:$F$44,2,FALSE)&lt;=VLOOKUP($AF$18,paramètres!$E$33:$F$44,2,FALSE),T204*$D204,0)))</f>
        <v>0</v>
      </c>
      <c r="AG204" s="13">
        <f>IF($D204="",0,IF($E204="",0,IF(VLOOKUP($E204,paramètres!$E$33:$F$44,2,FALSE)&lt;=VLOOKUP($AG$18,paramètres!$E$33:$F$44,2,FALSE),U204*$D204,0)))</f>
        <v>0</v>
      </c>
      <c r="AH204" s="13">
        <f>IF($D204="",0,IF($E204="",0,IF(VLOOKUP($E204,paramètres!$E$33:$F$44,2,FALSE)&lt;=VLOOKUP($AH$18,paramètres!$E$33:$F$44,2,FALSE),V204*$D204,0)))</f>
        <v>0</v>
      </c>
      <c r="AI204" s="13">
        <f>IF($D204="",0,IF($E204="",0,IF(VLOOKUP($E204,paramètres!$E$33:$F$44,2,FALSE)&lt;=VLOOKUP($AI$18,paramètres!$E$33:$F$44,2,FALSE),W204*$D204,0)))</f>
        <v>0</v>
      </c>
      <c r="AJ204" s="13">
        <f>IF($D204="",0,IF($E204="",0,IF(VLOOKUP($E204,paramètres!$E$33:$F$44,2,FALSE)&lt;=VLOOKUP($AJ$18,paramètres!$E$33:$F$44,2,FALSE),X204*$D204,0)))</f>
        <v>0</v>
      </c>
      <c r="AK204" s="13">
        <f>IF($D204="",0,IF($E204="",0,IF(VLOOKUP($E204,paramètres!$E$33:$F$44,2,FALSE)&lt;=VLOOKUP($AK$18,paramètres!$E$33:$F$44,2,FALSE),Y204*$D204,0)))</f>
        <v>0</v>
      </c>
      <c r="AL204" s="13">
        <f>IF($D204="",0,IF($E204="",0,IF(VLOOKUP($E204,paramètres!$E$33:$F$44,2,FALSE)&lt;=VLOOKUP($AL$18,paramètres!$E$33:$F$44,2,FALSE),Z204*$D204,0)))</f>
        <v>0</v>
      </c>
      <c r="AM204" s="13">
        <f>IF($D204="",0,IF($E204="",0,IF(VLOOKUP($E204,paramètres!$E$33:$F$44,2,FALSE)&lt;=VLOOKUP($AM$18,paramètres!$E$33:$F$44,2,FALSE),AA204*$D204,0)))</f>
        <v>0</v>
      </c>
      <c r="AN204" s="154">
        <f>IF($D204="",0,IF($E204="",0,IF(VLOOKUP($E204,paramètres!$E$33:$F$44,2,FALSE)&lt;=VLOOKUP($AN$18,paramètres!$E$33:$F$44,2,FALSE),AB204*$D204,0)))</f>
        <v>0</v>
      </c>
      <c r="AO204" s="149" t="str">
        <f>IF(paramètres!$B$28=1,((SUM(Q204:Z204)/1.02)+SUM(AA204:AB204))*0.0303/9*COUNT(Q204:Y204),IF(paramètres!$B$28=2,(SUM(Q204:AB204))*0.0303/9*COUNT(Q204:Y204),"Missing Delta option"))</f>
        <v>Missing Delta option</v>
      </c>
      <c r="AP204" s="13" t="str">
        <f>IF(paramètres!$B$28=1,(((SUM(Q204:Z204)/1.02)+SUM(AA204:AB204))+((SUM(AC204:AL204)/1.02)+SUM(AM204:AO204)))*cotpatr,IF(paramètres!$B$28=2,(SUM(Q204:AO204)*cotpatr),"Missing Delta Option"))</f>
        <v>Missing Delta Option</v>
      </c>
      <c r="AQ204" s="13" t="str" cm="1">
        <f t="array" ref="AQ204">IF(paramètres!$B$28=1,(((SUM(Q204:Z204)/1.02)+SUM(AA204:AB204))+((SUM(AC204:AN204)/1.02)+SUM(AM204:AN204)))/12*pécule,IF(paramètres!$B$28=2,SUM(Q204:AN204)/12*pécule,"Missing Delta Option"))</f>
        <v>Missing Delta Option</v>
      </c>
      <c r="AR204" s="132" t="e">
        <f>IF(paramètres!$B$28=1,(((SUM(Q204:Z204)/1.02)+SUM(AA204:AB204))+((SUM(AC204:AN204)/1.02)+SUM(AM204:AN204)))+AO204+AP204+AQ204,SUM(Q204:AN204)+AO204+AP204+AQ204)</f>
        <v>#VALUE!</v>
      </c>
    </row>
    <row r="205" spans="1:44" x14ac:dyDescent="0.25">
      <c r="A205" s="131"/>
      <c r="B205" s="39"/>
      <c r="C205" s="39"/>
      <c r="D205" s="93"/>
      <c r="E205" s="68"/>
      <c r="F205" s="40"/>
      <c r="G205" s="94"/>
      <c r="H205" s="38"/>
      <c r="I205" s="95"/>
      <c r="J205" s="40"/>
      <c r="K205" s="38"/>
      <c r="L205" s="95"/>
      <c r="M205" s="40"/>
      <c r="N205" s="38"/>
      <c r="O205" s="95"/>
      <c r="P205" s="68"/>
      <c r="Q205" s="226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8"/>
      <c r="AC205" s="149">
        <f>IF($D205="",0,IF($E205="",0,IF(VLOOKUP($E205,paramètres!$E$33:$F$44,2,FALSE)&lt;=VLOOKUP($AC$18,paramètres!$E$33:$F$44,2,FALSE),Q205*$D205,0)))</f>
        <v>0</v>
      </c>
      <c r="AD205" s="13">
        <f>IF($D205="",0,IF($E205="",0,IF(VLOOKUP($E205,paramètres!$E$33:$F$44,2,FALSE)&lt;=VLOOKUP($AD$18,paramètres!$E$33:$F$44,2,FALSE),R205*$D205,0)))</f>
        <v>0</v>
      </c>
      <c r="AE205" s="13">
        <f>IF($D205="",0,IF($E205="",0,IF(VLOOKUP($E205,paramètres!$E$33:$F$44,2,FALSE)&lt;=VLOOKUP($AE$18,paramètres!$E$33:$F$44,2,FALSE),S205*$D205,0)))</f>
        <v>0</v>
      </c>
      <c r="AF205" s="13">
        <f>IF($D205="",0,IF($E205="",0,IF(VLOOKUP($E205,paramètres!$E$33:$F$44,2,FALSE)&lt;=VLOOKUP($AF$18,paramètres!$E$33:$F$44,2,FALSE),T205*$D205,0)))</f>
        <v>0</v>
      </c>
      <c r="AG205" s="13">
        <f>IF($D205="",0,IF($E205="",0,IF(VLOOKUP($E205,paramètres!$E$33:$F$44,2,FALSE)&lt;=VLOOKUP($AG$18,paramètres!$E$33:$F$44,2,FALSE),U205*$D205,0)))</f>
        <v>0</v>
      </c>
      <c r="AH205" s="13">
        <f>IF($D205="",0,IF($E205="",0,IF(VLOOKUP($E205,paramètres!$E$33:$F$44,2,FALSE)&lt;=VLOOKUP($AH$18,paramètres!$E$33:$F$44,2,FALSE),V205*$D205,0)))</f>
        <v>0</v>
      </c>
      <c r="AI205" s="13">
        <f>IF($D205="",0,IF($E205="",0,IF(VLOOKUP($E205,paramètres!$E$33:$F$44,2,FALSE)&lt;=VLOOKUP($AI$18,paramètres!$E$33:$F$44,2,FALSE),W205*$D205,0)))</f>
        <v>0</v>
      </c>
      <c r="AJ205" s="13">
        <f>IF($D205="",0,IF($E205="",0,IF(VLOOKUP($E205,paramètres!$E$33:$F$44,2,FALSE)&lt;=VLOOKUP($AJ$18,paramètres!$E$33:$F$44,2,FALSE),X205*$D205,0)))</f>
        <v>0</v>
      </c>
      <c r="AK205" s="13">
        <f>IF($D205="",0,IF($E205="",0,IF(VLOOKUP($E205,paramètres!$E$33:$F$44,2,FALSE)&lt;=VLOOKUP($AK$18,paramètres!$E$33:$F$44,2,FALSE),Y205*$D205,0)))</f>
        <v>0</v>
      </c>
      <c r="AL205" s="13">
        <f>IF($D205="",0,IF($E205="",0,IF(VLOOKUP($E205,paramètres!$E$33:$F$44,2,FALSE)&lt;=VLOOKUP($AL$18,paramètres!$E$33:$F$44,2,FALSE),Z205*$D205,0)))</f>
        <v>0</v>
      </c>
      <c r="AM205" s="13">
        <f>IF($D205="",0,IF($E205="",0,IF(VLOOKUP($E205,paramètres!$E$33:$F$44,2,FALSE)&lt;=VLOOKUP($AM$18,paramètres!$E$33:$F$44,2,FALSE),AA205*$D205,0)))</f>
        <v>0</v>
      </c>
      <c r="AN205" s="154">
        <f>IF($D205="",0,IF($E205="",0,IF(VLOOKUP($E205,paramètres!$E$33:$F$44,2,FALSE)&lt;=VLOOKUP($AN$18,paramètres!$E$33:$F$44,2,FALSE),AB205*$D205,0)))</f>
        <v>0</v>
      </c>
      <c r="AO205" s="149" t="str">
        <f>IF(paramètres!$B$28=1,((SUM(Q205:Z205)/1.02)+SUM(AA205:AB205))*0.0303/9*COUNT(Q205:Y205),IF(paramètres!$B$28=2,(SUM(Q205:AB205))*0.0303/9*COUNT(Q205:Y205),"Missing Delta option"))</f>
        <v>Missing Delta option</v>
      </c>
      <c r="AP205" s="13" t="str">
        <f>IF(paramètres!$B$28=1,(((SUM(Q205:Z205)/1.02)+SUM(AA205:AB205))+((SUM(AC205:AL205)/1.02)+SUM(AM205:AO205)))*cotpatr,IF(paramètres!$B$28=2,(SUM(Q205:AO205)*cotpatr),"Missing Delta Option"))</f>
        <v>Missing Delta Option</v>
      </c>
      <c r="AQ205" s="13" t="str" cm="1">
        <f t="array" ref="AQ205">IF(paramètres!$B$28=1,(((SUM(Q205:Z205)/1.02)+SUM(AA205:AB205))+((SUM(AC205:AN205)/1.02)+SUM(AM205:AN205)))/12*pécule,IF(paramètres!$B$28=2,SUM(Q205:AN205)/12*pécule,"Missing Delta Option"))</f>
        <v>Missing Delta Option</v>
      </c>
      <c r="AR205" s="132" t="e">
        <f>IF(paramètres!$B$28=1,(((SUM(Q205:Z205)/1.02)+SUM(AA205:AB205))+((SUM(AC205:AN205)/1.02)+SUM(AM205:AN205)))+AO205+AP205+AQ205,SUM(Q205:AN205)+AO205+AP205+AQ205)</f>
        <v>#VALUE!</v>
      </c>
    </row>
    <row r="206" spans="1:44" x14ac:dyDescent="0.25">
      <c r="A206" s="131"/>
      <c r="B206" s="39"/>
      <c r="C206" s="39"/>
      <c r="D206" s="93"/>
      <c r="E206" s="68"/>
      <c r="F206" s="40"/>
      <c r="G206" s="94"/>
      <c r="H206" s="38"/>
      <c r="I206" s="95"/>
      <c r="J206" s="40"/>
      <c r="K206" s="38"/>
      <c r="L206" s="95"/>
      <c r="M206" s="40"/>
      <c r="N206" s="38"/>
      <c r="O206" s="95"/>
      <c r="P206" s="68"/>
      <c r="Q206" s="226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8"/>
      <c r="AC206" s="149">
        <f>IF($D206="",0,IF($E206="",0,IF(VLOOKUP($E206,paramètres!$E$33:$F$44,2,FALSE)&lt;=VLOOKUP($AC$18,paramètres!$E$33:$F$44,2,FALSE),Q206*$D206,0)))</f>
        <v>0</v>
      </c>
      <c r="AD206" s="13">
        <f>IF($D206="",0,IF($E206="",0,IF(VLOOKUP($E206,paramètres!$E$33:$F$44,2,FALSE)&lt;=VLOOKUP($AD$18,paramètres!$E$33:$F$44,2,FALSE),R206*$D206,0)))</f>
        <v>0</v>
      </c>
      <c r="AE206" s="13">
        <f>IF($D206="",0,IF($E206="",0,IF(VLOOKUP($E206,paramètres!$E$33:$F$44,2,FALSE)&lt;=VLOOKUP($AE$18,paramètres!$E$33:$F$44,2,FALSE),S206*$D206,0)))</f>
        <v>0</v>
      </c>
      <c r="AF206" s="13">
        <f>IF($D206="",0,IF($E206="",0,IF(VLOOKUP($E206,paramètres!$E$33:$F$44,2,FALSE)&lt;=VLOOKUP($AF$18,paramètres!$E$33:$F$44,2,FALSE),T206*$D206,0)))</f>
        <v>0</v>
      </c>
      <c r="AG206" s="13">
        <f>IF($D206="",0,IF($E206="",0,IF(VLOOKUP($E206,paramètres!$E$33:$F$44,2,FALSE)&lt;=VLOOKUP($AG$18,paramètres!$E$33:$F$44,2,FALSE),U206*$D206,0)))</f>
        <v>0</v>
      </c>
      <c r="AH206" s="13">
        <f>IF($D206="",0,IF($E206="",0,IF(VLOOKUP($E206,paramètres!$E$33:$F$44,2,FALSE)&lt;=VLOOKUP($AH$18,paramètres!$E$33:$F$44,2,FALSE),V206*$D206,0)))</f>
        <v>0</v>
      </c>
      <c r="AI206" s="13">
        <f>IF($D206="",0,IF($E206="",0,IF(VLOOKUP($E206,paramètres!$E$33:$F$44,2,FALSE)&lt;=VLOOKUP($AI$18,paramètres!$E$33:$F$44,2,FALSE),W206*$D206,0)))</f>
        <v>0</v>
      </c>
      <c r="AJ206" s="13">
        <f>IF($D206="",0,IF($E206="",0,IF(VLOOKUP($E206,paramètres!$E$33:$F$44,2,FALSE)&lt;=VLOOKUP($AJ$18,paramètres!$E$33:$F$44,2,FALSE),X206*$D206,0)))</f>
        <v>0</v>
      </c>
      <c r="AK206" s="13">
        <f>IF($D206="",0,IF($E206="",0,IF(VLOOKUP($E206,paramètres!$E$33:$F$44,2,FALSE)&lt;=VLOOKUP($AK$18,paramètres!$E$33:$F$44,2,FALSE),Y206*$D206,0)))</f>
        <v>0</v>
      </c>
      <c r="AL206" s="13">
        <f>IF($D206="",0,IF($E206="",0,IF(VLOOKUP($E206,paramètres!$E$33:$F$44,2,FALSE)&lt;=VLOOKUP($AL$18,paramètres!$E$33:$F$44,2,FALSE),Z206*$D206,0)))</f>
        <v>0</v>
      </c>
      <c r="AM206" s="13">
        <f>IF($D206="",0,IF($E206="",0,IF(VLOOKUP($E206,paramètres!$E$33:$F$44,2,FALSE)&lt;=VLOOKUP($AM$18,paramètres!$E$33:$F$44,2,FALSE),AA206*$D206,0)))</f>
        <v>0</v>
      </c>
      <c r="AN206" s="154">
        <f>IF($D206="",0,IF($E206="",0,IF(VLOOKUP($E206,paramètres!$E$33:$F$44,2,FALSE)&lt;=VLOOKUP($AN$18,paramètres!$E$33:$F$44,2,FALSE),AB206*$D206,0)))</f>
        <v>0</v>
      </c>
      <c r="AO206" s="149" t="str">
        <f>IF(paramètres!$B$28=1,((SUM(Q206:Z206)/1.02)+SUM(AA206:AB206))*0.0303/9*COUNT(Q206:Y206),IF(paramètres!$B$28=2,(SUM(Q206:AB206))*0.0303/9*COUNT(Q206:Y206),"Missing Delta option"))</f>
        <v>Missing Delta option</v>
      </c>
      <c r="AP206" s="13" t="str">
        <f>IF(paramètres!$B$28=1,(((SUM(Q206:Z206)/1.02)+SUM(AA206:AB206))+((SUM(AC206:AL206)/1.02)+SUM(AM206:AO206)))*cotpatr,IF(paramètres!$B$28=2,(SUM(Q206:AO206)*cotpatr),"Missing Delta Option"))</f>
        <v>Missing Delta Option</v>
      </c>
      <c r="AQ206" s="13" t="str" cm="1">
        <f t="array" ref="AQ206">IF(paramètres!$B$28=1,(((SUM(Q206:Z206)/1.02)+SUM(AA206:AB206))+((SUM(AC206:AN206)/1.02)+SUM(AM206:AN206)))/12*pécule,IF(paramètres!$B$28=2,SUM(Q206:AN206)/12*pécule,"Missing Delta Option"))</f>
        <v>Missing Delta Option</v>
      </c>
      <c r="AR206" s="132" t="e">
        <f>IF(paramètres!$B$28=1,(((SUM(Q206:Z206)/1.02)+SUM(AA206:AB206))+((SUM(AC206:AN206)/1.02)+SUM(AM206:AN206)))+AO206+AP206+AQ206,SUM(Q206:AN206)+AO206+AP206+AQ206)</f>
        <v>#VALUE!</v>
      </c>
    </row>
    <row r="207" spans="1:44" x14ac:dyDescent="0.25">
      <c r="A207" s="131"/>
      <c r="B207" s="39"/>
      <c r="C207" s="39"/>
      <c r="D207" s="93"/>
      <c r="E207" s="68"/>
      <c r="F207" s="40"/>
      <c r="G207" s="94"/>
      <c r="H207" s="38"/>
      <c r="I207" s="95"/>
      <c r="J207" s="40"/>
      <c r="K207" s="38"/>
      <c r="L207" s="95"/>
      <c r="M207" s="40"/>
      <c r="N207" s="38"/>
      <c r="O207" s="95"/>
      <c r="P207" s="68"/>
      <c r="Q207" s="226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8"/>
      <c r="AC207" s="149">
        <f>IF($D207="",0,IF($E207="",0,IF(VLOOKUP($E207,paramètres!$E$33:$F$44,2,FALSE)&lt;=VLOOKUP($AC$18,paramètres!$E$33:$F$44,2,FALSE),Q207*$D207,0)))</f>
        <v>0</v>
      </c>
      <c r="AD207" s="13">
        <f>IF($D207="",0,IF($E207="",0,IF(VLOOKUP($E207,paramètres!$E$33:$F$44,2,FALSE)&lt;=VLOOKUP($AD$18,paramètres!$E$33:$F$44,2,FALSE),R207*$D207,0)))</f>
        <v>0</v>
      </c>
      <c r="AE207" s="13">
        <f>IF($D207="",0,IF($E207="",0,IF(VLOOKUP($E207,paramètres!$E$33:$F$44,2,FALSE)&lt;=VLOOKUP($AE$18,paramètres!$E$33:$F$44,2,FALSE),S207*$D207,0)))</f>
        <v>0</v>
      </c>
      <c r="AF207" s="13">
        <f>IF($D207="",0,IF($E207="",0,IF(VLOOKUP($E207,paramètres!$E$33:$F$44,2,FALSE)&lt;=VLOOKUP($AF$18,paramètres!$E$33:$F$44,2,FALSE),T207*$D207,0)))</f>
        <v>0</v>
      </c>
      <c r="AG207" s="13">
        <f>IF($D207="",0,IF($E207="",0,IF(VLOOKUP($E207,paramètres!$E$33:$F$44,2,FALSE)&lt;=VLOOKUP($AG$18,paramètres!$E$33:$F$44,2,FALSE),U207*$D207,0)))</f>
        <v>0</v>
      </c>
      <c r="AH207" s="13">
        <f>IF($D207="",0,IF($E207="",0,IF(VLOOKUP($E207,paramètres!$E$33:$F$44,2,FALSE)&lt;=VLOOKUP($AH$18,paramètres!$E$33:$F$44,2,FALSE),V207*$D207,0)))</f>
        <v>0</v>
      </c>
      <c r="AI207" s="13">
        <f>IF($D207="",0,IF($E207="",0,IF(VLOOKUP($E207,paramètres!$E$33:$F$44,2,FALSE)&lt;=VLOOKUP($AI$18,paramètres!$E$33:$F$44,2,FALSE),W207*$D207,0)))</f>
        <v>0</v>
      </c>
      <c r="AJ207" s="13">
        <f>IF($D207="",0,IF($E207="",0,IF(VLOOKUP($E207,paramètres!$E$33:$F$44,2,FALSE)&lt;=VLOOKUP($AJ$18,paramètres!$E$33:$F$44,2,FALSE),X207*$D207,0)))</f>
        <v>0</v>
      </c>
      <c r="AK207" s="13">
        <f>IF($D207="",0,IF($E207="",0,IF(VLOOKUP($E207,paramètres!$E$33:$F$44,2,FALSE)&lt;=VLOOKUP($AK$18,paramètres!$E$33:$F$44,2,FALSE),Y207*$D207,0)))</f>
        <v>0</v>
      </c>
      <c r="AL207" s="13">
        <f>IF($D207="",0,IF($E207="",0,IF(VLOOKUP($E207,paramètres!$E$33:$F$44,2,FALSE)&lt;=VLOOKUP($AL$18,paramètres!$E$33:$F$44,2,FALSE),Z207*$D207,0)))</f>
        <v>0</v>
      </c>
      <c r="AM207" s="13">
        <f>IF($D207="",0,IF($E207="",0,IF(VLOOKUP($E207,paramètres!$E$33:$F$44,2,FALSE)&lt;=VLOOKUP($AM$18,paramètres!$E$33:$F$44,2,FALSE),AA207*$D207,0)))</f>
        <v>0</v>
      </c>
      <c r="AN207" s="154">
        <f>IF($D207="",0,IF($E207="",0,IF(VLOOKUP($E207,paramètres!$E$33:$F$44,2,FALSE)&lt;=VLOOKUP($AN$18,paramètres!$E$33:$F$44,2,FALSE),AB207*$D207,0)))</f>
        <v>0</v>
      </c>
      <c r="AO207" s="149" t="str">
        <f>IF(paramètres!$B$28=1,((SUM(Q207:Z207)/1.02)+SUM(AA207:AB207))*0.0303/9*COUNT(Q207:Y207),IF(paramètres!$B$28=2,(SUM(Q207:AB207))*0.0303/9*COUNT(Q207:Y207),"Missing Delta option"))</f>
        <v>Missing Delta option</v>
      </c>
      <c r="AP207" s="13" t="str">
        <f>IF(paramètres!$B$28=1,(((SUM(Q207:Z207)/1.02)+SUM(AA207:AB207))+((SUM(AC207:AL207)/1.02)+SUM(AM207:AO207)))*cotpatr,IF(paramètres!$B$28=2,(SUM(Q207:AO207)*cotpatr),"Missing Delta Option"))</f>
        <v>Missing Delta Option</v>
      </c>
      <c r="AQ207" s="13" t="str" cm="1">
        <f t="array" ref="AQ207">IF(paramètres!$B$28=1,(((SUM(Q207:Z207)/1.02)+SUM(AA207:AB207))+((SUM(AC207:AN207)/1.02)+SUM(AM207:AN207)))/12*pécule,IF(paramètres!$B$28=2,SUM(Q207:AN207)/12*pécule,"Missing Delta Option"))</f>
        <v>Missing Delta Option</v>
      </c>
      <c r="AR207" s="132" t="e">
        <f>IF(paramètres!$B$28=1,(((SUM(Q207:Z207)/1.02)+SUM(AA207:AB207))+((SUM(AC207:AN207)/1.02)+SUM(AM207:AN207)))+AO207+AP207+AQ207,SUM(Q207:AN207)+AO207+AP207+AQ207)</f>
        <v>#VALUE!</v>
      </c>
    </row>
    <row r="208" spans="1:44" x14ac:dyDescent="0.25">
      <c r="A208" s="131"/>
      <c r="B208" s="39"/>
      <c r="C208" s="39"/>
      <c r="D208" s="93"/>
      <c r="E208" s="68"/>
      <c r="F208" s="40"/>
      <c r="G208" s="94"/>
      <c r="H208" s="38"/>
      <c r="I208" s="95"/>
      <c r="J208" s="40"/>
      <c r="K208" s="38"/>
      <c r="L208" s="95"/>
      <c r="M208" s="40"/>
      <c r="N208" s="38"/>
      <c r="O208" s="95"/>
      <c r="P208" s="68"/>
      <c r="Q208" s="226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8"/>
      <c r="AC208" s="149">
        <f>IF($D208="",0,IF($E208="",0,IF(VLOOKUP($E208,paramètres!$E$33:$F$44,2,FALSE)&lt;=VLOOKUP($AC$18,paramètres!$E$33:$F$44,2,FALSE),Q208*$D208,0)))</f>
        <v>0</v>
      </c>
      <c r="AD208" s="13">
        <f>IF($D208="",0,IF($E208="",0,IF(VLOOKUP($E208,paramètres!$E$33:$F$44,2,FALSE)&lt;=VLOOKUP($AD$18,paramètres!$E$33:$F$44,2,FALSE),R208*$D208,0)))</f>
        <v>0</v>
      </c>
      <c r="AE208" s="13">
        <f>IF($D208="",0,IF($E208="",0,IF(VLOOKUP($E208,paramètres!$E$33:$F$44,2,FALSE)&lt;=VLOOKUP($AE$18,paramètres!$E$33:$F$44,2,FALSE),S208*$D208,0)))</f>
        <v>0</v>
      </c>
      <c r="AF208" s="13">
        <f>IF($D208="",0,IF($E208="",0,IF(VLOOKUP($E208,paramètres!$E$33:$F$44,2,FALSE)&lt;=VLOOKUP($AF$18,paramètres!$E$33:$F$44,2,FALSE),T208*$D208,0)))</f>
        <v>0</v>
      </c>
      <c r="AG208" s="13">
        <f>IF($D208="",0,IF($E208="",0,IF(VLOOKUP($E208,paramètres!$E$33:$F$44,2,FALSE)&lt;=VLOOKUP($AG$18,paramètres!$E$33:$F$44,2,FALSE),U208*$D208,0)))</f>
        <v>0</v>
      </c>
      <c r="AH208" s="13">
        <f>IF($D208="",0,IF($E208="",0,IF(VLOOKUP($E208,paramètres!$E$33:$F$44,2,FALSE)&lt;=VLOOKUP($AH$18,paramètres!$E$33:$F$44,2,FALSE),V208*$D208,0)))</f>
        <v>0</v>
      </c>
      <c r="AI208" s="13">
        <f>IF($D208="",0,IF($E208="",0,IF(VLOOKUP($E208,paramètres!$E$33:$F$44,2,FALSE)&lt;=VLOOKUP($AI$18,paramètres!$E$33:$F$44,2,FALSE),W208*$D208,0)))</f>
        <v>0</v>
      </c>
      <c r="AJ208" s="13">
        <f>IF($D208="",0,IF($E208="",0,IF(VLOOKUP($E208,paramètres!$E$33:$F$44,2,FALSE)&lt;=VLOOKUP($AJ$18,paramètres!$E$33:$F$44,2,FALSE),X208*$D208,0)))</f>
        <v>0</v>
      </c>
      <c r="AK208" s="13">
        <f>IF($D208="",0,IF($E208="",0,IF(VLOOKUP($E208,paramètres!$E$33:$F$44,2,FALSE)&lt;=VLOOKUP($AK$18,paramètres!$E$33:$F$44,2,FALSE),Y208*$D208,0)))</f>
        <v>0</v>
      </c>
      <c r="AL208" s="13">
        <f>IF($D208="",0,IF($E208="",0,IF(VLOOKUP($E208,paramètres!$E$33:$F$44,2,FALSE)&lt;=VLOOKUP($AL$18,paramètres!$E$33:$F$44,2,FALSE),Z208*$D208,0)))</f>
        <v>0</v>
      </c>
      <c r="AM208" s="13">
        <f>IF($D208="",0,IF($E208="",0,IF(VLOOKUP($E208,paramètres!$E$33:$F$44,2,FALSE)&lt;=VLOOKUP($AM$18,paramètres!$E$33:$F$44,2,FALSE),AA208*$D208,0)))</f>
        <v>0</v>
      </c>
      <c r="AN208" s="154">
        <f>IF($D208="",0,IF($E208="",0,IF(VLOOKUP($E208,paramètres!$E$33:$F$44,2,FALSE)&lt;=VLOOKUP($AN$18,paramètres!$E$33:$F$44,2,FALSE),AB208*$D208,0)))</f>
        <v>0</v>
      </c>
      <c r="AO208" s="149" t="str">
        <f>IF(paramètres!$B$28=1,((SUM(Q208:Z208)/1.02)+SUM(AA208:AB208))*0.0303/9*COUNT(Q208:Y208),IF(paramètres!$B$28=2,(SUM(Q208:AB208))*0.0303/9*COUNT(Q208:Y208),"Missing Delta option"))</f>
        <v>Missing Delta option</v>
      </c>
      <c r="AP208" s="13" t="str">
        <f>IF(paramètres!$B$28=1,(((SUM(Q208:Z208)/1.02)+SUM(AA208:AB208))+((SUM(AC208:AL208)/1.02)+SUM(AM208:AO208)))*cotpatr,IF(paramètres!$B$28=2,(SUM(Q208:AO208)*cotpatr),"Missing Delta Option"))</f>
        <v>Missing Delta Option</v>
      </c>
      <c r="AQ208" s="13" t="str" cm="1">
        <f t="array" ref="AQ208">IF(paramètres!$B$28=1,(((SUM(Q208:Z208)/1.02)+SUM(AA208:AB208))+((SUM(AC208:AN208)/1.02)+SUM(AM208:AN208)))/12*pécule,IF(paramètres!$B$28=2,SUM(Q208:AN208)/12*pécule,"Missing Delta Option"))</f>
        <v>Missing Delta Option</v>
      </c>
      <c r="AR208" s="132" t="e">
        <f>IF(paramètres!$B$28=1,(((SUM(Q208:Z208)/1.02)+SUM(AA208:AB208))+((SUM(AC208:AN208)/1.02)+SUM(AM208:AN208)))+AO208+AP208+AQ208,SUM(Q208:AN208)+AO208+AP208+AQ208)</f>
        <v>#VALUE!</v>
      </c>
    </row>
    <row r="209" spans="1:44" x14ac:dyDescent="0.25">
      <c r="A209" s="131"/>
      <c r="B209" s="39"/>
      <c r="C209" s="39"/>
      <c r="D209" s="93"/>
      <c r="E209" s="68"/>
      <c r="F209" s="40"/>
      <c r="G209" s="94"/>
      <c r="H209" s="38"/>
      <c r="I209" s="95"/>
      <c r="J209" s="40"/>
      <c r="K209" s="38"/>
      <c r="L209" s="95"/>
      <c r="M209" s="40"/>
      <c r="N209" s="38"/>
      <c r="O209" s="95"/>
      <c r="P209" s="68"/>
      <c r="Q209" s="226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8"/>
      <c r="AC209" s="149">
        <f>IF($D209="",0,IF($E209="",0,IF(VLOOKUP($E209,paramètres!$E$33:$F$44,2,FALSE)&lt;=VLOOKUP($AC$18,paramètres!$E$33:$F$44,2,FALSE),Q209*$D209,0)))</f>
        <v>0</v>
      </c>
      <c r="AD209" s="13">
        <f>IF($D209="",0,IF($E209="",0,IF(VLOOKUP($E209,paramètres!$E$33:$F$44,2,FALSE)&lt;=VLOOKUP($AD$18,paramètres!$E$33:$F$44,2,FALSE),R209*$D209,0)))</f>
        <v>0</v>
      </c>
      <c r="AE209" s="13">
        <f>IF($D209="",0,IF($E209="",0,IF(VLOOKUP($E209,paramètres!$E$33:$F$44,2,FALSE)&lt;=VLOOKUP($AE$18,paramètres!$E$33:$F$44,2,FALSE),S209*$D209,0)))</f>
        <v>0</v>
      </c>
      <c r="AF209" s="13">
        <f>IF($D209="",0,IF($E209="",0,IF(VLOOKUP($E209,paramètres!$E$33:$F$44,2,FALSE)&lt;=VLOOKUP($AF$18,paramètres!$E$33:$F$44,2,FALSE),T209*$D209,0)))</f>
        <v>0</v>
      </c>
      <c r="AG209" s="13">
        <f>IF($D209="",0,IF($E209="",0,IF(VLOOKUP($E209,paramètres!$E$33:$F$44,2,FALSE)&lt;=VLOOKUP($AG$18,paramètres!$E$33:$F$44,2,FALSE),U209*$D209,0)))</f>
        <v>0</v>
      </c>
      <c r="AH209" s="13">
        <f>IF($D209="",0,IF($E209="",0,IF(VLOOKUP($E209,paramètres!$E$33:$F$44,2,FALSE)&lt;=VLOOKUP($AH$18,paramètres!$E$33:$F$44,2,FALSE),V209*$D209,0)))</f>
        <v>0</v>
      </c>
      <c r="AI209" s="13">
        <f>IF($D209="",0,IF($E209="",0,IF(VLOOKUP($E209,paramètres!$E$33:$F$44,2,FALSE)&lt;=VLOOKUP($AI$18,paramètres!$E$33:$F$44,2,FALSE),W209*$D209,0)))</f>
        <v>0</v>
      </c>
      <c r="AJ209" s="13">
        <f>IF($D209="",0,IF($E209="",0,IF(VLOOKUP($E209,paramètres!$E$33:$F$44,2,FALSE)&lt;=VLOOKUP($AJ$18,paramètres!$E$33:$F$44,2,FALSE),X209*$D209,0)))</f>
        <v>0</v>
      </c>
      <c r="AK209" s="13">
        <f>IF($D209="",0,IF($E209="",0,IF(VLOOKUP($E209,paramètres!$E$33:$F$44,2,FALSE)&lt;=VLOOKUP($AK$18,paramètres!$E$33:$F$44,2,FALSE),Y209*$D209,0)))</f>
        <v>0</v>
      </c>
      <c r="AL209" s="13">
        <f>IF($D209="",0,IF($E209="",0,IF(VLOOKUP($E209,paramètres!$E$33:$F$44,2,FALSE)&lt;=VLOOKUP($AL$18,paramètres!$E$33:$F$44,2,FALSE),Z209*$D209,0)))</f>
        <v>0</v>
      </c>
      <c r="AM209" s="13">
        <f>IF($D209="",0,IF($E209="",0,IF(VLOOKUP($E209,paramètres!$E$33:$F$44,2,FALSE)&lt;=VLOOKUP($AM$18,paramètres!$E$33:$F$44,2,FALSE),AA209*$D209,0)))</f>
        <v>0</v>
      </c>
      <c r="AN209" s="154">
        <f>IF($D209="",0,IF($E209="",0,IF(VLOOKUP($E209,paramètres!$E$33:$F$44,2,FALSE)&lt;=VLOOKUP($AN$18,paramètres!$E$33:$F$44,2,FALSE),AB209*$D209,0)))</f>
        <v>0</v>
      </c>
      <c r="AO209" s="149" t="str">
        <f>IF(paramètres!$B$28=1,((SUM(Q209:Z209)/1.02)+SUM(AA209:AB209))*0.0303/9*COUNT(Q209:Y209),IF(paramètres!$B$28=2,(SUM(Q209:AB209))*0.0303/9*COUNT(Q209:Y209),"Missing Delta option"))</f>
        <v>Missing Delta option</v>
      </c>
      <c r="AP209" s="13" t="str">
        <f>IF(paramètres!$B$28=1,(((SUM(Q209:Z209)/1.02)+SUM(AA209:AB209))+((SUM(AC209:AL209)/1.02)+SUM(AM209:AO209)))*cotpatr,IF(paramètres!$B$28=2,(SUM(Q209:AO209)*cotpatr),"Missing Delta Option"))</f>
        <v>Missing Delta Option</v>
      </c>
      <c r="AQ209" s="13" t="str" cm="1">
        <f t="array" ref="AQ209">IF(paramètres!$B$28=1,(((SUM(Q209:Z209)/1.02)+SUM(AA209:AB209))+((SUM(AC209:AN209)/1.02)+SUM(AM209:AN209)))/12*pécule,IF(paramètres!$B$28=2,SUM(Q209:AN209)/12*pécule,"Missing Delta Option"))</f>
        <v>Missing Delta Option</v>
      </c>
      <c r="AR209" s="132" t="e">
        <f>IF(paramètres!$B$28=1,(((SUM(Q209:Z209)/1.02)+SUM(AA209:AB209))+((SUM(AC209:AN209)/1.02)+SUM(AM209:AN209)))+AO209+AP209+AQ209,SUM(Q209:AN209)+AO209+AP209+AQ209)</f>
        <v>#VALUE!</v>
      </c>
    </row>
    <row r="210" spans="1:44" x14ac:dyDescent="0.25">
      <c r="A210" s="131"/>
      <c r="B210" s="39"/>
      <c r="C210" s="39"/>
      <c r="D210" s="93"/>
      <c r="E210" s="68"/>
      <c r="F210" s="40"/>
      <c r="G210" s="94"/>
      <c r="H210" s="38"/>
      <c r="I210" s="95"/>
      <c r="J210" s="40"/>
      <c r="K210" s="38"/>
      <c r="L210" s="95"/>
      <c r="M210" s="40"/>
      <c r="N210" s="38"/>
      <c r="O210" s="95"/>
      <c r="P210" s="68"/>
      <c r="Q210" s="226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8"/>
      <c r="AC210" s="149">
        <f>IF($D210="",0,IF($E210="",0,IF(VLOOKUP($E210,paramètres!$E$33:$F$44,2,FALSE)&lt;=VLOOKUP($AC$18,paramètres!$E$33:$F$44,2,FALSE),Q210*$D210,0)))</f>
        <v>0</v>
      </c>
      <c r="AD210" s="13">
        <f>IF($D210="",0,IF($E210="",0,IF(VLOOKUP($E210,paramètres!$E$33:$F$44,2,FALSE)&lt;=VLOOKUP($AD$18,paramètres!$E$33:$F$44,2,FALSE),R210*$D210,0)))</f>
        <v>0</v>
      </c>
      <c r="AE210" s="13">
        <f>IF($D210="",0,IF($E210="",0,IF(VLOOKUP($E210,paramètres!$E$33:$F$44,2,FALSE)&lt;=VLOOKUP($AE$18,paramètres!$E$33:$F$44,2,FALSE),S210*$D210,0)))</f>
        <v>0</v>
      </c>
      <c r="AF210" s="13">
        <f>IF($D210="",0,IF($E210="",0,IF(VLOOKUP($E210,paramètres!$E$33:$F$44,2,FALSE)&lt;=VLOOKUP($AF$18,paramètres!$E$33:$F$44,2,FALSE),T210*$D210,0)))</f>
        <v>0</v>
      </c>
      <c r="AG210" s="13">
        <f>IF($D210="",0,IF($E210="",0,IF(VLOOKUP($E210,paramètres!$E$33:$F$44,2,FALSE)&lt;=VLOOKUP($AG$18,paramètres!$E$33:$F$44,2,FALSE),U210*$D210,0)))</f>
        <v>0</v>
      </c>
      <c r="AH210" s="13">
        <f>IF($D210="",0,IF($E210="",0,IF(VLOOKUP($E210,paramètres!$E$33:$F$44,2,FALSE)&lt;=VLOOKUP($AH$18,paramètres!$E$33:$F$44,2,FALSE),V210*$D210,0)))</f>
        <v>0</v>
      </c>
      <c r="AI210" s="13">
        <f>IF($D210="",0,IF($E210="",0,IF(VLOOKUP($E210,paramètres!$E$33:$F$44,2,FALSE)&lt;=VLOOKUP($AI$18,paramètres!$E$33:$F$44,2,FALSE),W210*$D210,0)))</f>
        <v>0</v>
      </c>
      <c r="AJ210" s="13">
        <f>IF($D210="",0,IF($E210="",0,IF(VLOOKUP($E210,paramètres!$E$33:$F$44,2,FALSE)&lt;=VLOOKUP($AJ$18,paramètres!$E$33:$F$44,2,FALSE),X210*$D210,0)))</f>
        <v>0</v>
      </c>
      <c r="AK210" s="13">
        <f>IF($D210="",0,IF($E210="",0,IF(VLOOKUP($E210,paramètres!$E$33:$F$44,2,FALSE)&lt;=VLOOKUP($AK$18,paramètres!$E$33:$F$44,2,FALSE),Y210*$D210,0)))</f>
        <v>0</v>
      </c>
      <c r="AL210" s="13">
        <f>IF($D210="",0,IF($E210="",0,IF(VLOOKUP($E210,paramètres!$E$33:$F$44,2,FALSE)&lt;=VLOOKUP($AL$18,paramètres!$E$33:$F$44,2,FALSE),Z210*$D210,0)))</f>
        <v>0</v>
      </c>
      <c r="AM210" s="13">
        <f>IF($D210="",0,IF($E210="",0,IF(VLOOKUP($E210,paramètres!$E$33:$F$44,2,FALSE)&lt;=VLOOKUP($AM$18,paramètres!$E$33:$F$44,2,FALSE),AA210*$D210,0)))</f>
        <v>0</v>
      </c>
      <c r="AN210" s="154">
        <f>IF($D210="",0,IF($E210="",0,IF(VLOOKUP($E210,paramètres!$E$33:$F$44,2,FALSE)&lt;=VLOOKUP($AN$18,paramètres!$E$33:$F$44,2,FALSE),AB210*$D210,0)))</f>
        <v>0</v>
      </c>
      <c r="AO210" s="149" t="str">
        <f>IF(paramètres!$B$28=1,((SUM(Q210:Z210)/1.02)+SUM(AA210:AB210))*0.0303/9*COUNT(Q210:Y210),IF(paramètres!$B$28=2,(SUM(Q210:AB210))*0.0303/9*COUNT(Q210:Y210),"Missing Delta option"))</f>
        <v>Missing Delta option</v>
      </c>
      <c r="AP210" s="13" t="str">
        <f>IF(paramètres!$B$28=1,(((SUM(Q210:Z210)/1.02)+SUM(AA210:AB210))+((SUM(AC210:AL210)/1.02)+SUM(AM210:AO210)))*cotpatr,IF(paramètres!$B$28=2,(SUM(Q210:AO210)*cotpatr),"Missing Delta Option"))</f>
        <v>Missing Delta Option</v>
      </c>
      <c r="AQ210" s="13" t="str" cm="1">
        <f t="array" ref="AQ210">IF(paramètres!$B$28=1,(((SUM(Q210:Z210)/1.02)+SUM(AA210:AB210))+((SUM(AC210:AN210)/1.02)+SUM(AM210:AN210)))/12*pécule,IF(paramètres!$B$28=2,SUM(Q210:AN210)/12*pécule,"Missing Delta Option"))</f>
        <v>Missing Delta Option</v>
      </c>
      <c r="AR210" s="132" t="e">
        <f>IF(paramètres!$B$28=1,(((SUM(Q210:Z210)/1.02)+SUM(AA210:AB210))+((SUM(AC210:AN210)/1.02)+SUM(AM210:AN210)))+AO210+AP210+AQ210,SUM(Q210:AN210)+AO210+AP210+AQ210)</f>
        <v>#VALUE!</v>
      </c>
    </row>
    <row r="211" spans="1:44" x14ac:dyDescent="0.25">
      <c r="A211" s="131"/>
      <c r="B211" s="39"/>
      <c r="C211" s="39"/>
      <c r="D211" s="93"/>
      <c r="E211" s="68"/>
      <c r="F211" s="40"/>
      <c r="G211" s="94"/>
      <c r="H211" s="38"/>
      <c r="I211" s="95"/>
      <c r="J211" s="40"/>
      <c r="K211" s="38"/>
      <c r="L211" s="95"/>
      <c r="M211" s="40"/>
      <c r="N211" s="38"/>
      <c r="O211" s="95"/>
      <c r="P211" s="68"/>
      <c r="Q211" s="226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8"/>
      <c r="AC211" s="149">
        <f>IF($D211="",0,IF($E211="",0,IF(VLOOKUP($E211,paramètres!$E$33:$F$44,2,FALSE)&lt;=VLOOKUP($AC$18,paramètres!$E$33:$F$44,2,FALSE),Q211*$D211,0)))</f>
        <v>0</v>
      </c>
      <c r="AD211" s="13">
        <f>IF($D211="",0,IF($E211="",0,IF(VLOOKUP($E211,paramètres!$E$33:$F$44,2,FALSE)&lt;=VLOOKUP($AD$18,paramètres!$E$33:$F$44,2,FALSE),R211*$D211,0)))</f>
        <v>0</v>
      </c>
      <c r="AE211" s="13">
        <f>IF($D211="",0,IF($E211="",0,IF(VLOOKUP($E211,paramètres!$E$33:$F$44,2,FALSE)&lt;=VLOOKUP($AE$18,paramètres!$E$33:$F$44,2,FALSE),S211*$D211,0)))</f>
        <v>0</v>
      </c>
      <c r="AF211" s="13">
        <f>IF($D211="",0,IF($E211="",0,IF(VLOOKUP($E211,paramètres!$E$33:$F$44,2,FALSE)&lt;=VLOOKUP($AF$18,paramètres!$E$33:$F$44,2,FALSE),T211*$D211,0)))</f>
        <v>0</v>
      </c>
      <c r="AG211" s="13">
        <f>IF($D211="",0,IF($E211="",0,IF(VLOOKUP($E211,paramètres!$E$33:$F$44,2,FALSE)&lt;=VLOOKUP($AG$18,paramètres!$E$33:$F$44,2,FALSE),U211*$D211,0)))</f>
        <v>0</v>
      </c>
      <c r="AH211" s="13">
        <f>IF($D211="",0,IF($E211="",0,IF(VLOOKUP($E211,paramètres!$E$33:$F$44,2,FALSE)&lt;=VLOOKUP($AH$18,paramètres!$E$33:$F$44,2,FALSE),V211*$D211,0)))</f>
        <v>0</v>
      </c>
      <c r="AI211" s="13">
        <f>IF($D211="",0,IF($E211="",0,IF(VLOOKUP($E211,paramètres!$E$33:$F$44,2,FALSE)&lt;=VLOOKUP($AI$18,paramètres!$E$33:$F$44,2,FALSE),W211*$D211,0)))</f>
        <v>0</v>
      </c>
      <c r="AJ211" s="13">
        <f>IF($D211="",0,IF($E211="",0,IF(VLOOKUP($E211,paramètres!$E$33:$F$44,2,FALSE)&lt;=VLOOKUP($AJ$18,paramètres!$E$33:$F$44,2,FALSE),X211*$D211,0)))</f>
        <v>0</v>
      </c>
      <c r="AK211" s="13">
        <f>IF($D211="",0,IF($E211="",0,IF(VLOOKUP($E211,paramètres!$E$33:$F$44,2,FALSE)&lt;=VLOOKUP($AK$18,paramètres!$E$33:$F$44,2,FALSE),Y211*$D211,0)))</f>
        <v>0</v>
      </c>
      <c r="AL211" s="13">
        <f>IF($D211="",0,IF($E211="",0,IF(VLOOKUP($E211,paramètres!$E$33:$F$44,2,FALSE)&lt;=VLOOKUP($AL$18,paramètres!$E$33:$F$44,2,FALSE),Z211*$D211,0)))</f>
        <v>0</v>
      </c>
      <c r="AM211" s="13">
        <f>IF($D211="",0,IF($E211="",0,IF(VLOOKUP($E211,paramètres!$E$33:$F$44,2,FALSE)&lt;=VLOOKUP($AM$18,paramètres!$E$33:$F$44,2,FALSE),AA211*$D211,0)))</f>
        <v>0</v>
      </c>
      <c r="AN211" s="154">
        <f>IF($D211="",0,IF($E211="",0,IF(VLOOKUP($E211,paramètres!$E$33:$F$44,2,FALSE)&lt;=VLOOKUP($AN$18,paramètres!$E$33:$F$44,2,FALSE),AB211*$D211,0)))</f>
        <v>0</v>
      </c>
      <c r="AO211" s="149" t="str">
        <f>IF(paramètres!$B$28=1,((SUM(Q211:Z211)/1.02)+SUM(AA211:AB211))*0.0303/9*COUNT(Q211:Y211),IF(paramètres!$B$28=2,(SUM(Q211:AB211))*0.0303/9*COUNT(Q211:Y211),"Missing Delta option"))</f>
        <v>Missing Delta option</v>
      </c>
      <c r="AP211" s="13" t="str">
        <f>IF(paramètres!$B$28=1,(((SUM(Q211:Z211)/1.02)+SUM(AA211:AB211))+((SUM(AC211:AL211)/1.02)+SUM(AM211:AO211)))*cotpatr,IF(paramètres!$B$28=2,(SUM(Q211:AO211)*cotpatr),"Missing Delta Option"))</f>
        <v>Missing Delta Option</v>
      </c>
      <c r="AQ211" s="13" t="str" cm="1">
        <f t="array" ref="AQ211">IF(paramètres!$B$28=1,(((SUM(Q211:Z211)/1.02)+SUM(AA211:AB211))+((SUM(AC211:AN211)/1.02)+SUM(AM211:AN211)))/12*pécule,IF(paramètres!$B$28=2,SUM(Q211:AN211)/12*pécule,"Missing Delta Option"))</f>
        <v>Missing Delta Option</v>
      </c>
      <c r="AR211" s="132" t="e">
        <f>IF(paramètres!$B$28=1,(((SUM(Q211:Z211)/1.02)+SUM(AA211:AB211))+((SUM(AC211:AN211)/1.02)+SUM(AM211:AN211)))+AO211+AP211+AQ211,SUM(Q211:AN211)+AO211+AP211+AQ211)</f>
        <v>#VALUE!</v>
      </c>
    </row>
    <row r="212" spans="1:44" x14ac:dyDescent="0.25">
      <c r="A212" s="131"/>
      <c r="B212" s="39"/>
      <c r="C212" s="39"/>
      <c r="D212" s="93"/>
      <c r="E212" s="68"/>
      <c r="F212" s="40"/>
      <c r="G212" s="94"/>
      <c r="H212" s="38"/>
      <c r="I212" s="95"/>
      <c r="J212" s="40"/>
      <c r="K212" s="38"/>
      <c r="L212" s="95"/>
      <c r="M212" s="40"/>
      <c r="N212" s="38"/>
      <c r="O212" s="95"/>
      <c r="P212" s="68"/>
      <c r="Q212" s="226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8"/>
      <c r="AC212" s="149">
        <f>IF($D212="",0,IF($E212="",0,IF(VLOOKUP($E212,paramètres!$E$33:$F$44,2,FALSE)&lt;=VLOOKUP($AC$18,paramètres!$E$33:$F$44,2,FALSE),Q212*$D212,0)))</f>
        <v>0</v>
      </c>
      <c r="AD212" s="13">
        <f>IF($D212="",0,IF($E212="",0,IF(VLOOKUP($E212,paramètres!$E$33:$F$44,2,FALSE)&lt;=VLOOKUP($AD$18,paramètres!$E$33:$F$44,2,FALSE),R212*$D212,0)))</f>
        <v>0</v>
      </c>
      <c r="AE212" s="13">
        <f>IF($D212="",0,IF($E212="",0,IF(VLOOKUP($E212,paramètres!$E$33:$F$44,2,FALSE)&lt;=VLOOKUP($AE$18,paramètres!$E$33:$F$44,2,FALSE),S212*$D212,0)))</f>
        <v>0</v>
      </c>
      <c r="AF212" s="13">
        <f>IF($D212="",0,IF($E212="",0,IF(VLOOKUP($E212,paramètres!$E$33:$F$44,2,FALSE)&lt;=VLOOKUP($AF$18,paramètres!$E$33:$F$44,2,FALSE),T212*$D212,0)))</f>
        <v>0</v>
      </c>
      <c r="AG212" s="13">
        <f>IF($D212="",0,IF($E212="",0,IF(VLOOKUP($E212,paramètres!$E$33:$F$44,2,FALSE)&lt;=VLOOKUP($AG$18,paramètres!$E$33:$F$44,2,FALSE),U212*$D212,0)))</f>
        <v>0</v>
      </c>
      <c r="AH212" s="13">
        <f>IF($D212="",0,IF($E212="",0,IF(VLOOKUP($E212,paramètres!$E$33:$F$44,2,FALSE)&lt;=VLOOKUP($AH$18,paramètres!$E$33:$F$44,2,FALSE),V212*$D212,0)))</f>
        <v>0</v>
      </c>
      <c r="AI212" s="13">
        <f>IF($D212="",0,IF($E212="",0,IF(VLOOKUP($E212,paramètres!$E$33:$F$44,2,FALSE)&lt;=VLOOKUP($AI$18,paramètres!$E$33:$F$44,2,FALSE),W212*$D212,0)))</f>
        <v>0</v>
      </c>
      <c r="AJ212" s="13">
        <f>IF($D212="",0,IF($E212="",0,IF(VLOOKUP($E212,paramètres!$E$33:$F$44,2,FALSE)&lt;=VLOOKUP($AJ$18,paramètres!$E$33:$F$44,2,FALSE),X212*$D212,0)))</f>
        <v>0</v>
      </c>
      <c r="AK212" s="13">
        <f>IF($D212="",0,IF($E212="",0,IF(VLOOKUP($E212,paramètres!$E$33:$F$44,2,FALSE)&lt;=VLOOKUP($AK$18,paramètres!$E$33:$F$44,2,FALSE),Y212*$D212,0)))</f>
        <v>0</v>
      </c>
      <c r="AL212" s="13">
        <f>IF($D212="",0,IF($E212="",0,IF(VLOOKUP($E212,paramètres!$E$33:$F$44,2,FALSE)&lt;=VLOOKUP($AL$18,paramètres!$E$33:$F$44,2,FALSE),Z212*$D212,0)))</f>
        <v>0</v>
      </c>
      <c r="AM212" s="13">
        <f>IF($D212="",0,IF($E212="",0,IF(VLOOKUP($E212,paramètres!$E$33:$F$44,2,FALSE)&lt;=VLOOKUP($AM$18,paramètres!$E$33:$F$44,2,FALSE),AA212*$D212,0)))</f>
        <v>0</v>
      </c>
      <c r="AN212" s="154">
        <f>IF($D212="",0,IF($E212="",0,IF(VLOOKUP($E212,paramètres!$E$33:$F$44,2,FALSE)&lt;=VLOOKUP($AN$18,paramètres!$E$33:$F$44,2,FALSE),AB212*$D212,0)))</f>
        <v>0</v>
      </c>
      <c r="AO212" s="149" t="str">
        <f>IF(paramètres!$B$28=1,((SUM(Q212:Z212)/1.02)+SUM(AA212:AB212))*0.0303/9*COUNT(Q212:Y212),IF(paramètres!$B$28=2,(SUM(Q212:AB212))*0.0303/9*COUNT(Q212:Y212),"Missing Delta option"))</f>
        <v>Missing Delta option</v>
      </c>
      <c r="AP212" s="13" t="str">
        <f>IF(paramètres!$B$28=1,(((SUM(Q212:Z212)/1.02)+SUM(AA212:AB212))+((SUM(AC212:AL212)/1.02)+SUM(AM212:AO212)))*cotpatr,IF(paramètres!$B$28=2,(SUM(Q212:AO212)*cotpatr),"Missing Delta Option"))</f>
        <v>Missing Delta Option</v>
      </c>
      <c r="AQ212" s="13" t="str" cm="1">
        <f t="array" ref="AQ212">IF(paramètres!$B$28=1,(((SUM(Q212:Z212)/1.02)+SUM(AA212:AB212))+((SUM(AC212:AN212)/1.02)+SUM(AM212:AN212)))/12*pécule,IF(paramètres!$B$28=2,SUM(Q212:AN212)/12*pécule,"Missing Delta Option"))</f>
        <v>Missing Delta Option</v>
      </c>
      <c r="AR212" s="132" t="e">
        <f>IF(paramètres!$B$28=1,(((SUM(Q212:Z212)/1.02)+SUM(AA212:AB212))+((SUM(AC212:AN212)/1.02)+SUM(AM212:AN212)))+AO212+AP212+AQ212,SUM(Q212:AN212)+AO212+AP212+AQ212)</f>
        <v>#VALUE!</v>
      </c>
    </row>
    <row r="213" spans="1:44" x14ac:dyDescent="0.25">
      <c r="A213" s="131"/>
      <c r="B213" s="39"/>
      <c r="C213" s="39"/>
      <c r="D213" s="93"/>
      <c r="E213" s="68"/>
      <c r="F213" s="40"/>
      <c r="G213" s="94"/>
      <c r="H213" s="38"/>
      <c r="I213" s="95"/>
      <c r="J213" s="40"/>
      <c r="K213" s="38"/>
      <c r="L213" s="95"/>
      <c r="M213" s="40"/>
      <c r="N213" s="38"/>
      <c r="O213" s="95"/>
      <c r="P213" s="68"/>
      <c r="Q213" s="226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8"/>
      <c r="AC213" s="149">
        <f>IF($D213="",0,IF($E213="",0,IF(VLOOKUP($E213,paramètres!$E$33:$F$44,2,FALSE)&lt;=VLOOKUP($AC$18,paramètres!$E$33:$F$44,2,FALSE),Q213*$D213,0)))</f>
        <v>0</v>
      </c>
      <c r="AD213" s="13">
        <f>IF($D213="",0,IF($E213="",0,IF(VLOOKUP($E213,paramètres!$E$33:$F$44,2,FALSE)&lt;=VLOOKUP($AD$18,paramètres!$E$33:$F$44,2,FALSE),R213*$D213,0)))</f>
        <v>0</v>
      </c>
      <c r="AE213" s="13">
        <f>IF($D213="",0,IF($E213="",0,IF(VLOOKUP($E213,paramètres!$E$33:$F$44,2,FALSE)&lt;=VLOOKUP($AE$18,paramètres!$E$33:$F$44,2,FALSE),S213*$D213,0)))</f>
        <v>0</v>
      </c>
      <c r="AF213" s="13">
        <f>IF($D213="",0,IF($E213="",0,IF(VLOOKUP($E213,paramètres!$E$33:$F$44,2,FALSE)&lt;=VLOOKUP($AF$18,paramètres!$E$33:$F$44,2,FALSE),T213*$D213,0)))</f>
        <v>0</v>
      </c>
      <c r="AG213" s="13">
        <f>IF($D213="",0,IF($E213="",0,IF(VLOOKUP($E213,paramètres!$E$33:$F$44,2,FALSE)&lt;=VLOOKUP($AG$18,paramètres!$E$33:$F$44,2,FALSE),U213*$D213,0)))</f>
        <v>0</v>
      </c>
      <c r="AH213" s="13">
        <f>IF($D213="",0,IF($E213="",0,IF(VLOOKUP($E213,paramètres!$E$33:$F$44,2,FALSE)&lt;=VLOOKUP($AH$18,paramètres!$E$33:$F$44,2,FALSE),V213*$D213,0)))</f>
        <v>0</v>
      </c>
      <c r="AI213" s="13">
        <f>IF($D213="",0,IF($E213="",0,IF(VLOOKUP($E213,paramètres!$E$33:$F$44,2,FALSE)&lt;=VLOOKUP($AI$18,paramètres!$E$33:$F$44,2,FALSE),W213*$D213,0)))</f>
        <v>0</v>
      </c>
      <c r="AJ213" s="13">
        <f>IF($D213="",0,IF($E213="",0,IF(VLOOKUP($E213,paramètres!$E$33:$F$44,2,FALSE)&lt;=VLOOKUP($AJ$18,paramètres!$E$33:$F$44,2,FALSE),X213*$D213,0)))</f>
        <v>0</v>
      </c>
      <c r="AK213" s="13">
        <f>IF($D213="",0,IF($E213="",0,IF(VLOOKUP($E213,paramètres!$E$33:$F$44,2,FALSE)&lt;=VLOOKUP($AK$18,paramètres!$E$33:$F$44,2,FALSE),Y213*$D213,0)))</f>
        <v>0</v>
      </c>
      <c r="AL213" s="13">
        <f>IF($D213="",0,IF($E213="",0,IF(VLOOKUP($E213,paramètres!$E$33:$F$44,2,FALSE)&lt;=VLOOKUP($AL$18,paramètres!$E$33:$F$44,2,FALSE),Z213*$D213,0)))</f>
        <v>0</v>
      </c>
      <c r="AM213" s="13">
        <f>IF($D213="",0,IF($E213="",0,IF(VLOOKUP($E213,paramètres!$E$33:$F$44,2,FALSE)&lt;=VLOOKUP($AM$18,paramètres!$E$33:$F$44,2,FALSE),AA213*$D213,0)))</f>
        <v>0</v>
      </c>
      <c r="AN213" s="154">
        <f>IF($D213="",0,IF($E213="",0,IF(VLOOKUP($E213,paramètres!$E$33:$F$44,2,FALSE)&lt;=VLOOKUP($AN$18,paramètres!$E$33:$F$44,2,FALSE),AB213*$D213,0)))</f>
        <v>0</v>
      </c>
      <c r="AO213" s="149" t="str">
        <f>IF(paramètres!$B$28=1,((SUM(Q213:Z213)/1.02)+SUM(AA213:AB213))*0.0303/9*COUNT(Q213:Y213),IF(paramètres!$B$28=2,(SUM(Q213:AB213))*0.0303/9*COUNT(Q213:Y213),"Missing Delta option"))</f>
        <v>Missing Delta option</v>
      </c>
      <c r="AP213" s="13" t="str">
        <f>IF(paramètres!$B$28=1,(((SUM(Q213:Z213)/1.02)+SUM(AA213:AB213))+((SUM(AC213:AL213)/1.02)+SUM(AM213:AO213)))*cotpatr,IF(paramètres!$B$28=2,(SUM(Q213:AO213)*cotpatr),"Missing Delta Option"))</f>
        <v>Missing Delta Option</v>
      </c>
      <c r="AQ213" s="13" t="str" cm="1">
        <f t="array" ref="AQ213">IF(paramètres!$B$28=1,(((SUM(Q213:Z213)/1.02)+SUM(AA213:AB213))+((SUM(AC213:AN213)/1.02)+SUM(AM213:AN213)))/12*pécule,IF(paramètres!$B$28=2,SUM(Q213:AN213)/12*pécule,"Missing Delta Option"))</f>
        <v>Missing Delta Option</v>
      </c>
      <c r="AR213" s="132" t="e">
        <f>IF(paramètres!$B$28=1,(((SUM(Q213:Z213)/1.02)+SUM(AA213:AB213))+((SUM(AC213:AN213)/1.02)+SUM(AM213:AN213)))+AO213+AP213+AQ213,SUM(Q213:AN213)+AO213+AP213+AQ213)</f>
        <v>#VALUE!</v>
      </c>
    </row>
    <row r="214" spans="1:44" x14ac:dyDescent="0.25">
      <c r="A214" s="131"/>
      <c r="B214" s="39"/>
      <c r="C214" s="39"/>
      <c r="D214" s="93"/>
      <c r="E214" s="68"/>
      <c r="F214" s="40"/>
      <c r="G214" s="94"/>
      <c r="H214" s="38"/>
      <c r="I214" s="95"/>
      <c r="J214" s="40"/>
      <c r="K214" s="38"/>
      <c r="L214" s="95"/>
      <c r="M214" s="40"/>
      <c r="N214" s="38"/>
      <c r="O214" s="95"/>
      <c r="P214" s="68"/>
      <c r="Q214" s="226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8"/>
      <c r="AC214" s="149">
        <f>IF($D214="",0,IF($E214="",0,IF(VLOOKUP($E214,paramètres!$E$33:$F$44,2,FALSE)&lt;=VLOOKUP($AC$18,paramètres!$E$33:$F$44,2,FALSE),Q214*$D214,0)))</f>
        <v>0</v>
      </c>
      <c r="AD214" s="13">
        <f>IF($D214="",0,IF($E214="",0,IF(VLOOKUP($E214,paramètres!$E$33:$F$44,2,FALSE)&lt;=VLOOKUP($AD$18,paramètres!$E$33:$F$44,2,FALSE),R214*$D214,0)))</f>
        <v>0</v>
      </c>
      <c r="AE214" s="13">
        <f>IF($D214="",0,IF($E214="",0,IF(VLOOKUP($E214,paramètres!$E$33:$F$44,2,FALSE)&lt;=VLOOKUP($AE$18,paramètres!$E$33:$F$44,2,FALSE),S214*$D214,0)))</f>
        <v>0</v>
      </c>
      <c r="AF214" s="13">
        <f>IF($D214="",0,IF($E214="",0,IF(VLOOKUP($E214,paramètres!$E$33:$F$44,2,FALSE)&lt;=VLOOKUP($AF$18,paramètres!$E$33:$F$44,2,FALSE),T214*$D214,0)))</f>
        <v>0</v>
      </c>
      <c r="AG214" s="13">
        <f>IF($D214="",0,IF($E214="",0,IF(VLOOKUP($E214,paramètres!$E$33:$F$44,2,FALSE)&lt;=VLOOKUP($AG$18,paramètres!$E$33:$F$44,2,FALSE),U214*$D214,0)))</f>
        <v>0</v>
      </c>
      <c r="AH214" s="13">
        <f>IF($D214="",0,IF($E214="",0,IF(VLOOKUP($E214,paramètres!$E$33:$F$44,2,FALSE)&lt;=VLOOKUP($AH$18,paramètres!$E$33:$F$44,2,FALSE),V214*$D214,0)))</f>
        <v>0</v>
      </c>
      <c r="AI214" s="13">
        <f>IF($D214="",0,IF($E214="",0,IF(VLOOKUP($E214,paramètres!$E$33:$F$44,2,FALSE)&lt;=VLOOKUP($AI$18,paramètres!$E$33:$F$44,2,FALSE),W214*$D214,0)))</f>
        <v>0</v>
      </c>
      <c r="AJ214" s="13">
        <f>IF($D214="",0,IF($E214="",0,IF(VLOOKUP($E214,paramètres!$E$33:$F$44,2,FALSE)&lt;=VLOOKUP($AJ$18,paramètres!$E$33:$F$44,2,FALSE),X214*$D214,0)))</f>
        <v>0</v>
      </c>
      <c r="AK214" s="13">
        <f>IF($D214="",0,IF($E214="",0,IF(VLOOKUP($E214,paramètres!$E$33:$F$44,2,FALSE)&lt;=VLOOKUP($AK$18,paramètres!$E$33:$F$44,2,FALSE),Y214*$D214,0)))</f>
        <v>0</v>
      </c>
      <c r="AL214" s="13">
        <f>IF($D214="",0,IF($E214="",0,IF(VLOOKUP($E214,paramètres!$E$33:$F$44,2,FALSE)&lt;=VLOOKUP($AL$18,paramètres!$E$33:$F$44,2,FALSE),Z214*$D214,0)))</f>
        <v>0</v>
      </c>
      <c r="AM214" s="13">
        <f>IF($D214="",0,IF($E214="",0,IF(VLOOKUP($E214,paramètres!$E$33:$F$44,2,FALSE)&lt;=VLOOKUP($AM$18,paramètres!$E$33:$F$44,2,FALSE),AA214*$D214,0)))</f>
        <v>0</v>
      </c>
      <c r="AN214" s="154">
        <f>IF($D214="",0,IF($E214="",0,IF(VLOOKUP($E214,paramètres!$E$33:$F$44,2,FALSE)&lt;=VLOOKUP($AN$18,paramètres!$E$33:$F$44,2,FALSE),AB214*$D214,0)))</f>
        <v>0</v>
      </c>
      <c r="AO214" s="149" t="str">
        <f>IF(paramètres!$B$28=1,((SUM(Q214:Z214)/1.02)+SUM(AA214:AB214))*0.0303/9*COUNT(Q214:Y214),IF(paramètres!$B$28=2,(SUM(Q214:AB214))*0.0303/9*COUNT(Q214:Y214),"Missing Delta option"))</f>
        <v>Missing Delta option</v>
      </c>
      <c r="AP214" s="13" t="str">
        <f>IF(paramètres!$B$28=1,(((SUM(Q214:Z214)/1.02)+SUM(AA214:AB214))+((SUM(AC214:AL214)/1.02)+SUM(AM214:AO214)))*cotpatr,IF(paramètres!$B$28=2,(SUM(Q214:AO214)*cotpatr),"Missing Delta Option"))</f>
        <v>Missing Delta Option</v>
      </c>
      <c r="AQ214" s="13" t="str" cm="1">
        <f t="array" ref="AQ214">IF(paramètres!$B$28=1,(((SUM(Q214:Z214)/1.02)+SUM(AA214:AB214))+((SUM(AC214:AN214)/1.02)+SUM(AM214:AN214)))/12*pécule,IF(paramètres!$B$28=2,SUM(Q214:AN214)/12*pécule,"Missing Delta Option"))</f>
        <v>Missing Delta Option</v>
      </c>
      <c r="AR214" s="132" t="e">
        <f>IF(paramètres!$B$28=1,(((SUM(Q214:Z214)/1.02)+SUM(AA214:AB214))+((SUM(AC214:AN214)/1.02)+SUM(AM214:AN214)))+AO214+AP214+AQ214,SUM(Q214:AN214)+AO214+AP214+AQ214)</f>
        <v>#VALUE!</v>
      </c>
    </row>
    <row r="215" spans="1:44" x14ac:dyDescent="0.25">
      <c r="A215" s="131"/>
      <c r="B215" s="39"/>
      <c r="C215" s="39"/>
      <c r="D215" s="93"/>
      <c r="E215" s="68"/>
      <c r="F215" s="40"/>
      <c r="G215" s="94"/>
      <c r="H215" s="38"/>
      <c r="I215" s="95"/>
      <c r="J215" s="40"/>
      <c r="K215" s="38"/>
      <c r="L215" s="95"/>
      <c r="M215" s="40"/>
      <c r="N215" s="38"/>
      <c r="O215" s="95"/>
      <c r="P215" s="68"/>
      <c r="Q215" s="226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8"/>
      <c r="AC215" s="149">
        <f>IF($D215="",0,IF($E215="",0,IF(VLOOKUP($E215,paramètres!$E$33:$F$44,2,FALSE)&lt;=VLOOKUP($AC$18,paramètres!$E$33:$F$44,2,FALSE),Q215*$D215,0)))</f>
        <v>0</v>
      </c>
      <c r="AD215" s="13">
        <f>IF($D215="",0,IF($E215="",0,IF(VLOOKUP($E215,paramètres!$E$33:$F$44,2,FALSE)&lt;=VLOOKUP($AD$18,paramètres!$E$33:$F$44,2,FALSE),R215*$D215,0)))</f>
        <v>0</v>
      </c>
      <c r="AE215" s="13">
        <f>IF($D215="",0,IF($E215="",0,IF(VLOOKUP($E215,paramètres!$E$33:$F$44,2,FALSE)&lt;=VLOOKUP($AE$18,paramètres!$E$33:$F$44,2,FALSE),S215*$D215,0)))</f>
        <v>0</v>
      </c>
      <c r="AF215" s="13">
        <f>IF($D215="",0,IF($E215="",0,IF(VLOOKUP($E215,paramètres!$E$33:$F$44,2,FALSE)&lt;=VLOOKUP($AF$18,paramètres!$E$33:$F$44,2,FALSE),T215*$D215,0)))</f>
        <v>0</v>
      </c>
      <c r="AG215" s="13">
        <f>IF($D215="",0,IF($E215="",0,IF(VLOOKUP($E215,paramètres!$E$33:$F$44,2,FALSE)&lt;=VLOOKUP($AG$18,paramètres!$E$33:$F$44,2,FALSE),U215*$D215,0)))</f>
        <v>0</v>
      </c>
      <c r="AH215" s="13">
        <f>IF($D215="",0,IF($E215="",0,IF(VLOOKUP($E215,paramètres!$E$33:$F$44,2,FALSE)&lt;=VLOOKUP($AH$18,paramètres!$E$33:$F$44,2,FALSE),V215*$D215,0)))</f>
        <v>0</v>
      </c>
      <c r="AI215" s="13">
        <f>IF($D215="",0,IF($E215="",0,IF(VLOOKUP($E215,paramètres!$E$33:$F$44,2,FALSE)&lt;=VLOOKUP($AI$18,paramètres!$E$33:$F$44,2,FALSE),W215*$D215,0)))</f>
        <v>0</v>
      </c>
      <c r="AJ215" s="13">
        <f>IF($D215="",0,IF($E215="",0,IF(VLOOKUP($E215,paramètres!$E$33:$F$44,2,FALSE)&lt;=VLOOKUP($AJ$18,paramètres!$E$33:$F$44,2,FALSE),X215*$D215,0)))</f>
        <v>0</v>
      </c>
      <c r="AK215" s="13">
        <f>IF($D215="",0,IF($E215="",0,IF(VLOOKUP($E215,paramètres!$E$33:$F$44,2,FALSE)&lt;=VLOOKUP($AK$18,paramètres!$E$33:$F$44,2,FALSE),Y215*$D215,0)))</f>
        <v>0</v>
      </c>
      <c r="AL215" s="13">
        <f>IF($D215="",0,IF($E215="",0,IF(VLOOKUP($E215,paramètres!$E$33:$F$44,2,FALSE)&lt;=VLOOKUP($AL$18,paramètres!$E$33:$F$44,2,FALSE),Z215*$D215,0)))</f>
        <v>0</v>
      </c>
      <c r="AM215" s="13">
        <f>IF($D215="",0,IF($E215="",0,IF(VLOOKUP($E215,paramètres!$E$33:$F$44,2,FALSE)&lt;=VLOOKUP($AM$18,paramètres!$E$33:$F$44,2,FALSE),AA215*$D215,0)))</f>
        <v>0</v>
      </c>
      <c r="AN215" s="154">
        <f>IF($D215="",0,IF($E215="",0,IF(VLOOKUP($E215,paramètres!$E$33:$F$44,2,FALSE)&lt;=VLOOKUP($AN$18,paramètres!$E$33:$F$44,2,FALSE),AB215*$D215,0)))</f>
        <v>0</v>
      </c>
      <c r="AO215" s="149" t="str">
        <f>IF(paramètres!$B$28=1,((SUM(Q215:Z215)/1.02)+SUM(AA215:AB215))*0.0303/9*COUNT(Q215:Y215),IF(paramètres!$B$28=2,(SUM(Q215:AB215))*0.0303/9*COUNT(Q215:Y215),"Missing Delta option"))</f>
        <v>Missing Delta option</v>
      </c>
      <c r="AP215" s="13" t="str">
        <f>IF(paramètres!$B$28=1,(((SUM(Q215:Z215)/1.02)+SUM(AA215:AB215))+((SUM(AC215:AL215)/1.02)+SUM(AM215:AO215)))*cotpatr,IF(paramètres!$B$28=2,(SUM(Q215:AO215)*cotpatr),"Missing Delta Option"))</f>
        <v>Missing Delta Option</v>
      </c>
      <c r="AQ215" s="13" t="str" cm="1">
        <f t="array" ref="AQ215">IF(paramètres!$B$28=1,(((SUM(Q215:Z215)/1.02)+SUM(AA215:AB215))+((SUM(AC215:AN215)/1.02)+SUM(AM215:AN215)))/12*pécule,IF(paramètres!$B$28=2,SUM(Q215:AN215)/12*pécule,"Missing Delta Option"))</f>
        <v>Missing Delta Option</v>
      </c>
      <c r="AR215" s="132" t="e">
        <f>IF(paramètres!$B$28=1,(((SUM(Q215:Z215)/1.02)+SUM(AA215:AB215))+((SUM(AC215:AN215)/1.02)+SUM(AM215:AN215)))+AO215+AP215+AQ215,SUM(Q215:AN215)+AO215+AP215+AQ215)</f>
        <v>#VALUE!</v>
      </c>
    </row>
    <row r="216" spans="1:44" x14ac:dyDescent="0.25">
      <c r="A216" s="131"/>
      <c r="B216" s="39"/>
      <c r="C216" s="39"/>
      <c r="D216" s="93"/>
      <c r="E216" s="68"/>
      <c r="F216" s="40"/>
      <c r="G216" s="94"/>
      <c r="H216" s="38"/>
      <c r="I216" s="95"/>
      <c r="J216" s="40"/>
      <c r="K216" s="38"/>
      <c r="L216" s="95"/>
      <c r="M216" s="40"/>
      <c r="N216" s="38"/>
      <c r="O216" s="95"/>
      <c r="P216" s="68"/>
      <c r="Q216" s="226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8"/>
      <c r="AC216" s="149">
        <f>IF($D216="",0,IF($E216="",0,IF(VLOOKUP($E216,paramètres!$E$33:$F$44,2,FALSE)&lt;=VLOOKUP($AC$18,paramètres!$E$33:$F$44,2,FALSE),Q216*$D216,0)))</f>
        <v>0</v>
      </c>
      <c r="AD216" s="13">
        <f>IF($D216="",0,IF($E216="",0,IF(VLOOKUP($E216,paramètres!$E$33:$F$44,2,FALSE)&lt;=VLOOKUP($AD$18,paramètres!$E$33:$F$44,2,FALSE),R216*$D216,0)))</f>
        <v>0</v>
      </c>
      <c r="AE216" s="13">
        <f>IF($D216="",0,IF($E216="",0,IF(VLOOKUP($E216,paramètres!$E$33:$F$44,2,FALSE)&lt;=VLOOKUP($AE$18,paramètres!$E$33:$F$44,2,FALSE),S216*$D216,0)))</f>
        <v>0</v>
      </c>
      <c r="AF216" s="13">
        <f>IF($D216="",0,IF($E216="",0,IF(VLOOKUP($E216,paramètres!$E$33:$F$44,2,FALSE)&lt;=VLOOKUP($AF$18,paramètres!$E$33:$F$44,2,FALSE),T216*$D216,0)))</f>
        <v>0</v>
      </c>
      <c r="AG216" s="13">
        <f>IF($D216="",0,IF($E216="",0,IF(VLOOKUP($E216,paramètres!$E$33:$F$44,2,FALSE)&lt;=VLOOKUP($AG$18,paramètres!$E$33:$F$44,2,FALSE),U216*$D216,0)))</f>
        <v>0</v>
      </c>
      <c r="AH216" s="13">
        <f>IF($D216="",0,IF($E216="",0,IF(VLOOKUP($E216,paramètres!$E$33:$F$44,2,FALSE)&lt;=VLOOKUP($AH$18,paramètres!$E$33:$F$44,2,FALSE),V216*$D216,0)))</f>
        <v>0</v>
      </c>
      <c r="AI216" s="13">
        <f>IF($D216="",0,IF($E216="",0,IF(VLOOKUP($E216,paramètres!$E$33:$F$44,2,FALSE)&lt;=VLOOKUP($AI$18,paramètres!$E$33:$F$44,2,FALSE),W216*$D216,0)))</f>
        <v>0</v>
      </c>
      <c r="AJ216" s="13">
        <f>IF($D216="",0,IF($E216="",0,IF(VLOOKUP($E216,paramètres!$E$33:$F$44,2,FALSE)&lt;=VLOOKUP($AJ$18,paramètres!$E$33:$F$44,2,FALSE),X216*$D216,0)))</f>
        <v>0</v>
      </c>
      <c r="AK216" s="13">
        <f>IF($D216="",0,IF($E216="",0,IF(VLOOKUP($E216,paramètres!$E$33:$F$44,2,FALSE)&lt;=VLOOKUP($AK$18,paramètres!$E$33:$F$44,2,FALSE),Y216*$D216,0)))</f>
        <v>0</v>
      </c>
      <c r="AL216" s="13">
        <f>IF($D216="",0,IF($E216="",0,IF(VLOOKUP($E216,paramètres!$E$33:$F$44,2,FALSE)&lt;=VLOOKUP($AL$18,paramètres!$E$33:$F$44,2,FALSE),Z216*$D216,0)))</f>
        <v>0</v>
      </c>
      <c r="AM216" s="13">
        <f>IF($D216="",0,IF($E216="",0,IF(VLOOKUP($E216,paramètres!$E$33:$F$44,2,FALSE)&lt;=VLOOKUP($AM$18,paramètres!$E$33:$F$44,2,FALSE),AA216*$D216,0)))</f>
        <v>0</v>
      </c>
      <c r="AN216" s="154">
        <f>IF($D216="",0,IF($E216="",0,IF(VLOOKUP($E216,paramètres!$E$33:$F$44,2,FALSE)&lt;=VLOOKUP($AN$18,paramètres!$E$33:$F$44,2,FALSE),AB216*$D216,0)))</f>
        <v>0</v>
      </c>
      <c r="AO216" s="149" t="str">
        <f>IF(paramètres!$B$28=1,((SUM(Q216:Z216)/1.02)+SUM(AA216:AB216))*0.0303/9*COUNT(Q216:Y216),IF(paramètres!$B$28=2,(SUM(Q216:AB216))*0.0303/9*COUNT(Q216:Y216),"Missing Delta option"))</f>
        <v>Missing Delta option</v>
      </c>
      <c r="AP216" s="13" t="str">
        <f>IF(paramètres!$B$28=1,(((SUM(Q216:Z216)/1.02)+SUM(AA216:AB216))+((SUM(AC216:AL216)/1.02)+SUM(AM216:AO216)))*cotpatr,IF(paramètres!$B$28=2,(SUM(Q216:AO216)*cotpatr),"Missing Delta Option"))</f>
        <v>Missing Delta Option</v>
      </c>
      <c r="AQ216" s="13" t="str" cm="1">
        <f t="array" ref="AQ216">IF(paramètres!$B$28=1,(((SUM(Q216:Z216)/1.02)+SUM(AA216:AB216))+((SUM(AC216:AN216)/1.02)+SUM(AM216:AN216)))/12*pécule,IF(paramètres!$B$28=2,SUM(Q216:AN216)/12*pécule,"Missing Delta Option"))</f>
        <v>Missing Delta Option</v>
      </c>
      <c r="AR216" s="132" t="e">
        <f>IF(paramètres!$B$28=1,(((SUM(Q216:Z216)/1.02)+SUM(AA216:AB216))+((SUM(AC216:AN216)/1.02)+SUM(AM216:AN216)))+AO216+AP216+AQ216,SUM(Q216:AN216)+AO216+AP216+AQ216)</f>
        <v>#VALUE!</v>
      </c>
    </row>
    <row r="217" spans="1:44" x14ac:dyDescent="0.25">
      <c r="A217" s="131"/>
      <c r="B217" s="39"/>
      <c r="C217" s="39"/>
      <c r="D217" s="93"/>
      <c r="E217" s="68"/>
      <c r="F217" s="40"/>
      <c r="G217" s="94"/>
      <c r="H217" s="38"/>
      <c r="I217" s="95"/>
      <c r="J217" s="40"/>
      <c r="K217" s="38"/>
      <c r="L217" s="95"/>
      <c r="M217" s="40"/>
      <c r="N217" s="38"/>
      <c r="O217" s="95"/>
      <c r="P217" s="68"/>
      <c r="Q217" s="226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8"/>
      <c r="AC217" s="149">
        <f>IF($D217="",0,IF($E217="",0,IF(VLOOKUP($E217,paramètres!$E$33:$F$44,2,FALSE)&lt;=VLOOKUP($AC$18,paramètres!$E$33:$F$44,2,FALSE),Q217*$D217,0)))</f>
        <v>0</v>
      </c>
      <c r="AD217" s="13">
        <f>IF($D217="",0,IF($E217="",0,IF(VLOOKUP($E217,paramètres!$E$33:$F$44,2,FALSE)&lt;=VLOOKUP($AD$18,paramètres!$E$33:$F$44,2,FALSE),R217*$D217,0)))</f>
        <v>0</v>
      </c>
      <c r="AE217" s="13">
        <f>IF($D217="",0,IF($E217="",0,IF(VLOOKUP($E217,paramètres!$E$33:$F$44,2,FALSE)&lt;=VLOOKUP($AE$18,paramètres!$E$33:$F$44,2,FALSE),S217*$D217,0)))</f>
        <v>0</v>
      </c>
      <c r="AF217" s="13">
        <f>IF($D217="",0,IF($E217="",0,IF(VLOOKUP($E217,paramètres!$E$33:$F$44,2,FALSE)&lt;=VLOOKUP($AF$18,paramètres!$E$33:$F$44,2,FALSE),T217*$D217,0)))</f>
        <v>0</v>
      </c>
      <c r="AG217" s="13">
        <f>IF($D217="",0,IF($E217="",0,IF(VLOOKUP($E217,paramètres!$E$33:$F$44,2,FALSE)&lt;=VLOOKUP($AG$18,paramètres!$E$33:$F$44,2,FALSE),U217*$D217,0)))</f>
        <v>0</v>
      </c>
      <c r="AH217" s="13">
        <f>IF($D217="",0,IF($E217="",0,IF(VLOOKUP($E217,paramètres!$E$33:$F$44,2,FALSE)&lt;=VLOOKUP($AH$18,paramètres!$E$33:$F$44,2,FALSE),V217*$D217,0)))</f>
        <v>0</v>
      </c>
      <c r="AI217" s="13">
        <f>IF($D217="",0,IF($E217="",0,IF(VLOOKUP($E217,paramètres!$E$33:$F$44,2,FALSE)&lt;=VLOOKUP($AI$18,paramètres!$E$33:$F$44,2,FALSE),W217*$D217,0)))</f>
        <v>0</v>
      </c>
      <c r="AJ217" s="13">
        <f>IF($D217="",0,IF($E217="",0,IF(VLOOKUP($E217,paramètres!$E$33:$F$44,2,FALSE)&lt;=VLOOKUP($AJ$18,paramètres!$E$33:$F$44,2,FALSE),X217*$D217,0)))</f>
        <v>0</v>
      </c>
      <c r="AK217" s="13">
        <f>IF($D217="",0,IF($E217="",0,IF(VLOOKUP($E217,paramètres!$E$33:$F$44,2,FALSE)&lt;=VLOOKUP($AK$18,paramètres!$E$33:$F$44,2,FALSE),Y217*$D217,0)))</f>
        <v>0</v>
      </c>
      <c r="AL217" s="13">
        <f>IF($D217="",0,IF($E217="",0,IF(VLOOKUP($E217,paramètres!$E$33:$F$44,2,FALSE)&lt;=VLOOKUP($AL$18,paramètres!$E$33:$F$44,2,FALSE),Z217*$D217,0)))</f>
        <v>0</v>
      </c>
      <c r="AM217" s="13">
        <f>IF($D217="",0,IF($E217="",0,IF(VLOOKUP($E217,paramètres!$E$33:$F$44,2,FALSE)&lt;=VLOOKUP($AM$18,paramètres!$E$33:$F$44,2,FALSE),AA217*$D217,0)))</f>
        <v>0</v>
      </c>
      <c r="AN217" s="154">
        <f>IF($D217="",0,IF($E217="",0,IF(VLOOKUP($E217,paramètres!$E$33:$F$44,2,FALSE)&lt;=VLOOKUP($AN$18,paramètres!$E$33:$F$44,2,FALSE),AB217*$D217,0)))</f>
        <v>0</v>
      </c>
      <c r="AO217" s="149" t="str">
        <f>IF(paramètres!$B$28=1,((SUM(Q217:Z217)/1.02)+SUM(AA217:AB217))*0.0303/9*COUNT(Q217:Y217),IF(paramètres!$B$28=2,(SUM(Q217:AB217))*0.0303/9*COUNT(Q217:Y217),"Missing Delta option"))</f>
        <v>Missing Delta option</v>
      </c>
      <c r="AP217" s="13" t="str">
        <f>IF(paramètres!$B$28=1,(((SUM(Q217:Z217)/1.02)+SUM(AA217:AB217))+((SUM(AC217:AL217)/1.02)+SUM(AM217:AO217)))*cotpatr,IF(paramètres!$B$28=2,(SUM(Q217:AO217)*cotpatr),"Missing Delta Option"))</f>
        <v>Missing Delta Option</v>
      </c>
      <c r="AQ217" s="13" t="str" cm="1">
        <f t="array" ref="AQ217">IF(paramètres!$B$28=1,(((SUM(Q217:Z217)/1.02)+SUM(AA217:AB217))+((SUM(AC217:AN217)/1.02)+SUM(AM217:AN217)))/12*pécule,IF(paramètres!$B$28=2,SUM(Q217:AN217)/12*pécule,"Missing Delta Option"))</f>
        <v>Missing Delta Option</v>
      </c>
      <c r="AR217" s="132" t="e">
        <f>IF(paramètres!$B$28=1,(((SUM(Q217:Z217)/1.02)+SUM(AA217:AB217))+((SUM(AC217:AN217)/1.02)+SUM(AM217:AN217)))+AO217+AP217+AQ217,SUM(Q217:AN217)+AO217+AP217+AQ217)</f>
        <v>#VALUE!</v>
      </c>
    </row>
    <row r="218" spans="1:44" x14ac:dyDescent="0.25">
      <c r="A218" s="131"/>
      <c r="B218" s="39"/>
      <c r="C218" s="39"/>
      <c r="D218" s="93"/>
      <c r="E218" s="68"/>
      <c r="F218" s="40"/>
      <c r="G218" s="94"/>
      <c r="H218" s="38"/>
      <c r="I218" s="95"/>
      <c r="J218" s="40"/>
      <c r="K218" s="38"/>
      <c r="L218" s="95"/>
      <c r="M218" s="40"/>
      <c r="N218" s="38"/>
      <c r="O218" s="95"/>
      <c r="P218" s="68"/>
      <c r="Q218" s="226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8"/>
      <c r="AC218" s="149">
        <f>IF($D218="",0,IF($E218="",0,IF(VLOOKUP($E218,paramètres!$E$33:$F$44,2,FALSE)&lt;=VLOOKUP($AC$18,paramètres!$E$33:$F$44,2,FALSE),Q218*$D218,0)))</f>
        <v>0</v>
      </c>
      <c r="AD218" s="13">
        <f>IF($D218="",0,IF($E218="",0,IF(VLOOKUP($E218,paramètres!$E$33:$F$44,2,FALSE)&lt;=VLOOKUP($AD$18,paramètres!$E$33:$F$44,2,FALSE),R218*$D218,0)))</f>
        <v>0</v>
      </c>
      <c r="AE218" s="13">
        <f>IF($D218="",0,IF($E218="",0,IF(VLOOKUP($E218,paramètres!$E$33:$F$44,2,FALSE)&lt;=VLOOKUP($AE$18,paramètres!$E$33:$F$44,2,FALSE),S218*$D218,0)))</f>
        <v>0</v>
      </c>
      <c r="AF218" s="13">
        <f>IF($D218="",0,IF($E218="",0,IF(VLOOKUP($E218,paramètres!$E$33:$F$44,2,FALSE)&lt;=VLOOKUP($AF$18,paramètres!$E$33:$F$44,2,FALSE),T218*$D218,0)))</f>
        <v>0</v>
      </c>
      <c r="AG218" s="13">
        <f>IF($D218="",0,IF($E218="",0,IF(VLOOKUP($E218,paramètres!$E$33:$F$44,2,FALSE)&lt;=VLOOKUP($AG$18,paramètres!$E$33:$F$44,2,FALSE),U218*$D218,0)))</f>
        <v>0</v>
      </c>
      <c r="AH218" s="13">
        <f>IF($D218="",0,IF($E218="",0,IF(VLOOKUP($E218,paramètres!$E$33:$F$44,2,FALSE)&lt;=VLOOKUP($AH$18,paramètres!$E$33:$F$44,2,FALSE),V218*$D218,0)))</f>
        <v>0</v>
      </c>
      <c r="AI218" s="13">
        <f>IF($D218="",0,IF($E218="",0,IF(VLOOKUP($E218,paramètres!$E$33:$F$44,2,FALSE)&lt;=VLOOKUP($AI$18,paramètres!$E$33:$F$44,2,FALSE),W218*$D218,0)))</f>
        <v>0</v>
      </c>
      <c r="AJ218" s="13">
        <f>IF($D218="",0,IF($E218="",0,IF(VLOOKUP($E218,paramètres!$E$33:$F$44,2,FALSE)&lt;=VLOOKUP($AJ$18,paramètres!$E$33:$F$44,2,FALSE),X218*$D218,0)))</f>
        <v>0</v>
      </c>
      <c r="AK218" s="13">
        <f>IF($D218="",0,IF($E218="",0,IF(VLOOKUP($E218,paramètres!$E$33:$F$44,2,FALSE)&lt;=VLOOKUP($AK$18,paramètres!$E$33:$F$44,2,FALSE),Y218*$D218,0)))</f>
        <v>0</v>
      </c>
      <c r="AL218" s="13">
        <f>IF($D218="",0,IF($E218="",0,IF(VLOOKUP($E218,paramètres!$E$33:$F$44,2,FALSE)&lt;=VLOOKUP($AL$18,paramètres!$E$33:$F$44,2,FALSE),Z218*$D218,0)))</f>
        <v>0</v>
      </c>
      <c r="AM218" s="13">
        <f>IF($D218="",0,IF($E218="",0,IF(VLOOKUP($E218,paramètres!$E$33:$F$44,2,FALSE)&lt;=VLOOKUP($AM$18,paramètres!$E$33:$F$44,2,FALSE),AA218*$D218,0)))</f>
        <v>0</v>
      </c>
      <c r="AN218" s="154">
        <f>IF($D218="",0,IF($E218="",0,IF(VLOOKUP($E218,paramètres!$E$33:$F$44,2,FALSE)&lt;=VLOOKUP($AN$18,paramètres!$E$33:$F$44,2,FALSE),AB218*$D218,0)))</f>
        <v>0</v>
      </c>
      <c r="AO218" s="149" t="str">
        <f>IF(paramètres!$B$28=1,((SUM(Q218:Z218)/1.02)+SUM(AA218:AB218))*0.0303/9*COUNT(Q218:Y218),IF(paramètres!$B$28=2,(SUM(Q218:AB218))*0.0303/9*COUNT(Q218:Y218),"Missing Delta option"))</f>
        <v>Missing Delta option</v>
      </c>
      <c r="AP218" s="13" t="str">
        <f>IF(paramètres!$B$28=1,(((SUM(Q218:Z218)/1.02)+SUM(AA218:AB218))+((SUM(AC218:AL218)/1.02)+SUM(AM218:AO218)))*cotpatr,IF(paramètres!$B$28=2,(SUM(Q218:AO218)*cotpatr),"Missing Delta Option"))</f>
        <v>Missing Delta Option</v>
      </c>
      <c r="AQ218" s="13" t="str" cm="1">
        <f t="array" ref="AQ218">IF(paramètres!$B$28=1,(((SUM(Q218:Z218)/1.02)+SUM(AA218:AB218))+((SUM(AC218:AN218)/1.02)+SUM(AM218:AN218)))/12*pécule,IF(paramètres!$B$28=2,SUM(Q218:AN218)/12*pécule,"Missing Delta Option"))</f>
        <v>Missing Delta Option</v>
      </c>
      <c r="AR218" s="132" t="e">
        <f>IF(paramètres!$B$28=1,(((SUM(Q218:Z218)/1.02)+SUM(AA218:AB218))+((SUM(AC218:AN218)/1.02)+SUM(AM218:AN218)))+AO218+AP218+AQ218,SUM(Q218:AN218)+AO218+AP218+AQ218)</f>
        <v>#VALUE!</v>
      </c>
    </row>
    <row r="219" spans="1:44" x14ac:dyDescent="0.25">
      <c r="A219" s="131"/>
      <c r="B219" s="39"/>
      <c r="C219" s="39"/>
      <c r="D219" s="93"/>
      <c r="E219" s="68"/>
      <c r="F219" s="40"/>
      <c r="G219" s="94"/>
      <c r="H219" s="38"/>
      <c r="I219" s="95"/>
      <c r="J219" s="40"/>
      <c r="K219" s="38"/>
      <c r="L219" s="95"/>
      <c r="M219" s="40"/>
      <c r="N219" s="38"/>
      <c r="O219" s="95"/>
      <c r="P219" s="68"/>
      <c r="Q219" s="226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8"/>
      <c r="AC219" s="149">
        <f>IF($D219="",0,IF($E219="",0,IF(VLOOKUP($E219,paramètres!$E$33:$F$44,2,FALSE)&lt;=VLOOKUP($AC$18,paramètres!$E$33:$F$44,2,FALSE),Q219*$D219,0)))</f>
        <v>0</v>
      </c>
      <c r="AD219" s="13">
        <f>IF($D219="",0,IF($E219="",0,IF(VLOOKUP($E219,paramètres!$E$33:$F$44,2,FALSE)&lt;=VLOOKUP($AD$18,paramètres!$E$33:$F$44,2,FALSE),R219*$D219,0)))</f>
        <v>0</v>
      </c>
      <c r="AE219" s="13">
        <f>IF($D219="",0,IF($E219="",0,IF(VLOOKUP($E219,paramètres!$E$33:$F$44,2,FALSE)&lt;=VLOOKUP($AE$18,paramètres!$E$33:$F$44,2,FALSE),S219*$D219,0)))</f>
        <v>0</v>
      </c>
      <c r="AF219" s="13">
        <f>IF($D219="",0,IF($E219="",0,IF(VLOOKUP($E219,paramètres!$E$33:$F$44,2,FALSE)&lt;=VLOOKUP($AF$18,paramètres!$E$33:$F$44,2,FALSE),T219*$D219,0)))</f>
        <v>0</v>
      </c>
      <c r="AG219" s="13">
        <f>IF($D219="",0,IF($E219="",0,IF(VLOOKUP($E219,paramètres!$E$33:$F$44,2,FALSE)&lt;=VLOOKUP($AG$18,paramètres!$E$33:$F$44,2,FALSE),U219*$D219,0)))</f>
        <v>0</v>
      </c>
      <c r="AH219" s="13">
        <f>IF($D219="",0,IF($E219="",0,IF(VLOOKUP($E219,paramètres!$E$33:$F$44,2,FALSE)&lt;=VLOOKUP($AH$18,paramètres!$E$33:$F$44,2,FALSE),V219*$D219,0)))</f>
        <v>0</v>
      </c>
      <c r="AI219" s="13">
        <f>IF($D219="",0,IF($E219="",0,IF(VLOOKUP($E219,paramètres!$E$33:$F$44,2,FALSE)&lt;=VLOOKUP($AI$18,paramètres!$E$33:$F$44,2,FALSE),W219*$D219,0)))</f>
        <v>0</v>
      </c>
      <c r="AJ219" s="13">
        <f>IF($D219="",0,IF($E219="",0,IF(VLOOKUP($E219,paramètres!$E$33:$F$44,2,FALSE)&lt;=VLOOKUP($AJ$18,paramètres!$E$33:$F$44,2,FALSE),X219*$D219,0)))</f>
        <v>0</v>
      </c>
      <c r="AK219" s="13">
        <f>IF($D219="",0,IF($E219="",0,IF(VLOOKUP($E219,paramètres!$E$33:$F$44,2,FALSE)&lt;=VLOOKUP($AK$18,paramètres!$E$33:$F$44,2,FALSE),Y219*$D219,0)))</f>
        <v>0</v>
      </c>
      <c r="AL219" s="13">
        <f>IF($D219="",0,IF($E219="",0,IF(VLOOKUP($E219,paramètres!$E$33:$F$44,2,FALSE)&lt;=VLOOKUP($AL$18,paramètres!$E$33:$F$44,2,FALSE),Z219*$D219,0)))</f>
        <v>0</v>
      </c>
      <c r="AM219" s="13">
        <f>IF($D219="",0,IF($E219="",0,IF(VLOOKUP($E219,paramètres!$E$33:$F$44,2,FALSE)&lt;=VLOOKUP($AM$18,paramètres!$E$33:$F$44,2,FALSE),AA219*$D219,0)))</f>
        <v>0</v>
      </c>
      <c r="AN219" s="154">
        <f>IF($D219="",0,IF($E219="",0,IF(VLOOKUP($E219,paramètres!$E$33:$F$44,2,FALSE)&lt;=VLOOKUP($AN$18,paramètres!$E$33:$F$44,2,FALSE),AB219*$D219,0)))</f>
        <v>0</v>
      </c>
      <c r="AO219" s="149" t="str">
        <f>IF(paramètres!$B$28=1,((SUM(Q219:Z219)/1.02)+SUM(AA219:AB219))*0.0303/9*COUNT(Q219:Y219),IF(paramètres!$B$28=2,(SUM(Q219:AB219))*0.0303/9*COUNT(Q219:Y219),"Missing Delta option"))</f>
        <v>Missing Delta option</v>
      </c>
      <c r="AP219" s="13" t="str">
        <f>IF(paramètres!$B$28=1,(((SUM(Q219:Z219)/1.02)+SUM(AA219:AB219))+((SUM(AC219:AL219)/1.02)+SUM(AM219:AO219)))*cotpatr,IF(paramètres!$B$28=2,(SUM(Q219:AO219)*cotpatr),"Missing Delta Option"))</f>
        <v>Missing Delta Option</v>
      </c>
      <c r="AQ219" s="13" t="str" cm="1">
        <f t="array" ref="AQ219">IF(paramètres!$B$28=1,(((SUM(Q219:Z219)/1.02)+SUM(AA219:AB219))+((SUM(AC219:AN219)/1.02)+SUM(AM219:AN219)))/12*pécule,IF(paramètres!$B$28=2,SUM(Q219:AN219)/12*pécule,"Missing Delta Option"))</f>
        <v>Missing Delta Option</v>
      </c>
      <c r="AR219" s="132" t="e">
        <f>IF(paramètres!$B$28=1,(((SUM(Q219:Z219)/1.02)+SUM(AA219:AB219))+((SUM(AC219:AN219)/1.02)+SUM(AM219:AN219)))+AO219+AP219+AQ219,SUM(Q219:AN219)+AO219+AP219+AQ219)</f>
        <v>#VALUE!</v>
      </c>
    </row>
    <row r="220" spans="1:44" x14ac:dyDescent="0.25">
      <c r="A220" s="131"/>
      <c r="B220" s="39"/>
      <c r="C220" s="39"/>
      <c r="D220" s="93"/>
      <c r="E220" s="68"/>
      <c r="F220" s="40"/>
      <c r="G220" s="94"/>
      <c r="H220" s="38"/>
      <c r="I220" s="95"/>
      <c r="J220" s="40"/>
      <c r="K220" s="38"/>
      <c r="L220" s="95"/>
      <c r="M220" s="40"/>
      <c r="N220" s="38"/>
      <c r="O220" s="95"/>
      <c r="P220" s="68"/>
      <c r="Q220" s="226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8"/>
      <c r="AC220" s="149">
        <f>IF($D220="",0,IF($E220="",0,IF(VLOOKUP($E220,paramètres!$E$33:$F$44,2,FALSE)&lt;=VLOOKUP($AC$18,paramètres!$E$33:$F$44,2,FALSE),Q220*$D220,0)))</f>
        <v>0</v>
      </c>
      <c r="AD220" s="13">
        <f>IF($D220="",0,IF($E220="",0,IF(VLOOKUP($E220,paramètres!$E$33:$F$44,2,FALSE)&lt;=VLOOKUP($AD$18,paramètres!$E$33:$F$44,2,FALSE),R220*$D220,0)))</f>
        <v>0</v>
      </c>
      <c r="AE220" s="13">
        <f>IF($D220="",0,IF($E220="",0,IF(VLOOKUP($E220,paramètres!$E$33:$F$44,2,FALSE)&lt;=VLOOKUP($AE$18,paramètres!$E$33:$F$44,2,FALSE),S220*$D220,0)))</f>
        <v>0</v>
      </c>
      <c r="AF220" s="13">
        <f>IF($D220="",0,IF($E220="",0,IF(VLOOKUP($E220,paramètres!$E$33:$F$44,2,FALSE)&lt;=VLOOKUP($AF$18,paramètres!$E$33:$F$44,2,FALSE),T220*$D220,0)))</f>
        <v>0</v>
      </c>
      <c r="AG220" s="13">
        <f>IF($D220="",0,IF($E220="",0,IF(VLOOKUP($E220,paramètres!$E$33:$F$44,2,FALSE)&lt;=VLOOKUP($AG$18,paramètres!$E$33:$F$44,2,FALSE),U220*$D220,0)))</f>
        <v>0</v>
      </c>
      <c r="AH220" s="13">
        <f>IF($D220="",0,IF($E220="",0,IF(VLOOKUP($E220,paramètres!$E$33:$F$44,2,FALSE)&lt;=VLOOKUP($AH$18,paramètres!$E$33:$F$44,2,FALSE),V220*$D220,0)))</f>
        <v>0</v>
      </c>
      <c r="AI220" s="13">
        <f>IF($D220="",0,IF($E220="",0,IF(VLOOKUP($E220,paramètres!$E$33:$F$44,2,FALSE)&lt;=VLOOKUP($AI$18,paramètres!$E$33:$F$44,2,FALSE),W220*$D220,0)))</f>
        <v>0</v>
      </c>
      <c r="AJ220" s="13">
        <f>IF($D220="",0,IF($E220="",0,IF(VLOOKUP($E220,paramètres!$E$33:$F$44,2,FALSE)&lt;=VLOOKUP($AJ$18,paramètres!$E$33:$F$44,2,FALSE),X220*$D220,0)))</f>
        <v>0</v>
      </c>
      <c r="AK220" s="13">
        <f>IF($D220="",0,IF($E220="",0,IF(VLOOKUP($E220,paramètres!$E$33:$F$44,2,FALSE)&lt;=VLOOKUP($AK$18,paramètres!$E$33:$F$44,2,FALSE),Y220*$D220,0)))</f>
        <v>0</v>
      </c>
      <c r="AL220" s="13">
        <f>IF($D220="",0,IF($E220="",0,IF(VLOOKUP($E220,paramètres!$E$33:$F$44,2,FALSE)&lt;=VLOOKUP($AL$18,paramètres!$E$33:$F$44,2,FALSE),Z220*$D220,0)))</f>
        <v>0</v>
      </c>
      <c r="AM220" s="13">
        <f>IF($D220="",0,IF($E220="",0,IF(VLOOKUP($E220,paramètres!$E$33:$F$44,2,FALSE)&lt;=VLOOKUP($AM$18,paramètres!$E$33:$F$44,2,FALSE),AA220*$D220,0)))</f>
        <v>0</v>
      </c>
      <c r="AN220" s="154">
        <f>IF($D220="",0,IF($E220="",0,IF(VLOOKUP($E220,paramètres!$E$33:$F$44,2,FALSE)&lt;=VLOOKUP($AN$18,paramètres!$E$33:$F$44,2,FALSE),AB220*$D220,0)))</f>
        <v>0</v>
      </c>
      <c r="AO220" s="149" t="str">
        <f>IF(paramètres!$B$28=1,((SUM(Q220:Z220)/1.02)+SUM(AA220:AB220))*0.0303/9*COUNT(Q220:Y220),IF(paramètres!$B$28=2,(SUM(Q220:AB220))*0.0303/9*COUNT(Q220:Y220),"Missing Delta option"))</f>
        <v>Missing Delta option</v>
      </c>
      <c r="AP220" s="13" t="str">
        <f>IF(paramètres!$B$28=1,(((SUM(Q220:Z220)/1.02)+SUM(AA220:AB220))+((SUM(AC220:AL220)/1.02)+SUM(AM220:AO220)))*cotpatr,IF(paramètres!$B$28=2,(SUM(Q220:AO220)*cotpatr),"Missing Delta Option"))</f>
        <v>Missing Delta Option</v>
      </c>
      <c r="AQ220" s="13" t="str" cm="1">
        <f t="array" ref="AQ220">IF(paramètres!$B$28=1,(((SUM(Q220:Z220)/1.02)+SUM(AA220:AB220))+((SUM(AC220:AN220)/1.02)+SUM(AM220:AN220)))/12*pécule,IF(paramètres!$B$28=2,SUM(Q220:AN220)/12*pécule,"Missing Delta Option"))</f>
        <v>Missing Delta Option</v>
      </c>
      <c r="AR220" s="132" t="e">
        <f>IF(paramètres!$B$28=1,(((SUM(Q220:Z220)/1.02)+SUM(AA220:AB220))+((SUM(AC220:AN220)/1.02)+SUM(AM220:AN220)))+AO220+AP220+AQ220,SUM(Q220:AN220)+AO220+AP220+AQ220)</f>
        <v>#VALUE!</v>
      </c>
    </row>
    <row r="221" spans="1:44" x14ac:dyDescent="0.25">
      <c r="A221" s="131"/>
      <c r="B221" s="39"/>
      <c r="C221" s="39"/>
      <c r="D221" s="93"/>
      <c r="E221" s="68"/>
      <c r="F221" s="40"/>
      <c r="G221" s="94"/>
      <c r="H221" s="38"/>
      <c r="I221" s="95"/>
      <c r="J221" s="40"/>
      <c r="K221" s="38"/>
      <c r="L221" s="95"/>
      <c r="M221" s="40"/>
      <c r="N221" s="38"/>
      <c r="O221" s="95"/>
      <c r="P221" s="68"/>
      <c r="Q221" s="226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8"/>
      <c r="AC221" s="149">
        <f>IF($D221="",0,IF($E221="",0,IF(VLOOKUP($E221,paramètres!$E$33:$F$44,2,FALSE)&lt;=VLOOKUP($AC$18,paramètres!$E$33:$F$44,2,FALSE),Q221*$D221,0)))</f>
        <v>0</v>
      </c>
      <c r="AD221" s="13">
        <f>IF($D221="",0,IF($E221="",0,IF(VLOOKUP($E221,paramètres!$E$33:$F$44,2,FALSE)&lt;=VLOOKUP($AD$18,paramètres!$E$33:$F$44,2,FALSE),R221*$D221,0)))</f>
        <v>0</v>
      </c>
      <c r="AE221" s="13">
        <f>IF($D221="",0,IF($E221="",0,IF(VLOOKUP($E221,paramètres!$E$33:$F$44,2,FALSE)&lt;=VLOOKUP($AE$18,paramètres!$E$33:$F$44,2,FALSE),S221*$D221,0)))</f>
        <v>0</v>
      </c>
      <c r="AF221" s="13">
        <f>IF($D221="",0,IF($E221="",0,IF(VLOOKUP($E221,paramètres!$E$33:$F$44,2,FALSE)&lt;=VLOOKUP($AF$18,paramètres!$E$33:$F$44,2,FALSE),T221*$D221,0)))</f>
        <v>0</v>
      </c>
      <c r="AG221" s="13">
        <f>IF($D221="",0,IF($E221="",0,IF(VLOOKUP($E221,paramètres!$E$33:$F$44,2,FALSE)&lt;=VLOOKUP($AG$18,paramètres!$E$33:$F$44,2,FALSE),U221*$D221,0)))</f>
        <v>0</v>
      </c>
      <c r="AH221" s="13">
        <f>IF($D221="",0,IF($E221="",0,IF(VLOOKUP($E221,paramètres!$E$33:$F$44,2,FALSE)&lt;=VLOOKUP($AH$18,paramètres!$E$33:$F$44,2,FALSE),V221*$D221,0)))</f>
        <v>0</v>
      </c>
      <c r="AI221" s="13">
        <f>IF($D221="",0,IF($E221="",0,IF(VLOOKUP($E221,paramètres!$E$33:$F$44,2,FALSE)&lt;=VLOOKUP($AI$18,paramètres!$E$33:$F$44,2,FALSE),W221*$D221,0)))</f>
        <v>0</v>
      </c>
      <c r="AJ221" s="13">
        <f>IF($D221="",0,IF($E221="",0,IF(VLOOKUP($E221,paramètres!$E$33:$F$44,2,FALSE)&lt;=VLOOKUP($AJ$18,paramètres!$E$33:$F$44,2,FALSE),X221*$D221,0)))</f>
        <v>0</v>
      </c>
      <c r="AK221" s="13">
        <f>IF($D221="",0,IF($E221="",0,IF(VLOOKUP($E221,paramètres!$E$33:$F$44,2,FALSE)&lt;=VLOOKUP($AK$18,paramètres!$E$33:$F$44,2,FALSE),Y221*$D221,0)))</f>
        <v>0</v>
      </c>
      <c r="AL221" s="13">
        <f>IF($D221="",0,IF($E221="",0,IF(VLOOKUP($E221,paramètres!$E$33:$F$44,2,FALSE)&lt;=VLOOKUP($AL$18,paramètres!$E$33:$F$44,2,FALSE),Z221*$D221,0)))</f>
        <v>0</v>
      </c>
      <c r="AM221" s="13">
        <f>IF($D221="",0,IF($E221="",0,IF(VLOOKUP($E221,paramètres!$E$33:$F$44,2,FALSE)&lt;=VLOOKUP($AM$18,paramètres!$E$33:$F$44,2,FALSE),AA221*$D221,0)))</f>
        <v>0</v>
      </c>
      <c r="AN221" s="154">
        <f>IF($D221="",0,IF($E221="",0,IF(VLOOKUP($E221,paramètres!$E$33:$F$44,2,FALSE)&lt;=VLOOKUP($AN$18,paramètres!$E$33:$F$44,2,FALSE),AB221*$D221,0)))</f>
        <v>0</v>
      </c>
      <c r="AO221" s="149" t="str">
        <f>IF(paramètres!$B$28=1,((SUM(Q221:Z221)/1.02)+SUM(AA221:AB221))*0.0303/9*COUNT(Q221:Y221),IF(paramètres!$B$28=2,(SUM(Q221:AB221))*0.0303/9*COUNT(Q221:Y221),"Missing Delta option"))</f>
        <v>Missing Delta option</v>
      </c>
      <c r="AP221" s="13" t="str">
        <f>IF(paramètres!$B$28=1,(((SUM(Q221:Z221)/1.02)+SUM(AA221:AB221))+((SUM(AC221:AL221)/1.02)+SUM(AM221:AO221)))*cotpatr,IF(paramètres!$B$28=2,(SUM(Q221:AO221)*cotpatr),"Missing Delta Option"))</f>
        <v>Missing Delta Option</v>
      </c>
      <c r="AQ221" s="13" t="str" cm="1">
        <f t="array" ref="AQ221">IF(paramètres!$B$28=1,(((SUM(Q221:Z221)/1.02)+SUM(AA221:AB221))+((SUM(AC221:AN221)/1.02)+SUM(AM221:AN221)))/12*pécule,IF(paramètres!$B$28=2,SUM(Q221:AN221)/12*pécule,"Missing Delta Option"))</f>
        <v>Missing Delta Option</v>
      </c>
      <c r="AR221" s="132" t="e">
        <f>IF(paramètres!$B$28=1,(((SUM(Q221:Z221)/1.02)+SUM(AA221:AB221))+((SUM(AC221:AN221)/1.02)+SUM(AM221:AN221)))+AO221+AP221+AQ221,SUM(Q221:AN221)+AO221+AP221+AQ221)</f>
        <v>#VALUE!</v>
      </c>
    </row>
    <row r="222" spans="1:44" x14ac:dyDescent="0.25">
      <c r="A222" s="131"/>
      <c r="B222" s="39"/>
      <c r="C222" s="39"/>
      <c r="D222" s="93"/>
      <c r="E222" s="68"/>
      <c r="F222" s="40"/>
      <c r="G222" s="94"/>
      <c r="H222" s="38"/>
      <c r="I222" s="95"/>
      <c r="J222" s="40"/>
      <c r="K222" s="38"/>
      <c r="L222" s="95"/>
      <c r="M222" s="40"/>
      <c r="N222" s="38"/>
      <c r="O222" s="95"/>
      <c r="P222" s="68"/>
      <c r="Q222" s="226"/>
      <c r="R222" s="227"/>
      <c r="S222" s="227"/>
      <c r="T222" s="227"/>
      <c r="U222" s="227"/>
      <c r="V222" s="227"/>
      <c r="W222" s="227"/>
      <c r="X222" s="227"/>
      <c r="Y222" s="227"/>
      <c r="Z222" s="227"/>
      <c r="AA222" s="227"/>
      <c r="AB222" s="228"/>
      <c r="AC222" s="149">
        <f>IF($D222="",0,IF($E222="",0,IF(VLOOKUP($E222,paramètres!$E$33:$F$44,2,FALSE)&lt;=VLOOKUP($AC$18,paramètres!$E$33:$F$44,2,FALSE),Q222*$D222,0)))</f>
        <v>0</v>
      </c>
      <c r="AD222" s="13">
        <f>IF($D222="",0,IF($E222="",0,IF(VLOOKUP($E222,paramètres!$E$33:$F$44,2,FALSE)&lt;=VLOOKUP($AD$18,paramètres!$E$33:$F$44,2,FALSE),R222*$D222,0)))</f>
        <v>0</v>
      </c>
      <c r="AE222" s="13">
        <f>IF($D222="",0,IF($E222="",0,IF(VLOOKUP($E222,paramètres!$E$33:$F$44,2,FALSE)&lt;=VLOOKUP($AE$18,paramètres!$E$33:$F$44,2,FALSE),S222*$D222,0)))</f>
        <v>0</v>
      </c>
      <c r="AF222" s="13">
        <f>IF($D222="",0,IF($E222="",0,IF(VLOOKUP($E222,paramètres!$E$33:$F$44,2,FALSE)&lt;=VLOOKUP($AF$18,paramètres!$E$33:$F$44,2,FALSE),T222*$D222,0)))</f>
        <v>0</v>
      </c>
      <c r="AG222" s="13">
        <f>IF($D222="",0,IF($E222="",0,IF(VLOOKUP($E222,paramètres!$E$33:$F$44,2,FALSE)&lt;=VLOOKUP($AG$18,paramètres!$E$33:$F$44,2,FALSE),U222*$D222,0)))</f>
        <v>0</v>
      </c>
      <c r="AH222" s="13">
        <f>IF($D222="",0,IF($E222="",0,IF(VLOOKUP($E222,paramètres!$E$33:$F$44,2,FALSE)&lt;=VLOOKUP($AH$18,paramètres!$E$33:$F$44,2,FALSE),V222*$D222,0)))</f>
        <v>0</v>
      </c>
      <c r="AI222" s="13">
        <f>IF($D222="",0,IF($E222="",0,IF(VLOOKUP($E222,paramètres!$E$33:$F$44,2,FALSE)&lt;=VLOOKUP($AI$18,paramètres!$E$33:$F$44,2,FALSE),W222*$D222,0)))</f>
        <v>0</v>
      </c>
      <c r="AJ222" s="13">
        <f>IF($D222="",0,IF($E222="",0,IF(VLOOKUP($E222,paramètres!$E$33:$F$44,2,FALSE)&lt;=VLOOKUP($AJ$18,paramètres!$E$33:$F$44,2,FALSE),X222*$D222,0)))</f>
        <v>0</v>
      </c>
      <c r="AK222" s="13">
        <f>IF($D222="",0,IF($E222="",0,IF(VLOOKUP($E222,paramètres!$E$33:$F$44,2,FALSE)&lt;=VLOOKUP($AK$18,paramètres!$E$33:$F$44,2,FALSE),Y222*$D222,0)))</f>
        <v>0</v>
      </c>
      <c r="AL222" s="13">
        <f>IF($D222="",0,IF($E222="",0,IF(VLOOKUP($E222,paramètres!$E$33:$F$44,2,FALSE)&lt;=VLOOKUP($AL$18,paramètres!$E$33:$F$44,2,FALSE),Z222*$D222,0)))</f>
        <v>0</v>
      </c>
      <c r="AM222" s="13">
        <f>IF($D222="",0,IF($E222="",0,IF(VLOOKUP($E222,paramètres!$E$33:$F$44,2,FALSE)&lt;=VLOOKUP($AM$18,paramètres!$E$33:$F$44,2,FALSE),AA222*$D222,0)))</f>
        <v>0</v>
      </c>
      <c r="AN222" s="154">
        <f>IF($D222="",0,IF($E222="",0,IF(VLOOKUP($E222,paramètres!$E$33:$F$44,2,FALSE)&lt;=VLOOKUP($AN$18,paramètres!$E$33:$F$44,2,FALSE),AB222*$D222,0)))</f>
        <v>0</v>
      </c>
      <c r="AO222" s="149" t="str">
        <f>IF(paramètres!$B$28=1,((SUM(Q222:Z222)/1.02)+SUM(AA222:AB222))*0.0303/9*COUNT(Q222:Y222),IF(paramètres!$B$28=2,(SUM(Q222:AB222))*0.0303/9*COUNT(Q222:Y222),"Missing Delta option"))</f>
        <v>Missing Delta option</v>
      </c>
      <c r="AP222" s="13" t="str">
        <f>IF(paramètres!$B$28=1,(((SUM(Q222:Z222)/1.02)+SUM(AA222:AB222))+((SUM(AC222:AL222)/1.02)+SUM(AM222:AO222)))*cotpatr,IF(paramètres!$B$28=2,(SUM(Q222:AO222)*cotpatr),"Missing Delta Option"))</f>
        <v>Missing Delta Option</v>
      </c>
      <c r="AQ222" s="13" t="str" cm="1">
        <f t="array" ref="AQ222">IF(paramètres!$B$28=1,(((SUM(Q222:Z222)/1.02)+SUM(AA222:AB222))+((SUM(AC222:AN222)/1.02)+SUM(AM222:AN222)))/12*pécule,IF(paramètres!$B$28=2,SUM(Q222:AN222)/12*pécule,"Missing Delta Option"))</f>
        <v>Missing Delta Option</v>
      </c>
      <c r="AR222" s="132" t="e">
        <f>IF(paramètres!$B$28=1,(((SUM(Q222:Z222)/1.02)+SUM(AA222:AB222))+((SUM(AC222:AN222)/1.02)+SUM(AM222:AN222)))+AO222+AP222+AQ222,SUM(Q222:AN222)+AO222+AP222+AQ222)</f>
        <v>#VALUE!</v>
      </c>
    </row>
    <row r="223" spans="1:44" x14ac:dyDescent="0.25">
      <c r="A223" s="131"/>
      <c r="B223" s="39"/>
      <c r="C223" s="39"/>
      <c r="D223" s="93"/>
      <c r="E223" s="68"/>
      <c r="F223" s="40"/>
      <c r="G223" s="94"/>
      <c r="H223" s="38"/>
      <c r="I223" s="95"/>
      <c r="J223" s="40"/>
      <c r="K223" s="38"/>
      <c r="L223" s="95"/>
      <c r="M223" s="40"/>
      <c r="N223" s="38"/>
      <c r="O223" s="95"/>
      <c r="P223" s="68"/>
      <c r="Q223" s="226"/>
      <c r="R223" s="227"/>
      <c r="S223" s="227"/>
      <c r="T223" s="227"/>
      <c r="U223" s="227"/>
      <c r="V223" s="227"/>
      <c r="W223" s="227"/>
      <c r="X223" s="227"/>
      <c r="Y223" s="227"/>
      <c r="Z223" s="227"/>
      <c r="AA223" s="227"/>
      <c r="AB223" s="228"/>
      <c r="AC223" s="149">
        <f>IF($D223="",0,IF($E223="",0,IF(VLOOKUP($E223,paramètres!$E$33:$F$44,2,FALSE)&lt;=VLOOKUP($AC$18,paramètres!$E$33:$F$44,2,FALSE),Q223*$D223,0)))</f>
        <v>0</v>
      </c>
      <c r="AD223" s="13">
        <f>IF($D223="",0,IF($E223="",0,IF(VLOOKUP($E223,paramètres!$E$33:$F$44,2,FALSE)&lt;=VLOOKUP($AD$18,paramètres!$E$33:$F$44,2,FALSE),R223*$D223,0)))</f>
        <v>0</v>
      </c>
      <c r="AE223" s="13">
        <f>IF($D223="",0,IF($E223="",0,IF(VLOOKUP($E223,paramètres!$E$33:$F$44,2,FALSE)&lt;=VLOOKUP($AE$18,paramètres!$E$33:$F$44,2,FALSE),S223*$D223,0)))</f>
        <v>0</v>
      </c>
      <c r="AF223" s="13">
        <f>IF($D223="",0,IF($E223="",0,IF(VLOOKUP($E223,paramètres!$E$33:$F$44,2,FALSE)&lt;=VLOOKUP($AF$18,paramètres!$E$33:$F$44,2,FALSE),T223*$D223,0)))</f>
        <v>0</v>
      </c>
      <c r="AG223" s="13">
        <f>IF($D223="",0,IF($E223="",0,IF(VLOOKUP($E223,paramètres!$E$33:$F$44,2,FALSE)&lt;=VLOOKUP($AG$18,paramètres!$E$33:$F$44,2,FALSE),U223*$D223,0)))</f>
        <v>0</v>
      </c>
      <c r="AH223" s="13">
        <f>IF($D223="",0,IF($E223="",0,IF(VLOOKUP($E223,paramètres!$E$33:$F$44,2,FALSE)&lt;=VLOOKUP($AH$18,paramètres!$E$33:$F$44,2,FALSE),V223*$D223,0)))</f>
        <v>0</v>
      </c>
      <c r="AI223" s="13">
        <f>IF($D223="",0,IF($E223="",0,IF(VLOOKUP($E223,paramètres!$E$33:$F$44,2,FALSE)&lt;=VLOOKUP($AI$18,paramètres!$E$33:$F$44,2,FALSE),W223*$D223,0)))</f>
        <v>0</v>
      </c>
      <c r="AJ223" s="13">
        <f>IF($D223="",0,IF($E223="",0,IF(VLOOKUP($E223,paramètres!$E$33:$F$44,2,FALSE)&lt;=VLOOKUP($AJ$18,paramètres!$E$33:$F$44,2,FALSE),X223*$D223,0)))</f>
        <v>0</v>
      </c>
      <c r="AK223" s="13">
        <f>IF($D223="",0,IF($E223="",0,IF(VLOOKUP($E223,paramètres!$E$33:$F$44,2,FALSE)&lt;=VLOOKUP($AK$18,paramètres!$E$33:$F$44,2,FALSE),Y223*$D223,0)))</f>
        <v>0</v>
      </c>
      <c r="AL223" s="13">
        <f>IF($D223="",0,IF($E223="",0,IF(VLOOKUP($E223,paramètres!$E$33:$F$44,2,FALSE)&lt;=VLOOKUP($AL$18,paramètres!$E$33:$F$44,2,FALSE),Z223*$D223,0)))</f>
        <v>0</v>
      </c>
      <c r="AM223" s="13">
        <f>IF($D223="",0,IF($E223="",0,IF(VLOOKUP($E223,paramètres!$E$33:$F$44,2,FALSE)&lt;=VLOOKUP($AM$18,paramètres!$E$33:$F$44,2,FALSE),AA223*$D223,0)))</f>
        <v>0</v>
      </c>
      <c r="AN223" s="154">
        <f>IF($D223="",0,IF($E223="",0,IF(VLOOKUP($E223,paramètres!$E$33:$F$44,2,FALSE)&lt;=VLOOKUP($AN$18,paramètres!$E$33:$F$44,2,FALSE),AB223*$D223,0)))</f>
        <v>0</v>
      </c>
      <c r="AO223" s="149" t="str">
        <f>IF(paramètres!$B$28=1,((SUM(Q223:Z223)/1.02)+SUM(AA223:AB223))*0.0303/9*COUNT(Q223:Y223),IF(paramètres!$B$28=2,(SUM(Q223:AB223))*0.0303/9*COUNT(Q223:Y223),"Missing Delta option"))</f>
        <v>Missing Delta option</v>
      </c>
      <c r="AP223" s="13" t="str">
        <f>IF(paramètres!$B$28=1,(((SUM(Q223:Z223)/1.02)+SUM(AA223:AB223))+((SUM(AC223:AL223)/1.02)+SUM(AM223:AO223)))*cotpatr,IF(paramètres!$B$28=2,(SUM(Q223:AO223)*cotpatr),"Missing Delta Option"))</f>
        <v>Missing Delta Option</v>
      </c>
      <c r="AQ223" s="13" t="str" cm="1">
        <f t="array" ref="AQ223">IF(paramètres!$B$28=1,(((SUM(Q223:Z223)/1.02)+SUM(AA223:AB223))+((SUM(AC223:AN223)/1.02)+SUM(AM223:AN223)))/12*pécule,IF(paramètres!$B$28=2,SUM(Q223:AN223)/12*pécule,"Missing Delta Option"))</f>
        <v>Missing Delta Option</v>
      </c>
      <c r="AR223" s="132" t="e">
        <f>IF(paramètres!$B$28=1,(((SUM(Q223:Z223)/1.02)+SUM(AA223:AB223))+((SUM(AC223:AN223)/1.02)+SUM(AM223:AN223)))+AO223+AP223+AQ223,SUM(Q223:AN223)+AO223+AP223+AQ223)</f>
        <v>#VALUE!</v>
      </c>
    </row>
    <row r="224" spans="1:44" x14ac:dyDescent="0.25">
      <c r="A224" s="131"/>
      <c r="B224" s="39"/>
      <c r="C224" s="39"/>
      <c r="D224" s="93"/>
      <c r="E224" s="68"/>
      <c r="F224" s="40"/>
      <c r="G224" s="94"/>
      <c r="H224" s="38"/>
      <c r="I224" s="95"/>
      <c r="J224" s="40"/>
      <c r="K224" s="38"/>
      <c r="L224" s="95"/>
      <c r="M224" s="40"/>
      <c r="N224" s="38"/>
      <c r="O224" s="95"/>
      <c r="P224" s="68"/>
      <c r="Q224" s="226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8"/>
      <c r="AC224" s="149">
        <f>IF($D224="",0,IF($E224="",0,IF(VLOOKUP($E224,paramètres!$E$33:$F$44,2,FALSE)&lt;=VLOOKUP($AC$18,paramètres!$E$33:$F$44,2,FALSE),Q224*$D224,0)))</f>
        <v>0</v>
      </c>
      <c r="AD224" s="13">
        <f>IF($D224="",0,IF($E224="",0,IF(VLOOKUP($E224,paramètres!$E$33:$F$44,2,FALSE)&lt;=VLOOKUP($AD$18,paramètres!$E$33:$F$44,2,FALSE),R224*$D224,0)))</f>
        <v>0</v>
      </c>
      <c r="AE224" s="13">
        <f>IF($D224="",0,IF($E224="",0,IF(VLOOKUP($E224,paramètres!$E$33:$F$44,2,FALSE)&lt;=VLOOKUP($AE$18,paramètres!$E$33:$F$44,2,FALSE),S224*$D224,0)))</f>
        <v>0</v>
      </c>
      <c r="AF224" s="13">
        <f>IF($D224="",0,IF($E224="",0,IF(VLOOKUP($E224,paramètres!$E$33:$F$44,2,FALSE)&lt;=VLOOKUP($AF$18,paramètres!$E$33:$F$44,2,FALSE),T224*$D224,0)))</f>
        <v>0</v>
      </c>
      <c r="AG224" s="13">
        <f>IF($D224="",0,IF($E224="",0,IF(VLOOKUP($E224,paramètres!$E$33:$F$44,2,FALSE)&lt;=VLOOKUP($AG$18,paramètres!$E$33:$F$44,2,FALSE),U224*$D224,0)))</f>
        <v>0</v>
      </c>
      <c r="AH224" s="13">
        <f>IF($D224="",0,IF($E224="",0,IF(VLOOKUP($E224,paramètres!$E$33:$F$44,2,FALSE)&lt;=VLOOKUP($AH$18,paramètres!$E$33:$F$44,2,FALSE),V224*$D224,0)))</f>
        <v>0</v>
      </c>
      <c r="AI224" s="13">
        <f>IF($D224="",0,IF($E224="",0,IF(VLOOKUP($E224,paramètres!$E$33:$F$44,2,FALSE)&lt;=VLOOKUP($AI$18,paramètres!$E$33:$F$44,2,FALSE),W224*$D224,0)))</f>
        <v>0</v>
      </c>
      <c r="AJ224" s="13">
        <f>IF($D224="",0,IF($E224="",0,IF(VLOOKUP($E224,paramètres!$E$33:$F$44,2,FALSE)&lt;=VLOOKUP($AJ$18,paramètres!$E$33:$F$44,2,FALSE),X224*$D224,0)))</f>
        <v>0</v>
      </c>
      <c r="AK224" s="13">
        <f>IF($D224="",0,IF($E224="",0,IF(VLOOKUP($E224,paramètres!$E$33:$F$44,2,FALSE)&lt;=VLOOKUP($AK$18,paramètres!$E$33:$F$44,2,FALSE),Y224*$D224,0)))</f>
        <v>0</v>
      </c>
      <c r="AL224" s="13">
        <f>IF($D224="",0,IF($E224="",0,IF(VLOOKUP($E224,paramètres!$E$33:$F$44,2,FALSE)&lt;=VLOOKUP($AL$18,paramètres!$E$33:$F$44,2,FALSE),Z224*$D224,0)))</f>
        <v>0</v>
      </c>
      <c r="AM224" s="13">
        <f>IF($D224="",0,IF($E224="",0,IF(VLOOKUP($E224,paramètres!$E$33:$F$44,2,FALSE)&lt;=VLOOKUP($AM$18,paramètres!$E$33:$F$44,2,FALSE),AA224*$D224,0)))</f>
        <v>0</v>
      </c>
      <c r="AN224" s="154">
        <f>IF($D224="",0,IF($E224="",0,IF(VLOOKUP($E224,paramètres!$E$33:$F$44,2,FALSE)&lt;=VLOOKUP($AN$18,paramètres!$E$33:$F$44,2,FALSE),AB224*$D224,0)))</f>
        <v>0</v>
      </c>
      <c r="AO224" s="149" t="str">
        <f>IF(paramètres!$B$28=1,((SUM(Q224:Z224)/1.02)+SUM(AA224:AB224))*0.0303/9*COUNT(Q224:Y224),IF(paramètres!$B$28=2,(SUM(Q224:AB224))*0.0303/9*COUNT(Q224:Y224),"Missing Delta option"))</f>
        <v>Missing Delta option</v>
      </c>
      <c r="AP224" s="13" t="str">
        <f>IF(paramètres!$B$28=1,(((SUM(Q224:Z224)/1.02)+SUM(AA224:AB224))+((SUM(AC224:AL224)/1.02)+SUM(AM224:AO224)))*cotpatr,IF(paramètres!$B$28=2,(SUM(Q224:AO224)*cotpatr),"Missing Delta Option"))</f>
        <v>Missing Delta Option</v>
      </c>
      <c r="AQ224" s="13" t="str" cm="1">
        <f t="array" ref="AQ224">IF(paramètres!$B$28=1,(((SUM(Q224:Z224)/1.02)+SUM(AA224:AB224))+((SUM(AC224:AN224)/1.02)+SUM(AM224:AN224)))/12*pécule,IF(paramètres!$B$28=2,SUM(Q224:AN224)/12*pécule,"Missing Delta Option"))</f>
        <v>Missing Delta Option</v>
      </c>
      <c r="AR224" s="132" t="e">
        <f>IF(paramètres!$B$28=1,(((SUM(Q224:Z224)/1.02)+SUM(AA224:AB224))+((SUM(AC224:AN224)/1.02)+SUM(AM224:AN224)))+AO224+AP224+AQ224,SUM(Q224:AN224)+AO224+AP224+AQ224)</f>
        <v>#VALUE!</v>
      </c>
    </row>
    <row r="225" spans="1:44" x14ac:dyDescent="0.25">
      <c r="A225" s="131"/>
      <c r="B225" s="39"/>
      <c r="C225" s="39"/>
      <c r="D225" s="93"/>
      <c r="E225" s="68"/>
      <c r="F225" s="40"/>
      <c r="G225" s="94"/>
      <c r="H225" s="38"/>
      <c r="I225" s="95"/>
      <c r="J225" s="40"/>
      <c r="K225" s="38"/>
      <c r="L225" s="95"/>
      <c r="M225" s="40"/>
      <c r="N225" s="38"/>
      <c r="O225" s="95"/>
      <c r="P225" s="68"/>
      <c r="Q225" s="226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8"/>
      <c r="AC225" s="149">
        <f>IF($D225="",0,IF($E225="",0,IF(VLOOKUP($E225,paramètres!$E$33:$F$44,2,FALSE)&lt;=VLOOKUP($AC$18,paramètres!$E$33:$F$44,2,FALSE),Q225*$D225,0)))</f>
        <v>0</v>
      </c>
      <c r="AD225" s="13">
        <f>IF($D225="",0,IF($E225="",0,IF(VLOOKUP($E225,paramètres!$E$33:$F$44,2,FALSE)&lt;=VLOOKUP($AD$18,paramètres!$E$33:$F$44,2,FALSE),R225*$D225,0)))</f>
        <v>0</v>
      </c>
      <c r="AE225" s="13">
        <f>IF($D225="",0,IF($E225="",0,IF(VLOOKUP($E225,paramètres!$E$33:$F$44,2,FALSE)&lt;=VLOOKUP($AE$18,paramètres!$E$33:$F$44,2,FALSE),S225*$D225,0)))</f>
        <v>0</v>
      </c>
      <c r="AF225" s="13">
        <f>IF($D225="",0,IF($E225="",0,IF(VLOOKUP($E225,paramètres!$E$33:$F$44,2,FALSE)&lt;=VLOOKUP($AF$18,paramètres!$E$33:$F$44,2,FALSE),T225*$D225,0)))</f>
        <v>0</v>
      </c>
      <c r="AG225" s="13">
        <f>IF($D225="",0,IF($E225="",0,IF(VLOOKUP($E225,paramètres!$E$33:$F$44,2,FALSE)&lt;=VLOOKUP($AG$18,paramètres!$E$33:$F$44,2,FALSE),U225*$D225,0)))</f>
        <v>0</v>
      </c>
      <c r="AH225" s="13">
        <f>IF($D225="",0,IF($E225="",0,IF(VLOOKUP($E225,paramètres!$E$33:$F$44,2,FALSE)&lt;=VLOOKUP($AH$18,paramètres!$E$33:$F$44,2,FALSE),V225*$D225,0)))</f>
        <v>0</v>
      </c>
      <c r="AI225" s="13">
        <f>IF($D225="",0,IF($E225="",0,IF(VLOOKUP($E225,paramètres!$E$33:$F$44,2,FALSE)&lt;=VLOOKUP($AI$18,paramètres!$E$33:$F$44,2,FALSE),W225*$D225,0)))</f>
        <v>0</v>
      </c>
      <c r="AJ225" s="13">
        <f>IF($D225="",0,IF($E225="",0,IF(VLOOKUP($E225,paramètres!$E$33:$F$44,2,FALSE)&lt;=VLOOKUP($AJ$18,paramètres!$E$33:$F$44,2,FALSE),X225*$D225,0)))</f>
        <v>0</v>
      </c>
      <c r="AK225" s="13">
        <f>IF($D225="",0,IF($E225="",0,IF(VLOOKUP($E225,paramètres!$E$33:$F$44,2,FALSE)&lt;=VLOOKUP($AK$18,paramètres!$E$33:$F$44,2,FALSE),Y225*$D225,0)))</f>
        <v>0</v>
      </c>
      <c r="AL225" s="13">
        <f>IF($D225="",0,IF($E225="",0,IF(VLOOKUP($E225,paramètres!$E$33:$F$44,2,FALSE)&lt;=VLOOKUP($AL$18,paramètres!$E$33:$F$44,2,FALSE),Z225*$D225,0)))</f>
        <v>0</v>
      </c>
      <c r="AM225" s="13">
        <f>IF($D225="",0,IF($E225="",0,IF(VLOOKUP($E225,paramètres!$E$33:$F$44,2,FALSE)&lt;=VLOOKUP($AM$18,paramètres!$E$33:$F$44,2,FALSE),AA225*$D225,0)))</f>
        <v>0</v>
      </c>
      <c r="AN225" s="154">
        <f>IF($D225="",0,IF($E225="",0,IF(VLOOKUP($E225,paramètres!$E$33:$F$44,2,FALSE)&lt;=VLOOKUP($AN$18,paramètres!$E$33:$F$44,2,FALSE),AB225*$D225,0)))</f>
        <v>0</v>
      </c>
      <c r="AO225" s="149" t="str">
        <f>IF(paramètres!$B$28=1,((SUM(Q225:Z225)/1.02)+SUM(AA225:AB225))*0.0303/9*COUNT(Q225:Y225),IF(paramètres!$B$28=2,(SUM(Q225:AB225))*0.0303/9*COUNT(Q225:Y225),"Missing Delta option"))</f>
        <v>Missing Delta option</v>
      </c>
      <c r="AP225" s="13" t="str">
        <f>IF(paramètres!$B$28=1,(((SUM(Q225:Z225)/1.02)+SUM(AA225:AB225))+((SUM(AC225:AL225)/1.02)+SUM(AM225:AO225)))*cotpatr,IF(paramètres!$B$28=2,(SUM(Q225:AO225)*cotpatr),"Missing Delta Option"))</f>
        <v>Missing Delta Option</v>
      </c>
      <c r="AQ225" s="13" t="str" cm="1">
        <f t="array" ref="AQ225">IF(paramètres!$B$28=1,(((SUM(Q225:Z225)/1.02)+SUM(AA225:AB225))+((SUM(AC225:AN225)/1.02)+SUM(AM225:AN225)))/12*pécule,IF(paramètres!$B$28=2,SUM(Q225:AN225)/12*pécule,"Missing Delta Option"))</f>
        <v>Missing Delta Option</v>
      </c>
      <c r="AR225" s="132" t="e">
        <f>IF(paramètres!$B$28=1,(((SUM(Q225:Z225)/1.02)+SUM(AA225:AB225))+((SUM(AC225:AN225)/1.02)+SUM(AM225:AN225)))+AO225+AP225+AQ225,SUM(Q225:AN225)+AO225+AP225+AQ225)</f>
        <v>#VALUE!</v>
      </c>
    </row>
    <row r="226" spans="1:44" x14ac:dyDescent="0.25">
      <c r="A226" s="131"/>
      <c r="B226" s="39"/>
      <c r="C226" s="39"/>
      <c r="D226" s="93"/>
      <c r="E226" s="68"/>
      <c r="F226" s="40"/>
      <c r="G226" s="94"/>
      <c r="H226" s="38"/>
      <c r="I226" s="95"/>
      <c r="J226" s="40"/>
      <c r="K226" s="38"/>
      <c r="L226" s="95"/>
      <c r="M226" s="40"/>
      <c r="N226" s="38"/>
      <c r="O226" s="95"/>
      <c r="P226" s="68"/>
      <c r="Q226" s="226"/>
      <c r="R226" s="227"/>
      <c r="S226" s="227"/>
      <c r="T226" s="227"/>
      <c r="U226" s="227"/>
      <c r="V226" s="227"/>
      <c r="W226" s="227"/>
      <c r="X226" s="227"/>
      <c r="Y226" s="227"/>
      <c r="Z226" s="227"/>
      <c r="AA226" s="227"/>
      <c r="AB226" s="228"/>
      <c r="AC226" s="149">
        <f>IF($D226="",0,IF($E226="",0,IF(VLOOKUP($E226,paramètres!$E$33:$F$44,2,FALSE)&lt;=VLOOKUP($AC$18,paramètres!$E$33:$F$44,2,FALSE),Q226*$D226,0)))</f>
        <v>0</v>
      </c>
      <c r="AD226" s="13">
        <f>IF($D226="",0,IF($E226="",0,IF(VLOOKUP($E226,paramètres!$E$33:$F$44,2,FALSE)&lt;=VLOOKUP($AD$18,paramètres!$E$33:$F$44,2,FALSE),R226*$D226,0)))</f>
        <v>0</v>
      </c>
      <c r="AE226" s="13">
        <f>IF($D226="",0,IF($E226="",0,IF(VLOOKUP($E226,paramètres!$E$33:$F$44,2,FALSE)&lt;=VLOOKUP($AE$18,paramètres!$E$33:$F$44,2,FALSE),S226*$D226,0)))</f>
        <v>0</v>
      </c>
      <c r="AF226" s="13">
        <f>IF($D226="",0,IF($E226="",0,IF(VLOOKUP($E226,paramètres!$E$33:$F$44,2,FALSE)&lt;=VLOOKUP($AF$18,paramètres!$E$33:$F$44,2,FALSE),T226*$D226,0)))</f>
        <v>0</v>
      </c>
      <c r="AG226" s="13">
        <f>IF($D226="",0,IF($E226="",0,IF(VLOOKUP($E226,paramètres!$E$33:$F$44,2,FALSE)&lt;=VLOOKUP($AG$18,paramètres!$E$33:$F$44,2,FALSE),U226*$D226,0)))</f>
        <v>0</v>
      </c>
      <c r="AH226" s="13">
        <f>IF($D226="",0,IF($E226="",0,IF(VLOOKUP($E226,paramètres!$E$33:$F$44,2,FALSE)&lt;=VLOOKUP($AH$18,paramètres!$E$33:$F$44,2,FALSE),V226*$D226,0)))</f>
        <v>0</v>
      </c>
      <c r="AI226" s="13">
        <f>IF($D226="",0,IF($E226="",0,IF(VLOOKUP($E226,paramètres!$E$33:$F$44,2,FALSE)&lt;=VLOOKUP($AI$18,paramètres!$E$33:$F$44,2,FALSE),W226*$D226,0)))</f>
        <v>0</v>
      </c>
      <c r="AJ226" s="13">
        <f>IF($D226="",0,IF($E226="",0,IF(VLOOKUP($E226,paramètres!$E$33:$F$44,2,FALSE)&lt;=VLOOKUP($AJ$18,paramètres!$E$33:$F$44,2,FALSE),X226*$D226,0)))</f>
        <v>0</v>
      </c>
      <c r="AK226" s="13">
        <f>IF($D226="",0,IF($E226="",0,IF(VLOOKUP($E226,paramètres!$E$33:$F$44,2,FALSE)&lt;=VLOOKUP($AK$18,paramètres!$E$33:$F$44,2,FALSE),Y226*$D226,0)))</f>
        <v>0</v>
      </c>
      <c r="AL226" s="13">
        <f>IF($D226="",0,IF($E226="",0,IF(VLOOKUP($E226,paramètres!$E$33:$F$44,2,FALSE)&lt;=VLOOKUP($AL$18,paramètres!$E$33:$F$44,2,FALSE),Z226*$D226,0)))</f>
        <v>0</v>
      </c>
      <c r="AM226" s="13">
        <f>IF($D226="",0,IF($E226="",0,IF(VLOOKUP($E226,paramètres!$E$33:$F$44,2,FALSE)&lt;=VLOOKUP($AM$18,paramètres!$E$33:$F$44,2,FALSE),AA226*$D226,0)))</f>
        <v>0</v>
      </c>
      <c r="AN226" s="154">
        <f>IF($D226="",0,IF($E226="",0,IF(VLOOKUP($E226,paramètres!$E$33:$F$44,2,FALSE)&lt;=VLOOKUP($AN$18,paramètres!$E$33:$F$44,2,FALSE),AB226*$D226,0)))</f>
        <v>0</v>
      </c>
      <c r="AO226" s="149" t="str">
        <f>IF(paramètres!$B$28=1,((SUM(Q226:Z226)/1.02)+SUM(AA226:AB226))*0.0303/9*COUNT(Q226:Y226),IF(paramètres!$B$28=2,(SUM(Q226:AB226))*0.0303/9*COUNT(Q226:Y226),"Missing Delta option"))</f>
        <v>Missing Delta option</v>
      </c>
      <c r="AP226" s="13" t="str">
        <f>IF(paramètres!$B$28=1,(((SUM(Q226:Z226)/1.02)+SUM(AA226:AB226))+((SUM(AC226:AL226)/1.02)+SUM(AM226:AO226)))*cotpatr,IF(paramètres!$B$28=2,(SUM(Q226:AO226)*cotpatr),"Missing Delta Option"))</f>
        <v>Missing Delta Option</v>
      </c>
      <c r="AQ226" s="13" t="str" cm="1">
        <f t="array" ref="AQ226">IF(paramètres!$B$28=1,(((SUM(Q226:Z226)/1.02)+SUM(AA226:AB226))+((SUM(AC226:AN226)/1.02)+SUM(AM226:AN226)))/12*pécule,IF(paramètres!$B$28=2,SUM(Q226:AN226)/12*pécule,"Missing Delta Option"))</f>
        <v>Missing Delta Option</v>
      </c>
      <c r="AR226" s="132" t="e">
        <f>IF(paramètres!$B$28=1,(((SUM(Q226:Z226)/1.02)+SUM(AA226:AB226))+((SUM(AC226:AN226)/1.02)+SUM(AM226:AN226)))+AO226+AP226+AQ226,SUM(Q226:AN226)+AO226+AP226+AQ226)</f>
        <v>#VALUE!</v>
      </c>
    </row>
    <row r="227" spans="1:44" x14ac:dyDescent="0.25">
      <c r="A227" s="131"/>
      <c r="B227" s="39"/>
      <c r="C227" s="39"/>
      <c r="D227" s="93"/>
      <c r="E227" s="68"/>
      <c r="F227" s="40"/>
      <c r="G227" s="94"/>
      <c r="H227" s="38"/>
      <c r="I227" s="95"/>
      <c r="J227" s="40"/>
      <c r="K227" s="38"/>
      <c r="L227" s="95"/>
      <c r="M227" s="40"/>
      <c r="N227" s="38"/>
      <c r="O227" s="95"/>
      <c r="P227" s="68"/>
      <c r="Q227" s="226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8"/>
      <c r="AC227" s="149">
        <f>IF($D227="",0,IF($E227="",0,IF(VLOOKUP($E227,paramètres!$E$33:$F$44,2,FALSE)&lt;=VLOOKUP($AC$18,paramètres!$E$33:$F$44,2,FALSE),Q227*$D227,0)))</f>
        <v>0</v>
      </c>
      <c r="AD227" s="13">
        <f>IF($D227="",0,IF($E227="",0,IF(VLOOKUP($E227,paramètres!$E$33:$F$44,2,FALSE)&lt;=VLOOKUP($AD$18,paramètres!$E$33:$F$44,2,FALSE),R227*$D227,0)))</f>
        <v>0</v>
      </c>
      <c r="AE227" s="13">
        <f>IF($D227="",0,IF($E227="",0,IF(VLOOKUP($E227,paramètres!$E$33:$F$44,2,FALSE)&lt;=VLOOKUP($AE$18,paramètres!$E$33:$F$44,2,FALSE),S227*$D227,0)))</f>
        <v>0</v>
      </c>
      <c r="AF227" s="13">
        <f>IF($D227="",0,IF($E227="",0,IF(VLOOKUP($E227,paramètres!$E$33:$F$44,2,FALSE)&lt;=VLOOKUP($AF$18,paramètres!$E$33:$F$44,2,FALSE),T227*$D227,0)))</f>
        <v>0</v>
      </c>
      <c r="AG227" s="13">
        <f>IF($D227="",0,IF($E227="",0,IF(VLOOKUP($E227,paramètres!$E$33:$F$44,2,FALSE)&lt;=VLOOKUP($AG$18,paramètres!$E$33:$F$44,2,FALSE),U227*$D227,0)))</f>
        <v>0</v>
      </c>
      <c r="AH227" s="13">
        <f>IF($D227="",0,IF($E227="",0,IF(VLOOKUP($E227,paramètres!$E$33:$F$44,2,FALSE)&lt;=VLOOKUP($AH$18,paramètres!$E$33:$F$44,2,FALSE),V227*$D227,0)))</f>
        <v>0</v>
      </c>
      <c r="AI227" s="13">
        <f>IF($D227="",0,IF($E227="",0,IF(VLOOKUP($E227,paramètres!$E$33:$F$44,2,FALSE)&lt;=VLOOKUP($AI$18,paramètres!$E$33:$F$44,2,FALSE),W227*$D227,0)))</f>
        <v>0</v>
      </c>
      <c r="AJ227" s="13">
        <f>IF($D227="",0,IF($E227="",0,IF(VLOOKUP($E227,paramètres!$E$33:$F$44,2,FALSE)&lt;=VLOOKUP($AJ$18,paramètres!$E$33:$F$44,2,FALSE),X227*$D227,0)))</f>
        <v>0</v>
      </c>
      <c r="AK227" s="13">
        <f>IF($D227="",0,IF($E227="",0,IF(VLOOKUP($E227,paramètres!$E$33:$F$44,2,FALSE)&lt;=VLOOKUP($AK$18,paramètres!$E$33:$F$44,2,FALSE),Y227*$D227,0)))</f>
        <v>0</v>
      </c>
      <c r="AL227" s="13">
        <f>IF($D227="",0,IF($E227="",0,IF(VLOOKUP($E227,paramètres!$E$33:$F$44,2,FALSE)&lt;=VLOOKUP($AL$18,paramètres!$E$33:$F$44,2,FALSE),Z227*$D227,0)))</f>
        <v>0</v>
      </c>
      <c r="AM227" s="13">
        <f>IF($D227="",0,IF($E227="",0,IF(VLOOKUP($E227,paramètres!$E$33:$F$44,2,FALSE)&lt;=VLOOKUP($AM$18,paramètres!$E$33:$F$44,2,FALSE),AA227*$D227,0)))</f>
        <v>0</v>
      </c>
      <c r="AN227" s="154">
        <f>IF($D227="",0,IF($E227="",0,IF(VLOOKUP($E227,paramètres!$E$33:$F$44,2,FALSE)&lt;=VLOOKUP($AN$18,paramètres!$E$33:$F$44,2,FALSE),AB227*$D227,0)))</f>
        <v>0</v>
      </c>
      <c r="AO227" s="149" t="str">
        <f>IF(paramètres!$B$28=1,((SUM(Q227:Z227)/1.02)+SUM(AA227:AB227))*0.0303/9*COUNT(Q227:Y227),IF(paramètres!$B$28=2,(SUM(Q227:AB227))*0.0303/9*COUNT(Q227:Y227),"Missing Delta option"))</f>
        <v>Missing Delta option</v>
      </c>
      <c r="AP227" s="13" t="str">
        <f>IF(paramètres!$B$28=1,(((SUM(Q227:Z227)/1.02)+SUM(AA227:AB227))+((SUM(AC227:AL227)/1.02)+SUM(AM227:AO227)))*cotpatr,IF(paramètres!$B$28=2,(SUM(Q227:AO227)*cotpatr),"Missing Delta Option"))</f>
        <v>Missing Delta Option</v>
      </c>
      <c r="AQ227" s="13" t="str" cm="1">
        <f t="array" ref="AQ227">IF(paramètres!$B$28=1,(((SUM(Q227:Z227)/1.02)+SUM(AA227:AB227))+((SUM(AC227:AN227)/1.02)+SUM(AM227:AN227)))/12*pécule,IF(paramètres!$B$28=2,SUM(Q227:AN227)/12*pécule,"Missing Delta Option"))</f>
        <v>Missing Delta Option</v>
      </c>
      <c r="AR227" s="132" t="e">
        <f>IF(paramètres!$B$28=1,(((SUM(Q227:Z227)/1.02)+SUM(AA227:AB227))+((SUM(AC227:AN227)/1.02)+SUM(AM227:AN227)))+AO227+AP227+AQ227,SUM(Q227:AN227)+AO227+AP227+AQ227)</f>
        <v>#VALUE!</v>
      </c>
    </row>
    <row r="228" spans="1:44" x14ac:dyDescent="0.25">
      <c r="A228" s="131"/>
      <c r="B228" s="39"/>
      <c r="C228" s="39"/>
      <c r="D228" s="93"/>
      <c r="E228" s="68"/>
      <c r="F228" s="40"/>
      <c r="G228" s="94"/>
      <c r="H228" s="38"/>
      <c r="I228" s="95"/>
      <c r="J228" s="40"/>
      <c r="K228" s="38"/>
      <c r="L228" s="95"/>
      <c r="M228" s="40"/>
      <c r="N228" s="38"/>
      <c r="O228" s="95"/>
      <c r="P228" s="68"/>
      <c r="Q228" s="226"/>
      <c r="R228" s="227"/>
      <c r="S228" s="227"/>
      <c r="T228" s="227"/>
      <c r="U228" s="227"/>
      <c r="V228" s="227"/>
      <c r="W228" s="227"/>
      <c r="X228" s="227"/>
      <c r="Y228" s="227"/>
      <c r="Z228" s="227"/>
      <c r="AA228" s="227"/>
      <c r="AB228" s="228"/>
      <c r="AC228" s="149">
        <f>IF($D228="",0,IF($E228="",0,IF(VLOOKUP($E228,paramètres!$E$33:$F$44,2,FALSE)&lt;=VLOOKUP($AC$18,paramètres!$E$33:$F$44,2,FALSE),Q228*$D228,0)))</f>
        <v>0</v>
      </c>
      <c r="AD228" s="13">
        <f>IF($D228="",0,IF($E228="",0,IF(VLOOKUP($E228,paramètres!$E$33:$F$44,2,FALSE)&lt;=VLOOKUP($AD$18,paramètres!$E$33:$F$44,2,FALSE),R228*$D228,0)))</f>
        <v>0</v>
      </c>
      <c r="AE228" s="13">
        <f>IF($D228="",0,IF($E228="",0,IF(VLOOKUP($E228,paramètres!$E$33:$F$44,2,FALSE)&lt;=VLOOKUP($AE$18,paramètres!$E$33:$F$44,2,FALSE),S228*$D228,0)))</f>
        <v>0</v>
      </c>
      <c r="AF228" s="13">
        <f>IF($D228="",0,IF($E228="",0,IF(VLOOKUP($E228,paramètres!$E$33:$F$44,2,FALSE)&lt;=VLOOKUP($AF$18,paramètres!$E$33:$F$44,2,FALSE),T228*$D228,0)))</f>
        <v>0</v>
      </c>
      <c r="AG228" s="13">
        <f>IF($D228="",0,IF($E228="",0,IF(VLOOKUP($E228,paramètres!$E$33:$F$44,2,FALSE)&lt;=VLOOKUP($AG$18,paramètres!$E$33:$F$44,2,FALSE),U228*$D228,0)))</f>
        <v>0</v>
      </c>
      <c r="AH228" s="13">
        <f>IF($D228="",0,IF($E228="",0,IF(VLOOKUP($E228,paramètres!$E$33:$F$44,2,FALSE)&lt;=VLOOKUP($AH$18,paramètres!$E$33:$F$44,2,FALSE),V228*$D228,0)))</f>
        <v>0</v>
      </c>
      <c r="AI228" s="13">
        <f>IF($D228="",0,IF($E228="",0,IF(VLOOKUP($E228,paramètres!$E$33:$F$44,2,FALSE)&lt;=VLOOKUP($AI$18,paramètres!$E$33:$F$44,2,FALSE),W228*$D228,0)))</f>
        <v>0</v>
      </c>
      <c r="AJ228" s="13">
        <f>IF($D228="",0,IF($E228="",0,IF(VLOOKUP($E228,paramètres!$E$33:$F$44,2,FALSE)&lt;=VLOOKUP($AJ$18,paramètres!$E$33:$F$44,2,FALSE),X228*$D228,0)))</f>
        <v>0</v>
      </c>
      <c r="AK228" s="13">
        <f>IF($D228="",0,IF($E228="",0,IF(VLOOKUP($E228,paramètres!$E$33:$F$44,2,FALSE)&lt;=VLOOKUP($AK$18,paramètres!$E$33:$F$44,2,FALSE),Y228*$D228,0)))</f>
        <v>0</v>
      </c>
      <c r="AL228" s="13">
        <f>IF($D228="",0,IF($E228="",0,IF(VLOOKUP($E228,paramètres!$E$33:$F$44,2,FALSE)&lt;=VLOOKUP($AL$18,paramètres!$E$33:$F$44,2,FALSE),Z228*$D228,0)))</f>
        <v>0</v>
      </c>
      <c r="AM228" s="13">
        <f>IF($D228="",0,IF($E228="",0,IF(VLOOKUP($E228,paramètres!$E$33:$F$44,2,FALSE)&lt;=VLOOKUP($AM$18,paramètres!$E$33:$F$44,2,FALSE),AA228*$D228,0)))</f>
        <v>0</v>
      </c>
      <c r="AN228" s="154">
        <f>IF($D228="",0,IF($E228="",0,IF(VLOOKUP($E228,paramètres!$E$33:$F$44,2,FALSE)&lt;=VLOOKUP($AN$18,paramètres!$E$33:$F$44,2,FALSE),AB228*$D228,0)))</f>
        <v>0</v>
      </c>
      <c r="AO228" s="149" t="str">
        <f>IF(paramètres!$B$28=1,((SUM(Q228:Z228)/1.02)+SUM(AA228:AB228))*0.0303/9*COUNT(Q228:Y228),IF(paramètres!$B$28=2,(SUM(Q228:AB228))*0.0303/9*COUNT(Q228:Y228),"Missing Delta option"))</f>
        <v>Missing Delta option</v>
      </c>
      <c r="AP228" s="13" t="str">
        <f>IF(paramètres!$B$28=1,(((SUM(Q228:Z228)/1.02)+SUM(AA228:AB228))+((SUM(AC228:AL228)/1.02)+SUM(AM228:AO228)))*cotpatr,IF(paramètres!$B$28=2,(SUM(Q228:AO228)*cotpatr),"Missing Delta Option"))</f>
        <v>Missing Delta Option</v>
      </c>
      <c r="AQ228" s="13" t="str" cm="1">
        <f t="array" ref="AQ228">IF(paramètres!$B$28=1,(((SUM(Q228:Z228)/1.02)+SUM(AA228:AB228))+((SUM(AC228:AN228)/1.02)+SUM(AM228:AN228)))/12*pécule,IF(paramètres!$B$28=2,SUM(Q228:AN228)/12*pécule,"Missing Delta Option"))</f>
        <v>Missing Delta Option</v>
      </c>
      <c r="AR228" s="132" t="e">
        <f>IF(paramètres!$B$28=1,(((SUM(Q228:Z228)/1.02)+SUM(AA228:AB228))+((SUM(AC228:AN228)/1.02)+SUM(AM228:AN228)))+AO228+AP228+AQ228,SUM(Q228:AN228)+AO228+AP228+AQ228)</f>
        <v>#VALUE!</v>
      </c>
    </row>
    <row r="229" spans="1:44" x14ac:dyDescent="0.25">
      <c r="A229" s="131"/>
      <c r="B229" s="39"/>
      <c r="C229" s="39"/>
      <c r="D229" s="93"/>
      <c r="E229" s="68"/>
      <c r="F229" s="40"/>
      <c r="G229" s="94"/>
      <c r="H229" s="38"/>
      <c r="I229" s="95"/>
      <c r="J229" s="40"/>
      <c r="K229" s="38"/>
      <c r="L229" s="95"/>
      <c r="M229" s="40"/>
      <c r="N229" s="38"/>
      <c r="O229" s="95"/>
      <c r="P229" s="68"/>
      <c r="Q229" s="226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8"/>
      <c r="AC229" s="149">
        <f>IF($D229="",0,IF($E229="",0,IF(VLOOKUP($E229,paramètres!$E$33:$F$44,2,FALSE)&lt;=VLOOKUP($AC$18,paramètres!$E$33:$F$44,2,FALSE),Q229*$D229,0)))</f>
        <v>0</v>
      </c>
      <c r="AD229" s="13">
        <f>IF($D229="",0,IF($E229="",0,IF(VLOOKUP($E229,paramètres!$E$33:$F$44,2,FALSE)&lt;=VLOOKUP($AD$18,paramètres!$E$33:$F$44,2,FALSE),R229*$D229,0)))</f>
        <v>0</v>
      </c>
      <c r="AE229" s="13">
        <f>IF($D229="",0,IF($E229="",0,IF(VLOOKUP($E229,paramètres!$E$33:$F$44,2,FALSE)&lt;=VLOOKUP($AE$18,paramètres!$E$33:$F$44,2,FALSE),S229*$D229,0)))</f>
        <v>0</v>
      </c>
      <c r="AF229" s="13">
        <f>IF($D229="",0,IF($E229="",0,IF(VLOOKUP($E229,paramètres!$E$33:$F$44,2,FALSE)&lt;=VLOOKUP($AF$18,paramètres!$E$33:$F$44,2,FALSE),T229*$D229,0)))</f>
        <v>0</v>
      </c>
      <c r="AG229" s="13">
        <f>IF($D229="",0,IF($E229="",0,IF(VLOOKUP($E229,paramètres!$E$33:$F$44,2,FALSE)&lt;=VLOOKUP($AG$18,paramètres!$E$33:$F$44,2,FALSE),U229*$D229,0)))</f>
        <v>0</v>
      </c>
      <c r="AH229" s="13">
        <f>IF($D229="",0,IF($E229="",0,IF(VLOOKUP($E229,paramètres!$E$33:$F$44,2,FALSE)&lt;=VLOOKUP($AH$18,paramètres!$E$33:$F$44,2,FALSE),V229*$D229,0)))</f>
        <v>0</v>
      </c>
      <c r="AI229" s="13">
        <f>IF($D229="",0,IF($E229="",0,IF(VLOOKUP($E229,paramètres!$E$33:$F$44,2,FALSE)&lt;=VLOOKUP($AI$18,paramètres!$E$33:$F$44,2,FALSE),W229*$D229,0)))</f>
        <v>0</v>
      </c>
      <c r="AJ229" s="13">
        <f>IF($D229="",0,IF($E229="",0,IF(VLOOKUP($E229,paramètres!$E$33:$F$44,2,FALSE)&lt;=VLOOKUP($AJ$18,paramètres!$E$33:$F$44,2,FALSE),X229*$D229,0)))</f>
        <v>0</v>
      </c>
      <c r="AK229" s="13">
        <f>IF($D229="",0,IF($E229="",0,IF(VLOOKUP($E229,paramètres!$E$33:$F$44,2,FALSE)&lt;=VLOOKUP($AK$18,paramètres!$E$33:$F$44,2,FALSE),Y229*$D229,0)))</f>
        <v>0</v>
      </c>
      <c r="AL229" s="13">
        <f>IF($D229="",0,IF($E229="",0,IF(VLOOKUP($E229,paramètres!$E$33:$F$44,2,FALSE)&lt;=VLOOKUP($AL$18,paramètres!$E$33:$F$44,2,FALSE),Z229*$D229,0)))</f>
        <v>0</v>
      </c>
      <c r="AM229" s="13">
        <f>IF($D229="",0,IF($E229="",0,IF(VLOOKUP($E229,paramètres!$E$33:$F$44,2,FALSE)&lt;=VLOOKUP($AM$18,paramètres!$E$33:$F$44,2,FALSE),AA229*$D229,0)))</f>
        <v>0</v>
      </c>
      <c r="AN229" s="154">
        <f>IF($D229="",0,IF($E229="",0,IF(VLOOKUP($E229,paramètres!$E$33:$F$44,2,FALSE)&lt;=VLOOKUP($AN$18,paramètres!$E$33:$F$44,2,FALSE),AB229*$D229,0)))</f>
        <v>0</v>
      </c>
      <c r="AO229" s="149" t="str">
        <f>IF(paramètres!$B$28=1,((SUM(Q229:Z229)/1.02)+SUM(AA229:AB229))*0.0303/9*COUNT(Q229:Y229),IF(paramètres!$B$28=2,(SUM(Q229:AB229))*0.0303/9*COUNT(Q229:Y229),"Missing Delta option"))</f>
        <v>Missing Delta option</v>
      </c>
      <c r="AP229" s="13" t="str">
        <f>IF(paramètres!$B$28=1,(((SUM(Q229:Z229)/1.02)+SUM(AA229:AB229))+((SUM(AC229:AL229)/1.02)+SUM(AM229:AO229)))*cotpatr,IF(paramètres!$B$28=2,(SUM(Q229:AO229)*cotpatr),"Missing Delta Option"))</f>
        <v>Missing Delta Option</v>
      </c>
      <c r="AQ229" s="13" t="str" cm="1">
        <f t="array" ref="AQ229">IF(paramètres!$B$28=1,(((SUM(Q229:Z229)/1.02)+SUM(AA229:AB229))+((SUM(AC229:AN229)/1.02)+SUM(AM229:AN229)))/12*pécule,IF(paramètres!$B$28=2,SUM(Q229:AN229)/12*pécule,"Missing Delta Option"))</f>
        <v>Missing Delta Option</v>
      </c>
      <c r="AR229" s="132" t="e">
        <f>IF(paramètres!$B$28=1,(((SUM(Q229:Z229)/1.02)+SUM(AA229:AB229))+((SUM(AC229:AN229)/1.02)+SUM(AM229:AN229)))+AO229+AP229+AQ229,SUM(Q229:AN229)+AO229+AP229+AQ229)</f>
        <v>#VALUE!</v>
      </c>
    </row>
    <row r="230" spans="1:44" x14ac:dyDescent="0.25">
      <c r="A230" s="131"/>
      <c r="B230" s="39"/>
      <c r="C230" s="39"/>
      <c r="D230" s="93"/>
      <c r="E230" s="68"/>
      <c r="F230" s="40"/>
      <c r="G230" s="94"/>
      <c r="H230" s="38"/>
      <c r="I230" s="95"/>
      <c r="J230" s="40"/>
      <c r="K230" s="38"/>
      <c r="L230" s="95"/>
      <c r="M230" s="40"/>
      <c r="N230" s="38"/>
      <c r="O230" s="95"/>
      <c r="P230" s="68"/>
      <c r="Q230" s="226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8"/>
      <c r="AC230" s="149">
        <f>IF($D230="",0,IF($E230="",0,IF(VLOOKUP($E230,paramètres!$E$33:$F$44,2,FALSE)&lt;=VLOOKUP($AC$18,paramètres!$E$33:$F$44,2,FALSE),Q230*$D230,0)))</f>
        <v>0</v>
      </c>
      <c r="AD230" s="13">
        <f>IF($D230="",0,IF($E230="",0,IF(VLOOKUP($E230,paramètres!$E$33:$F$44,2,FALSE)&lt;=VLOOKUP($AD$18,paramètres!$E$33:$F$44,2,FALSE),R230*$D230,0)))</f>
        <v>0</v>
      </c>
      <c r="AE230" s="13">
        <f>IF($D230="",0,IF($E230="",0,IF(VLOOKUP($E230,paramètres!$E$33:$F$44,2,FALSE)&lt;=VLOOKUP($AE$18,paramètres!$E$33:$F$44,2,FALSE),S230*$D230,0)))</f>
        <v>0</v>
      </c>
      <c r="AF230" s="13">
        <f>IF($D230="",0,IF($E230="",0,IF(VLOOKUP($E230,paramètres!$E$33:$F$44,2,FALSE)&lt;=VLOOKUP($AF$18,paramètres!$E$33:$F$44,2,FALSE),T230*$D230,0)))</f>
        <v>0</v>
      </c>
      <c r="AG230" s="13">
        <f>IF($D230="",0,IF($E230="",0,IF(VLOOKUP($E230,paramètres!$E$33:$F$44,2,FALSE)&lt;=VLOOKUP($AG$18,paramètres!$E$33:$F$44,2,FALSE),U230*$D230,0)))</f>
        <v>0</v>
      </c>
      <c r="AH230" s="13">
        <f>IF($D230="",0,IF($E230="",0,IF(VLOOKUP($E230,paramètres!$E$33:$F$44,2,FALSE)&lt;=VLOOKUP($AH$18,paramètres!$E$33:$F$44,2,FALSE),V230*$D230,0)))</f>
        <v>0</v>
      </c>
      <c r="AI230" s="13">
        <f>IF($D230="",0,IF($E230="",0,IF(VLOOKUP($E230,paramètres!$E$33:$F$44,2,FALSE)&lt;=VLOOKUP($AI$18,paramètres!$E$33:$F$44,2,FALSE),W230*$D230,0)))</f>
        <v>0</v>
      </c>
      <c r="AJ230" s="13">
        <f>IF($D230="",0,IF($E230="",0,IF(VLOOKUP($E230,paramètres!$E$33:$F$44,2,FALSE)&lt;=VLOOKUP($AJ$18,paramètres!$E$33:$F$44,2,FALSE),X230*$D230,0)))</f>
        <v>0</v>
      </c>
      <c r="AK230" s="13">
        <f>IF($D230="",0,IF($E230="",0,IF(VLOOKUP($E230,paramètres!$E$33:$F$44,2,FALSE)&lt;=VLOOKUP($AK$18,paramètres!$E$33:$F$44,2,FALSE),Y230*$D230,0)))</f>
        <v>0</v>
      </c>
      <c r="AL230" s="13">
        <f>IF($D230="",0,IF($E230="",0,IF(VLOOKUP($E230,paramètres!$E$33:$F$44,2,FALSE)&lt;=VLOOKUP($AL$18,paramètres!$E$33:$F$44,2,FALSE),Z230*$D230,0)))</f>
        <v>0</v>
      </c>
      <c r="AM230" s="13">
        <f>IF($D230="",0,IF($E230="",0,IF(VLOOKUP($E230,paramètres!$E$33:$F$44,2,FALSE)&lt;=VLOOKUP($AM$18,paramètres!$E$33:$F$44,2,FALSE),AA230*$D230,0)))</f>
        <v>0</v>
      </c>
      <c r="AN230" s="154">
        <f>IF($D230="",0,IF($E230="",0,IF(VLOOKUP($E230,paramètres!$E$33:$F$44,2,FALSE)&lt;=VLOOKUP($AN$18,paramètres!$E$33:$F$44,2,FALSE),AB230*$D230,0)))</f>
        <v>0</v>
      </c>
      <c r="AO230" s="149" t="str">
        <f>IF(paramètres!$B$28=1,((SUM(Q230:Z230)/1.02)+SUM(AA230:AB230))*0.0303/9*COUNT(Q230:Y230),IF(paramètres!$B$28=2,(SUM(Q230:AB230))*0.0303/9*COUNT(Q230:Y230),"Missing Delta option"))</f>
        <v>Missing Delta option</v>
      </c>
      <c r="AP230" s="13" t="str">
        <f>IF(paramètres!$B$28=1,(((SUM(Q230:Z230)/1.02)+SUM(AA230:AB230))+((SUM(AC230:AL230)/1.02)+SUM(AM230:AO230)))*cotpatr,IF(paramètres!$B$28=2,(SUM(Q230:AO230)*cotpatr),"Missing Delta Option"))</f>
        <v>Missing Delta Option</v>
      </c>
      <c r="AQ230" s="13" t="str" cm="1">
        <f t="array" ref="AQ230">IF(paramètres!$B$28=1,(((SUM(Q230:Z230)/1.02)+SUM(AA230:AB230))+((SUM(AC230:AN230)/1.02)+SUM(AM230:AN230)))/12*pécule,IF(paramètres!$B$28=2,SUM(Q230:AN230)/12*pécule,"Missing Delta Option"))</f>
        <v>Missing Delta Option</v>
      </c>
      <c r="AR230" s="132" t="e">
        <f>IF(paramètres!$B$28=1,(((SUM(Q230:Z230)/1.02)+SUM(AA230:AB230))+((SUM(AC230:AN230)/1.02)+SUM(AM230:AN230)))+AO230+AP230+AQ230,SUM(Q230:AN230)+AO230+AP230+AQ230)</f>
        <v>#VALUE!</v>
      </c>
    </row>
    <row r="231" spans="1:44" x14ac:dyDescent="0.25">
      <c r="A231" s="131"/>
      <c r="B231" s="39"/>
      <c r="C231" s="39"/>
      <c r="D231" s="93"/>
      <c r="E231" s="68"/>
      <c r="F231" s="40"/>
      <c r="G231" s="94"/>
      <c r="H231" s="38"/>
      <c r="I231" s="95"/>
      <c r="J231" s="40"/>
      <c r="K231" s="38"/>
      <c r="L231" s="95"/>
      <c r="M231" s="40"/>
      <c r="N231" s="38"/>
      <c r="O231" s="95"/>
      <c r="P231" s="68"/>
      <c r="Q231" s="226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8"/>
      <c r="AC231" s="149">
        <f>IF($D231="",0,IF($E231="",0,IF(VLOOKUP($E231,paramètres!$E$33:$F$44,2,FALSE)&lt;=VLOOKUP($AC$18,paramètres!$E$33:$F$44,2,FALSE),Q231*$D231,0)))</f>
        <v>0</v>
      </c>
      <c r="AD231" s="13">
        <f>IF($D231="",0,IF($E231="",0,IF(VLOOKUP($E231,paramètres!$E$33:$F$44,2,FALSE)&lt;=VLOOKUP($AD$18,paramètres!$E$33:$F$44,2,FALSE),R231*$D231,0)))</f>
        <v>0</v>
      </c>
      <c r="AE231" s="13">
        <f>IF($D231="",0,IF($E231="",0,IF(VLOOKUP($E231,paramètres!$E$33:$F$44,2,FALSE)&lt;=VLOOKUP($AE$18,paramètres!$E$33:$F$44,2,FALSE),S231*$D231,0)))</f>
        <v>0</v>
      </c>
      <c r="AF231" s="13">
        <f>IF($D231="",0,IF($E231="",0,IF(VLOOKUP($E231,paramètres!$E$33:$F$44,2,FALSE)&lt;=VLOOKUP($AF$18,paramètres!$E$33:$F$44,2,FALSE),T231*$D231,0)))</f>
        <v>0</v>
      </c>
      <c r="AG231" s="13">
        <f>IF($D231="",0,IF($E231="",0,IF(VLOOKUP($E231,paramètres!$E$33:$F$44,2,FALSE)&lt;=VLOOKUP($AG$18,paramètres!$E$33:$F$44,2,FALSE),U231*$D231,0)))</f>
        <v>0</v>
      </c>
      <c r="AH231" s="13">
        <f>IF($D231="",0,IF($E231="",0,IF(VLOOKUP($E231,paramètres!$E$33:$F$44,2,FALSE)&lt;=VLOOKUP($AH$18,paramètres!$E$33:$F$44,2,FALSE),V231*$D231,0)))</f>
        <v>0</v>
      </c>
      <c r="AI231" s="13">
        <f>IF($D231="",0,IF($E231="",0,IF(VLOOKUP($E231,paramètres!$E$33:$F$44,2,FALSE)&lt;=VLOOKUP($AI$18,paramètres!$E$33:$F$44,2,FALSE),W231*$D231,0)))</f>
        <v>0</v>
      </c>
      <c r="AJ231" s="13">
        <f>IF($D231="",0,IF($E231="",0,IF(VLOOKUP($E231,paramètres!$E$33:$F$44,2,FALSE)&lt;=VLOOKUP($AJ$18,paramètres!$E$33:$F$44,2,FALSE),X231*$D231,0)))</f>
        <v>0</v>
      </c>
      <c r="AK231" s="13">
        <f>IF($D231="",0,IF($E231="",0,IF(VLOOKUP($E231,paramètres!$E$33:$F$44,2,FALSE)&lt;=VLOOKUP($AK$18,paramètres!$E$33:$F$44,2,FALSE),Y231*$D231,0)))</f>
        <v>0</v>
      </c>
      <c r="AL231" s="13">
        <f>IF($D231="",0,IF($E231="",0,IF(VLOOKUP($E231,paramètres!$E$33:$F$44,2,FALSE)&lt;=VLOOKUP($AL$18,paramètres!$E$33:$F$44,2,FALSE),Z231*$D231,0)))</f>
        <v>0</v>
      </c>
      <c r="AM231" s="13">
        <f>IF($D231="",0,IF($E231="",0,IF(VLOOKUP($E231,paramètres!$E$33:$F$44,2,FALSE)&lt;=VLOOKUP($AM$18,paramètres!$E$33:$F$44,2,FALSE),AA231*$D231,0)))</f>
        <v>0</v>
      </c>
      <c r="AN231" s="154">
        <f>IF($D231="",0,IF($E231="",0,IF(VLOOKUP($E231,paramètres!$E$33:$F$44,2,FALSE)&lt;=VLOOKUP($AN$18,paramètres!$E$33:$F$44,2,FALSE),AB231*$D231,0)))</f>
        <v>0</v>
      </c>
      <c r="AO231" s="149" t="str">
        <f>IF(paramètres!$B$28=1,((SUM(Q231:Z231)/1.02)+SUM(AA231:AB231))*0.0303/9*COUNT(Q231:Y231),IF(paramètres!$B$28=2,(SUM(Q231:AB231))*0.0303/9*COUNT(Q231:Y231),"Missing Delta option"))</f>
        <v>Missing Delta option</v>
      </c>
      <c r="AP231" s="13" t="str">
        <f>IF(paramètres!$B$28=1,(((SUM(Q231:Z231)/1.02)+SUM(AA231:AB231))+((SUM(AC231:AL231)/1.02)+SUM(AM231:AO231)))*cotpatr,IF(paramètres!$B$28=2,(SUM(Q231:AO231)*cotpatr),"Missing Delta Option"))</f>
        <v>Missing Delta Option</v>
      </c>
      <c r="AQ231" s="13" t="str" cm="1">
        <f t="array" ref="AQ231">IF(paramètres!$B$28=1,(((SUM(Q231:Z231)/1.02)+SUM(AA231:AB231))+((SUM(AC231:AN231)/1.02)+SUM(AM231:AN231)))/12*pécule,IF(paramètres!$B$28=2,SUM(Q231:AN231)/12*pécule,"Missing Delta Option"))</f>
        <v>Missing Delta Option</v>
      </c>
      <c r="AR231" s="132" t="e">
        <f>IF(paramètres!$B$28=1,(((SUM(Q231:Z231)/1.02)+SUM(AA231:AB231))+((SUM(AC231:AN231)/1.02)+SUM(AM231:AN231)))+AO231+AP231+AQ231,SUM(Q231:AN231)+AO231+AP231+AQ231)</f>
        <v>#VALUE!</v>
      </c>
    </row>
    <row r="232" spans="1:44" x14ac:dyDescent="0.25">
      <c r="A232" s="131"/>
      <c r="B232" s="39"/>
      <c r="C232" s="39"/>
      <c r="D232" s="93"/>
      <c r="E232" s="68"/>
      <c r="F232" s="40"/>
      <c r="G232" s="94"/>
      <c r="H232" s="38"/>
      <c r="I232" s="95"/>
      <c r="J232" s="40"/>
      <c r="K232" s="38"/>
      <c r="L232" s="95"/>
      <c r="M232" s="40"/>
      <c r="N232" s="38"/>
      <c r="O232" s="95"/>
      <c r="P232" s="68"/>
      <c r="Q232" s="226"/>
      <c r="R232" s="227"/>
      <c r="S232" s="227"/>
      <c r="T232" s="227"/>
      <c r="U232" s="227"/>
      <c r="V232" s="227"/>
      <c r="W232" s="227"/>
      <c r="X232" s="227"/>
      <c r="Y232" s="227"/>
      <c r="Z232" s="227"/>
      <c r="AA232" s="227"/>
      <c r="AB232" s="228"/>
      <c r="AC232" s="149">
        <f>IF($D232="",0,IF($E232="",0,IF(VLOOKUP($E232,paramètres!$E$33:$F$44,2,FALSE)&lt;=VLOOKUP($AC$18,paramètres!$E$33:$F$44,2,FALSE),Q232*$D232,0)))</f>
        <v>0</v>
      </c>
      <c r="AD232" s="13">
        <f>IF($D232="",0,IF($E232="",0,IF(VLOOKUP($E232,paramètres!$E$33:$F$44,2,FALSE)&lt;=VLOOKUP($AD$18,paramètres!$E$33:$F$44,2,FALSE),R232*$D232,0)))</f>
        <v>0</v>
      </c>
      <c r="AE232" s="13">
        <f>IF($D232="",0,IF($E232="",0,IF(VLOOKUP($E232,paramètres!$E$33:$F$44,2,FALSE)&lt;=VLOOKUP($AE$18,paramètres!$E$33:$F$44,2,FALSE),S232*$D232,0)))</f>
        <v>0</v>
      </c>
      <c r="AF232" s="13">
        <f>IF($D232="",0,IF($E232="",0,IF(VLOOKUP($E232,paramètres!$E$33:$F$44,2,FALSE)&lt;=VLOOKUP($AF$18,paramètres!$E$33:$F$44,2,FALSE),T232*$D232,0)))</f>
        <v>0</v>
      </c>
      <c r="AG232" s="13">
        <f>IF($D232="",0,IF($E232="",0,IF(VLOOKUP($E232,paramètres!$E$33:$F$44,2,FALSE)&lt;=VLOOKUP($AG$18,paramètres!$E$33:$F$44,2,FALSE),U232*$D232,0)))</f>
        <v>0</v>
      </c>
      <c r="AH232" s="13">
        <f>IF($D232="",0,IF($E232="",0,IF(VLOOKUP($E232,paramètres!$E$33:$F$44,2,FALSE)&lt;=VLOOKUP($AH$18,paramètres!$E$33:$F$44,2,FALSE),V232*$D232,0)))</f>
        <v>0</v>
      </c>
      <c r="AI232" s="13">
        <f>IF($D232="",0,IF($E232="",0,IF(VLOOKUP($E232,paramètres!$E$33:$F$44,2,FALSE)&lt;=VLOOKUP($AI$18,paramètres!$E$33:$F$44,2,FALSE),W232*$D232,0)))</f>
        <v>0</v>
      </c>
      <c r="AJ232" s="13">
        <f>IF($D232="",0,IF($E232="",0,IF(VLOOKUP($E232,paramètres!$E$33:$F$44,2,FALSE)&lt;=VLOOKUP($AJ$18,paramètres!$E$33:$F$44,2,FALSE),X232*$D232,0)))</f>
        <v>0</v>
      </c>
      <c r="AK232" s="13">
        <f>IF($D232="",0,IF($E232="",0,IF(VLOOKUP($E232,paramètres!$E$33:$F$44,2,FALSE)&lt;=VLOOKUP($AK$18,paramètres!$E$33:$F$44,2,FALSE),Y232*$D232,0)))</f>
        <v>0</v>
      </c>
      <c r="AL232" s="13">
        <f>IF($D232="",0,IF($E232="",0,IF(VLOOKUP($E232,paramètres!$E$33:$F$44,2,FALSE)&lt;=VLOOKUP($AL$18,paramètres!$E$33:$F$44,2,FALSE),Z232*$D232,0)))</f>
        <v>0</v>
      </c>
      <c r="AM232" s="13">
        <f>IF($D232="",0,IF($E232="",0,IF(VLOOKUP($E232,paramètres!$E$33:$F$44,2,FALSE)&lt;=VLOOKUP($AM$18,paramètres!$E$33:$F$44,2,FALSE),AA232*$D232,0)))</f>
        <v>0</v>
      </c>
      <c r="AN232" s="154">
        <f>IF($D232="",0,IF($E232="",0,IF(VLOOKUP($E232,paramètres!$E$33:$F$44,2,FALSE)&lt;=VLOOKUP($AN$18,paramètres!$E$33:$F$44,2,FALSE),AB232*$D232,0)))</f>
        <v>0</v>
      </c>
      <c r="AO232" s="149" t="str">
        <f>IF(paramètres!$B$28=1,((SUM(Q232:Z232)/1.02)+SUM(AA232:AB232))*0.0303/9*COUNT(Q232:Y232),IF(paramètres!$B$28=2,(SUM(Q232:AB232))*0.0303/9*COUNT(Q232:Y232),"Missing Delta option"))</f>
        <v>Missing Delta option</v>
      </c>
      <c r="AP232" s="13" t="str">
        <f>IF(paramètres!$B$28=1,(((SUM(Q232:Z232)/1.02)+SUM(AA232:AB232))+((SUM(AC232:AL232)/1.02)+SUM(AM232:AO232)))*cotpatr,IF(paramètres!$B$28=2,(SUM(Q232:AO232)*cotpatr),"Missing Delta Option"))</f>
        <v>Missing Delta Option</v>
      </c>
      <c r="AQ232" s="13" t="str" cm="1">
        <f t="array" ref="AQ232">IF(paramètres!$B$28=1,(((SUM(Q232:Z232)/1.02)+SUM(AA232:AB232))+((SUM(AC232:AN232)/1.02)+SUM(AM232:AN232)))/12*pécule,IF(paramètres!$B$28=2,SUM(Q232:AN232)/12*pécule,"Missing Delta Option"))</f>
        <v>Missing Delta Option</v>
      </c>
      <c r="AR232" s="132" t="e">
        <f>IF(paramètres!$B$28=1,(((SUM(Q232:Z232)/1.02)+SUM(AA232:AB232))+((SUM(AC232:AN232)/1.02)+SUM(AM232:AN232)))+AO232+AP232+AQ232,SUM(Q232:AN232)+AO232+AP232+AQ232)</f>
        <v>#VALUE!</v>
      </c>
    </row>
    <row r="233" spans="1:44" x14ac:dyDescent="0.25">
      <c r="A233" s="131"/>
      <c r="B233" s="39"/>
      <c r="C233" s="39"/>
      <c r="D233" s="93"/>
      <c r="E233" s="68"/>
      <c r="F233" s="40"/>
      <c r="G233" s="94"/>
      <c r="H233" s="38"/>
      <c r="I233" s="95"/>
      <c r="J233" s="40"/>
      <c r="K233" s="38"/>
      <c r="L233" s="95"/>
      <c r="M233" s="40"/>
      <c r="N233" s="38"/>
      <c r="O233" s="95"/>
      <c r="P233" s="68"/>
      <c r="Q233" s="226"/>
      <c r="R233" s="227"/>
      <c r="S233" s="227"/>
      <c r="T233" s="227"/>
      <c r="U233" s="227"/>
      <c r="V233" s="227"/>
      <c r="W233" s="227"/>
      <c r="X233" s="227"/>
      <c r="Y233" s="227"/>
      <c r="Z233" s="227"/>
      <c r="AA233" s="227"/>
      <c r="AB233" s="228"/>
      <c r="AC233" s="149">
        <f>IF($D233="",0,IF($E233="",0,IF(VLOOKUP($E233,paramètres!$E$33:$F$44,2,FALSE)&lt;=VLOOKUP($AC$18,paramètres!$E$33:$F$44,2,FALSE),Q233*$D233,0)))</f>
        <v>0</v>
      </c>
      <c r="AD233" s="13">
        <f>IF($D233="",0,IF($E233="",0,IF(VLOOKUP($E233,paramètres!$E$33:$F$44,2,FALSE)&lt;=VLOOKUP($AD$18,paramètres!$E$33:$F$44,2,FALSE),R233*$D233,0)))</f>
        <v>0</v>
      </c>
      <c r="AE233" s="13">
        <f>IF($D233="",0,IF($E233="",0,IF(VLOOKUP($E233,paramètres!$E$33:$F$44,2,FALSE)&lt;=VLOOKUP($AE$18,paramètres!$E$33:$F$44,2,FALSE),S233*$D233,0)))</f>
        <v>0</v>
      </c>
      <c r="AF233" s="13">
        <f>IF($D233="",0,IF($E233="",0,IF(VLOOKUP($E233,paramètres!$E$33:$F$44,2,FALSE)&lt;=VLOOKUP($AF$18,paramètres!$E$33:$F$44,2,FALSE),T233*$D233,0)))</f>
        <v>0</v>
      </c>
      <c r="AG233" s="13">
        <f>IF($D233="",0,IF($E233="",0,IF(VLOOKUP($E233,paramètres!$E$33:$F$44,2,FALSE)&lt;=VLOOKUP($AG$18,paramètres!$E$33:$F$44,2,FALSE),U233*$D233,0)))</f>
        <v>0</v>
      </c>
      <c r="AH233" s="13">
        <f>IF($D233="",0,IF($E233="",0,IF(VLOOKUP($E233,paramètres!$E$33:$F$44,2,FALSE)&lt;=VLOOKUP($AH$18,paramètres!$E$33:$F$44,2,FALSE),V233*$D233,0)))</f>
        <v>0</v>
      </c>
      <c r="AI233" s="13">
        <f>IF($D233="",0,IF($E233="",0,IF(VLOOKUP($E233,paramètres!$E$33:$F$44,2,FALSE)&lt;=VLOOKUP($AI$18,paramètres!$E$33:$F$44,2,FALSE),W233*$D233,0)))</f>
        <v>0</v>
      </c>
      <c r="AJ233" s="13">
        <f>IF($D233="",0,IF($E233="",0,IF(VLOOKUP($E233,paramètres!$E$33:$F$44,2,FALSE)&lt;=VLOOKUP($AJ$18,paramètres!$E$33:$F$44,2,FALSE),X233*$D233,0)))</f>
        <v>0</v>
      </c>
      <c r="AK233" s="13">
        <f>IF($D233="",0,IF($E233="",0,IF(VLOOKUP($E233,paramètres!$E$33:$F$44,2,FALSE)&lt;=VLOOKUP($AK$18,paramètres!$E$33:$F$44,2,FALSE),Y233*$D233,0)))</f>
        <v>0</v>
      </c>
      <c r="AL233" s="13">
        <f>IF($D233="",0,IF($E233="",0,IF(VLOOKUP($E233,paramètres!$E$33:$F$44,2,FALSE)&lt;=VLOOKUP($AL$18,paramètres!$E$33:$F$44,2,FALSE),Z233*$D233,0)))</f>
        <v>0</v>
      </c>
      <c r="AM233" s="13">
        <f>IF($D233="",0,IF($E233="",0,IF(VLOOKUP($E233,paramètres!$E$33:$F$44,2,FALSE)&lt;=VLOOKUP($AM$18,paramètres!$E$33:$F$44,2,FALSE),AA233*$D233,0)))</f>
        <v>0</v>
      </c>
      <c r="AN233" s="154">
        <f>IF($D233="",0,IF($E233="",0,IF(VLOOKUP($E233,paramètres!$E$33:$F$44,2,FALSE)&lt;=VLOOKUP($AN$18,paramètres!$E$33:$F$44,2,FALSE),AB233*$D233,0)))</f>
        <v>0</v>
      </c>
      <c r="AO233" s="149" t="str">
        <f>IF(paramètres!$B$28=1,((SUM(Q233:Z233)/1.02)+SUM(AA233:AB233))*0.0303/9*COUNT(Q233:Y233),IF(paramètres!$B$28=2,(SUM(Q233:AB233))*0.0303/9*COUNT(Q233:Y233),"Missing Delta option"))</f>
        <v>Missing Delta option</v>
      </c>
      <c r="AP233" s="13" t="str">
        <f>IF(paramètres!$B$28=1,(((SUM(Q233:Z233)/1.02)+SUM(AA233:AB233))+((SUM(AC233:AL233)/1.02)+SUM(AM233:AO233)))*cotpatr,IF(paramètres!$B$28=2,(SUM(Q233:AO233)*cotpatr),"Missing Delta Option"))</f>
        <v>Missing Delta Option</v>
      </c>
      <c r="AQ233" s="13" t="str" cm="1">
        <f t="array" ref="AQ233">IF(paramètres!$B$28=1,(((SUM(Q233:Z233)/1.02)+SUM(AA233:AB233))+((SUM(AC233:AN233)/1.02)+SUM(AM233:AN233)))/12*pécule,IF(paramètres!$B$28=2,SUM(Q233:AN233)/12*pécule,"Missing Delta Option"))</f>
        <v>Missing Delta Option</v>
      </c>
      <c r="AR233" s="132" t="e">
        <f>IF(paramètres!$B$28=1,(((SUM(Q233:Z233)/1.02)+SUM(AA233:AB233))+((SUM(AC233:AN233)/1.02)+SUM(AM233:AN233)))+AO233+AP233+AQ233,SUM(Q233:AN233)+AO233+AP233+AQ233)</f>
        <v>#VALUE!</v>
      </c>
    </row>
    <row r="234" spans="1:44" x14ac:dyDescent="0.25">
      <c r="A234" s="131"/>
      <c r="B234" s="39"/>
      <c r="C234" s="39"/>
      <c r="D234" s="93"/>
      <c r="E234" s="68"/>
      <c r="F234" s="40"/>
      <c r="G234" s="94"/>
      <c r="H234" s="38"/>
      <c r="I234" s="95"/>
      <c r="J234" s="40"/>
      <c r="K234" s="38"/>
      <c r="L234" s="95"/>
      <c r="M234" s="40"/>
      <c r="N234" s="38"/>
      <c r="O234" s="95"/>
      <c r="P234" s="68"/>
      <c r="Q234" s="226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8"/>
      <c r="AC234" s="149">
        <f>IF($D234="",0,IF($E234="",0,IF(VLOOKUP($E234,paramètres!$E$33:$F$44,2,FALSE)&lt;=VLOOKUP($AC$18,paramètres!$E$33:$F$44,2,FALSE),Q234*$D234,0)))</f>
        <v>0</v>
      </c>
      <c r="AD234" s="13">
        <f>IF($D234="",0,IF($E234="",0,IF(VLOOKUP($E234,paramètres!$E$33:$F$44,2,FALSE)&lt;=VLOOKUP($AD$18,paramètres!$E$33:$F$44,2,FALSE),R234*$D234,0)))</f>
        <v>0</v>
      </c>
      <c r="AE234" s="13">
        <f>IF($D234="",0,IF($E234="",0,IF(VLOOKUP($E234,paramètres!$E$33:$F$44,2,FALSE)&lt;=VLOOKUP($AE$18,paramètres!$E$33:$F$44,2,FALSE),S234*$D234,0)))</f>
        <v>0</v>
      </c>
      <c r="AF234" s="13">
        <f>IF($D234="",0,IF($E234="",0,IF(VLOOKUP($E234,paramètres!$E$33:$F$44,2,FALSE)&lt;=VLOOKUP($AF$18,paramètres!$E$33:$F$44,2,FALSE),T234*$D234,0)))</f>
        <v>0</v>
      </c>
      <c r="AG234" s="13">
        <f>IF($D234="",0,IF($E234="",0,IF(VLOOKUP($E234,paramètres!$E$33:$F$44,2,FALSE)&lt;=VLOOKUP($AG$18,paramètres!$E$33:$F$44,2,FALSE),U234*$D234,0)))</f>
        <v>0</v>
      </c>
      <c r="AH234" s="13">
        <f>IF($D234="",0,IF($E234="",0,IF(VLOOKUP($E234,paramètres!$E$33:$F$44,2,FALSE)&lt;=VLOOKUP($AH$18,paramètres!$E$33:$F$44,2,FALSE),V234*$D234,0)))</f>
        <v>0</v>
      </c>
      <c r="AI234" s="13">
        <f>IF($D234="",0,IF($E234="",0,IF(VLOOKUP($E234,paramètres!$E$33:$F$44,2,FALSE)&lt;=VLOOKUP($AI$18,paramètres!$E$33:$F$44,2,FALSE),W234*$D234,0)))</f>
        <v>0</v>
      </c>
      <c r="AJ234" s="13">
        <f>IF($D234="",0,IF($E234="",0,IF(VLOOKUP($E234,paramètres!$E$33:$F$44,2,FALSE)&lt;=VLOOKUP($AJ$18,paramètres!$E$33:$F$44,2,FALSE),X234*$D234,0)))</f>
        <v>0</v>
      </c>
      <c r="AK234" s="13">
        <f>IF($D234="",0,IF($E234="",0,IF(VLOOKUP($E234,paramètres!$E$33:$F$44,2,FALSE)&lt;=VLOOKUP($AK$18,paramètres!$E$33:$F$44,2,FALSE),Y234*$D234,0)))</f>
        <v>0</v>
      </c>
      <c r="AL234" s="13">
        <f>IF($D234="",0,IF($E234="",0,IF(VLOOKUP($E234,paramètres!$E$33:$F$44,2,FALSE)&lt;=VLOOKUP($AL$18,paramètres!$E$33:$F$44,2,FALSE),Z234*$D234,0)))</f>
        <v>0</v>
      </c>
      <c r="AM234" s="13">
        <f>IF($D234="",0,IF($E234="",0,IF(VLOOKUP($E234,paramètres!$E$33:$F$44,2,FALSE)&lt;=VLOOKUP($AM$18,paramètres!$E$33:$F$44,2,FALSE),AA234*$D234,0)))</f>
        <v>0</v>
      </c>
      <c r="AN234" s="154">
        <f>IF($D234="",0,IF($E234="",0,IF(VLOOKUP($E234,paramètres!$E$33:$F$44,2,FALSE)&lt;=VLOOKUP($AN$18,paramètres!$E$33:$F$44,2,FALSE),AB234*$D234,0)))</f>
        <v>0</v>
      </c>
      <c r="AO234" s="149" t="str">
        <f>IF(paramètres!$B$28=1,((SUM(Q234:Z234)/1.02)+SUM(AA234:AB234))*0.0303/9*COUNT(Q234:Y234),IF(paramètres!$B$28=2,(SUM(Q234:AB234))*0.0303/9*COUNT(Q234:Y234),"Missing Delta option"))</f>
        <v>Missing Delta option</v>
      </c>
      <c r="AP234" s="13" t="str">
        <f>IF(paramètres!$B$28=1,(((SUM(Q234:Z234)/1.02)+SUM(AA234:AB234))+((SUM(AC234:AL234)/1.02)+SUM(AM234:AO234)))*cotpatr,IF(paramètres!$B$28=2,(SUM(Q234:AO234)*cotpatr),"Missing Delta Option"))</f>
        <v>Missing Delta Option</v>
      </c>
      <c r="AQ234" s="13" t="str" cm="1">
        <f t="array" ref="AQ234">IF(paramètres!$B$28=1,(((SUM(Q234:Z234)/1.02)+SUM(AA234:AB234))+((SUM(AC234:AN234)/1.02)+SUM(AM234:AN234)))/12*pécule,IF(paramètres!$B$28=2,SUM(Q234:AN234)/12*pécule,"Missing Delta Option"))</f>
        <v>Missing Delta Option</v>
      </c>
      <c r="AR234" s="132" t="e">
        <f>IF(paramètres!$B$28=1,(((SUM(Q234:Z234)/1.02)+SUM(AA234:AB234))+((SUM(AC234:AN234)/1.02)+SUM(AM234:AN234)))+AO234+AP234+AQ234,SUM(Q234:AN234)+AO234+AP234+AQ234)</f>
        <v>#VALUE!</v>
      </c>
    </row>
    <row r="235" spans="1:44" x14ac:dyDescent="0.25">
      <c r="A235" s="131"/>
      <c r="B235" s="39"/>
      <c r="C235" s="39"/>
      <c r="D235" s="93"/>
      <c r="E235" s="68"/>
      <c r="F235" s="40"/>
      <c r="G235" s="94"/>
      <c r="H235" s="38"/>
      <c r="I235" s="95"/>
      <c r="J235" s="40"/>
      <c r="K235" s="38"/>
      <c r="L235" s="95"/>
      <c r="M235" s="40"/>
      <c r="N235" s="38"/>
      <c r="O235" s="95"/>
      <c r="P235" s="68"/>
      <c r="Q235" s="226"/>
      <c r="R235" s="227"/>
      <c r="S235" s="227"/>
      <c r="T235" s="227"/>
      <c r="U235" s="227"/>
      <c r="V235" s="227"/>
      <c r="W235" s="227"/>
      <c r="X235" s="227"/>
      <c r="Y235" s="227"/>
      <c r="Z235" s="227"/>
      <c r="AA235" s="227"/>
      <c r="AB235" s="228"/>
      <c r="AC235" s="149">
        <f>IF($D235="",0,IF($E235="",0,IF(VLOOKUP($E235,paramètres!$E$33:$F$44,2,FALSE)&lt;=VLOOKUP($AC$18,paramètres!$E$33:$F$44,2,FALSE),Q235*$D235,0)))</f>
        <v>0</v>
      </c>
      <c r="AD235" s="13">
        <f>IF($D235="",0,IF($E235="",0,IF(VLOOKUP($E235,paramètres!$E$33:$F$44,2,FALSE)&lt;=VLOOKUP($AD$18,paramètres!$E$33:$F$44,2,FALSE),R235*$D235,0)))</f>
        <v>0</v>
      </c>
      <c r="AE235" s="13">
        <f>IF($D235="",0,IF($E235="",0,IF(VLOOKUP($E235,paramètres!$E$33:$F$44,2,FALSE)&lt;=VLOOKUP($AE$18,paramètres!$E$33:$F$44,2,FALSE),S235*$D235,0)))</f>
        <v>0</v>
      </c>
      <c r="AF235" s="13">
        <f>IF($D235="",0,IF($E235="",0,IF(VLOOKUP($E235,paramètres!$E$33:$F$44,2,FALSE)&lt;=VLOOKUP($AF$18,paramètres!$E$33:$F$44,2,FALSE),T235*$D235,0)))</f>
        <v>0</v>
      </c>
      <c r="AG235" s="13">
        <f>IF($D235="",0,IF($E235="",0,IF(VLOOKUP($E235,paramètres!$E$33:$F$44,2,FALSE)&lt;=VLOOKUP($AG$18,paramètres!$E$33:$F$44,2,FALSE),U235*$D235,0)))</f>
        <v>0</v>
      </c>
      <c r="AH235" s="13">
        <f>IF($D235="",0,IF($E235="",0,IF(VLOOKUP($E235,paramètres!$E$33:$F$44,2,FALSE)&lt;=VLOOKUP($AH$18,paramètres!$E$33:$F$44,2,FALSE),V235*$D235,0)))</f>
        <v>0</v>
      </c>
      <c r="AI235" s="13">
        <f>IF($D235="",0,IF($E235="",0,IF(VLOOKUP($E235,paramètres!$E$33:$F$44,2,FALSE)&lt;=VLOOKUP($AI$18,paramètres!$E$33:$F$44,2,FALSE),W235*$D235,0)))</f>
        <v>0</v>
      </c>
      <c r="AJ235" s="13">
        <f>IF($D235="",0,IF($E235="",0,IF(VLOOKUP($E235,paramètres!$E$33:$F$44,2,FALSE)&lt;=VLOOKUP($AJ$18,paramètres!$E$33:$F$44,2,FALSE),X235*$D235,0)))</f>
        <v>0</v>
      </c>
      <c r="AK235" s="13">
        <f>IF($D235="",0,IF($E235="",0,IF(VLOOKUP($E235,paramètres!$E$33:$F$44,2,FALSE)&lt;=VLOOKUP($AK$18,paramètres!$E$33:$F$44,2,FALSE),Y235*$D235,0)))</f>
        <v>0</v>
      </c>
      <c r="AL235" s="13">
        <f>IF($D235="",0,IF($E235="",0,IF(VLOOKUP($E235,paramètres!$E$33:$F$44,2,FALSE)&lt;=VLOOKUP($AL$18,paramètres!$E$33:$F$44,2,FALSE),Z235*$D235,0)))</f>
        <v>0</v>
      </c>
      <c r="AM235" s="13">
        <f>IF($D235="",0,IF($E235="",0,IF(VLOOKUP($E235,paramètres!$E$33:$F$44,2,FALSE)&lt;=VLOOKUP($AM$18,paramètres!$E$33:$F$44,2,FALSE),AA235*$D235,0)))</f>
        <v>0</v>
      </c>
      <c r="AN235" s="154">
        <f>IF($D235="",0,IF($E235="",0,IF(VLOOKUP($E235,paramètres!$E$33:$F$44,2,FALSE)&lt;=VLOOKUP($AN$18,paramètres!$E$33:$F$44,2,FALSE),AB235*$D235,0)))</f>
        <v>0</v>
      </c>
      <c r="AO235" s="149" t="str">
        <f>IF(paramètres!$B$28=1,((SUM(Q235:Z235)/1.02)+SUM(AA235:AB235))*0.0303/9*COUNT(Q235:Y235),IF(paramètres!$B$28=2,(SUM(Q235:AB235))*0.0303/9*COUNT(Q235:Y235),"Missing Delta option"))</f>
        <v>Missing Delta option</v>
      </c>
      <c r="AP235" s="13" t="str">
        <f>IF(paramètres!$B$28=1,(((SUM(Q235:Z235)/1.02)+SUM(AA235:AB235))+((SUM(AC235:AL235)/1.02)+SUM(AM235:AO235)))*cotpatr,IF(paramètres!$B$28=2,(SUM(Q235:AO235)*cotpatr),"Missing Delta Option"))</f>
        <v>Missing Delta Option</v>
      </c>
      <c r="AQ235" s="13" t="str" cm="1">
        <f t="array" ref="AQ235">IF(paramètres!$B$28=1,(((SUM(Q235:Z235)/1.02)+SUM(AA235:AB235))+((SUM(AC235:AN235)/1.02)+SUM(AM235:AN235)))/12*pécule,IF(paramètres!$B$28=2,SUM(Q235:AN235)/12*pécule,"Missing Delta Option"))</f>
        <v>Missing Delta Option</v>
      </c>
      <c r="AR235" s="132" t="e">
        <f>IF(paramètres!$B$28=1,(((SUM(Q235:Z235)/1.02)+SUM(AA235:AB235))+((SUM(AC235:AN235)/1.02)+SUM(AM235:AN235)))+AO235+AP235+AQ235,SUM(Q235:AN235)+AO235+AP235+AQ235)</f>
        <v>#VALUE!</v>
      </c>
    </row>
    <row r="236" spans="1:44" x14ac:dyDescent="0.25">
      <c r="A236" s="131"/>
      <c r="B236" s="39"/>
      <c r="C236" s="39"/>
      <c r="D236" s="93"/>
      <c r="E236" s="68"/>
      <c r="F236" s="40"/>
      <c r="G236" s="94"/>
      <c r="H236" s="38"/>
      <c r="I236" s="95"/>
      <c r="J236" s="40"/>
      <c r="K236" s="38"/>
      <c r="L236" s="95"/>
      <c r="M236" s="40"/>
      <c r="N236" s="38"/>
      <c r="O236" s="95"/>
      <c r="P236" s="68"/>
      <c r="Q236" s="226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8"/>
      <c r="AC236" s="149">
        <f>IF($D236="",0,IF($E236="",0,IF(VLOOKUP($E236,paramètres!$E$33:$F$44,2,FALSE)&lt;=VLOOKUP($AC$18,paramètres!$E$33:$F$44,2,FALSE),Q236*$D236,0)))</f>
        <v>0</v>
      </c>
      <c r="AD236" s="13">
        <f>IF($D236="",0,IF($E236="",0,IF(VLOOKUP($E236,paramètres!$E$33:$F$44,2,FALSE)&lt;=VLOOKUP($AD$18,paramètres!$E$33:$F$44,2,FALSE),R236*$D236,0)))</f>
        <v>0</v>
      </c>
      <c r="AE236" s="13">
        <f>IF($D236="",0,IF($E236="",0,IF(VLOOKUP($E236,paramètres!$E$33:$F$44,2,FALSE)&lt;=VLOOKUP($AE$18,paramètres!$E$33:$F$44,2,FALSE),S236*$D236,0)))</f>
        <v>0</v>
      </c>
      <c r="AF236" s="13">
        <f>IF($D236="",0,IF($E236="",0,IF(VLOOKUP($E236,paramètres!$E$33:$F$44,2,FALSE)&lt;=VLOOKUP($AF$18,paramètres!$E$33:$F$44,2,FALSE),T236*$D236,0)))</f>
        <v>0</v>
      </c>
      <c r="AG236" s="13">
        <f>IF($D236="",0,IF($E236="",0,IF(VLOOKUP($E236,paramètres!$E$33:$F$44,2,FALSE)&lt;=VLOOKUP($AG$18,paramètres!$E$33:$F$44,2,FALSE),U236*$D236,0)))</f>
        <v>0</v>
      </c>
      <c r="AH236" s="13">
        <f>IF($D236="",0,IF($E236="",0,IF(VLOOKUP($E236,paramètres!$E$33:$F$44,2,FALSE)&lt;=VLOOKUP($AH$18,paramètres!$E$33:$F$44,2,FALSE),V236*$D236,0)))</f>
        <v>0</v>
      </c>
      <c r="AI236" s="13">
        <f>IF($D236="",0,IF($E236="",0,IF(VLOOKUP($E236,paramètres!$E$33:$F$44,2,FALSE)&lt;=VLOOKUP($AI$18,paramètres!$E$33:$F$44,2,FALSE),W236*$D236,0)))</f>
        <v>0</v>
      </c>
      <c r="AJ236" s="13">
        <f>IF($D236="",0,IF($E236="",0,IF(VLOOKUP($E236,paramètres!$E$33:$F$44,2,FALSE)&lt;=VLOOKUP($AJ$18,paramètres!$E$33:$F$44,2,FALSE),X236*$D236,0)))</f>
        <v>0</v>
      </c>
      <c r="AK236" s="13">
        <f>IF($D236="",0,IF($E236="",0,IF(VLOOKUP($E236,paramètres!$E$33:$F$44,2,FALSE)&lt;=VLOOKUP($AK$18,paramètres!$E$33:$F$44,2,FALSE),Y236*$D236,0)))</f>
        <v>0</v>
      </c>
      <c r="AL236" s="13">
        <f>IF($D236="",0,IF($E236="",0,IF(VLOOKUP($E236,paramètres!$E$33:$F$44,2,FALSE)&lt;=VLOOKUP($AL$18,paramètres!$E$33:$F$44,2,FALSE),Z236*$D236,0)))</f>
        <v>0</v>
      </c>
      <c r="AM236" s="13">
        <f>IF($D236="",0,IF($E236="",0,IF(VLOOKUP($E236,paramètres!$E$33:$F$44,2,FALSE)&lt;=VLOOKUP($AM$18,paramètres!$E$33:$F$44,2,FALSE),AA236*$D236,0)))</f>
        <v>0</v>
      </c>
      <c r="AN236" s="154">
        <f>IF($D236="",0,IF($E236="",0,IF(VLOOKUP($E236,paramètres!$E$33:$F$44,2,FALSE)&lt;=VLOOKUP($AN$18,paramètres!$E$33:$F$44,2,FALSE),AB236*$D236,0)))</f>
        <v>0</v>
      </c>
      <c r="AO236" s="149" t="str">
        <f>IF(paramètres!$B$28=1,((SUM(Q236:Z236)/1.02)+SUM(AA236:AB236))*0.0303/9*COUNT(Q236:Y236),IF(paramètres!$B$28=2,(SUM(Q236:AB236))*0.0303/9*COUNT(Q236:Y236),"Missing Delta option"))</f>
        <v>Missing Delta option</v>
      </c>
      <c r="AP236" s="13" t="str">
        <f>IF(paramètres!$B$28=1,(((SUM(Q236:Z236)/1.02)+SUM(AA236:AB236))+((SUM(AC236:AL236)/1.02)+SUM(AM236:AO236)))*cotpatr,IF(paramètres!$B$28=2,(SUM(Q236:AO236)*cotpatr),"Missing Delta Option"))</f>
        <v>Missing Delta Option</v>
      </c>
      <c r="AQ236" s="13" t="str" cm="1">
        <f t="array" ref="AQ236">IF(paramètres!$B$28=1,(((SUM(Q236:Z236)/1.02)+SUM(AA236:AB236))+((SUM(AC236:AN236)/1.02)+SUM(AM236:AN236)))/12*pécule,IF(paramètres!$B$28=2,SUM(Q236:AN236)/12*pécule,"Missing Delta Option"))</f>
        <v>Missing Delta Option</v>
      </c>
      <c r="AR236" s="132" t="e">
        <f>IF(paramètres!$B$28=1,(((SUM(Q236:Z236)/1.02)+SUM(AA236:AB236))+((SUM(AC236:AN236)/1.02)+SUM(AM236:AN236)))+AO236+AP236+AQ236,SUM(Q236:AN236)+AO236+AP236+AQ236)</f>
        <v>#VALUE!</v>
      </c>
    </row>
    <row r="237" spans="1:44" x14ac:dyDescent="0.25">
      <c r="A237" s="131"/>
      <c r="B237" s="39"/>
      <c r="C237" s="39"/>
      <c r="D237" s="93"/>
      <c r="E237" s="68"/>
      <c r="F237" s="40"/>
      <c r="G237" s="94"/>
      <c r="H237" s="38"/>
      <c r="I237" s="95"/>
      <c r="J237" s="40"/>
      <c r="K237" s="38"/>
      <c r="L237" s="95"/>
      <c r="M237" s="40"/>
      <c r="N237" s="38"/>
      <c r="O237" s="95"/>
      <c r="P237" s="68"/>
      <c r="Q237" s="226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8"/>
      <c r="AC237" s="149">
        <f>IF($D237="",0,IF($E237="",0,IF(VLOOKUP($E237,paramètres!$E$33:$F$44,2,FALSE)&lt;=VLOOKUP($AC$18,paramètres!$E$33:$F$44,2,FALSE),Q237*$D237,0)))</f>
        <v>0</v>
      </c>
      <c r="AD237" s="13">
        <f>IF($D237="",0,IF($E237="",0,IF(VLOOKUP($E237,paramètres!$E$33:$F$44,2,FALSE)&lt;=VLOOKUP($AD$18,paramètres!$E$33:$F$44,2,FALSE),R237*$D237,0)))</f>
        <v>0</v>
      </c>
      <c r="AE237" s="13">
        <f>IF($D237="",0,IF($E237="",0,IF(VLOOKUP($E237,paramètres!$E$33:$F$44,2,FALSE)&lt;=VLOOKUP($AE$18,paramètres!$E$33:$F$44,2,FALSE),S237*$D237,0)))</f>
        <v>0</v>
      </c>
      <c r="AF237" s="13">
        <f>IF($D237="",0,IF($E237="",0,IF(VLOOKUP($E237,paramètres!$E$33:$F$44,2,FALSE)&lt;=VLOOKUP($AF$18,paramètres!$E$33:$F$44,2,FALSE),T237*$D237,0)))</f>
        <v>0</v>
      </c>
      <c r="AG237" s="13">
        <f>IF($D237="",0,IF($E237="",0,IF(VLOOKUP($E237,paramètres!$E$33:$F$44,2,FALSE)&lt;=VLOOKUP($AG$18,paramètres!$E$33:$F$44,2,FALSE),U237*$D237,0)))</f>
        <v>0</v>
      </c>
      <c r="AH237" s="13">
        <f>IF($D237="",0,IF($E237="",0,IF(VLOOKUP($E237,paramètres!$E$33:$F$44,2,FALSE)&lt;=VLOOKUP($AH$18,paramètres!$E$33:$F$44,2,FALSE),V237*$D237,0)))</f>
        <v>0</v>
      </c>
      <c r="AI237" s="13">
        <f>IF($D237="",0,IF($E237="",0,IF(VLOOKUP($E237,paramètres!$E$33:$F$44,2,FALSE)&lt;=VLOOKUP($AI$18,paramètres!$E$33:$F$44,2,FALSE),W237*$D237,0)))</f>
        <v>0</v>
      </c>
      <c r="AJ237" s="13">
        <f>IF($D237="",0,IF($E237="",0,IF(VLOOKUP($E237,paramètres!$E$33:$F$44,2,FALSE)&lt;=VLOOKUP($AJ$18,paramètres!$E$33:$F$44,2,FALSE),X237*$D237,0)))</f>
        <v>0</v>
      </c>
      <c r="AK237" s="13">
        <f>IF($D237="",0,IF($E237="",0,IF(VLOOKUP($E237,paramètres!$E$33:$F$44,2,FALSE)&lt;=VLOOKUP($AK$18,paramètres!$E$33:$F$44,2,FALSE),Y237*$D237,0)))</f>
        <v>0</v>
      </c>
      <c r="AL237" s="13">
        <f>IF($D237="",0,IF($E237="",0,IF(VLOOKUP($E237,paramètres!$E$33:$F$44,2,FALSE)&lt;=VLOOKUP($AL$18,paramètres!$E$33:$F$44,2,FALSE),Z237*$D237,0)))</f>
        <v>0</v>
      </c>
      <c r="AM237" s="13">
        <f>IF($D237="",0,IF($E237="",0,IF(VLOOKUP($E237,paramètres!$E$33:$F$44,2,FALSE)&lt;=VLOOKUP($AM$18,paramètres!$E$33:$F$44,2,FALSE),AA237*$D237,0)))</f>
        <v>0</v>
      </c>
      <c r="AN237" s="154">
        <f>IF($D237="",0,IF($E237="",0,IF(VLOOKUP($E237,paramètres!$E$33:$F$44,2,FALSE)&lt;=VLOOKUP($AN$18,paramètres!$E$33:$F$44,2,FALSE),AB237*$D237,0)))</f>
        <v>0</v>
      </c>
      <c r="AO237" s="149" t="str">
        <f>IF(paramètres!$B$28=1,((SUM(Q237:Z237)/1.02)+SUM(AA237:AB237))*0.0303/9*COUNT(Q237:Y237),IF(paramètres!$B$28=2,(SUM(Q237:AB237))*0.0303/9*COUNT(Q237:Y237),"Missing Delta option"))</f>
        <v>Missing Delta option</v>
      </c>
      <c r="AP237" s="13" t="str">
        <f>IF(paramètres!$B$28=1,(((SUM(Q237:Z237)/1.02)+SUM(AA237:AB237))+((SUM(AC237:AL237)/1.02)+SUM(AM237:AO237)))*cotpatr,IF(paramètres!$B$28=2,(SUM(Q237:AO237)*cotpatr),"Missing Delta Option"))</f>
        <v>Missing Delta Option</v>
      </c>
      <c r="AQ237" s="13" t="str" cm="1">
        <f t="array" ref="AQ237">IF(paramètres!$B$28=1,(((SUM(Q237:Z237)/1.02)+SUM(AA237:AB237))+((SUM(AC237:AN237)/1.02)+SUM(AM237:AN237)))/12*pécule,IF(paramètres!$B$28=2,SUM(Q237:AN237)/12*pécule,"Missing Delta Option"))</f>
        <v>Missing Delta Option</v>
      </c>
      <c r="AR237" s="132" t="e">
        <f>IF(paramètres!$B$28=1,(((SUM(Q237:Z237)/1.02)+SUM(AA237:AB237))+((SUM(AC237:AN237)/1.02)+SUM(AM237:AN237)))+AO237+AP237+AQ237,SUM(Q237:AN237)+AO237+AP237+AQ237)</f>
        <v>#VALUE!</v>
      </c>
    </row>
    <row r="238" spans="1:44" x14ac:dyDescent="0.25">
      <c r="A238" s="131"/>
      <c r="B238" s="39"/>
      <c r="C238" s="39"/>
      <c r="D238" s="93"/>
      <c r="E238" s="68"/>
      <c r="F238" s="40"/>
      <c r="G238" s="94"/>
      <c r="H238" s="38"/>
      <c r="I238" s="95"/>
      <c r="J238" s="40"/>
      <c r="K238" s="38"/>
      <c r="L238" s="95"/>
      <c r="M238" s="40"/>
      <c r="N238" s="38"/>
      <c r="O238" s="95"/>
      <c r="P238" s="68"/>
      <c r="Q238" s="226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8"/>
      <c r="AC238" s="149">
        <f>IF($D238="",0,IF($E238="",0,IF(VLOOKUP($E238,paramètres!$E$33:$F$44,2,FALSE)&lt;=VLOOKUP($AC$18,paramètres!$E$33:$F$44,2,FALSE),Q238*$D238,0)))</f>
        <v>0</v>
      </c>
      <c r="AD238" s="13">
        <f>IF($D238="",0,IF($E238="",0,IF(VLOOKUP($E238,paramètres!$E$33:$F$44,2,FALSE)&lt;=VLOOKUP($AD$18,paramètres!$E$33:$F$44,2,FALSE),R238*$D238,0)))</f>
        <v>0</v>
      </c>
      <c r="AE238" s="13">
        <f>IF($D238="",0,IF($E238="",0,IF(VLOOKUP($E238,paramètres!$E$33:$F$44,2,FALSE)&lt;=VLOOKUP($AE$18,paramètres!$E$33:$F$44,2,FALSE),S238*$D238,0)))</f>
        <v>0</v>
      </c>
      <c r="AF238" s="13">
        <f>IF($D238="",0,IF($E238="",0,IF(VLOOKUP($E238,paramètres!$E$33:$F$44,2,FALSE)&lt;=VLOOKUP($AF$18,paramètres!$E$33:$F$44,2,FALSE),T238*$D238,0)))</f>
        <v>0</v>
      </c>
      <c r="AG238" s="13">
        <f>IF($D238="",0,IF($E238="",0,IF(VLOOKUP($E238,paramètres!$E$33:$F$44,2,FALSE)&lt;=VLOOKUP($AG$18,paramètres!$E$33:$F$44,2,FALSE),U238*$D238,0)))</f>
        <v>0</v>
      </c>
      <c r="AH238" s="13">
        <f>IF($D238="",0,IF($E238="",0,IF(VLOOKUP($E238,paramètres!$E$33:$F$44,2,FALSE)&lt;=VLOOKUP($AH$18,paramètres!$E$33:$F$44,2,FALSE),V238*$D238,0)))</f>
        <v>0</v>
      </c>
      <c r="AI238" s="13">
        <f>IF($D238="",0,IF($E238="",0,IF(VLOOKUP($E238,paramètres!$E$33:$F$44,2,FALSE)&lt;=VLOOKUP($AI$18,paramètres!$E$33:$F$44,2,FALSE),W238*$D238,0)))</f>
        <v>0</v>
      </c>
      <c r="AJ238" s="13">
        <f>IF($D238="",0,IF($E238="",0,IF(VLOOKUP($E238,paramètres!$E$33:$F$44,2,FALSE)&lt;=VLOOKUP($AJ$18,paramètres!$E$33:$F$44,2,FALSE),X238*$D238,0)))</f>
        <v>0</v>
      </c>
      <c r="AK238" s="13">
        <f>IF($D238="",0,IF($E238="",0,IF(VLOOKUP($E238,paramètres!$E$33:$F$44,2,FALSE)&lt;=VLOOKUP($AK$18,paramètres!$E$33:$F$44,2,FALSE),Y238*$D238,0)))</f>
        <v>0</v>
      </c>
      <c r="AL238" s="13">
        <f>IF($D238="",0,IF($E238="",0,IF(VLOOKUP($E238,paramètres!$E$33:$F$44,2,FALSE)&lt;=VLOOKUP($AL$18,paramètres!$E$33:$F$44,2,FALSE),Z238*$D238,0)))</f>
        <v>0</v>
      </c>
      <c r="AM238" s="13">
        <f>IF($D238="",0,IF($E238="",0,IF(VLOOKUP($E238,paramètres!$E$33:$F$44,2,FALSE)&lt;=VLOOKUP($AM$18,paramètres!$E$33:$F$44,2,FALSE),AA238*$D238,0)))</f>
        <v>0</v>
      </c>
      <c r="AN238" s="154">
        <f>IF($D238="",0,IF($E238="",0,IF(VLOOKUP($E238,paramètres!$E$33:$F$44,2,FALSE)&lt;=VLOOKUP($AN$18,paramètres!$E$33:$F$44,2,FALSE),AB238*$D238,0)))</f>
        <v>0</v>
      </c>
      <c r="AO238" s="149" t="str">
        <f>IF(paramètres!$B$28=1,((SUM(Q238:Z238)/1.02)+SUM(AA238:AB238))*0.0303/9*COUNT(Q238:Y238),IF(paramètres!$B$28=2,(SUM(Q238:AB238))*0.0303/9*COUNT(Q238:Y238),"Missing Delta option"))</f>
        <v>Missing Delta option</v>
      </c>
      <c r="AP238" s="13" t="str">
        <f>IF(paramètres!$B$28=1,(((SUM(Q238:Z238)/1.02)+SUM(AA238:AB238))+((SUM(AC238:AL238)/1.02)+SUM(AM238:AO238)))*cotpatr,IF(paramètres!$B$28=2,(SUM(Q238:AO238)*cotpatr),"Missing Delta Option"))</f>
        <v>Missing Delta Option</v>
      </c>
      <c r="AQ238" s="13" t="str" cm="1">
        <f t="array" ref="AQ238">IF(paramètres!$B$28=1,(((SUM(Q238:Z238)/1.02)+SUM(AA238:AB238))+((SUM(AC238:AN238)/1.02)+SUM(AM238:AN238)))/12*pécule,IF(paramètres!$B$28=2,SUM(Q238:AN238)/12*pécule,"Missing Delta Option"))</f>
        <v>Missing Delta Option</v>
      </c>
      <c r="AR238" s="132" t="e">
        <f>IF(paramètres!$B$28=1,(((SUM(Q238:Z238)/1.02)+SUM(AA238:AB238))+((SUM(AC238:AN238)/1.02)+SUM(AM238:AN238)))+AO238+AP238+AQ238,SUM(Q238:AN238)+AO238+AP238+AQ238)</f>
        <v>#VALUE!</v>
      </c>
    </row>
    <row r="239" spans="1:44" x14ac:dyDescent="0.25">
      <c r="A239" s="131"/>
      <c r="B239" s="39"/>
      <c r="C239" s="39"/>
      <c r="D239" s="93"/>
      <c r="E239" s="68"/>
      <c r="F239" s="40"/>
      <c r="G239" s="94"/>
      <c r="H239" s="38"/>
      <c r="I239" s="95"/>
      <c r="J239" s="40"/>
      <c r="K239" s="38"/>
      <c r="L239" s="95"/>
      <c r="M239" s="40"/>
      <c r="N239" s="38"/>
      <c r="O239" s="95"/>
      <c r="P239" s="68"/>
      <c r="Q239" s="226"/>
      <c r="R239" s="227"/>
      <c r="S239" s="227"/>
      <c r="T239" s="227"/>
      <c r="U239" s="227"/>
      <c r="V239" s="227"/>
      <c r="W239" s="227"/>
      <c r="X239" s="227"/>
      <c r="Y239" s="227"/>
      <c r="Z239" s="227"/>
      <c r="AA239" s="227"/>
      <c r="AB239" s="228"/>
      <c r="AC239" s="149">
        <f>IF($D239="",0,IF($E239="",0,IF(VLOOKUP($E239,paramètres!$E$33:$F$44,2,FALSE)&lt;=VLOOKUP($AC$18,paramètres!$E$33:$F$44,2,FALSE),Q239*$D239,0)))</f>
        <v>0</v>
      </c>
      <c r="AD239" s="13">
        <f>IF($D239="",0,IF($E239="",0,IF(VLOOKUP($E239,paramètres!$E$33:$F$44,2,FALSE)&lt;=VLOOKUP($AD$18,paramètres!$E$33:$F$44,2,FALSE),R239*$D239,0)))</f>
        <v>0</v>
      </c>
      <c r="AE239" s="13">
        <f>IF($D239="",0,IF($E239="",0,IF(VLOOKUP($E239,paramètres!$E$33:$F$44,2,FALSE)&lt;=VLOOKUP($AE$18,paramètres!$E$33:$F$44,2,FALSE),S239*$D239,0)))</f>
        <v>0</v>
      </c>
      <c r="AF239" s="13">
        <f>IF($D239="",0,IF($E239="",0,IF(VLOOKUP($E239,paramètres!$E$33:$F$44,2,FALSE)&lt;=VLOOKUP($AF$18,paramètres!$E$33:$F$44,2,FALSE),T239*$D239,0)))</f>
        <v>0</v>
      </c>
      <c r="AG239" s="13">
        <f>IF($D239="",0,IF($E239="",0,IF(VLOOKUP($E239,paramètres!$E$33:$F$44,2,FALSE)&lt;=VLOOKUP($AG$18,paramètres!$E$33:$F$44,2,FALSE),U239*$D239,0)))</f>
        <v>0</v>
      </c>
      <c r="AH239" s="13">
        <f>IF($D239="",0,IF($E239="",0,IF(VLOOKUP($E239,paramètres!$E$33:$F$44,2,FALSE)&lt;=VLOOKUP($AH$18,paramètres!$E$33:$F$44,2,FALSE),V239*$D239,0)))</f>
        <v>0</v>
      </c>
      <c r="AI239" s="13">
        <f>IF($D239="",0,IF($E239="",0,IF(VLOOKUP($E239,paramètres!$E$33:$F$44,2,FALSE)&lt;=VLOOKUP($AI$18,paramètres!$E$33:$F$44,2,FALSE),W239*$D239,0)))</f>
        <v>0</v>
      </c>
      <c r="AJ239" s="13">
        <f>IF($D239="",0,IF($E239="",0,IF(VLOOKUP($E239,paramètres!$E$33:$F$44,2,FALSE)&lt;=VLOOKUP($AJ$18,paramètres!$E$33:$F$44,2,FALSE),X239*$D239,0)))</f>
        <v>0</v>
      </c>
      <c r="AK239" s="13">
        <f>IF($D239="",0,IF($E239="",0,IF(VLOOKUP($E239,paramètres!$E$33:$F$44,2,FALSE)&lt;=VLOOKUP($AK$18,paramètres!$E$33:$F$44,2,FALSE),Y239*$D239,0)))</f>
        <v>0</v>
      </c>
      <c r="AL239" s="13">
        <f>IF($D239="",0,IF($E239="",0,IF(VLOOKUP($E239,paramètres!$E$33:$F$44,2,FALSE)&lt;=VLOOKUP($AL$18,paramètres!$E$33:$F$44,2,FALSE),Z239*$D239,0)))</f>
        <v>0</v>
      </c>
      <c r="AM239" s="13">
        <f>IF($D239="",0,IF($E239="",0,IF(VLOOKUP($E239,paramètres!$E$33:$F$44,2,FALSE)&lt;=VLOOKUP($AM$18,paramètres!$E$33:$F$44,2,FALSE),AA239*$D239,0)))</f>
        <v>0</v>
      </c>
      <c r="AN239" s="154">
        <f>IF($D239="",0,IF($E239="",0,IF(VLOOKUP($E239,paramètres!$E$33:$F$44,2,FALSE)&lt;=VLOOKUP($AN$18,paramètres!$E$33:$F$44,2,FALSE),AB239*$D239,0)))</f>
        <v>0</v>
      </c>
      <c r="AO239" s="149" t="str">
        <f>IF(paramètres!$B$28=1,((SUM(Q239:Z239)/1.02)+SUM(AA239:AB239))*0.0303/9*COUNT(Q239:Y239),IF(paramètres!$B$28=2,(SUM(Q239:AB239))*0.0303/9*COUNT(Q239:Y239),"Missing Delta option"))</f>
        <v>Missing Delta option</v>
      </c>
      <c r="AP239" s="13" t="str">
        <f>IF(paramètres!$B$28=1,(((SUM(Q239:Z239)/1.02)+SUM(AA239:AB239))+((SUM(AC239:AL239)/1.02)+SUM(AM239:AO239)))*cotpatr,IF(paramètres!$B$28=2,(SUM(Q239:AO239)*cotpatr),"Missing Delta Option"))</f>
        <v>Missing Delta Option</v>
      </c>
      <c r="AQ239" s="13" t="str" cm="1">
        <f t="array" ref="AQ239">IF(paramètres!$B$28=1,(((SUM(Q239:Z239)/1.02)+SUM(AA239:AB239))+((SUM(AC239:AN239)/1.02)+SUM(AM239:AN239)))/12*pécule,IF(paramètres!$B$28=2,SUM(Q239:AN239)/12*pécule,"Missing Delta Option"))</f>
        <v>Missing Delta Option</v>
      </c>
      <c r="AR239" s="132" t="e">
        <f>IF(paramètres!$B$28=1,(((SUM(Q239:Z239)/1.02)+SUM(AA239:AB239))+((SUM(AC239:AN239)/1.02)+SUM(AM239:AN239)))+AO239+AP239+AQ239,SUM(Q239:AN239)+AO239+AP239+AQ239)</f>
        <v>#VALUE!</v>
      </c>
    </row>
    <row r="240" spans="1:44" x14ac:dyDescent="0.25">
      <c r="A240" s="131"/>
      <c r="B240" s="39"/>
      <c r="C240" s="39"/>
      <c r="D240" s="93"/>
      <c r="E240" s="68"/>
      <c r="F240" s="40"/>
      <c r="G240" s="94"/>
      <c r="H240" s="38"/>
      <c r="I240" s="95"/>
      <c r="J240" s="40"/>
      <c r="K240" s="38"/>
      <c r="L240" s="95"/>
      <c r="M240" s="40"/>
      <c r="N240" s="38"/>
      <c r="O240" s="95"/>
      <c r="P240" s="68"/>
      <c r="Q240" s="226"/>
      <c r="R240" s="227"/>
      <c r="S240" s="227"/>
      <c r="T240" s="227"/>
      <c r="U240" s="227"/>
      <c r="V240" s="227"/>
      <c r="W240" s="227"/>
      <c r="X240" s="227"/>
      <c r="Y240" s="227"/>
      <c r="Z240" s="227"/>
      <c r="AA240" s="227"/>
      <c r="AB240" s="228"/>
      <c r="AC240" s="149">
        <f>IF($D240="",0,IF($E240="",0,IF(VLOOKUP($E240,paramètres!$E$33:$F$44,2,FALSE)&lt;=VLOOKUP($AC$18,paramètres!$E$33:$F$44,2,FALSE),Q240*$D240,0)))</f>
        <v>0</v>
      </c>
      <c r="AD240" s="13">
        <f>IF($D240="",0,IF($E240="",0,IF(VLOOKUP($E240,paramètres!$E$33:$F$44,2,FALSE)&lt;=VLOOKUP($AD$18,paramètres!$E$33:$F$44,2,FALSE),R240*$D240,0)))</f>
        <v>0</v>
      </c>
      <c r="AE240" s="13">
        <f>IF($D240="",0,IF($E240="",0,IF(VLOOKUP($E240,paramètres!$E$33:$F$44,2,FALSE)&lt;=VLOOKUP($AE$18,paramètres!$E$33:$F$44,2,FALSE),S240*$D240,0)))</f>
        <v>0</v>
      </c>
      <c r="AF240" s="13">
        <f>IF($D240="",0,IF($E240="",0,IF(VLOOKUP($E240,paramètres!$E$33:$F$44,2,FALSE)&lt;=VLOOKUP($AF$18,paramètres!$E$33:$F$44,2,FALSE),T240*$D240,0)))</f>
        <v>0</v>
      </c>
      <c r="AG240" s="13">
        <f>IF($D240="",0,IF($E240="",0,IF(VLOOKUP($E240,paramètres!$E$33:$F$44,2,FALSE)&lt;=VLOOKUP($AG$18,paramètres!$E$33:$F$44,2,FALSE),U240*$D240,0)))</f>
        <v>0</v>
      </c>
      <c r="AH240" s="13">
        <f>IF($D240="",0,IF($E240="",0,IF(VLOOKUP($E240,paramètres!$E$33:$F$44,2,FALSE)&lt;=VLOOKUP($AH$18,paramètres!$E$33:$F$44,2,FALSE),V240*$D240,0)))</f>
        <v>0</v>
      </c>
      <c r="AI240" s="13">
        <f>IF($D240="",0,IF($E240="",0,IF(VLOOKUP($E240,paramètres!$E$33:$F$44,2,FALSE)&lt;=VLOOKUP($AI$18,paramètres!$E$33:$F$44,2,FALSE),W240*$D240,0)))</f>
        <v>0</v>
      </c>
      <c r="AJ240" s="13">
        <f>IF($D240="",0,IF($E240="",0,IF(VLOOKUP($E240,paramètres!$E$33:$F$44,2,FALSE)&lt;=VLOOKUP($AJ$18,paramètres!$E$33:$F$44,2,FALSE),X240*$D240,0)))</f>
        <v>0</v>
      </c>
      <c r="AK240" s="13">
        <f>IF($D240="",0,IF($E240="",0,IF(VLOOKUP($E240,paramètres!$E$33:$F$44,2,FALSE)&lt;=VLOOKUP($AK$18,paramètres!$E$33:$F$44,2,FALSE),Y240*$D240,0)))</f>
        <v>0</v>
      </c>
      <c r="AL240" s="13">
        <f>IF($D240="",0,IF($E240="",0,IF(VLOOKUP($E240,paramètres!$E$33:$F$44,2,FALSE)&lt;=VLOOKUP($AL$18,paramètres!$E$33:$F$44,2,FALSE),Z240*$D240,0)))</f>
        <v>0</v>
      </c>
      <c r="AM240" s="13">
        <f>IF($D240="",0,IF($E240="",0,IF(VLOOKUP($E240,paramètres!$E$33:$F$44,2,FALSE)&lt;=VLOOKUP($AM$18,paramètres!$E$33:$F$44,2,FALSE),AA240*$D240,0)))</f>
        <v>0</v>
      </c>
      <c r="AN240" s="154">
        <f>IF($D240="",0,IF($E240="",0,IF(VLOOKUP($E240,paramètres!$E$33:$F$44,2,FALSE)&lt;=VLOOKUP($AN$18,paramètres!$E$33:$F$44,2,FALSE),AB240*$D240,0)))</f>
        <v>0</v>
      </c>
      <c r="AO240" s="149" t="str">
        <f>IF(paramètres!$B$28=1,((SUM(Q240:Z240)/1.02)+SUM(AA240:AB240))*0.0303/9*COUNT(Q240:Y240),IF(paramètres!$B$28=2,(SUM(Q240:AB240))*0.0303/9*COUNT(Q240:Y240),"Missing Delta option"))</f>
        <v>Missing Delta option</v>
      </c>
      <c r="AP240" s="13" t="str">
        <f>IF(paramètres!$B$28=1,(((SUM(Q240:Z240)/1.02)+SUM(AA240:AB240))+((SUM(AC240:AL240)/1.02)+SUM(AM240:AO240)))*cotpatr,IF(paramètres!$B$28=2,(SUM(Q240:AO240)*cotpatr),"Missing Delta Option"))</f>
        <v>Missing Delta Option</v>
      </c>
      <c r="AQ240" s="13" t="str" cm="1">
        <f t="array" ref="AQ240">IF(paramètres!$B$28=1,(((SUM(Q240:Z240)/1.02)+SUM(AA240:AB240))+((SUM(AC240:AN240)/1.02)+SUM(AM240:AN240)))/12*pécule,IF(paramètres!$B$28=2,SUM(Q240:AN240)/12*pécule,"Missing Delta Option"))</f>
        <v>Missing Delta Option</v>
      </c>
      <c r="AR240" s="132" t="e">
        <f>IF(paramètres!$B$28=1,(((SUM(Q240:Z240)/1.02)+SUM(AA240:AB240))+((SUM(AC240:AN240)/1.02)+SUM(AM240:AN240)))+AO240+AP240+AQ240,SUM(Q240:AN240)+AO240+AP240+AQ240)</f>
        <v>#VALUE!</v>
      </c>
    </row>
    <row r="241" spans="1:44" x14ac:dyDescent="0.25">
      <c r="A241" s="131"/>
      <c r="B241" s="39"/>
      <c r="C241" s="39"/>
      <c r="D241" s="93"/>
      <c r="E241" s="68"/>
      <c r="F241" s="40"/>
      <c r="G241" s="94"/>
      <c r="H241" s="38"/>
      <c r="I241" s="95"/>
      <c r="J241" s="40"/>
      <c r="K241" s="38"/>
      <c r="L241" s="95"/>
      <c r="M241" s="40"/>
      <c r="N241" s="38"/>
      <c r="O241" s="95"/>
      <c r="P241" s="68"/>
      <c r="Q241" s="226"/>
      <c r="R241" s="227"/>
      <c r="S241" s="227"/>
      <c r="T241" s="227"/>
      <c r="U241" s="227"/>
      <c r="V241" s="227"/>
      <c r="W241" s="227"/>
      <c r="X241" s="227"/>
      <c r="Y241" s="227"/>
      <c r="Z241" s="227"/>
      <c r="AA241" s="227"/>
      <c r="AB241" s="228"/>
      <c r="AC241" s="149">
        <f>IF($D241="",0,IF($E241="",0,IF(VLOOKUP($E241,paramètres!$E$33:$F$44,2,FALSE)&lt;=VLOOKUP($AC$18,paramètres!$E$33:$F$44,2,FALSE),Q241*$D241,0)))</f>
        <v>0</v>
      </c>
      <c r="AD241" s="13">
        <f>IF($D241="",0,IF($E241="",0,IF(VLOOKUP($E241,paramètres!$E$33:$F$44,2,FALSE)&lt;=VLOOKUP($AD$18,paramètres!$E$33:$F$44,2,FALSE),R241*$D241,0)))</f>
        <v>0</v>
      </c>
      <c r="AE241" s="13">
        <f>IF($D241="",0,IF($E241="",0,IF(VLOOKUP($E241,paramètres!$E$33:$F$44,2,FALSE)&lt;=VLOOKUP($AE$18,paramètres!$E$33:$F$44,2,FALSE),S241*$D241,0)))</f>
        <v>0</v>
      </c>
      <c r="AF241" s="13">
        <f>IF($D241="",0,IF($E241="",0,IF(VLOOKUP($E241,paramètres!$E$33:$F$44,2,FALSE)&lt;=VLOOKUP($AF$18,paramètres!$E$33:$F$44,2,FALSE),T241*$D241,0)))</f>
        <v>0</v>
      </c>
      <c r="AG241" s="13">
        <f>IF($D241="",0,IF($E241="",0,IF(VLOOKUP($E241,paramètres!$E$33:$F$44,2,FALSE)&lt;=VLOOKUP($AG$18,paramètres!$E$33:$F$44,2,FALSE),U241*$D241,0)))</f>
        <v>0</v>
      </c>
      <c r="AH241" s="13">
        <f>IF($D241="",0,IF($E241="",0,IF(VLOOKUP($E241,paramètres!$E$33:$F$44,2,FALSE)&lt;=VLOOKUP($AH$18,paramètres!$E$33:$F$44,2,FALSE),V241*$D241,0)))</f>
        <v>0</v>
      </c>
      <c r="AI241" s="13">
        <f>IF($D241="",0,IF($E241="",0,IF(VLOOKUP($E241,paramètres!$E$33:$F$44,2,FALSE)&lt;=VLOOKUP($AI$18,paramètres!$E$33:$F$44,2,FALSE),W241*$D241,0)))</f>
        <v>0</v>
      </c>
      <c r="AJ241" s="13">
        <f>IF($D241="",0,IF($E241="",0,IF(VLOOKUP($E241,paramètres!$E$33:$F$44,2,FALSE)&lt;=VLOOKUP($AJ$18,paramètres!$E$33:$F$44,2,FALSE),X241*$D241,0)))</f>
        <v>0</v>
      </c>
      <c r="AK241" s="13">
        <f>IF($D241="",0,IF($E241="",0,IF(VLOOKUP($E241,paramètres!$E$33:$F$44,2,FALSE)&lt;=VLOOKUP($AK$18,paramètres!$E$33:$F$44,2,FALSE),Y241*$D241,0)))</f>
        <v>0</v>
      </c>
      <c r="AL241" s="13">
        <f>IF($D241="",0,IF($E241="",0,IF(VLOOKUP($E241,paramètres!$E$33:$F$44,2,FALSE)&lt;=VLOOKUP($AL$18,paramètres!$E$33:$F$44,2,FALSE),Z241*$D241,0)))</f>
        <v>0</v>
      </c>
      <c r="AM241" s="13">
        <f>IF($D241="",0,IF($E241="",0,IF(VLOOKUP($E241,paramètres!$E$33:$F$44,2,FALSE)&lt;=VLOOKUP($AM$18,paramètres!$E$33:$F$44,2,FALSE),AA241*$D241,0)))</f>
        <v>0</v>
      </c>
      <c r="AN241" s="154">
        <f>IF($D241="",0,IF($E241="",0,IF(VLOOKUP($E241,paramètres!$E$33:$F$44,2,FALSE)&lt;=VLOOKUP($AN$18,paramètres!$E$33:$F$44,2,FALSE),AB241*$D241,0)))</f>
        <v>0</v>
      </c>
      <c r="AO241" s="149" t="str">
        <f>IF(paramètres!$B$28=1,((SUM(Q241:Z241)/1.02)+SUM(AA241:AB241))*0.0303/9*COUNT(Q241:Y241),IF(paramètres!$B$28=2,(SUM(Q241:AB241))*0.0303/9*COUNT(Q241:Y241),"Missing Delta option"))</f>
        <v>Missing Delta option</v>
      </c>
      <c r="AP241" s="13" t="str">
        <f>IF(paramètres!$B$28=1,(((SUM(Q241:Z241)/1.02)+SUM(AA241:AB241))+((SUM(AC241:AL241)/1.02)+SUM(AM241:AO241)))*cotpatr,IF(paramètres!$B$28=2,(SUM(Q241:AO241)*cotpatr),"Missing Delta Option"))</f>
        <v>Missing Delta Option</v>
      </c>
      <c r="AQ241" s="13" t="str" cm="1">
        <f t="array" ref="AQ241">IF(paramètres!$B$28=1,(((SUM(Q241:Z241)/1.02)+SUM(AA241:AB241))+((SUM(AC241:AN241)/1.02)+SUM(AM241:AN241)))/12*pécule,IF(paramètres!$B$28=2,SUM(Q241:AN241)/12*pécule,"Missing Delta Option"))</f>
        <v>Missing Delta Option</v>
      </c>
      <c r="AR241" s="132" t="e">
        <f>IF(paramètres!$B$28=1,(((SUM(Q241:Z241)/1.02)+SUM(AA241:AB241))+((SUM(AC241:AN241)/1.02)+SUM(AM241:AN241)))+AO241+AP241+AQ241,SUM(Q241:AN241)+AO241+AP241+AQ241)</f>
        <v>#VALUE!</v>
      </c>
    </row>
    <row r="242" spans="1:44" x14ac:dyDescent="0.25">
      <c r="A242" s="131"/>
      <c r="B242" s="39"/>
      <c r="C242" s="39"/>
      <c r="D242" s="93"/>
      <c r="E242" s="68"/>
      <c r="F242" s="40"/>
      <c r="G242" s="94"/>
      <c r="H242" s="38"/>
      <c r="I242" s="95"/>
      <c r="J242" s="40"/>
      <c r="K242" s="38"/>
      <c r="L242" s="95"/>
      <c r="M242" s="40"/>
      <c r="N242" s="38"/>
      <c r="O242" s="95"/>
      <c r="P242" s="68"/>
      <c r="Q242" s="226"/>
      <c r="R242" s="227"/>
      <c r="S242" s="227"/>
      <c r="T242" s="227"/>
      <c r="U242" s="227"/>
      <c r="V242" s="227"/>
      <c r="W242" s="227"/>
      <c r="X242" s="227"/>
      <c r="Y242" s="227"/>
      <c r="Z242" s="227"/>
      <c r="AA242" s="227"/>
      <c r="AB242" s="228"/>
      <c r="AC242" s="149">
        <f>IF($D242="",0,IF($E242="",0,IF(VLOOKUP($E242,paramètres!$E$33:$F$44,2,FALSE)&lt;=VLOOKUP($AC$18,paramètres!$E$33:$F$44,2,FALSE),Q242*$D242,0)))</f>
        <v>0</v>
      </c>
      <c r="AD242" s="13">
        <f>IF($D242="",0,IF($E242="",0,IF(VLOOKUP($E242,paramètres!$E$33:$F$44,2,FALSE)&lt;=VLOOKUP($AD$18,paramètres!$E$33:$F$44,2,FALSE),R242*$D242,0)))</f>
        <v>0</v>
      </c>
      <c r="AE242" s="13">
        <f>IF($D242="",0,IF($E242="",0,IF(VLOOKUP($E242,paramètres!$E$33:$F$44,2,FALSE)&lt;=VLOOKUP($AE$18,paramètres!$E$33:$F$44,2,FALSE),S242*$D242,0)))</f>
        <v>0</v>
      </c>
      <c r="AF242" s="13">
        <f>IF($D242="",0,IF($E242="",0,IF(VLOOKUP($E242,paramètres!$E$33:$F$44,2,FALSE)&lt;=VLOOKUP($AF$18,paramètres!$E$33:$F$44,2,FALSE),T242*$D242,0)))</f>
        <v>0</v>
      </c>
      <c r="AG242" s="13">
        <f>IF($D242="",0,IF($E242="",0,IF(VLOOKUP($E242,paramètres!$E$33:$F$44,2,FALSE)&lt;=VLOOKUP($AG$18,paramètres!$E$33:$F$44,2,FALSE),U242*$D242,0)))</f>
        <v>0</v>
      </c>
      <c r="AH242" s="13">
        <f>IF($D242="",0,IF($E242="",0,IF(VLOOKUP($E242,paramètres!$E$33:$F$44,2,FALSE)&lt;=VLOOKUP($AH$18,paramètres!$E$33:$F$44,2,FALSE),V242*$D242,0)))</f>
        <v>0</v>
      </c>
      <c r="AI242" s="13">
        <f>IF($D242="",0,IF($E242="",0,IF(VLOOKUP($E242,paramètres!$E$33:$F$44,2,FALSE)&lt;=VLOOKUP($AI$18,paramètres!$E$33:$F$44,2,FALSE),W242*$D242,0)))</f>
        <v>0</v>
      </c>
      <c r="AJ242" s="13">
        <f>IF($D242="",0,IF($E242="",0,IF(VLOOKUP($E242,paramètres!$E$33:$F$44,2,FALSE)&lt;=VLOOKUP($AJ$18,paramètres!$E$33:$F$44,2,FALSE),X242*$D242,0)))</f>
        <v>0</v>
      </c>
      <c r="AK242" s="13">
        <f>IF($D242="",0,IF($E242="",0,IF(VLOOKUP($E242,paramètres!$E$33:$F$44,2,FALSE)&lt;=VLOOKUP($AK$18,paramètres!$E$33:$F$44,2,FALSE),Y242*$D242,0)))</f>
        <v>0</v>
      </c>
      <c r="AL242" s="13">
        <f>IF($D242="",0,IF($E242="",0,IF(VLOOKUP($E242,paramètres!$E$33:$F$44,2,FALSE)&lt;=VLOOKUP($AL$18,paramètres!$E$33:$F$44,2,FALSE),Z242*$D242,0)))</f>
        <v>0</v>
      </c>
      <c r="AM242" s="13">
        <f>IF($D242="",0,IF($E242="",0,IF(VLOOKUP($E242,paramètres!$E$33:$F$44,2,FALSE)&lt;=VLOOKUP($AM$18,paramètres!$E$33:$F$44,2,FALSE),AA242*$D242,0)))</f>
        <v>0</v>
      </c>
      <c r="AN242" s="154">
        <f>IF($D242="",0,IF($E242="",0,IF(VLOOKUP($E242,paramètres!$E$33:$F$44,2,FALSE)&lt;=VLOOKUP($AN$18,paramètres!$E$33:$F$44,2,FALSE),AB242*$D242,0)))</f>
        <v>0</v>
      </c>
      <c r="AO242" s="149" t="str">
        <f>IF(paramètres!$B$28=1,((SUM(Q242:Z242)/1.02)+SUM(AA242:AB242))*0.0303/9*COUNT(Q242:Y242),IF(paramètres!$B$28=2,(SUM(Q242:AB242))*0.0303/9*COUNT(Q242:Y242),"Missing Delta option"))</f>
        <v>Missing Delta option</v>
      </c>
      <c r="AP242" s="13" t="str">
        <f>IF(paramètres!$B$28=1,(((SUM(Q242:Z242)/1.02)+SUM(AA242:AB242))+((SUM(AC242:AL242)/1.02)+SUM(AM242:AO242)))*cotpatr,IF(paramètres!$B$28=2,(SUM(Q242:AO242)*cotpatr),"Missing Delta Option"))</f>
        <v>Missing Delta Option</v>
      </c>
      <c r="AQ242" s="13" t="str" cm="1">
        <f t="array" ref="AQ242">IF(paramètres!$B$28=1,(((SUM(Q242:Z242)/1.02)+SUM(AA242:AB242))+((SUM(AC242:AN242)/1.02)+SUM(AM242:AN242)))/12*pécule,IF(paramètres!$B$28=2,SUM(Q242:AN242)/12*pécule,"Missing Delta Option"))</f>
        <v>Missing Delta Option</v>
      </c>
      <c r="AR242" s="132" t="e">
        <f>IF(paramètres!$B$28=1,(((SUM(Q242:Z242)/1.02)+SUM(AA242:AB242))+((SUM(AC242:AN242)/1.02)+SUM(AM242:AN242)))+AO242+AP242+AQ242,SUM(Q242:AN242)+AO242+AP242+AQ242)</f>
        <v>#VALUE!</v>
      </c>
    </row>
    <row r="243" spans="1:44" x14ac:dyDescent="0.25">
      <c r="A243" s="131"/>
      <c r="B243" s="39"/>
      <c r="C243" s="39"/>
      <c r="D243" s="93"/>
      <c r="E243" s="68"/>
      <c r="F243" s="40"/>
      <c r="G243" s="94"/>
      <c r="H243" s="38"/>
      <c r="I243" s="95"/>
      <c r="J243" s="40"/>
      <c r="K243" s="38"/>
      <c r="L243" s="95"/>
      <c r="M243" s="40"/>
      <c r="N243" s="38"/>
      <c r="O243" s="95"/>
      <c r="P243" s="68"/>
      <c r="Q243" s="226"/>
      <c r="R243" s="227"/>
      <c r="S243" s="227"/>
      <c r="T243" s="227"/>
      <c r="U243" s="227"/>
      <c r="V243" s="227"/>
      <c r="W243" s="227"/>
      <c r="X243" s="227"/>
      <c r="Y243" s="227"/>
      <c r="Z243" s="227"/>
      <c r="AA243" s="227"/>
      <c r="AB243" s="228"/>
      <c r="AC243" s="149">
        <f>IF($D243="",0,IF($E243="",0,IF(VLOOKUP($E243,paramètres!$E$33:$F$44,2,FALSE)&lt;=VLOOKUP($AC$18,paramètres!$E$33:$F$44,2,FALSE),Q243*$D243,0)))</f>
        <v>0</v>
      </c>
      <c r="AD243" s="13">
        <f>IF($D243="",0,IF($E243="",0,IF(VLOOKUP($E243,paramètres!$E$33:$F$44,2,FALSE)&lt;=VLOOKUP($AD$18,paramètres!$E$33:$F$44,2,FALSE),R243*$D243,0)))</f>
        <v>0</v>
      </c>
      <c r="AE243" s="13">
        <f>IF($D243="",0,IF($E243="",0,IF(VLOOKUP($E243,paramètres!$E$33:$F$44,2,FALSE)&lt;=VLOOKUP($AE$18,paramètres!$E$33:$F$44,2,FALSE),S243*$D243,0)))</f>
        <v>0</v>
      </c>
      <c r="AF243" s="13">
        <f>IF($D243="",0,IF($E243="",0,IF(VLOOKUP($E243,paramètres!$E$33:$F$44,2,FALSE)&lt;=VLOOKUP($AF$18,paramètres!$E$33:$F$44,2,FALSE),T243*$D243,0)))</f>
        <v>0</v>
      </c>
      <c r="AG243" s="13">
        <f>IF($D243="",0,IF($E243="",0,IF(VLOOKUP($E243,paramètres!$E$33:$F$44,2,FALSE)&lt;=VLOOKUP($AG$18,paramètres!$E$33:$F$44,2,FALSE),U243*$D243,0)))</f>
        <v>0</v>
      </c>
      <c r="AH243" s="13">
        <f>IF($D243="",0,IF($E243="",0,IF(VLOOKUP($E243,paramètres!$E$33:$F$44,2,FALSE)&lt;=VLOOKUP($AH$18,paramètres!$E$33:$F$44,2,FALSE),V243*$D243,0)))</f>
        <v>0</v>
      </c>
      <c r="AI243" s="13">
        <f>IF($D243="",0,IF($E243="",0,IF(VLOOKUP($E243,paramètres!$E$33:$F$44,2,FALSE)&lt;=VLOOKUP($AI$18,paramètres!$E$33:$F$44,2,FALSE),W243*$D243,0)))</f>
        <v>0</v>
      </c>
      <c r="AJ243" s="13">
        <f>IF($D243="",0,IF($E243="",0,IF(VLOOKUP($E243,paramètres!$E$33:$F$44,2,FALSE)&lt;=VLOOKUP($AJ$18,paramètres!$E$33:$F$44,2,FALSE),X243*$D243,0)))</f>
        <v>0</v>
      </c>
      <c r="AK243" s="13">
        <f>IF($D243="",0,IF($E243="",0,IF(VLOOKUP($E243,paramètres!$E$33:$F$44,2,FALSE)&lt;=VLOOKUP($AK$18,paramètres!$E$33:$F$44,2,FALSE),Y243*$D243,0)))</f>
        <v>0</v>
      </c>
      <c r="AL243" s="13">
        <f>IF($D243="",0,IF($E243="",0,IF(VLOOKUP($E243,paramètres!$E$33:$F$44,2,FALSE)&lt;=VLOOKUP($AL$18,paramètres!$E$33:$F$44,2,FALSE),Z243*$D243,0)))</f>
        <v>0</v>
      </c>
      <c r="AM243" s="13">
        <f>IF($D243="",0,IF($E243="",0,IF(VLOOKUP($E243,paramètres!$E$33:$F$44,2,FALSE)&lt;=VLOOKUP($AM$18,paramètres!$E$33:$F$44,2,FALSE),AA243*$D243,0)))</f>
        <v>0</v>
      </c>
      <c r="AN243" s="154">
        <f>IF($D243="",0,IF($E243="",0,IF(VLOOKUP($E243,paramètres!$E$33:$F$44,2,FALSE)&lt;=VLOOKUP($AN$18,paramètres!$E$33:$F$44,2,FALSE),AB243*$D243,0)))</f>
        <v>0</v>
      </c>
      <c r="AO243" s="149" t="str">
        <f>IF(paramètres!$B$28=1,((SUM(Q243:Z243)/1.02)+SUM(AA243:AB243))*0.0303/9*COUNT(Q243:Y243),IF(paramètres!$B$28=2,(SUM(Q243:AB243))*0.0303/9*COUNT(Q243:Y243),"Missing Delta option"))</f>
        <v>Missing Delta option</v>
      </c>
      <c r="AP243" s="13" t="str">
        <f>IF(paramètres!$B$28=1,(((SUM(Q243:Z243)/1.02)+SUM(AA243:AB243))+((SUM(AC243:AL243)/1.02)+SUM(AM243:AO243)))*cotpatr,IF(paramètres!$B$28=2,(SUM(Q243:AO243)*cotpatr),"Missing Delta Option"))</f>
        <v>Missing Delta Option</v>
      </c>
      <c r="AQ243" s="13" t="str" cm="1">
        <f t="array" ref="AQ243">IF(paramètres!$B$28=1,(((SUM(Q243:Z243)/1.02)+SUM(AA243:AB243))+((SUM(AC243:AN243)/1.02)+SUM(AM243:AN243)))/12*pécule,IF(paramètres!$B$28=2,SUM(Q243:AN243)/12*pécule,"Missing Delta Option"))</f>
        <v>Missing Delta Option</v>
      </c>
      <c r="AR243" s="132" t="e">
        <f>IF(paramètres!$B$28=1,(((SUM(Q243:Z243)/1.02)+SUM(AA243:AB243))+((SUM(AC243:AN243)/1.02)+SUM(AM243:AN243)))+AO243+AP243+AQ243,SUM(Q243:AN243)+AO243+AP243+AQ243)</f>
        <v>#VALUE!</v>
      </c>
    </row>
    <row r="244" spans="1:44" x14ac:dyDescent="0.25">
      <c r="A244" s="131"/>
      <c r="B244" s="39"/>
      <c r="C244" s="39"/>
      <c r="D244" s="93"/>
      <c r="E244" s="68"/>
      <c r="F244" s="40"/>
      <c r="G244" s="94"/>
      <c r="H244" s="38"/>
      <c r="I244" s="95"/>
      <c r="J244" s="40"/>
      <c r="K244" s="38"/>
      <c r="L244" s="95"/>
      <c r="M244" s="40"/>
      <c r="N244" s="38"/>
      <c r="O244" s="95"/>
      <c r="P244" s="68"/>
      <c r="Q244" s="226"/>
      <c r="R244" s="227"/>
      <c r="S244" s="227"/>
      <c r="T244" s="227"/>
      <c r="U244" s="227"/>
      <c r="V244" s="227"/>
      <c r="W244" s="227"/>
      <c r="X244" s="227"/>
      <c r="Y244" s="227"/>
      <c r="Z244" s="227"/>
      <c r="AA244" s="227"/>
      <c r="AB244" s="228"/>
      <c r="AC244" s="149">
        <f>IF($D244="",0,IF($E244="",0,IF(VLOOKUP($E244,paramètres!$E$33:$F$44,2,FALSE)&lt;=VLOOKUP($AC$18,paramètres!$E$33:$F$44,2,FALSE),Q244*$D244,0)))</f>
        <v>0</v>
      </c>
      <c r="AD244" s="13">
        <f>IF($D244="",0,IF($E244="",0,IF(VLOOKUP($E244,paramètres!$E$33:$F$44,2,FALSE)&lt;=VLOOKUP($AD$18,paramètres!$E$33:$F$44,2,FALSE),R244*$D244,0)))</f>
        <v>0</v>
      </c>
      <c r="AE244" s="13">
        <f>IF($D244="",0,IF($E244="",0,IF(VLOOKUP($E244,paramètres!$E$33:$F$44,2,FALSE)&lt;=VLOOKUP($AE$18,paramètres!$E$33:$F$44,2,FALSE),S244*$D244,0)))</f>
        <v>0</v>
      </c>
      <c r="AF244" s="13">
        <f>IF($D244="",0,IF($E244="",0,IF(VLOOKUP($E244,paramètres!$E$33:$F$44,2,FALSE)&lt;=VLOOKUP($AF$18,paramètres!$E$33:$F$44,2,FALSE),T244*$D244,0)))</f>
        <v>0</v>
      </c>
      <c r="AG244" s="13">
        <f>IF($D244="",0,IF($E244="",0,IF(VLOOKUP($E244,paramètres!$E$33:$F$44,2,FALSE)&lt;=VLOOKUP($AG$18,paramètres!$E$33:$F$44,2,FALSE),U244*$D244,0)))</f>
        <v>0</v>
      </c>
      <c r="AH244" s="13">
        <f>IF($D244="",0,IF($E244="",0,IF(VLOOKUP($E244,paramètres!$E$33:$F$44,2,FALSE)&lt;=VLOOKUP($AH$18,paramètres!$E$33:$F$44,2,FALSE),V244*$D244,0)))</f>
        <v>0</v>
      </c>
      <c r="AI244" s="13">
        <f>IF($D244="",0,IF($E244="",0,IF(VLOOKUP($E244,paramètres!$E$33:$F$44,2,FALSE)&lt;=VLOOKUP($AI$18,paramètres!$E$33:$F$44,2,FALSE),W244*$D244,0)))</f>
        <v>0</v>
      </c>
      <c r="AJ244" s="13">
        <f>IF($D244="",0,IF($E244="",0,IF(VLOOKUP($E244,paramètres!$E$33:$F$44,2,FALSE)&lt;=VLOOKUP($AJ$18,paramètres!$E$33:$F$44,2,FALSE),X244*$D244,0)))</f>
        <v>0</v>
      </c>
      <c r="AK244" s="13">
        <f>IF($D244="",0,IF($E244="",0,IF(VLOOKUP($E244,paramètres!$E$33:$F$44,2,FALSE)&lt;=VLOOKUP($AK$18,paramètres!$E$33:$F$44,2,FALSE),Y244*$D244,0)))</f>
        <v>0</v>
      </c>
      <c r="AL244" s="13">
        <f>IF($D244="",0,IF($E244="",0,IF(VLOOKUP($E244,paramètres!$E$33:$F$44,2,FALSE)&lt;=VLOOKUP($AL$18,paramètres!$E$33:$F$44,2,FALSE),Z244*$D244,0)))</f>
        <v>0</v>
      </c>
      <c r="AM244" s="13">
        <f>IF($D244="",0,IF($E244="",0,IF(VLOOKUP($E244,paramètres!$E$33:$F$44,2,FALSE)&lt;=VLOOKUP($AM$18,paramètres!$E$33:$F$44,2,FALSE),AA244*$D244,0)))</f>
        <v>0</v>
      </c>
      <c r="AN244" s="154">
        <f>IF($D244="",0,IF($E244="",0,IF(VLOOKUP($E244,paramètres!$E$33:$F$44,2,FALSE)&lt;=VLOOKUP($AN$18,paramètres!$E$33:$F$44,2,FALSE),AB244*$D244,0)))</f>
        <v>0</v>
      </c>
      <c r="AO244" s="149" t="str">
        <f>IF(paramètres!$B$28=1,((SUM(Q244:Z244)/1.02)+SUM(AA244:AB244))*0.0303/9*COUNT(Q244:Y244),IF(paramètres!$B$28=2,(SUM(Q244:AB244))*0.0303/9*COUNT(Q244:Y244),"Missing Delta option"))</f>
        <v>Missing Delta option</v>
      </c>
      <c r="AP244" s="13" t="str">
        <f>IF(paramètres!$B$28=1,(((SUM(Q244:Z244)/1.02)+SUM(AA244:AB244))+((SUM(AC244:AL244)/1.02)+SUM(AM244:AO244)))*cotpatr,IF(paramètres!$B$28=2,(SUM(Q244:AO244)*cotpatr),"Missing Delta Option"))</f>
        <v>Missing Delta Option</v>
      </c>
      <c r="AQ244" s="13" t="str" cm="1">
        <f t="array" ref="AQ244">IF(paramètres!$B$28=1,(((SUM(Q244:Z244)/1.02)+SUM(AA244:AB244))+((SUM(AC244:AN244)/1.02)+SUM(AM244:AN244)))/12*pécule,IF(paramètres!$B$28=2,SUM(Q244:AN244)/12*pécule,"Missing Delta Option"))</f>
        <v>Missing Delta Option</v>
      </c>
      <c r="AR244" s="132" t="e">
        <f>IF(paramètres!$B$28=1,(((SUM(Q244:Z244)/1.02)+SUM(AA244:AB244))+((SUM(AC244:AN244)/1.02)+SUM(AM244:AN244)))+AO244+AP244+AQ244,SUM(Q244:AN244)+AO244+AP244+AQ244)</f>
        <v>#VALUE!</v>
      </c>
    </row>
    <row r="245" spans="1:44" x14ac:dyDescent="0.25">
      <c r="A245" s="131"/>
      <c r="B245" s="39"/>
      <c r="C245" s="39"/>
      <c r="D245" s="93"/>
      <c r="E245" s="68"/>
      <c r="F245" s="40"/>
      <c r="G245" s="94"/>
      <c r="H245" s="38"/>
      <c r="I245" s="95"/>
      <c r="J245" s="40"/>
      <c r="K245" s="38"/>
      <c r="L245" s="95"/>
      <c r="M245" s="40"/>
      <c r="N245" s="38"/>
      <c r="O245" s="95"/>
      <c r="P245" s="68"/>
      <c r="Q245" s="226"/>
      <c r="R245" s="227"/>
      <c r="S245" s="227"/>
      <c r="T245" s="227"/>
      <c r="U245" s="227"/>
      <c r="V245" s="227"/>
      <c r="W245" s="227"/>
      <c r="X245" s="227"/>
      <c r="Y245" s="227"/>
      <c r="Z245" s="227"/>
      <c r="AA245" s="227"/>
      <c r="AB245" s="228"/>
      <c r="AC245" s="149">
        <f>IF($D245="",0,IF($E245="",0,IF(VLOOKUP($E245,paramètres!$E$33:$F$44,2,FALSE)&lt;=VLOOKUP($AC$18,paramètres!$E$33:$F$44,2,FALSE),Q245*$D245,0)))</f>
        <v>0</v>
      </c>
      <c r="AD245" s="13">
        <f>IF($D245="",0,IF($E245="",0,IF(VLOOKUP($E245,paramètres!$E$33:$F$44,2,FALSE)&lt;=VLOOKUP($AD$18,paramètres!$E$33:$F$44,2,FALSE),R245*$D245,0)))</f>
        <v>0</v>
      </c>
      <c r="AE245" s="13">
        <f>IF($D245="",0,IF($E245="",0,IF(VLOOKUP($E245,paramètres!$E$33:$F$44,2,FALSE)&lt;=VLOOKUP($AE$18,paramètres!$E$33:$F$44,2,FALSE),S245*$D245,0)))</f>
        <v>0</v>
      </c>
      <c r="AF245" s="13">
        <f>IF($D245="",0,IF($E245="",0,IF(VLOOKUP($E245,paramètres!$E$33:$F$44,2,FALSE)&lt;=VLOOKUP($AF$18,paramètres!$E$33:$F$44,2,FALSE),T245*$D245,0)))</f>
        <v>0</v>
      </c>
      <c r="AG245" s="13">
        <f>IF($D245="",0,IF($E245="",0,IF(VLOOKUP($E245,paramètres!$E$33:$F$44,2,FALSE)&lt;=VLOOKUP($AG$18,paramètres!$E$33:$F$44,2,FALSE),U245*$D245,0)))</f>
        <v>0</v>
      </c>
      <c r="AH245" s="13">
        <f>IF($D245="",0,IF($E245="",0,IF(VLOOKUP($E245,paramètres!$E$33:$F$44,2,FALSE)&lt;=VLOOKUP($AH$18,paramètres!$E$33:$F$44,2,FALSE),V245*$D245,0)))</f>
        <v>0</v>
      </c>
      <c r="AI245" s="13">
        <f>IF($D245="",0,IF($E245="",0,IF(VLOOKUP($E245,paramètres!$E$33:$F$44,2,FALSE)&lt;=VLOOKUP($AI$18,paramètres!$E$33:$F$44,2,FALSE),W245*$D245,0)))</f>
        <v>0</v>
      </c>
      <c r="AJ245" s="13">
        <f>IF($D245="",0,IF($E245="",0,IF(VLOOKUP($E245,paramètres!$E$33:$F$44,2,FALSE)&lt;=VLOOKUP($AJ$18,paramètres!$E$33:$F$44,2,FALSE),X245*$D245,0)))</f>
        <v>0</v>
      </c>
      <c r="AK245" s="13">
        <f>IF($D245="",0,IF($E245="",0,IF(VLOOKUP($E245,paramètres!$E$33:$F$44,2,FALSE)&lt;=VLOOKUP($AK$18,paramètres!$E$33:$F$44,2,FALSE),Y245*$D245,0)))</f>
        <v>0</v>
      </c>
      <c r="AL245" s="13">
        <f>IF($D245="",0,IF($E245="",0,IF(VLOOKUP($E245,paramètres!$E$33:$F$44,2,FALSE)&lt;=VLOOKUP($AL$18,paramètres!$E$33:$F$44,2,FALSE),Z245*$D245,0)))</f>
        <v>0</v>
      </c>
      <c r="AM245" s="13">
        <f>IF($D245="",0,IF($E245="",0,IF(VLOOKUP($E245,paramètres!$E$33:$F$44,2,FALSE)&lt;=VLOOKUP($AM$18,paramètres!$E$33:$F$44,2,FALSE),AA245*$D245,0)))</f>
        <v>0</v>
      </c>
      <c r="AN245" s="154">
        <f>IF($D245="",0,IF($E245="",0,IF(VLOOKUP($E245,paramètres!$E$33:$F$44,2,FALSE)&lt;=VLOOKUP($AN$18,paramètres!$E$33:$F$44,2,FALSE),AB245*$D245,0)))</f>
        <v>0</v>
      </c>
      <c r="AO245" s="149" t="str">
        <f>IF(paramètres!$B$28=1,((SUM(Q245:Z245)/1.02)+SUM(AA245:AB245))*0.0303/9*COUNT(Q245:Y245),IF(paramètres!$B$28=2,(SUM(Q245:AB245))*0.0303/9*COUNT(Q245:Y245),"Missing Delta option"))</f>
        <v>Missing Delta option</v>
      </c>
      <c r="AP245" s="13" t="str">
        <f>IF(paramètres!$B$28=1,(((SUM(Q245:Z245)/1.02)+SUM(AA245:AB245))+((SUM(AC245:AL245)/1.02)+SUM(AM245:AO245)))*cotpatr,IF(paramètres!$B$28=2,(SUM(Q245:AO245)*cotpatr),"Missing Delta Option"))</f>
        <v>Missing Delta Option</v>
      </c>
      <c r="AQ245" s="13" t="str" cm="1">
        <f t="array" ref="AQ245">IF(paramètres!$B$28=1,(((SUM(Q245:Z245)/1.02)+SUM(AA245:AB245))+((SUM(AC245:AN245)/1.02)+SUM(AM245:AN245)))/12*pécule,IF(paramètres!$B$28=2,SUM(Q245:AN245)/12*pécule,"Missing Delta Option"))</f>
        <v>Missing Delta Option</v>
      </c>
      <c r="AR245" s="132" t="e">
        <f>IF(paramètres!$B$28=1,(((SUM(Q245:Z245)/1.02)+SUM(AA245:AB245))+((SUM(AC245:AN245)/1.02)+SUM(AM245:AN245)))+AO245+AP245+AQ245,SUM(Q245:AN245)+AO245+AP245+AQ245)</f>
        <v>#VALUE!</v>
      </c>
    </row>
    <row r="246" spans="1:44" x14ac:dyDescent="0.25">
      <c r="A246" s="131"/>
      <c r="B246" s="39"/>
      <c r="C246" s="39"/>
      <c r="D246" s="93"/>
      <c r="E246" s="68"/>
      <c r="F246" s="40"/>
      <c r="G246" s="94"/>
      <c r="H246" s="38"/>
      <c r="I246" s="95"/>
      <c r="J246" s="40"/>
      <c r="K246" s="38"/>
      <c r="L246" s="95"/>
      <c r="M246" s="40"/>
      <c r="N246" s="38"/>
      <c r="O246" s="95"/>
      <c r="P246" s="68"/>
      <c r="Q246" s="226"/>
      <c r="R246" s="227"/>
      <c r="S246" s="227"/>
      <c r="T246" s="227"/>
      <c r="U246" s="227"/>
      <c r="V246" s="227"/>
      <c r="W246" s="227"/>
      <c r="X246" s="227"/>
      <c r="Y246" s="227"/>
      <c r="Z246" s="227"/>
      <c r="AA246" s="227"/>
      <c r="AB246" s="228"/>
      <c r="AC246" s="149">
        <f>IF($D246="",0,IF($E246="",0,IF(VLOOKUP($E246,paramètres!$E$33:$F$44,2,FALSE)&lt;=VLOOKUP($AC$18,paramètres!$E$33:$F$44,2,FALSE),Q246*$D246,0)))</f>
        <v>0</v>
      </c>
      <c r="AD246" s="13">
        <f>IF($D246="",0,IF($E246="",0,IF(VLOOKUP($E246,paramètres!$E$33:$F$44,2,FALSE)&lt;=VLOOKUP($AD$18,paramètres!$E$33:$F$44,2,FALSE),R246*$D246,0)))</f>
        <v>0</v>
      </c>
      <c r="AE246" s="13">
        <f>IF($D246="",0,IF($E246="",0,IF(VLOOKUP($E246,paramètres!$E$33:$F$44,2,FALSE)&lt;=VLOOKUP($AE$18,paramètres!$E$33:$F$44,2,FALSE),S246*$D246,0)))</f>
        <v>0</v>
      </c>
      <c r="AF246" s="13">
        <f>IF($D246="",0,IF($E246="",0,IF(VLOOKUP($E246,paramètres!$E$33:$F$44,2,FALSE)&lt;=VLOOKUP($AF$18,paramètres!$E$33:$F$44,2,FALSE),T246*$D246,0)))</f>
        <v>0</v>
      </c>
      <c r="AG246" s="13">
        <f>IF($D246="",0,IF($E246="",0,IF(VLOOKUP($E246,paramètres!$E$33:$F$44,2,FALSE)&lt;=VLOOKUP($AG$18,paramètres!$E$33:$F$44,2,FALSE),U246*$D246,0)))</f>
        <v>0</v>
      </c>
      <c r="AH246" s="13">
        <f>IF($D246="",0,IF($E246="",0,IF(VLOOKUP($E246,paramètres!$E$33:$F$44,2,FALSE)&lt;=VLOOKUP($AH$18,paramètres!$E$33:$F$44,2,FALSE),V246*$D246,0)))</f>
        <v>0</v>
      </c>
      <c r="AI246" s="13">
        <f>IF($D246="",0,IF($E246="",0,IF(VLOOKUP($E246,paramètres!$E$33:$F$44,2,FALSE)&lt;=VLOOKUP($AI$18,paramètres!$E$33:$F$44,2,FALSE),W246*$D246,0)))</f>
        <v>0</v>
      </c>
      <c r="AJ246" s="13">
        <f>IF($D246="",0,IF($E246="",0,IF(VLOOKUP($E246,paramètres!$E$33:$F$44,2,FALSE)&lt;=VLOOKUP($AJ$18,paramètres!$E$33:$F$44,2,FALSE),X246*$D246,0)))</f>
        <v>0</v>
      </c>
      <c r="AK246" s="13">
        <f>IF($D246="",0,IF($E246="",0,IF(VLOOKUP($E246,paramètres!$E$33:$F$44,2,FALSE)&lt;=VLOOKUP($AK$18,paramètres!$E$33:$F$44,2,FALSE),Y246*$D246,0)))</f>
        <v>0</v>
      </c>
      <c r="AL246" s="13">
        <f>IF($D246="",0,IF($E246="",0,IF(VLOOKUP($E246,paramètres!$E$33:$F$44,2,FALSE)&lt;=VLOOKUP($AL$18,paramètres!$E$33:$F$44,2,FALSE),Z246*$D246,0)))</f>
        <v>0</v>
      </c>
      <c r="AM246" s="13">
        <f>IF($D246="",0,IF($E246="",0,IF(VLOOKUP($E246,paramètres!$E$33:$F$44,2,FALSE)&lt;=VLOOKUP($AM$18,paramètres!$E$33:$F$44,2,FALSE),AA246*$D246,0)))</f>
        <v>0</v>
      </c>
      <c r="AN246" s="154">
        <f>IF($D246="",0,IF($E246="",0,IF(VLOOKUP($E246,paramètres!$E$33:$F$44,2,FALSE)&lt;=VLOOKUP($AN$18,paramètres!$E$33:$F$44,2,FALSE),AB246*$D246,0)))</f>
        <v>0</v>
      </c>
      <c r="AO246" s="149" t="str">
        <f>IF(paramètres!$B$28=1,((SUM(Q246:Z246)/1.02)+SUM(AA246:AB246))*0.0303/9*COUNT(Q246:Y246),IF(paramètres!$B$28=2,(SUM(Q246:AB246))*0.0303/9*COUNT(Q246:Y246),"Missing Delta option"))</f>
        <v>Missing Delta option</v>
      </c>
      <c r="AP246" s="13" t="str">
        <f>IF(paramètres!$B$28=1,(((SUM(Q246:Z246)/1.02)+SUM(AA246:AB246))+((SUM(AC246:AL246)/1.02)+SUM(AM246:AO246)))*cotpatr,IF(paramètres!$B$28=2,(SUM(Q246:AO246)*cotpatr),"Missing Delta Option"))</f>
        <v>Missing Delta Option</v>
      </c>
      <c r="AQ246" s="13" t="str" cm="1">
        <f t="array" ref="AQ246">IF(paramètres!$B$28=1,(((SUM(Q246:Z246)/1.02)+SUM(AA246:AB246))+((SUM(AC246:AN246)/1.02)+SUM(AM246:AN246)))/12*pécule,IF(paramètres!$B$28=2,SUM(Q246:AN246)/12*pécule,"Missing Delta Option"))</f>
        <v>Missing Delta Option</v>
      </c>
      <c r="AR246" s="132" t="e">
        <f>IF(paramètres!$B$28=1,(((SUM(Q246:Z246)/1.02)+SUM(AA246:AB246))+((SUM(AC246:AN246)/1.02)+SUM(AM246:AN246)))+AO246+AP246+AQ246,SUM(Q246:AN246)+AO246+AP246+AQ246)</f>
        <v>#VALUE!</v>
      </c>
    </row>
    <row r="247" spans="1:44" x14ac:dyDescent="0.25">
      <c r="A247" s="131"/>
      <c r="B247" s="39"/>
      <c r="C247" s="39"/>
      <c r="D247" s="93"/>
      <c r="E247" s="68"/>
      <c r="F247" s="40"/>
      <c r="G247" s="94"/>
      <c r="H247" s="38"/>
      <c r="I247" s="95"/>
      <c r="J247" s="40"/>
      <c r="K247" s="38"/>
      <c r="L247" s="95"/>
      <c r="M247" s="40"/>
      <c r="N247" s="38"/>
      <c r="O247" s="95"/>
      <c r="P247" s="68"/>
      <c r="Q247" s="226"/>
      <c r="R247" s="227"/>
      <c r="S247" s="227"/>
      <c r="T247" s="227"/>
      <c r="U247" s="227"/>
      <c r="V247" s="227"/>
      <c r="W247" s="227"/>
      <c r="X247" s="227"/>
      <c r="Y247" s="227"/>
      <c r="Z247" s="227"/>
      <c r="AA247" s="227"/>
      <c r="AB247" s="228"/>
      <c r="AC247" s="149">
        <f>IF($D247="",0,IF($E247="",0,IF(VLOOKUP($E247,paramètres!$E$33:$F$44,2,FALSE)&lt;=VLOOKUP($AC$18,paramètres!$E$33:$F$44,2,FALSE),Q247*$D247,0)))</f>
        <v>0</v>
      </c>
      <c r="AD247" s="13">
        <f>IF($D247="",0,IF($E247="",0,IF(VLOOKUP($E247,paramètres!$E$33:$F$44,2,FALSE)&lt;=VLOOKUP($AD$18,paramètres!$E$33:$F$44,2,FALSE),R247*$D247,0)))</f>
        <v>0</v>
      </c>
      <c r="AE247" s="13">
        <f>IF($D247="",0,IF($E247="",0,IF(VLOOKUP($E247,paramètres!$E$33:$F$44,2,FALSE)&lt;=VLOOKUP($AE$18,paramètres!$E$33:$F$44,2,FALSE),S247*$D247,0)))</f>
        <v>0</v>
      </c>
      <c r="AF247" s="13">
        <f>IF($D247="",0,IF($E247="",0,IF(VLOOKUP($E247,paramètres!$E$33:$F$44,2,FALSE)&lt;=VLOOKUP($AF$18,paramètres!$E$33:$F$44,2,FALSE),T247*$D247,0)))</f>
        <v>0</v>
      </c>
      <c r="AG247" s="13">
        <f>IF($D247="",0,IF($E247="",0,IF(VLOOKUP($E247,paramètres!$E$33:$F$44,2,FALSE)&lt;=VLOOKUP($AG$18,paramètres!$E$33:$F$44,2,FALSE),U247*$D247,0)))</f>
        <v>0</v>
      </c>
      <c r="AH247" s="13">
        <f>IF($D247="",0,IF($E247="",0,IF(VLOOKUP($E247,paramètres!$E$33:$F$44,2,FALSE)&lt;=VLOOKUP($AH$18,paramètres!$E$33:$F$44,2,FALSE),V247*$D247,0)))</f>
        <v>0</v>
      </c>
      <c r="AI247" s="13">
        <f>IF($D247="",0,IF($E247="",0,IF(VLOOKUP($E247,paramètres!$E$33:$F$44,2,FALSE)&lt;=VLOOKUP($AI$18,paramètres!$E$33:$F$44,2,FALSE),W247*$D247,0)))</f>
        <v>0</v>
      </c>
      <c r="AJ247" s="13">
        <f>IF($D247="",0,IF($E247="",0,IF(VLOOKUP($E247,paramètres!$E$33:$F$44,2,FALSE)&lt;=VLOOKUP($AJ$18,paramètres!$E$33:$F$44,2,FALSE),X247*$D247,0)))</f>
        <v>0</v>
      </c>
      <c r="AK247" s="13">
        <f>IF($D247="",0,IF($E247="",0,IF(VLOOKUP($E247,paramètres!$E$33:$F$44,2,FALSE)&lt;=VLOOKUP($AK$18,paramètres!$E$33:$F$44,2,FALSE),Y247*$D247,0)))</f>
        <v>0</v>
      </c>
      <c r="AL247" s="13">
        <f>IF($D247="",0,IF($E247="",0,IF(VLOOKUP($E247,paramètres!$E$33:$F$44,2,FALSE)&lt;=VLOOKUP($AL$18,paramètres!$E$33:$F$44,2,FALSE),Z247*$D247,0)))</f>
        <v>0</v>
      </c>
      <c r="AM247" s="13">
        <f>IF($D247="",0,IF($E247="",0,IF(VLOOKUP($E247,paramètres!$E$33:$F$44,2,FALSE)&lt;=VLOOKUP($AM$18,paramètres!$E$33:$F$44,2,FALSE),AA247*$D247,0)))</f>
        <v>0</v>
      </c>
      <c r="AN247" s="154">
        <f>IF($D247="",0,IF($E247="",0,IF(VLOOKUP($E247,paramètres!$E$33:$F$44,2,FALSE)&lt;=VLOOKUP($AN$18,paramètres!$E$33:$F$44,2,FALSE),AB247*$D247,0)))</f>
        <v>0</v>
      </c>
      <c r="AO247" s="149" t="str">
        <f>IF(paramètres!$B$28=1,((SUM(Q247:Z247)/1.02)+SUM(AA247:AB247))*0.0303/9*COUNT(Q247:Y247),IF(paramètres!$B$28=2,(SUM(Q247:AB247))*0.0303/9*COUNT(Q247:Y247),"Missing Delta option"))</f>
        <v>Missing Delta option</v>
      </c>
      <c r="AP247" s="13" t="str">
        <f>IF(paramètres!$B$28=1,(((SUM(Q247:Z247)/1.02)+SUM(AA247:AB247))+((SUM(AC247:AL247)/1.02)+SUM(AM247:AO247)))*cotpatr,IF(paramètres!$B$28=2,(SUM(Q247:AO247)*cotpatr),"Missing Delta Option"))</f>
        <v>Missing Delta Option</v>
      </c>
      <c r="AQ247" s="13" t="str" cm="1">
        <f t="array" ref="AQ247">IF(paramètres!$B$28=1,(((SUM(Q247:Z247)/1.02)+SUM(AA247:AB247))+((SUM(AC247:AN247)/1.02)+SUM(AM247:AN247)))/12*pécule,IF(paramètres!$B$28=2,SUM(Q247:AN247)/12*pécule,"Missing Delta Option"))</f>
        <v>Missing Delta Option</v>
      </c>
      <c r="AR247" s="132" t="e">
        <f>IF(paramètres!$B$28=1,(((SUM(Q247:Z247)/1.02)+SUM(AA247:AB247))+((SUM(AC247:AN247)/1.02)+SUM(AM247:AN247)))+AO247+AP247+AQ247,SUM(Q247:AN247)+AO247+AP247+AQ247)</f>
        <v>#VALUE!</v>
      </c>
    </row>
    <row r="248" spans="1:44" x14ac:dyDescent="0.25">
      <c r="A248" s="131"/>
      <c r="B248" s="39"/>
      <c r="C248" s="39"/>
      <c r="D248" s="93"/>
      <c r="E248" s="68"/>
      <c r="F248" s="40"/>
      <c r="G248" s="94"/>
      <c r="H248" s="38"/>
      <c r="I248" s="95"/>
      <c r="J248" s="40"/>
      <c r="K248" s="38"/>
      <c r="L248" s="95"/>
      <c r="M248" s="40"/>
      <c r="N248" s="38"/>
      <c r="O248" s="95"/>
      <c r="P248" s="68"/>
      <c r="Q248" s="226"/>
      <c r="R248" s="227"/>
      <c r="S248" s="227"/>
      <c r="T248" s="227"/>
      <c r="U248" s="227"/>
      <c r="V248" s="227"/>
      <c r="W248" s="227"/>
      <c r="X248" s="227"/>
      <c r="Y248" s="227"/>
      <c r="Z248" s="227"/>
      <c r="AA248" s="227"/>
      <c r="AB248" s="228"/>
      <c r="AC248" s="149">
        <f>IF($D248="",0,IF($E248="",0,IF(VLOOKUP($E248,paramètres!$E$33:$F$44,2,FALSE)&lt;=VLOOKUP($AC$18,paramètres!$E$33:$F$44,2,FALSE),Q248*$D248,0)))</f>
        <v>0</v>
      </c>
      <c r="AD248" s="13">
        <f>IF($D248="",0,IF($E248="",0,IF(VLOOKUP($E248,paramètres!$E$33:$F$44,2,FALSE)&lt;=VLOOKUP($AD$18,paramètres!$E$33:$F$44,2,FALSE),R248*$D248,0)))</f>
        <v>0</v>
      </c>
      <c r="AE248" s="13">
        <f>IF($D248="",0,IF($E248="",0,IF(VLOOKUP($E248,paramètres!$E$33:$F$44,2,FALSE)&lt;=VLOOKUP($AE$18,paramètres!$E$33:$F$44,2,FALSE),S248*$D248,0)))</f>
        <v>0</v>
      </c>
      <c r="AF248" s="13">
        <f>IF($D248="",0,IF($E248="",0,IF(VLOOKUP($E248,paramètres!$E$33:$F$44,2,FALSE)&lt;=VLOOKUP($AF$18,paramètres!$E$33:$F$44,2,FALSE),T248*$D248,0)))</f>
        <v>0</v>
      </c>
      <c r="AG248" s="13">
        <f>IF($D248="",0,IF($E248="",0,IF(VLOOKUP($E248,paramètres!$E$33:$F$44,2,FALSE)&lt;=VLOOKUP($AG$18,paramètres!$E$33:$F$44,2,FALSE),U248*$D248,0)))</f>
        <v>0</v>
      </c>
      <c r="AH248" s="13">
        <f>IF($D248="",0,IF($E248="",0,IF(VLOOKUP($E248,paramètres!$E$33:$F$44,2,FALSE)&lt;=VLOOKUP($AH$18,paramètres!$E$33:$F$44,2,FALSE),V248*$D248,0)))</f>
        <v>0</v>
      </c>
      <c r="AI248" s="13">
        <f>IF($D248="",0,IF($E248="",0,IF(VLOOKUP($E248,paramètres!$E$33:$F$44,2,FALSE)&lt;=VLOOKUP($AI$18,paramètres!$E$33:$F$44,2,FALSE),W248*$D248,0)))</f>
        <v>0</v>
      </c>
      <c r="AJ248" s="13">
        <f>IF($D248="",0,IF($E248="",0,IF(VLOOKUP($E248,paramètres!$E$33:$F$44,2,FALSE)&lt;=VLOOKUP($AJ$18,paramètres!$E$33:$F$44,2,FALSE),X248*$D248,0)))</f>
        <v>0</v>
      </c>
      <c r="AK248" s="13">
        <f>IF($D248="",0,IF($E248="",0,IF(VLOOKUP($E248,paramètres!$E$33:$F$44,2,FALSE)&lt;=VLOOKUP($AK$18,paramètres!$E$33:$F$44,2,FALSE),Y248*$D248,0)))</f>
        <v>0</v>
      </c>
      <c r="AL248" s="13">
        <f>IF($D248="",0,IF($E248="",0,IF(VLOOKUP($E248,paramètres!$E$33:$F$44,2,FALSE)&lt;=VLOOKUP($AL$18,paramètres!$E$33:$F$44,2,FALSE),Z248*$D248,0)))</f>
        <v>0</v>
      </c>
      <c r="AM248" s="13">
        <f>IF($D248="",0,IF($E248="",0,IF(VLOOKUP($E248,paramètres!$E$33:$F$44,2,FALSE)&lt;=VLOOKUP($AM$18,paramètres!$E$33:$F$44,2,FALSE),AA248*$D248,0)))</f>
        <v>0</v>
      </c>
      <c r="AN248" s="154">
        <f>IF($D248="",0,IF($E248="",0,IF(VLOOKUP($E248,paramètres!$E$33:$F$44,2,FALSE)&lt;=VLOOKUP($AN$18,paramètres!$E$33:$F$44,2,FALSE),AB248*$D248,0)))</f>
        <v>0</v>
      </c>
      <c r="AO248" s="149" t="str">
        <f>IF(paramètres!$B$28=1,((SUM(Q248:Z248)/1.02)+SUM(AA248:AB248))*0.0303/9*COUNT(Q248:Y248),IF(paramètres!$B$28=2,(SUM(Q248:AB248))*0.0303/9*COUNT(Q248:Y248),"Missing Delta option"))</f>
        <v>Missing Delta option</v>
      </c>
      <c r="AP248" s="13" t="str">
        <f>IF(paramètres!$B$28=1,(((SUM(Q248:Z248)/1.02)+SUM(AA248:AB248))+((SUM(AC248:AL248)/1.02)+SUM(AM248:AO248)))*cotpatr,IF(paramètres!$B$28=2,(SUM(Q248:AO248)*cotpatr),"Missing Delta Option"))</f>
        <v>Missing Delta Option</v>
      </c>
      <c r="AQ248" s="13" t="str" cm="1">
        <f t="array" ref="AQ248">IF(paramètres!$B$28=1,(((SUM(Q248:Z248)/1.02)+SUM(AA248:AB248))+((SUM(AC248:AN248)/1.02)+SUM(AM248:AN248)))/12*pécule,IF(paramètres!$B$28=2,SUM(Q248:AN248)/12*pécule,"Missing Delta Option"))</f>
        <v>Missing Delta Option</v>
      </c>
      <c r="AR248" s="132" t="e">
        <f>IF(paramètres!$B$28=1,(((SUM(Q248:Z248)/1.02)+SUM(AA248:AB248))+((SUM(AC248:AN248)/1.02)+SUM(AM248:AN248)))+AO248+AP248+AQ248,SUM(Q248:AN248)+AO248+AP248+AQ248)</f>
        <v>#VALUE!</v>
      </c>
    </row>
    <row r="249" spans="1:44" x14ac:dyDescent="0.25">
      <c r="A249" s="131"/>
      <c r="B249" s="39"/>
      <c r="C249" s="39"/>
      <c r="D249" s="93"/>
      <c r="E249" s="68"/>
      <c r="F249" s="40"/>
      <c r="G249" s="94"/>
      <c r="H249" s="38"/>
      <c r="I249" s="95"/>
      <c r="J249" s="40"/>
      <c r="K249" s="38"/>
      <c r="L249" s="95"/>
      <c r="M249" s="40"/>
      <c r="N249" s="38"/>
      <c r="O249" s="95"/>
      <c r="P249" s="68"/>
      <c r="Q249" s="226"/>
      <c r="R249" s="227"/>
      <c r="S249" s="227"/>
      <c r="T249" s="227"/>
      <c r="U249" s="227"/>
      <c r="V249" s="227"/>
      <c r="W249" s="227"/>
      <c r="X249" s="227"/>
      <c r="Y249" s="227"/>
      <c r="Z249" s="227"/>
      <c r="AA249" s="227"/>
      <c r="AB249" s="228"/>
      <c r="AC249" s="149">
        <f>IF($D249="",0,IF($E249="",0,IF(VLOOKUP($E249,paramètres!$E$33:$F$44,2,FALSE)&lt;=VLOOKUP($AC$18,paramètres!$E$33:$F$44,2,FALSE),Q249*$D249,0)))</f>
        <v>0</v>
      </c>
      <c r="AD249" s="13">
        <f>IF($D249="",0,IF($E249="",0,IF(VLOOKUP($E249,paramètres!$E$33:$F$44,2,FALSE)&lt;=VLOOKUP($AD$18,paramètres!$E$33:$F$44,2,FALSE),R249*$D249,0)))</f>
        <v>0</v>
      </c>
      <c r="AE249" s="13">
        <f>IF($D249="",0,IF($E249="",0,IF(VLOOKUP($E249,paramètres!$E$33:$F$44,2,FALSE)&lt;=VLOOKUP($AE$18,paramètres!$E$33:$F$44,2,FALSE),S249*$D249,0)))</f>
        <v>0</v>
      </c>
      <c r="AF249" s="13">
        <f>IF($D249="",0,IF($E249="",0,IF(VLOOKUP($E249,paramètres!$E$33:$F$44,2,FALSE)&lt;=VLOOKUP($AF$18,paramètres!$E$33:$F$44,2,FALSE),T249*$D249,0)))</f>
        <v>0</v>
      </c>
      <c r="AG249" s="13">
        <f>IF($D249="",0,IF($E249="",0,IF(VLOOKUP($E249,paramètres!$E$33:$F$44,2,FALSE)&lt;=VLOOKUP($AG$18,paramètres!$E$33:$F$44,2,FALSE),U249*$D249,0)))</f>
        <v>0</v>
      </c>
      <c r="AH249" s="13">
        <f>IF($D249="",0,IF($E249="",0,IF(VLOOKUP($E249,paramètres!$E$33:$F$44,2,FALSE)&lt;=VLOOKUP($AH$18,paramètres!$E$33:$F$44,2,FALSE),V249*$D249,0)))</f>
        <v>0</v>
      </c>
      <c r="AI249" s="13">
        <f>IF($D249="",0,IF($E249="",0,IF(VLOOKUP($E249,paramètres!$E$33:$F$44,2,FALSE)&lt;=VLOOKUP($AI$18,paramètres!$E$33:$F$44,2,FALSE),W249*$D249,0)))</f>
        <v>0</v>
      </c>
      <c r="AJ249" s="13">
        <f>IF($D249="",0,IF($E249="",0,IF(VLOOKUP($E249,paramètres!$E$33:$F$44,2,FALSE)&lt;=VLOOKUP($AJ$18,paramètres!$E$33:$F$44,2,FALSE),X249*$D249,0)))</f>
        <v>0</v>
      </c>
      <c r="AK249" s="13">
        <f>IF($D249="",0,IF($E249="",0,IF(VLOOKUP($E249,paramètres!$E$33:$F$44,2,FALSE)&lt;=VLOOKUP($AK$18,paramètres!$E$33:$F$44,2,FALSE),Y249*$D249,0)))</f>
        <v>0</v>
      </c>
      <c r="AL249" s="13">
        <f>IF($D249="",0,IF($E249="",0,IF(VLOOKUP($E249,paramètres!$E$33:$F$44,2,FALSE)&lt;=VLOOKUP($AL$18,paramètres!$E$33:$F$44,2,FALSE),Z249*$D249,0)))</f>
        <v>0</v>
      </c>
      <c r="AM249" s="13">
        <f>IF($D249="",0,IF($E249="",0,IF(VLOOKUP($E249,paramètres!$E$33:$F$44,2,FALSE)&lt;=VLOOKUP($AM$18,paramètres!$E$33:$F$44,2,FALSE),AA249*$D249,0)))</f>
        <v>0</v>
      </c>
      <c r="AN249" s="154">
        <f>IF($D249="",0,IF($E249="",0,IF(VLOOKUP($E249,paramètres!$E$33:$F$44,2,FALSE)&lt;=VLOOKUP($AN$18,paramètres!$E$33:$F$44,2,FALSE),AB249*$D249,0)))</f>
        <v>0</v>
      </c>
      <c r="AO249" s="149" t="str">
        <f>IF(paramètres!$B$28=1,((SUM(Q249:Z249)/1.02)+SUM(AA249:AB249))*0.0303/9*COUNT(Q249:Y249),IF(paramètres!$B$28=2,(SUM(Q249:AB249))*0.0303/9*COUNT(Q249:Y249),"Missing Delta option"))</f>
        <v>Missing Delta option</v>
      </c>
      <c r="AP249" s="13" t="str">
        <f>IF(paramètres!$B$28=1,(((SUM(Q249:Z249)/1.02)+SUM(AA249:AB249))+((SUM(AC249:AL249)/1.02)+SUM(AM249:AO249)))*cotpatr,IF(paramètres!$B$28=2,(SUM(Q249:AO249)*cotpatr),"Missing Delta Option"))</f>
        <v>Missing Delta Option</v>
      </c>
      <c r="AQ249" s="13" t="str" cm="1">
        <f t="array" ref="AQ249">IF(paramètres!$B$28=1,(((SUM(Q249:Z249)/1.02)+SUM(AA249:AB249))+((SUM(AC249:AN249)/1.02)+SUM(AM249:AN249)))/12*pécule,IF(paramètres!$B$28=2,SUM(Q249:AN249)/12*pécule,"Missing Delta Option"))</f>
        <v>Missing Delta Option</v>
      </c>
      <c r="AR249" s="132" t="e">
        <f>IF(paramètres!$B$28=1,(((SUM(Q249:Z249)/1.02)+SUM(AA249:AB249))+((SUM(AC249:AN249)/1.02)+SUM(AM249:AN249)))+AO249+AP249+AQ249,SUM(Q249:AN249)+AO249+AP249+AQ249)</f>
        <v>#VALUE!</v>
      </c>
    </row>
    <row r="250" spans="1:44" x14ac:dyDescent="0.25">
      <c r="A250" s="131"/>
      <c r="B250" s="39"/>
      <c r="C250" s="39"/>
      <c r="D250" s="93"/>
      <c r="E250" s="68"/>
      <c r="F250" s="40"/>
      <c r="G250" s="94"/>
      <c r="H250" s="38"/>
      <c r="I250" s="95"/>
      <c r="J250" s="40"/>
      <c r="K250" s="38"/>
      <c r="L250" s="95"/>
      <c r="M250" s="40"/>
      <c r="N250" s="38"/>
      <c r="O250" s="95"/>
      <c r="P250" s="68"/>
      <c r="Q250" s="226"/>
      <c r="R250" s="227"/>
      <c r="S250" s="227"/>
      <c r="T250" s="227"/>
      <c r="U250" s="227"/>
      <c r="V250" s="227"/>
      <c r="W250" s="227"/>
      <c r="X250" s="227"/>
      <c r="Y250" s="227"/>
      <c r="Z250" s="227"/>
      <c r="AA250" s="227"/>
      <c r="AB250" s="228"/>
      <c r="AC250" s="149">
        <f>IF($D250="",0,IF($E250="",0,IF(VLOOKUP($E250,paramètres!$E$33:$F$44,2,FALSE)&lt;=VLOOKUP($AC$18,paramètres!$E$33:$F$44,2,FALSE),Q250*$D250,0)))</f>
        <v>0</v>
      </c>
      <c r="AD250" s="13">
        <f>IF($D250="",0,IF($E250="",0,IF(VLOOKUP($E250,paramètres!$E$33:$F$44,2,FALSE)&lt;=VLOOKUP($AD$18,paramètres!$E$33:$F$44,2,FALSE),R250*$D250,0)))</f>
        <v>0</v>
      </c>
      <c r="AE250" s="13">
        <f>IF($D250="",0,IF($E250="",0,IF(VLOOKUP($E250,paramètres!$E$33:$F$44,2,FALSE)&lt;=VLOOKUP($AE$18,paramètres!$E$33:$F$44,2,FALSE),S250*$D250,0)))</f>
        <v>0</v>
      </c>
      <c r="AF250" s="13">
        <f>IF($D250="",0,IF($E250="",0,IF(VLOOKUP($E250,paramètres!$E$33:$F$44,2,FALSE)&lt;=VLOOKUP($AF$18,paramètres!$E$33:$F$44,2,FALSE),T250*$D250,0)))</f>
        <v>0</v>
      </c>
      <c r="AG250" s="13">
        <f>IF($D250="",0,IF($E250="",0,IF(VLOOKUP($E250,paramètres!$E$33:$F$44,2,FALSE)&lt;=VLOOKUP($AG$18,paramètres!$E$33:$F$44,2,FALSE),U250*$D250,0)))</f>
        <v>0</v>
      </c>
      <c r="AH250" s="13">
        <f>IF($D250="",0,IF($E250="",0,IF(VLOOKUP($E250,paramètres!$E$33:$F$44,2,FALSE)&lt;=VLOOKUP($AH$18,paramètres!$E$33:$F$44,2,FALSE),V250*$D250,0)))</f>
        <v>0</v>
      </c>
      <c r="AI250" s="13">
        <f>IF($D250="",0,IF($E250="",0,IF(VLOOKUP($E250,paramètres!$E$33:$F$44,2,FALSE)&lt;=VLOOKUP($AI$18,paramètres!$E$33:$F$44,2,FALSE),W250*$D250,0)))</f>
        <v>0</v>
      </c>
      <c r="AJ250" s="13">
        <f>IF($D250="",0,IF($E250="",0,IF(VLOOKUP($E250,paramètres!$E$33:$F$44,2,FALSE)&lt;=VLOOKUP($AJ$18,paramètres!$E$33:$F$44,2,FALSE),X250*$D250,0)))</f>
        <v>0</v>
      </c>
      <c r="AK250" s="13">
        <f>IF($D250="",0,IF($E250="",0,IF(VLOOKUP($E250,paramètres!$E$33:$F$44,2,FALSE)&lt;=VLOOKUP($AK$18,paramètres!$E$33:$F$44,2,FALSE),Y250*$D250,0)))</f>
        <v>0</v>
      </c>
      <c r="AL250" s="13">
        <f>IF($D250="",0,IF($E250="",0,IF(VLOOKUP($E250,paramètres!$E$33:$F$44,2,FALSE)&lt;=VLOOKUP($AL$18,paramètres!$E$33:$F$44,2,FALSE),Z250*$D250,0)))</f>
        <v>0</v>
      </c>
      <c r="AM250" s="13">
        <f>IF($D250="",0,IF($E250="",0,IF(VLOOKUP($E250,paramètres!$E$33:$F$44,2,FALSE)&lt;=VLOOKUP($AM$18,paramètres!$E$33:$F$44,2,FALSE),AA250*$D250,0)))</f>
        <v>0</v>
      </c>
      <c r="AN250" s="154">
        <f>IF($D250="",0,IF($E250="",0,IF(VLOOKUP($E250,paramètres!$E$33:$F$44,2,FALSE)&lt;=VLOOKUP($AN$18,paramètres!$E$33:$F$44,2,FALSE),AB250*$D250,0)))</f>
        <v>0</v>
      </c>
      <c r="AO250" s="149" t="str">
        <f>IF(paramètres!$B$28=1,((SUM(Q250:Z250)/1.02)+SUM(AA250:AB250))*0.0303/9*COUNT(Q250:Y250),IF(paramètres!$B$28=2,(SUM(Q250:AB250))*0.0303/9*COUNT(Q250:Y250),"Missing Delta option"))</f>
        <v>Missing Delta option</v>
      </c>
      <c r="AP250" s="13" t="str">
        <f>IF(paramètres!$B$28=1,(((SUM(Q250:Z250)/1.02)+SUM(AA250:AB250))+((SUM(AC250:AL250)/1.02)+SUM(AM250:AO250)))*cotpatr,IF(paramètres!$B$28=2,(SUM(Q250:AO250)*cotpatr),"Missing Delta Option"))</f>
        <v>Missing Delta Option</v>
      </c>
      <c r="AQ250" s="13" t="str" cm="1">
        <f t="array" ref="AQ250">IF(paramètres!$B$28=1,(((SUM(Q250:Z250)/1.02)+SUM(AA250:AB250))+((SUM(AC250:AN250)/1.02)+SUM(AM250:AN250)))/12*pécule,IF(paramètres!$B$28=2,SUM(Q250:AN250)/12*pécule,"Missing Delta Option"))</f>
        <v>Missing Delta Option</v>
      </c>
      <c r="AR250" s="132" t="e">
        <f>IF(paramètres!$B$28=1,(((SUM(Q250:Z250)/1.02)+SUM(AA250:AB250))+((SUM(AC250:AN250)/1.02)+SUM(AM250:AN250)))+AO250+AP250+AQ250,SUM(Q250:AN250)+AO250+AP250+AQ250)</f>
        <v>#VALUE!</v>
      </c>
    </row>
    <row r="251" spans="1:44" x14ac:dyDescent="0.25">
      <c r="A251" s="131"/>
      <c r="B251" s="39"/>
      <c r="C251" s="39"/>
      <c r="D251" s="93"/>
      <c r="E251" s="68"/>
      <c r="F251" s="40"/>
      <c r="G251" s="94"/>
      <c r="H251" s="38"/>
      <c r="I251" s="95"/>
      <c r="J251" s="40"/>
      <c r="K251" s="38"/>
      <c r="L251" s="95"/>
      <c r="M251" s="40"/>
      <c r="N251" s="38"/>
      <c r="O251" s="95"/>
      <c r="P251" s="68"/>
      <c r="Q251" s="226"/>
      <c r="R251" s="227"/>
      <c r="S251" s="227"/>
      <c r="T251" s="227"/>
      <c r="U251" s="227"/>
      <c r="V251" s="227"/>
      <c r="W251" s="227"/>
      <c r="X251" s="227"/>
      <c r="Y251" s="227"/>
      <c r="Z251" s="227"/>
      <c r="AA251" s="227"/>
      <c r="AB251" s="228"/>
      <c r="AC251" s="149">
        <f>IF($D251="",0,IF($E251="",0,IF(VLOOKUP($E251,paramètres!$E$33:$F$44,2,FALSE)&lt;=VLOOKUP($AC$18,paramètres!$E$33:$F$44,2,FALSE),Q251*$D251,0)))</f>
        <v>0</v>
      </c>
      <c r="AD251" s="13">
        <f>IF($D251="",0,IF($E251="",0,IF(VLOOKUP($E251,paramètres!$E$33:$F$44,2,FALSE)&lt;=VLOOKUP($AD$18,paramètres!$E$33:$F$44,2,FALSE),R251*$D251,0)))</f>
        <v>0</v>
      </c>
      <c r="AE251" s="13">
        <f>IF($D251="",0,IF($E251="",0,IF(VLOOKUP($E251,paramètres!$E$33:$F$44,2,FALSE)&lt;=VLOOKUP($AE$18,paramètres!$E$33:$F$44,2,FALSE),S251*$D251,0)))</f>
        <v>0</v>
      </c>
      <c r="AF251" s="13">
        <f>IF($D251="",0,IF($E251="",0,IF(VLOOKUP($E251,paramètres!$E$33:$F$44,2,FALSE)&lt;=VLOOKUP($AF$18,paramètres!$E$33:$F$44,2,FALSE),T251*$D251,0)))</f>
        <v>0</v>
      </c>
      <c r="AG251" s="13">
        <f>IF($D251="",0,IF($E251="",0,IF(VLOOKUP($E251,paramètres!$E$33:$F$44,2,FALSE)&lt;=VLOOKUP($AG$18,paramètres!$E$33:$F$44,2,FALSE),U251*$D251,0)))</f>
        <v>0</v>
      </c>
      <c r="AH251" s="13">
        <f>IF($D251="",0,IF($E251="",0,IF(VLOOKUP($E251,paramètres!$E$33:$F$44,2,FALSE)&lt;=VLOOKUP($AH$18,paramètres!$E$33:$F$44,2,FALSE),V251*$D251,0)))</f>
        <v>0</v>
      </c>
      <c r="AI251" s="13">
        <f>IF($D251="",0,IF($E251="",0,IF(VLOOKUP($E251,paramètres!$E$33:$F$44,2,FALSE)&lt;=VLOOKUP($AI$18,paramètres!$E$33:$F$44,2,FALSE),W251*$D251,0)))</f>
        <v>0</v>
      </c>
      <c r="AJ251" s="13">
        <f>IF($D251="",0,IF($E251="",0,IF(VLOOKUP($E251,paramètres!$E$33:$F$44,2,FALSE)&lt;=VLOOKUP($AJ$18,paramètres!$E$33:$F$44,2,FALSE),X251*$D251,0)))</f>
        <v>0</v>
      </c>
      <c r="AK251" s="13">
        <f>IF($D251="",0,IF($E251="",0,IF(VLOOKUP($E251,paramètres!$E$33:$F$44,2,FALSE)&lt;=VLOOKUP($AK$18,paramètres!$E$33:$F$44,2,FALSE),Y251*$D251,0)))</f>
        <v>0</v>
      </c>
      <c r="AL251" s="13">
        <f>IF($D251="",0,IF($E251="",0,IF(VLOOKUP($E251,paramètres!$E$33:$F$44,2,FALSE)&lt;=VLOOKUP($AL$18,paramètres!$E$33:$F$44,2,FALSE),Z251*$D251,0)))</f>
        <v>0</v>
      </c>
      <c r="AM251" s="13">
        <f>IF($D251="",0,IF($E251="",0,IF(VLOOKUP($E251,paramètres!$E$33:$F$44,2,FALSE)&lt;=VLOOKUP($AM$18,paramètres!$E$33:$F$44,2,FALSE),AA251*$D251,0)))</f>
        <v>0</v>
      </c>
      <c r="AN251" s="154">
        <f>IF($D251="",0,IF($E251="",0,IF(VLOOKUP($E251,paramètres!$E$33:$F$44,2,FALSE)&lt;=VLOOKUP($AN$18,paramètres!$E$33:$F$44,2,FALSE),AB251*$D251,0)))</f>
        <v>0</v>
      </c>
      <c r="AO251" s="149" t="str">
        <f>IF(paramètres!$B$28=1,((SUM(Q251:Z251)/1.02)+SUM(AA251:AB251))*0.0303/9*COUNT(Q251:Y251),IF(paramètres!$B$28=2,(SUM(Q251:AB251))*0.0303/9*COUNT(Q251:Y251),"Missing Delta option"))</f>
        <v>Missing Delta option</v>
      </c>
      <c r="AP251" s="13" t="str">
        <f>IF(paramètres!$B$28=1,(((SUM(Q251:Z251)/1.02)+SUM(AA251:AB251))+((SUM(AC251:AL251)/1.02)+SUM(AM251:AO251)))*cotpatr,IF(paramètres!$B$28=2,(SUM(Q251:AO251)*cotpatr),"Missing Delta Option"))</f>
        <v>Missing Delta Option</v>
      </c>
      <c r="AQ251" s="13" t="str" cm="1">
        <f t="array" ref="AQ251">IF(paramètres!$B$28=1,(((SUM(Q251:Z251)/1.02)+SUM(AA251:AB251))+((SUM(AC251:AN251)/1.02)+SUM(AM251:AN251)))/12*pécule,IF(paramètres!$B$28=2,SUM(Q251:AN251)/12*pécule,"Missing Delta Option"))</f>
        <v>Missing Delta Option</v>
      </c>
      <c r="AR251" s="132" t="e">
        <f>IF(paramètres!$B$28=1,(((SUM(Q251:Z251)/1.02)+SUM(AA251:AB251))+((SUM(AC251:AN251)/1.02)+SUM(AM251:AN251)))+AO251+AP251+AQ251,SUM(Q251:AN251)+AO251+AP251+AQ251)</f>
        <v>#VALUE!</v>
      </c>
    </row>
    <row r="252" spans="1:44" x14ac:dyDescent="0.25">
      <c r="A252" s="131"/>
      <c r="B252" s="39"/>
      <c r="C252" s="39"/>
      <c r="D252" s="93"/>
      <c r="E252" s="68"/>
      <c r="F252" s="40"/>
      <c r="G252" s="94"/>
      <c r="H252" s="38"/>
      <c r="I252" s="95"/>
      <c r="J252" s="40"/>
      <c r="K252" s="38"/>
      <c r="L252" s="95"/>
      <c r="M252" s="40"/>
      <c r="N252" s="38"/>
      <c r="O252" s="95"/>
      <c r="P252" s="68"/>
      <c r="Q252" s="226"/>
      <c r="R252" s="227"/>
      <c r="S252" s="227"/>
      <c r="T252" s="227"/>
      <c r="U252" s="227"/>
      <c r="V252" s="227"/>
      <c r="W252" s="227"/>
      <c r="X252" s="227"/>
      <c r="Y252" s="227"/>
      <c r="Z252" s="227"/>
      <c r="AA252" s="227"/>
      <c r="AB252" s="228"/>
      <c r="AC252" s="149">
        <f>IF($D252="",0,IF($E252="",0,IF(VLOOKUP($E252,paramètres!$E$33:$F$44,2,FALSE)&lt;=VLOOKUP($AC$18,paramètres!$E$33:$F$44,2,FALSE),Q252*$D252,0)))</f>
        <v>0</v>
      </c>
      <c r="AD252" s="13">
        <f>IF($D252="",0,IF($E252="",0,IF(VLOOKUP($E252,paramètres!$E$33:$F$44,2,FALSE)&lt;=VLOOKUP($AD$18,paramètres!$E$33:$F$44,2,FALSE),R252*$D252,0)))</f>
        <v>0</v>
      </c>
      <c r="AE252" s="13">
        <f>IF($D252="",0,IF($E252="",0,IF(VLOOKUP($E252,paramètres!$E$33:$F$44,2,FALSE)&lt;=VLOOKUP($AE$18,paramètres!$E$33:$F$44,2,FALSE),S252*$D252,0)))</f>
        <v>0</v>
      </c>
      <c r="AF252" s="13">
        <f>IF($D252="",0,IF($E252="",0,IF(VLOOKUP($E252,paramètres!$E$33:$F$44,2,FALSE)&lt;=VLOOKUP($AF$18,paramètres!$E$33:$F$44,2,FALSE),T252*$D252,0)))</f>
        <v>0</v>
      </c>
      <c r="AG252" s="13">
        <f>IF($D252="",0,IF($E252="",0,IF(VLOOKUP($E252,paramètres!$E$33:$F$44,2,FALSE)&lt;=VLOOKUP($AG$18,paramètres!$E$33:$F$44,2,FALSE),U252*$D252,0)))</f>
        <v>0</v>
      </c>
      <c r="AH252" s="13">
        <f>IF($D252="",0,IF($E252="",0,IF(VLOOKUP($E252,paramètres!$E$33:$F$44,2,FALSE)&lt;=VLOOKUP($AH$18,paramètres!$E$33:$F$44,2,FALSE),V252*$D252,0)))</f>
        <v>0</v>
      </c>
      <c r="AI252" s="13">
        <f>IF($D252="",0,IF($E252="",0,IF(VLOOKUP($E252,paramètres!$E$33:$F$44,2,FALSE)&lt;=VLOOKUP($AI$18,paramètres!$E$33:$F$44,2,FALSE),W252*$D252,0)))</f>
        <v>0</v>
      </c>
      <c r="AJ252" s="13">
        <f>IF($D252="",0,IF($E252="",0,IF(VLOOKUP($E252,paramètres!$E$33:$F$44,2,FALSE)&lt;=VLOOKUP($AJ$18,paramètres!$E$33:$F$44,2,FALSE),X252*$D252,0)))</f>
        <v>0</v>
      </c>
      <c r="AK252" s="13">
        <f>IF($D252="",0,IF($E252="",0,IF(VLOOKUP($E252,paramètres!$E$33:$F$44,2,FALSE)&lt;=VLOOKUP($AK$18,paramètres!$E$33:$F$44,2,FALSE),Y252*$D252,0)))</f>
        <v>0</v>
      </c>
      <c r="AL252" s="13">
        <f>IF($D252="",0,IF($E252="",0,IF(VLOOKUP($E252,paramètres!$E$33:$F$44,2,FALSE)&lt;=VLOOKUP($AL$18,paramètres!$E$33:$F$44,2,FALSE),Z252*$D252,0)))</f>
        <v>0</v>
      </c>
      <c r="AM252" s="13">
        <f>IF($D252="",0,IF($E252="",0,IF(VLOOKUP($E252,paramètres!$E$33:$F$44,2,FALSE)&lt;=VLOOKUP($AM$18,paramètres!$E$33:$F$44,2,FALSE),AA252*$D252,0)))</f>
        <v>0</v>
      </c>
      <c r="AN252" s="154">
        <f>IF($D252="",0,IF($E252="",0,IF(VLOOKUP($E252,paramètres!$E$33:$F$44,2,FALSE)&lt;=VLOOKUP($AN$18,paramètres!$E$33:$F$44,2,FALSE),AB252*$D252,0)))</f>
        <v>0</v>
      </c>
      <c r="AO252" s="149" t="str">
        <f>IF(paramètres!$B$28=1,((SUM(Q252:Z252)/1.02)+SUM(AA252:AB252))*0.0303/9*COUNT(Q252:Y252),IF(paramètres!$B$28=2,(SUM(Q252:AB252))*0.0303/9*COUNT(Q252:Y252),"Missing Delta option"))</f>
        <v>Missing Delta option</v>
      </c>
      <c r="AP252" s="13" t="str">
        <f>IF(paramètres!$B$28=1,(((SUM(Q252:Z252)/1.02)+SUM(AA252:AB252))+((SUM(AC252:AL252)/1.02)+SUM(AM252:AO252)))*cotpatr,IF(paramètres!$B$28=2,(SUM(Q252:AO252)*cotpatr),"Missing Delta Option"))</f>
        <v>Missing Delta Option</v>
      </c>
      <c r="AQ252" s="13" t="str" cm="1">
        <f t="array" ref="AQ252">IF(paramètres!$B$28=1,(((SUM(Q252:Z252)/1.02)+SUM(AA252:AB252))+((SUM(AC252:AN252)/1.02)+SUM(AM252:AN252)))/12*pécule,IF(paramètres!$B$28=2,SUM(Q252:AN252)/12*pécule,"Missing Delta Option"))</f>
        <v>Missing Delta Option</v>
      </c>
      <c r="AR252" s="132" t="e">
        <f>IF(paramètres!$B$28=1,(((SUM(Q252:Z252)/1.02)+SUM(AA252:AB252))+((SUM(AC252:AN252)/1.02)+SUM(AM252:AN252)))+AO252+AP252+AQ252,SUM(Q252:AN252)+AO252+AP252+AQ252)</f>
        <v>#VALUE!</v>
      </c>
    </row>
    <row r="253" spans="1:44" x14ac:dyDescent="0.25">
      <c r="A253" s="131"/>
      <c r="B253" s="39"/>
      <c r="C253" s="39"/>
      <c r="D253" s="93"/>
      <c r="E253" s="68"/>
      <c r="F253" s="40"/>
      <c r="G253" s="94"/>
      <c r="H253" s="38"/>
      <c r="I253" s="95"/>
      <c r="J253" s="40"/>
      <c r="K253" s="38"/>
      <c r="L253" s="95"/>
      <c r="M253" s="40"/>
      <c r="N253" s="38"/>
      <c r="O253" s="95"/>
      <c r="P253" s="68"/>
      <c r="Q253" s="226"/>
      <c r="R253" s="227"/>
      <c r="S253" s="227"/>
      <c r="T253" s="227"/>
      <c r="U253" s="227"/>
      <c r="V253" s="227"/>
      <c r="W253" s="227"/>
      <c r="X253" s="227"/>
      <c r="Y253" s="227"/>
      <c r="Z253" s="227"/>
      <c r="AA253" s="227"/>
      <c r="AB253" s="228"/>
      <c r="AC253" s="149">
        <f>IF($D253="",0,IF($E253="",0,IF(VLOOKUP($E253,paramètres!$E$33:$F$44,2,FALSE)&lt;=VLOOKUP($AC$18,paramètres!$E$33:$F$44,2,FALSE),Q253*$D253,0)))</f>
        <v>0</v>
      </c>
      <c r="AD253" s="13">
        <f>IF($D253="",0,IF($E253="",0,IF(VLOOKUP($E253,paramètres!$E$33:$F$44,2,FALSE)&lt;=VLOOKUP($AD$18,paramètres!$E$33:$F$44,2,FALSE),R253*$D253,0)))</f>
        <v>0</v>
      </c>
      <c r="AE253" s="13">
        <f>IF($D253="",0,IF($E253="",0,IF(VLOOKUP($E253,paramètres!$E$33:$F$44,2,FALSE)&lt;=VLOOKUP($AE$18,paramètres!$E$33:$F$44,2,FALSE),S253*$D253,0)))</f>
        <v>0</v>
      </c>
      <c r="AF253" s="13">
        <f>IF($D253="",0,IF($E253="",0,IF(VLOOKUP($E253,paramètres!$E$33:$F$44,2,FALSE)&lt;=VLOOKUP($AF$18,paramètres!$E$33:$F$44,2,FALSE),T253*$D253,0)))</f>
        <v>0</v>
      </c>
      <c r="AG253" s="13">
        <f>IF($D253="",0,IF($E253="",0,IF(VLOOKUP($E253,paramètres!$E$33:$F$44,2,FALSE)&lt;=VLOOKUP($AG$18,paramètres!$E$33:$F$44,2,FALSE),U253*$D253,0)))</f>
        <v>0</v>
      </c>
      <c r="AH253" s="13">
        <f>IF($D253="",0,IF($E253="",0,IF(VLOOKUP($E253,paramètres!$E$33:$F$44,2,FALSE)&lt;=VLOOKUP($AH$18,paramètres!$E$33:$F$44,2,FALSE),V253*$D253,0)))</f>
        <v>0</v>
      </c>
      <c r="AI253" s="13">
        <f>IF($D253="",0,IF($E253="",0,IF(VLOOKUP($E253,paramètres!$E$33:$F$44,2,FALSE)&lt;=VLOOKUP($AI$18,paramètres!$E$33:$F$44,2,FALSE),W253*$D253,0)))</f>
        <v>0</v>
      </c>
      <c r="AJ253" s="13">
        <f>IF($D253="",0,IF($E253="",0,IF(VLOOKUP($E253,paramètres!$E$33:$F$44,2,FALSE)&lt;=VLOOKUP($AJ$18,paramètres!$E$33:$F$44,2,FALSE),X253*$D253,0)))</f>
        <v>0</v>
      </c>
      <c r="AK253" s="13">
        <f>IF($D253="",0,IF($E253="",0,IF(VLOOKUP($E253,paramètres!$E$33:$F$44,2,FALSE)&lt;=VLOOKUP($AK$18,paramètres!$E$33:$F$44,2,FALSE),Y253*$D253,0)))</f>
        <v>0</v>
      </c>
      <c r="AL253" s="13">
        <f>IF($D253="",0,IF($E253="",0,IF(VLOOKUP($E253,paramètres!$E$33:$F$44,2,FALSE)&lt;=VLOOKUP($AL$18,paramètres!$E$33:$F$44,2,FALSE),Z253*$D253,0)))</f>
        <v>0</v>
      </c>
      <c r="AM253" s="13">
        <f>IF($D253="",0,IF($E253="",0,IF(VLOOKUP($E253,paramètres!$E$33:$F$44,2,FALSE)&lt;=VLOOKUP($AM$18,paramètres!$E$33:$F$44,2,FALSE),AA253*$D253,0)))</f>
        <v>0</v>
      </c>
      <c r="AN253" s="154">
        <f>IF($D253="",0,IF($E253="",0,IF(VLOOKUP($E253,paramètres!$E$33:$F$44,2,FALSE)&lt;=VLOOKUP($AN$18,paramètres!$E$33:$F$44,2,FALSE),AB253*$D253,0)))</f>
        <v>0</v>
      </c>
      <c r="AO253" s="149" t="str">
        <f>IF(paramètres!$B$28=1,((SUM(Q253:Z253)/1.02)+SUM(AA253:AB253))*0.0303/9*COUNT(Q253:Y253),IF(paramètres!$B$28=2,(SUM(Q253:AB253))*0.0303/9*COUNT(Q253:Y253),"Missing Delta option"))</f>
        <v>Missing Delta option</v>
      </c>
      <c r="AP253" s="13" t="str">
        <f>IF(paramètres!$B$28=1,(((SUM(Q253:Z253)/1.02)+SUM(AA253:AB253))+((SUM(AC253:AL253)/1.02)+SUM(AM253:AO253)))*cotpatr,IF(paramètres!$B$28=2,(SUM(Q253:AO253)*cotpatr),"Missing Delta Option"))</f>
        <v>Missing Delta Option</v>
      </c>
      <c r="AQ253" s="13" t="str" cm="1">
        <f t="array" ref="AQ253">IF(paramètres!$B$28=1,(((SUM(Q253:Z253)/1.02)+SUM(AA253:AB253))+((SUM(AC253:AN253)/1.02)+SUM(AM253:AN253)))/12*pécule,IF(paramètres!$B$28=2,SUM(Q253:AN253)/12*pécule,"Missing Delta Option"))</f>
        <v>Missing Delta Option</v>
      </c>
      <c r="AR253" s="132" t="e">
        <f>IF(paramètres!$B$28=1,(((SUM(Q253:Z253)/1.02)+SUM(AA253:AB253))+((SUM(AC253:AN253)/1.02)+SUM(AM253:AN253)))+AO253+AP253+AQ253,SUM(Q253:AN253)+AO253+AP253+AQ253)</f>
        <v>#VALUE!</v>
      </c>
    </row>
    <row r="254" spans="1:44" x14ac:dyDescent="0.25">
      <c r="A254" s="131"/>
      <c r="B254" s="39"/>
      <c r="C254" s="39"/>
      <c r="D254" s="93"/>
      <c r="E254" s="68"/>
      <c r="F254" s="40"/>
      <c r="G254" s="94"/>
      <c r="H254" s="38"/>
      <c r="I254" s="95"/>
      <c r="J254" s="40"/>
      <c r="K254" s="38"/>
      <c r="L254" s="95"/>
      <c r="M254" s="40"/>
      <c r="N254" s="38"/>
      <c r="O254" s="95"/>
      <c r="P254" s="68"/>
      <c r="Q254" s="226"/>
      <c r="R254" s="227"/>
      <c r="S254" s="227"/>
      <c r="T254" s="227"/>
      <c r="U254" s="227"/>
      <c r="V254" s="227"/>
      <c r="W254" s="227"/>
      <c r="X254" s="227"/>
      <c r="Y254" s="227"/>
      <c r="Z254" s="227"/>
      <c r="AA254" s="227"/>
      <c r="AB254" s="228"/>
      <c r="AC254" s="149">
        <f>IF($D254="",0,IF($E254="",0,IF(VLOOKUP($E254,paramètres!$E$33:$F$44,2,FALSE)&lt;=VLOOKUP($AC$18,paramètres!$E$33:$F$44,2,FALSE),Q254*$D254,0)))</f>
        <v>0</v>
      </c>
      <c r="AD254" s="13">
        <f>IF($D254="",0,IF($E254="",0,IF(VLOOKUP($E254,paramètres!$E$33:$F$44,2,FALSE)&lt;=VLOOKUP($AD$18,paramètres!$E$33:$F$44,2,FALSE),R254*$D254,0)))</f>
        <v>0</v>
      </c>
      <c r="AE254" s="13">
        <f>IF($D254="",0,IF($E254="",0,IF(VLOOKUP($E254,paramètres!$E$33:$F$44,2,FALSE)&lt;=VLOOKUP($AE$18,paramètres!$E$33:$F$44,2,FALSE),S254*$D254,0)))</f>
        <v>0</v>
      </c>
      <c r="AF254" s="13">
        <f>IF($D254="",0,IF($E254="",0,IF(VLOOKUP($E254,paramètres!$E$33:$F$44,2,FALSE)&lt;=VLOOKUP($AF$18,paramètres!$E$33:$F$44,2,FALSE),T254*$D254,0)))</f>
        <v>0</v>
      </c>
      <c r="AG254" s="13">
        <f>IF($D254="",0,IF($E254="",0,IF(VLOOKUP($E254,paramètres!$E$33:$F$44,2,FALSE)&lt;=VLOOKUP($AG$18,paramètres!$E$33:$F$44,2,FALSE),U254*$D254,0)))</f>
        <v>0</v>
      </c>
      <c r="AH254" s="13">
        <f>IF($D254="",0,IF($E254="",0,IF(VLOOKUP($E254,paramètres!$E$33:$F$44,2,FALSE)&lt;=VLOOKUP($AH$18,paramètres!$E$33:$F$44,2,FALSE),V254*$D254,0)))</f>
        <v>0</v>
      </c>
      <c r="AI254" s="13">
        <f>IF($D254="",0,IF($E254="",0,IF(VLOOKUP($E254,paramètres!$E$33:$F$44,2,FALSE)&lt;=VLOOKUP($AI$18,paramètres!$E$33:$F$44,2,FALSE),W254*$D254,0)))</f>
        <v>0</v>
      </c>
      <c r="AJ254" s="13">
        <f>IF($D254="",0,IF($E254="",0,IF(VLOOKUP($E254,paramètres!$E$33:$F$44,2,FALSE)&lt;=VLOOKUP($AJ$18,paramètres!$E$33:$F$44,2,FALSE),X254*$D254,0)))</f>
        <v>0</v>
      </c>
      <c r="AK254" s="13">
        <f>IF($D254="",0,IF($E254="",0,IF(VLOOKUP($E254,paramètres!$E$33:$F$44,2,FALSE)&lt;=VLOOKUP($AK$18,paramètres!$E$33:$F$44,2,FALSE),Y254*$D254,0)))</f>
        <v>0</v>
      </c>
      <c r="AL254" s="13">
        <f>IF($D254="",0,IF($E254="",0,IF(VLOOKUP($E254,paramètres!$E$33:$F$44,2,FALSE)&lt;=VLOOKUP($AL$18,paramètres!$E$33:$F$44,2,FALSE),Z254*$D254,0)))</f>
        <v>0</v>
      </c>
      <c r="AM254" s="13">
        <f>IF($D254="",0,IF($E254="",0,IF(VLOOKUP($E254,paramètres!$E$33:$F$44,2,FALSE)&lt;=VLOOKUP($AM$18,paramètres!$E$33:$F$44,2,FALSE),AA254*$D254,0)))</f>
        <v>0</v>
      </c>
      <c r="AN254" s="154">
        <f>IF($D254="",0,IF($E254="",0,IF(VLOOKUP($E254,paramètres!$E$33:$F$44,2,FALSE)&lt;=VLOOKUP($AN$18,paramètres!$E$33:$F$44,2,FALSE),AB254*$D254,0)))</f>
        <v>0</v>
      </c>
      <c r="AO254" s="149" t="str">
        <f>IF(paramètres!$B$28=1,((SUM(Q254:Z254)/1.02)+SUM(AA254:AB254))*0.0303/9*COUNT(Q254:Y254),IF(paramètres!$B$28=2,(SUM(Q254:AB254))*0.0303/9*COUNT(Q254:Y254),"Missing Delta option"))</f>
        <v>Missing Delta option</v>
      </c>
      <c r="AP254" s="13" t="str">
        <f>IF(paramètres!$B$28=1,(((SUM(Q254:Z254)/1.02)+SUM(AA254:AB254))+((SUM(AC254:AL254)/1.02)+SUM(AM254:AO254)))*cotpatr,IF(paramètres!$B$28=2,(SUM(Q254:AO254)*cotpatr),"Missing Delta Option"))</f>
        <v>Missing Delta Option</v>
      </c>
      <c r="AQ254" s="13" t="str" cm="1">
        <f t="array" ref="AQ254">IF(paramètres!$B$28=1,(((SUM(Q254:Z254)/1.02)+SUM(AA254:AB254))+((SUM(AC254:AN254)/1.02)+SUM(AM254:AN254)))/12*pécule,IF(paramètres!$B$28=2,SUM(Q254:AN254)/12*pécule,"Missing Delta Option"))</f>
        <v>Missing Delta Option</v>
      </c>
      <c r="AR254" s="132" t="e">
        <f>IF(paramètres!$B$28=1,(((SUM(Q254:Z254)/1.02)+SUM(AA254:AB254))+((SUM(AC254:AN254)/1.02)+SUM(AM254:AN254)))+AO254+AP254+AQ254,SUM(Q254:AN254)+AO254+AP254+AQ254)</f>
        <v>#VALUE!</v>
      </c>
    </row>
    <row r="255" spans="1:44" x14ac:dyDescent="0.25">
      <c r="A255" s="131"/>
      <c r="B255" s="39"/>
      <c r="C255" s="39"/>
      <c r="D255" s="93"/>
      <c r="E255" s="68"/>
      <c r="F255" s="40"/>
      <c r="G255" s="94"/>
      <c r="H255" s="38"/>
      <c r="I255" s="95"/>
      <c r="J255" s="40"/>
      <c r="K255" s="38"/>
      <c r="L255" s="95"/>
      <c r="M255" s="40"/>
      <c r="N255" s="38"/>
      <c r="O255" s="95"/>
      <c r="P255" s="68"/>
      <c r="Q255" s="226"/>
      <c r="R255" s="227"/>
      <c r="S255" s="227"/>
      <c r="T255" s="227"/>
      <c r="U255" s="227"/>
      <c r="V255" s="227"/>
      <c r="W255" s="227"/>
      <c r="X255" s="227"/>
      <c r="Y255" s="227"/>
      <c r="Z255" s="227"/>
      <c r="AA255" s="227"/>
      <c r="AB255" s="228"/>
      <c r="AC255" s="149">
        <f>IF($D255="",0,IF($E255="",0,IF(VLOOKUP($E255,paramètres!$E$33:$F$44,2,FALSE)&lt;=VLOOKUP($AC$18,paramètres!$E$33:$F$44,2,FALSE),Q255*$D255,0)))</f>
        <v>0</v>
      </c>
      <c r="AD255" s="13">
        <f>IF($D255="",0,IF($E255="",0,IF(VLOOKUP($E255,paramètres!$E$33:$F$44,2,FALSE)&lt;=VLOOKUP($AD$18,paramètres!$E$33:$F$44,2,FALSE),R255*$D255,0)))</f>
        <v>0</v>
      </c>
      <c r="AE255" s="13">
        <f>IF($D255="",0,IF($E255="",0,IF(VLOOKUP($E255,paramètres!$E$33:$F$44,2,FALSE)&lt;=VLOOKUP($AE$18,paramètres!$E$33:$F$44,2,FALSE),S255*$D255,0)))</f>
        <v>0</v>
      </c>
      <c r="AF255" s="13">
        <f>IF($D255="",0,IF($E255="",0,IF(VLOOKUP($E255,paramètres!$E$33:$F$44,2,FALSE)&lt;=VLOOKUP($AF$18,paramètres!$E$33:$F$44,2,FALSE),T255*$D255,0)))</f>
        <v>0</v>
      </c>
      <c r="AG255" s="13">
        <f>IF($D255="",0,IF($E255="",0,IF(VLOOKUP($E255,paramètres!$E$33:$F$44,2,FALSE)&lt;=VLOOKUP($AG$18,paramètres!$E$33:$F$44,2,FALSE),U255*$D255,0)))</f>
        <v>0</v>
      </c>
      <c r="AH255" s="13">
        <f>IF($D255="",0,IF($E255="",0,IF(VLOOKUP($E255,paramètres!$E$33:$F$44,2,FALSE)&lt;=VLOOKUP($AH$18,paramètres!$E$33:$F$44,2,FALSE),V255*$D255,0)))</f>
        <v>0</v>
      </c>
      <c r="AI255" s="13">
        <f>IF($D255="",0,IF($E255="",0,IF(VLOOKUP($E255,paramètres!$E$33:$F$44,2,FALSE)&lt;=VLOOKUP($AI$18,paramètres!$E$33:$F$44,2,FALSE),W255*$D255,0)))</f>
        <v>0</v>
      </c>
      <c r="AJ255" s="13">
        <f>IF($D255="",0,IF($E255="",0,IF(VLOOKUP($E255,paramètres!$E$33:$F$44,2,FALSE)&lt;=VLOOKUP($AJ$18,paramètres!$E$33:$F$44,2,FALSE),X255*$D255,0)))</f>
        <v>0</v>
      </c>
      <c r="AK255" s="13">
        <f>IF($D255="",0,IF($E255="",0,IF(VLOOKUP($E255,paramètres!$E$33:$F$44,2,FALSE)&lt;=VLOOKUP($AK$18,paramètres!$E$33:$F$44,2,FALSE),Y255*$D255,0)))</f>
        <v>0</v>
      </c>
      <c r="AL255" s="13">
        <f>IF($D255="",0,IF($E255="",0,IF(VLOOKUP($E255,paramètres!$E$33:$F$44,2,FALSE)&lt;=VLOOKUP($AL$18,paramètres!$E$33:$F$44,2,FALSE),Z255*$D255,0)))</f>
        <v>0</v>
      </c>
      <c r="AM255" s="13">
        <f>IF($D255="",0,IF($E255="",0,IF(VLOOKUP($E255,paramètres!$E$33:$F$44,2,FALSE)&lt;=VLOOKUP($AM$18,paramètres!$E$33:$F$44,2,FALSE),AA255*$D255,0)))</f>
        <v>0</v>
      </c>
      <c r="AN255" s="154">
        <f>IF($D255="",0,IF($E255="",0,IF(VLOOKUP($E255,paramètres!$E$33:$F$44,2,FALSE)&lt;=VLOOKUP($AN$18,paramètres!$E$33:$F$44,2,FALSE),AB255*$D255,0)))</f>
        <v>0</v>
      </c>
      <c r="AO255" s="149" t="str">
        <f>IF(paramètres!$B$28=1,((SUM(Q255:Z255)/1.02)+SUM(AA255:AB255))*0.0303/9*COUNT(Q255:Y255),IF(paramètres!$B$28=2,(SUM(Q255:AB255))*0.0303/9*COUNT(Q255:Y255),"Missing Delta option"))</f>
        <v>Missing Delta option</v>
      </c>
      <c r="AP255" s="13" t="str">
        <f>IF(paramètres!$B$28=1,(((SUM(Q255:Z255)/1.02)+SUM(AA255:AB255))+((SUM(AC255:AL255)/1.02)+SUM(AM255:AO255)))*cotpatr,IF(paramètres!$B$28=2,(SUM(Q255:AO255)*cotpatr),"Missing Delta Option"))</f>
        <v>Missing Delta Option</v>
      </c>
      <c r="AQ255" s="13" t="str" cm="1">
        <f t="array" ref="AQ255">IF(paramètres!$B$28=1,(((SUM(Q255:Z255)/1.02)+SUM(AA255:AB255))+((SUM(AC255:AN255)/1.02)+SUM(AM255:AN255)))/12*pécule,IF(paramètres!$B$28=2,SUM(Q255:AN255)/12*pécule,"Missing Delta Option"))</f>
        <v>Missing Delta Option</v>
      </c>
      <c r="AR255" s="132" t="e">
        <f>IF(paramètres!$B$28=1,(((SUM(Q255:Z255)/1.02)+SUM(AA255:AB255))+((SUM(AC255:AN255)/1.02)+SUM(AM255:AN255)))+AO255+AP255+AQ255,SUM(Q255:AN255)+AO255+AP255+AQ255)</f>
        <v>#VALUE!</v>
      </c>
    </row>
    <row r="256" spans="1:44" x14ac:dyDescent="0.25">
      <c r="A256" s="131"/>
      <c r="B256" s="39"/>
      <c r="C256" s="39"/>
      <c r="D256" s="93"/>
      <c r="E256" s="68"/>
      <c r="F256" s="40"/>
      <c r="G256" s="94"/>
      <c r="H256" s="38"/>
      <c r="I256" s="95"/>
      <c r="J256" s="40"/>
      <c r="K256" s="38"/>
      <c r="L256" s="95"/>
      <c r="M256" s="40"/>
      <c r="N256" s="38"/>
      <c r="O256" s="95"/>
      <c r="P256" s="68"/>
      <c r="Q256" s="226"/>
      <c r="R256" s="227"/>
      <c r="S256" s="227"/>
      <c r="T256" s="227"/>
      <c r="U256" s="227"/>
      <c r="V256" s="227"/>
      <c r="W256" s="227"/>
      <c r="X256" s="227"/>
      <c r="Y256" s="227"/>
      <c r="Z256" s="227"/>
      <c r="AA256" s="227"/>
      <c r="AB256" s="228"/>
      <c r="AC256" s="149">
        <f>IF($D256="",0,IF($E256="",0,IF(VLOOKUP($E256,paramètres!$E$33:$F$44,2,FALSE)&lt;=VLOOKUP($AC$18,paramètres!$E$33:$F$44,2,FALSE),Q256*$D256,0)))</f>
        <v>0</v>
      </c>
      <c r="AD256" s="13">
        <f>IF($D256="",0,IF($E256="",0,IF(VLOOKUP($E256,paramètres!$E$33:$F$44,2,FALSE)&lt;=VLOOKUP($AD$18,paramètres!$E$33:$F$44,2,FALSE),R256*$D256,0)))</f>
        <v>0</v>
      </c>
      <c r="AE256" s="13">
        <f>IF($D256="",0,IF($E256="",0,IF(VLOOKUP($E256,paramètres!$E$33:$F$44,2,FALSE)&lt;=VLOOKUP($AE$18,paramètres!$E$33:$F$44,2,FALSE),S256*$D256,0)))</f>
        <v>0</v>
      </c>
      <c r="AF256" s="13">
        <f>IF($D256="",0,IF($E256="",0,IF(VLOOKUP($E256,paramètres!$E$33:$F$44,2,FALSE)&lt;=VLOOKUP($AF$18,paramètres!$E$33:$F$44,2,FALSE),T256*$D256,0)))</f>
        <v>0</v>
      </c>
      <c r="AG256" s="13">
        <f>IF($D256="",0,IF($E256="",0,IF(VLOOKUP($E256,paramètres!$E$33:$F$44,2,FALSE)&lt;=VLOOKUP($AG$18,paramètres!$E$33:$F$44,2,FALSE),U256*$D256,0)))</f>
        <v>0</v>
      </c>
      <c r="AH256" s="13">
        <f>IF($D256="",0,IF($E256="",0,IF(VLOOKUP($E256,paramètres!$E$33:$F$44,2,FALSE)&lt;=VLOOKUP($AH$18,paramètres!$E$33:$F$44,2,FALSE),V256*$D256,0)))</f>
        <v>0</v>
      </c>
      <c r="AI256" s="13">
        <f>IF($D256="",0,IF($E256="",0,IF(VLOOKUP($E256,paramètres!$E$33:$F$44,2,FALSE)&lt;=VLOOKUP($AI$18,paramètres!$E$33:$F$44,2,FALSE),W256*$D256,0)))</f>
        <v>0</v>
      </c>
      <c r="AJ256" s="13">
        <f>IF($D256="",0,IF($E256="",0,IF(VLOOKUP($E256,paramètres!$E$33:$F$44,2,FALSE)&lt;=VLOOKUP($AJ$18,paramètres!$E$33:$F$44,2,FALSE),X256*$D256,0)))</f>
        <v>0</v>
      </c>
      <c r="AK256" s="13">
        <f>IF($D256="",0,IF($E256="",0,IF(VLOOKUP($E256,paramètres!$E$33:$F$44,2,FALSE)&lt;=VLOOKUP($AK$18,paramètres!$E$33:$F$44,2,FALSE),Y256*$D256,0)))</f>
        <v>0</v>
      </c>
      <c r="AL256" s="13">
        <f>IF($D256="",0,IF($E256="",0,IF(VLOOKUP($E256,paramètres!$E$33:$F$44,2,FALSE)&lt;=VLOOKUP($AL$18,paramètres!$E$33:$F$44,2,FALSE),Z256*$D256,0)))</f>
        <v>0</v>
      </c>
      <c r="AM256" s="13">
        <f>IF($D256="",0,IF($E256="",0,IF(VLOOKUP($E256,paramètres!$E$33:$F$44,2,FALSE)&lt;=VLOOKUP($AM$18,paramètres!$E$33:$F$44,2,FALSE),AA256*$D256,0)))</f>
        <v>0</v>
      </c>
      <c r="AN256" s="154">
        <f>IF($D256="",0,IF($E256="",0,IF(VLOOKUP($E256,paramètres!$E$33:$F$44,2,FALSE)&lt;=VLOOKUP($AN$18,paramètres!$E$33:$F$44,2,FALSE),AB256*$D256,0)))</f>
        <v>0</v>
      </c>
      <c r="AO256" s="149" t="str">
        <f>IF(paramètres!$B$28=1,((SUM(Q256:Z256)/1.02)+SUM(AA256:AB256))*0.0303/9*COUNT(Q256:Y256),IF(paramètres!$B$28=2,(SUM(Q256:AB256))*0.0303/9*COUNT(Q256:Y256),"Missing Delta option"))</f>
        <v>Missing Delta option</v>
      </c>
      <c r="AP256" s="13" t="str">
        <f>IF(paramètres!$B$28=1,(((SUM(Q256:Z256)/1.02)+SUM(AA256:AB256))+((SUM(AC256:AL256)/1.02)+SUM(AM256:AO256)))*cotpatr,IF(paramètres!$B$28=2,(SUM(Q256:AO256)*cotpatr),"Missing Delta Option"))</f>
        <v>Missing Delta Option</v>
      </c>
      <c r="AQ256" s="13" t="str" cm="1">
        <f t="array" ref="AQ256">IF(paramètres!$B$28=1,(((SUM(Q256:Z256)/1.02)+SUM(AA256:AB256))+((SUM(AC256:AN256)/1.02)+SUM(AM256:AN256)))/12*pécule,IF(paramètres!$B$28=2,SUM(Q256:AN256)/12*pécule,"Missing Delta Option"))</f>
        <v>Missing Delta Option</v>
      </c>
      <c r="AR256" s="132" t="e">
        <f>IF(paramètres!$B$28=1,(((SUM(Q256:Z256)/1.02)+SUM(AA256:AB256))+((SUM(AC256:AN256)/1.02)+SUM(AM256:AN256)))+AO256+AP256+AQ256,SUM(Q256:AN256)+AO256+AP256+AQ256)</f>
        <v>#VALUE!</v>
      </c>
    </row>
    <row r="257" spans="1:44" x14ac:dyDescent="0.25">
      <c r="A257" s="131"/>
      <c r="B257" s="39"/>
      <c r="C257" s="39"/>
      <c r="D257" s="93"/>
      <c r="E257" s="68"/>
      <c r="F257" s="40"/>
      <c r="G257" s="94"/>
      <c r="H257" s="38"/>
      <c r="I257" s="95"/>
      <c r="J257" s="40"/>
      <c r="K257" s="38"/>
      <c r="L257" s="95"/>
      <c r="M257" s="40"/>
      <c r="N257" s="38"/>
      <c r="O257" s="95"/>
      <c r="P257" s="68"/>
      <c r="Q257" s="226"/>
      <c r="R257" s="227"/>
      <c r="S257" s="227"/>
      <c r="T257" s="227"/>
      <c r="U257" s="227"/>
      <c r="V257" s="227"/>
      <c r="W257" s="227"/>
      <c r="X257" s="227"/>
      <c r="Y257" s="227"/>
      <c r="Z257" s="227"/>
      <c r="AA257" s="227"/>
      <c r="AB257" s="228"/>
      <c r="AC257" s="149">
        <f>IF($D257="",0,IF($E257="",0,IF(VLOOKUP($E257,paramètres!$E$33:$F$44,2,FALSE)&lt;=VLOOKUP($AC$18,paramètres!$E$33:$F$44,2,FALSE),Q257*$D257,0)))</f>
        <v>0</v>
      </c>
      <c r="AD257" s="13">
        <f>IF($D257="",0,IF($E257="",0,IF(VLOOKUP($E257,paramètres!$E$33:$F$44,2,FALSE)&lt;=VLOOKUP($AD$18,paramètres!$E$33:$F$44,2,FALSE),R257*$D257,0)))</f>
        <v>0</v>
      </c>
      <c r="AE257" s="13">
        <f>IF($D257="",0,IF($E257="",0,IF(VLOOKUP($E257,paramètres!$E$33:$F$44,2,FALSE)&lt;=VLOOKUP($AE$18,paramètres!$E$33:$F$44,2,FALSE),S257*$D257,0)))</f>
        <v>0</v>
      </c>
      <c r="AF257" s="13">
        <f>IF($D257="",0,IF($E257="",0,IF(VLOOKUP($E257,paramètres!$E$33:$F$44,2,FALSE)&lt;=VLOOKUP($AF$18,paramètres!$E$33:$F$44,2,FALSE),T257*$D257,0)))</f>
        <v>0</v>
      </c>
      <c r="AG257" s="13">
        <f>IF($D257="",0,IF($E257="",0,IF(VLOOKUP($E257,paramètres!$E$33:$F$44,2,FALSE)&lt;=VLOOKUP($AG$18,paramètres!$E$33:$F$44,2,FALSE),U257*$D257,0)))</f>
        <v>0</v>
      </c>
      <c r="AH257" s="13">
        <f>IF($D257="",0,IF($E257="",0,IF(VLOOKUP($E257,paramètres!$E$33:$F$44,2,FALSE)&lt;=VLOOKUP($AH$18,paramètres!$E$33:$F$44,2,FALSE),V257*$D257,0)))</f>
        <v>0</v>
      </c>
      <c r="AI257" s="13">
        <f>IF($D257="",0,IF($E257="",0,IF(VLOOKUP($E257,paramètres!$E$33:$F$44,2,FALSE)&lt;=VLOOKUP($AI$18,paramètres!$E$33:$F$44,2,FALSE),W257*$D257,0)))</f>
        <v>0</v>
      </c>
      <c r="AJ257" s="13">
        <f>IF($D257="",0,IF($E257="",0,IF(VLOOKUP($E257,paramètres!$E$33:$F$44,2,FALSE)&lt;=VLOOKUP($AJ$18,paramètres!$E$33:$F$44,2,FALSE),X257*$D257,0)))</f>
        <v>0</v>
      </c>
      <c r="AK257" s="13">
        <f>IF($D257="",0,IF($E257="",0,IF(VLOOKUP($E257,paramètres!$E$33:$F$44,2,FALSE)&lt;=VLOOKUP($AK$18,paramètres!$E$33:$F$44,2,FALSE),Y257*$D257,0)))</f>
        <v>0</v>
      </c>
      <c r="AL257" s="13">
        <f>IF($D257="",0,IF($E257="",0,IF(VLOOKUP($E257,paramètres!$E$33:$F$44,2,FALSE)&lt;=VLOOKUP($AL$18,paramètres!$E$33:$F$44,2,FALSE),Z257*$D257,0)))</f>
        <v>0</v>
      </c>
      <c r="AM257" s="13">
        <f>IF($D257="",0,IF($E257="",0,IF(VLOOKUP($E257,paramètres!$E$33:$F$44,2,FALSE)&lt;=VLOOKUP($AM$18,paramètres!$E$33:$F$44,2,FALSE),AA257*$D257,0)))</f>
        <v>0</v>
      </c>
      <c r="AN257" s="154">
        <f>IF($D257="",0,IF($E257="",0,IF(VLOOKUP($E257,paramètres!$E$33:$F$44,2,FALSE)&lt;=VLOOKUP($AN$18,paramètres!$E$33:$F$44,2,FALSE),AB257*$D257,0)))</f>
        <v>0</v>
      </c>
      <c r="AO257" s="149" t="str">
        <f>IF(paramètres!$B$28=1,((SUM(Q257:Z257)/1.02)+SUM(AA257:AB257))*0.0303/9*COUNT(Q257:Y257),IF(paramètres!$B$28=2,(SUM(Q257:AB257))*0.0303/9*COUNT(Q257:Y257),"Missing Delta option"))</f>
        <v>Missing Delta option</v>
      </c>
      <c r="AP257" s="13" t="str">
        <f>IF(paramètres!$B$28=1,(((SUM(Q257:Z257)/1.02)+SUM(AA257:AB257))+((SUM(AC257:AL257)/1.02)+SUM(AM257:AO257)))*cotpatr,IF(paramètres!$B$28=2,(SUM(Q257:AO257)*cotpatr),"Missing Delta Option"))</f>
        <v>Missing Delta Option</v>
      </c>
      <c r="AQ257" s="13" t="str" cm="1">
        <f t="array" ref="AQ257">IF(paramètres!$B$28=1,(((SUM(Q257:Z257)/1.02)+SUM(AA257:AB257))+((SUM(AC257:AN257)/1.02)+SUM(AM257:AN257)))/12*pécule,IF(paramètres!$B$28=2,SUM(Q257:AN257)/12*pécule,"Missing Delta Option"))</f>
        <v>Missing Delta Option</v>
      </c>
      <c r="AR257" s="132" t="e">
        <f>IF(paramètres!$B$28=1,(((SUM(Q257:Z257)/1.02)+SUM(AA257:AB257))+((SUM(AC257:AN257)/1.02)+SUM(AM257:AN257)))+AO257+AP257+AQ257,SUM(Q257:AN257)+AO257+AP257+AQ257)</f>
        <v>#VALUE!</v>
      </c>
    </row>
    <row r="258" spans="1:44" x14ac:dyDescent="0.25">
      <c r="A258" s="131"/>
      <c r="B258" s="39"/>
      <c r="C258" s="39"/>
      <c r="D258" s="93"/>
      <c r="E258" s="68"/>
      <c r="F258" s="40"/>
      <c r="G258" s="94"/>
      <c r="H258" s="38"/>
      <c r="I258" s="95"/>
      <c r="J258" s="40"/>
      <c r="K258" s="38"/>
      <c r="L258" s="95"/>
      <c r="M258" s="40"/>
      <c r="N258" s="38"/>
      <c r="O258" s="95"/>
      <c r="P258" s="68"/>
      <c r="Q258" s="226"/>
      <c r="R258" s="227"/>
      <c r="S258" s="227"/>
      <c r="T258" s="227"/>
      <c r="U258" s="227"/>
      <c r="V258" s="227"/>
      <c r="W258" s="227"/>
      <c r="X258" s="227"/>
      <c r="Y258" s="227"/>
      <c r="Z258" s="227"/>
      <c r="AA258" s="227"/>
      <c r="AB258" s="228"/>
      <c r="AC258" s="149">
        <f>IF($D258="",0,IF($E258="",0,IF(VLOOKUP($E258,paramètres!$E$33:$F$44,2,FALSE)&lt;=VLOOKUP($AC$18,paramètres!$E$33:$F$44,2,FALSE),Q258*$D258,0)))</f>
        <v>0</v>
      </c>
      <c r="AD258" s="13">
        <f>IF($D258="",0,IF($E258="",0,IF(VLOOKUP($E258,paramètres!$E$33:$F$44,2,FALSE)&lt;=VLOOKUP($AD$18,paramètres!$E$33:$F$44,2,FALSE),R258*$D258,0)))</f>
        <v>0</v>
      </c>
      <c r="AE258" s="13">
        <f>IF($D258="",0,IF($E258="",0,IF(VLOOKUP($E258,paramètres!$E$33:$F$44,2,FALSE)&lt;=VLOOKUP($AE$18,paramètres!$E$33:$F$44,2,FALSE),S258*$D258,0)))</f>
        <v>0</v>
      </c>
      <c r="AF258" s="13">
        <f>IF($D258="",0,IF($E258="",0,IF(VLOOKUP($E258,paramètres!$E$33:$F$44,2,FALSE)&lt;=VLOOKUP($AF$18,paramètres!$E$33:$F$44,2,FALSE),T258*$D258,0)))</f>
        <v>0</v>
      </c>
      <c r="AG258" s="13">
        <f>IF($D258="",0,IF($E258="",0,IF(VLOOKUP($E258,paramètres!$E$33:$F$44,2,FALSE)&lt;=VLOOKUP($AG$18,paramètres!$E$33:$F$44,2,FALSE),U258*$D258,0)))</f>
        <v>0</v>
      </c>
      <c r="AH258" s="13">
        <f>IF($D258="",0,IF($E258="",0,IF(VLOOKUP($E258,paramètres!$E$33:$F$44,2,FALSE)&lt;=VLOOKUP($AH$18,paramètres!$E$33:$F$44,2,FALSE),V258*$D258,0)))</f>
        <v>0</v>
      </c>
      <c r="AI258" s="13">
        <f>IF($D258="",0,IF($E258="",0,IF(VLOOKUP($E258,paramètres!$E$33:$F$44,2,FALSE)&lt;=VLOOKUP($AI$18,paramètres!$E$33:$F$44,2,FALSE),W258*$D258,0)))</f>
        <v>0</v>
      </c>
      <c r="AJ258" s="13">
        <f>IF($D258="",0,IF($E258="",0,IF(VLOOKUP($E258,paramètres!$E$33:$F$44,2,FALSE)&lt;=VLOOKUP($AJ$18,paramètres!$E$33:$F$44,2,FALSE),X258*$D258,0)))</f>
        <v>0</v>
      </c>
      <c r="AK258" s="13">
        <f>IF($D258="",0,IF($E258="",0,IF(VLOOKUP($E258,paramètres!$E$33:$F$44,2,FALSE)&lt;=VLOOKUP($AK$18,paramètres!$E$33:$F$44,2,FALSE),Y258*$D258,0)))</f>
        <v>0</v>
      </c>
      <c r="AL258" s="13">
        <f>IF($D258="",0,IF($E258="",0,IF(VLOOKUP($E258,paramètres!$E$33:$F$44,2,FALSE)&lt;=VLOOKUP($AL$18,paramètres!$E$33:$F$44,2,FALSE),Z258*$D258,0)))</f>
        <v>0</v>
      </c>
      <c r="AM258" s="13">
        <f>IF($D258="",0,IF($E258="",0,IF(VLOOKUP($E258,paramètres!$E$33:$F$44,2,FALSE)&lt;=VLOOKUP($AM$18,paramètres!$E$33:$F$44,2,FALSE),AA258*$D258,0)))</f>
        <v>0</v>
      </c>
      <c r="AN258" s="154">
        <f>IF($D258="",0,IF($E258="",0,IF(VLOOKUP($E258,paramètres!$E$33:$F$44,2,FALSE)&lt;=VLOOKUP($AN$18,paramètres!$E$33:$F$44,2,FALSE),AB258*$D258,0)))</f>
        <v>0</v>
      </c>
      <c r="AO258" s="149" t="str">
        <f>IF(paramètres!$B$28=1,((SUM(Q258:Z258)/1.02)+SUM(AA258:AB258))*0.0303/9*COUNT(Q258:Y258),IF(paramètres!$B$28=2,(SUM(Q258:AB258))*0.0303/9*COUNT(Q258:Y258),"Missing Delta option"))</f>
        <v>Missing Delta option</v>
      </c>
      <c r="AP258" s="13" t="str">
        <f>IF(paramètres!$B$28=1,(((SUM(Q258:Z258)/1.02)+SUM(AA258:AB258))+((SUM(AC258:AL258)/1.02)+SUM(AM258:AO258)))*cotpatr,IF(paramètres!$B$28=2,(SUM(Q258:AO258)*cotpatr),"Missing Delta Option"))</f>
        <v>Missing Delta Option</v>
      </c>
      <c r="AQ258" s="13" t="str" cm="1">
        <f t="array" ref="AQ258">IF(paramètres!$B$28=1,(((SUM(Q258:Z258)/1.02)+SUM(AA258:AB258))+((SUM(AC258:AN258)/1.02)+SUM(AM258:AN258)))/12*pécule,IF(paramètres!$B$28=2,SUM(Q258:AN258)/12*pécule,"Missing Delta Option"))</f>
        <v>Missing Delta Option</v>
      </c>
      <c r="AR258" s="132" t="e">
        <f>IF(paramètres!$B$28=1,(((SUM(Q258:Z258)/1.02)+SUM(AA258:AB258))+((SUM(AC258:AN258)/1.02)+SUM(AM258:AN258)))+AO258+AP258+AQ258,SUM(Q258:AN258)+AO258+AP258+AQ258)</f>
        <v>#VALUE!</v>
      </c>
    </row>
    <row r="259" spans="1:44" x14ac:dyDescent="0.25">
      <c r="A259" s="131"/>
      <c r="B259" s="39"/>
      <c r="C259" s="39"/>
      <c r="D259" s="93"/>
      <c r="E259" s="68"/>
      <c r="F259" s="40"/>
      <c r="G259" s="94"/>
      <c r="H259" s="38"/>
      <c r="I259" s="95"/>
      <c r="J259" s="40"/>
      <c r="K259" s="38"/>
      <c r="L259" s="95"/>
      <c r="M259" s="40"/>
      <c r="N259" s="38"/>
      <c r="O259" s="95"/>
      <c r="P259" s="68"/>
      <c r="Q259" s="226"/>
      <c r="R259" s="227"/>
      <c r="S259" s="227"/>
      <c r="T259" s="227"/>
      <c r="U259" s="227"/>
      <c r="V259" s="227"/>
      <c r="W259" s="227"/>
      <c r="X259" s="227"/>
      <c r="Y259" s="227"/>
      <c r="Z259" s="227"/>
      <c r="AA259" s="227"/>
      <c r="AB259" s="228"/>
      <c r="AC259" s="149">
        <f>IF($D259="",0,IF($E259="",0,IF(VLOOKUP($E259,paramètres!$E$33:$F$44,2,FALSE)&lt;=VLOOKUP($AC$18,paramètres!$E$33:$F$44,2,FALSE),Q259*$D259,0)))</f>
        <v>0</v>
      </c>
      <c r="AD259" s="13">
        <f>IF($D259="",0,IF($E259="",0,IF(VLOOKUP($E259,paramètres!$E$33:$F$44,2,FALSE)&lt;=VLOOKUP($AD$18,paramètres!$E$33:$F$44,2,FALSE),R259*$D259,0)))</f>
        <v>0</v>
      </c>
      <c r="AE259" s="13">
        <f>IF($D259="",0,IF($E259="",0,IF(VLOOKUP($E259,paramètres!$E$33:$F$44,2,FALSE)&lt;=VLOOKUP($AE$18,paramètres!$E$33:$F$44,2,FALSE),S259*$D259,0)))</f>
        <v>0</v>
      </c>
      <c r="AF259" s="13">
        <f>IF($D259="",0,IF($E259="",0,IF(VLOOKUP($E259,paramètres!$E$33:$F$44,2,FALSE)&lt;=VLOOKUP($AF$18,paramètres!$E$33:$F$44,2,FALSE),T259*$D259,0)))</f>
        <v>0</v>
      </c>
      <c r="AG259" s="13">
        <f>IF($D259="",0,IF($E259="",0,IF(VLOOKUP($E259,paramètres!$E$33:$F$44,2,FALSE)&lt;=VLOOKUP($AG$18,paramètres!$E$33:$F$44,2,FALSE),U259*$D259,0)))</f>
        <v>0</v>
      </c>
      <c r="AH259" s="13">
        <f>IF($D259="",0,IF($E259="",0,IF(VLOOKUP($E259,paramètres!$E$33:$F$44,2,FALSE)&lt;=VLOOKUP($AH$18,paramètres!$E$33:$F$44,2,FALSE),V259*$D259,0)))</f>
        <v>0</v>
      </c>
      <c r="AI259" s="13">
        <f>IF($D259="",0,IF($E259="",0,IF(VLOOKUP($E259,paramètres!$E$33:$F$44,2,FALSE)&lt;=VLOOKUP($AI$18,paramètres!$E$33:$F$44,2,FALSE),W259*$D259,0)))</f>
        <v>0</v>
      </c>
      <c r="AJ259" s="13">
        <f>IF($D259="",0,IF($E259="",0,IF(VLOOKUP($E259,paramètres!$E$33:$F$44,2,FALSE)&lt;=VLOOKUP($AJ$18,paramètres!$E$33:$F$44,2,FALSE),X259*$D259,0)))</f>
        <v>0</v>
      </c>
      <c r="AK259" s="13">
        <f>IF($D259="",0,IF($E259="",0,IF(VLOOKUP($E259,paramètres!$E$33:$F$44,2,FALSE)&lt;=VLOOKUP($AK$18,paramètres!$E$33:$F$44,2,FALSE),Y259*$D259,0)))</f>
        <v>0</v>
      </c>
      <c r="AL259" s="13">
        <f>IF($D259="",0,IF($E259="",0,IF(VLOOKUP($E259,paramètres!$E$33:$F$44,2,FALSE)&lt;=VLOOKUP($AL$18,paramètres!$E$33:$F$44,2,FALSE),Z259*$D259,0)))</f>
        <v>0</v>
      </c>
      <c r="AM259" s="13">
        <f>IF($D259="",0,IF($E259="",0,IF(VLOOKUP($E259,paramètres!$E$33:$F$44,2,FALSE)&lt;=VLOOKUP($AM$18,paramètres!$E$33:$F$44,2,FALSE),AA259*$D259,0)))</f>
        <v>0</v>
      </c>
      <c r="AN259" s="154">
        <f>IF($D259="",0,IF($E259="",0,IF(VLOOKUP($E259,paramètres!$E$33:$F$44,2,FALSE)&lt;=VLOOKUP($AN$18,paramètres!$E$33:$F$44,2,FALSE),AB259*$D259,0)))</f>
        <v>0</v>
      </c>
      <c r="AO259" s="149" t="str">
        <f>IF(paramètres!$B$28=1,((SUM(Q259:Z259)/1.02)+SUM(AA259:AB259))*0.0303/9*COUNT(Q259:Y259),IF(paramètres!$B$28=2,(SUM(Q259:AB259))*0.0303/9*COUNT(Q259:Y259),"Missing Delta option"))</f>
        <v>Missing Delta option</v>
      </c>
      <c r="AP259" s="13" t="str">
        <f>IF(paramètres!$B$28=1,(((SUM(Q259:Z259)/1.02)+SUM(AA259:AB259))+((SUM(AC259:AL259)/1.02)+SUM(AM259:AO259)))*cotpatr,IF(paramètres!$B$28=2,(SUM(Q259:AO259)*cotpatr),"Missing Delta Option"))</f>
        <v>Missing Delta Option</v>
      </c>
      <c r="AQ259" s="13" t="str" cm="1">
        <f t="array" ref="AQ259">IF(paramètres!$B$28=1,(((SUM(Q259:Z259)/1.02)+SUM(AA259:AB259))+((SUM(AC259:AN259)/1.02)+SUM(AM259:AN259)))/12*pécule,IF(paramètres!$B$28=2,SUM(Q259:AN259)/12*pécule,"Missing Delta Option"))</f>
        <v>Missing Delta Option</v>
      </c>
      <c r="AR259" s="132" t="e">
        <f>IF(paramètres!$B$28=1,(((SUM(Q259:Z259)/1.02)+SUM(AA259:AB259))+((SUM(AC259:AN259)/1.02)+SUM(AM259:AN259)))+AO259+AP259+AQ259,SUM(Q259:AN259)+AO259+AP259+AQ259)</f>
        <v>#VALUE!</v>
      </c>
    </row>
    <row r="260" spans="1:44" x14ac:dyDescent="0.25">
      <c r="A260" s="131"/>
      <c r="B260" s="39"/>
      <c r="C260" s="39"/>
      <c r="D260" s="93"/>
      <c r="E260" s="68"/>
      <c r="F260" s="40"/>
      <c r="G260" s="94"/>
      <c r="H260" s="38"/>
      <c r="I260" s="95"/>
      <c r="J260" s="40"/>
      <c r="K260" s="38"/>
      <c r="L260" s="95"/>
      <c r="M260" s="40"/>
      <c r="N260" s="38"/>
      <c r="O260" s="95"/>
      <c r="P260" s="68"/>
      <c r="Q260" s="226"/>
      <c r="R260" s="227"/>
      <c r="S260" s="227"/>
      <c r="T260" s="227"/>
      <c r="U260" s="227"/>
      <c r="V260" s="227"/>
      <c r="W260" s="227"/>
      <c r="X260" s="227"/>
      <c r="Y260" s="227"/>
      <c r="Z260" s="227"/>
      <c r="AA260" s="227"/>
      <c r="AB260" s="228"/>
      <c r="AC260" s="149">
        <f>IF($D260="",0,IF($E260="",0,IF(VLOOKUP($E260,paramètres!$E$33:$F$44,2,FALSE)&lt;=VLOOKUP($AC$18,paramètres!$E$33:$F$44,2,FALSE),Q260*$D260,0)))</f>
        <v>0</v>
      </c>
      <c r="AD260" s="13">
        <f>IF($D260="",0,IF($E260="",0,IF(VLOOKUP($E260,paramètres!$E$33:$F$44,2,FALSE)&lt;=VLOOKUP($AD$18,paramètres!$E$33:$F$44,2,FALSE),R260*$D260,0)))</f>
        <v>0</v>
      </c>
      <c r="AE260" s="13">
        <f>IF($D260="",0,IF($E260="",0,IF(VLOOKUP($E260,paramètres!$E$33:$F$44,2,FALSE)&lt;=VLOOKUP($AE$18,paramètres!$E$33:$F$44,2,FALSE),S260*$D260,0)))</f>
        <v>0</v>
      </c>
      <c r="AF260" s="13">
        <f>IF($D260="",0,IF($E260="",0,IF(VLOOKUP($E260,paramètres!$E$33:$F$44,2,FALSE)&lt;=VLOOKUP($AF$18,paramètres!$E$33:$F$44,2,FALSE),T260*$D260,0)))</f>
        <v>0</v>
      </c>
      <c r="AG260" s="13">
        <f>IF($D260="",0,IF($E260="",0,IF(VLOOKUP($E260,paramètres!$E$33:$F$44,2,FALSE)&lt;=VLOOKUP($AG$18,paramètres!$E$33:$F$44,2,FALSE),U260*$D260,0)))</f>
        <v>0</v>
      </c>
      <c r="AH260" s="13">
        <f>IF($D260="",0,IF($E260="",0,IF(VLOOKUP($E260,paramètres!$E$33:$F$44,2,FALSE)&lt;=VLOOKUP($AH$18,paramètres!$E$33:$F$44,2,FALSE),V260*$D260,0)))</f>
        <v>0</v>
      </c>
      <c r="AI260" s="13">
        <f>IF($D260="",0,IF($E260="",0,IF(VLOOKUP($E260,paramètres!$E$33:$F$44,2,FALSE)&lt;=VLOOKUP($AI$18,paramètres!$E$33:$F$44,2,FALSE),W260*$D260,0)))</f>
        <v>0</v>
      </c>
      <c r="AJ260" s="13">
        <f>IF($D260="",0,IF($E260="",0,IF(VLOOKUP($E260,paramètres!$E$33:$F$44,2,FALSE)&lt;=VLOOKUP($AJ$18,paramètres!$E$33:$F$44,2,FALSE),X260*$D260,0)))</f>
        <v>0</v>
      </c>
      <c r="AK260" s="13">
        <f>IF($D260="",0,IF($E260="",0,IF(VLOOKUP($E260,paramètres!$E$33:$F$44,2,FALSE)&lt;=VLOOKUP($AK$18,paramètres!$E$33:$F$44,2,FALSE),Y260*$D260,0)))</f>
        <v>0</v>
      </c>
      <c r="AL260" s="13">
        <f>IF($D260="",0,IF($E260="",0,IF(VLOOKUP($E260,paramètres!$E$33:$F$44,2,FALSE)&lt;=VLOOKUP($AL$18,paramètres!$E$33:$F$44,2,FALSE),Z260*$D260,0)))</f>
        <v>0</v>
      </c>
      <c r="AM260" s="13">
        <f>IF($D260="",0,IF($E260="",0,IF(VLOOKUP($E260,paramètres!$E$33:$F$44,2,FALSE)&lt;=VLOOKUP($AM$18,paramètres!$E$33:$F$44,2,FALSE),AA260*$D260,0)))</f>
        <v>0</v>
      </c>
      <c r="AN260" s="154">
        <f>IF($D260="",0,IF($E260="",0,IF(VLOOKUP($E260,paramètres!$E$33:$F$44,2,FALSE)&lt;=VLOOKUP($AN$18,paramètres!$E$33:$F$44,2,FALSE),AB260*$D260,0)))</f>
        <v>0</v>
      </c>
      <c r="AO260" s="149" t="str">
        <f>IF(paramètres!$B$28=1,((SUM(Q260:Z260)/1.02)+SUM(AA260:AB260))*0.0303/9*COUNT(Q260:Y260),IF(paramètres!$B$28=2,(SUM(Q260:AB260))*0.0303/9*COUNT(Q260:Y260),"Missing Delta option"))</f>
        <v>Missing Delta option</v>
      </c>
      <c r="AP260" s="13" t="str">
        <f>IF(paramètres!$B$28=1,(((SUM(Q260:Z260)/1.02)+SUM(AA260:AB260))+((SUM(AC260:AL260)/1.02)+SUM(AM260:AO260)))*cotpatr,IF(paramètres!$B$28=2,(SUM(Q260:AO260)*cotpatr),"Missing Delta Option"))</f>
        <v>Missing Delta Option</v>
      </c>
      <c r="AQ260" s="13" t="str" cm="1">
        <f t="array" ref="AQ260">IF(paramètres!$B$28=1,(((SUM(Q260:Z260)/1.02)+SUM(AA260:AB260))+((SUM(AC260:AN260)/1.02)+SUM(AM260:AN260)))/12*pécule,IF(paramètres!$B$28=2,SUM(Q260:AN260)/12*pécule,"Missing Delta Option"))</f>
        <v>Missing Delta Option</v>
      </c>
      <c r="AR260" s="132" t="e">
        <f>IF(paramètres!$B$28=1,(((SUM(Q260:Z260)/1.02)+SUM(AA260:AB260))+((SUM(AC260:AN260)/1.02)+SUM(AM260:AN260)))+AO260+AP260+AQ260,SUM(Q260:AN260)+AO260+AP260+AQ260)</f>
        <v>#VALUE!</v>
      </c>
    </row>
    <row r="261" spans="1:44" x14ac:dyDescent="0.25">
      <c r="A261" s="131"/>
      <c r="B261" s="39"/>
      <c r="C261" s="39"/>
      <c r="D261" s="93"/>
      <c r="E261" s="68"/>
      <c r="F261" s="40"/>
      <c r="G261" s="94"/>
      <c r="H261" s="38"/>
      <c r="I261" s="95"/>
      <c r="J261" s="40"/>
      <c r="K261" s="38"/>
      <c r="L261" s="95"/>
      <c r="M261" s="40"/>
      <c r="N261" s="38"/>
      <c r="O261" s="95"/>
      <c r="P261" s="68"/>
      <c r="Q261" s="226"/>
      <c r="R261" s="227"/>
      <c r="S261" s="227"/>
      <c r="T261" s="227"/>
      <c r="U261" s="227"/>
      <c r="V261" s="227"/>
      <c r="W261" s="227"/>
      <c r="X261" s="227"/>
      <c r="Y261" s="227"/>
      <c r="Z261" s="227"/>
      <c r="AA261" s="227"/>
      <c r="AB261" s="228"/>
      <c r="AC261" s="149">
        <f>IF($D261="",0,IF($E261="",0,IF(VLOOKUP($E261,paramètres!$E$33:$F$44,2,FALSE)&lt;=VLOOKUP($AC$18,paramètres!$E$33:$F$44,2,FALSE),Q261*$D261,0)))</f>
        <v>0</v>
      </c>
      <c r="AD261" s="13">
        <f>IF($D261="",0,IF($E261="",0,IF(VLOOKUP($E261,paramètres!$E$33:$F$44,2,FALSE)&lt;=VLOOKUP($AD$18,paramètres!$E$33:$F$44,2,FALSE),R261*$D261,0)))</f>
        <v>0</v>
      </c>
      <c r="AE261" s="13">
        <f>IF($D261="",0,IF($E261="",0,IF(VLOOKUP($E261,paramètres!$E$33:$F$44,2,FALSE)&lt;=VLOOKUP($AE$18,paramètres!$E$33:$F$44,2,FALSE),S261*$D261,0)))</f>
        <v>0</v>
      </c>
      <c r="AF261" s="13">
        <f>IF($D261="",0,IF($E261="",0,IF(VLOOKUP($E261,paramètres!$E$33:$F$44,2,FALSE)&lt;=VLOOKUP($AF$18,paramètres!$E$33:$F$44,2,FALSE),T261*$D261,0)))</f>
        <v>0</v>
      </c>
      <c r="AG261" s="13">
        <f>IF($D261="",0,IF($E261="",0,IF(VLOOKUP($E261,paramètres!$E$33:$F$44,2,FALSE)&lt;=VLOOKUP($AG$18,paramètres!$E$33:$F$44,2,FALSE),U261*$D261,0)))</f>
        <v>0</v>
      </c>
      <c r="AH261" s="13">
        <f>IF($D261="",0,IF($E261="",0,IF(VLOOKUP($E261,paramètres!$E$33:$F$44,2,FALSE)&lt;=VLOOKUP($AH$18,paramètres!$E$33:$F$44,2,FALSE),V261*$D261,0)))</f>
        <v>0</v>
      </c>
      <c r="AI261" s="13">
        <f>IF($D261="",0,IF($E261="",0,IF(VLOOKUP($E261,paramètres!$E$33:$F$44,2,FALSE)&lt;=VLOOKUP($AI$18,paramètres!$E$33:$F$44,2,FALSE),W261*$D261,0)))</f>
        <v>0</v>
      </c>
      <c r="AJ261" s="13">
        <f>IF($D261="",0,IF($E261="",0,IF(VLOOKUP($E261,paramètres!$E$33:$F$44,2,FALSE)&lt;=VLOOKUP($AJ$18,paramètres!$E$33:$F$44,2,FALSE),X261*$D261,0)))</f>
        <v>0</v>
      </c>
      <c r="AK261" s="13">
        <f>IF($D261="",0,IF($E261="",0,IF(VLOOKUP($E261,paramètres!$E$33:$F$44,2,FALSE)&lt;=VLOOKUP($AK$18,paramètres!$E$33:$F$44,2,FALSE),Y261*$D261,0)))</f>
        <v>0</v>
      </c>
      <c r="AL261" s="13">
        <f>IF($D261="",0,IF($E261="",0,IF(VLOOKUP($E261,paramètres!$E$33:$F$44,2,FALSE)&lt;=VLOOKUP($AL$18,paramètres!$E$33:$F$44,2,FALSE),Z261*$D261,0)))</f>
        <v>0</v>
      </c>
      <c r="AM261" s="13">
        <f>IF($D261="",0,IF($E261="",0,IF(VLOOKUP($E261,paramètres!$E$33:$F$44,2,FALSE)&lt;=VLOOKUP($AM$18,paramètres!$E$33:$F$44,2,FALSE),AA261*$D261,0)))</f>
        <v>0</v>
      </c>
      <c r="AN261" s="154">
        <f>IF($D261="",0,IF($E261="",0,IF(VLOOKUP($E261,paramètres!$E$33:$F$44,2,FALSE)&lt;=VLOOKUP($AN$18,paramètres!$E$33:$F$44,2,FALSE),AB261*$D261,0)))</f>
        <v>0</v>
      </c>
      <c r="AO261" s="149" t="str">
        <f>IF(paramètres!$B$28=1,((SUM(Q261:Z261)/1.02)+SUM(AA261:AB261))*0.0303/9*COUNT(Q261:Y261),IF(paramètres!$B$28=2,(SUM(Q261:AB261))*0.0303/9*COUNT(Q261:Y261),"Missing Delta option"))</f>
        <v>Missing Delta option</v>
      </c>
      <c r="AP261" s="13" t="str">
        <f>IF(paramètres!$B$28=1,(((SUM(Q261:Z261)/1.02)+SUM(AA261:AB261))+((SUM(AC261:AL261)/1.02)+SUM(AM261:AO261)))*cotpatr,IF(paramètres!$B$28=2,(SUM(Q261:AO261)*cotpatr),"Missing Delta Option"))</f>
        <v>Missing Delta Option</v>
      </c>
      <c r="AQ261" s="13" t="str" cm="1">
        <f t="array" ref="AQ261">IF(paramètres!$B$28=1,(((SUM(Q261:Z261)/1.02)+SUM(AA261:AB261))+((SUM(AC261:AN261)/1.02)+SUM(AM261:AN261)))/12*pécule,IF(paramètres!$B$28=2,SUM(Q261:AN261)/12*pécule,"Missing Delta Option"))</f>
        <v>Missing Delta Option</v>
      </c>
      <c r="AR261" s="132" t="e">
        <f>IF(paramètres!$B$28=1,(((SUM(Q261:Z261)/1.02)+SUM(AA261:AB261))+((SUM(AC261:AN261)/1.02)+SUM(AM261:AN261)))+AO261+AP261+AQ261,SUM(Q261:AN261)+AO261+AP261+AQ261)</f>
        <v>#VALUE!</v>
      </c>
    </row>
    <row r="262" spans="1:44" x14ac:dyDescent="0.25">
      <c r="A262" s="131"/>
      <c r="B262" s="39"/>
      <c r="C262" s="39"/>
      <c r="D262" s="93"/>
      <c r="E262" s="68"/>
      <c r="F262" s="40"/>
      <c r="G262" s="94"/>
      <c r="H262" s="38"/>
      <c r="I262" s="95"/>
      <c r="J262" s="40"/>
      <c r="K262" s="38"/>
      <c r="L262" s="95"/>
      <c r="M262" s="40"/>
      <c r="N262" s="38"/>
      <c r="O262" s="95"/>
      <c r="P262" s="68"/>
      <c r="Q262" s="226"/>
      <c r="R262" s="227"/>
      <c r="S262" s="227"/>
      <c r="T262" s="227"/>
      <c r="U262" s="227"/>
      <c r="V262" s="227"/>
      <c r="W262" s="227"/>
      <c r="X262" s="227"/>
      <c r="Y262" s="227"/>
      <c r="Z262" s="227"/>
      <c r="AA262" s="227"/>
      <c r="AB262" s="228"/>
      <c r="AC262" s="149">
        <f>IF($D262="",0,IF($E262="",0,IF(VLOOKUP($E262,paramètres!$E$33:$F$44,2,FALSE)&lt;=VLOOKUP($AC$18,paramètres!$E$33:$F$44,2,FALSE),Q262*$D262,0)))</f>
        <v>0</v>
      </c>
      <c r="AD262" s="13">
        <f>IF($D262="",0,IF($E262="",0,IF(VLOOKUP($E262,paramètres!$E$33:$F$44,2,FALSE)&lt;=VLOOKUP($AD$18,paramètres!$E$33:$F$44,2,FALSE),R262*$D262,0)))</f>
        <v>0</v>
      </c>
      <c r="AE262" s="13">
        <f>IF($D262="",0,IF($E262="",0,IF(VLOOKUP($E262,paramètres!$E$33:$F$44,2,FALSE)&lt;=VLOOKUP($AE$18,paramètres!$E$33:$F$44,2,FALSE),S262*$D262,0)))</f>
        <v>0</v>
      </c>
      <c r="AF262" s="13">
        <f>IF($D262="",0,IF($E262="",0,IF(VLOOKUP($E262,paramètres!$E$33:$F$44,2,FALSE)&lt;=VLOOKUP($AF$18,paramètres!$E$33:$F$44,2,FALSE),T262*$D262,0)))</f>
        <v>0</v>
      </c>
      <c r="AG262" s="13">
        <f>IF($D262="",0,IF($E262="",0,IF(VLOOKUP($E262,paramètres!$E$33:$F$44,2,FALSE)&lt;=VLOOKUP($AG$18,paramètres!$E$33:$F$44,2,FALSE),U262*$D262,0)))</f>
        <v>0</v>
      </c>
      <c r="AH262" s="13">
        <f>IF($D262="",0,IF($E262="",0,IF(VLOOKUP($E262,paramètres!$E$33:$F$44,2,FALSE)&lt;=VLOOKUP($AH$18,paramètres!$E$33:$F$44,2,FALSE),V262*$D262,0)))</f>
        <v>0</v>
      </c>
      <c r="AI262" s="13">
        <f>IF($D262="",0,IF($E262="",0,IF(VLOOKUP($E262,paramètres!$E$33:$F$44,2,FALSE)&lt;=VLOOKUP($AI$18,paramètres!$E$33:$F$44,2,FALSE),W262*$D262,0)))</f>
        <v>0</v>
      </c>
      <c r="AJ262" s="13">
        <f>IF($D262="",0,IF($E262="",0,IF(VLOOKUP($E262,paramètres!$E$33:$F$44,2,FALSE)&lt;=VLOOKUP($AJ$18,paramètres!$E$33:$F$44,2,FALSE),X262*$D262,0)))</f>
        <v>0</v>
      </c>
      <c r="AK262" s="13">
        <f>IF($D262="",0,IF($E262="",0,IF(VLOOKUP($E262,paramètres!$E$33:$F$44,2,FALSE)&lt;=VLOOKUP($AK$18,paramètres!$E$33:$F$44,2,FALSE),Y262*$D262,0)))</f>
        <v>0</v>
      </c>
      <c r="AL262" s="13">
        <f>IF($D262="",0,IF($E262="",0,IF(VLOOKUP($E262,paramètres!$E$33:$F$44,2,FALSE)&lt;=VLOOKUP($AL$18,paramètres!$E$33:$F$44,2,FALSE),Z262*$D262,0)))</f>
        <v>0</v>
      </c>
      <c r="AM262" s="13">
        <f>IF($D262="",0,IF($E262="",0,IF(VLOOKUP($E262,paramètres!$E$33:$F$44,2,FALSE)&lt;=VLOOKUP($AM$18,paramètres!$E$33:$F$44,2,FALSE),AA262*$D262,0)))</f>
        <v>0</v>
      </c>
      <c r="AN262" s="154">
        <f>IF($D262="",0,IF($E262="",0,IF(VLOOKUP($E262,paramètres!$E$33:$F$44,2,FALSE)&lt;=VLOOKUP($AN$18,paramètres!$E$33:$F$44,2,FALSE),AB262*$D262,0)))</f>
        <v>0</v>
      </c>
      <c r="AO262" s="149" t="str">
        <f>IF(paramètres!$B$28=1,((SUM(Q262:Z262)/1.02)+SUM(AA262:AB262))*0.0303/9*COUNT(Q262:Y262),IF(paramètres!$B$28=2,(SUM(Q262:AB262))*0.0303/9*COUNT(Q262:Y262),"Missing Delta option"))</f>
        <v>Missing Delta option</v>
      </c>
      <c r="AP262" s="13" t="str">
        <f>IF(paramètres!$B$28=1,(((SUM(Q262:Z262)/1.02)+SUM(AA262:AB262))+((SUM(AC262:AL262)/1.02)+SUM(AM262:AO262)))*cotpatr,IF(paramètres!$B$28=2,(SUM(Q262:AO262)*cotpatr),"Missing Delta Option"))</f>
        <v>Missing Delta Option</v>
      </c>
      <c r="AQ262" s="13" t="str" cm="1">
        <f t="array" ref="AQ262">IF(paramètres!$B$28=1,(((SUM(Q262:Z262)/1.02)+SUM(AA262:AB262))+((SUM(AC262:AN262)/1.02)+SUM(AM262:AN262)))/12*pécule,IF(paramètres!$B$28=2,SUM(Q262:AN262)/12*pécule,"Missing Delta Option"))</f>
        <v>Missing Delta Option</v>
      </c>
      <c r="AR262" s="132" t="e">
        <f>IF(paramètres!$B$28=1,(((SUM(Q262:Z262)/1.02)+SUM(AA262:AB262))+((SUM(AC262:AN262)/1.02)+SUM(AM262:AN262)))+AO262+AP262+AQ262,SUM(Q262:AN262)+AO262+AP262+AQ262)</f>
        <v>#VALUE!</v>
      </c>
    </row>
    <row r="263" spans="1:44" x14ac:dyDescent="0.25">
      <c r="A263" s="131"/>
      <c r="B263" s="39"/>
      <c r="C263" s="39"/>
      <c r="D263" s="93"/>
      <c r="E263" s="68"/>
      <c r="F263" s="40"/>
      <c r="G263" s="94"/>
      <c r="H263" s="38"/>
      <c r="I263" s="95"/>
      <c r="J263" s="40"/>
      <c r="K263" s="38"/>
      <c r="L263" s="95"/>
      <c r="M263" s="40"/>
      <c r="N263" s="38"/>
      <c r="O263" s="95"/>
      <c r="P263" s="68"/>
      <c r="Q263" s="226"/>
      <c r="R263" s="227"/>
      <c r="S263" s="227"/>
      <c r="T263" s="227"/>
      <c r="U263" s="227"/>
      <c r="V263" s="227"/>
      <c r="W263" s="227"/>
      <c r="X263" s="227"/>
      <c r="Y263" s="227"/>
      <c r="Z263" s="227"/>
      <c r="AA263" s="227"/>
      <c r="AB263" s="228"/>
      <c r="AC263" s="149">
        <f>IF($D263="",0,IF($E263="",0,IF(VLOOKUP($E263,paramètres!$E$33:$F$44,2,FALSE)&lt;=VLOOKUP($AC$18,paramètres!$E$33:$F$44,2,FALSE),Q263*$D263,0)))</f>
        <v>0</v>
      </c>
      <c r="AD263" s="13">
        <f>IF($D263="",0,IF($E263="",0,IF(VLOOKUP($E263,paramètres!$E$33:$F$44,2,FALSE)&lt;=VLOOKUP($AD$18,paramètres!$E$33:$F$44,2,FALSE),R263*$D263,0)))</f>
        <v>0</v>
      </c>
      <c r="AE263" s="13">
        <f>IF($D263="",0,IF($E263="",0,IF(VLOOKUP($E263,paramètres!$E$33:$F$44,2,FALSE)&lt;=VLOOKUP($AE$18,paramètres!$E$33:$F$44,2,FALSE),S263*$D263,0)))</f>
        <v>0</v>
      </c>
      <c r="AF263" s="13">
        <f>IF($D263="",0,IF($E263="",0,IF(VLOOKUP($E263,paramètres!$E$33:$F$44,2,FALSE)&lt;=VLOOKUP($AF$18,paramètres!$E$33:$F$44,2,FALSE),T263*$D263,0)))</f>
        <v>0</v>
      </c>
      <c r="AG263" s="13">
        <f>IF($D263="",0,IF($E263="",0,IF(VLOOKUP($E263,paramètres!$E$33:$F$44,2,FALSE)&lt;=VLOOKUP($AG$18,paramètres!$E$33:$F$44,2,FALSE),U263*$D263,0)))</f>
        <v>0</v>
      </c>
      <c r="AH263" s="13">
        <f>IF($D263="",0,IF($E263="",0,IF(VLOOKUP($E263,paramètres!$E$33:$F$44,2,FALSE)&lt;=VLOOKUP($AH$18,paramètres!$E$33:$F$44,2,FALSE),V263*$D263,0)))</f>
        <v>0</v>
      </c>
      <c r="AI263" s="13">
        <f>IF($D263="",0,IF($E263="",0,IF(VLOOKUP($E263,paramètres!$E$33:$F$44,2,FALSE)&lt;=VLOOKUP($AI$18,paramètres!$E$33:$F$44,2,FALSE),W263*$D263,0)))</f>
        <v>0</v>
      </c>
      <c r="AJ263" s="13">
        <f>IF($D263="",0,IF($E263="",0,IF(VLOOKUP($E263,paramètres!$E$33:$F$44,2,FALSE)&lt;=VLOOKUP($AJ$18,paramètres!$E$33:$F$44,2,FALSE),X263*$D263,0)))</f>
        <v>0</v>
      </c>
      <c r="AK263" s="13">
        <f>IF($D263="",0,IF($E263="",0,IF(VLOOKUP($E263,paramètres!$E$33:$F$44,2,FALSE)&lt;=VLOOKUP($AK$18,paramètres!$E$33:$F$44,2,FALSE),Y263*$D263,0)))</f>
        <v>0</v>
      </c>
      <c r="AL263" s="13">
        <f>IF($D263="",0,IF($E263="",0,IF(VLOOKUP($E263,paramètres!$E$33:$F$44,2,FALSE)&lt;=VLOOKUP($AL$18,paramètres!$E$33:$F$44,2,FALSE),Z263*$D263,0)))</f>
        <v>0</v>
      </c>
      <c r="AM263" s="13">
        <f>IF($D263="",0,IF($E263="",0,IF(VLOOKUP($E263,paramètres!$E$33:$F$44,2,FALSE)&lt;=VLOOKUP($AM$18,paramètres!$E$33:$F$44,2,FALSE),AA263*$D263,0)))</f>
        <v>0</v>
      </c>
      <c r="AN263" s="154">
        <f>IF($D263="",0,IF($E263="",0,IF(VLOOKUP($E263,paramètres!$E$33:$F$44,2,FALSE)&lt;=VLOOKUP($AN$18,paramètres!$E$33:$F$44,2,FALSE),AB263*$D263,0)))</f>
        <v>0</v>
      </c>
      <c r="AO263" s="149" t="str">
        <f>IF(paramètres!$B$28=1,((SUM(Q263:Z263)/1.02)+SUM(AA263:AB263))*0.0303/9*COUNT(Q263:Y263),IF(paramètres!$B$28=2,(SUM(Q263:AB263))*0.0303/9*COUNT(Q263:Y263),"Missing Delta option"))</f>
        <v>Missing Delta option</v>
      </c>
      <c r="AP263" s="13" t="str">
        <f>IF(paramètres!$B$28=1,(((SUM(Q263:Z263)/1.02)+SUM(AA263:AB263))+((SUM(AC263:AL263)/1.02)+SUM(AM263:AO263)))*cotpatr,IF(paramètres!$B$28=2,(SUM(Q263:AO263)*cotpatr),"Missing Delta Option"))</f>
        <v>Missing Delta Option</v>
      </c>
      <c r="AQ263" s="13" t="str" cm="1">
        <f t="array" ref="AQ263">IF(paramètres!$B$28=1,(((SUM(Q263:Z263)/1.02)+SUM(AA263:AB263))+((SUM(AC263:AN263)/1.02)+SUM(AM263:AN263)))/12*pécule,IF(paramètres!$B$28=2,SUM(Q263:AN263)/12*pécule,"Missing Delta Option"))</f>
        <v>Missing Delta Option</v>
      </c>
      <c r="AR263" s="132" t="e">
        <f>IF(paramètres!$B$28=1,(((SUM(Q263:Z263)/1.02)+SUM(AA263:AB263))+((SUM(AC263:AN263)/1.02)+SUM(AM263:AN263)))+AO263+AP263+AQ263,SUM(Q263:AN263)+AO263+AP263+AQ263)</f>
        <v>#VALUE!</v>
      </c>
    </row>
    <row r="264" spans="1:44" x14ac:dyDescent="0.25">
      <c r="A264" s="131"/>
      <c r="B264" s="39"/>
      <c r="C264" s="39"/>
      <c r="D264" s="93"/>
      <c r="E264" s="68"/>
      <c r="F264" s="40"/>
      <c r="G264" s="94"/>
      <c r="H264" s="38"/>
      <c r="I264" s="95"/>
      <c r="J264" s="40"/>
      <c r="K264" s="38"/>
      <c r="L264" s="95"/>
      <c r="M264" s="40"/>
      <c r="N264" s="38"/>
      <c r="O264" s="95"/>
      <c r="P264" s="68"/>
      <c r="Q264" s="226"/>
      <c r="R264" s="227"/>
      <c r="S264" s="227"/>
      <c r="T264" s="227"/>
      <c r="U264" s="227"/>
      <c r="V264" s="227"/>
      <c r="W264" s="227"/>
      <c r="X264" s="227"/>
      <c r="Y264" s="227"/>
      <c r="Z264" s="227"/>
      <c r="AA264" s="227"/>
      <c r="AB264" s="228"/>
      <c r="AC264" s="149">
        <f>IF($D264="",0,IF($E264="",0,IF(VLOOKUP($E264,paramètres!$E$33:$F$44,2,FALSE)&lt;=VLOOKUP($AC$18,paramètres!$E$33:$F$44,2,FALSE),Q264*$D264,0)))</f>
        <v>0</v>
      </c>
      <c r="AD264" s="13">
        <f>IF($D264="",0,IF($E264="",0,IF(VLOOKUP($E264,paramètres!$E$33:$F$44,2,FALSE)&lt;=VLOOKUP($AD$18,paramètres!$E$33:$F$44,2,FALSE),R264*$D264,0)))</f>
        <v>0</v>
      </c>
      <c r="AE264" s="13">
        <f>IF($D264="",0,IF($E264="",0,IF(VLOOKUP($E264,paramètres!$E$33:$F$44,2,FALSE)&lt;=VLOOKUP($AE$18,paramètres!$E$33:$F$44,2,FALSE),S264*$D264,0)))</f>
        <v>0</v>
      </c>
      <c r="AF264" s="13">
        <f>IF($D264="",0,IF($E264="",0,IF(VLOOKUP($E264,paramètres!$E$33:$F$44,2,FALSE)&lt;=VLOOKUP($AF$18,paramètres!$E$33:$F$44,2,FALSE),T264*$D264,0)))</f>
        <v>0</v>
      </c>
      <c r="AG264" s="13">
        <f>IF($D264="",0,IF($E264="",0,IF(VLOOKUP($E264,paramètres!$E$33:$F$44,2,FALSE)&lt;=VLOOKUP($AG$18,paramètres!$E$33:$F$44,2,FALSE),U264*$D264,0)))</f>
        <v>0</v>
      </c>
      <c r="AH264" s="13">
        <f>IF($D264="",0,IF($E264="",0,IF(VLOOKUP($E264,paramètres!$E$33:$F$44,2,FALSE)&lt;=VLOOKUP($AH$18,paramètres!$E$33:$F$44,2,FALSE),V264*$D264,0)))</f>
        <v>0</v>
      </c>
      <c r="AI264" s="13">
        <f>IF($D264="",0,IF($E264="",0,IF(VLOOKUP($E264,paramètres!$E$33:$F$44,2,FALSE)&lt;=VLOOKUP($AI$18,paramètres!$E$33:$F$44,2,FALSE),W264*$D264,0)))</f>
        <v>0</v>
      </c>
      <c r="AJ264" s="13">
        <f>IF($D264="",0,IF($E264="",0,IF(VLOOKUP($E264,paramètres!$E$33:$F$44,2,FALSE)&lt;=VLOOKUP($AJ$18,paramètres!$E$33:$F$44,2,FALSE),X264*$D264,0)))</f>
        <v>0</v>
      </c>
      <c r="AK264" s="13">
        <f>IF($D264="",0,IF($E264="",0,IF(VLOOKUP($E264,paramètres!$E$33:$F$44,2,FALSE)&lt;=VLOOKUP($AK$18,paramètres!$E$33:$F$44,2,FALSE),Y264*$D264,0)))</f>
        <v>0</v>
      </c>
      <c r="AL264" s="13">
        <f>IF($D264="",0,IF($E264="",0,IF(VLOOKUP($E264,paramètres!$E$33:$F$44,2,FALSE)&lt;=VLOOKUP($AL$18,paramètres!$E$33:$F$44,2,FALSE),Z264*$D264,0)))</f>
        <v>0</v>
      </c>
      <c r="AM264" s="13">
        <f>IF($D264="",0,IF($E264="",0,IF(VLOOKUP($E264,paramètres!$E$33:$F$44,2,FALSE)&lt;=VLOOKUP($AM$18,paramètres!$E$33:$F$44,2,FALSE),AA264*$D264,0)))</f>
        <v>0</v>
      </c>
      <c r="AN264" s="154">
        <f>IF($D264="",0,IF($E264="",0,IF(VLOOKUP($E264,paramètres!$E$33:$F$44,2,FALSE)&lt;=VLOOKUP($AN$18,paramètres!$E$33:$F$44,2,FALSE),AB264*$D264,0)))</f>
        <v>0</v>
      </c>
      <c r="AO264" s="149" t="str">
        <f>IF(paramètres!$B$28=1,((SUM(Q264:Z264)/1.02)+SUM(AA264:AB264))*0.0303/9*COUNT(Q264:Y264),IF(paramètres!$B$28=2,(SUM(Q264:AB264))*0.0303/9*COUNT(Q264:Y264),"Missing Delta option"))</f>
        <v>Missing Delta option</v>
      </c>
      <c r="AP264" s="13" t="str">
        <f>IF(paramètres!$B$28=1,(((SUM(Q264:Z264)/1.02)+SUM(AA264:AB264))+((SUM(AC264:AL264)/1.02)+SUM(AM264:AO264)))*cotpatr,IF(paramètres!$B$28=2,(SUM(Q264:AO264)*cotpatr),"Missing Delta Option"))</f>
        <v>Missing Delta Option</v>
      </c>
      <c r="AQ264" s="13" t="str" cm="1">
        <f t="array" ref="AQ264">IF(paramètres!$B$28=1,(((SUM(Q264:Z264)/1.02)+SUM(AA264:AB264))+((SUM(AC264:AN264)/1.02)+SUM(AM264:AN264)))/12*pécule,IF(paramètres!$B$28=2,SUM(Q264:AN264)/12*pécule,"Missing Delta Option"))</f>
        <v>Missing Delta Option</v>
      </c>
      <c r="AR264" s="132" t="e">
        <f>IF(paramètres!$B$28=1,(((SUM(Q264:Z264)/1.02)+SUM(AA264:AB264))+((SUM(AC264:AN264)/1.02)+SUM(AM264:AN264)))+AO264+AP264+AQ264,SUM(Q264:AN264)+AO264+AP264+AQ264)</f>
        <v>#VALUE!</v>
      </c>
    </row>
    <row r="265" spans="1:44" x14ac:dyDescent="0.25">
      <c r="A265" s="131"/>
      <c r="B265" s="39"/>
      <c r="C265" s="39"/>
      <c r="D265" s="93"/>
      <c r="E265" s="68"/>
      <c r="F265" s="40"/>
      <c r="G265" s="94"/>
      <c r="H265" s="38"/>
      <c r="I265" s="95"/>
      <c r="J265" s="40"/>
      <c r="K265" s="38"/>
      <c r="L265" s="95"/>
      <c r="M265" s="40"/>
      <c r="N265" s="38"/>
      <c r="O265" s="95"/>
      <c r="P265" s="68"/>
      <c r="Q265" s="226"/>
      <c r="R265" s="227"/>
      <c r="S265" s="227"/>
      <c r="T265" s="227"/>
      <c r="U265" s="227"/>
      <c r="V265" s="227"/>
      <c r="W265" s="227"/>
      <c r="X265" s="227"/>
      <c r="Y265" s="227"/>
      <c r="Z265" s="227"/>
      <c r="AA265" s="227"/>
      <c r="AB265" s="228"/>
      <c r="AC265" s="149">
        <f>IF($D265="",0,IF($E265="",0,IF(VLOOKUP($E265,paramètres!$E$33:$F$44,2,FALSE)&lt;=VLOOKUP($AC$18,paramètres!$E$33:$F$44,2,FALSE),Q265*$D265,0)))</f>
        <v>0</v>
      </c>
      <c r="AD265" s="13">
        <f>IF($D265="",0,IF($E265="",0,IF(VLOOKUP($E265,paramètres!$E$33:$F$44,2,FALSE)&lt;=VLOOKUP($AD$18,paramètres!$E$33:$F$44,2,FALSE),R265*$D265,0)))</f>
        <v>0</v>
      </c>
      <c r="AE265" s="13">
        <f>IF($D265="",0,IF($E265="",0,IF(VLOOKUP($E265,paramètres!$E$33:$F$44,2,FALSE)&lt;=VLOOKUP($AE$18,paramètres!$E$33:$F$44,2,FALSE),S265*$D265,0)))</f>
        <v>0</v>
      </c>
      <c r="AF265" s="13">
        <f>IF($D265="",0,IF($E265="",0,IF(VLOOKUP($E265,paramètres!$E$33:$F$44,2,FALSE)&lt;=VLOOKUP($AF$18,paramètres!$E$33:$F$44,2,FALSE),T265*$D265,0)))</f>
        <v>0</v>
      </c>
      <c r="AG265" s="13">
        <f>IF($D265="",0,IF($E265="",0,IF(VLOOKUP($E265,paramètres!$E$33:$F$44,2,FALSE)&lt;=VLOOKUP($AG$18,paramètres!$E$33:$F$44,2,FALSE),U265*$D265,0)))</f>
        <v>0</v>
      </c>
      <c r="AH265" s="13">
        <f>IF($D265="",0,IF($E265="",0,IF(VLOOKUP($E265,paramètres!$E$33:$F$44,2,FALSE)&lt;=VLOOKUP($AH$18,paramètres!$E$33:$F$44,2,FALSE),V265*$D265,0)))</f>
        <v>0</v>
      </c>
      <c r="AI265" s="13">
        <f>IF($D265="",0,IF($E265="",0,IF(VLOOKUP($E265,paramètres!$E$33:$F$44,2,FALSE)&lt;=VLOOKUP($AI$18,paramètres!$E$33:$F$44,2,FALSE),W265*$D265,0)))</f>
        <v>0</v>
      </c>
      <c r="AJ265" s="13">
        <f>IF($D265="",0,IF($E265="",0,IF(VLOOKUP($E265,paramètres!$E$33:$F$44,2,FALSE)&lt;=VLOOKUP($AJ$18,paramètres!$E$33:$F$44,2,FALSE),X265*$D265,0)))</f>
        <v>0</v>
      </c>
      <c r="AK265" s="13">
        <f>IF($D265="",0,IF($E265="",0,IF(VLOOKUP($E265,paramètres!$E$33:$F$44,2,FALSE)&lt;=VLOOKUP($AK$18,paramètres!$E$33:$F$44,2,FALSE),Y265*$D265,0)))</f>
        <v>0</v>
      </c>
      <c r="AL265" s="13">
        <f>IF($D265="",0,IF($E265="",0,IF(VLOOKUP($E265,paramètres!$E$33:$F$44,2,FALSE)&lt;=VLOOKUP($AL$18,paramètres!$E$33:$F$44,2,FALSE),Z265*$D265,0)))</f>
        <v>0</v>
      </c>
      <c r="AM265" s="13">
        <f>IF($D265="",0,IF($E265="",0,IF(VLOOKUP($E265,paramètres!$E$33:$F$44,2,FALSE)&lt;=VLOOKUP($AM$18,paramètres!$E$33:$F$44,2,FALSE),AA265*$D265,0)))</f>
        <v>0</v>
      </c>
      <c r="AN265" s="154">
        <f>IF($D265="",0,IF($E265="",0,IF(VLOOKUP($E265,paramètres!$E$33:$F$44,2,FALSE)&lt;=VLOOKUP($AN$18,paramètres!$E$33:$F$44,2,FALSE),AB265*$D265,0)))</f>
        <v>0</v>
      </c>
      <c r="AO265" s="149" t="str">
        <f>IF(paramètres!$B$28=1,((SUM(Q265:Z265)/1.02)+SUM(AA265:AB265))*0.0303/9*COUNT(Q265:Y265),IF(paramètres!$B$28=2,(SUM(Q265:AB265))*0.0303/9*COUNT(Q265:Y265),"Missing Delta option"))</f>
        <v>Missing Delta option</v>
      </c>
      <c r="AP265" s="13" t="str">
        <f>IF(paramètres!$B$28=1,(((SUM(Q265:Z265)/1.02)+SUM(AA265:AB265))+((SUM(AC265:AL265)/1.02)+SUM(AM265:AO265)))*cotpatr,IF(paramètres!$B$28=2,(SUM(Q265:AO265)*cotpatr),"Missing Delta Option"))</f>
        <v>Missing Delta Option</v>
      </c>
      <c r="AQ265" s="13" t="str" cm="1">
        <f t="array" ref="AQ265">IF(paramètres!$B$28=1,(((SUM(Q265:Z265)/1.02)+SUM(AA265:AB265))+((SUM(AC265:AN265)/1.02)+SUM(AM265:AN265)))/12*pécule,IF(paramètres!$B$28=2,SUM(Q265:AN265)/12*pécule,"Missing Delta Option"))</f>
        <v>Missing Delta Option</v>
      </c>
      <c r="AR265" s="132" t="e">
        <f>IF(paramètres!$B$28=1,(((SUM(Q265:Z265)/1.02)+SUM(AA265:AB265))+((SUM(AC265:AN265)/1.02)+SUM(AM265:AN265)))+AO265+AP265+AQ265,SUM(Q265:AN265)+AO265+AP265+AQ265)</f>
        <v>#VALUE!</v>
      </c>
    </row>
    <row r="266" spans="1:44" x14ac:dyDescent="0.25">
      <c r="A266" s="131"/>
      <c r="B266" s="39"/>
      <c r="C266" s="39"/>
      <c r="D266" s="93"/>
      <c r="E266" s="68"/>
      <c r="F266" s="40"/>
      <c r="G266" s="94"/>
      <c r="H266" s="38"/>
      <c r="I266" s="95"/>
      <c r="J266" s="40"/>
      <c r="K266" s="38"/>
      <c r="L266" s="95"/>
      <c r="M266" s="40"/>
      <c r="N266" s="38"/>
      <c r="O266" s="95"/>
      <c r="P266" s="68"/>
      <c r="Q266" s="226"/>
      <c r="R266" s="227"/>
      <c r="S266" s="227"/>
      <c r="T266" s="227"/>
      <c r="U266" s="227"/>
      <c r="V266" s="227"/>
      <c r="W266" s="227"/>
      <c r="X266" s="227"/>
      <c r="Y266" s="227"/>
      <c r="Z266" s="227"/>
      <c r="AA266" s="227"/>
      <c r="AB266" s="228"/>
      <c r="AC266" s="149">
        <f>IF($D266="",0,IF($E266="",0,IF(VLOOKUP($E266,paramètres!$E$33:$F$44,2,FALSE)&lt;=VLOOKUP($AC$18,paramètres!$E$33:$F$44,2,FALSE),Q266*$D266,0)))</f>
        <v>0</v>
      </c>
      <c r="AD266" s="13">
        <f>IF($D266="",0,IF($E266="",0,IF(VLOOKUP($E266,paramètres!$E$33:$F$44,2,FALSE)&lt;=VLOOKUP($AD$18,paramètres!$E$33:$F$44,2,FALSE),R266*$D266,0)))</f>
        <v>0</v>
      </c>
      <c r="AE266" s="13">
        <f>IF($D266="",0,IF($E266="",0,IF(VLOOKUP($E266,paramètres!$E$33:$F$44,2,FALSE)&lt;=VLOOKUP($AE$18,paramètres!$E$33:$F$44,2,FALSE),S266*$D266,0)))</f>
        <v>0</v>
      </c>
      <c r="AF266" s="13">
        <f>IF($D266="",0,IF($E266="",0,IF(VLOOKUP($E266,paramètres!$E$33:$F$44,2,FALSE)&lt;=VLOOKUP($AF$18,paramètres!$E$33:$F$44,2,FALSE),T266*$D266,0)))</f>
        <v>0</v>
      </c>
      <c r="AG266" s="13">
        <f>IF($D266="",0,IF($E266="",0,IF(VLOOKUP($E266,paramètres!$E$33:$F$44,2,FALSE)&lt;=VLOOKUP($AG$18,paramètres!$E$33:$F$44,2,FALSE),U266*$D266,0)))</f>
        <v>0</v>
      </c>
      <c r="AH266" s="13">
        <f>IF($D266="",0,IF($E266="",0,IF(VLOOKUP($E266,paramètres!$E$33:$F$44,2,FALSE)&lt;=VLOOKUP($AH$18,paramètres!$E$33:$F$44,2,FALSE),V266*$D266,0)))</f>
        <v>0</v>
      </c>
      <c r="AI266" s="13">
        <f>IF($D266="",0,IF($E266="",0,IF(VLOOKUP($E266,paramètres!$E$33:$F$44,2,FALSE)&lt;=VLOOKUP($AI$18,paramètres!$E$33:$F$44,2,FALSE),W266*$D266,0)))</f>
        <v>0</v>
      </c>
      <c r="AJ266" s="13">
        <f>IF($D266="",0,IF($E266="",0,IF(VLOOKUP($E266,paramètres!$E$33:$F$44,2,FALSE)&lt;=VLOOKUP($AJ$18,paramètres!$E$33:$F$44,2,FALSE),X266*$D266,0)))</f>
        <v>0</v>
      </c>
      <c r="AK266" s="13">
        <f>IF($D266="",0,IF($E266="",0,IF(VLOOKUP($E266,paramètres!$E$33:$F$44,2,FALSE)&lt;=VLOOKUP($AK$18,paramètres!$E$33:$F$44,2,FALSE),Y266*$D266,0)))</f>
        <v>0</v>
      </c>
      <c r="AL266" s="13">
        <f>IF($D266="",0,IF($E266="",0,IF(VLOOKUP($E266,paramètres!$E$33:$F$44,2,FALSE)&lt;=VLOOKUP($AL$18,paramètres!$E$33:$F$44,2,FALSE),Z266*$D266,0)))</f>
        <v>0</v>
      </c>
      <c r="AM266" s="13">
        <f>IF($D266="",0,IF($E266="",0,IF(VLOOKUP($E266,paramètres!$E$33:$F$44,2,FALSE)&lt;=VLOOKUP($AM$18,paramètres!$E$33:$F$44,2,FALSE),AA266*$D266,0)))</f>
        <v>0</v>
      </c>
      <c r="AN266" s="154">
        <f>IF($D266="",0,IF($E266="",0,IF(VLOOKUP($E266,paramètres!$E$33:$F$44,2,FALSE)&lt;=VLOOKUP($AN$18,paramètres!$E$33:$F$44,2,FALSE),AB266*$D266,0)))</f>
        <v>0</v>
      </c>
      <c r="AO266" s="149" t="str">
        <f>IF(paramètres!$B$28=1,((SUM(Q266:Z266)/1.02)+SUM(AA266:AB266))*0.0303/9*COUNT(Q266:Y266),IF(paramètres!$B$28=2,(SUM(Q266:AB266))*0.0303/9*COUNT(Q266:Y266),"Missing Delta option"))</f>
        <v>Missing Delta option</v>
      </c>
      <c r="AP266" s="13" t="str">
        <f>IF(paramètres!$B$28=1,(((SUM(Q266:Z266)/1.02)+SUM(AA266:AB266))+((SUM(AC266:AL266)/1.02)+SUM(AM266:AO266)))*cotpatr,IF(paramètres!$B$28=2,(SUM(Q266:AO266)*cotpatr),"Missing Delta Option"))</f>
        <v>Missing Delta Option</v>
      </c>
      <c r="AQ266" s="13" t="str" cm="1">
        <f t="array" ref="AQ266">IF(paramètres!$B$28=1,(((SUM(Q266:Z266)/1.02)+SUM(AA266:AB266))+((SUM(AC266:AN266)/1.02)+SUM(AM266:AN266)))/12*pécule,IF(paramètres!$B$28=2,SUM(Q266:AN266)/12*pécule,"Missing Delta Option"))</f>
        <v>Missing Delta Option</v>
      </c>
      <c r="AR266" s="132" t="e">
        <f>IF(paramètres!$B$28=1,(((SUM(Q266:Z266)/1.02)+SUM(AA266:AB266))+((SUM(AC266:AN266)/1.02)+SUM(AM266:AN266)))+AO266+AP266+AQ266,SUM(Q266:AN266)+AO266+AP266+AQ266)</f>
        <v>#VALUE!</v>
      </c>
    </row>
    <row r="267" spans="1:44" x14ac:dyDescent="0.25">
      <c r="A267" s="131"/>
      <c r="B267" s="39"/>
      <c r="C267" s="39"/>
      <c r="D267" s="93"/>
      <c r="E267" s="68"/>
      <c r="F267" s="40"/>
      <c r="G267" s="94"/>
      <c r="H267" s="38"/>
      <c r="I267" s="95"/>
      <c r="J267" s="40"/>
      <c r="K267" s="38"/>
      <c r="L267" s="95"/>
      <c r="M267" s="40"/>
      <c r="N267" s="38"/>
      <c r="O267" s="95"/>
      <c r="P267" s="68"/>
      <c r="Q267" s="226"/>
      <c r="R267" s="227"/>
      <c r="S267" s="227"/>
      <c r="T267" s="227"/>
      <c r="U267" s="227"/>
      <c r="V267" s="227"/>
      <c r="W267" s="227"/>
      <c r="X267" s="227"/>
      <c r="Y267" s="227"/>
      <c r="Z267" s="227"/>
      <c r="AA267" s="227"/>
      <c r="AB267" s="228"/>
      <c r="AC267" s="149">
        <f>IF($D267="",0,IF($E267="",0,IF(VLOOKUP($E267,paramètres!$E$33:$F$44,2,FALSE)&lt;=VLOOKUP($AC$18,paramètres!$E$33:$F$44,2,FALSE),Q267*$D267,0)))</f>
        <v>0</v>
      </c>
      <c r="AD267" s="13">
        <f>IF($D267="",0,IF($E267="",0,IF(VLOOKUP($E267,paramètres!$E$33:$F$44,2,FALSE)&lt;=VLOOKUP($AD$18,paramètres!$E$33:$F$44,2,FALSE),R267*$D267,0)))</f>
        <v>0</v>
      </c>
      <c r="AE267" s="13">
        <f>IF($D267="",0,IF($E267="",0,IF(VLOOKUP($E267,paramètres!$E$33:$F$44,2,FALSE)&lt;=VLOOKUP($AE$18,paramètres!$E$33:$F$44,2,FALSE),S267*$D267,0)))</f>
        <v>0</v>
      </c>
      <c r="AF267" s="13">
        <f>IF($D267="",0,IF($E267="",0,IF(VLOOKUP($E267,paramètres!$E$33:$F$44,2,FALSE)&lt;=VLOOKUP($AF$18,paramètres!$E$33:$F$44,2,FALSE),T267*$D267,0)))</f>
        <v>0</v>
      </c>
      <c r="AG267" s="13">
        <f>IF($D267="",0,IF($E267="",0,IF(VLOOKUP($E267,paramètres!$E$33:$F$44,2,FALSE)&lt;=VLOOKUP($AG$18,paramètres!$E$33:$F$44,2,FALSE),U267*$D267,0)))</f>
        <v>0</v>
      </c>
      <c r="AH267" s="13">
        <f>IF($D267="",0,IF($E267="",0,IF(VLOOKUP($E267,paramètres!$E$33:$F$44,2,FALSE)&lt;=VLOOKUP($AH$18,paramètres!$E$33:$F$44,2,FALSE),V267*$D267,0)))</f>
        <v>0</v>
      </c>
      <c r="AI267" s="13">
        <f>IF($D267="",0,IF($E267="",0,IF(VLOOKUP($E267,paramètres!$E$33:$F$44,2,FALSE)&lt;=VLOOKUP($AI$18,paramètres!$E$33:$F$44,2,FALSE),W267*$D267,0)))</f>
        <v>0</v>
      </c>
      <c r="AJ267" s="13">
        <f>IF($D267="",0,IF($E267="",0,IF(VLOOKUP($E267,paramètres!$E$33:$F$44,2,FALSE)&lt;=VLOOKUP($AJ$18,paramètres!$E$33:$F$44,2,FALSE),X267*$D267,0)))</f>
        <v>0</v>
      </c>
      <c r="AK267" s="13">
        <f>IF($D267="",0,IF($E267="",0,IF(VLOOKUP($E267,paramètres!$E$33:$F$44,2,FALSE)&lt;=VLOOKUP($AK$18,paramètres!$E$33:$F$44,2,FALSE),Y267*$D267,0)))</f>
        <v>0</v>
      </c>
      <c r="AL267" s="13">
        <f>IF($D267="",0,IF($E267="",0,IF(VLOOKUP($E267,paramètres!$E$33:$F$44,2,FALSE)&lt;=VLOOKUP($AL$18,paramètres!$E$33:$F$44,2,FALSE),Z267*$D267,0)))</f>
        <v>0</v>
      </c>
      <c r="AM267" s="13">
        <f>IF($D267="",0,IF($E267="",0,IF(VLOOKUP($E267,paramètres!$E$33:$F$44,2,FALSE)&lt;=VLOOKUP($AM$18,paramètres!$E$33:$F$44,2,FALSE),AA267*$D267,0)))</f>
        <v>0</v>
      </c>
      <c r="AN267" s="154">
        <f>IF($D267="",0,IF($E267="",0,IF(VLOOKUP($E267,paramètres!$E$33:$F$44,2,FALSE)&lt;=VLOOKUP($AN$18,paramètres!$E$33:$F$44,2,FALSE),AB267*$D267,0)))</f>
        <v>0</v>
      </c>
      <c r="AO267" s="149" t="str">
        <f>IF(paramètres!$B$28=1,((SUM(Q267:Z267)/1.02)+SUM(AA267:AB267))*0.0303/9*COUNT(Q267:Y267),IF(paramètres!$B$28=2,(SUM(Q267:AB267))*0.0303/9*COUNT(Q267:Y267),"Missing Delta option"))</f>
        <v>Missing Delta option</v>
      </c>
      <c r="AP267" s="13" t="str">
        <f>IF(paramètres!$B$28=1,(((SUM(Q267:Z267)/1.02)+SUM(AA267:AB267))+((SUM(AC267:AL267)/1.02)+SUM(AM267:AO267)))*cotpatr,IF(paramètres!$B$28=2,(SUM(Q267:AO267)*cotpatr),"Missing Delta Option"))</f>
        <v>Missing Delta Option</v>
      </c>
      <c r="AQ267" s="13" t="str" cm="1">
        <f t="array" ref="AQ267">IF(paramètres!$B$28=1,(((SUM(Q267:Z267)/1.02)+SUM(AA267:AB267))+((SUM(AC267:AN267)/1.02)+SUM(AM267:AN267)))/12*pécule,IF(paramètres!$B$28=2,SUM(Q267:AN267)/12*pécule,"Missing Delta Option"))</f>
        <v>Missing Delta Option</v>
      </c>
      <c r="AR267" s="132" t="e">
        <f>IF(paramètres!$B$28=1,(((SUM(Q267:Z267)/1.02)+SUM(AA267:AB267))+((SUM(AC267:AN267)/1.02)+SUM(AM267:AN267)))+AO267+AP267+AQ267,SUM(Q267:AN267)+AO267+AP267+AQ267)</f>
        <v>#VALUE!</v>
      </c>
    </row>
    <row r="268" spans="1:44" x14ac:dyDescent="0.25">
      <c r="A268" s="131"/>
      <c r="B268" s="39"/>
      <c r="C268" s="39"/>
      <c r="D268" s="93"/>
      <c r="E268" s="68"/>
      <c r="F268" s="40"/>
      <c r="G268" s="94"/>
      <c r="H268" s="38"/>
      <c r="I268" s="95"/>
      <c r="J268" s="40"/>
      <c r="K268" s="38"/>
      <c r="L268" s="95"/>
      <c r="M268" s="40"/>
      <c r="N268" s="38"/>
      <c r="O268" s="95"/>
      <c r="P268" s="68"/>
      <c r="Q268" s="226"/>
      <c r="R268" s="227"/>
      <c r="S268" s="227"/>
      <c r="T268" s="227"/>
      <c r="U268" s="227"/>
      <c r="V268" s="227"/>
      <c r="W268" s="227"/>
      <c r="X268" s="227"/>
      <c r="Y268" s="227"/>
      <c r="Z268" s="227"/>
      <c r="AA268" s="227"/>
      <c r="AB268" s="228"/>
      <c r="AC268" s="149">
        <f>IF($D268="",0,IF($E268="",0,IF(VLOOKUP($E268,paramètres!$E$33:$F$44,2,FALSE)&lt;=VLOOKUP($AC$18,paramètres!$E$33:$F$44,2,FALSE),Q268*$D268,0)))</f>
        <v>0</v>
      </c>
      <c r="AD268" s="13">
        <f>IF($D268="",0,IF($E268="",0,IF(VLOOKUP($E268,paramètres!$E$33:$F$44,2,FALSE)&lt;=VLOOKUP($AD$18,paramètres!$E$33:$F$44,2,FALSE),R268*$D268,0)))</f>
        <v>0</v>
      </c>
      <c r="AE268" s="13">
        <f>IF($D268="",0,IF($E268="",0,IF(VLOOKUP($E268,paramètres!$E$33:$F$44,2,FALSE)&lt;=VLOOKUP($AE$18,paramètres!$E$33:$F$44,2,FALSE),S268*$D268,0)))</f>
        <v>0</v>
      </c>
      <c r="AF268" s="13">
        <f>IF($D268="",0,IF($E268="",0,IF(VLOOKUP($E268,paramètres!$E$33:$F$44,2,FALSE)&lt;=VLOOKUP($AF$18,paramètres!$E$33:$F$44,2,FALSE),T268*$D268,0)))</f>
        <v>0</v>
      </c>
      <c r="AG268" s="13">
        <f>IF($D268="",0,IF($E268="",0,IF(VLOOKUP($E268,paramètres!$E$33:$F$44,2,FALSE)&lt;=VLOOKUP($AG$18,paramètres!$E$33:$F$44,2,FALSE),U268*$D268,0)))</f>
        <v>0</v>
      </c>
      <c r="AH268" s="13">
        <f>IF($D268="",0,IF($E268="",0,IF(VLOOKUP($E268,paramètres!$E$33:$F$44,2,FALSE)&lt;=VLOOKUP($AH$18,paramètres!$E$33:$F$44,2,FALSE),V268*$D268,0)))</f>
        <v>0</v>
      </c>
      <c r="AI268" s="13">
        <f>IF($D268="",0,IF($E268="",0,IF(VLOOKUP($E268,paramètres!$E$33:$F$44,2,FALSE)&lt;=VLOOKUP($AI$18,paramètres!$E$33:$F$44,2,FALSE),W268*$D268,0)))</f>
        <v>0</v>
      </c>
      <c r="AJ268" s="13">
        <f>IF($D268="",0,IF($E268="",0,IF(VLOOKUP($E268,paramètres!$E$33:$F$44,2,FALSE)&lt;=VLOOKUP($AJ$18,paramètres!$E$33:$F$44,2,FALSE),X268*$D268,0)))</f>
        <v>0</v>
      </c>
      <c r="AK268" s="13">
        <f>IF($D268="",0,IF($E268="",0,IF(VLOOKUP($E268,paramètres!$E$33:$F$44,2,FALSE)&lt;=VLOOKUP($AK$18,paramètres!$E$33:$F$44,2,FALSE),Y268*$D268,0)))</f>
        <v>0</v>
      </c>
      <c r="AL268" s="13">
        <f>IF($D268="",0,IF($E268="",0,IF(VLOOKUP($E268,paramètres!$E$33:$F$44,2,FALSE)&lt;=VLOOKUP($AL$18,paramètres!$E$33:$F$44,2,FALSE),Z268*$D268,0)))</f>
        <v>0</v>
      </c>
      <c r="AM268" s="13">
        <f>IF($D268="",0,IF($E268="",0,IF(VLOOKUP($E268,paramètres!$E$33:$F$44,2,FALSE)&lt;=VLOOKUP($AM$18,paramètres!$E$33:$F$44,2,FALSE),AA268*$D268,0)))</f>
        <v>0</v>
      </c>
      <c r="AN268" s="154">
        <f>IF($D268="",0,IF($E268="",0,IF(VLOOKUP($E268,paramètres!$E$33:$F$44,2,FALSE)&lt;=VLOOKUP($AN$18,paramètres!$E$33:$F$44,2,FALSE),AB268*$D268,0)))</f>
        <v>0</v>
      </c>
      <c r="AO268" s="149" t="str">
        <f>IF(paramètres!$B$28=1,((SUM(Q268:Z268)/1.02)+SUM(AA268:AB268))*0.0303/9*COUNT(Q268:Y268),IF(paramètres!$B$28=2,(SUM(Q268:AB268))*0.0303/9*COUNT(Q268:Y268),"Missing Delta option"))</f>
        <v>Missing Delta option</v>
      </c>
      <c r="AP268" s="13" t="str">
        <f>IF(paramètres!$B$28=1,(((SUM(Q268:Z268)/1.02)+SUM(AA268:AB268))+((SUM(AC268:AL268)/1.02)+SUM(AM268:AO268)))*cotpatr,IF(paramètres!$B$28=2,(SUM(Q268:AO268)*cotpatr),"Missing Delta Option"))</f>
        <v>Missing Delta Option</v>
      </c>
      <c r="AQ268" s="13" t="str" cm="1">
        <f t="array" ref="AQ268">IF(paramètres!$B$28=1,(((SUM(Q268:Z268)/1.02)+SUM(AA268:AB268))+((SUM(AC268:AN268)/1.02)+SUM(AM268:AN268)))/12*pécule,IF(paramètres!$B$28=2,SUM(Q268:AN268)/12*pécule,"Missing Delta Option"))</f>
        <v>Missing Delta Option</v>
      </c>
      <c r="AR268" s="132" t="e">
        <f>IF(paramètres!$B$28=1,(((SUM(Q268:Z268)/1.02)+SUM(AA268:AB268))+((SUM(AC268:AN268)/1.02)+SUM(AM268:AN268)))+AO268+AP268+AQ268,SUM(Q268:AN268)+AO268+AP268+AQ268)</f>
        <v>#VALUE!</v>
      </c>
    </row>
    <row r="269" spans="1:44" x14ac:dyDescent="0.25">
      <c r="A269" s="131"/>
      <c r="B269" s="39"/>
      <c r="C269" s="39"/>
      <c r="D269" s="93"/>
      <c r="E269" s="68"/>
      <c r="F269" s="40"/>
      <c r="G269" s="94"/>
      <c r="H269" s="38"/>
      <c r="I269" s="95"/>
      <c r="J269" s="40"/>
      <c r="K269" s="38"/>
      <c r="L269" s="95"/>
      <c r="M269" s="40"/>
      <c r="N269" s="38"/>
      <c r="O269" s="95"/>
      <c r="P269" s="68"/>
      <c r="Q269" s="226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8"/>
      <c r="AC269" s="149">
        <f>IF($D269="",0,IF($E269="",0,IF(VLOOKUP($E269,paramètres!$E$33:$F$44,2,FALSE)&lt;=VLOOKUP($AC$18,paramètres!$E$33:$F$44,2,FALSE),Q269*$D269,0)))</f>
        <v>0</v>
      </c>
      <c r="AD269" s="13">
        <f>IF($D269="",0,IF($E269="",0,IF(VLOOKUP($E269,paramètres!$E$33:$F$44,2,FALSE)&lt;=VLOOKUP($AD$18,paramètres!$E$33:$F$44,2,FALSE),R269*$D269,0)))</f>
        <v>0</v>
      </c>
      <c r="AE269" s="13">
        <f>IF($D269="",0,IF($E269="",0,IF(VLOOKUP($E269,paramètres!$E$33:$F$44,2,FALSE)&lt;=VLOOKUP($AE$18,paramètres!$E$33:$F$44,2,FALSE),S269*$D269,0)))</f>
        <v>0</v>
      </c>
      <c r="AF269" s="13">
        <f>IF($D269="",0,IF($E269="",0,IF(VLOOKUP($E269,paramètres!$E$33:$F$44,2,FALSE)&lt;=VLOOKUP($AF$18,paramètres!$E$33:$F$44,2,FALSE),T269*$D269,0)))</f>
        <v>0</v>
      </c>
      <c r="AG269" s="13">
        <f>IF($D269="",0,IF($E269="",0,IF(VLOOKUP($E269,paramètres!$E$33:$F$44,2,FALSE)&lt;=VLOOKUP($AG$18,paramètres!$E$33:$F$44,2,FALSE),U269*$D269,0)))</f>
        <v>0</v>
      </c>
      <c r="AH269" s="13">
        <f>IF($D269="",0,IF($E269="",0,IF(VLOOKUP($E269,paramètres!$E$33:$F$44,2,FALSE)&lt;=VLOOKUP($AH$18,paramètres!$E$33:$F$44,2,FALSE),V269*$D269,0)))</f>
        <v>0</v>
      </c>
      <c r="AI269" s="13">
        <f>IF($D269="",0,IF($E269="",0,IF(VLOOKUP($E269,paramètres!$E$33:$F$44,2,FALSE)&lt;=VLOOKUP($AI$18,paramètres!$E$33:$F$44,2,FALSE),W269*$D269,0)))</f>
        <v>0</v>
      </c>
      <c r="AJ269" s="13">
        <f>IF($D269="",0,IF($E269="",0,IF(VLOOKUP($E269,paramètres!$E$33:$F$44,2,FALSE)&lt;=VLOOKUP($AJ$18,paramètres!$E$33:$F$44,2,FALSE),X269*$D269,0)))</f>
        <v>0</v>
      </c>
      <c r="AK269" s="13">
        <f>IF($D269="",0,IF($E269="",0,IF(VLOOKUP($E269,paramètres!$E$33:$F$44,2,FALSE)&lt;=VLOOKUP($AK$18,paramètres!$E$33:$F$44,2,FALSE),Y269*$D269,0)))</f>
        <v>0</v>
      </c>
      <c r="AL269" s="13">
        <f>IF($D269="",0,IF($E269="",0,IF(VLOOKUP($E269,paramètres!$E$33:$F$44,2,FALSE)&lt;=VLOOKUP($AL$18,paramètres!$E$33:$F$44,2,FALSE),Z269*$D269,0)))</f>
        <v>0</v>
      </c>
      <c r="AM269" s="13">
        <f>IF($D269="",0,IF($E269="",0,IF(VLOOKUP($E269,paramètres!$E$33:$F$44,2,FALSE)&lt;=VLOOKUP($AM$18,paramètres!$E$33:$F$44,2,FALSE),AA269*$D269,0)))</f>
        <v>0</v>
      </c>
      <c r="AN269" s="154">
        <f>IF($D269="",0,IF($E269="",0,IF(VLOOKUP($E269,paramètres!$E$33:$F$44,2,FALSE)&lt;=VLOOKUP($AN$18,paramètres!$E$33:$F$44,2,FALSE),AB269*$D269,0)))</f>
        <v>0</v>
      </c>
      <c r="AO269" s="149" t="str">
        <f>IF(paramètres!$B$28=1,((SUM(Q269:Z269)/1.02)+SUM(AA269:AB269))*0.0303/9*COUNT(Q269:Y269),IF(paramètres!$B$28=2,(SUM(Q269:AB269))*0.0303/9*COUNT(Q269:Y269),"Missing Delta option"))</f>
        <v>Missing Delta option</v>
      </c>
      <c r="AP269" s="13" t="str">
        <f>IF(paramètres!$B$28=1,(((SUM(Q269:Z269)/1.02)+SUM(AA269:AB269))+((SUM(AC269:AL269)/1.02)+SUM(AM269:AO269)))*cotpatr,IF(paramètres!$B$28=2,(SUM(Q269:AO269)*cotpatr),"Missing Delta Option"))</f>
        <v>Missing Delta Option</v>
      </c>
      <c r="AQ269" s="13" t="str" cm="1">
        <f t="array" ref="AQ269">IF(paramètres!$B$28=1,(((SUM(Q269:Z269)/1.02)+SUM(AA269:AB269))+((SUM(AC269:AN269)/1.02)+SUM(AM269:AN269)))/12*pécule,IF(paramètres!$B$28=2,SUM(Q269:AN269)/12*pécule,"Missing Delta Option"))</f>
        <v>Missing Delta Option</v>
      </c>
      <c r="AR269" s="132" t="e">
        <f>IF(paramètres!$B$28=1,(((SUM(Q269:Z269)/1.02)+SUM(AA269:AB269))+((SUM(AC269:AN269)/1.02)+SUM(AM269:AN269)))+AO269+AP269+AQ269,SUM(Q269:AN269)+AO269+AP269+AQ269)</f>
        <v>#VALUE!</v>
      </c>
    </row>
    <row r="270" spans="1:44" x14ac:dyDescent="0.25">
      <c r="A270" s="131"/>
      <c r="B270" s="39"/>
      <c r="C270" s="39"/>
      <c r="D270" s="93"/>
      <c r="E270" s="68"/>
      <c r="F270" s="40"/>
      <c r="G270" s="94"/>
      <c r="H270" s="38"/>
      <c r="I270" s="95"/>
      <c r="J270" s="40"/>
      <c r="K270" s="38"/>
      <c r="L270" s="95"/>
      <c r="M270" s="40"/>
      <c r="N270" s="38"/>
      <c r="O270" s="95"/>
      <c r="P270" s="68"/>
      <c r="Q270" s="226"/>
      <c r="R270" s="227"/>
      <c r="S270" s="227"/>
      <c r="T270" s="227"/>
      <c r="U270" s="227"/>
      <c r="V270" s="227"/>
      <c r="W270" s="227"/>
      <c r="X270" s="227"/>
      <c r="Y270" s="227"/>
      <c r="Z270" s="227"/>
      <c r="AA270" s="227"/>
      <c r="AB270" s="228"/>
      <c r="AC270" s="149">
        <f>IF($D270="",0,IF($E270="",0,IF(VLOOKUP($E270,paramètres!$E$33:$F$44,2,FALSE)&lt;=VLOOKUP($AC$18,paramètres!$E$33:$F$44,2,FALSE),Q270*$D270,0)))</f>
        <v>0</v>
      </c>
      <c r="AD270" s="13">
        <f>IF($D270="",0,IF($E270="",0,IF(VLOOKUP($E270,paramètres!$E$33:$F$44,2,FALSE)&lt;=VLOOKUP($AD$18,paramètres!$E$33:$F$44,2,FALSE),R270*$D270,0)))</f>
        <v>0</v>
      </c>
      <c r="AE270" s="13">
        <f>IF($D270="",0,IF($E270="",0,IF(VLOOKUP($E270,paramètres!$E$33:$F$44,2,FALSE)&lt;=VLOOKUP($AE$18,paramètres!$E$33:$F$44,2,FALSE),S270*$D270,0)))</f>
        <v>0</v>
      </c>
      <c r="AF270" s="13">
        <f>IF($D270="",0,IF($E270="",0,IF(VLOOKUP($E270,paramètres!$E$33:$F$44,2,FALSE)&lt;=VLOOKUP($AF$18,paramètres!$E$33:$F$44,2,FALSE),T270*$D270,0)))</f>
        <v>0</v>
      </c>
      <c r="AG270" s="13">
        <f>IF($D270="",0,IF($E270="",0,IF(VLOOKUP($E270,paramètres!$E$33:$F$44,2,FALSE)&lt;=VLOOKUP($AG$18,paramètres!$E$33:$F$44,2,FALSE),U270*$D270,0)))</f>
        <v>0</v>
      </c>
      <c r="AH270" s="13">
        <f>IF($D270="",0,IF($E270="",0,IF(VLOOKUP($E270,paramètres!$E$33:$F$44,2,FALSE)&lt;=VLOOKUP($AH$18,paramètres!$E$33:$F$44,2,FALSE),V270*$D270,0)))</f>
        <v>0</v>
      </c>
      <c r="AI270" s="13">
        <f>IF($D270="",0,IF($E270="",0,IF(VLOOKUP($E270,paramètres!$E$33:$F$44,2,FALSE)&lt;=VLOOKUP($AI$18,paramètres!$E$33:$F$44,2,FALSE),W270*$D270,0)))</f>
        <v>0</v>
      </c>
      <c r="AJ270" s="13">
        <f>IF($D270="",0,IF($E270="",0,IF(VLOOKUP($E270,paramètres!$E$33:$F$44,2,FALSE)&lt;=VLOOKUP($AJ$18,paramètres!$E$33:$F$44,2,FALSE),X270*$D270,0)))</f>
        <v>0</v>
      </c>
      <c r="AK270" s="13">
        <f>IF($D270="",0,IF($E270="",0,IF(VLOOKUP($E270,paramètres!$E$33:$F$44,2,FALSE)&lt;=VLOOKUP($AK$18,paramètres!$E$33:$F$44,2,FALSE),Y270*$D270,0)))</f>
        <v>0</v>
      </c>
      <c r="AL270" s="13">
        <f>IF($D270="",0,IF($E270="",0,IF(VLOOKUP($E270,paramètres!$E$33:$F$44,2,FALSE)&lt;=VLOOKUP($AL$18,paramètres!$E$33:$F$44,2,FALSE),Z270*$D270,0)))</f>
        <v>0</v>
      </c>
      <c r="AM270" s="13">
        <f>IF($D270="",0,IF($E270="",0,IF(VLOOKUP($E270,paramètres!$E$33:$F$44,2,FALSE)&lt;=VLOOKUP($AM$18,paramètres!$E$33:$F$44,2,FALSE),AA270*$D270,0)))</f>
        <v>0</v>
      </c>
      <c r="AN270" s="154">
        <f>IF($D270="",0,IF($E270="",0,IF(VLOOKUP($E270,paramètres!$E$33:$F$44,2,FALSE)&lt;=VLOOKUP($AN$18,paramètres!$E$33:$F$44,2,FALSE),AB270*$D270,0)))</f>
        <v>0</v>
      </c>
      <c r="AO270" s="149" t="str">
        <f>IF(paramètres!$B$28=1,((SUM(Q270:Z270)/1.02)+SUM(AA270:AB270))*0.0303/9*COUNT(Q270:Y270),IF(paramètres!$B$28=2,(SUM(Q270:AB270))*0.0303/9*COUNT(Q270:Y270),"Missing Delta option"))</f>
        <v>Missing Delta option</v>
      </c>
      <c r="AP270" s="13" t="str">
        <f>IF(paramètres!$B$28=1,(((SUM(Q270:Z270)/1.02)+SUM(AA270:AB270))+((SUM(AC270:AL270)/1.02)+SUM(AM270:AO270)))*cotpatr,IF(paramètres!$B$28=2,(SUM(Q270:AO270)*cotpatr),"Missing Delta Option"))</f>
        <v>Missing Delta Option</v>
      </c>
      <c r="AQ270" s="13" t="str" cm="1">
        <f t="array" ref="AQ270">IF(paramètres!$B$28=1,(((SUM(Q270:Z270)/1.02)+SUM(AA270:AB270))+((SUM(AC270:AN270)/1.02)+SUM(AM270:AN270)))/12*pécule,IF(paramètres!$B$28=2,SUM(Q270:AN270)/12*pécule,"Missing Delta Option"))</f>
        <v>Missing Delta Option</v>
      </c>
      <c r="AR270" s="132" t="e">
        <f>IF(paramètres!$B$28=1,(((SUM(Q270:Z270)/1.02)+SUM(AA270:AB270))+((SUM(AC270:AN270)/1.02)+SUM(AM270:AN270)))+AO270+AP270+AQ270,SUM(Q270:AN270)+AO270+AP270+AQ270)</f>
        <v>#VALUE!</v>
      </c>
    </row>
    <row r="271" spans="1:44" x14ac:dyDescent="0.25">
      <c r="A271" s="131"/>
      <c r="B271" s="39"/>
      <c r="C271" s="39"/>
      <c r="D271" s="93"/>
      <c r="E271" s="68"/>
      <c r="F271" s="40"/>
      <c r="G271" s="94"/>
      <c r="H271" s="38"/>
      <c r="I271" s="95"/>
      <c r="J271" s="40"/>
      <c r="K271" s="38"/>
      <c r="L271" s="95"/>
      <c r="M271" s="40"/>
      <c r="N271" s="38"/>
      <c r="O271" s="95"/>
      <c r="P271" s="68"/>
      <c r="Q271" s="226"/>
      <c r="R271" s="227"/>
      <c r="S271" s="227"/>
      <c r="T271" s="227"/>
      <c r="U271" s="227"/>
      <c r="V271" s="227"/>
      <c r="W271" s="227"/>
      <c r="X271" s="227"/>
      <c r="Y271" s="227"/>
      <c r="Z271" s="227"/>
      <c r="AA271" s="227"/>
      <c r="AB271" s="228"/>
      <c r="AC271" s="149">
        <f>IF($D271="",0,IF($E271="",0,IF(VLOOKUP($E271,paramètres!$E$33:$F$44,2,FALSE)&lt;=VLOOKUP($AC$18,paramètres!$E$33:$F$44,2,FALSE),Q271*$D271,0)))</f>
        <v>0</v>
      </c>
      <c r="AD271" s="13">
        <f>IF($D271="",0,IF($E271="",0,IF(VLOOKUP($E271,paramètres!$E$33:$F$44,2,FALSE)&lt;=VLOOKUP($AD$18,paramètres!$E$33:$F$44,2,FALSE),R271*$D271,0)))</f>
        <v>0</v>
      </c>
      <c r="AE271" s="13">
        <f>IF($D271="",0,IF($E271="",0,IF(VLOOKUP($E271,paramètres!$E$33:$F$44,2,FALSE)&lt;=VLOOKUP($AE$18,paramètres!$E$33:$F$44,2,FALSE),S271*$D271,0)))</f>
        <v>0</v>
      </c>
      <c r="AF271" s="13">
        <f>IF($D271="",0,IF($E271="",0,IF(VLOOKUP($E271,paramètres!$E$33:$F$44,2,FALSE)&lt;=VLOOKUP($AF$18,paramètres!$E$33:$F$44,2,FALSE),T271*$D271,0)))</f>
        <v>0</v>
      </c>
      <c r="AG271" s="13">
        <f>IF($D271="",0,IF($E271="",0,IF(VLOOKUP($E271,paramètres!$E$33:$F$44,2,FALSE)&lt;=VLOOKUP($AG$18,paramètres!$E$33:$F$44,2,FALSE),U271*$D271,0)))</f>
        <v>0</v>
      </c>
      <c r="AH271" s="13">
        <f>IF($D271="",0,IF($E271="",0,IF(VLOOKUP($E271,paramètres!$E$33:$F$44,2,FALSE)&lt;=VLOOKUP($AH$18,paramètres!$E$33:$F$44,2,FALSE),V271*$D271,0)))</f>
        <v>0</v>
      </c>
      <c r="AI271" s="13">
        <f>IF($D271="",0,IF($E271="",0,IF(VLOOKUP($E271,paramètres!$E$33:$F$44,2,FALSE)&lt;=VLOOKUP($AI$18,paramètres!$E$33:$F$44,2,FALSE),W271*$D271,0)))</f>
        <v>0</v>
      </c>
      <c r="AJ271" s="13">
        <f>IF($D271="",0,IF($E271="",0,IF(VLOOKUP($E271,paramètres!$E$33:$F$44,2,FALSE)&lt;=VLOOKUP($AJ$18,paramètres!$E$33:$F$44,2,FALSE),X271*$D271,0)))</f>
        <v>0</v>
      </c>
      <c r="AK271" s="13">
        <f>IF($D271="",0,IF($E271="",0,IF(VLOOKUP($E271,paramètres!$E$33:$F$44,2,FALSE)&lt;=VLOOKUP($AK$18,paramètres!$E$33:$F$44,2,FALSE),Y271*$D271,0)))</f>
        <v>0</v>
      </c>
      <c r="AL271" s="13">
        <f>IF($D271="",0,IF($E271="",0,IF(VLOOKUP($E271,paramètres!$E$33:$F$44,2,FALSE)&lt;=VLOOKUP($AL$18,paramètres!$E$33:$F$44,2,FALSE),Z271*$D271,0)))</f>
        <v>0</v>
      </c>
      <c r="AM271" s="13">
        <f>IF($D271="",0,IF($E271="",0,IF(VLOOKUP($E271,paramètres!$E$33:$F$44,2,FALSE)&lt;=VLOOKUP($AM$18,paramètres!$E$33:$F$44,2,FALSE),AA271*$D271,0)))</f>
        <v>0</v>
      </c>
      <c r="AN271" s="154">
        <f>IF($D271="",0,IF($E271="",0,IF(VLOOKUP($E271,paramètres!$E$33:$F$44,2,FALSE)&lt;=VLOOKUP($AN$18,paramètres!$E$33:$F$44,2,FALSE),AB271*$D271,0)))</f>
        <v>0</v>
      </c>
      <c r="AO271" s="149" t="str">
        <f>IF(paramètres!$B$28=1,((SUM(Q271:Z271)/1.02)+SUM(AA271:AB271))*0.0303/9*COUNT(Q271:Y271),IF(paramètres!$B$28=2,(SUM(Q271:AB271))*0.0303/9*COUNT(Q271:Y271),"Missing Delta option"))</f>
        <v>Missing Delta option</v>
      </c>
      <c r="AP271" s="13" t="str">
        <f>IF(paramètres!$B$28=1,(((SUM(Q271:Z271)/1.02)+SUM(AA271:AB271))+((SUM(AC271:AL271)/1.02)+SUM(AM271:AO271)))*cotpatr,IF(paramètres!$B$28=2,(SUM(Q271:AO271)*cotpatr),"Missing Delta Option"))</f>
        <v>Missing Delta Option</v>
      </c>
      <c r="AQ271" s="13" t="str" cm="1">
        <f t="array" ref="AQ271">IF(paramètres!$B$28=1,(((SUM(Q271:Z271)/1.02)+SUM(AA271:AB271))+((SUM(AC271:AN271)/1.02)+SUM(AM271:AN271)))/12*pécule,IF(paramètres!$B$28=2,SUM(Q271:AN271)/12*pécule,"Missing Delta Option"))</f>
        <v>Missing Delta Option</v>
      </c>
      <c r="AR271" s="132" t="e">
        <f>IF(paramètres!$B$28=1,(((SUM(Q271:Z271)/1.02)+SUM(AA271:AB271))+((SUM(AC271:AN271)/1.02)+SUM(AM271:AN271)))+AO271+AP271+AQ271,SUM(Q271:AN271)+AO271+AP271+AQ271)</f>
        <v>#VALUE!</v>
      </c>
    </row>
    <row r="272" spans="1:44" x14ac:dyDescent="0.25">
      <c r="A272" s="131"/>
      <c r="B272" s="39"/>
      <c r="C272" s="39"/>
      <c r="D272" s="93"/>
      <c r="E272" s="68"/>
      <c r="F272" s="40"/>
      <c r="G272" s="94"/>
      <c r="H272" s="38"/>
      <c r="I272" s="95"/>
      <c r="J272" s="40"/>
      <c r="K272" s="38"/>
      <c r="L272" s="95"/>
      <c r="M272" s="40"/>
      <c r="N272" s="38"/>
      <c r="O272" s="95"/>
      <c r="P272" s="68"/>
      <c r="Q272" s="226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8"/>
      <c r="AC272" s="149">
        <f>IF($D272="",0,IF($E272="",0,IF(VLOOKUP($E272,paramètres!$E$33:$F$44,2,FALSE)&lt;=VLOOKUP($AC$18,paramètres!$E$33:$F$44,2,FALSE),Q272*$D272,0)))</f>
        <v>0</v>
      </c>
      <c r="AD272" s="13">
        <f>IF($D272="",0,IF($E272="",0,IF(VLOOKUP($E272,paramètres!$E$33:$F$44,2,FALSE)&lt;=VLOOKUP($AD$18,paramètres!$E$33:$F$44,2,FALSE),R272*$D272,0)))</f>
        <v>0</v>
      </c>
      <c r="AE272" s="13">
        <f>IF($D272="",0,IF($E272="",0,IF(VLOOKUP($E272,paramètres!$E$33:$F$44,2,FALSE)&lt;=VLOOKUP($AE$18,paramètres!$E$33:$F$44,2,FALSE),S272*$D272,0)))</f>
        <v>0</v>
      </c>
      <c r="AF272" s="13">
        <f>IF($D272="",0,IF($E272="",0,IF(VLOOKUP($E272,paramètres!$E$33:$F$44,2,FALSE)&lt;=VLOOKUP($AF$18,paramètres!$E$33:$F$44,2,FALSE),T272*$D272,0)))</f>
        <v>0</v>
      </c>
      <c r="AG272" s="13">
        <f>IF($D272="",0,IF($E272="",0,IF(VLOOKUP($E272,paramètres!$E$33:$F$44,2,FALSE)&lt;=VLOOKUP($AG$18,paramètres!$E$33:$F$44,2,FALSE),U272*$D272,0)))</f>
        <v>0</v>
      </c>
      <c r="AH272" s="13">
        <f>IF($D272="",0,IF($E272="",0,IF(VLOOKUP($E272,paramètres!$E$33:$F$44,2,FALSE)&lt;=VLOOKUP($AH$18,paramètres!$E$33:$F$44,2,FALSE),V272*$D272,0)))</f>
        <v>0</v>
      </c>
      <c r="AI272" s="13">
        <f>IF($D272="",0,IF($E272="",0,IF(VLOOKUP($E272,paramètres!$E$33:$F$44,2,FALSE)&lt;=VLOOKUP($AI$18,paramètres!$E$33:$F$44,2,FALSE),W272*$D272,0)))</f>
        <v>0</v>
      </c>
      <c r="AJ272" s="13">
        <f>IF($D272="",0,IF($E272="",0,IF(VLOOKUP($E272,paramètres!$E$33:$F$44,2,FALSE)&lt;=VLOOKUP($AJ$18,paramètres!$E$33:$F$44,2,FALSE),X272*$D272,0)))</f>
        <v>0</v>
      </c>
      <c r="AK272" s="13">
        <f>IF($D272="",0,IF($E272="",0,IF(VLOOKUP($E272,paramètres!$E$33:$F$44,2,FALSE)&lt;=VLOOKUP($AK$18,paramètres!$E$33:$F$44,2,FALSE),Y272*$D272,0)))</f>
        <v>0</v>
      </c>
      <c r="AL272" s="13">
        <f>IF($D272="",0,IF($E272="",0,IF(VLOOKUP($E272,paramètres!$E$33:$F$44,2,FALSE)&lt;=VLOOKUP($AL$18,paramètres!$E$33:$F$44,2,FALSE),Z272*$D272,0)))</f>
        <v>0</v>
      </c>
      <c r="AM272" s="13">
        <f>IF($D272="",0,IF($E272="",0,IF(VLOOKUP($E272,paramètres!$E$33:$F$44,2,FALSE)&lt;=VLOOKUP($AM$18,paramètres!$E$33:$F$44,2,FALSE),AA272*$D272,0)))</f>
        <v>0</v>
      </c>
      <c r="AN272" s="154">
        <f>IF($D272="",0,IF($E272="",0,IF(VLOOKUP($E272,paramètres!$E$33:$F$44,2,FALSE)&lt;=VLOOKUP($AN$18,paramètres!$E$33:$F$44,2,FALSE),AB272*$D272,0)))</f>
        <v>0</v>
      </c>
      <c r="AO272" s="149" t="str">
        <f>IF(paramètres!$B$28=1,((SUM(Q272:Z272)/1.02)+SUM(AA272:AB272))*0.0303/9*COUNT(Q272:Y272),IF(paramètres!$B$28=2,(SUM(Q272:AB272))*0.0303/9*COUNT(Q272:Y272),"Missing Delta option"))</f>
        <v>Missing Delta option</v>
      </c>
      <c r="AP272" s="13" t="str">
        <f>IF(paramètres!$B$28=1,(((SUM(Q272:Z272)/1.02)+SUM(AA272:AB272))+((SUM(AC272:AL272)/1.02)+SUM(AM272:AO272)))*cotpatr,IF(paramètres!$B$28=2,(SUM(Q272:AO272)*cotpatr),"Missing Delta Option"))</f>
        <v>Missing Delta Option</v>
      </c>
      <c r="AQ272" s="13" t="str" cm="1">
        <f t="array" ref="AQ272">IF(paramètres!$B$28=1,(((SUM(Q272:Z272)/1.02)+SUM(AA272:AB272))+((SUM(AC272:AN272)/1.02)+SUM(AM272:AN272)))/12*pécule,IF(paramètres!$B$28=2,SUM(Q272:AN272)/12*pécule,"Missing Delta Option"))</f>
        <v>Missing Delta Option</v>
      </c>
      <c r="AR272" s="132" t="e">
        <f>IF(paramètres!$B$28=1,(((SUM(Q272:Z272)/1.02)+SUM(AA272:AB272))+((SUM(AC272:AN272)/1.02)+SUM(AM272:AN272)))+AO272+AP272+AQ272,SUM(Q272:AN272)+AO272+AP272+AQ272)</f>
        <v>#VALUE!</v>
      </c>
    </row>
    <row r="273" spans="1:44" x14ac:dyDescent="0.25">
      <c r="A273" s="131"/>
      <c r="B273" s="39"/>
      <c r="C273" s="39"/>
      <c r="D273" s="93"/>
      <c r="E273" s="68"/>
      <c r="F273" s="40"/>
      <c r="G273" s="94"/>
      <c r="H273" s="38"/>
      <c r="I273" s="95"/>
      <c r="J273" s="40"/>
      <c r="K273" s="38"/>
      <c r="L273" s="95"/>
      <c r="M273" s="40"/>
      <c r="N273" s="38"/>
      <c r="O273" s="95"/>
      <c r="P273" s="68"/>
      <c r="Q273" s="226"/>
      <c r="R273" s="227"/>
      <c r="S273" s="227"/>
      <c r="T273" s="227"/>
      <c r="U273" s="227"/>
      <c r="V273" s="227"/>
      <c r="W273" s="227"/>
      <c r="X273" s="227"/>
      <c r="Y273" s="227"/>
      <c r="Z273" s="227"/>
      <c r="AA273" s="227"/>
      <c r="AB273" s="228"/>
      <c r="AC273" s="149">
        <f>IF($D273="",0,IF($E273="",0,IF(VLOOKUP($E273,paramètres!$E$33:$F$44,2,FALSE)&lt;=VLOOKUP($AC$18,paramètres!$E$33:$F$44,2,FALSE),Q273*$D273,0)))</f>
        <v>0</v>
      </c>
      <c r="AD273" s="13">
        <f>IF($D273="",0,IF($E273="",0,IF(VLOOKUP($E273,paramètres!$E$33:$F$44,2,FALSE)&lt;=VLOOKUP($AD$18,paramètres!$E$33:$F$44,2,FALSE),R273*$D273,0)))</f>
        <v>0</v>
      </c>
      <c r="AE273" s="13">
        <f>IF($D273="",0,IF($E273="",0,IF(VLOOKUP($E273,paramètres!$E$33:$F$44,2,FALSE)&lt;=VLOOKUP($AE$18,paramètres!$E$33:$F$44,2,FALSE),S273*$D273,0)))</f>
        <v>0</v>
      </c>
      <c r="AF273" s="13">
        <f>IF($D273="",0,IF($E273="",0,IF(VLOOKUP($E273,paramètres!$E$33:$F$44,2,FALSE)&lt;=VLOOKUP($AF$18,paramètres!$E$33:$F$44,2,FALSE),T273*$D273,0)))</f>
        <v>0</v>
      </c>
      <c r="AG273" s="13">
        <f>IF($D273="",0,IF($E273="",0,IF(VLOOKUP($E273,paramètres!$E$33:$F$44,2,FALSE)&lt;=VLOOKUP($AG$18,paramètres!$E$33:$F$44,2,FALSE),U273*$D273,0)))</f>
        <v>0</v>
      </c>
      <c r="AH273" s="13">
        <f>IF($D273="",0,IF($E273="",0,IF(VLOOKUP($E273,paramètres!$E$33:$F$44,2,FALSE)&lt;=VLOOKUP($AH$18,paramètres!$E$33:$F$44,2,FALSE),V273*$D273,0)))</f>
        <v>0</v>
      </c>
      <c r="AI273" s="13">
        <f>IF($D273="",0,IF($E273="",0,IF(VLOOKUP($E273,paramètres!$E$33:$F$44,2,FALSE)&lt;=VLOOKUP($AI$18,paramètres!$E$33:$F$44,2,FALSE),W273*$D273,0)))</f>
        <v>0</v>
      </c>
      <c r="AJ273" s="13">
        <f>IF($D273="",0,IF($E273="",0,IF(VLOOKUP($E273,paramètres!$E$33:$F$44,2,FALSE)&lt;=VLOOKUP($AJ$18,paramètres!$E$33:$F$44,2,FALSE),X273*$D273,0)))</f>
        <v>0</v>
      </c>
      <c r="AK273" s="13">
        <f>IF($D273="",0,IF($E273="",0,IF(VLOOKUP($E273,paramètres!$E$33:$F$44,2,FALSE)&lt;=VLOOKUP($AK$18,paramètres!$E$33:$F$44,2,FALSE),Y273*$D273,0)))</f>
        <v>0</v>
      </c>
      <c r="AL273" s="13">
        <f>IF($D273="",0,IF($E273="",0,IF(VLOOKUP($E273,paramètres!$E$33:$F$44,2,FALSE)&lt;=VLOOKUP($AL$18,paramètres!$E$33:$F$44,2,FALSE),Z273*$D273,0)))</f>
        <v>0</v>
      </c>
      <c r="AM273" s="13">
        <f>IF($D273="",0,IF($E273="",0,IF(VLOOKUP($E273,paramètres!$E$33:$F$44,2,FALSE)&lt;=VLOOKUP($AM$18,paramètres!$E$33:$F$44,2,FALSE),AA273*$D273,0)))</f>
        <v>0</v>
      </c>
      <c r="AN273" s="154">
        <f>IF($D273="",0,IF($E273="",0,IF(VLOOKUP($E273,paramètres!$E$33:$F$44,2,FALSE)&lt;=VLOOKUP($AN$18,paramètres!$E$33:$F$44,2,FALSE),AB273*$D273,0)))</f>
        <v>0</v>
      </c>
      <c r="AO273" s="149" t="str">
        <f>IF(paramètres!$B$28=1,((SUM(Q273:Z273)/1.02)+SUM(AA273:AB273))*0.0303/9*COUNT(Q273:Y273),IF(paramètres!$B$28=2,(SUM(Q273:AB273))*0.0303/9*COUNT(Q273:Y273),"Missing Delta option"))</f>
        <v>Missing Delta option</v>
      </c>
      <c r="AP273" s="13" t="str">
        <f>IF(paramètres!$B$28=1,(((SUM(Q273:Z273)/1.02)+SUM(AA273:AB273))+((SUM(AC273:AL273)/1.02)+SUM(AM273:AO273)))*cotpatr,IF(paramètres!$B$28=2,(SUM(Q273:AO273)*cotpatr),"Missing Delta Option"))</f>
        <v>Missing Delta Option</v>
      </c>
      <c r="AQ273" s="13" t="str" cm="1">
        <f t="array" ref="AQ273">IF(paramètres!$B$28=1,(((SUM(Q273:Z273)/1.02)+SUM(AA273:AB273))+((SUM(AC273:AN273)/1.02)+SUM(AM273:AN273)))/12*pécule,IF(paramètres!$B$28=2,SUM(Q273:AN273)/12*pécule,"Missing Delta Option"))</f>
        <v>Missing Delta Option</v>
      </c>
      <c r="AR273" s="132" t="e">
        <f>IF(paramètres!$B$28=1,(((SUM(Q273:Z273)/1.02)+SUM(AA273:AB273))+((SUM(AC273:AN273)/1.02)+SUM(AM273:AN273)))+AO273+AP273+AQ273,SUM(Q273:AN273)+AO273+AP273+AQ273)</f>
        <v>#VALUE!</v>
      </c>
    </row>
    <row r="274" spans="1:44" x14ac:dyDescent="0.25">
      <c r="A274" s="131"/>
      <c r="B274" s="39"/>
      <c r="C274" s="39"/>
      <c r="D274" s="93"/>
      <c r="E274" s="68"/>
      <c r="F274" s="40"/>
      <c r="G274" s="94"/>
      <c r="H274" s="38"/>
      <c r="I274" s="95"/>
      <c r="J274" s="40"/>
      <c r="K274" s="38"/>
      <c r="L274" s="95"/>
      <c r="M274" s="40"/>
      <c r="N274" s="38"/>
      <c r="O274" s="95"/>
      <c r="P274" s="68"/>
      <c r="Q274" s="226"/>
      <c r="R274" s="227"/>
      <c r="S274" s="227"/>
      <c r="T274" s="227"/>
      <c r="U274" s="227"/>
      <c r="V274" s="227"/>
      <c r="W274" s="227"/>
      <c r="X274" s="227"/>
      <c r="Y274" s="227"/>
      <c r="Z274" s="227"/>
      <c r="AA274" s="227"/>
      <c r="AB274" s="228"/>
      <c r="AC274" s="149">
        <f>IF($D274="",0,IF($E274="",0,IF(VLOOKUP($E274,paramètres!$E$33:$F$44,2,FALSE)&lt;=VLOOKUP($AC$18,paramètres!$E$33:$F$44,2,FALSE),Q274*$D274,0)))</f>
        <v>0</v>
      </c>
      <c r="AD274" s="13">
        <f>IF($D274="",0,IF($E274="",0,IF(VLOOKUP($E274,paramètres!$E$33:$F$44,2,FALSE)&lt;=VLOOKUP($AD$18,paramètres!$E$33:$F$44,2,FALSE),R274*$D274,0)))</f>
        <v>0</v>
      </c>
      <c r="AE274" s="13">
        <f>IF($D274="",0,IF($E274="",0,IF(VLOOKUP($E274,paramètres!$E$33:$F$44,2,FALSE)&lt;=VLOOKUP($AE$18,paramètres!$E$33:$F$44,2,FALSE),S274*$D274,0)))</f>
        <v>0</v>
      </c>
      <c r="AF274" s="13">
        <f>IF($D274="",0,IF($E274="",0,IF(VLOOKUP($E274,paramètres!$E$33:$F$44,2,FALSE)&lt;=VLOOKUP($AF$18,paramètres!$E$33:$F$44,2,FALSE),T274*$D274,0)))</f>
        <v>0</v>
      </c>
      <c r="AG274" s="13">
        <f>IF($D274="",0,IF($E274="",0,IF(VLOOKUP($E274,paramètres!$E$33:$F$44,2,FALSE)&lt;=VLOOKUP($AG$18,paramètres!$E$33:$F$44,2,FALSE),U274*$D274,0)))</f>
        <v>0</v>
      </c>
      <c r="AH274" s="13">
        <f>IF($D274="",0,IF($E274="",0,IF(VLOOKUP($E274,paramètres!$E$33:$F$44,2,FALSE)&lt;=VLOOKUP($AH$18,paramètres!$E$33:$F$44,2,FALSE),V274*$D274,0)))</f>
        <v>0</v>
      </c>
      <c r="AI274" s="13">
        <f>IF($D274="",0,IF($E274="",0,IF(VLOOKUP($E274,paramètres!$E$33:$F$44,2,FALSE)&lt;=VLOOKUP($AI$18,paramètres!$E$33:$F$44,2,FALSE),W274*$D274,0)))</f>
        <v>0</v>
      </c>
      <c r="AJ274" s="13">
        <f>IF($D274="",0,IF($E274="",0,IF(VLOOKUP($E274,paramètres!$E$33:$F$44,2,FALSE)&lt;=VLOOKUP($AJ$18,paramètres!$E$33:$F$44,2,FALSE),X274*$D274,0)))</f>
        <v>0</v>
      </c>
      <c r="AK274" s="13">
        <f>IF($D274="",0,IF($E274="",0,IF(VLOOKUP($E274,paramètres!$E$33:$F$44,2,FALSE)&lt;=VLOOKUP($AK$18,paramètres!$E$33:$F$44,2,FALSE),Y274*$D274,0)))</f>
        <v>0</v>
      </c>
      <c r="AL274" s="13">
        <f>IF($D274="",0,IF($E274="",0,IF(VLOOKUP($E274,paramètres!$E$33:$F$44,2,FALSE)&lt;=VLOOKUP($AL$18,paramètres!$E$33:$F$44,2,FALSE),Z274*$D274,0)))</f>
        <v>0</v>
      </c>
      <c r="AM274" s="13">
        <f>IF($D274="",0,IF($E274="",0,IF(VLOOKUP($E274,paramètres!$E$33:$F$44,2,FALSE)&lt;=VLOOKUP($AM$18,paramètres!$E$33:$F$44,2,FALSE),AA274*$D274,0)))</f>
        <v>0</v>
      </c>
      <c r="AN274" s="154">
        <f>IF($D274="",0,IF($E274="",0,IF(VLOOKUP($E274,paramètres!$E$33:$F$44,2,FALSE)&lt;=VLOOKUP($AN$18,paramètres!$E$33:$F$44,2,FALSE),AB274*$D274,0)))</f>
        <v>0</v>
      </c>
      <c r="AO274" s="149" t="str">
        <f>IF(paramètres!$B$28=1,((SUM(Q274:Z274)/1.02)+SUM(AA274:AB274))*0.0303/9*COUNT(Q274:Y274),IF(paramètres!$B$28=2,(SUM(Q274:AB274))*0.0303/9*COUNT(Q274:Y274),"Missing Delta option"))</f>
        <v>Missing Delta option</v>
      </c>
      <c r="AP274" s="13" t="str">
        <f>IF(paramètres!$B$28=1,(((SUM(Q274:Z274)/1.02)+SUM(AA274:AB274))+((SUM(AC274:AL274)/1.02)+SUM(AM274:AO274)))*cotpatr,IF(paramètres!$B$28=2,(SUM(Q274:AO274)*cotpatr),"Missing Delta Option"))</f>
        <v>Missing Delta Option</v>
      </c>
      <c r="AQ274" s="13" t="str" cm="1">
        <f t="array" ref="AQ274">IF(paramètres!$B$28=1,(((SUM(Q274:Z274)/1.02)+SUM(AA274:AB274))+((SUM(AC274:AN274)/1.02)+SUM(AM274:AN274)))/12*pécule,IF(paramètres!$B$28=2,SUM(Q274:AN274)/12*pécule,"Missing Delta Option"))</f>
        <v>Missing Delta Option</v>
      </c>
      <c r="AR274" s="132" t="e">
        <f>IF(paramètres!$B$28=1,(((SUM(Q274:Z274)/1.02)+SUM(AA274:AB274))+((SUM(AC274:AN274)/1.02)+SUM(AM274:AN274)))+AO274+AP274+AQ274,SUM(Q274:AN274)+AO274+AP274+AQ274)</f>
        <v>#VALUE!</v>
      </c>
    </row>
    <row r="275" spans="1:44" x14ac:dyDescent="0.25">
      <c r="A275" s="131"/>
      <c r="B275" s="39"/>
      <c r="C275" s="39"/>
      <c r="D275" s="93"/>
      <c r="E275" s="68"/>
      <c r="F275" s="40"/>
      <c r="G275" s="94"/>
      <c r="H275" s="38"/>
      <c r="I275" s="95"/>
      <c r="J275" s="40"/>
      <c r="K275" s="38"/>
      <c r="L275" s="95"/>
      <c r="M275" s="40"/>
      <c r="N275" s="38"/>
      <c r="O275" s="95"/>
      <c r="P275" s="68"/>
      <c r="Q275" s="226"/>
      <c r="R275" s="227"/>
      <c r="S275" s="227"/>
      <c r="T275" s="227"/>
      <c r="U275" s="227"/>
      <c r="V275" s="227"/>
      <c r="W275" s="227"/>
      <c r="X275" s="227"/>
      <c r="Y275" s="227"/>
      <c r="Z275" s="227"/>
      <c r="AA275" s="227"/>
      <c r="AB275" s="228"/>
      <c r="AC275" s="149">
        <f>IF($D275="",0,IF($E275="",0,IF(VLOOKUP($E275,paramètres!$E$33:$F$44,2,FALSE)&lt;=VLOOKUP($AC$18,paramètres!$E$33:$F$44,2,FALSE),Q275*$D275,0)))</f>
        <v>0</v>
      </c>
      <c r="AD275" s="13">
        <f>IF($D275="",0,IF($E275="",0,IF(VLOOKUP($E275,paramètres!$E$33:$F$44,2,FALSE)&lt;=VLOOKUP($AD$18,paramètres!$E$33:$F$44,2,FALSE),R275*$D275,0)))</f>
        <v>0</v>
      </c>
      <c r="AE275" s="13">
        <f>IF($D275="",0,IF($E275="",0,IF(VLOOKUP($E275,paramètres!$E$33:$F$44,2,FALSE)&lt;=VLOOKUP($AE$18,paramètres!$E$33:$F$44,2,FALSE),S275*$D275,0)))</f>
        <v>0</v>
      </c>
      <c r="AF275" s="13">
        <f>IF($D275="",0,IF($E275="",0,IF(VLOOKUP($E275,paramètres!$E$33:$F$44,2,FALSE)&lt;=VLOOKUP($AF$18,paramètres!$E$33:$F$44,2,FALSE),T275*$D275,0)))</f>
        <v>0</v>
      </c>
      <c r="AG275" s="13">
        <f>IF($D275="",0,IF($E275="",0,IF(VLOOKUP($E275,paramètres!$E$33:$F$44,2,FALSE)&lt;=VLOOKUP($AG$18,paramètres!$E$33:$F$44,2,FALSE),U275*$D275,0)))</f>
        <v>0</v>
      </c>
      <c r="AH275" s="13">
        <f>IF($D275="",0,IF($E275="",0,IF(VLOOKUP($E275,paramètres!$E$33:$F$44,2,FALSE)&lt;=VLOOKUP($AH$18,paramètres!$E$33:$F$44,2,FALSE),V275*$D275,0)))</f>
        <v>0</v>
      </c>
      <c r="AI275" s="13">
        <f>IF($D275="",0,IF($E275="",0,IF(VLOOKUP($E275,paramètres!$E$33:$F$44,2,FALSE)&lt;=VLOOKUP($AI$18,paramètres!$E$33:$F$44,2,FALSE),W275*$D275,0)))</f>
        <v>0</v>
      </c>
      <c r="AJ275" s="13">
        <f>IF($D275="",0,IF($E275="",0,IF(VLOOKUP($E275,paramètres!$E$33:$F$44,2,FALSE)&lt;=VLOOKUP($AJ$18,paramètres!$E$33:$F$44,2,FALSE),X275*$D275,0)))</f>
        <v>0</v>
      </c>
      <c r="AK275" s="13">
        <f>IF($D275="",0,IF($E275="",0,IF(VLOOKUP($E275,paramètres!$E$33:$F$44,2,FALSE)&lt;=VLOOKUP($AK$18,paramètres!$E$33:$F$44,2,FALSE),Y275*$D275,0)))</f>
        <v>0</v>
      </c>
      <c r="AL275" s="13">
        <f>IF($D275="",0,IF($E275="",0,IF(VLOOKUP($E275,paramètres!$E$33:$F$44,2,FALSE)&lt;=VLOOKUP($AL$18,paramètres!$E$33:$F$44,2,FALSE),Z275*$D275,0)))</f>
        <v>0</v>
      </c>
      <c r="AM275" s="13">
        <f>IF($D275="",0,IF($E275="",0,IF(VLOOKUP($E275,paramètres!$E$33:$F$44,2,FALSE)&lt;=VLOOKUP($AM$18,paramètres!$E$33:$F$44,2,FALSE),AA275*$D275,0)))</f>
        <v>0</v>
      </c>
      <c r="AN275" s="154">
        <f>IF($D275="",0,IF($E275="",0,IF(VLOOKUP($E275,paramètres!$E$33:$F$44,2,FALSE)&lt;=VLOOKUP($AN$18,paramètres!$E$33:$F$44,2,FALSE),AB275*$D275,0)))</f>
        <v>0</v>
      </c>
      <c r="AO275" s="149" t="str">
        <f>IF(paramètres!$B$28=1,((SUM(Q275:Z275)/1.02)+SUM(AA275:AB275))*0.0303/9*COUNT(Q275:Y275),IF(paramètres!$B$28=2,(SUM(Q275:AB275))*0.0303/9*COUNT(Q275:Y275),"Missing Delta option"))</f>
        <v>Missing Delta option</v>
      </c>
      <c r="AP275" s="13" t="str">
        <f>IF(paramètres!$B$28=1,(((SUM(Q275:Z275)/1.02)+SUM(AA275:AB275))+((SUM(AC275:AL275)/1.02)+SUM(AM275:AO275)))*cotpatr,IF(paramètres!$B$28=2,(SUM(Q275:AO275)*cotpatr),"Missing Delta Option"))</f>
        <v>Missing Delta Option</v>
      </c>
      <c r="AQ275" s="13" t="str" cm="1">
        <f t="array" ref="AQ275">IF(paramètres!$B$28=1,(((SUM(Q275:Z275)/1.02)+SUM(AA275:AB275))+((SUM(AC275:AN275)/1.02)+SUM(AM275:AN275)))/12*pécule,IF(paramètres!$B$28=2,SUM(Q275:AN275)/12*pécule,"Missing Delta Option"))</f>
        <v>Missing Delta Option</v>
      </c>
      <c r="AR275" s="132" t="e">
        <f>IF(paramètres!$B$28=1,(((SUM(Q275:Z275)/1.02)+SUM(AA275:AB275))+((SUM(AC275:AN275)/1.02)+SUM(AM275:AN275)))+AO275+AP275+AQ275,SUM(Q275:AN275)+AO275+AP275+AQ275)</f>
        <v>#VALUE!</v>
      </c>
    </row>
    <row r="276" spans="1:44" x14ac:dyDescent="0.25">
      <c r="A276" s="131"/>
      <c r="B276" s="39"/>
      <c r="C276" s="39"/>
      <c r="D276" s="93"/>
      <c r="E276" s="68"/>
      <c r="F276" s="40"/>
      <c r="G276" s="94"/>
      <c r="H276" s="38"/>
      <c r="I276" s="95"/>
      <c r="J276" s="40"/>
      <c r="K276" s="38"/>
      <c r="L276" s="95"/>
      <c r="M276" s="40"/>
      <c r="N276" s="38"/>
      <c r="O276" s="95"/>
      <c r="P276" s="68"/>
      <c r="Q276" s="226"/>
      <c r="R276" s="227"/>
      <c r="S276" s="227"/>
      <c r="T276" s="227"/>
      <c r="U276" s="227"/>
      <c r="V276" s="227"/>
      <c r="W276" s="227"/>
      <c r="X276" s="227"/>
      <c r="Y276" s="227"/>
      <c r="Z276" s="227"/>
      <c r="AA276" s="227"/>
      <c r="AB276" s="228"/>
      <c r="AC276" s="149">
        <f>IF($D276="",0,IF($E276="",0,IF(VLOOKUP($E276,paramètres!$E$33:$F$44,2,FALSE)&lt;=VLOOKUP($AC$18,paramètres!$E$33:$F$44,2,FALSE),Q276*$D276,0)))</f>
        <v>0</v>
      </c>
      <c r="AD276" s="13">
        <f>IF($D276="",0,IF($E276="",0,IF(VLOOKUP($E276,paramètres!$E$33:$F$44,2,FALSE)&lt;=VLOOKUP($AD$18,paramètres!$E$33:$F$44,2,FALSE),R276*$D276,0)))</f>
        <v>0</v>
      </c>
      <c r="AE276" s="13">
        <f>IF($D276="",0,IF($E276="",0,IF(VLOOKUP($E276,paramètres!$E$33:$F$44,2,FALSE)&lt;=VLOOKUP($AE$18,paramètres!$E$33:$F$44,2,FALSE),S276*$D276,0)))</f>
        <v>0</v>
      </c>
      <c r="AF276" s="13">
        <f>IF($D276="",0,IF($E276="",0,IF(VLOOKUP($E276,paramètres!$E$33:$F$44,2,FALSE)&lt;=VLOOKUP($AF$18,paramètres!$E$33:$F$44,2,FALSE),T276*$D276,0)))</f>
        <v>0</v>
      </c>
      <c r="AG276" s="13">
        <f>IF($D276="",0,IF($E276="",0,IF(VLOOKUP($E276,paramètres!$E$33:$F$44,2,FALSE)&lt;=VLOOKUP($AG$18,paramètres!$E$33:$F$44,2,FALSE),U276*$D276,0)))</f>
        <v>0</v>
      </c>
      <c r="AH276" s="13">
        <f>IF($D276="",0,IF($E276="",0,IF(VLOOKUP($E276,paramètres!$E$33:$F$44,2,FALSE)&lt;=VLOOKUP($AH$18,paramètres!$E$33:$F$44,2,FALSE),V276*$D276,0)))</f>
        <v>0</v>
      </c>
      <c r="AI276" s="13">
        <f>IF($D276="",0,IF($E276="",0,IF(VLOOKUP($E276,paramètres!$E$33:$F$44,2,FALSE)&lt;=VLOOKUP($AI$18,paramètres!$E$33:$F$44,2,FALSE),W276*$D276,0)))</f>
        <v>0</v>
      </c>
      <c r="AJ276" s="13">
        <f>IF($D276="",0,IF($E276="",0,IF(VLOOKUP($E276,paramètres!$E$33:$F$44,2,FALSE)&lt;=VLOOKUP($AJ$18,paramètres!$E$33:$F$44,2,FALSE),X276*$D276,0)))</f>
        <v>0</v>
      </c>
      <c r="AK276" s="13">
        <f>IF($D276="",0,IF($E276="",0,IF(VLOOKUP($E276,paramètres!$E$33:$F$44,2,FALSE)&lt;=VLOOKUP($AK$18,paramètres!$E$33:$F$44,2,FALSE),Y276*$D276,0)))</f>
        <v>0</v>
      </c>
      <c r="AL276" s="13">
        <f>IF($D276="",0,IF($E276="",0,IF(VLOOKUP($E276,paramètres!$E$33:$F$44,2,FALSE)&lt;=VLOOKUP($AL$18,paramètres!$E$33:$F$44,2,FALSE),Z276*$D276,0)))</f>
        <v>0</v>
      </c>
      <c r="AM276" s="13">
        <f>IF($D276="",0,IF($E276="",0,IF(VLOOKUP($E276,paramètres!$E$33:$F$44,2,FALSE)&lt;=VLOOKUP($AM$18,paramètres!$E$33:$F$44,2,FALSE),AA276*$D276,0)))</f>
        <v>0</v>
      </c>
      <c r="AN276" s="154">
        <f>IF($D276="",0,IF($E276="",0,IF(VLOOKUP($E276,paramètres!$E$33:$F$44,2,FALSE)&lt;=VLOOKUP($AN$18,paramètres!$E$33:$F$44,2,FALSE),AB276*$D276,0)))</f>
        <v>0</v>
      </c>
      <c r="AO276" s="149" t="str">
        <f>IF(paramètres!$B$28=1,((SUM(Q276:Z276)/1.02)+SUM(AA276:AB276))*0.0303/9*COUNT(Q276:Y276),IF(paramètres!$B$28=2,(SUM(Q276:AB276))*0.0303/9*COUNT(Q276:Y276),"Missing Delta option"))</f>
        <v>Missing Delta option</v>
      </c>
      <c r="AP276" s="13" t="str">
        <f>IF(paramètres!$B$28=1,(((SUM(Q276:Z276)/1.02)+SUM(AA276:AB276))+((SUM(AC276:AL276)/1.02)+SUM(AM276:AO276)))*cotpatr,IF(paramètres!$B$28=2,(SUM(Q276:AO276)*cotpatr),"Missing Delta Option"))</f>
        <v>Missing Delta Option</v>
      </c>
      <c r="AQ276" s="13" t="str" cm="1">
        <f t="array" ref="AQ276">IF(paramètres!$B$28=1,(((SUM(Q276:Z276)/1.02)+SUM(AA276:AB276))+((SUM(AC276:AN276)/1.02)+SUM(AM276:AN276)))/12*pécule,IF(paramètres!$B$28=2,SUM(Q276:AN276)/12*pécule,"Missing Delta Option"))</f>
        <v>Missing Delta Option</v>
      </c>
      <c r="AR276" s="132" t="e">
        <f>IF(paramètres!$B$28=1,(((SUM(Q276:Z276)/1.02)+SUM(AA276:AB276))+((SUM(AC276:AN276)/1.02)+SUM(AM276:AN276)))+AO276+AP276+AQ276,SUM(Q276:AN276)+AO276+AP276+AQ276)</f>
        <v>#VALUE!</v>
      </c>
    </row>
    <row r="277" spans="1:44" x14ac:dyDescent="0.25">
      <c r="A277" s="131"/>
      <c r="B277" s="39"/>
      <c r="C277" s="39"/>
      <c r="D277" s="93"/>
      <c r="E277" s="68"/>
      <c r="F277" s="40"/>
      <c r="G277" s="94"/>
      <c r="H277" s="38"/>
      <c r="I277" s="95"/>
      <c r="J277" s="40"/>
      <c r="K277" s="38"/>
      <c r="L277" s="95"/>
      <c r="M277" s="40"/>
      <c r="N277" s="38"/>
      <c r="O277" s="95"/>
      <c r="P277" s="68"/>
      <c r="Q277" s="226"/>
      <c r="R277" s="227"/>
      <c r="S277" s="227"/>
      <c r="T277" s="227"/>
      <c r="U277" s="227"/>
      <c r="V277" s="227"/>
      <c r="W277" s="227"/>
      <c r="X277" s="227"/>
      <c r="Y277" s="227"/>
      <c r="Z277" s="227"/>
      <c r="AA277" s="227"/>
      <c r="AB277" s="228"/>
      <c r="AC277" s="149">
        <f>IF($D277="",0,IF($E277="",0,IF(VLOOKUP($E277,paramètres!$E$33:$F$44,2,FALSE)&lt;=VLOOKUP($AC$18,paramètres!$E$33:$F$44,2,FALSE),Q277*$D277,0)))</f>
        <v>0</v>
      </c>
      <c r="AD277" s="13">
        <f>IF($D277="",0,IF($E277="",0,IF(VLOOKUP($E277,paramètres!$E$33:$F$44,2,FALSE)&lt;=VLOOKUP($AD$18,paramètres!$E$33:$F$44,2,FALSE),R277*$D277,0)))</f>
        <v>0</v>
      </c>
      <c r="AE277" s="13">
        <f>IF($D277="",0,IF($E277="",0,IF(VLOOKUP($E277,paramètres!$E$33:$F$44,2,FALSE)&lt;=VLOOKUP($AE$18,paramètres!$E$33:$F$44,2,FALSE),S277*$D277,0)))</f>
        <v>0</v>
      </c>
      <c r="AF277" s="13">
        <f>IF($D277="",0,IF($E277="",0,IF(VLOOKUP($E277,paramètres!$E$33:$F$44,2,FALSE)&lt;=VLOOKUP($AF$18,paramètres!$E$33:$F$44,2,FALSE),T277*$D277,0)))</f>
        <v>0</v>
      </c>
      <c r="AG277" s="13">
        <f>IF($D277="",0,IF($E277="",0,IF(VLOOKUP($E277,paramètres!$E$33:$F$44,2,FALSE)&lt;=VLOOKUP($AG$18,paramètres!$E$33:$F$44,2,FALSE),U277*$D277,0)))</f>
        <v>0</v>
      </c>
      <c r="AH277" s="13">
        <f>IF($D277="",0,IF($E277="",0,IF(VLOOKUP($E277,paramètres!$E$33:$F$44,2,FALSE)&lt;=VLOOKUP($AH$18,paramètres!$E$33:$F$44,2,FALSE),V277*$D277,0)))</f>
        <v>0</v>
      </c>
      <c r="AI277" s="13">
        <f>IF($D277="",0,IF($E277="",0,IF(VLOOKUP($E277,paramètres!$E$33:$F$44,2,FALSE)&lt;=VLOOKUP($AI$18,paramètres!$E$33:$F$44,2,FALSE),W277*$D277,0)))</f>
        <v>0</v>
      </c>
      <c r="AJ277" s="13">
        <f>IF($D277="",0,IF($E277="",0,IF(VLOOKUP($E277,paramètres!$E$33:$F$44,2,FALSE)&lt;=VLOOKUP($AJ$18,paramètres!$E$33:$F$44,2,FALSE),X277*$D277,0)))</f>
        <v>0</v>
      </c>
      <c r="AK277" s="13">
        <f>IF($D277="",0,IF($E277="",0,IF(VLOOKUP($E277,paramètres!$E$33:$F$44,2,FALSE)&lt;=VLOOKUP($AK$18,paramètres!$E$33:$F$44,2,FALSE),Y277*$D277,0)))</f>
        <v>0</v>
      </c>
      <c r="AL277" s="13">
        <f>IF($D277="",0,IF($E277="",0,IF(VLOOKUP($E277,paramètres!$E$33:$F$44,2,FALSE)&lt;=VLOOKUP($AL$18,paramètres!$E$33:$F$44,2,FALSE),Z277*$D277,0)))</f>
        <v>0</v>
      </c>
      <c r="AM277" s="13">
        <f>IF($D277="",0,IF($E277="",0,IF(VLOOKUP($E277,paramètres!$E$33:$F$44,2,FALSE)&lt;=VLOOKUP($AM$18,paramètres!$E$33:$F$44,2,FALSE),AA277*$D277,0)))</f>
        <v>0</v>
      </c>
      <c r="AN277" s="154">
        <f>IF($D277="",0,IF($E277="",0,IF(VLOOKUP($E277,paramètres!$E$33:$F$44,2,FALSE)&lt;=VLOOKUP($AN$18,paramètres!$E$33:$F$44,2,FALSE),AB277*$D277,0)))</f>
        <v>0</v>
      </c>
      <c r="AO277" s="149" t="str">
        <f>IF(paramètres!$B$28=1,((SUM(Q277:Z277)/1.02)+SUM(AA277:AB277))*0.0303/9*COUNT(Q277:Y277),IF(paramètres!$B$28=2,(SUM(Q277:AB277))*0.0303/9*COUNT(Q277:Y277),"Missing Delta option"))</f>
        <v>Missing Delta option</v>
      </c>
      <c r="AP277" s="13" t="str">
        <f>IF(paramètres!$B$28=1,(((SUM(Q277:Z277)/1.02)+SUM(AA277:AB277))+((SUM(AC277:AL277)/1.02)+SUM(AM277:AO277)))*cotpatr,IF(paramètres!$B$28=2,(SUM(Q277:AO277)*cotpatr),"Missing Delta Option"))</f>
        <v>Missing Delta Option</v>
      </c>
      <c r="AQ277" s="13" t="str" cm="1">
        <f t="array" ref="AQ277">IF(paramètres!$B$28=1,(((SUM(Q277:Z277)/1.02)+SUM(AA277:AB277))+((SUM(AC277:AN277)/1.02)+SUM(AM277:AN277)))/12*pécule,IF(paramètres!$B$28=2,SUM(Q277:AN277)/12*pécule,"Missing Delta Option"))</f>
        <v>Missing Delta Option</v>
      </c>
      <c r="AR277" s="132" t="e">
        <f>IF(paramètres!$B$28=1,(((SUM(Q277:Z277)/1.02)+SUM(AA277:AB277))+((SUM(AC277:AN277)/1.02)+SUM(AM277:AN277)))+AO277+AP277+AQ277,SUM(Q277:AN277)+AO277+AP277+AQ277)</f>
        <v>#VALUE!</v>
      </c>
    </row>
    <row r="278" spans="1:44" x14ac:dyDescent="0.25">
      <c r="A278" s="131"/>
      <c r="B278" s="39"/>
      <c r="C278" s="39"/>
      <c r="D278" s="93"/>
      <c r="E278" s="68"/>
      <c r="F278" s="40"/>
      <c r="G278" s="94"/>
      <c r="H278" s="38"/>
      <c r="I278" s="95"/>
      <c r="J278" s="40"/>
      <c r="K278" s="38"/>
      <c r="L278" s="95"/>
      <c r="M278" s="40"/>
      <c r="N278" s="38"/>
      <c r="O278" s="95"/>
      <c r="P278" s="68"/>
      <c r="Q278" s="226"/>
      <c r="R278" s="227"/>
      <c r="S278" s="227"/>
      <c r="T278" s="227"/>
      <c r="U278" s="227"/>
      <c r="V278" s="227"/>
      <c r="W278" s="227"/>
      <c r="X278" s="227"/>
      <c r="Y278" s="227"/>
      <c r="Z278" s="227"/>
      <c r="AA278" s="227"/>
      <c r="AB278" s="228"/>
      <c r="AC278" s="149">
        <f>IF($D278="",0,IF($E278="",0,IF(VLOOKUP($E278,paramètres!$E$33:$F$44,2,FALSE)&lt;=VLOOKUP($AC$18,paramètres!$E$33:$F$44,2,FALSE),Q278*$D278,0)))</f>
        <v>0</v>
      </c>
      <c r="AD278" s="13">
        <f>IF($D278="",0,IF($E278="",0,IF(VLOOKUP($E278,paramètres!$E$33:$F$44,2,FALSE)&lt;=VLOOKUP($AD$18,paramètres!$E$33:$F$44,2,FALSE),R278*$D278,0)))</f>
        <v>0</v>
      </c>
      <c r="AE278" s="13">
        <f>IF($D278="",0,IF($E278="",0,IF(VLOOKUP($E278,paramètres!$E$33:$F$44,2,FALSE)&lt;=VLOOKUP($AE$18,paramètres!$E$33:$F$44,2,FALSE),S278*$D278,0)))</f>
        <v>0</v>
      </c>
      <c r="AF278" s="13">
        <f>IF($D278="",0,IF($E278="",0,IF(VLOOKUP($E278,paramètres!$E$33:$F$44,2,FALSE)&lt;=VLOOKUP($AF$18,paramètres!$E$33:$F$44,2,FALSE),T278*$D278,0)))</f>
        <v>0</v>
      </c>
      <c r="AG278" s="13">
        <f>IF($D278="",0,IF($E278="",0,IF(VLOOKUP($E278,paramètres!$E$33:$F$44,2,FALSE)&lt;=VLOOKUP($AG$18,paramètres!$E$33:$F$44,2,FALSE),U278*$D278,0)))</f>
        <v>0</v>
      </c>
      <c r="AH278" s="13">
        <f>IF($D278="",0,IF($E278="",0,IF(VLOOKUP($E278,paramètres!$E$33:$F$44,2,FALSE)&lt;=VLOOKUP($AH$18,paramètres!$E$33:$F$44,2,FALSE),V278*$D278,0)))</f>
        <v>0</v>
      </c>
      <c r="AI278" s="13">
        <f>IF($D278="",0,IF($E278="",0,IF(VLOOKUP($E278,paramètres!$E$33:$F$44,2,FALSE)&lt;=VLOOKUP($AI$18,paramètres!$E$33:$F$44,2,FALSE),W278*$D278,0)))</f>
        <v>0</v>
      </c>
      <c r="AJ278" s="13">
        <f>IF($D278="",0,IF($E278="",0,IF(VLOOKUP($E278,paramètres!$E$33:$F$44,2,FALSE)&lt;=VLOOKUP($AJ$18,paramètres!$E$33:$F$44,2,FALSE),X278*$D278,0)))</f>
        <v>0</v>
      </c>
      <c r="AK278" s="13">
        <f>IF($D278="",0,IF($E278="",0,IF(VLOOKUP($E278,paramètres!$E$33:$F$44,2,FALSE)&lt;=VLOOKUP($AK$18,paramètres!$E$33:$F$44,2,FALSE),Y278*$D278,0)))</f>
        <v>0</v>
      </c>
      <c r="AL278" s="13">
        <f>IF($D278="",0,IF($E278="",0,IF(VLOOKUP($E278,paramètres!$E$33:$F$44,2,FALSE)&lt;=VLOOKUP($AL$18,paramètres!$E$33:$F$44,2,FALSE),Z278*$D278,0)))</f>
        <v>0</v>
      </c>
      <c r="AM278" s="13">
        <f>IF($D278="",0,IF($E278="",0,IF(VLOOKUP($E278,paramètres!$E$33:$F$44,2,FALSE)&lt;=VLOOKUP($AM$18,paramètres!$E$33:$F$44,2,FALSE),AA278*$D278,0)))</f>
        <v>0</v>
      </c>
      <c r="AN278" s="154">
        <f>IF($D278="",0,IF($E278="",0,IF(VLOOKUP($E278,paramètres!$E$33:$F$44,2,FALSE)&lt;=VLOOKUP($AN$18,paramètres!$E$33:$F$44,2,FALSE),AB278*$D278,0)))</f>
        <v>0</v>
      </c>
      <c r="AO278" s="149" t="str">
        <f>IF(paramètres!$B$28=1,((SUM(Q278:Z278)/1.02)+SUM(AA278:AB278))*0.0303/9*COUNT(Q278:Y278),IF(paramètres!$B$28=2,(SUM(Q278:AB278))*0.0303/9*COUNT(Q278:Y278),"Missing Delta option"))</f>
        <v>Missing Delta option</v>
      </c>
      <c r="AP278" s="13" t="str">
        <f>IF(paramètres!$B$28=1,(((SUM(Q278:Z278)/1.02)+SUM(AA278:AB278))+((SUM(AC278:AL278)/1.02)+SUM(AM278:AO278)))*cotpatr,IF(paramètres!$B$28=2,(SUM(Q278:AO278)*cotpatr),"Missing Delta Option"))</f>
        <v>Missing Delta Option</v>
      </c>
      <c r="AQ278" s="13" t="str" cm="1">
        <f t="array" ref="AQ278">IF(paramètres!$B$28=1,(((SUM(Q278:Z278)/1.02)+SUM(AA278:AB278))+((SUM(AC278:AN278)/1.02)+SUM(AM278:AN278)))/12*pécule,IF(paramètres!$B$28=2,SUM(Q278:AN278)/12*pécule,"Missing Delta Option"))</f>
        <v>Missing Delta Option</v>
      </c>
      <c r="AR278" s="132" t="e">
        <f>IF(paramètres!$B$28=1,(((SUM(Q278:Z278)/1.02)+SUM(AA278:AB278))+((SUM(AC278:AN278)/1.02)+SUM(AM278:AN278)))+AO278+AP278+AQ278,SUM(Q278:AN278)+AO278+AP278+AQ278)</f>
        <v>#VALUE!</v>
      </c>
    </row>
    <row r="279" spans="1:44" x14ac:dyDescent="0.25">
      <c r="A279" s="131"/>
      <c r="B279" s="39"/>
      <c r="C279" s="39"/>
      <c r="D279" s="93"/>
      <c r="E279" s="68"/>
      <c r="F279" s="40"/>
      <c r="G279" s="94"/>
      <c r="H279" s="38"/>
      <c r="I279" s="95"/>
      <c r="J279" s="40"/>
      <c r="K279" s="38"/>
      <c r="L279" s="95"/>
      <c r="M279" s="40"/>
      <c r="N279" s="38"/>
      <c r="O279" s="95"/>
      <c r="P279" s="68"/>
      <c r="Q279" s="226"/>
      <c r="R279" s="227"/>
      <c r="S279" s="227"/>
      <c r="T279" s="227"/>
      <c r="U279" s="227"/>
      <c r="V279" s="227"/>
      <c r="W279" s="227"/>
      <c r="X279" s="227"/>
      <c r="Y279" s="227"/>
      <c r="Z279" s="227"/>
      <c r="AA279" s="227"/>
      <c r="AB279" s="228"/>
      <c r="AC279" s="149">
        <f>IF($D279="",0,IF($E279="",0,IF(VLOOKUP($E279,paramètres!$E$33:$F$44,2,FALSE)&lt;=VLOOKUP($AC$18,paramètres!$E$33:$F$44,2,FALSE),Q279*$D279,0)))</f>
        <v>0</v>
      </c>
      <c r="AD279" s="13">
        <f>IF($D279="",0,IF($E279="",0,IF(VLOOKUP($E279,paramètres!$E$33:$F$44,2,FALSE)&lt;=VLOOKUP($AD$18,paramètres!$E$33:$F$44,2,FALSE),R279*$D279,0)))</f>
        <v>0</v>
      </c>
      <c r="AE279" s="13">
        <f>IF($D279="",0,IF($E279="",0,IF(VLOOKUP($E279,paramètres!$E$33:$F$44,2,FALSE)&lt;=VLOOKUP($AE$18,paramètres!$E$33:$F$44,2,FALSE),S279*$D279,0)))</f>
        <v>0</v>
      </c>
      <c r="AF279" s="13">
        <f>IF($D279="",0,IF($E279="",0,IF(VLOOKUP($E279,paramètres!$E$33:$F$44,2,FALSE)&lt;=VLOOKUP($AF$18,paramètres!$E$33:$F$44,2,FALSE),T279*$D279,0)))</f>
        <v>0</v>
      </c>
      <c r="AG279" s="13">
        <f>IF($D279="",0,IF($E279="",0,IF(VLOOKUP($E279,paramètres!$E$33:$F$44,2,FALSE)&lt;=VLOOKUP($AG$18,paramètres!$E$33:$F$44,2,FALSE),U279*$D279,0)))</f>
        <v>0</v>
      </c>
      <c r="AH279" s="13">
        <f>IF($D279="",0,IF($E279="",0,IF(VLOOKUP($E279,paramètres!$E$33:$F$44,2,FALSE)&lt;=VLOOKUP($AH$18,paramètres!$E$33:$F$44,2,FALSE),V279*$D279,0)))</f>
        <v>0</v>
      </c>
      <c r="AI279" s="13">
        <f>IF($D279="",0,IF($E279="",0,IF(VLOOKUP($E279,paramètres!$E$33:$F$44,2,FALSE)&lt;=VLOOKUP($AI$18,paramètres!$E$33:$F$44,2,FALSE),W279*$D279,0)))</f>
        <v>0</v>
      </c>
      <c r="AJ279" s="13">
        <f>IF($D279="",0,IF($E279="",0,IF(VLOOKUP($E279,paramètres!$E$33:$F$44,2,FALSE)&lt;=VLOOKUP($AJ$18,paramètres!$E$33:$F$44,2,FALSE),X279*$D279,0)))</f>
        <v>0</v>
      </c>
      <c r="AK279" s="13">
        <f>IF($D279="",0,IF($E279="",0,IF(VLOOKUP($E279,paramètres!$E$33:$F$44,2,FALSE)&lt;=VLOOKUP($AK$18,paramètres!$E$33:$F$44,2,FALSE),Y279*$D279,0)))</f>
        <v>0</v>
      </c>
      <c r="AL279" s="13">
        <f>IF($D279="",0,IF($E279="",0,IF(VLOOKUP($E279,paramètres!$E$33:$F$44,2,FALSE)&lt;=VLOOKUP($AL$18,paramètres!$E$33:$F$44,2,FALSE),Z279*$D279,0)))</f>
        <v>0</v>
      </c>
      <c r="AM279" s="13">
        <f>IF($D279="",0,IF($E279="",0,IF(VLOOKUP($E279,paramètres!$E$33:$F$44,2,FALSE)&lt;=VLOOKUP($AM$18,paramètres!$E$33:$F$44,2,FALSE),AA279*$D279,0)))</f>
        <v>0</v>
      </c>
      <c r="AN279" s="154">
        <f>IF($D279="",0,IF($E279="",0,IF(VLOOKUP($E279,paramètres!$E$33:$F$44,2,FALSE)&lt;=VLOOKUP($AN$18,paramètres!$E$33:$F$44,2,FALSE),AB279*$D279,0)))</f>
        <v>0</v>
      </c>
      <c r="AO279" s="149" t="str">
        <f>IF(paramètres!$B$28=1,((SUM(Q279:Z279)/1.02)+SUM(AA279:AB279))*0.0303/9*COUNT(Q279:Y279),IF(paramètres!$B$28=2,(SUM(Q279:AB279))*0.0303/9*COUNT(Q279:Y279),"Missing Delta option"))</f>
        <v>Missing Delta option</v>
      </c>
      <c r="AP279" s="13" t="str">
        <f>IF(paramètres!$B$28=1,(((SUM(Q279:Z279)/1.02)+SUM(AA279:AB279))+((SUM(AC279:AL279)/1.02)+SUM(AM279:AO279)))*cotpatr,IF(paramètres!$B$28=2,(SUM(Q279:AO279)*cotpatr),"Missing Delta Option"))</f>
        <v>Missing Delta Option</v>
      </c>
      <c r="AQ279" s="13" t="str" cm="1">
        <f t="array" ref="AQ279">IF(paramètres!$B$28=1,(((SUM(Q279:Z279)/1.02)+SUM(AA279:AB279))+((SUM(AC279:AN279)/1.02)+SUM(AM279:AN279)))/12*pécule,IF(paramètres!$B$28=2,SUM(Q279:AN279)/12*pécule,"Missing Delta Option"))</f>
        <v>Missing Delta Option</v>
      </c>
      <c r="AR279" s="132" t="e">
        <f>IF(paramètres!$B$28=1,(((SUM(Q279:Z279)/1.02)+SUM(AA279:AB279))+((SUM(AC279:AN279)/1.02)+SUM(AM279:AN279)))+AO279+AP279+AQ279,SUM(Q279:AN279)+AO279+AP279+AQ279)</f>
        <v>#VALUE!</v>
      </c>
    </row>
    <row r="280" spans="1:44" x14ac:dyDescent="0.25">
      <c r="A280" s="131"/>
      <c r="B280" s="39"/>
      <c r="C280" s="39"/>
      <c r="D280" s="93"/>
      <c r="E280" s="68"/>
      <c r="F280" s="40"/>
      <c r="G280" s="94"/>
      <c r="H280" s="38"/>
      <c r="I280" s="95"/>
      <c r="J280" s="40"/>
      <c r="K280" s="38"/>
      <c r="L280" s="95"/>
      <c r="M280" s="40"/>
      <c r="N280" s="38"/>
      <c r="O280" s="95"/>
      <c r="P280" s="68"/>
      <c r="Q280" s="226"/>
      <c r="R280" s="227"/>
      <c r="S280" s="227"/>
      <c r="T280" s="227"/>
      <c r="U280" s="227"/>
      <c r="V280" s="227"/>
      <c r="W280" s="227"/>
      <c r="X280" s="227"/>
      <c r="Y280" s="227"/>
      <c r="Z280" s="227"/>
      <c r="AA280" s="227"/>
      <c r="AB280" s="228"/>
      <c r="AC280" s="149">
        <f>IF($D280="",0,IF($E280="",0,IF(VLOOKUP($E280,paramètres!$E$33:$F$44,2,FALSE)&lt;=VLOOKUP($AC$18,paramètres!$E$33:$F$44,2,FALSE),Q280*$D280,0)))</f>
        <v>0</v>
      </c>
      <c r="AD280" s="13">
        <f>IF($D280="",0,IF($E280="",0,IF(VLOOKUP($E280,paramètres!$E$33:$F$44,2,FALSE)&lt;=VLOOKUP($AD$18,paramètres!$E$33:$F$44,2,FALSE),R280*$D280,0)))</f>
        <v>0</v>
      </c>
      <c r="AE280" s="13">
        <f>IF($D280="",0,IF($E280="",0,IF(VLOOKUP($E280,paramètres!$E$33:$F$44,2,FALSE)&lt;=VLOOKUP($AE$18,paramètres!$E$33:$F$44,2,FALSE),S280*$D280,0)))</f>
        <v>0</v>
      </c>
      <c r="AF280" s="13">
        <f>IF($D280="",0,IF($E280="",0,IF(VLOOKUP($E280,paramètres!$E$33:$F$44,2,FALSE)&lt;=VLOOKUP($AF$18,paramètres!$E$33:$F$44,2,FALSE),T280*$D280,0)))</f>
        <v>0</v>
      </c>
      <c r="AG280" s="13">
        <f>IF($D280="",0,IF($E280="",0,IF(VLOOKUP($E280,paramètres!$E$33:$F$44,2,FALSE)&lt;=VLOOKUP($AG$18,paramètres!$E$33:$F$44,2,FALSE),U280*$D280,0)))</f>
        <v>0</v>
      </c>
      <c r="AH280" s="13">
        <f>IF($D280="",0,IF($E280="",0,IF(VLOOKUP($E280,paramètres!$E$33:$F$44,2,FALSE)&lt;=VLOOKUP($AH$18,paramètres!$E$33:$F$44,2,FALSE),V280*$D280,0)))</f>
        <v>0</v>
      </c>
      <c r="AI280" s="13">
        <f>IF($D280="",0,IF($E280="",0,IF(VLOOKUP($E280,paramètres!$E$33:$F$44,2,FALSE)&lt;=VLOOKUP($AI$18,paramètres!$E$33:$F$44,2,FALSE),W280*$D280,0)))</f>
        <v>0</v>
      </c>
      <c r="AJ280" s="13">
        <f>IF($D280="",0,IF($E280="",0,IF(VLOOKUP($E280,paramètres!$E$33:$F$44,2,FALSE)&lt;=VLOOKUP($AJ$18,paramètres!$E$33:$F$44,2,FALSE),X280*$D280,0)))</f>
        <v>0</v>
      </c>
      <c r="AK280" s="13">
        <f>IF($D280="",0,IF($E280="",0,IF(VLOOKUP($E280,paramètres!$E$33:$F$44,2,FALSE)&lt;=VLOOKUP($AK$18,paramètres!$E$33:$F$44,2,FALSE),Y280*$D280,0)))</f>
        <v>0</v>
      </c>
      <c r="AL280" s="13">
        <f>IF($D280="",0,IF($E280="",0,IF(VLOOKUP($E280,paramètres!$E$33:$F$44,2,FALSE)&lt;=VLOOKUP($AL$18,paramètres!$E$33:$F$44,2,FALSE),Z280*$D280,0)))</f>
        <v>0</v>
      </c>
      <c r="AM280" s="13">
        <f>IF($D280="",0,IF($E280="",0,IF(VLOOKUP($E280,paramètres!$E$33:$F$44,2,FALSE)&lt;=VLOOKUP($AM$18,paramètres!$E$33:$F$44,2,FALSE),AA280*$D280,0)))</f>
        <v>0</v>
      </c>
      <c r="AN280" s="154">
        <f>IF($D280="",0,IF($E280="",0,IF(VLOOKUP($E280,paramètres!$E$33:$F$44,2,FALSE)&lt;=VLOOKUP($AN$18,paramètres!$E$33:$F$44,2,FALSE),AB280*$D280,0)))</f>
        <v>0</v>
      </c>
      <c r="AO280" s="149" t="str">
        <f>IF(paramètres!$B$28=1,((SUM(Q280:Z280)/1.02)+SUM(AA280:AB280))*0.0303/9*COUNT(Q280:Y280),IF(paramètres!$B$28=2,(SUM(Q280:AB280))*0.0303/9*COUNT(Q280:Y280),"Missing Delta option"))</f>
        <v>Missing Delta option</v>
      </c>
      <c r="AP280" s="13" t="str">
        <f>IF(paramètres!$B$28=1,(((SUM(Q280:Z280)/1.02)+SUM(AA280:AB280))+((SUM(AC280:AL280)/1.02)+SUM(AM280:AO280)))*cotpatr,IF(paramètres!$B$28=2,(SUM(Q280:AO280)*cotpatr),"Missing Delta Option"))</f>
        <v>Missing Delta Option</v>
      </c>
      <c r="AQ280" s="13" t="str" cm="1">
        <f t="array" ref="AQ280">IF(paramètres!$B$28=1,(((SUM(Q280:Z280)/1.02)+SUM(AA280:AB280))+((SUM(AC280:AN280)/1.02)+SUM(AM280:AN280)))/12*pécule,IF(paramètres!$B$28=2,SUM(Q280:AN280)/12*pécule,"Missing Delta Option"))</f>
        <v>Missing Delta Option</v>
      </c>
      <c r="AR280" s="132" t="e">
        <f>IF(paramètres!$B$28=1,(((SUM(Q280:Z280)/1.02)+SUM(AA280:AB280))+((SUM(AC280:AN280)/1.02)+SUM(AM280:AN280)))+AO280+AP280+AQ280,SUM(Q280:AN280)+AO280+AP280+AQ280)</f>
        <v>#VALUE!</v>
      </c>
    </row>
    <row r="281" spans="1:44" x14ac:dyDescent="0.25">
      <c r="A281" s="131"/>
      <c r="B281" s="39"/>
      <c r="C281" s="39"/>
      <c r="D281" s="93"/>
      <c r="E281" s="68"/>
      <c r="F281" s="40"/>
      <c r="G281" s="94"/>
      <c r="H281" s="38"/>
      <c r="I281" s="95"/>
      <c r="J281" s="40"/>
      <c r="K281" s="38"/>
      <c r="L281" s="95"/>
      <c r="M281" s="40"/>
      <c r="N281" s="38"/>
      <c r="O281" s="95"/>
      <c r="P281" s="68"/>
      <c r="Q281" s="226"/>
      <c r="R281" s="227"/>
      <c r="S281" s="227"/>
      <c r="T281" s="227"/>
      <c r="U281" s="227"/>
      <c r="V281" s="227"/>
      <c r="W281" s="227"/>
      <c r="X281" s="227"/>
      <c r="Y281" s="227"/>
      <c r="Z281" s="227"/>
      <c r="AA281" s="227"/>
      <c r="AB281" s="228"/>
      <c r="AC281" s="149">
        <f>IF($D281="",0,IF($E281="",0,IF(VLOOKUP($E281,paramètres!$E$33:$F$44,2,FALSE)&lt;=VLOOKUP($AC$18,paramètres!$E$33:$F$44,2,FALSE),Q281*$D281,0)))</f>
        <v>0</v>
      </c>
      <c r="AD281" s="13">
        <f>IF($D281="",0,IF($E281="",0,IF(VLOOKUP($E281,paramètres!$E$33:$F$44,2,FALSE)&lt;=VLOOKUP($AD$18,paramètres!$E$33:$F$44,2,FALSE),R281*$D281,0)))</f>
        <v>0</v>
      </c>
      <c r="AE281" s="13">
        <f>IF($D281="",0,IF($E281="",0,IF(VLOOKUP($E281,paramètres!$E$33:$F$44,2,FALSE)&lt;=VLOOKUP($AE$18,paramètres!$E$33:$F$44,2,FALSE),S281*$D281,0)))</f>
        <v>0</v>
      </c>
      <c r="AF281" s="13">
        <f>IF($D281="",0,IF($E281="",0,IF(VLOOKUP($E281,paramètres!$E$33:$F$44,2,FALSE)&lt;=VLOOKUP($AF$18,paramètres!$E$33:$F$44,2,FALSE),T281*$D281,0)))</f>
        <v>0</v>
      </c>
      <c r="AG281" s="13">
        <f>IF($D281="",0,IF($E281="",0,IF(VLOOKUP($E281,paramètres!$E$33:$F$44,2,FALSE)&lt;=VLOOKUP($AG$18,paramètres!$E$33:$F$44,2,FALSE),U281*$D281,0)))</f>
        <v>0</v>
      </c>
      <c r="AH281" s="13">
        <f>IF($D281="",0,IF($E281="",0,IF(VLOOKUP($E281,paramètres!$E$33:$F$44,2,FALSE)&lt;=VLOOKUP($AH$18,paramètres!$E$33:$F$44,2,FALSE),V281*$D281,0)))</f>
        <v>0</v>
      </c>
      <c r="AI281" s="13">
        <f>IF($D281="",0,IF($E281="",0,IF(VLOOKUP($E281,paramètres!$E$33:$F$44,2,FALSE)&lt;=VLOOKUP($AI$18,paramètres!$E$33:$F$44,2,FALSE),W281*$D281,0)))</f>
        <v>0</v>
      </c>
      <c r="AJ281" s="13">
        <f>IF($D281="",0,IF($E281="",0,IF(VLOOKUP($E281,paramètres!$E$33:$F$44,2,FALSE)&lt;=VLOOKUP($AJ$18,paramètres!$E$33:$F$44,2,FALSE),X281*$D281,0)))</f>
        <v>0</v>
      </c>
      <c r="AK281" s="13">
        <f>IF($D281="",0,IF($E281="",0,IF(VLOOKUP($E281,paramètres!$E$33:$F$44,2,FALSE)&lt;=VLOOKUP($AK$18,paramètres!$E$33:$F$44,2,FALSE),Y281*$D281,0)))</f>
        <v>0</v>
      </c>
      <c r="AL281" s="13">
        <f>IF($D281="",0,IF($E281="",0,IF(VLOOKUP($E281,paramètres!$E$33:$F$44,2,FALSE)&lt;=VLOOKUP($AL$18,paramètres!$E$33:$F$44,2,FALSE),Z281*$D281,0)))</f>
        <v>0</v>
      </c>
      <c r="AM281" s="13">
        <f>IF($D281="",0,IF($E281="",0,IF(VLOOKUP($E281,paramètres!$E$33:$F$44,2,FALSE)&lt;=VLOOKUP($AM$18,paramètres!$E$33:$F$44,2,FALSE),AA281*$D281,0)))</f>
        <v>0</v>
      </c>
      <c r="AN281" s="154">
        <f>IF($D281="",0,IF($E281="",0,IF(VLOOKUP($E281,paramètres!$E$33:$F$44,2,FALSE)&lt;=VLOOKUP($AN$18,paramètres!$E$33:$F$44,2,FALSE),AB281*$D281,0)))</f>
        <v>0</v>
      </c>
      <c r="AO281" s="149" t="str">
        <f>IF(paramètres!$B$28=1,((SUM(Q281:Z281)/1.02)+SUM(AA281:AB281))*0.0303/9*COUNT(Q281:Y281),IF(paramètres!$B$28=2,(SUM(Q281:AB281))*0.0303/9*COUNT(Q281:Y281),"Missing Delta option"))</f>
        <v>Missing Delta option</v>
      </c>
      <c r="AP281" s="13" t="str">
        <f>IF(paramètres!$B$28=1,(((SUM(Q281:Z281)/1.02)+SUM(AA281:AB281))+((SUM(AC281:AL281)/1.02)+SUM(AM281:AO281)))*cotpatr,IF(paramètres!$B$28=2,(SUM(Q281:AO281)*cotpatr),"Missing Delta Option"))</f>
        <v>Missing Delta Option</v>
      </c>
      <c r="AQ281" s="13" t="str" cm="1">
        <f t="array" ref="AQ281">IF(paramètres!$B$28=1,(((SUM(Q281:Z281)/1.02)+SUM(AA281:AB281))+((SUM(AC281:AN281)/1.02)+SUM(AM281:AN281)))/12*pécule,IF(paramètres!$B$28=2,SUM(Q281:AN281)/12*pécule,"Missing Delta Option"))</f>
        <v>Missing Delta Option</v>
      </c>
      <c r="AR281" s="132" t="e">
        <f>IF(paramètres!$B$28=1,(((SUM(Q281:Z281)/1.02)+SUM(AA281:AB281))+((SUM(AC281:AN281)/1.02)+SUM(AM281:AN281)))+AO281+AP281+AQ281,SUM(Q281:AN281)+AO281+AP281+AQ281)</f>
        <v>#VALUE!</v>
      </c>
    </row>
    <row r="282" spans="1:44" x14ac:dyDescent="0.25">
      <c r="A282" s="131"/>
      <c r="B282" s="39"/>
      <c r="C282" s="39"/>
      <c r="D282" s="93"/>
      <c r="E282" s="68"/>
      <c r="F282" s="40"/>
      <c r="G282" s="94"/>
      <c r="H282" s="38"/>
      <c r="I282" s="95"/>
      <c r="J282" s="40"/>
      <c r="K282" s="38"/>
      <c r="L282" s="95"/>
      <c r="M282" s="40"/>
      <c r="N282" s="38"/>
      <c r="O282" s="95"/>
      <c r="P282" s="68"/>
      <c r="Q282" s="226"/>
      <c r="R282" s="227"/>
      <c r="S282" s="227"/>
      <c r="T282" s="227"/>
      <c r="U282" s="227"/>
      <c r="V282" s="227"/>
      <c r="W282" s="227"/>
      <c r="X282" s="227"/>
      <c r="Y282" s="227"/>
      <c r="Z282" s="227"/>
      <c r="AA282" s="227"/>
      <c r="AB282" s="228"/>
      <c r="AC282" s="149">
        <f>IF($D282="",0,IF($E282="",0,IF(VLOOKUP($E282,paramètres!$E$33:$F$44,2,FALSE)&lt;=VLOOKUP($AC$18,paramètres!$E$33:$F$44,2,FALSE),Q282*$D282,0)))</f>
        <v>0</v>
      </c>
      <c r="AD282" s="13">
        <f>IF($D282="",0,IF($E282="",0,IF(VLOOKUP($E282,paramètres!$E$33:$F$44,2,FALSE)&lt;=VLOOKUP($AD$18,paramètres!$E$33:$F$44,2,FALSE),R282*$D282,0)))</f>
        <v>0</v>
      </c>
      <c r="AE282" s="13">
        <f>IF($D282="",0,IF($E282="",0,IF(VLOOKUP($E282,paramètres!$E$33:$F$44,2,FALSE)&lt;=VLOOKUP($AE$18,paramètres!$E$33:$F$44,2,FALSE),S282*$D282,0)))</f>
        <v>0</v>
      </c>
      <c r="AF282" s="13">
        <f>IF($D282="",0,IF($E282="",0,IF(VLOOKUP($E282,paramètres!$E$33:$F$44,2,FALSE)&lt;=VLOOKUP($AF$18,paramètres!$E$33:$F$44,2,FALSE),T282*$D282,0)))</f>
        <v>0</v>
      </c>
      <c r="AG282" s="13">
        <f>IF($D282="",0,IF($E282="",0,IF(VLOOKUP($E282,paramètres!$E$33:$F$44,2,FALSE)&lt;=VLOOKUP($AG$18,paramètres!$E$33:$F$44,2,FALSE),U282*$D282,0)))</f>
        <v>0</v>
      </c>
      <c r="AH282" s="13">
        <f>IF($D282="",0,IF($E282="",0,IF(VLOOKUP($E282,paramètres!$E$33:$F$44,2,FALSE)&lt;=VLOOKUP($AH$18,paramètres!$E$33:$F$44,2,FALSE),V282*$D282,0)))</f>
        <v>0</v>
      </c>
      <c r="AI282" s="13">
        <f>IF($D282="",0,IF($E282="",0,IF(VLOOKUP($E282,paramètres!$E$33:$F$44,2,FALSE)&lt;=VLOOKUP($AI$18,paramètres!$E$33:$F$44,2,FALSE),W282*$D282,0)))</f>
        <v>0</v>
      </c>
      <c r="AJ282" s="13">
        <f>IF($D282="",0,IF($E282="",0,IF(VLOOKUP($E282,paramètres!$E$33:$F$44,2,FALSE)&lt;=VLOOKUP($AJ$18,paramètres!$E$33:$F$44,2,FALSE),X282*$D282,0)))</f>
        <v>0</v>
      </c>
      <c r="AK282" s="13">
        <f>IF($D282="",0,IF($E282="",0,IF(VLOOKUP($E282,paramètres!$E$33:$F$44,2,FALSE)&lt;=VLOOKUP($AK$18,paramètres!$E$33:$F$44,2,FALSE),Y282*$D282,0)))</f>
        <v>0</v>
      </c>
      <c r="AL282" s="13">
        <f>IF($D282="",0,IF($E282="",0,IF(VLOOKUP($E282,paramètres!$E$33:$F$44,2,FALSE)&lt;=VLOOKUP($AL$18,paramètres!$E$33:$F$44,2,FALSE),Z282*$D282,0)))</f>
        <v>0</v>
      </c>
      <c r="AM282" s="13">
        <f>IF($D282="",0,IF($E282="",0,IF(VLOOKUP($E282,paramètres!$E$33:$F$44,2,FALSE)&lt;=VLOOKUP($AM$18,paramètres!$E$33:$F$44,2,FALSE),AA282*$D282,0)))</f>
        <v>0</v>
      </c>
      <c r="AN282" s="154">
        <f>IF($D282="",0,IF($E282="",0,IF(VLOOKUP($E282,paramètres!$E$33:$F$44,2,FALSE)&lt;=VLOOKUP($AN$18,paramètres!$E$33:$F$44,2,FALSE),AB282*$D282,0)))</f>
        <v>0</v>
      </c>
      <c r="AO282" s="149" t="str">
        <f>IF(paramètres!$B$28=1,((SUM(Q282:Z282)/1.02)+SUM(AA282:AB282))*0.0303/9*COUNT(Q282:Y282),IF(paramètres!$B$28=2,(SUM(Q282:AB282))*0.0303/9*COUNT(Q282:Y282),"Missing Delta option"))</f>
        <v>Missing Delta option</v>
      </c>
      <c r="AP282" s="13" t="str">
        <f>IF(paramètres!$B$28=1,(((SUM(Q282:Z282)/1.02)+SUM(AA282:AB282))+((SUM(AC282:AL282)/1.02)+SUM(AM282:AO282)))*cotpatr,IF(paramètres!$B$28=2,(SUM(Q282:AO282)*cotpatr),"Missing Delta Option"))</f>
        <v>Missing Delta Option</v>
      </c>
      <c r="AQ282" s="13" t="str" cm="1">
        <f t="array" ref="AQ282">IF(paramètres!$B$28=1,(((SUM(Q282:Z282)/1.02)+SUM(AA282:AB282))+((SUM(AC282:AN282)/1.02)+SUM(AM282:AN282)))/12*pécule,IF(paramètres!$B$28=2,SUM(Q282:AN282)/12*pécule,"Missing Delta Option"))</f>
        <v>Missing Delta Option</v>
      </c>
      <c r="AR282" s="132" t="e">
        <f>IF(paramètres!$B$28=1,(((SUM(Q282:Z282)/1.02)+SUM(AA282:AB282))+((SUM(AC282:AN282)/1.02)+SUM(AM282:AN282)))+AO282+AP282+AQ282,SUM(Q282:AN282)+AO282+AP282+AQ282)</f>
        <v>#VALUE!</v>
      </c>
    </row>
    <row r="283" spans="1:44" x14ac:dyDescent="0.25">
      <c r="A283" s="131"/>
      <c r="B283" s="39"/>
      <c r="C283" s="39"/>
      <c r="D283" s="93"/>
      <c r="E283" s="68"/>
      <c r="F283" s="40"/>
      <c r="G283" s="94"/>
      <c r="H283" s="38"/>
      <c r="I283" s="95"/>
      <c r="J283" s="40"/>
      <c r="K283" s="38"/>
      <c r="L283" s="95"/>
      <c r="M283" s="40"/>
      <c r="N283" s="38"/>
      <c r="O283" s="95"/>
      <c r="P283" s="68"/>
      <c r="Q283" s="226"/>
      <c r="R283" s="227"/>
      <c r="S283" s="227"/>
      <c r="T283" s="227"/>
      <c r="U283" s="227"/>
      <c r="V283" s="227"/>
      <c r="W283" s="227"/>
      <c r="X283" s="227"/>
      <c r="Y283" s="227"/>
      <c r="Z283" s="227"/>
      <c r="AA283" s="227"/>
      <c r="AB283" s="228"/>
      <c r="AC283" s="149">
        <f>IF($D283="",0,IF($E283="",0,IF(VLOOKUP($E283,paramètres!$E$33:$F$44,2,FALSE)&lt;=VLOOKUP($AC$18,paramètres!$E$33:$F$44,2,FALSE),Q283*$D283,0)))</f>
        <v>0</v>
      </c>
      <c r="AD283" s="13">
        <f>IF($D283="",0,IF($E283="",0,IF(VLOOKUP($E283,paramètres!$E$33:$F$44,2,FALSE)&lt;=VLOOKUP($AD$18,paramètres!$E$33:$F$44,2,FALSE),R283*$D283,0)))</f>
        <v>0</v>
      </c>
      <c r="AE283" s="13">
        <f>IF($D283="",0,IF($E283="",0,IF(VLOOKUP($E283,paramètres!$E$33:$F$44,2,FALSE)&lt;=VLOOKUP($AE$18,paramètres!$E$33:$F$44,2,FALSE),S283*$D283,0)))</f>
        <v>0</v>
      </c>
      <c r="AF283" s="13">
        <f>IF($D283="",0,IF($E283="",0,IF(VLOOKUP($E283,paramètres!$E$33:$F$44,2,FALSE)&lt;=VLOOKUP($AF$18,paramètres!$E$33:$F$44,2,FALSE),T283*$D283,0)))</f>
        <v>0</v>
      </c>
      <c r="AG283" s="13">
        <f>IF($D283="",0,IF($E283="",0,IF(VLOOKUP($E283,paramètres!$E$33:$F$44,2,FALSE)&lt;=VLOOKUP($AG$18,paramètres!$E$33:$F$44,2,FALSE),U283*$D283,0)))</f>
        <v>0</v>
      </c>
      <c r="AH283" s="13">
        <f>IF($D283="",0,IF($E283="",0,IF(VLOOKUP($E283,paramètres!$E$33:$F$44,2,FALSE)&lt;=VLOOKUP($AH$18,paramètres!$E$33:$F$44,2,FALSE),V283*$D283,0)))</f>
        <v>0</v>
      </c>
      <c r="AI283" s="13">
        <f>IF($D283="",0,IF($E283="",0,IF(VLOOKUP($E283,paramètres!$E$33:$F$44,2,FALSE)&lt;=VLOOKUP($AI$18,paramètres!$E$33:$F$44,2,FALSE),W283*$D283,0)))</f>
        <v>0</v>
      </c>
      <c r="AJ283" s="13">
        <f>IF($D283="",0,IF($E283="",0,IF(VLOOKUP($E283,paramètres!$E$33:$F$44,2,FALSE)&lt;=VLOOKUP($AJ$18,paramètres!$E$33:$F$44,2,FALSE),X283*$D283,0)))</f>
        <v>0</v>
      </c>
      <c r="AK283" s="13">
        <f>IF($D283="",0,IF($E283="",0,IF(VLOOKUP($E283,paramètres!$E$33:$F$44,2,FALSE)&lt;=VLOOKUP($AK$18,paramètres!$E$33:$F$44,2,FALSE),Y283*$D283,0)))</f>
        <v>0</v>
      </c>
      <c r="AL283" s="13">
        <f>IF($D283="",0,IF($E283="",0,IF(VLOOKUP($E283,paramètres!$E$33:$F$44,2,FALSE)&lt;=VLOOKUP($AL$18,paramètres!$E$33:$F$44,2,FALSE),Z283*$D283,0)))</f>
        <v>0</v>
      </c>
      <c r="AM283" s="13">
        <f>IF($D283="",0,IF($E283="",0,IF(VLOOKUP($E283,paramètres!$E$33:$F$44,2,FALSE)&lt;=VLOOKUP($AM$18,paramètres!$E$33:$F$44,2,FALSE),AA283*$D283,0)))</f>
        <v>0</v>
      </c>
      <c r="AN283" s="154">
        <f>IF($D283="",0,IF($E283="",0,IF(VLOOKUP($E283,paramètres!$E$33:$F$44,2,FALSE)&lt;=VLOOKUP($AN$18,paramètres!$E$33:$F$44,2,FALSE),AB283*$D283,0)))</f>
        <v>0</v>
      </c>
      <c r="AO283" s="149" t="str">
        <f>IF(paramètres!$B$28=1,((SUM(Q283:Z283)/1.02)+SUM(AA283:AB283))*0.0303/9*COUNT(Q283:Y283),IF(paramètres!$B$28=2,(SUM(Q283:AB283))*0.0303/9*COUNT(Q283:Y283),"Missing Delta option"))</f>
        <v>Missing Delta option</v>
      </c>
      <c r="AP283" s="13" t="str">
        <f>IF(paramètres!$B$28=1,(((SUM(Q283:Z283)/1.02)+SUM(AA283:AB283))+((SUM(AC283:AL283)/1.02)+SUM(AM283:AO283)))*cotpatr,IF(paramètres!$B$28=2,(SUM(Q283:AO283)*cotpatr),"Missing Delta Option"))</f>
        <v>Missing Delta Option</v>
      </c>
      <c r="AQ283" s="13" t="str" cm="1">
        <f t="array" ref="AQ283">IF(paramètres!$B$28=1,(((SUM(Q283:Z283)/1.02)+SUM(AA283:AB283))+((SUM(AC283:AN283)/1.02)+SUM(AM283:AN283)))/12*pécule,IF(paramètres!$B$28=2,SUM(Q283:AN283)/12*pécule,"Missing Delta Option"))</f>
        <v>Missing Delta Option</v>
      </c>
      <c r="AR283" s="132" t="e">
        <f>IF(paramètres!$B$28=1,(((SUM(Q283:Z283)/1.02)+SUM(AA283:AB283))+((SUM(AC283:AN283)/1.02)+SUM(AM283:AN283)))+AO283+AP283+AQ283,SUM(Q283:AN283)+AO283+AP283+AQ283)</f>
        <v>#VALUE!</v>
      </c>
    </row>
    <row r="284" spans="1:44" x14ac:dyDescent="0.25">
      <c r="A284" s="131"/>
      <c r="B284" s="39"/>
      <c r="C284" s="39"/>
      <c r="D284" s="93"/>
      <c r="E284" s="68"/>
      <c r="F284" s="40"/>
      <c r="G284" s="94"/>
      <c r="H284" s="38"/>
      <c r="I284" s="95"/>
      <c r="J284" s="40"/>
      <c r="K284" s="38"/>
      <c r="L284" s="95"/>
      <c r="M284" s="40"/>
      <c r="N284" s="38"/>
      <c r="O284" s="95"/>
      <c r="P284" s="68"/>
      <c r="Q284" s="226"/>
      <c r="R284" s="227"/>
      <c r="S284" s="227"/>
      <c r="T284" s="227"/>
      <c r="U284" s="227"/>
      <c r="V284" s="227"/>
      <c r="W284" s="227"/>
      <c r="X284" s="227"/>
      <c r="Y284" s="227"/>
      <c r="Z284" s="227"/>
      <c r="AA284" s="227"/>
      <c r="AB284" s="228"/>
      <c r="AC284" s="149">
        <f>IF($D284="",0,IF($E284="",0,IF(VLOOKUP($E284,paramètres!$E$33:$F$44,2,FALSE)&lt;=VLOOKUP($AC$18,paramètres!$E$33:$F$44,2,FALSE),Q284*$D284,0)))</f>
        <v>0</v>
      </c>
      <c r="AD284" s="13">
        <f>IF($D284="",0,IF($E284="",0,IF(VLOOKUP($E284,paramètres!$E$33:$F$44,2,FALSE)&lt;=VLOOKUP($AD$18,paramètres!$E$33:$F$44,2,FALSE),R284*$D284,0)))</f>
        <v>0</v>
      </c>
      <c r="AE284" s="13">
        <f>IF($D284="",0,IF($E284="",0,IF(VLOOKUP($E284,paramètres!$E$33:$F$44,2,FALSE)&lt;=VLOOKUP($AE$18,paramètres!$E$33:$F$44,2,FALSE),S284*$D284,0)))</f>
        <v>0</v>
      </c>
      <c r="AF284" s="13">
        <f>IF($D284="",0,IF($E284="",0,IF(VLOOKUP($E284,paramètres!$E$33:$F$44,2,FALSE)&lt;=VLOOKUP($AF$18,paramètres!$E$33:$F$44,2,FALSE),T284*$D284,0)))</f>
        <v>0</v>
      </c>
      <c r="AG284" s="13">
        <f>IF($D284="",0,IF($E284="",0,IF(VLOOKUP($E284,paramètres!$E$33:$F$44,2,FALSE)&lt;=VLOOKUP($AG$18,paramètres!$E$33:$F$44,2,FALSE),U284*$D284,0)))</f>
        <v>0</v>
      </c>
      <c r="AH284" s="13">
        <f>IF($D284="",0,IF($E284="",0,IF(VLOOKUP($E284,paramètres!$E$33:$F$44,2,FALSE)&lt;=VLOOKUP($AH$18,paramètres!$E$33:$F$44,2,FALSE),V284*$D284,0)))</f>
        <v>0</v>
      </c>
      <c r="AI284" s="13">
        <f>IF($D284="",0,IF($E284="",0,IF(VLOOKUP($E284,paramètres!$E$33:$F$44,2,FALSE)&lt;=VLOOKUP($AI$18,paramètres!$E$33:$F$44,2,FALSE),W284*$D284,0)))</f>
        <v>0</v>
      </c>
      <c r="AJ284" s="13">
        <f>IF($D284="",0,IF($E284="",0,IF(VLOOKUP($E284,paramètres!$E$33:$F$44,2,FALSE)&lt;=VLOOKUP($AJ$18,paramètres!$E$33:$F$44,2,FALSE),X284*$D284,0)))</f>
        <v>0</v>
      </c>
      <c r="AK284" s="13">
        <f>IF($D284="",0,IF($E284="",0,IF(VLOOKUP($E284,paramètres!$E$33:$F$44,2,FALSE)&lt;=VLOOKUP($AK$18,paramètres!$E$33:$F$44,2,FALSE),Y284*$D284,0)))</f>
        <v>0</v>
      </c>
      <c r="AL284" s="13">
        <f>IF($D284="",0,IF($E284="",0,IF(VLOOKUP($E284,paramètres!$E$33:$F$44,2,FALSE)&lt;=VLOOKUP($AL$18,paramètres!$E$33:$F$44,2,FALSE),Z284*$D284,0)))</f>
        <v>0</v>
      </c>
      <c r="AM284" s="13">
        <f>IF($D284="",0,IF($E284="",0,IF(VLOOKUP($E284,paramètres!$E$33:$F$44,2,FALSE)&lt;=VLOOKUP($AM$18,paramètres!$E$33:$F$44,2,FALSE),AA284*$D284,0)))</f>
        <v>0</v>
      </c>
      <c r="AN284" s="154">
        <f>IF($D284="",0,IF($E284="",0,IF(VLOOKUP($E284,paramètres!$E$33:$F$44,2,FALSE)&lt;=VLOOKUP($AN$18,paramètres!$E$33:$F$44,2,FALSE),AB284*$D284,0)))</f>
        <v>0</v>
      </c>
      <c r="AO284" s="149" t="str">
        <f>IF(paramètres!$B$28=1,((SUM(Q284:Z284)/1.02)+SUM(AA284:AB284))*0.0303/9*COUNT(Q284:Y284),IF(paramètres!$B$28=2,(SUM(Q284:AB284))*0.0303/9*COUNT(Q284:Y284),"Missing Delta option"))</f>
        <v>Missing Delta option</v>
      </c>
      <c r="AP284" s="13" t="str">
        <f>IF(paramètres!$B$28=1,(((SUM(Q284:Z284)/1.02)+SUM(AA284:AB284))+((SUM(AC284:AL284)/1.02)+SUM(AM284:AO284)))*cotpatr,IF(paramètres!$B$28=2,(SUM(Q284:AO284)*cotpatr),"Missing Delta Option"))</f>
        <v>Missing Delta Option</v>
      </c>
      <c r="AQ284" s="13" t="str" cm="1">
        <f t="array" ref="AQ284">IF(paramètres!$B$28=1,(((SUM(Q284:Z284)/1.02)+SUM(AA284:AB284))+((SUM(AC284:AN284)/1.02)+SUM(AM284:AN284)))/12*pécule,IF(paramètres!$B$28=2,SUM(Q284:AN284)/12*pécule,"Missing Delta Option"))</f>
        <v>Missing Delta Option</v>
      </c>
      <c r="AR284" s="132" t="e">
        <f>IF(paramètres!$B$28=1,(((SUM(Q284:Z284)/1.02)+SUM(AA284:AB284))+((SUM(AC284:AN284)/1.02)+SUM(AM284:AN284)))+AO284+AP284+AQ284,SUM(Q284:AN284)+AO284+AP284+AQ284)</f>
        <v>#VALUE!</v>
      </c>
    </row>
    <row r="285" spans="1:44" x14ac:dyDescent="0.25">
      <c r="A285" s="131"/>
      <c r="B285" s="39"/>
      <c r="C285" s="39"/>
      <c r="D285" s="93"/>
      <c r="E285" s="68"/>
      <c r="F285" s="40"/>
      <c r="G285" s="94"/>
      <c r="H285" s="38"/>
      <c r="I285" s="95"/>
      <c r="J285" s="40"/>
      <c r="K285" s="38"/>
      <c r="L285" s="95"/>
      <c r="M285" s="40"/>
      <c r="N285" s="38"/>
      <c r="O285" s="95"/>
      <c r="P285" s="68"/>
      <c r="Q285" s="226"/>
      <c r="R285" s="227"/>
      <c r="S285" s="227"/>
      <c r="T285" s="227"/>
      <c r="U285" s="227"/>
      <c r="V285" s="227"/>
      <c r="W285" s="227"/>
      <c r="X285" s="227"/>
      <c r="Y285" s="227"/>
      <c r="Z285" s="227"/>
      <c r="AA285" s="227"/>
      <c r="AB285" s="228"/>
      <c r="AC285" s="149">
        <f>IF($D285="",0,IF($E285="",0,IF(VLOOKUP($E285,paramètres!$E$33:$F$44,2,FALSE)&lt;=VLOOKUP($AC$18,paramètres!$E$33:$F$44,2,FALSE),Q285*$D285,0)))</f>
        <v>0</v>
      </c>
      <c r="AD285" s="13">
        <f>IF($D285="",0,IF($E285="",0,IF(VLOOKUP($E285,paramètres!$E$33:$F$44,2,FALSE)&lt;=VLOOKUP($AD$18,paramètres!$E$33:$F$44,2,FALSE),R285*$D285,0)))</f>
        <v>0</v>
      </c>
      <c r="AE285" s="13">
        <f>IF($D285="",0,IF($E285="",0,IF(VLOOKUP($E285,paramètres!$E$33:$F$44,2,FALSE)&lt;=VLOOKUP($AE$18,paramètres!$E$33:$F$44,2,FALSE),S285*$D285,0)))</f>
        <v>0</v>
      </c>
      <c r="AF285" s="13">
        <f>IF($D285="",0,IF($E285="",0,IF(VLOOKUP($E285,paramètres!$E$33:$F$44,2,FALSE)&lt;=VLOOKUP($AF$18,paramètres!$E$33:$F$44,2,FALSE),T285*$D285,0)))</f>
        <v>0</v>
      </c>
      <c r="AG285" s="13">
        <f>IF($D285="",0,IF($E285="",0,IF(VLOOKUP($E285,paramètres!$E$33:$F$44,2,FALSE)&lt;=VLOOKUP($AG$18,paramètres!$E$33:$F$44,2,FALSE),U285*$D285,0)))</f>
        <v>0</v>
      </c>
      <c r="AH285" s="13">
        <f>IF($D285="",0,IF($E285="",0,IF(VLOOKUP($E285,paramètres!$E$33:$F$44,2,FALSE)&lt;=VLOOKUP($AH$18,paramètres!$E$33:$F$44,2,FALSE),V285*$D285,0)))</f>
        <v>0</v>
      </c>
      <c r="AI285" s="13">
        <f>IF($D285="",0,IF($E285="",0,IF(VLOOKUP($E285,paramètres!$E$33:$F$44,2,FALSE)&lt;=VLOOKUP($AI$18,paramètres!$E$33:$F$44,2,FALSE),W285*$D285,0)))</f>
        <v>0</v>
      </c>
      <c r="AJ285" s="13">
        <f>IF($D285="",0,IF($E285="",0,IF(VLOOKUP($E285,paramètres!$E$33:$F$44,2,FALSE)&lt;=VLOOKUP($AJ$18,paramètres!$E$33:$F$44,2,FALSE),X285*$D285,0)))</f>
        <v>0</v>
      </c>
      <c r="AK285" s="13">
        <f>IF($D285="",0,IF($E285="",0,IF(VLOOKUP($E285,paramètres!$E$33:$F$44,2,FALSE)&lt;=VLOOKUP($AK$18,paramètres!$E$33:$F$44,2,FALSE),Y285*$D285,0)))</f>
        <v>0</v>
      </c>
      <c r="AL285" s="13">
        <f>IF($D285="",0,IF($E285="",0,IF(VLOOKUP($E285,paramètres!$E$33:$F$44,2,FALSE)&lt;=VLOOKUP($AL$18,paramètres!$E$33:$F$44,2,FALSE),Z285*$D285,0)))</f>
        <v>0</v>
      </c>
      <c r="AM285" s="13">
        <f>IF($D285="",0,IF($E285="",0,IF(VLOOKUP($E285,paramètres!$E$33:$F$44,2,FALSE)&lt;=VLOOKUP($AM$18,paramètres!$E$33:$F$44,2,FALSE),AA285*$D285,0)))</f>
        <v>0</v>
      </c>
      <c r="AN285" s="154">
        <f>IF($D285="",0,IF($E285="",0,IF(VLOOKUP($E285,paramètres!$E$33:$F$44,2,FALSE)&lt;=VLOOKUP($AN$18,paramètres!$E$33:$F$44,2,FALSE),AB285*$D285,0)))</f>
        <v>0</v>
      </c>
      <c r="AO285" s="149" t="str">
        <f>IF(paramètres!$B$28=1,((SUM(Q285:Z285)/1.02)+SUM(AA285:AB285))*0.0303/9*COUNT(Q285:Y285),IF(paramètres!$B$28=2,(SUM(Q285:AB285))*0.0303/9*COUNT(Q285:Y285),"Missing Delta option"))</f>
        <v>Missing Delta option</v>
      </c>
      <c r="AP285" s="13" t="str">
        <f>IF(paramètres!$B$28=1,(((SUM(Q285:Z285)/1.02)+SUM(AA285:AB285))+((SUM(AC285:AL285)/1.02)+SUM(AM285:AO285)))*cotpatr,IF(paramètres!$B$28=2,(SUM(Q285:AO285)*cotpatr),"Missing Delta Option"))</f>
        <v>Missing Delta Option</v>
      </c>
      <c r="AQ285" s="13" t="str" cm="1">
        <f t="array" ref="AQ285">IF(paramètres!$B$28=1,(((SUM(Q285:Z285)/1.02)+SUM(AA285:AB285))+((SUM(AC285:AN285)/1.02)+SUM(AM285:AN285)))/12*pécule,IF(paramètres!$B$28=2,SUM(Q285:AN285)/12*pécule,"Missing Delta Option"))</f>
        <v>Missing Delta Option</v>
      </c>
      <c r="AR285" s="132" t="e">
        <f>IF(paramètres!$B$28=1,(((SUM(Q285:Z285)/1.02)+SUM(AA285:AB285))+((SUM(AC285:AN285)/1.02)+SUM(AM285:AN285)))+AO285+AP285+AQ285,SUM(Q285:AN285)+AO285+AP285+AQ285)</f>
        <v>#VALUE!</v>
      </c>
    </row>
    <row r="286" spans="1:44" x14ac:dyDescent="0.25">
      <c r="A286" s="131"/>
      <c r="B286" s="39"/>
      <c r="C286" s="39"/>
      <c r="D286" s="93"/>
      <c r="E286" s="68"/>
      <c r="F286" s="40"/>
      <c r="G286" s="94"/>
      <c r="H286" s="38"/>
      <c r="I286" s="95"/>
      <c r="J286" s="40"/>
      <c r="K286" s="38"/>
      <c r="L286" s="95"/>
      <c r="M286" s="40"/>
      <c r="N286" s="38"/>
      <c r="O286" s="95"/>
      <c r="P286" s="68"/>
      <c r="Q286" s="226"/>
      <c r="R286" s="227"/>
      <c r="S286" s="227"/>
      <c r="T286" s="227"/>
      <c r="U286" s="227"/>
      <c r="V286" s="227"/>
      <c r="W286" s="227"/>
      <c r="X286" s="227"/>
      <c r="Y286" s="227"/>
      <c r="Z286" s="227"/>
      <c r="AA286" s="227"/>
      <c r="AB286" s="228"/>
      <c r="AC286" s="149">
        <f>IF($D286="",0,IF($E286="",0,IF(VLOOKUP($E286,paramètres!$E$33:$F$44,2,FALSE)&lt;=VLOOKUP($AC$18,paramètres!$E$33:$F$44,2,FALSE),Q286*$D286,0)))</f>
        <v>0</v>
      </c>
      <c r="AD286" s="13">
        <f>IF($D286="",0,IF($E286="",0,IF(VLOOKUP($E286,paramètres!$E$33:$F$44,2,FALSE)&lt;=VLOOKUP($AD$18,paramètres!$E$33:$F$44,2,FALSE),R286*$D286,0)))</f>
        <v>0</v>
      </c>
      <c r="AE286" s="13">
        <f>IF($D286="",0,IF($E286="",0,IF(VLOOKUP($E286,paramètres!$E$33:$F$44,2,FALSE)&lt;=VLOOKUP($AE$18,paramètres!$E$33:$F$44,2,FALSE),S286*$D286,0)))</f>
        <v>0</v>
      </c>
      <c r="AF286" s="13">
        <f>IF($D286="",0,IF($E286="",0,IF(VLOOKUP($E286,paramètres!$E$33:$F$44,2,FALSE)&lt;=VLOOKUP($AF$18,paramètres!$E$33:$F$44,2,FALSE),T286*$D286,0)))</f>
        <v>0</v>
      </c>
      <c r="AG286" s="13">
        <f>IF($D286="",0,IF($E286="",0,IF(VLOOKUP($E286,paramètres!$E$33:$F$44,2,FALSE)&lt;=VLOOKUP($AG$18,paramètres!$E$33:$F$44,2,FALSE),U286*$D286,0)))</f>
        <v>0</v>
      </c>
      <c r="AH286" s="13">
        <f>IF($D286="",0,IF($E286="",0,IF(VLOOKUP($E286,paramètres!$E$33:$F$44,2,FALSE)&lt;=VLOOKUP($AH$18,paramètres!$E$33:$F$44,2,FALSE),V286*$D286,0)))</f>
        <v>0</v>
      </c>
      <c r="AI286" s="13">
        <f>IF($D286="",0,IF($E286="",0,IF(VLOOKUP($E286,paramètres!$E$33:$F$44,2,FALSE)&lt;=VLOOKUP($AI$18,paramètres!$E$33:$F$44,2,FALSE),W286*$D286,0)))</f>
        <v>0</v>
      </c>
      <c r="AJ286" s="13">
        <f>IF($D286="",0,IF($E286="",0,IF(VLOOKUP($E286,paramètres!$E$33:$F$44,2,FALSE)&lt;=VLOOKUP($AJ$18,paramètres!$E$33:$F$44,2,FALSE),X286*$D286,0)))</f>
        <v>0</v>
      </c>
      <c r="AK286" s="13">
        <f>IF($D286="",0,IF($E286="",0,IF(VLOOKUP($E286,paramètres!$E$33:$F$44,2,FALSE)&lt;=VLOOKUP($AK$18,paramètres!$E$33:$F$44,2,FALSE),Y286*$D286,0)))</f>
        <v>0</v>
      </c>
      <c r="AL286" s="13">
        <f>IF($D286="",0,IF($E286="",0,IF(VLOOKUP($E286,paramètres!$E$33:$F$44,2,FALSE)&lt;=VLOOKUP($AL$18,paramètres!$E$33:$F$44,2,FALSE),Z286*$D286,0)))</f>
        <v>0</v>
      </c>
      <c r="AM286" s="13">
        <f>IF($D286="",0,IF($E286="",0,IF(VLOOKUP($E286,paramètres!$E$33:$F$44,2,FALSE)&lt;=VLOOKUP($AM$18,paramètres!$E$33:$F$44,2,FALSE),AA286*$D286,0)))</f>
        <v>0</v>
      </c>
      <c r="AN286" s="154">
        <f>IF($D286="",0,IF($E286="",0,IF(VLOOKUP($E286,paramètres!$E$33:$F$44,2,FALSE)&lt;=VLOOKUP($AN$18,paramètres!$E$33:$F$44,2,FALSE),AB286*$D286,0)))</f>
        <v>0</v>
      </c>
      <c r="AO286" s="149" t="str">
        <f>IF(paramètres!$B$28=1,((SUM(Q286:Z286)/1.02)+SUM(AA286:AB286))*0.0303/9*COUNT(Q286:Y286),IF(paramètres!$B$28=2,(SUM(Q286:AB286))*0.0303/9*COUNT(Q286:Y286),"Missing Delta option"))</f>
        <v>Missing Delta option</v>
      </c>
      <c r="AP286" s="13" t="str">
        <f>IF(paramètres!$B$28=1,(((SUM(Q286:Z286)/1.02)+SUM(AA286:AB286))+((SUM(AC286:AL286)/1.02)+SUM(AM286:AO286)))*cotpatr,IF(paramètres!$B$28=2,(SUM(Q286:AO286)*cotpatr),"Missing Delta Option"))</f>
        <v>Missing Delta Option</v>
      </c>
      <c r="AQ286" s="13" t="str" cm="1">
        <f t="array" ref="AQ286">IF(paramètres!$B$28=1,(((SUM(Q286:Z286)/1.02)+SUM(AA286:AB286))+((SUM(AC286:AN286)/1.02)+SUM(AM286:AN286)))/12*pécule,IF(paramètres!$B$28=2,SUM(Q286:AN286)/12*pécule,"Missing Delta Option"))</f>
        <v>Missing Delta Option</v>
      </c>
      <c r="AR286" s="132" t="e">
        <f>IF(paramètres!$B$28=1,(((SUM(Q286:Z286)/1.02)+SUM(AA286:AB286))+((SUM(AC286:AN286)/1.02)+SUM(AM286:AN286)))+AO286+AP286+AQ286,SUM(Q286:AN286)+AO286+AP286+AQ286)</f>
        <v>#VALUE!</v>
      </c>
    </row>
    <row r="287" spans="1:44" x14ac:dyDescent="0.25">
      <c r="A287" s="131"/>
      <c r="B287" s="39"/>
      <c r="C287" s="39"/>
      <c r="D287" s="93"/>
      <c r="E287" s="68"/>
      <c r="F287" s="40"/>
      <c r="G287" s="94"/>
      <c r="H287" s="38"/>
      <c r="I287" s="95"/>
      <c r="J287" s="40"/>
      <c r="K287" s="38"/>
      <c r="L287" s="95"/>
      <c r="M287" s="40"/>
      <c r="N287" s="38"/>
      <c r="O287" s="95"/>
      <c r="P287" s="68"/>
      <c r="Q287" s="226"/>
      <c r="R287" s="227"/>
      <c r="S287" s="227"/>
      <c r="T287" s="227"/>
      <c r="U287" s="227"/>
      <c r="V287" s="227"/>
      <c r="W287" s="227"/>
      <c r="X287" s="227"/>
      <c r="Y287" s="227"/>
      <c r="Z287" s="227"/>
      <c r="AA287" s="227"/>
      <c r="AB287" s="228"/>
      <c r="AC287" s="149">
        <f>IF($D287="",0,IF($E287="",0,IF(VLOOKUP($E287,paramètres!$E$33:$F$44,2,FALSE)&lt;=VLOOKUP($AC$18,paramètres!$E$33:$F$44,2,FALSE),Q287*$D287,0)))</f>
        <v>0</v>
      </c>
      <c r="AD287" s="13">
        <f>IF($D287="",0,IF($E287="",0,IF(VLOOKUP($E287,paramètres!$E$33:$F$44,2,FALSE)&lt;=VLOOKUP($AD$18,paramètres!$E$33:$F$44,2,FALSE),R287*$D287,0)))</f>
        <v>0</v>
      </c>
      <c r="AE287" s="13">
        <f>IF($D287="",0,IF($E287="",0,IF(VLOOKUP($E287,paramètres!$E$33:$F$44,2,FALSE)&lt;=VLOOKUP($AE$18,paramètres!$E$33:$F$44,2,FALSE),S287*$D287,0)))</f>
        <v>0</v>
      </c>
      <c r="AF287" s="13">
        <f>IF($D287="",0,IF($E287="",0,IF(VLOOKUP($E287,paramètres!$E$33:$F$44,2,FALSE)&lt;=VLOOKUP($AF$18,paramètres!$E$33:$F$44,2,FALSE),T287*$D287,0)))</f>
        <v>0</v>
      </c>
      <c r="AG287" s="13">
        <f>IF($D287="",0,IF($E287="",0,IF(VLOOKUP($E287,paramètres!$E$33:$F$44,2,FALSE)&lt;=VLOOKUP($AG$18,paramètres!$E$33:$F$44,2,FALSE),U287*$D287,0)))</f>
        <v>0</v>
      </c>
      <c r="AH287" s="13">
        <f>IF($D287="",0,IF($E287="",0,IF(VLOOKUP($E287,paramètres!$E$33:$F$44,2,FALSE)&lt;=VLOOKUP($AH$18,paramètres!$E$33:$F$44,2,FALSE),V287*$D287,0)))</f>
        <v>0</v>
      </c>
      <c r="AI287" s="13">
        <f>IF($D287="",0,IF($E287="",0,IF(VLOOKUP($E287,paramètres!$E$33:$F$44,2,FALSE)&lt;=VLOOKUP($AI$18,paramètres!$E$33:$F$44,2,FALSE),W287*$D287,0)))</f>
        <v>0</v>
      </c>
      <c r="AJ287" s="13">
        <f>IF($D287="",0,IF($E287="",0,IF(VLOOKUP($E287,paramètres!$E$33:$F$44,2,FALSE)&lt;=VLOOKUP($AJ$18,paramètres!$E$33:$F$44,2,FALSE),X287*$D287,0)))</f>
        <v>0</v>
      </c>
      <c r="AK287" s="13">
        <f>IF($D287="",0,IF($E287="",0,IF(VLOOKUP($E287,paramètres!$E$33:$F$44,2,FALSE)&lt;=VLOOKUP($AK$18,paramètres!$E$33:$F$44,2,FALSE),Y287*$D287,0)))</f>
        <v>0</v>
      </c>
      <c r="AL287" s="13">
        <f>IF($D287="",0,IF($E287="",0,IF(VLOOKUP($E287,paramètres!$E$33:$F$44,2,FALSE)&lt;=VLOOKUP($AL$18,paramètres!$E$33:$F$44,2,FALSE),Z287*$D287,0)))</f>
        <v>0</v>
      </c>
      <c r="AM287" s="13">
        <f>IF($D287="",0,IF($E287="",0,IF(VLOOKUP($E287,paramètres!$E$33:$F$44,2,FALSE)&lt;=VLOOKUP($AM$18,paramètres!$E$33:$F$44,2,FALSE),AA287*$D287,0)))</f>
        <v>0</v>
      </c>
      <c r="AN287" s="154">
        <f>IF($D287="",0,IF($E287="",0,IF(VLOOKUP($E287,paramètres!$E$33:$F$44,2,FALSE)&lt;=VLOOKUP($AN$18,paramètres!$E$33:$F$44,2,FALSE),AB287*$D287,0)))</f>
        <v>0</v>
      </c>
      <c r="AO287" s="149" t="str">
        <f>IF(paramètres!$B$28=1,((SUM(Q287:Z287)/1.02)+SUM(AA287:AB287))*0.0303/9*COUNT(Q287:Y287),IF(paramètres!$B$28=2,(SUM(Q287:AB287))*0.0303/9*COUNT(Q287:Y287),"Missing Delta option"))</f>
        <v>Missing Delta option</v>
      </c>
      <c r="AP287" s="13" t="str">
        <f>IF(paramètres!$B$28=1,(((SUM(Q287:Z287)/1.02)+SUM(AA287:AB287))+((SUM(AC287:AL287)/1.02)+SUM(AM287:AO287)))*cotpatr,IF(paramètres!$B$28=2,(SUM(Q287:AO287)*cotpatr),"Missing Delta Option"))</f>
        <v>Missing Delta Option</v>
      </c>
      <c r="AQ287" s="13" t="str" cm="1">
        <f t="array" ref="AQ287">IF(paramètres!$B$28=1,(((SUM(Q287:Z287)/1.02)+SUM(AA287:AB287))+((SUM(AC287:AN287)/1.02)+SUM(AM287:AN287)))/12*pécule,IF(paramètres!$B$28=2,SUM(Q287:AN287)/12*pécule,"Missing Delta Option"))</f>
        <v>Missing Delta Option</v>
      </c>
      <c r="AR287" s="132" t="e">
        <f>IF(paramètres!$B$28=1,(((SUM(Q287:Z287)/1.02)+SUM(AA287:AB287))+((SUM(AC287:AN287)/1.02)+SUM(AM287:AN287)))+AO287+AP287+AQ287,SUM(Q287:AN287)+AO287+AP287+AQ287)</f>
        <v>#VALUE!</v>
      </c>
    </row>
    <row r="288" spans="1:44" x14ac:dyDescent="0.25">
      <c r="A288" s="131"/>
      <c r="B288" s="39"/>
      <c r="C288" s="39"/>
      <c r="D288" s="93"/>
      <c r="E288" s="68"/>
      <c r="F288" s="40"/>
      <c r="G288" s="94"/>
      <c r="H288" s="38"/>
      <c r="I288" s="95"/>
      <c r="J288" s="40"/>
      <c r="K288" s="38"/>
      <c r="L288" s="95"/>
      <c r="M288" s="40"/>
      <c r="N288" s="38"/>
      <c r="O288" s="95"/>
      <c r="P288" s="68"/>
      <c r="Q288" s="226"/>
      <c r="R288" s="227"/>
      <c r="S288" s="227"/>
      <c r="T288" s="227"/>
      <c r="U288" s="227"/>
      <c r="V288" s="227"/>
      <c r="W288" s="227"/>
      <c r="X288" s="227"/>
      <c r="Y288" s="227"/>
      <c r="Z288" s="227"/>
      <c r="AA288" s="227"/>
      <c r="AB288" s="228"/>
      <c r="AC288" s="149">
        <f>IF($D288="",0,IF($E288="",0,IF(VLOOKUP($E288,paramètres!$E$33:$F$44,2,FALSE)&lt;=VLOOKUP($AC$18,paramètres!$E$33:$F$44,2,FALSE),Q288*$D288,0)))</f>
        <v>0</v>
      </c>
      <c r="AD288" s="13">
        <f>IF($D288="",0,IF($E288="",0,IF(VLOOKUP($E288,paramètres!$E$33:$F$44,2,FALSE)&lt;=VLOOKUP($AD$18,paramètres!$E$33:$F$44,2,FALSE),R288*$D288,0)))</f>
        <v>0</v>
      </c>
      <c r="AE288" s="13">
        <f>IF($D288="",0,IF($E288="",0,IF(VLOOKUP($E288,paramètres!$E$33:$F$44,2,FALSE)&lt;=VLOOKUP($AE$18,paramètres!$E$33:$F$44,2,FALSE),S288*$D288,0)))</f>
        <v>0</v>
      </c>
      <c r="AF288" s="13">
        <f>IF($D288="",0,IF($E288="",0,IF(VLOOKUP($E288,paramètres!$E$33:$F$44,2,FALSE)&lt;=VLOOKUP($AF$18,paramètres!$E$33:$F$44,2,FALSE),T288*$D288,0)))</f>
        <v>0</v>
      </c>
      <c r="AG288" s="13">
        <f>IF($D288="",0,IF($E288="",0,IF(VLOOKUP($E288,paramètres!$E$33:$F$44,2,FALSE)&lt;=VLOOKUP($AG$18,paramètres!$E$33:$F$44,2,FALSE),U288*$D288,0)))</f>
        <v>0</v>
      </c>
      <c r="AH288" s="13">
        <f>IF($D288="",0,IF($E288="",0,IF(VLOOKUP($E288,paramètres!$E$33:$F$44,2,FALSE)&lt;=VLOOKUP($AH$18,paramètres!$E$33:$F$44,2,FALSE),V288*$D288,0)))</f>
        <v>0</v>
      </c>
      <c r="AI288" s="13">
        <f>IF($D288="",0,IF($E288="",0,IF(VLOOKUP($E288,paramètres!$E$33:$F$44,2,FALSE)&lt;=VLOOKUP($AI$18,paramètres!$E$33:$F$44,2,FALSE),W288*$D288,0)))</f>
        <v>0</v>
      </c>
      <c r="AJ288" s="13">
        <f>IF($D288="",0,IF($E288="",0,IF(VLOOKUP($E288,paramètres!$E$33:$F$44,2,FALSE)&lt;=VLOOKUP($AJ$18,paramètres!$E$33:$F$44,2,FALSE),X288*$D288,0)))</f>
        <v>0</v>
      </c>
      <c r="AK288" s="13">
        <f>IF($D288="",0,IF($E288="",0,IF(VLOOKUP($E288,paramètres!$E$33:$F$44,2,FALSE)&lt;=VLOOKUP($AK$18,paramètres!$E$33:$F$44,2,FALSE),Y288*$D288,0)))</f>
        <v>0</v>
      </c>
      <c r="AL288" s="13">
        <f>IF($D288="",0,IF($E288="",0,IF(VLOOKUP($E288,paramètres!$E$33:$F$44,2,FALSE)&lt;=VLOOKUP($AL$18,paramètres!$E$33:$F$44,2,FALSE),Z288*$D288,0)))</f>
        <v>0</v>
      </c>
      <c r="AM288" s="13">
        <f>IF($D288="",0,IF($E288="",0,IF(VLOOKUP($E288,paramètres!$E$33:$F$44,2,FALSE)&lt;=VLOOKUP($AM$18,paramètres!$E$33:$F$44,2,FALSE),AA288*$D288,0)))</f>
        <v>0</v>
      </c>
      <c r="AN288" s="154">
        <f>IF($D288="",0,IF($E288="",0,IF(VLOOKUP($E288,paramètres!$E$33:$F$44,2,FALSE)&lt;=VLOOKUP($AN$18,paramètres!$E$33:$F$44,2,FALSE),AB288*$D288,0)))</f>
        <v>0</v>
      </c>
      <c r="AO288" s="149" t="str">
        <f>IF(paramètres!$B$28=1,((SUM(Q288:Z288)/1.02)+SUM(AA288:AB288))*0.0303/9*COUNT(Q288:Y288),IF(paramètres!$B$28=2,(SUM(Q288:AB288))*0.0303/9*COUNT(Q288:Y288),"Missing Delta option"))</f>
        <v>Missing Delta option</v>
      </c>
      <c r="AP288" s="13" t="str">
        <f>IF(paramètres!$B$28=1,(((SUM(Q288:Z288)/1.02)+SUM(AA288:AB288))+((SUM(AC288:AL288)/1.02)+SUM(AM288:AO288)))*cotpatr,IF(paramètres!$B$28=2,(SUM(Q288:AO288)*cotpatr),"Missing Delta Option"))</f>
        <v>Missing Delta Option</v>
      </c>
      <c r="AQ288" s="13" t="str" cm="1">
        <f t="array" ref="AQ288">IF(paramètres!$B$28=1,(((SUM(Q288:Z288)/1.02)+SUM(AA288:AB288))+((SUM(AC288:AN288)/1.02)+SUM(AM288:AN288)))/12*pécule,IF(paramètres!$B$28=2,SUM(Q288:AN288)/12*pécule,"Missing Delta Option"))</f>
        <v>Missing Delta Option</v>
      </c>
      <c r="AR288" s="132" t="e">
        <f>IF(paramètres!$B$28=1,(((SUM(Q288:Z288)/1.02)+SUM(AA288:AB288))+((SUM(AC288:AN288)/1.02)+SUM(AM288:AN288)))+AO288+AP288+AQ288,SUM(Q288:AN288)+AO288+AP288+AQ288)</f>
        <v>#VALUE!</v>
      </c>
    </row>
    <row r="289" spans="1:44" x14ac:dyDescent="0.25">
      <c r="A289" s="131"/>
      <c r="B289" s="39"/>
      <c r="C289" s="39"/>
      <c r="D289" s="93"/>
      <c r="E289" s="68"/>
      <c r="F289" s="40"/>
      <c r="G289" s="94"/>
      <c r="H289" s="38"/>
      <c r="I289" s="95"/>
      <c r="J289" s="40"/>
      <c r="K289" s="38"/>
      <c r="L289" s="95"/>
      <c r="M289" s="40"/>
      <c r="N289" s="38"/>
      <c r="O289" s="95"/>
      <c r="P289" s="68"/>
      <c r="Q289" s="226"/>
      <c r="R289" s="227"/>
      <c r="S289" s="227"/>
      <c r="T289" s="227"/>
      <c r="U289" s="227"/>
      <c r="V289" s="227"/>
      <c r="W289" s="227"/>
      <c r="X289" s="227"/>
      <c r="Y289" s="227"/>
      <c r="Z289" s="227"/>
      <c r="AA289" s="227"/>
      <c r="AB289" s="228"/>
      <c r="AC289" s="149">
        <f>IF($D289="",0,IF($E289="",0,IF(VLOOKUP($E289,paramètres!$E$33:$F$44,2,FALSE)&lt;=VLOOKUP($AC$18,paramètres!$E$33:$F$44,2,FALSE),Q289*$D289,0)))</f>
        <v>0</v>
      </c>
      <c r="AD289" s="13">
        <f>IF($D289="",0,IF($E289="",0,IF(VLOOKUP($E289,paramètres!$E$33:$F$44,2,FALSE)&lt;=VLOOKUP($AD$18,paramètres!$E$33:$F$44,2,FALSE),R289*$D289,0)))</f>
        <v>0</v>
      </c>
      <c r="AE289" s="13">
        <f>IF($D289="",0,IF($E289="",0,IF(VLOOKUP($E289,paramètres!$E$33:$F$44,2,FALSE)&lt;=VLOOKUP($AE$18,paramètres!$E$33:$F$44,2,FALSE),S289*$D289,0)))</f>
        <v>0</v>
      </c>
      <c r="AF289" s="13">
        <f>IF($D289="",0,IF($E289="",0,IF(VLOOKUP($E289,paramètres!$E$33:$F$44,2,FALSE)&lt;=VLOOKUP($AF$18,paramètres!$E$33:$F$44,2,FALSE),T289*$D289,0)))</f>
        <v>0</v>
      </c>
      <c r="AG289" s="13">
        <f>IF($D289="",0,IF($E289="",0,IF(VLOOKUP($E289,paramètres!$E$33:$F$44,2,FALSE)&lt;=VLOOKUP($AG$18,paramètres!$E$33:$F$44,2,FALSE),U289*$D289,0)))</f>
        <v>0</v>
      </c>
      <c r="AH289" s="13">
        <f>IF($D289="",0,IF($E289="",0,IF(VLOOKUP($E289,paramètres!$E$33:$F$44,2,FALSE)&lt;=VLOOKUP($AH$18,paramètres!$E$33:$F$44,2,FALSE),V289*$D289,0)))</f>
        <v>0</v>
      </c>
      <c r="AI289" s="13">
        <f>IF($D289="",0,IF($E289="",0,IF(VLOOKUP($E289,paramètres!$E$33:$F$44,2,FALSE)&lt;=VLOOKUP($AI$18,paramètres!$E$33:$F$44,2,FALSE),W289*$D289,0)))</f>
        <v>0</v>
      </c>
      <c r="AJ289" s="13">
        <f>IF($D289="",0,IF($E289="",0,IF(VLOOKUP($E289,paramètres!$E$33:$F$44,2,FALSE)&lt;=VLOOKUP($AJ$18,paramètres!$E$33:$F$44,2,FALSE),X289*$D289,0)))</f>
        <v>0</v>
      </c>
      <c r="AK289" s="13">
        <f>IF($D289="",0,IF($E289="",0,IF(VLOOKUP($E289,paramètres!$E$33:$F$44,2,FALSE)&lt;=VLOOKUP($AK$18,paramètres!$E$33:$F$44,2,FALSE),Y289*$D289,0)))</f>
        <v>0</v>
      </c>
      <c r="AL289" s="13">
        <f>IF($D289="",0,IF($E289="",0,IF(VLOOKUP($E289,paramètres!$E$33:$F$44,2,FALSE)&lt;=VLOOKUP($AL$18,paramètres!$E$33:$F$44,2,FALSE),Z289*$D289,0)))</f>
        <v>0</v>
      </c>
      <c r="AM289" s="13">
        <f>IF($D289="",0,IF($E289="",0,IF(VLOOKUP($E289,paramètres!$E$33:$F$44,2,FALSE)&lt;=VLOOKUP($AM$18,paramètres!$E$33:$F$44,2,FALSE),AA289*$D289,0)))</f>
        <v>0</v>
      </c>
      <c r="AN289" s="154">
        <f>IF($D289="",0,IF($E289="",0,IF(VLOOKUP($E289,paramètres!$E$33:$F$44,2,FALSE)&lt;=VLOOKUP($AN$18,paramètres!$E$33:$F$44,2,FALSE),AB289*$D289,0)))</f>
        <v>0</v>
      </c>
      <c r="AO289" s="149" t="str">
        <f>IF(paramètres!$B$28=1,((SUM(Q289:Z289)/1.02)+SUM(AA289:AB289))*0.0303/9*COUNT(Q289:Y289),IF(paramètres!$B$28=2,(SUM(Q289:AB289))*0.0303/9*COUNT(Q289:Y289),"Missing Delta option"))</f>
        <v>Missing Delta option</v>
      </c>
      <c r="AP289" s="13" t="str">
        <f>IF(paramètres!$B$28=1,(((SUM(Q289:Z289)/1.02)+SUM(AA289:AB289))+((SUM(AC289:AL289)/1.02)+SUM(AM289:AO289)))*cotpatr,IF(paramètres!$B$28=2,(SUM(Q289:AO289)*cotpatr),"Missing Delta Option"))</f>
        <v>Missing Delta Option</v>
      </c>
      <c r="AQ289" s="13" t="str" cm="1">
        <f t="array" ref="AQ289">IF(paramètres!$B$28=1,(((SUM(Q289:Z289)/1.02)+SUM(AA289:AB289))+((SUM(AC289:AN289)/1.02)+SUM(AM289:AN289)))/12*pécule,IF(paramètres!$B$28=2,SUM(Q289:AN289)/12*pécule,"Missing Delta Option"))</f>
        <v>Missing Delta Option</v>
      </c>
      <c r="AR289" s="132" t="e">
        <f>IF(paramètres!$B$28=1,(((SUM(Q289:Z289)/1.02)+SUM(AA289:AB289))+((SUM(AC289:AN289)/1.02)+SUM(AM289:AN289)))+AO289+AP289+AQ289,SUM(Q289:AN289)+AO289+AP289+AQ289)</f>
        <v>#VALUE!</v>
      </c>
    </row>
    <row r="290" spans="1:44" x14ac:dyDescent="0.25">
      <c r="A290" s="131"/>
      <c r="B290" s="39"/>
      <c r="C290" s="39"/>
      <c r="D290" s="93"/>
      <c r="E290" s="68"/>
      <c r="F290" s="40"/>
      <c r="G290" s="94"/>
      <c r="H290" s="38"/>
      <c r="I290" s="95"/>
      <c r="J290" s="40"/>
      <c r="K290" s="38"/>
      <c r="L290" s="95"/>
      <c r="M290" s="40"/>
      <c r="N290" s="38"/>
      <c r="O290" s="95"/>
      <c r="P290" s="68"/>
      <c r="Q290" s="226"/>
      <c r="R290" s="227"/>
      <c r="S290" s="227"/>
      <c r="T290" s="227"/>
      <c r="U290" s="227"/>
      <c r="V290" s="227"/>
      <c r="W290" s="227"/>
      <c r="X290" s="227"/>
      <c r="Y290" s="227"/>
      <c r="Z290" s="227"/>
      <c r="AA290" s="227"/>
      <c r="AB290" s="228"/>
      <c r="AC290" s="149">
        <f>IF($D290="",0,IF($E290="",0,IF(VLOOKUP($E290,paramètres!$E$33:$F$44,2,FALSE)&lt;=VLOOKUP($AC$18,paramètres!$E$33:$F$44,2,FALSE),Q290*$D290,0)))</f>
        <v>0</v>
      </c>
      <c r="AD290" s="13">
        <f>IF($D290="",0,IF($E290="",0,IF(VLOOKUP($E290,paramètres!$E$33:$F$44,2,FALSE)&lt;=VLOOKUP($AD$18,paramètres!$E$33:$F$44,2,FALSE),R290*$D290,0)))</f>
        <v>0</v>
      </c>
      <c r="AE290" s="13">
        <f>IF($D290="",0,IF($E290="",0,IF(VLOOKUP($E290,paramètres!$E$33:$F$44,2,FALSE)&lt;=VLOOKUP($AE$18,paramètres!$E$33:$F$44,2,FALSE),S290*$D290,0)))</f>
        <v>0</v>
      </c>
      <c r="AF290" s="13">
        <f>IF($D290="",0,IF($E290="",0,IF(VLOOKUP($E290,paramètres!$E$33:$F$44,2,FALSE)&lt;=VLOOKUP($AF$18,paramètres!$E$33:$F$44,2,FALSE),T290*$D290,0)))</f>
        <v>0</v>
      </c>
      <c r="AG290" s="13">
        <f>IF($D290="",0,IF($E290="",0,IF(VLOOKUP($E290,paramètres!$E$33:$F$44,2,FALSE)&lt;=VLOOKUP($AG$18,paramètres!$E$33:$F$44,2,FALSE),U290*$D290,0)))</f>
        <v>0</v>
      </c>
      <c r="AH290" s="13">
        <f>IF($D290="",0,IF($E290="",0,IF(VLOOKUP($E290,paramètres!$E$33:$F$44,2,FALSE)&lt;=VLOOKUP($AH$18,paramètres!$E$33:$F$44,2,FALSE),V290*$D290,0)))</f>
        <v>0</v>
      </c>
      <c r="AI290" s="13">
        <f>IF($D290="",0,IF($E290="",0,IF(VLOOKUP($E290,paramètres!$E$33:$F$44,2,FALSE)&lt;=VLOOKUP($AI$18,paramètres!$E$33:$F$44,2,FALSE),W290*$D290,0)))</f>
        <v>0</v>
      </c>
      <c r="AJ290" s="13">
        <f>IF($D290="",0,IF($E290="",0,IF(VLOOKUP($E290,paramètres!$E$33:$F$44,2,FALSE)&lt;=VLOOKUP($AJ$18,paramètres!$E$33:$F$44,2,FALSE),X290*$D290,0)))</f>
        <v>0</v>
      </c>
      <c r="AK290" s="13">
        <f>IF($D290="",0,IF($E290="",0,IF(VLOOKUP($E290,paramètres!$E$33:$F$44,2,FALSE)&lt;=VLOOKUP($AK$18,paramètres!$E$33:$F$44,2,FALSE),Y290*$D290,0)))</f>
        <v>0</v>
      </c>
      <c r="AL290" s="13">
        <f>IF($D290="",0,IF($E290="",0,IF(VLOOKUP($E290,paramètres!$E$33:$F$44,2,FALSE)&lt;=VLOOKUP($AL$18,paramètres!$E$33:$F$44,2,FALSE),Z290*$D290,0)))</f>
        <v>0</v>
      </c>
      <c r="AM290" s="13">
        <f>IF($D290="",0,IF($E290="",0,IF(VLOOKUP($E290,paramètres!$E$33:$F$44,2,FALSE)&lt;=VLOOKUP($AM$18,paramètres!$E$33:$F$44,2,FALSE),AA290*$D290,0)))</f>
        <v>0</v>
      </c>
      <c r="AN290" s="154">
        <f>IF($D290="",0,IF($E290="",0,IF(VLOOKUP($E290,paramètres!$E$33:$F$44,2,FALSE)&lt;=VLOOKUP($AN$18,paramètres!$E$33:$F$44,2,FALSE),AB290*$D290,0)))</f>
        <v>0</v>
      </c>
      <c r="AO290" s="149" t="str">
        <f>IF(paramètres!$B$28=1,((SUM(Q290:Z290)/1.02)+SUM(AA290:AB290))*0.0303/9*COUNT(Q290:Y290),IF(paramètres!$B$28=2,(SUM(Q290:AB290))*0.0303/9*COUNT(Q290:Y290),"Missing Delta option"))</f>
        <v>Missing Delta option</v>
      </c>
      <c r="AP290" s="13" t="str">
        <f>IF(paramètres!$B$28=1,(((SUM(Q290:Z290)/1.02)+SUM(AA290:AB290))+((SUM(AC290:AL290)/1.02)+SUM(AM290:AO290)))*cotpatr,IF(paramètres!$B$28=2,(SUM(Q290:AO290)*cotpatr),"Missing Delta Option"))</f>
        <v>Missing Delta Option</v>
      </c>
      <c r="AQ290" s="13" t="str" cm="1">
        <f t="array" ref="AQ290">IF(paramètres!$B$28=1,(((SUM(Q290:Z290)/1.02)+SUM(AA290:AB290))+((SUM(AC290:AN290)/1.02)+SUM(AM290:AN290)))/12*pécule,IF(paramètres!$B$28=2,SUM(Q290:AN290)/12*pécule,"Missing Delta Option"))</f>
        <v>Missing Delta Option</v>
      </c>
      <c r="AR290" s="132" t="e">
        <f>IF(paramètres!$B$28=1,(((SUM(Q290:Z290)/1.02)+SUM(AA290:AB290))+((SUM(AC290:AN290)/1.02)+SUM(AM290:AN290)))+AO290+AP290+AQ290,SUM(Q290:AN290)+AO290+AP290+AQ290)</f>
        <v>#VALUE!</v>
      </c>
    </row>
    <row r="291" spans="1:44" x14ac:dyDescent="0.25">
      <c r="A291" s="131"/>
      <c r="B291" s="39"/>
      <c r="C291" s="39"/>
      <c r="D291" s="93"/>
      <c r="E291" s="68"/>
      <c r="F291" s="40"/>
      <c r="G291" s="94"/>
      <c r="H291" s="38"/>
      <c r="I291" s="95"/>
      <c r="J291" s="40"/>
      <c r="K291" s="38"/>
      <c r="L291" s="95"/>
      <c r="M291" s="40"/>
      <c r="N291" s="38"/>
      <c r="O291" s="95"/>
      <c r="P291" s="68"/>
      <c r="Q291" s="226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8"/>
      <c r="AC291" s="149">
        <f>IF($D291="",0,IF($E291="",0,IF(VLOOKUP($E291,paramètres!$E$33:$F$44,2,FALSE)&lt;=VLOOKUP($AC$18,paramètres!$E$33:$F$44,2,FALSE),Q291*$D291,0)))</f>
        <v>0</v>
      </c>
      <c r="AD291" s="13">
        <f>IF($D291="",0,IF($E291="",0,IF(VLOOKUP($E291,paramètres!$E$33:$F$44,2,FALSE)&lt;=VLOOKUP($AD$18,paramètres!$E$33:$F$44,2,FALSE),R291*$D291,0)))</f>
        <v>0</v>
      </c>
      <c r="AE291" s="13">
        <f>IF($D291="",0,IF($E291="",0,IF(VLOOKUP($E291,paramètres!$E$33:$F$44,2,FALSE)&lt;=VLOOKUP($AE$18,paramètres!$E$33:$F$44,2,FALSE),S291*$D291,0)))</f>
        <v>0</v>
      </c>
      <c r="AF291" s="13">
        <f>IF($D291="",0,IF($E291="",0,IF(VLOOKUP($E291,paramètres!$E$33:$F$44,2,FALSE)&lt;=VLOOKUP($AF$18,paramètres!$E$33:$F$44,2,FALSE),T291*$D291,0)))</f>
        <v>0</v>
      </c>
      <c r="AG291" s="13">
        <f>IF($D291="",0,IF($E291="",0,IF(VLOOKUP($E291,paramètres!$E$33:$F$44,2,FALSE)&lt;=VLOOKUP($AG$18,paramètres!$E$33:$F$44,2,FALSE),U291*$D291,0)))</f>
        <v>0</v>
      </c>
      <c r="AH291" s="13">
        <f>IF($D291="",0,IF($E291="",0,IF(VLOOKUP($E291,paramètres!$E$33:$F$44,2,FALSE)&lt;=VLOOKUP($AH$18,paramètres!$E$33:$F$44,2,FALSE),V291*$D291,0)))</f>
        <v>0</v>
      </c>
      <c r="AI291" s="13">
        <f>IF($D291="",0,IF($E291="",0,IF(VLOOKUP($E291,paramètres!$E$33:$F$44,2,FALSE)&lt;=VLOOKUP($AI$18,paramètres!$E$33:$F$44,2,FALSE),W291*$D291,0)))</f>
        <v>0</v>
      </c>
      <c r="AJ291" s="13">
        <f>IF($D291="",0,IF($E291="",0,IF(VLOOKUP($E291,paramètres!$E$33:$F$44,2,FALSE)&lt;=VLOOKUP($AJ$18,paramètres!$E$33:$F$44,2,FALSE),X291*$D291,0)))</f>
        <v>0</v>
      </c>
      <c r="AK291" s="13">
        <f>IF($D291="",0,IF($E291="",0,IF(VLOOKUP($E291,paramètres!$E$33:$F$44,2,FALSE)&lt;=VLOOKUP($AK$18,paramètres!$E$33:$F$44,2,FALSE),Y291*$D291,0)))</f>
        <v>0</v>
      </c>
      <c r="AL291" s="13">
        <f>IF($D291="",0,IF($E291="",0,IF(VLOOKUP($E291,paramètres!$E$33:$F$44,2,FALSE)&lt;=VLOOKUP($AL$18,paramètres!$E$33:$F$44,2,FALSE),Z291*$D291,0)))</f>
        <v>0</v>
      </c>
      <c r="AM291" s="13">
        <f>IF($D291="",0,IF($E291="",0,IF(VLOOKUP($E291,paramètres!$E$33:$F$44,2,FALSE)&lt;=VLOOKUP($AM$18,paramètres!$E$33:$F$44,2,FALSE),AA291*$D291,0)))</f>
        <v>0</v>
      </c>
      <c r="AN291" s="154">
        <f>IF($D291="",0,IF($E291="",0,IF(VLOOKUP($E291,paramètres!$E$33:$F$44,2,FALSE)&lt;=VLOOKUP($AN$18,paramètres!$E$33:$F$44,2,FALSE),AB291*$D291,0)))</f>
        <v>0</v>
      </c>
      <c r="AO291" s="149" t="str">
        <f>IF(paramètres!$B$28=1,((SUM(Q291:Z291)/1.02)+SUM(AA291:AB291))*0.0303/9*COUNT(Q291:Y291),IF(paramètres!$B$28=2,(SUM(Q291:AB291))*0.0303/9*COUNT(Q291:Y291),"Missing Delta option"))</f>
        <v>Missing Delta option</v>
      </c>
      <c r="AP291" s="13" t="str">
        <f>IF(paramètres!$B$28=1,(((SUM(Q291:Z291)/1.02)+SUM(AA291:AB291))+((SUM(AC291:AL291)/1.02)+SUM(AM291:AO291)))*cotpatr,IF(paramètres!$B$28=2,(SUM(Q291:AO291)*cotpatr),"Missing Delta Option"))</f>
        <v>Missing Delta Option</v>
      </c>
      <c r="AQ291" s="13" t="str" cm="1">
        <f t="array" ref="AQ291">IF(paramètres!$B$28=1,(((SUM(Q291:Z291)/1.02)+SUM(AA291:AB291))+((SUM(AC291:AN291)/1.02)+SUM(AM291:AN291)))/12*pécule,IF(paramètres!$B$28=2,SUM(Q291:AN291)/12*pécule,"Missing Delta Option"))</f>
        <v>Missing Delta Option</v>
      </c>
      <c r="AR291" s="132" t="e">
        <f>IF(paramètres!$B$28=1,(((SUM(Q291:Z291)/1.02)+SUM(AA291:AB291))+((SUM(AC291:AN291)/1.02)+SUM(AM291:AN291)))+AO291+AP291+AQ291,SUM(Q291:AN291)+AO291+AP291+AQ291)</f>
        <v>#VALUE!</v>
      </c>
    </row>
    <row r="292" spans="1:44" x14ac:dyDescent="0.25">
      <c r="A292" s="131"/>
      <c r="B292" s="39"/>
      <c r="C292" s="39"/>
      <c r="D292" s="93"/>
      <c r="E292" s="68"/>
      <c r="F292" s="40"/>
      <c r="G292" s="94"/>
      <c r="H292" s="38"/>
      <c r="I292" s="95"/>
      <c r="J292" s="40"/>
      <c r="K292" s="38"/>
      <c r="L292" s="95"/>
      <c r="M292" s="40"/>
      <c r="N292" s="38"/>
      <c r="O292" s="95"/>
      <c r="P292" s="68"/>
      <c r="Q292" s="226"/>
      <c r="R292" s="227"/>
      <c r="S292" s="227"/>
      <c r="T292" s="227"/>
      <c r="U292" s="227"/>
      <c r="V292" s="227"/>
      <c r="W292" s="227"/>
      <c r="X292" s="227"/>
      <c r="Y292" s="227"/>
      <c r="Z292" s="227"/>
      <c r="AA292" s="227"/>
      <c r="AB292" s="228"/>
      <c r="AC292" s="149">
        <f>IF($D292="",0,IF($E292="",0,IF(VLOOKUP($E292,paramètres!$E$33:$F$44,2,FALSE)&lt;=VLOOKUP($AC$18,paramètres!$E$33:$F$44,2,FALSE),Q292*$D292,0)))</f>
        <v>0</v>
      </c>
      <c r="AD292" s="13">
        <f>IF($D292="",0,IF($E292="",0,IF(VLOOKUP($E292,paramètres!$E$33:$F$44,2,FALSE)&lt;=VLOOKUP($AD$18,paramètres!$E$33:$F$44,2,FALSE),R292*$D292,0)))</f>
        <v>0</v>
      </c>
      <c r="AE292" s="13">
        <f>IF($D292="",0,IF($E292="",0,IF(VLOOKUP($E292,paramètres!$E$33:$F$44,2,FALSE)&lt;=VLOOKUP($AE$18,paramètres!$E$33:$F$44,2,FALSE),S292*$D292,0)))</f>
        <v>0</v>
      </c>
      <c r="AF292" s="13">
        <f>IF($D292="",0,IF($E292="",0,IF(VLOOKUP($E292,paramètres!$E$33:$F$44,2,FALSE)&lt;=VLOOKUP($AF$18,paramètres!$E$33:$F$44,2,FALSE),T292*$D292,0)))</f>
        <v>0</v>
      </c>
      <c r="AG292" s="13">
        <f>IF($D292="",0,IF($E292="",0,IF(VLOOKUP($E292,paramètres!$E$33:$F$44,2,FALSE)&lt;=VLOOKUP($AG$18,paramètres!$E$33:$F$44,2,FALSE),U292*$D292,0)))</f>
        <v>0</v>
      </c>
      <c r="AH292" s="13">
        <f>IF($D292="",0,IF($E292="",0,IF(VLOOKUP($E292,paramètres!$E$33:$F$44,2,FALSE)&lt;=VLOOKUP($AH$18,paramètres!$E$33:$F$44,2,FALSE),V292*$D292,0)))</f>
        <v>0</v>
      </c>
      <c r="AI292" s="13">
        <f>IF($D292="",0,IF($E292="",0,IF(VLOOKUP($E292,paramètres!$E$33:$F$44,2,FALSE)&lt;=VLOOKUP($AI$18,paramètres!$E$33:$F$44,2,FALSE),W292*$D292,0)))</f>
        <v>0</v>
      </c>
      <c r="AJ292" s="13">
        <f>IF($D292="",0,IF($E292="",0,IF(VLOOKUP($E292,paramètres!$E$33:$F$44,2,FALSE)&lt;=VLOOKUP($AJ$18,paramètres!$E$33:$F$44,2,FALSE),X292*$D292,0)))</f>
        <v>0</v>
      </c>
      <c r="AK292" s="13">
        <f>IF($D292="",0,IF($E292="",0,IF(VLOOKUP($E292,paramètres!$E$33:$F$44,2,FALSE)&lt;=VLOOKUP($AK$18,paramètres!$E$33:$F$44,2,FALSE),Y292*$D292,0)))</f>
        <v>0</v>
      </c>
      <c r="AL292" s="13">
        <f>IF($D292="",0,IF($E292="",0,IF(VLOOKUP($E292,paramètres!$E$33:$F$44,2,FALSE)&lt;=VLOOKUP($AL$18,paramètres!$E$33:$F$44,2,FALSE),Z292*$D292,0)))</f>
        <v>0</v>
      </c>
      <c r="AM292" s="13">
        <f>IF($D292="",0,IF($E292="",0,IF(VLOOKUP($E292,paramètres!$E$33:$F$44,2,FALSE)&lt;=VLOOKUP($AM$18,paramètres!$E$33:$F$44,2,FALSE),AA292*$D292,0)))</f>
        <v>0</v>
      </c>
      <c r="AN292" s="154">
        <f>IF($D292="",0,IF($E292="",0,IF(VLOOKUP($E292,paramètres!$E$33:$F$44,2,FALSE)&lt;=VLOOKUP($AN$18,paramètres!$E$33:$F$44,2,FALSE),AB292*$D292,0)))</f>
        <v>0</v>
      </c>
      <c r="AO292" s="149" t="str">
        <f>IF(paramètres!$B$28=1,((SUM(Q292:Z292)/1.02)+SUM(AA292:AB292))*0.0303/9*COUNT(Q292:Y292),IF(paramètres!$B$28=2,(SUM(Q292:AB292))*0.0303/9*COUNT(Q292:Y292),"Missing Delta option"))</f>
        <v>Missing Delta option</v>
      </c>
      <c r="AP292" s="13" t="str">
        <f>IF(paramètres!$B$28=1,(((SUM(Q292:Z292)/1.02)+SUM(AA292:AB292))+((SUM(AC292:AL292)/1.02)+SUM(AM292:AO292)))*cotpatr,IF(paramètres!$B$28=2,(SUM(Q292:AO292)*cotpatr),"Missing Delta Option"))</f>
        <v>Missing Delta Option</v>
      </c>
      <c r="AQ292" s="13" t="str" cm="1">
        <f t="array" ref="AQ292">IF(paramètres!$B$28=1,(((SUM(Q292:Z292)/1.02)+SUM(AA292:AB292))+((SUM(AC292:AN292)/1.02)+SUM(AM292:AN292)))/12*pécule,IF(paramètres!$B$28=2,SUM(Q292:AN292)/12*pécule,"Missing Delta Option"))</f>
        <v>Missing Delta Option</v>
      </c>
      <c r="AR292" s="132" t="e">
        <f>IF(paramètres!$B$28=1,(((SUM(Q292:Z292)/1.02)+SUM(AA292:AB292))+((SUM(AC292:AN292)/1.02)+SUM(AM292:AN292)))+AO292+AP292+AQ292,SUM(Q292:AN292)+AO292+AP292+AQ292)</f>
        <v>#VALUE!</v>
      </c>
    </row>
    <row r="293" spans="1:44" x14ac:dyDescent="0.25">
      <c r="A293" s="131"/>
      <c r="B293" s="39"/>
      <c r="C293" s="39"/>
      <c r="D293" s="93"/>
      <c r="E293" s="68"/>
      <c r="F293" s="40"/>
      <c r="G293" s="94"/>
      <c r="H293" s="38"/>
      <c r="I293" s="95"/>
      <c r="J293" s="40"/>
      <c r="K293" s="38"/>
      <c r="L293" s="95"/>
      <c r="M293" s="40"/>
      <c r="N293" s="38"/>
      <c r="O293" s="95"/>
      <c r="P293" s="68"/>
      <c r="Q293" s="226"/>
      <c r="R293" s="227"/>
      <c r="S293" s="227"/>
      <c r="T293" s="227"/>
      <c r="U293" s="227"/>
      <c r="V293" s="227"/>
      <c r="W293" s="227"/>
      <c r="X293" s="227"/>
      <c r="Y293" s="227"/>
      <c r="Z293" s="227"/>
      <c r="AA293" s="227"/>
      <c r="AB293" s="228"/>
      <c r="AC293" s="149">
        <f>IF($D293="",0,IF($E293="",0,IF(VLOOKUP($E293,paramètres!$E$33:$F$44,2,FALSE)&lt;=VLOOKUP($AC$18,paramètres!$E$33:$F$44,2,FALSE),Q293*$D293,0)))</f>
        <v>0</v>
      </c>
      <c r="AD293" s="13">
        <f>IF($D293="",0,IF($E293="",0,IF(VLOOKUP($E293,paramètres!$E$33:$F$44,2,FALSE)&lt;=VLOOKUP($AD$18,paramètres!$E$33:$F$44,2,FALSE),R293*$D293,0)))</f>
        <v>0</v>
      </c>
      <c r="AE293" s="13">
        <f>IF($D293="",0,IF($E293="",0,IF(VLOOKUP($E293,paramètres!$E$33:$F$44,2,FALSE)&lt;=VLOOKUP($AE$18,paramètres!$E$33:$F$44,2,FALSE),S293*$D293,0)))</f>
        <v>0</v>
      </c>
      <c r="AF293" s="13">
        <f>IF($D293="",0,IF($E293="",0,IF(VLOOKUP($E293,paramètres!$E$33:$F$44,2,FALSE)&lt;=VLOOKUP($AF$18,paramètres!$E$33:$F$44,2,FALSE),T293*$D293,0)))</f>
        <v>0</v>
      </c>
      <c r="AG293" s="13">
        <f>IF($D293="",0,IF($E293="",0,IF(VLOOKUP($E293,paramètres!$E$33:$F$44,2,FALSE)&lt;=VLOOKUP($AG$18,paramètres!$E$33:$F$44,2,FALSE),U293*$D293,0)))</f>
        <v>0</v>
      </c>
      <c r="AH293" s="13">
        <f>IF($D293="",0,IF($E293="",0,IF(VLOOKUP($E293,paramètres!$E$33:$F$44,2,FALSE)&lt;=VLOOKUP($AH$18,paramètres!$E$33:$F$44,2,FALSE),V293*$D293,0)))</f>
        <v>0</v>
      </c>
      <c r="AI293" s="13">
        <f>IF($D293="",0,IF($E293="",0,IF(VLOOKUP($E293,paramètres!$E$33:$F$44,2,FALSE)&lt;=VLOOKUP($AI$18,paramètres!$E$33:$F$44,2,FALSE),W293*$D293,0)))</f>
        <v>0</v>
      </c>
      <c r="AJ293" s="13">
        <f>IF($D293="",0,IF($E293="",0,IF(VLOOKUP($E293,paramètres!$E$33:$F$44,2,FALSE)&lt;=VLOOKUP($AJ$18,paramètres!$E$33:$F$44,2,FALSE),X293*$D293,0)))</f>
        <v>0</v>
      </c>
      <c r="AK293" s="13">
        <f>IF($D293="",0,IF($E293="",0,IF(VLOOKUP($E293,paramètres!$E$33:$F$44,2,FALSE)&lt;=VLOOKUP($AK$18,paramètres!$E$33:$F$44,2,FALSE),Y293*$D293,0)))</f>
        <v>0</v>
      </c>
      <c r="AL293" s="13">
        <f>IF($D293="",0,IF($E293="",0,IF(VLOOKUP($E293,paramètres!$E$33:$F$44,2,FALSE)&lt;=VLOOKUP($AL$18,paramètres!$E$33:$F$44,2,FALSE),Z293*$D293,0)))</f>
        <v>0</v>
      </c>
      <c r="AM293" s="13">
        <f>IF($D293="",0,IF($E293="",0,IF(VLOOKUP($E293,paramètres!$E$33:$F$44,2,FALSE)&lt;=VLOOKUP($AM$18,paramètres!$E$33:$F$44,2,FALSE),AA293*$D293,0)))</f>
        <v>0</v>
      </c>
      <c r="AN293" s="154">
        <f>IF($D293="",0,IF($E293="",0,IF(VLOOKUP($E293,paramètres!$E$33:$F$44,2,FALSE)&lt;=VLOOKUP($AN$18,paramètres!$E$33:$F$44,2,FALSE),AB293*$D293,0)))</f>
        <v>0</v>
      </c>
      <c r="AO293" s="149" t="str">
        <f>IF(paramètres!$B$28=1,((SUM(Q293:Z293)/1.02)+SUM(AA293:AB293))*0.0303/9*COUNT(Q293:Y293),IF(paramètres!$B$28=2,(SUM(Q293:AB293))*0.0303/9*COUNT(Q293:Y293),"Missing Delta option"))</f>
        <v>Missing Delta option</v>
      </c>
      <c r="AP293" s="13" t="str">
        <f>IF(paramètres!$B$28=1,(((SUM(Q293:Z293)/1.02)+SUM(AA293:AB293))+((SUM(AC293:AL293)/1.02)+SUM(AM293:AO293)))*cotpatr,IF(paramètres!$B$28=2,(SUM(Q293:AO293)*cotpatr),"Missing Delta Option"))</f>
        <v>Missing Delta Option</v>
      </c>
      <c r="AQ293" s="13" t="str" cm="1">
        <f t="array" ref="AQ293">IF(paramètres!$B$28=1,(((SUM(Q293:Z293)/1.02)+SUM(AA293:AB293))+((SUM(AC293:AN293)/1.02)+SUM(AM293:AN293)))/12*pécule,IF(paramètres!$B$28=2,SUM(Q293:AN293)/12*pécule,"Missing Delta Option"))</f>
        <v>Missing Delta Option</v>
      </c>
      <c r="AR293" s="132" t="e">
        <f>IF(paramètres!$B$28=1,(((SUM(Q293:Z293)/1.02)+SUM(AA293:AB293))+((SUM(AC293:AN293)/1.02)+SUM(AM293:AN293)))+AO293+AP293+AQ293,SUM(Q293:AN293)+AO293+AP293+AQ293)</f>
        <v>#VALUE!</v>
      </c>
    </row>
    <row r="294" spans="1:44" x14ac:dyDescent="0.25">
      <c r="A294" s="131"/>
      <c r="B294" s="39"/>
      <c r="C294" s="39"/>
      <c r="D294" s="93"/>
      <c r="E294" s="68"/>
      <c r="F294" s="40"/>
      <c r="G294" s="94"/>
      <c r="H294" s="38"/>
      <c r="I294" s="95"/>
      <c r="J294" s="40"/>
      <c r="K294" s="38"/>
      <c r="L294" s="95"/>
      <c r="M294" s="40"/>
      <c r="N294" s="38"/>
      <c r="O294" s="95"/>
      <c r="P294" s="68"/>
      <c r="Q294" s="226"/>
      <c r="R294" s="227"/>
      <c r="S294" s="227"/>
      <c r="T294" s="227"/>
      <c r="U294" s="227"/>
      <c r="V294" s="227"/>
      <c r="W294" s="227"/>
      <c r="X294" s="227"/>
      <c r="Y294" s="227"/>
      <c r="Z294" s="227"/>
      <c r="AA294" s="227"/>
      <c r="AB294" s="228"/>
      <c r="AC294" s="149">
        <f>IF($D294="",0,IF($E294="",0,IF(VLOOKUP($E294,paramètres!$E$33:$F$44,2,FALSE)&lt;=VLOOKUP($AC$18,paramètres!$E$33:$F$44,2,FALSE),Q294*$D294,0)))</f>
        <v>0</v>
      </c>
      <c r="AD294" s="13">
        <f>IF($D294="",0,IF($E294="",0,IF(VLOOKUP($E294,paramètres!$E$33:$F$44,2,FALSE)&lt;=VLOOKUP($AD$18,paramètres!$E$33:$F$44,2,FALSE),R294*$D294,0)))</f>
        <v>0</v>
      </c>
      <c r="AE294" s="13">
        <f>IF($D294="",0,IF($E294="",0,IF(VLOOKUP($E294,paramètres!$E$33:$F$44,2,FALSE)&lt;=VLOOKUP($AE$18,paramètres!$E$33:$F$44,2,FALSE),S294*$D294,0)))</f>
        <v>0</v>
      </c>
      <c r="AF294" s="13">
        <f>IF($D294="",0,IF($E294="",0,IF(VLOOKUP($E294,paramètres!$E$33:$F$44,2,FALSE)&lt;=VLOOKUP($AF$18,paramètres!$E$33:$F$44,2,FALSE),T294*$D294,0)))</f>
        <v>0</v>
      </c>
      <c r="AG294" s="13">
        <f>IF($D294="",0,IF($E294="",0,IF(VLOOKUP($E294,paramètres!$E$33:$F$44,2,FALSE)&lt;=VLOOKUP($AG$18,paramètres!$E$33:$F$44,2,FALSE),U294*$D294,0)))</f>
        <v>0</v>
      </c>
      <c r="AH294" s="13">
        <f>IF($D294="",0,IF($E294="",0,IF(VLOOKUP($E294,paramètres!$E$33:$F$44,2,FALSE)&lt;=VLOOKUP($AH$18,paramètres!$E$33:$F$44,2,FALSE),V294*$D294,0)))</f>
        <v>0</v>
      </c>
      <c r="AI294" s="13">
        <f>IF($D294="",0,IF($E294="",0,IF(VLOOKUP($E294,paramètres!$E$33:$F$44,2,FALSE)&lt;=VLOOKUP($AI$18,paramètres!$E$33:$F$44,2,FALSE),W294*$D294,0)))</f>
        <v>0</v>
      </c>
      <c r="AJ294" s="13">
        <f>IF($D294="",0,IF($E294="",0,IF(VLOOKUP($E294,paramètres!$E$33:$F$44,2,FALSE)&lt;=VLOOKUP($AJ$18,paramètres!$E$33:$F$44,2,FALSE),X294*$D294,0)))</f>
        <v>0</v>
      </c>
      <c r="AK294" s="13">
        <f>IF($D294="",0,IF($E294="",0,IF(VLOOKUP($E294,paramètres!$E$33:$F$44,2,FALSE)&lt;=VLOOKUP($AK$18,paramètres!$E$33:$F$44,2,FALSE),Y294*$D294,0)))</f>
        <v>0</v>
      </c>
      <c r="AL294" s="13">
        <f>IF($D294="",0,IF($E294="",0,IF(VLOOKUP($E294,paramètres!$E$33:$F$44,2,FALSE)&lt;=VLOOKUP($AL$18,paramètres!$E$33:$F$44,2,FALSE),Z294*$D294,0)))</f>
        <v>0</v>
      </c>
      <c r="AM294" s="13">
        <f>IF($D294="",0,IF($E294="",0,IF(VLOOKUP($E294,paramètres!$E$33:$F$44,2,FALSE)&lt;=VLOOKUP($AM$18,paramètres!$E$33:$F$44,2,FALSE),AA294*$D294,0)))</f>
        <v>0</v>
      </c>
      <c r="AN294" s="154">
        <f>IF($D294="",0,IF($E294="",0,IF(VLOOKUP($E294,paramètres!$E$33:$F$44,2,FALSE)&lt;=VLOOKUP($AN$18,paramètres!$E$33:$F$44,2,FALSE),AB294*$D294,0)))</f>
        <v>0</v>
      </c>
      <c r="AO294" s="149" t="str">
        <f>IF(paramètres!$B$28=1,((SUM(Q294:Z294)/1.02)+SUM(AA294:AB294))*0.0303/9*COUNT(Q294:Y294),IF(paramètres!$B$28=2,(SUM(Q294:AB294))*0.0303/9*COUNT(Q294:Y294),"Missing Delta option"))</f>
        <v>Missing Delta option</v>
      </c>
      <c r="AP294" s="13" t="str">
        <f>IF(paramètres!$B$28=1,(((SUM(Q294:Z294)/1.02)+SUM(AA294:AB294))+((SUM(AC294:AL294)/1.02)+SUM(AM294:AO294)))*cotpatr,IF(paramètres!$B$28=2,(SUM(Q294:AO294)*cotpatr),"Missing Delta Option"))</f>
        <v>Missing Delta Option</v>
      </c>
      <c r="AQ294" s="13" t="str" cm="1">
        <f t="array" ref="AQ294">IF(paramètres!$B$28=1,(((SUM(Q294:Z294)/1.02)+SUM(AA294:AB294))+((SUM(AC294:AN294)/1.02)+SUM(AM294:AN294)))/12*pécule,IF(paramètres!$B$28=2,SUM(Q294:AN294)/12*pécule,"Missing Delta Option"))</f>
        <v>Missing Delta Option</v>
      </c>
      <c r="AR294" s="132" t="e">
        <f>IF(paramètres!$B$28=1,(((SUM(Q294:Z294)/1.02)+SUM(AA294:AB294))+((SUM(AC294:AN294)/1.02)+SUM(AM294:AN294)))+AO294+AP294+AQ294,SUM(Q294:AN294)+AO294+AP294+AQ294)</f>
        <v>#VALUE!</v>
      </c>
    </row>
    <row r="295" spans="1:44" x14ac:dyDescent="0.25">
      <c r="A295" s="131"/>
      <c r="B295" s="39"/>
      <c r="C295" s="39"/>
      <c r="D295" s="93"/>
      <c r="E295" s="68"/>
      <c r="F295" s="40"/>
      <c r="G295" s="94"/>
      <c r="H295" s="38"/>
      <c r="I295" s="95"/>
      <c r="J295" s="40"/>
      <c r="K295" s="38"/>
      <c r="L295" s="95"/>
      <c r="M295" s="40"/>
      <c r="N295" s="38"/>
      <c r="O295" s="95"/>
      <c r="P295" s="68"/>
      <c r="Q295" s="226"/>
      <c r="R295" s="227"/>
      <c r="S295" s="227"/>
      <c r="T295" s="227"/>
      <c r="U295" s="227"/>
      <c r="V295" s="227"/>
      <c r="W295" s="227"/>
      <c r="X295" s="227"/>
      <c r="Y295" s="227"/>
      <c r="Z295" s="227"/>
      <c r="AA295" s="227"/>
      <c r="AB295" s="228"/>
      <c r="AC295" s="149">
        <f>IF($D295="",0,IF($E295="",0,IF(VLOOKUP($E295,paramètres!$E$33:$F$44,2,FALSE)&lt;=VLOOKUP($AC$18,paramètres!$E$33:$F$44,2,FALSE),Q295*$D295,0)))</f>
        <v>0</v>
      </c>
      <c r="AD295" s="13">
        <f>IF($D295="",0,IF($E295="",0,IF(VLOOKUP($E295,paramètres!$E$33:$F$44,2,FALSE)&lt;=VLOOKUP($AD$18,paramètres!$E$33:$F$44,2,FALSE),R295*$D295,0)))</f>
        <v>0</v>
      </c>
      <c r="AE295" s="13">
        <f>IF($D295="",0,IF($E295="",0,IF(VLOOKUP($E295,paramètres!$E$33:$F$44,2,FALSE)&lt;=VLOOKUP($AE$18,paramètres!$E$33:$F$44,2,FALSE),S295*$D295,0)))</f>
        <v>0</v>
      </c>
      <c r="AF295" s="13">
        <f>IF($D295="",0,IF($E295="",0,IF(VLOOKUP($E295,paramètres!$E$33:$F$44,2,FALSE)&lt;=VLOOKUP($AF$18,paramètres!$E$33:$F$44,2,FALSE),T295*$D295,0)))</f>
        <v>0</v>
      </c>
      <c r="AG295" s="13">
        <f>IF($D295="",0,IF($E295="",0,IF(VLOOKUP($E295,paramètres!$E$33:$F$44,2,FALSE)&lt;=VLOOKUP($AG$18,paramètres!$E$33:$F$44,2,FALSE),U295*$D295,0)))</f>
        <v>0</v>
      </c>
      <c r="AH295" s="13">
        <f>IF($D295="",0,IF($E295="",0,IF(VLOOKUP($E295,paramètres!$E$33:$F$44,2,FALSE)&lt;=VLOOKUP($AH$18,paramètres!$E$33:$F$44,2,FALSE),V295*$D295,0)))</f>
        <v>0</v>
      </c>
      <c r="AI295" s="13">
        <f>IF($D295="",0,IF($E295="",0,IF(VLOOKUP($E295,paramètres!$E$33:$F$44,2,FALSE)&lt;=VLOOKUP($AI$18,paramètres!$E$33:$F$44,2,FALSE),W295*$D295,0)))</f>
        <v>0</v>
      </c>
      <c r="AJ295" s="13">
        <f>IF($D295="",0,IF($E295="",0,IF(VLOOKUP($E295,paramètres!$E$33:$F$44,2,FALSE)&lt;=VLOOKUP($AJ$18,paramètres!$E$33:$F$44,2,FALSE),X295*$D295,0)))</f>
        <v>0</v>
      </c>
      <c r="AK295" s="13">
        <f>IF($D295="",0,IF($E295="",0,IF(VLOOKUP($E295,paramètres!$E$33:$F$44,2,FALSE)&lt;=VLOOKUP($AK$18,paramètres!$E$33:$F$44,2,FALSE),Y295*$D295,0)))</f>
        <v>0</v>
      </c>
      <c r="AL295" s="13">
        <f>IF($D295="",0,IF($E295="",0,IF(VLOOKUP($E295,paramètres!$E$33:$F$44,2,FALSE)&lt;=VLOOKUP($AL$18,paramètres!$E$33:$F$44,2,FALSE),Z295*$D295,0)))</f>
        <v>0</v>
      </c>
      <c r="AM295" s="13">
        <f>IF($D295="",0,IF($E295="",0,IF(VLOOKUP($E295,paramètres!$E$33:$F$44,2,FALSE)&lt;=VLOOKUP($AM$18,paramètres!$E$33:$F$44,2,FALSE),AA295*$D295,0)))</f>
        <v>0</v>
      </c>
      <c r="AN295" s="154">
        <f>IF($D295="",0,IF($E295="",0,IF(VLOOKUP($E295,paramètres!$E$33:$F$44,2,FALSE)&lt;=VLOOKUP($AN$18,paramètres!$E$33:$F$44,2,FALSE),AB295*$D295,0)))</f>
        <v>0</v>
      </c>
      <c r="AO295" s="149" t="str">
        <f>IF(paramètres!$B$28=1,((SUM(Q295:Z295)/1.02)+SUM(AA295:AB295))*0.0303/9*COUNT(Q295:Y295),IF(paramètres!$B$28=2,(SUM(Q295:AB295))*0.0303/9*COUNT(Q295:Y295),"Missing Delta option"))</f>
        <v>Missing Delta option</v>
      </c>
      <c r="AP295" s="13" t="str">
        <f>IF(paramètres!$B$28=1,(((SUM(Q295:Z295)/1.02)+SUM(AA295:AB295))+((SUM(AC295:AL295)/1.02)+SUM(AM295:AO295)))*cotpatr,IF(paramètres!$B$28=2,(SUM(Q295:AO295)*cotpatr),"Missing Delta Option"))</f>
        <v>Missing Delta Option</v>
      </c>
      <c r="AQ295" s="13" t="str" cm="1">
        <f t="array" ref="AQ295">IF(paramètres!$B$28=1,(((SUM(Q295:Z295)/1.02)+SUM(AA295:AB295))+((SUM(AC295:AN295)/1.02)+SUM(AM295:AN295)))/12*pécule,IF(paramètres!$B$28=2,SUM(Q295:AN295)/12*pécule,"Missing Delta Option"))</f>
        <v>Missing Delta Option</v>
      </c>
      <c r="AR295" s="132" t="e">
        <f>IF(paramètres!$B$28=1,(((SUM(Q295:Z295)/1.02)+SUM(AA295:AB295))+((SUM(AC295:AN295)/1.02)+SUM(AM295:AN295)))+AO295+AP295+AQ295,SUM(Q295:AN295)+AO295+AP295+AQ295)</f>
        <v>#VALUE!</v>
      </c>
    </row>
    <row r="296" spans="1:44" x14ac:dyDescent="0.25">
      <c r="A296" s="131"/>
      <c r="B296" s="39"/>
      <c r="C296" s="39"/>
      <c r="D296" s="93"/>
      <c r="E296" s="68"/>
      <c r="F296" s="40"/>
      <c r="G296" s="94"/>
      <c r="H296" s="38"/>
      <c r="I296" s="95"/>
      <c r="J296" s="40"/>
      <c r="K296" s="38"/>
      <c r="L296" s="95"/>
      <c r="M296" s="40"/>
      <c r="N296" s="38"/>
      <c r="O296" s="95"/>
      <c r="P296" s="68"/>
      <c r="Q296" s="226"/>
      <c r="R296" s="227"/>
      <c r="S296" s="227"/>
      <c r="T296" s="227"/>
      <c r="U296" s="227"/>
      <c r="V296" s="227"/>
      <c r="W296" s="227"/>
      <c r="X296" s="227"/>
      <c r="Y296" s="227"/>
      <c r="Z296" s="227"/>
      <c r="AA296" s="227"/>
      <c r="AB296" s="228"/>
      <c r="AC296" s="149">
        <f>IF($D296="",0,IF($E296="",0,IF(VLOOKUP($E296,paramètres!$E$33:$F$44,2,FALSE)&lt;=VLOOKUP($AC$18,paramètres!$E$33:$F$44,2,FALSE),Q296*$D296,0)))</f>
        <v>0</v>
      </c>
      <c r="AD296" s="13">
        <f>IF($D296="",0,IF($E296="",0,IF(VLOOKUP($E296,paramètres!$E$33:$F$44,2,FALSE)&lt;=VLOOKUP($AD$18,paramètres!$E$33:$F$44,2,FALSE),R296*$D296,0)))</f>
        <v>0</v>
      </c>
      <c r="AE296" s="13">
        <f>IF($D296="",0,IF($E296="",0,IF(VLOOKUP($E296,paramètres!$E$33:$F$44,2,FALSE)&lt;=VLOOKUP($AE$18,paramètres!$E$33:$F$44,2,FALSE),S296*$D296,0)))</f>
        <v>0</v>
      </c>
      <c r="AF296" s="13">
        <f>IF($D296="",0,IF($E296="",0,IF(VLOOKUP($E296,paramètres!$E$33:$F$44,2,FALSE)&lt;=VLOOKUP($AF$18,paramètres!$E$33:$F$44,2,FALSE),T296*$D296,0)))</f>
        <v>0</v>
      </c>
      <c r="AG296" s="13">
        <f>IF($D296="",0,IF($E296="",0,IF(VLOOKUP($E296,paramètres!$E$33:$F$44,2,FALSE)&lt;=VLOOKUP($AG$18,paramètres!$E$33:$F$44,2,FALSE),U296*$D296,0)))</f>
        <v>0</v>
      </c>
      <c r="AH296" s="13">
        <f>IF($D296="",0,IF($E296="",0,IF(VLOOKUP($E296,paramètres!$E$33:$F$44,2,FALSE)&lt;=VLOOKUP($AH$18,paramètres!$E$33:$F$44,2,FALSE),V296*$D296,0)))</f>
        <v>0</v>
      </c>
      <c r="AI296" s="13">
        <f>IF($D296="",0,IF($E296="",0,IF(VLOOKUP($E296,paramètres!$E$33:$F$44,2,FALSE)&lt;=VLOOKUP($AI$18,paramètres!$E$33:$F$44,2,FALSE),W296*$D296,0)))</f>
        <v>0</v>
      </c>
      <c r="AJ296" s="13">
        <f>IF($D296="",0,IF($E296="",0,IF(VLOOKUP($E296,paramètres!$E$33:$F$44,2,FALSE)&lt;=VLOOKUP($AJ$18,paramètres!$E$33:$F$44,2,FALSE),X296*$D296,0)))</f>
        <v>0</v>
      </c>
      <c r="AK296" s="13">
        <f>IF($D296="",0,IF($E296="",0,IF(VLOOKUP($E296,paramètres!$E$33:$F$44,2,FALSE)&lt;=VLOOKUP($AK$18,paramètres!$E$33:$F$44,2,FALSE),Y296*$D296,0)))</f>
        <v>0</v>
      </c>
      <c r="AL296" s="13">
        <f>IF($D296="",0,IF($E296="",0,IF(VLOOKUP($E296,paramètres!$E$33:$F$44,2,FALSE)&lt;=VLOOKUP($AL$18,paramètres!$E$33:$F$44,2,FALSE),Z296*$D296,0)))</f>
        <v>0</v>
      </c>
      <c r="AM296" s="13">
        <f>IF($D296="",0,IF($E296="",0,IF(VLOOKUP($E296,paramètres!$E$33:$F$44,2,FALSE)&lt;=VLOOKUP($AM$18,paramètres!$E$33:$F$44,2,FALSE),AA296*$D296,0)))</f>
        <v>0</v>
      </c>
      <c r="AN296" s="154">
        <f>IF($D296="",0,IF($E296="",0,IF(VLOOKUP($E296,paramètres!$E$33:$F$44,2,FALSE)&lt;=VLOOKUP($AN$18,paramètres!$E$33:$F$44,2,FALSE),AB296*$D296,0)))</f>
        <v>0</v>
      </c>
      <c r="AO296" s="149" t="str">
        <f>IF(paramètres!$B$28=1,((SUM(Q296:Z296)/1.02)+SUM(AA296:AB296))*0.0303/9*COUNT(Q296:Y296),IF(paramètres!$B$28=2,(SUM(Q296:AB296))*0.0303/9*COUNT(Q296:Y296),"Missing Delta option"))</f>
        <v>Missing Delta option</v>
      </c>
      <c r="AP296" s="13" t="str">
        <f>IF(paramètres!$B$28=1,(((SUM(Q296:Z296)/1.02)+SUM(AA296:AB296))+((SUM(AC296:AL296)/1.02)+SUM(AM296:AO296)))*cotpatr,IF(paramètres!$B$28=2,(SUM(Q296:AO296)*cotpatr),"Missing Delta Option"))</f>
        <v>Missing Delta Option</v>
      </c>
      <c r="AQ296" s="13" t="str" cm="1">
        <f t="array" ref="AQ296">IF(paramètres!$B$28=1,(((SUM(Q296:Z296)/1.02)+SUM(AA296:AB296))+((SUM(AC296:AN296)/1.02)+SUM(AM296:AN296)))/12*pécule,IF(paramètres!$B$28=2,SUM(Q296:AN296)/12*pécule,"Missing Delta Option"))</f>
        <v>Missing Delta Option</v>
      </c>
      <c r="AR296" s="132" t="e">
        <f>IF(paramètres!$B$28=1,(((SUM(Q296:Z296)/1.02)+SUM(AA296:AB296))+((SUM(AC296:AN296)/1.02)+SUM(AM296:AN296)))+AO296+AP296+AQ296,SUM(Q296:AN296)+AO296+AP296+AQ296)</f>
        <v>#VALUE!</v>
      </c>
    </row>
    <row r="297" spans="1:44" x14ac:dyDescent="0.25">
      <c r="A297" s="131"/>
      <c r="B297" s="39"/>
      <c r="C297" s="39"/>
      <c r="D297" s="93"/>
      <c r="E297" s="68"/>
      <c r="F297" s="40"/>
      <c r="G297" s="94"/>
      <c r="H297" s="38"/>
      <c r="I297" s="95"/>
      <c r="J297" s="40"/>
      <c r="K297" s="38"/>
      <c r="L297" s="95"/>
      <c r="M297" s="40"/>
      <c r="N297" s="38"/>
      <c r="O297" s="95"/>
      <c r="P297" s="68"/>
      <c r="Q297" s="226"/>
      <c r="R297" s="227"/>
      <c r="S297" s="227"/>
      <c r="T297" s="227"/>
      <c r="U297" s="227"/>
      <c r="V297" s="227"/>
      <c r="W297" s="227"/>
      <c r="X297" s="227"/>
      <c r="Y297" s="227"/>
      <c r="Z297" s="227"/>
      <c r="AA297" s="227"/>
      <c r="AB297" s="228"/>
      <c r="AC297" s="149">
        <f>IF($D297="",0,IF($E297="",0,IF(VLOOKUP($E297,paramètres!$E$33:$F$44,2,FALSE)&lt;=VLOOKUP($AC$18,paramètres!$E$33:$F$44,2,FALSE),Q297*$D297,0)))</f>
        <v>0</v>
      </c>
      <c r="AD297" s="13">
        <f>IF($D297="",0,IF($E297="",0,IF(VLOOKUP($E297,paramètres!$E$33:$F$44,2,FALSE)&lt;=VLOOKUP($AD$18,paramètres!$E$33:$F$44,2,FALSE),R297*$D297,0)))</f>
        <v>0</v>
      </c>
      <c r="AE297" s="13">
        <f>IF($D297="",0,IF($E297="",0,IF(VLOOKUP($E297,paramètres!$E$33:$F$44,2,FALSE)&lt;=VLOOKUP($AE$18,paramètres!$E$33:$F$44,2,FALSE),S297*$D297,0)))</f>
        <v>0</v>
      </c>
      <c r="AF297" s="13">
        <f>IF($D297="",0,IF($E297="",0,IF(VLOOKUP($E297,paramètres!$E$33:$F$44,2,FALSE)&lt;=VLOOKUP($AF$18,paramètres!$E$33:$F$44,2,FALSE),T297*$D297,0)))</f>
        <v>0</v>
      </c>
      <c r="AG297" s="13">
        <f>IF($D297="",0,IF($E297="",0,IF(VLOOKUP($E297,paramètres!$E$33:$F$44,2,FALSE)&lt;=VLOOKUP($AG$18,paramètres!$E$33:$F$44,2,FALSE),U297*$D297,0)))</f>
        <v>0</v>
      </c>
      <c r="AH297" s="13">
        <f>IF($D297="",0,IF($E297="",0,IF(VLOOKUP($E297,paramètres!$E$33:$F$44,2,FALSE)&lt;=VLOOKUP($AH$18,paramètres!$E$33:$F$44,2,FALSE),V297*$D297,0)))</f>
        <v>0</v>
      </c>
      <c r="AI297" s="13">
        <f>IF($D297="",0,IF($E297="",0,IF(VLOOKUP($E297,paramètres!$E$33:$F$44,2,FALSE)&lt;=VLOOKUP($AI$18,paramètres!$E$33:$F$44,2,FALSE),W297*$D297,0)))</f>
        <v>0</v>
      </c>
      <c r="AJ297" s="13">
        <f>IF($D297="",0,IF($E297="",0,IF(VLOOKUP($E297,paramètres!$E$33:$F$44,2,FALSE)&lt;=VLOOKUP($AJ$18,paramètres!$E$33:$F$44,2,FALSE),X297*$D297,0)))</f>
        <v>0</v>
      </c>
      <c r="AK297" s="13">
        <f>IF($D297="",0,IF($E297="",0,IF(VLOOKUP($E297,paramètres!$E$33:$F$44,2,FALSE)&lt;=VLOOKUP($AK$18,paramètres!$E$33:$F$44,2,FALSE),Y297*$D297,0)))</f>
        <v>0</v>
      </c>
      <c r="AL297" s="13">
        <f>IF($D297="",0,IF($E297="",0,IF(VLOOKUP($E297,paramètres!$E$33:$F$44,2,FALSE)&lt;=VLOOKUP($AL$18,paramètres!$E$33:$F$44,2,FALSE),Z297*$D297,0)))</f>
        <v>0</v>
      </c>
      <c r="AM297" s="13">
        <f>IF($D297="",0,IF($E297="",0,IF(VLOOKUP($E297,paramètres!$E$33:$F$44,2,FALSE)&lt;=VLOOKUP($AM$18,paramètres!$E$33:$F$44,2,FALSE),AA297*$D297,0)))</f>
        <v>0</v>
      </c>
      <c r="AN297" s="154">
        <f>IF($D297="",0,IF($E297="",0,IF(VLOOKUP($E297,paramètres!$E$33:$F$44,2,FALSE)&lt;=VLOOKUP($AN$18,paramètres!$E$33:$F$44,2,FALSE),AB297*$D297,0)))</f>
        <v>0</v>
      </c>
      <c r="AO297" s="149" t="str">
        <f>IF(paramètres!$B$28=1,((SUM(Q297:Z297)/1.02)+SUM(AA297:AB297))*0.0303/9*COUNT(Q297:Y297),IF(paramètres!$B$28=2,(SUM(Q297:AB297))*0.0303/9*COUNT(Q297:Y297),"Missing Delta option"))</f>
        <v>Missing Delta option</v>
      </c>
      <c r="AP297" s="13" t="str">
        <f>IF(paramètres!$B$28=1,(((SUM(Q297:Z297)/1.02)+SUM(AA297:AB297))+((SUM(AC297:AL297)/1.02)+SUM(AM297:AO297)))*cotpatr,IF(paramètres!$B$28=2,(SUM(Q297:AO297)*cotpatr),"Missing Delta Option"))</f>
        <v>Missing Delta Option</v>
      </c>
      <c r="AQ297" s="13" t="str" cm="1">
        <f t="array" ref="AQ297">IF(paramètres!$B$28=1,(((SUM(Q297:Z297)/1.02)+SUM(AA297:AB297))+((SUM(AC297:AN297)/1.02)+SUM(AM297:AN297)))/12*pécule,IF(paramètres!$B$28=2,SUM(Q297:AN297)/12*pécule,"Missing Delta Option"))</f>
        <v>Missing Delta Option</v>
      </c>
      <c r="AR297" s="132" t="e">
        <f>IF(paramètres!$B$28=1,(((SUM(Q297:Z297)/1.02)+SUM(AA297:AB297))+((SUM(AC297:AN297)/1.02)+SUM(AM297:AN297)))+AO297+AP297+AQ297,SUM(Q297:AN297)+AO297+AP297+AQ297)</f>
        <v>#VALUE!</v>
      </c>
    </row>
    <row r="298" spans="1:44" x14ac:dyDescent="0.25">
      <c r="A298" s="131"/>
      <c r="B298" s="39"/>
      <c r="C298" s="39"/>
      <c r="D298" s="93"/>
      <c r="E298" s="68"/>
      <c r="F298" s="40"/>
      <c r="G298" s="94"/>
      <c r="H298" s="38"/>
      <c r="I298" s="95"/>
      <c r="J298" s="40"/>
      <c r="K298" s="38"/>
      <c r="L298" s="95"/>
      <c r="M298" s="40"/>
      <c r="N298" s="38"/>
      <c r="O298" s="95"/>
      <c r="P298" s="68"/>
      <c r="Q298" s="226"/>
      <c r="R298" s="227"/>
      <c r="S298" s="227"/>
      <c r="T298" s="227"/>
      <c r="U298" s="227"/>
      <c r="V298" s="227"/>
      <c r="W298" s="227"/>
      <c r="X298" s="227"/>
      <c r="Y298" s="227"/>
      <c r="Z298" s="227"/>
      <c r="AA298" s="227"/>
      <c r="AB298" s="228"/>
      <c r="AC298" s="149">
        <f>IF($D298="",0,IF($E298="",0,IF(VLOOKUP($E298,paramètres!$E$33:$F$44,2,FALSE)&lt;=VLOOKUP($AC$18,paramètres!$E$33:$F$44,2,FALSE),Q298*$D298,0)))</f>
        <v>0</v>
      </c>
      <c r="AD298" s="13">
        <f>IF($D298="",0,IF($E298="",0,IF(VLOOKUP($E298,paramètres!$E$33:$F$44,2,FALSE)&lt;=VLOOKUP($AD$18,paramètres!$E$33:$F$44,2,FALSE),R298*$D298,0)))</f>
        <v>0</v>
      </c>
      <c r="AE298" s="13">
        <f>IF($D298="",0,IF($E298="",0,IF(VLOOKUP($E298,paramètres!$E$33:$F$44,2,FALSE)&lt;=VLOOKUP($AE$18,paramètres!$E$33:$F$44,2,FALSE),S298*$D298,0)))</f>
        <v>0</v>
      </c>
      <c r="AF298" s="13">
        <f>IF($D298="",0,IF($E298="",0,IF(VLOOKUP($E298,paramètres!$E$33:$F$44,2,FALSE)&lt;=VLOOKUP($AF$18,paramètres!$E$33:$F$44,2,FALSE),T298*$D298,0)))</f>
        <v>0</v>
      </c>
      <c r="AG298" s="13">
        <f>IF($D298="",0,IF($E298="",0,IF(VLOOKUP($E298,paramètres!$E$33:$F$44,2,FALSE)&lt;=VLOOKUP($AG$18,paramètres!$E$33:$F$44,2,FALSE),U298*$D298,0)))</f>
        <v>0</v>
      </c>
      <c r="AH298" s="13">
        <f>IF($D298="",0,IF($E298="",0,IF(VLOOKUP($E298,paramètres!$E$33:$F$44,2,FALSE)&lt;=VLOOKUP($AH$18,paramètres!$E$33:$F$44,2,FALSE),V298*$D298,0)))</f>
        <v>0</v>
      </c>
      <c r="AI298" s="13">
        <f>IF($D298="",0,IF($E298="",0,IF(VLOOKUP($E298,paramètres!$E$33:$F$44,2,FALSE)&lt;=VLOOKUP($AI$18,paramètres!$E$33:$F$44,2,FALSE),W298*$D298,0)))</f>
        <v>0</v>
      </c>
      <c r="AJ298" s="13">
        <f>IF($D298="",0,IF($E298="",0,IF(VLOOKUP($E298,paramètres!$E$33:$F$44,2,FALSE)&lt;=VLOOKUP($AJ$18,paramètres!$E$33:$F$44,2,FALSE),X298*$D298,0)))</f>
        <v>0</v>
      </c>
      <c r="AK298" s="13">
        <f>IF($D298="",0,IF($E298="",0,IF(VLOOKUP($E298,paramètres!$E$33:$F$44,2,FALSE)&lt;=VLOOKUP($AK$18,paramètres!$E$33:$F$44,2,FALSE),Y298*$D298,0)))</f>
        <v>0</v>
      </c>
      <c r="AL298" s="13">
        <f>IF($D298="",0,IF($E298="",0,IF(VLOOKUP($E298,paramètres!$E$33:$F$44,2,FALSE)&lt;=VLOOKUP($AL$18,paramètres!$E$33:$F$44,2,FALSE),Z298*$D298,0)))</f>
        <v>0</v>
      </c>
      <c r="AM298" s="13">
        <f>IF($D298="",0,IF($E298="",0,IF(VLOOKUP($E298,paramètres!$E$33:$F$44,2,FALSE)&lt;=VLOOKUP($AM$18,paramètres!$E$33:$F$44,2,FALSE),AA298*$D298,0)))</f>
        <v>0</v>
      </c>
      <c r="AN298" s="154">
        <f>IF($D298="",0,IF($E298="",0,IF(VLOOKUP($E298,paramètres!$E$33:$F$44,2,FALSE)&lt;=VLOOKUP($AN$18,paramètres!$E$33:$F$44,2,FALSE),AB298*$D298,0)))</f>
        <v>0</v>
      </c>
      <c r="AO298" s="149" t="str">
        <f>IF(paramètres!$B$28=1,((SUM(Q298:Z298)/1.02)+SUM(AA298:AB298))*0.0303/9*COUNT(Q298:Y298),IF(paramètres!$B$28=2,(SUM(Q298:AB298))*0.0303/9*COUNT(Q298:Y298),"Missing Delta option"))</f>
        <v>Missing Delta option</v>
      </c>
      <c r="AP298" s="13" t="str">
        <f>IF(paramètres!$B$28=1,(((SUM(Q298:Z298)/1.02)+SUM(AA298:AB298))+((SUM(AC298:AL298)/1.02)+SUM(AM298:AO298)))*cotpatr,IF(paramètres!$B$28=2,(SUM(Q298:AO298)*cotpatr),"Missing Delta Option"))</f>
        <v>Missing Delta Option</v>
      </c>
      <c r="AQ298" s="13" t="str" cm="1">
        <f t="array" ref="AQ298">IF(paramètres!$B$28=1,(((SUM(Q298:Z298)/1.02)+SUM(AA298:AB298))+((SUM(AC298:AN298)/1.02)+SUM(AM298:AN298)))/12*pécule,IF(paramètres!$B$28=2,SUM(Q298:AN298)/12*pécule,"Missing Delta Option"))</f>
        <v>Missing Delta Option</v>
      </c>
      <c r="AR298" s="132" t="e">
        <f>IF(paramètres!$B$28=1,(((SUM(Q298:Z298)/1.02)+SUM(AA298:AB298))+((SUM(AC298:AN298)/1.02)+SUM(AM298:AN298)))+AO298+AP298+AQ298,SUM(Q298:AN298)+AO298+AP298+AQ298)</f>
        <v>#VALUE!</v>
      </c>
    </row>
    <row r="299" spans="1:44" x14ac:dyDescent="0.25">
      <c r="A299" s="131"/>
      <c r="B299" s="39"/>
      <c r="C299" s="39"/>
      <c r="D299" s="93"/>
      <c r="E299" s="68"/>
      <c r="F299" s="40"/>
      <c r="G299" s="94"/>
      <c r="H299" s="38"/>
      <c r="I299" s="95"/>
      <c r="J299" s="40"/>
      <c r="K299" s="38"/>
      <c r="L299" s="95"/>
      <c r="M299" s="40"/>
      <c r="N299" s="38"/>
      <c r="O299" s="95"/>
      <c r="P299" s="68"/>
      <c r="Q299" s="226"/>
      <c r="R299" s="227"/>
      <c r="S299" s="227"/>
      <c r="T299" s="227"/>
      <c r="U299" s="227"/>
      <c r="V299" s="227"/>
      <c r="W299" s="227"/>
      <c r="X299" s="227"/>
      <c r="Y299" s="227"/>
      <c r="Z299" s="227"/>
      <c r="AA299" s="227"/>
      <c r="AB299" s="228"/>
      <c r="AC299" s="149">
        <f>IF($D299="",0,IF($E299="",0,IF(VLOOKUP($E299,paramètres!$E$33:$F$44,2,FALSE)&lt;=VLOOKUP($AC$18,paramètres!$E$33:$F$44,2,FALSE),Q299*$D299,0)))</f>
        <v>0</v>
      </c>
      <c r="AD299" s="13">
        <f>IF($D299="",0,IF($E299="",0,IF(VLOOKUP($E299,paramètres!$E$33:$F$44,2,FALSE)&lt;=VLOOKUP($AD$18,paramètres!$E$33:$F$44,2,FALSE),R299*$D299,0)))</f>
        <v>0</v>
      </c>
      <c r="AE299" s="13">
        <f>IF($D299="",0,IF($E299="",0,IF(VLOOKUP($E299,paramètres!$E$33:$F$44,2,FALSE)&lt;=VLOOKUP($AE$18,paramètres!$E$33:$F$44,2,FALSE),S299*$D299,0)))</f>
        <v>0</v>
      </c>
      <c r="AF299" s="13">
        <f>IF($D299="",0,IF($E299="",0,IF(VLOOKUP($E299,paramètres!$E$33:$F$44,2,FALSE)&lt;=VLOOKUP($AF$18,paramètres!$E$33:$F$44,2,FALSE),T299*$D299,0)))</f>
        <v>0</v>
      </c>
      <c r="AG299" s="13">
        <f>IF($D299="",0,IF($E299="",0,IF(VLOOKUP($E299,paramètres!$E$33:$F$44,2,FALSE)&lt;=VLOOKUP($AG$18,paramètres!$E$33:$F$44,2,FALSE),U299*$D299,0)))</f>
        <v>0</v>
      </c>
      <c r="AH299" s="13">
        <f>IF($D299="",0,IF($E299="",0,IF(VLOOKUP($E299,paramètres!$E$33:$F$44,2,FALSE)&lt;=VLOOKUP($AH$18,paramètres!$E$33:$F$44,2,FALSE),V299*$D299,0)))</f>
        <v>0</v>
      </c>
      <c r="AI299" s="13">
        <f>IF($D299="",0,IF($E299="",0,IF(VLOOKUP($E299,paramètres!$E$33:$F$44,2,FALSE)&lt;=VLOOKUP($AI$18,paramètres!$E$33:$F$44,2,FALSE),W299*$D299,0)))</f>
        <v>0</v>
      </c>
      <c r="AJ299" s="13">
        <f>IF($D299="",0,IF($E299="",0,IF(VLOOKUP($E299,paramètres!$E$33:$F$44,2,FALSE)&lt;=VLOOKUP($AJ$18,paramètres!$E$33:$F$44,2,FALSE),X299*$D299,0)))</f>
        <v>0</v>
      </c>
      <c r="AK299" s="13">
        <f>IF($D299="",0,IF($E299="",0,IF(VLOOKUP($E299,paramètres!$E$33:$F$44,2,FALSE)&lt;=VLOOKUP($AK$18,paramètres!$E$33:$F$44,2,FALSE),Y299*$D299,0)))</f>
        <v>0</v>
      </c>
      <c r="AL299" s="13">
        <f>IF($D299="",0,IF($E299="",0,IF(VLOOKUP($E299,paramètres!$E$33:$F$44,2,FALSE)&lt;=VLOOKUP($AL$18,paramètres!$E$33:$F$44,2,FALSE),Z299*$D299,0)))</f>
        <v>0</v>
      </c>
      <c r="AM299" s="13">
        <f>IF($D299="",0,IF($E299="",0,IF(VLOOKUP($E299,paramètres!$E$33:$F$44,2,FALSE)&lt;=VLOOKUP($AM$18,paramètres!$E$33:$F$44,2,FALSE),AA299*$D299,0)))</f>
        <v>0</v>
      </c>
      <c r="AN299" s="154">
        <f>IF($D299="",0,IF($E299="",0,IF(VLOOKUP($E299,paramètres!$E$33:$F$44,2,FALSE)&lt;=VLOOKUP($AN$18,paramètres!$E$33:$F$44,2,FALSE),AB299*$D299,0)))</f>
        <v>0</v>
      </c>
      <c r="AO299" s="149" t="str">
        <f>IF(paramètres!$B$28=1,((SUM(Q299:Z299)/1.02)+SUM(AA299:AB299))*0.0303/9*COUNT(Q299:Y299),IF(paramètres!$B$28=2,(SUM(Q299:AB299))*0.0303/9*COUNT(Q299:Y299),"Missing Delta option"))</f>
        <v>Missing Delta option</v>
      </c>
      <c r="AP299" s="13" t="str">
        <f>IF(paramètres!$B$28=1,(((SUM(Q299:Z299)/1.02)+SUM(AA299:AB299))+((SUM(AC299:AL299)/1.02)+SUM(AM299:AO299)))*cotpatr,IF(paramètres!$B$28=2,(SUM(Q299:AO299)*cotpatr),"Missing Delta Option"))</f>
        <v>Missing Delta Option</v>
      </c>
      <c r="AQ299" s="13" t="str" cm="1">
        <f t="array" ref="AQ299">IF(paramètres!$B$28=1,(((SUM(Q299:Z299)/1.02)+SUM(AA299:AB299))+((SUM(AC299:AN299)/1.02)+SUM(AM299:AN299)))/12*pécule,IF(paramètres!$B$28=2,SUM(Q299:AN299)/12*pécule,"Missing Delta Option"))</f>
        <v>Missing Delta Option</v>
      </c>
      <c r="AR299" s="132" t="e">
        <f>IF(paramètres!$B$28=1,(((SUM(Q299:Z299)/1.02)+SUM(AA299:AB299))+((SUM(AC299:AN299)/1.02)+SUM(AM299:AN299)))+AO299+AP299+AQ299,SUM(Q299:AN299)+AO299+AP299+AQ299)</f>
        <v>#VALUE!</v>
      </c>
    </row>
    <row r="300" spans="1:44" x14ac:dyDescent="0.25">
      <c r="A300" s="131"/>
      <c r="B300" s="39"/>
      <c r="C300" s="39"/>
      <c r="D300" s="93"/>
      <c r="E300" s="68"/>
      <c r="F300" s="40"/>
      <c r="G300" s="94"/>
      <c r="H300" s="38"/>
      <c r="I300" s="95"/>
      <c r="J300" s="40"/>
      <c r="K300" s="38"/>
      <c r="L300" s="95"/>
      <c r="M300" s="40"/>
      <c r="N300" s="38"/>
      <c r="O300" s="95"/>
      <c r="P300" s="68"/>
      <c r="Q300" s="226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8"/>
      <c r="AC300" s="149">
        <f>IF($D300="",0,IF($E300="",0,IF(VLOOKUP($E300,paramètres!$E$33:$F$44,2,FALSE)&lt;=VLOOKUP($AC$18,paramètres!$E$33:$F$44,2,FALSE),Q300*$D300,0)))</f>
        <v>0</v>
      </c>
      <c r="AD300" s="13">
        <f>IF($D300="",0,IF($E300="",0,IF(VLOOKUP($E300,paramètres!$E$33:$F$44,2,FALSE)&lt;=VLOOKUP($AD$18,paramètres!$E$33:$F$44,2,FALSE),R300*$D300,0)))</f>
        <v>0</v>
      </c>
      <c r="AE300" s="13">
        <f>IF($D300="",0,IF($E300="",0,IF(VLOOKUP($E300,paramètres!$E$33:$F$44,2,FALSE)&lt;=VLOOKUP($AE$18,paramètres!$E$33:$F$44,2,FALSE),S300*$D300,0)))</f>
        <v>0</v>
      </c>
      <c r="AF300" s="13">
        <f>IF($D300="",0,IF($E300="",0,IF(VLOOKUP($E300,paramètres!$E$33:$F$44,2,FALSE)&lt;=VLOOKUP($AF$18,paramètres!$E$33:$F$44,2,FALSE),T300*$D300,0)))</f>
        <v>0</v>
      </c>
      <c r="AG300" s="13">
        <f>IF($D300="",0,IF($E300="",0,IF(VLOOKUP($E300,paramètres!$E$33:$F$44,2,FALSE)&lt;=VLOOKUP($AG$18,paramètres!$E$33:$F$44,2,FALSE),U300*$D300,0)))</f>
        <v>0</v>
      </c>
      <c r="AH300" s="13">
        <f>IF($D300="",0,IF($E300="",0,IF(VLOOKUP($E300,paramètres!$E$33:$F$44,2,FALSE)&lt;=VLOOKUP($AH$18,paramètres!$E$33:$F$44,2,FALSE),V300*$D300,0)))</f>
        <v>0</v>
      </c>
      <c r="AI300" s="13">
        <f>IF($D300="",0,IF($E300="",0,IF(VLOOKUP($E300,paramètres!$E$33:$F$44,2,FALSE)&lt;=VLOOKUP($AI$18,paramètres!$E$33:$F$44,2,FALSE),W300*$D300,0)))</f>
        <v>0</v>
      </c>
      <c r="AJ300" s="13">
        <f>IF($D300="",0,IF($E300="",0,IF(VLOOKUP($E300,paramètres!$E$33:$F$44,2,FALSE)&lt;=VLOOKUP($AJ$18,paramètres!$E$33:$F$44,2,FALSE),X300*$D300,0)))</f>
        <v>0</v>
      </c>
      <c r="AK300" s="13">
        <f>IF($D300="",0,IF($E300="",0,IF(VLOOKUP($E300,paramètres!$E$33:$F$44,2,FALSE)&lt;=VLOOKUP($AK$18,paramètres!$E$33:$F$44,2,FALSE),Y300*$D300,0)))</f>
        <v>0</v>
      </c>
      <c r="AL300" s="13">
        <f>IF($D300="",0,IF($E300="",0,IF(VLOOKUP($E300,paramètres!$E$33:$F$44,2,FALSE)&lt;=VLOOKUP($AL$18,paramètres!$E$33:$F$44,2,FALSE),Z300*$D300,0)))</f>
        <v>0</v>
      </c>
      <c r="AM300" s="13">
        <f>IF($D300="",0,IF($E300="",0,IF(VLOOKUP($E300,paramètres!$E$33:$F$44,2,FALSE)&lt;=VLOOKUP($AM$18,paramètres!$E$33:$F$44,2,FALSE),AA300*$D300,0)))</f>
        <v>0</v>
      </c>
      <c r="AN300" s="154">
        <f>IF($D300="",0,IF($E300="",0,IF(VLOOKUP($E300,paramètres!$E$33:$F$44,2,FALSE)&lt;=VLOOKUP($AN$18,paramètres!$E$33:$F$44,2,FALSE),AB300*$D300,0)))</f>
        <v>0</v>
      </c>
      <c r="AO300" s="149" t="str">
        <f>IF(paramètres!$B$28=1,((SUM(Q300:Z300)/1.02)+SUM(AA300:AB300))*0.0303/9*COUNT(Q300:Y300),IF(paramètres!$B$28=2,(SUM(Q300:AB300))*0.0303/9*COUNT(Q300:Y300),"Missing Delta option"))</f>
        <v>Missing Delta option</v>
      </c>
      <c r="AP300" s="13" t="str">
        <f>IF(paramètres!$B$28=1,(((SUM(Q300:Z300)/1.02)+SUM(AA300:AB300))+((SUM(AC300:AL300)/1.02)+SUM(AM300:AO300)))*cotpatr,IF(paramètres!$B$28=2,(SUM(Q300:AO300)*cotpatr),"Missing Delta Option"))</f>
        <v>Missing Delta Option</v>
      </c>
      <c r="AQ300" s="13" t="str" cm="1">
        <f t="array" ref="AQ300">IF(paramètres!$B$28=1,(((SUM(Q300:Z300)/1.02)+SUM(AA300:AB300))+((SUM(AC300:AN300)/1.02)+SUM(AM300:AN300)))/12*pécule,IF(paramètres!$B$28=2,SUM(Q300:AN300)/12*pécule,"Missing Delta Option"))</f>
        <v>Missing Delta Option</v>
      </c>
      <c r="AR300" s="132" t="e">
        <f>IF(paramètres!$B$28=1,(((SUM(Q300:Z300)/1.02)+SUM(AA300:AB300))+((SUM(AC300:AN300)/1.02)+SUM(AM300:AN300)))+AO300+AP300+AQ300,SUM(Q300:AN300)+AO300+AP300+AQ300)</f>
        <v>#VALUE!</v>
      </c>
    </row>
    <row r="301" spans="1:44" x14ac:dyDescent="0.25">
      <c r="A301" s="131"/>
      <c r="B301" s="39"/>
      <c r="C301" s="39"/>
      <c r="D301" s="93"/>
      <c r="E301" s="68"/>
      <c r="F301" s="40"/>
      <c r="G301" s="94"/>
      <c r="H301" s="38"/>
      <c r="I301" s="95"/>
      <c r="J301" s="40"/>
      <c r="K301" s="38"/>
      <c r="L301" s="95"/>
      <c r="M301" s="40"/>
      <c r="N301" s="38"/>
      <c r="O301" s="95"/>
      <c r="P301" s="68"/>
      <c r="Q301" s="226"/>
      <c r="R301" s="227"/>
      <c r="S301" s="227"/>
      <c r="T301" s="227"/>
      <c r="U301" s="227"/>
      <c r="V301" s="227"/>
      <c r="W301" s="227"/>
      <c r="X301" s="227"/>
      <c r="Y301" s="227"/>
      <c r="Z301" s="227"/>
      <c r="AA301" s="227"/>
      <c r="AB301" s="228"/>
      <c r="AC301" s="149">
        <f>IF($D301="",0,IF($E301="",0,IF(VLOOKUP($E301,paramètres!$E$33:$F$44,2,FALSE)&lt;=VLOOKUP($AC$18,paramètres!$E$33:$F$44,2,FALSE),Q301*$D301,0)))</f>
        <v>0</v>
      </c>
      <c r="AD301" s="13">
        <f>IF($D301="",0,IF($E301="",0,IF(VLOOKUP($E301,paramètres!$E$33:$F$44,2,FALSE)&lt;=VLOOKUP($AD$18,paramètres!$E$33:$F$44,2,FALSE),R301*$D301,0)))</f>
        <v>0</v>
      </c>
      <c r="AE301" s="13">
        <f>IF($D301="",0,IF($E301="",0,IF(VLOOKUP($E301,paramètres!$E$33:$F$44,2,FALSE)&lt;=VLOOKUP($AE$18,paramètres!$E$33:$F$44,2,FALSE),S301*$D301,0)))</f>
        <v>0</v>
      </c>
      <c r="AF301" s="13">
        <f>IF($D301="",0,IF($E301="",0,IF(VLOOKUP($E301,paramètres!$E$33:$F$44,2,FALSE)&lt;=VLOOKUP($AF$18,paramètres!$E$33:$F$44,2,FALSE),T301*$D301,0)))</f>
        <v>0</v>
      </c>
      <c r="AG301" s="13">
        <f>IF($D301="",0,IF($E301="",0,IF(VLOOKUP($E301,paramètres!$E$33:$F$44,2,FALSE)&lt;=VLOOKUP($AG$18,paramètres!$E$33:$F$44,2,FALSE),U301*$D301,0)))</f>
        <v>0</v>
      </c>
      <c r="AH301" s="13">
        <f>IF($D301="",0,IF($E301="",0,IF(VLOOKUP($E301,paramètres!$E$33:$F$44,2,FALSE)&lt;=VLOOKUP($AH$18,paramètres!$E$33:$F$44,2,FALSE),V301*$D301,0)))</f>
        <v>0</v>
      </c>
      <c r="AI301" s="13">
        <f>IF($D301="",0,IF($E301="",0,IF(VLOOKUP($E301,paramètres!$E$33:$F$44,2,FALSE)&lt;=VLOOKUP($AI$18,paramètres!$E$33:$F$44,2,FALSE),W301*$D301,0)))</f>
        <v>0</v>
      </c>
      <c r="AJ301" s="13">
        <f>IF($D301="",0,IF($E301="",0,IF(VLOOKUP($E301,paramètres!$E$33:$F$44,2,FALSE)&lt;=VLOOKUP($AJ$18,paramètres!$E$33:$F$44,2,FALSE),X301*$D301,0)))</f>
        <v>0</v>
      </c>
      <c r="AK301" s="13">
        <f>IF($D301="",0,IF($E301="",0,IF(VLOOKUP($E301,paramètres!$E$33:$F$44,2,FALSE)&lt;=VLOOKUP($AK$18,paramètres!$E$33:$F$44,2,FALSE),Y301*$D301,0)))</f>
        <v>0</v>
      </c>
      <c r="AL301" s="13">
        <f>IF($D301="",0,IF($E301="",0,IF(VLOOKUP($E301,paramètres!$E$33:$F$44,2,FALSE)&lt;=VLOOKUP($AL$18,paramètres!$E$33:$F$44,2,FALSE),Z301*$D301,0)))</f>
        <v>0</v>
      </c>
      <c r="AM301" s="13">
        <f>IF($D301="",0,IF($E301="",0,IF(VLOOKUP($E301,paramètres!$E$33:$F$44,2,FALSE)&lt;=VLOOKUP($AM$18,paramètres!$E$33:$F$44,2,FALSE),AA301*$D301,0)))</f>
        <v>0</v>
      </c>
      <c r="AN301" s="154">
        <f>IF($D301="",0,IF($E301="",0,IF(VLOOKUP($E301,paramètres!$E$33:$F$44,2,FALSE)&lt;=VLOOKUP($AN$18,paramètres!$E$33:$F$44,2,FALSE),AB301*$D301,0)))</f>
        <v>0</v>
      </c>
      <c r="AO301" s="149" t="str">
        <f>IF(paramètres!$B$28=1,((SUM(Q301:Z301)/1.02)+SUM(AA301:AB301))*0.0303/9*COUNT(Q301:Y301),IF(paramètres!$B$28=2,(SUM(Q301:AB301))*0.0303/9*COUNT(Q301:Y301),"Missing Delta option"))</f>
        <v>Missing Delta option</v>
      </c>
      <c r="AP301" s="13" t="str">
        <f>IF(paramètres!$B$28=1,(((SUM(Q301:Z301)/1.02)+SUM(AA301:AB301))+((SUM(AC301:AL301)/1.02)+SUM(AM301:AO301)))*cotpatr,IF(paramètres!$B$28=2,(SUM(Q301:AO301)*cotpatr),"Missing Delta Option"))</f>
        <v>Missing Delta Option</v>
      </c>
      <c r="AQ301" s="13" t="str" cm="1">
        <f t="array" ref="AQ301">IF(paramètres!$B$28=1,(((SUM(Q301:Z301)/1.02)+SUM(AA301:AB301))+((SUM(AC301:AN301)/1.02)+SUM(AM301:AN301)))/12*pécule,IF(paramètres!$B$28=2,SUM(Q301:AN301)/12*pécule,"Missing Delta Option"))</f>
        <v>Missing Delta Option</v>
      </c>
      <c r="AR301" s="132" t="e">
        <f>IF(paramètres!$B$28=1,(((SUM(Q301:Z301)/1.02)+SUM(AA301:AB301))+((SUM(AC301:AN301)/1.02)+SUM(AM301:AN301)))+AO301+AP301+AQ301,SUM(Q301:AN301)+AO301+AP301+AQ301)</f>
        <v>#VALUE!</v>
      </c>
    </row>
    <row r="302" spans="1:44" x14ac:dyDescent="0.25">
      <c r="A302" s="131"/>
      <c r="B302" s="39"/>
      <c r="C302" s="39"/>
      <c r="D302" s="93"/>
      <c r="E302" s="68"/>
      <c r="F302" s="40"/>
      <c r="G302" s="94"/>
      <c r="H302" s="38"/>
      <c r="I302" s="95"/>
      <c r="J302" s="40"/>
      <c r="K302" s="38"/>
      <c r="L302" s="95"/>
      <c r="M302" s="40"/>
      <c r="N302" s="38"/>
      <c r="O302" s="95"/>
      <c r="P302" s="68"/>
      <c r="Q302" s="226"/>
      <c r="R302" s="227"/>
      <c r="S302" s="227"/>
      <c r="T302" s="227"/>
      <c r="U302" s="227"/>
      <c r="V302" s="227"/>
      <c r="W302" s="227"/>
      <c r="X302" s="227"/>
      <c r="Y302" s="227"/>
      <c r="Z302" s="227"/>
      <c r="AA302" s="227"/>
      <c r="AB302" s="228"/>
      <c r="AC302" s="149">
        <f>IF($D302="",0,IF($E302="",0,IF(VLOOKUP($E302,paramètres!$E$33:$F$44,2,FALSE)&lt;=VLOOKUP($AC$18,paramètres!$E$33:$F$44,2,FALSE),Q302*$D302,0)))</f>
        <v>0</v>
      </c>
      <c r="AD302" s="13">
        <f>IF($D302="",0,IF($E302="",0,IF(VLOOKUP($E302,paramètres!$E$33:$F$44,2,FALSE)&lt;=VLOOKUP($AD$18,paramètres!$E$33:$F$44,2,FALSE),R302*$D302,0)))</f>
        <v>0</v>
      </c>
      <c r="AE302" s="13">
        <f>IF($D302="",0,IF($E302="",0,IF(VLOOKUP($E302,paramètres!$E$33:$F$44,2,FALSE)&lt;=VLOOKUP($AE$18,paramètres!$E$33:$F$44,2,FALSE),S302*$D302,0)))</f>
        <v>0</v>
      </c>
      <c r="AF302" s="13">
        <f>IF($D302="",0,IF($E302="",0,IF(VLOOKUP($E302,paramètres!$E$33:$F$44,2,FALSE)&lt;=VLOOKUP($AF$18,paramètres!$E$33:$F$44,2,FALSE),T302*$D302,0)))</f>
        <v>0</v>
      </c>
      <c r="AG302" s="13">
        <f>IF($D302="",0,IF($E302="",0,IF(VLOOKUP($E302,paramètres!$E$33:$F$44,2,FALSE)&lt;=VLOOKUP($AG$18,paramètres!$E$33:$F$44,2,FALSE),U302*$D302,0)))</f>
        <v>0</v>
      </c>
      <c r="AH302" s="13">
        <f>IF($D302="",0,IF($E302="",0,IF(VLOOKUP($E302,paramètres!$E$33:$F$44,2,FALSE)&lt;=VLOOKUP($AH$18,paramètres!$E$33:$F$44,2,FALSE),V302*$D302,0)))</f>
        <v>0</v>
      </c>
      <c r="AI302" s="13">
        <f>IF($D302="",0,IF($E302="",0,IF(VLOOKUP($E302,paramètres!$E$33:$F$44,2,FALSE)&lt;=VLOOKUP($AI$18,paramètres!$E$33:$F$44,2,FALSE),W302*$D302,0)))</f>
        <v>0</v>
      </c>
      <c r="AJ302" s="13">
        <f>IF($D302="",0,IF($E302="",0,IF(VLOOKUP($E302,paramètres!$E$33:$F$44,2,FALSE)&lt;=VLOOKUP($AJ$18,paramètres!$E$33:$F$44,2,FALSE),X302*$D302,0)))</f>
        <v>0</v>
      </c>
      <c r="AK302" s="13">
        <f>IF($D302="",0,IF($E302="",0,IF(VLOOKUP($E302,paramètres!$E$33:$F$44,2,FALSE)&lt;=VLOOKUP($AK$18,paramètres!$E$33:$F$44,2,FALSE),Y302*$D302,0)))</f>
        <v>0</v>
      </c>
      <c r="AL302" s="13">
        <f>IF($D302="",0,IF($E302="",0,IF(VLOOKUP($E302,paramètres!$E$33:$F$44,2,FALSE)&lt;=VLOOKUP($AL$18,paramètres!$E$33:$F$44,2,FALSE),Z302*$D302,0)))</f>
        <v>0</v>
      </c>
      <c r="AM302" s="13">
        <f>IF($D302="",0,IF($E302="",0,IF(VLOOKUP($E302,paramètres!$E$33:$F$44,2,FALSE)&lt;=VLOOKUP($AM$18,paramètres!$E$33:$F$44,2,FALSE),AA302*$D302,0)))</f>
        <v>0</v>
      </c>
      <c r="AN302" s="154">
        <f>IF($D302="",0,IF($E302="",0,IF(VLOOKUP($E302,paramètres!$E$33:$F$44,2,FALSE)&lt;=VLOOKUP($AN$18,paramètres!$E$33:$F$44,2,FALSE),AB302*$D302,0)))</f>
        <v>0</v>
      </c>
      <c r="AO302" s="149" t="str">
        <f>IF(paramètres!$B$28=1,((SUM(Q302:Z302)/1.02)+SUM(AA302:AB302))*0.0303/9*COUNT(Q302:Y302),IF(paramètres!$B$28=2,(SUM(Q302:AB302))*0.0303/9*COUNT(Q302:Y302),"Missing Delta option"))</f>
        <v>Missing Delta option</v>
      </c>
      <c r="AP302" s="13" t="str">
        <f>IF(paramètres!$B$28=1,(((SUM(Q302:Z302)/1.02)+SUM(AA302:AB302))+((SUM(AC302:AL302)/1.02)+SUM(AM302:AO302)))*cotpatr,IF(paramètres!$B$28=2,(SUM(Q302:AO302)*cotpatr),"Missing Delta Option"))</f>
        <v>Missing Delta Option</v>
      </c>
      <c r="AQ302" s="13" t="str" cm="1">
        <f t="array" ref="AQ302">IF(paramètres!$B$28=1,(((SUM(Q302:Z302)/1.02)+SUM(AA302:AB302))+((SUM(AC302:AN302)/1.02)+SUM(AM302:AN302)))/12*pécule,IF(paramètres!$B$28=2,SUM(Q302:AN302)/12*pécule,"Missing Delta Option"))</f>
        <v>Missing Delta Option</v>
      </c>
      <c r="AR302" s="132" t="e">
        <f>IF(paramètres!$B$28=1,(((SUM(Q302:Z302)/1.02)+SUM(AA302:AB302))+((SUM(AC302:AN302)/1.02)+SUM(AM302:AN302)))+AO302+AP302+AQ302,SUM(Q302:AN302)+AO302+AP302+AQ302)</f>
        <v>#VALUE!</v>
      </c>
    </row>
    <row r="303" spans="1:44" x14ac:dyDescent="0.25">
      <c r="A303" s="131"/>
      <c r="B303" s="39"/>
      <c r="C303" s="39"/>
      <c r="D303" s="93"/>
      <c r="E303" s="68"/>
      <c r="F303" s="40"/>
      <c r="G303" s="94"/>
      <c r="H303" s="38"/>
      <c r="I303" s="95"/>
      <c r="J303" s="40"/>
      <c r="K303" s="38"/>
      <c r="L303" s="95"/>
      <c r="M303" s="40"/>
      <c r="N303" s="38"/>
      <c r="O303" s="95"/>
      <c r="P303" s="68"/>
      <c r="Q303" s="226"/>
      <c r="R303" s="227"/>
      <c r="S303" s="227"/>
      <c r="T303" s="227"/>
      <c r="U303" s="227"/>
      <c r="V303" s="227"/>
      <c r="W303" s="227"/>
      <c r="X303" s="227"/>
      <c r="Y303" s="227"/>
      <c r="Z303" s="227"/>
      <c r="AA303" s="227"/>
      <c r="AB303" s="228"/>
      <c r="AC303" s="149">
        <f>IF($D303="",0,IF($E303="",0,IF(VLOOKUP($E303,paramètres!$E$33:$F$44,2,FALSE)&lt;=VLOOKUP($AC$18,paramètres!$E$33:$F$44,2,FALSE),Q303*$D303,0)))</f>
        <v>0</v>
      </c>
      <c r="AD303" s="13">
        <f>IF($D303="",0,IF($E303="",0,IF(VLOOKUP($E303,paramètres!$E$33:$F$44,2,FALSE)&lt;=VLOOKUP($AD$18,paramètres!$E$33:$F$44,2,FALSE),R303*$D303,0)))</f>
        <v>0</v>
      </c>
      <c r="AE303" s="13">
        <f>IF($D303="",0,IF($E303="",0,IF(VLOOKUP($E303,paramètres!$E$33:$F$44,2,FALSE)&lt;=VLOOKUP($AE$18,paramètres!$E$33:$F$44,2,FALSE),S303*$D303,0)))</f>
        <v>0</v>
      </c>
      <c r="AF303" s="13">
        <f>IF($D303="",0,IF($E303="",0,IF(VLOOKUP($E303,paramètres!$E$33:$F$44,2,FALSE)&lt;=VLOOKUP($AF$18,paramètres!$E$33:$F$44,2,FALSE),T303*$D303,0)))</f>
        <v>0</v>
      </c>
      <c r="AG303" s="13">
        <f>IF($D303="",0,IF($E303="",0,IF(VLOOKUP($E303,paramètres!$E$33:$F$44,2,FALSE)&lt;=VLOOKUP($AG$18,paramètres!$E$33:$F$44,2,FALSE),U303*$D303,0)))</f>
        <v>0</v>
      </c>
      <c r="AH303" s="13">
        <f>IF($D303="",0,IF($E303="",0,IF(VLOOKUP($E303,paramètres!$E$33:$F$44,2,FALSE)&lt;=VLOOKUP($AH$18,paramètres!$E$33:$F$44,2,FALSE),V303*$D303,0)))</f>
        <v>0</v>
      </c>
      <c r="AI303" s="13">
        <f>IF($D303="",0,IF($E303="",0,IF(VLOOKUP($E303,paramètres!$E$33:$F$44,2,FALSE)&lt;=VLOOKUP($AI$18,paramètres!$E$33:$F$44,2,FALSE),W303*$D303,0)))</f>
        <v>0</v>
      </c>
      <c r="AJ303" s="13">
        <f>IF($D303="",0,IF($E303="",0,IF(VLOOKUP($E303,paramètres!$E$33:$F$44,2,FALSE)&lt;=VLOOKUP($AJ$18,paramètres!$E$33:$F$44,2,FALSE),X303*$D303,0)))</f>
        <v>0</v>
      </c>
      <c r="AK303" s="13">
        <f>IF($D303="",0,IF($E303="",0,IF(VLOOKUP($E303,paramètres!$E$33:$F$44,2,FALSE)&lt;=VLOOKUP($AK$18,paramètres!$E$33:$F$44,2,FALSE),Y303*$D303,0)))</f>
        <v>0</v>
      </c>
      <c r="AL303" s="13">
        <f>IF($D303="",0,IF($E303="",0,IF(VLOOKUP($E303,paramètres!$E$33:$F$44,2,FALSE)&lt;=VLOOKUP($AL$18,paramètres!$E$33:$F$44,2,FALSE),Z303*$D303,0)))</f>
        <v>0</v>
      </c>
      <c r="AM303" s="13">
        <f>IF($D303="",0,IF($E303="",0,IF(VLOOKUP($E303,paramètres!$E$33:$F$44,2,FALSE)&lt;=VLOOKUP($AM$18,paramètres!$E$33:$F$44,2,FALSE),AA303*$D303,0)))</f>
        <v>0</v>
      </c>
      <c r="AN303" s="154">
        <f>IF($D303="",0,IF($E303="",0,IF(VLOOKUP($E303,paramètres!$E$33:$F$44,2,FALSE)&lt;=VLOOKUP($AN$18,paramètres!$E$33:$F$44,2,FALSE),AB303*$D303,0)))</f>
        <v>0</v>
      </c>
      <c r="AO303" s="149" t="str">
        <f>IF(paramètres!$B$28=1,((SUM(Q303:Z303)/1.02)+SUM(AA303:AB303))*0.0303/9*COUNT(Q303:Y303),IF(paramètres!$B$28=2,(SUM(Q303:AB303))*0.0303/9*COUNT(Q303:Y303),"Missing Delta option"))</f>
        <v>Missing Delta option</v>
      </c>
      <c r="AP303" s="13" t="str">
        <f>IF(paramètres!$B$28=1,(((SUM(Q303:Z303)/1.02)+SUM(AA303:AB303))+((SUM(AC303:AL303)/1.02)+SUM(AM303:AO303)))*cotpatr,IF(paramètres!$B$28=2,(SUM(Q303:AO303)*cotpatr),"Missing Delta Option"))</f>
        <v>Missing Delta Option</v>
      </c>
      <c r="AQ303" s="13" t="str" cm="1">
        <f t="array" ref="AQ303">IF(paramètres!$B$28=1,(((SUM(Q303:Z303)/1.02)+SUM(AA303:AB303))+((SUM(AC303:AN303)/1.02)+SUM(AM303:AN303)))/12*pécule,IF(paramètres!$B$28=2,SUM(Q303:AN303)/12*pécule,"Missing Delta Option"))</f>
        <v>Missing Delta Option</v>
      </c>
      <c r="AR303" s="132" t="e">
        <f>IF(paramètres!$B$28=1,(((SUM(Q303:Z303)/1.02)+SUM(AA303:AB303))+((SUM(AC303:AN303)/1.02)+SUM(AM303:AN303)))+AO303+AP303+AQ303,SUM(Q303:AN303)+AO303+AP303+AQ303)</f>
        <v>#VALUE!</v>
      </c>
    </row>
    <row r="304" spans="1:44" x14ac:dyDescent="0.25">
      <c r="A304" s="131"/>
      <c r="B304" s="39"/>
      <c r="C304" s="39"/>
      <c r="D304" s="93"/>
      <c r="E304" s="68"/>
      <c r="F304" s="40"/>
      <c r="G304" s="94"/>
      <c r="H304" s="38"/>
      <c r="I304" s="95"/>
      <c r="J304" s="40"/>
      <c r="K304" s="38"/>
      <c r="L304" s="95"/>
      <c r="M304" s="40"/>
      <c r="N304" s="38"/>
      <c r="O304" s="95"/>
      <c r="P304" s="68"/>
      <c r="Q304" s="226"/>
      <c r="R304" s="227"/>
      <c r="S304" s="227"/>
      <c r="T304" s="227"/>
      <c r="U304" s="227"/>
      <c r="V304" s="227"/>
      <c r="W304" s="227"/>
      <c r="X304" s="227"/>
      <c r="Y304" s="227"/>
      <c r="Z304" s="227"/>
      <c r="AA304" s="227"/>
      <c r="AB304" s="228"/>
      <c r="AC304" s="149">
        <f>IF($D304="",0,IF($E304="",0,IF(VLOOKUP($E304,paramètres!$E$33:$F$44,2,FALSE)&lt;=VLOOKUP($AC$18,paramètres!$E$33:$F$44,2,FALSE),Q304*$D304,0)))</f>
        <v>0</v>
      </c>
      <c r="AD304" s="13">
        <f>IF($D304="",0,IF($E304="",0,IF(VLOOKUP($E304,paramètres!$E$33:$F$44,2,FALSE)&lt;=VLOOKUP($AD$18,paramètres!$E$33:$F$44,2,FALSE),R304*$D304,0)))</f>
        <v>0</v>
      </c>
      <c r="AE304" s="13">
        <f>IF($D304="",0,IF($E304="",0,IF(VLOOKUP($E304,paramètres!$E$33:$F$44,2,FALSE)&lt;=VLOOKUP($AE$18,paramètres!$E$33:$F$44,2,FALSE),S304*$D304,0)))</f>
        <v>0</v>
      </c>
      <c r="AF304" s="13">
        <f>IF($D304="",0,IF($E304="",0,IF(VLOOKUP($E304,paramètres!$E$33:$F$44,2,FALSE)&lt;=VLOOKUP($AF$18,paramètres!$E$33:$F$44,2,FALSE),T304*$D304,0)))</f>
        <v>0</v>
      </c>
      <c r="AG304" s="13">
        <f>IF($D304="",0,IF($E304="",0,IF(VLOOKUP($E304,paramètres!$E$33:$F$44,2,FALSE)&lt;=VLOOKUP($AG$18,paramètres!$E$33:$F$44,2,FALSE),U304*$D304,0)))</f>
        <v>0</v>
      </c>
      <c r="AH304" s="13">
        <f>IF($D304="",0,IF($E304="",0,IF(VLOOKUP($E304,paramètres!$E$33:$F$44,2,FALSE)&lt;=VLOOKUP($AH$18,paramètres!$E$33:$F$44,2,FALSE),V304*$D304,0)))</f>
        <v>0</v>
      </c>
      <c r="AI304" s="13">
        <f>IF($D304="",0,IF($E304="",0,IF(VLOOKUP($E304,paramètres!$E$33:$F$44,2,FALSE)&lt;=VLOOKUP($AI$18,paramètres!$E$33:$F$44,2,FALSE),W304*$D304,0)))</f>
        <v>0</v>
      </c>
      <c r="AJ304" s="13">
        <f>IF($D304="",0,IF($E304="",0,IF(VLOOKUP($E304,paramètres!$E$33:$F$44,2,FALSE)&lt;=VLOOKUP($AJ$18,paramètres!$E$33:$F$44,2,FALSE),X304*$D304,0)))</f>
        <v>0</v>
      </c>
      <c r="AK304" s="13">
        <f>IF($D304="",0,IF($E304="",0,IF(VLOOKUP($E304,paramètres!$E$33:$F$44,2,FALSE)&lt;=VLOOKUP($AK$18,paramètres!$E$33:$F$44,2,FALSE),Y304*$D304,0)))</f>
        <v>0</v>
      </c>
      <c r="AL304" s="13">
        <f>IF($D304="",0,IF($E304="",0,IF(VLOOKUP($E304,paramètres!$E$33:$F$44,2,FALSE)&lt;=VLOOKUP($AL$18,paramètres!$E$33:$F$44,2,FALSE),Z304*$D304,0)))</f>
        <v>0</v>
      </c>
      <c r="AM304" s="13">
        <f>IF($D304="",0,IF($E304="",0,IF(VLOOKUP($E304,paramètres!$E$33:$F$44,2,FALSE)&lt;=VLOOKUP($AM$18,paramètres!$E$33:$F$44,2,FALSE),AA304*$D304,0)))</f>
        <v>0</v>
      </c>
      <c r="AN304" s="154">
        <f>IF($D304="",0,IF($E304="",0,IF(VLOOKUP($E304,paramètres!$E$33:$F$44,2,FALSE)&lt;=VLOOKUP($AN$18,paramètres!$E$33:$F$44,2,FALSE),AB304*$D304,0)))</f>
        <v>0</v>
      </c>
      <c r="AO304" s="149" t="str">
        <f>IF(paramètres!$B$28=1,((SUM(Q304:Z304)/1.02)+SUM(AA304:AB304))*0.0303/9*COUNT(Q304:Y304),IF(paramètres!$B$28=2,(SUM(Q304:AB304))*0.0303/9*COUNT(Q304:Y304),"Missing Delta option"))</f>
        <v>Missing Delta option</v>
      </c>
      <c r="AP304" s="13" t="str">
        <f>IF(paramètres!$B$28=1,(((SUM(Q304:Z304)/1.02)+SUM(AA304:AB304))+((SUM(AC304:AL304)/1.02)+SUM(AM304:AO304)))*cotpatr,IF(paramètres!$B$28=2,(SUM(Q304:AO304)*cotpatr),"Missing Delta Option"))</f>
        <v>Missing Delta Option</v>
      </c>
      <c r="AQ304" s="13" t="str" cm="1">
        <f t="array" ref="AQ304">IF(paramètres!$B$28=1,(((SUM(Q304:Z304)/1.02)+SUM(AA304:AB304))+((SUM(AC304:AN304)/1.02)+SUM(AM304:AN304)))/12*pécule,IF(paramètres!$B$28=2,SUM(Q304:AN304)/12*pécule,"Missing Delta Option"))</f>
        <v>Missing Delta Option</v>
      </c>
      <c r="AR304" s="132" t="e">
        <f>IF(paramètres!$B$28=1,(((SUM(Q304:Z304)/1.02)+SUM(AA304:AB304))+((SUM(AC304:AN304)/1.02)+SUM(AM304:AN304)))+AO304+AP304+AQ304,SUM(Q304:AN304)+AO304+AP304+AQ304)</f>
        <v>#VALUE!</v>
      </c>
    </row>
    <row r="305" spans="1:44" x14ac:dyDescent="0.25">
      <c r="A305" s="131"/>
      <c r="B305" s="39"/>
      <c r="C305" s="39"/>
      <c r="D305" s="93"/>
      <c r="E305" s="68"/>
      <c r="F305" s="40"/>
      <c r="G305" s="94"/>
      <c r="H305" s="38"/>
      <c r="I305" s="95"/>
      <c r="J305" s="40"/>
      <c r="K305" s="38"/>
      <c r="L305" s="95"/>
      <c r="M305" s="40"/>
      <c r="N305" s="38"/>
      <c r="O305" s="95"/>
      <c r="P305" s="68"/>
      <c r="Q305" s="226"/>
      <c r="R305" s="227"/>
      <c r="S305" s="227"/>
      <c r="T305" s="227"/>
      <c r="U305" s="227"/>
      <c r="V305" s="227"/>
      <c r="W305" s="227"/>
      <c r="X305" s="227"/>
      <c r="Y305" s="227"/>
      <c r="Z305" s="227"/>
      <c r="AA305" s="227"/>
      <c r="AB305" s="228"/>
      <c r="AC305" s="149">
        <f>IF($D305="",0,IF($E305="",0,IF(VLOOKUP($E305,paramètres!$E$33:$F$44,2,FALSE)&lt;=VLOOKUP($AC$18,paramètres!$E$33:$F$44,2,FALSE),Q305*$D305,0)))</f>
        <v>0</v>
      </c>
      <c r="AD305" s="13">
        <f>IF($D305="",0,IF($E305="",0,IF(VLOOKUP($E305,paramètres!$E$33:$F$44,2,FALSE)&lt;=VLOOKUP($AD$18,paramètres!$E$33:$F$44,2,FALSE),R305*$D305,0)))</f>
        <v>0</v>
      </c>
      <c r="AE305" s="13">
        <f>IF($D305="",0,IF($E305="",0,IF(VLOOKUP($E305,paramètres!$E$33:$F$44,2,FALSE)&lt;=VLOOKUP($AE$18,paramètres!$E$33:$F$44,2,FALSE),S305*$D305,0)))</f>
        <v>0</v>
      </c>
      <c r="AF305" s="13">
        <f>IF($D305="",0,IF($E305="",0,IF(VLOOKUP($E305,paramètres!$E$33:$F$44,2,FALSE)&lt;=VLOOKUP($AF$18,paramètres!$E$33:$F$44,2,FALSE),T305*$D305,0)))</f>
        <v>0</v>
      </c>
      <c r="AG305" s="13">
        <f>IF($D305="",0,IF($E305="",0,IF(VLOOKUP($E305,paramètres!$E$33:$F$44,2,FALSE)&lt;=VLOOKUP($AG$18,paramètres!$E$33:$F$44,2,FALSE),U305*$D305,0)))</f>
        <v>0</v>
      </c>
      <c r="AH305" s="13">
        <f>IF($D305="",0,IF($E305="",0,IF(VLOOKUP($E305,paramètres!$E$33:$F$44,2,FALSE)&lt;=VLOOKUP($AH$18,paramètres!$E$33:$F$44,2,FALSE),V305*$D305,0)))</f>
        <v>0</v>
      </c>
      <c r="AI305" s="13">
        <f>IF($D305="",0,IF($E305="",0,IF(VLOOKUP($E305,paramètres!$E$33:$F$44,2,FALSE)&lt;=VLOOKUP($AI$18,paramètres!$E$33:$F$44,2,FALSE),W305*$D305,0)))</f>
        <v>0</v>
      </c>
      <c r="AJ305" s="13">
        <f>IF($D305="",0,IF($E305="",0,IF(VLOOKUP($E305,paramètres!$E$33:$F$44,2,FALSE)&lt;=VLOOKUP($AJ$18,paramètres!$E$33:$F$44,2,FALSE),X305*$D305,0)))</f>
        <v>0</v>
      </c>
      <c r="AK305" s="13">
        <f>IF($D305="",0,IF($E305="",0,IF(VLOOKUP($E305,paramètres!$E$33:$F$44,2,FALSE)&lt;=VLOOKUP($AK$18,paramètres!$E$33:$F$44,2,FALSE),Y305*$D305,0)))</f>
        <v>0</v>
      </c>
      <c r="AL305" s="13">
        <f>IF($D305="",0,IF($E305="",0,IF(VLOOKUP($E305,paramètres!$E$33:$F$44,2,FALSE)&lt;=VLOOKUP($AL$18,paramètres!$E$33:$F$44,2,FALSE),Z305*$D305,0)))</f>
        <v>0</v>
      </c>
      <c r="AM305" s="13">
        <f>IF($D305="",0,IF($E305="",0,IF(VLOOKUP($E305,paramètres!$E$33:$F$44,2,FALSE)&lt;=VLOOKUP($AM$18,paramètres!$E$33:$F$44,2,FALSE),AA305*$D305,0)))</f>
        <v>0</v>
      </c>
      <c r="AN305" s="154">
        <f>IF($D305="",0,IF($E305="",0,IF(VLOOKUP($E305,paramètres!$E$33:$F$44,2,FALSE)&lt;=VLOOKUP($AN$18,paramètres!$E$33:$F$44,2,FALSE),AB305*$D305,0)))</f>
        <v>0</v>
      </c>
      <c r="AO305" s="149" t="str">
        <f>IF(paramètres!$B$28=1,((SUM(Q305:Z305)/1.02)+SUM(AA305:AB305))*0.0303/9*COUNT(Q305:Y305),IF(paramètres!$B$28=2,(SUM(Q305:AB305))*0.0303/9*COUNT(Q305:Y305),"Missing Delta option"))</f>
        <v>Missing Delta option</v>
      </c>
      <c r="AP305" s="13" t="str">
        <f>IF(paramètres!$B$28=1,(((SUM(Q305:Z305)/1.02)+SUM(AA305:AB305))+((SUM(AC305:AL305)/1.02)+SUM(AM305:AO305)))*cotpatr,IF(paramètres!$B$28=2,(SUM(Q305:AO305)*cotpatr),"Missing Delta Option"))</f>
        <v>Missing Delta Option</v>
      </c>
      <c r="AQ305" s="13" t="str" cm="1">
        <f t="array" ref="AQ305">IF(paramètres!$B$28=1,(((SUM(Q305:Z305)/1.02)+SUM(AA305:AB305))+((SUM(AC305:AN305)/1.02)+SUM(AM305:AN305)))/12*pécule,IF(paramètres!$B$28=2,SUM(Q305:AN305)/12*pécule,"Missing Delta Option"))</f>
        <v>Missing Delta Option</v>
      </c>
      <c r="AR305" s="132" t="e">
        <f>IF(paramètres!$B$28=1,(((SUM(Q305:Z305)/1.02)+SUM(AA305:AB305))+((SUM(AC305:AN305)/1.02)+SUM(AM305:AN305)))+AO305+AP305+AQ305,SUM(Q305:AN305)+AO305+AP305+AQ305)</f>
        <v>#VALUE!</v>
      </c>
    </row>
    <row r="306" spans="1:44" x14ac:dyDescent="0.25">
      <c r="A306" s="131"/>
      <c r="B306" s="39"/>
      <c r="C306" s="39"/>
      <c r="D306" s="93"/>
      <c r="E306" s="68"/>
      <c r="F306" s="40"/>
      <c r="G306" s="94"/>
      <c r="H306" s="38"/>
      <c r="I306" s="95"/>
      <c r="J306" s="40"/>
      <c r="K306" s="38"/>
      <c r="L306" s="95"/>
      <c r="M306" s="40"/>
      <c r="N306" s="38"/>
      <c r="O306" s="95"/>
      <c r="P306" s="68"/>
      <c r="Q306" s="226"/>
      <c r="R306" s="227"/>
      <c r="S306" s="227"/>
      <c r="T306" s="227"/>
      <c r="U306" s="227"/>
      <c r="V306" s="227"/>
      <c r="W306" s="227"/>
      <c r="X306" s="227"/>
      <c r="Y306" s="227"/>
      <c r="Z306" s="227"/>
      <c r="AA306" s="227"/>
      <c r="AB306" s="228"/>
      <c r="AC306" s="149">
        <f>IF($D306="",0,IF($E306="",0,IF(VLOOKUP($E306,paramètres!$E$33:$F$44,2,FALSE)&lt;=VLOOKUP($AC$18,paramètres!$E$33:$F$44,2,FALSE),Q306*$D306,0)))</f>
        <v>0</v>
      </c>
      <c r="AD306" s="13">
        <f>IF($D306="",0,IF($E306="",0,IF(VLOOKUP($E306,paramètres!$E$33:$F$44,2,FALSE)&lt;=VLOOKUP($AD$18,paramètres!$E$33:$F$44,2,FALSE),R306*$D306,0)))</f>
        <v>0</v>
      </c>
      <c r="AE306" s="13">
        <f>IF($D306="",0,IF($E306="",0,IF(VLOOKUP($E306,paramètres!$E$33:$F$44,2,FALSE)&lt;=VLOOKUP($AE$18,paramètres!$E$33:$F$44,2,FALSE),S306*$D306,0)))</f>
        <v>0</v>
      </c>
      <c r="AF306" s="13">
        <f>IF($D306="",0,IF($E306="",0,IF(VLOOKUP($E306,paramètres!$E$33:$F$44,2,FALSE)&lt;=VLOOKUP($AF$18,paramètres!$E$33:$F$44,2,FALSE),T306*$D306,0)))</f>
        <v>0</v>
      </c>
      <c r="AG306" s="13">
        <f>IF($D306="",0,IF($E306="",0,IF(VLOOKUP($E306,paramètres!$E$33:$F$44,2,FALSE)&lt;=VLOOKUP($AG$18,paramètres!$E$33:$F$44,2,FALSE),U306*$D306,0)))</f>
        <v>0</v>
      </c>
      <c r="AH306" s="13">
        <f>IF($D306="",0,IF($E306="",0,IF(VLOOKUP($E306,paramètres!$E$33:$F$44,2,FALSE)&lt;=VLOOKUP($AH$18,paramètres!$E$33:$F$44,2,FALSE),V306*$D306,0)))</f>
        <v>0</v>
      </c>
      <c r="AI306" s="13">
        <f>IF($D306="",0,IF($E306="",0,IF(VLOOKUP($E306,paramètres!$E$33:$F$44,2,FALSE)&lt;=VLOOKUP($AI$18,paramètres!$E$33:$F$44,2,FALSE),W306*$D306,0)))</f>
        <v>0</v>
      </c>
      <c r="AJ306" s="13">
        <f>IF($D306="",0,IF($E306="",0,IF(VLOOKUP($E306,paramètres!$E$33:$F$44,2,FALSE)&lt;=VLOOKUP($AJ$18,paramètres!$E$33:$F$44,2,FALSE),X306*$D306,0)))</f>
        <v>0</v>
      </c>
      <c r="AK306" s="13">
        <f>IF($D306="",0,IF($E306="",0,IF(VLOOKUP($E306,paramètres!$E$33:$F$44,2,FALSE)&lt;=VLOOKUP($AK$18,paramètres!$E$33:$F$44,2,FALSE),Y306*$D306,0)))</f>
        <v>0</v>
      </c>
      <c r="AL306" s="13">
        <f>IF($D306="",0,IF($E306="",0,IF(VLOOKUP($E306,paramètres!$E$33:$F$44,2,FALSE)&lt;=VLOOKUP($AL$18,paramètres!$E$33:$F$44,2,FALSE),Z306*$D306,0)))</f>
        <v>0</v>
      </c>
      <c r="AM306" s="13">
        <f>IF($D306="",0,IF($E306="",0,IF(VLOOKUP($E306,paramètres!$E$33:$F$44,2,FALSE)&lt;=VLOOKUP($AM$18,paramètres!$E$33:$F$44,2,FALSE),AA306*$D306,0)))</f>
        <v>0</v>
      </c>
      <c r="AN306" s="154">
        <f>IF($D306="",0,IF($E306="",0,IF(VLOOKUP($E306,paramètres!$E$33:$F$44,2,FALSE)&lt;=VLOOKUP($AN$18,paramètres!$E$33:$F$44,2,FALSE),AB306*$D306,0)))</f>
        <v>0</v>
      </c>
      <c r="AO306" s="149" t="str">
        <f>IF(paramètres!$B$28=1,((SUM(Q306:Z306)/1.02)+SUM(AA306:AB306))*0.0303/9*COUNT(Q306:Y306),IF(paramètres!$B$28=2,(SUM(Q306:AB306))*0.0303/9*COUNT(Q306:Y306),"Missing Delta option"))</f>
        <v>Missing Delta option</v>
      </c>
      <c r="AP306" s="13" t="str">
        <f>IF(paramètres!$B$28=1,(((SUM(Q306:Z306)/1.02)+SUM(AA306:AB306))+((SUM(AC306:AL306)/1.02)+SUM(AM306:AO306)))*cotpatr,IF(paramètres!$B$28=2,(SUM(Q306:AO306)*cotpatr),"Missing Delta Option"))</f>
        <v>Missing Delta Option</v>
      </c>
      <c r="AQ306" s="13" t="str" cm="1">
        <f t="array" ref="AQ306">IF(paramètres!$B$28=1,(((SUM(Q306:Z306)/1.02)+SUM(AA306:AB306))+((SUM(AC306:AN306)/1.02)+SUM(AM306:AN306)))/12*pécule,IF(paramètres!$B$28=2,SUM(Q306:AN306)/12*pécule,"Missing Delta Option"))</f>
        <v>Missing Delta Option</v>
      </c>
      <c r="AR306" s="132" t="e">
        <f>IF(paramètres!$B$28=1,(((SUM(Q306:Z306)/1.02)+SUM(AA306:AB306))+((SUM(AC306:AN306)/1.02)+SUM(AM306:AN306)))+AO306+AP306+AQ306,SUM(Q306:AN306)+AO306+AP306+AQ306)</f>
        <v>#VALUE!</v>
      </c>
    </row>
    <row r="307" spans="1:44" x14ac:dyDescent="0.25">
      <c r="A307" s="131"/>
      <c r="B307" s="39"/>
      <c r="C307" s="39"/>
      <c r="D307" s="93"/>
      <c r="E307" s="68"/>
      <c r="F307" s="40"/>
      <c r="G307" s="94"/>
      <c r="H307" s="38"/>
      <c r="I307" s="95"/>
      <c r="J307" s="40"/>
      <c r="K307" s="38"/>
      <c r="L307" s="95"/>
      <c r="M307" s="40"/>
      <c r="N307" s="38"/>
      <c r="O307" s="95"/>
      <c r="P307" s="68"/>
      <c r="Q307" s="226"/>
      <c r="R307" s="227"/>
      <c r="S307" s="227"/>
      <c r="T307" s="227"/>
      <c r="U307" s="227"/>
      <c r="V307" s="227"/>
      <c r="W307" s="227"/>
      <c r="X307" s="227"/>
      <c r="Y307" s="227"/>
      <c r="Z307" s="227"/>
      <c r="AA307" s="227"/>
      <c r="AB307" s="228"/>
      <c r="AC307" s="149">
        <f>IF($D307="",0,IF($E307="",0,IF(VLOOKUP($E307,paramètres!$E$33:$F$44,2,FALSE)&lt;=VLOOKUP($AC$18,paramètres!$E$33:$F$44,2,FALSE),Q307*$D307,0)))</f>
        <v>0</v>
      </c>
      <c r="AD307" s="13">
        <f>IF($D307="",0,IF($E307="",0,IF(VLOOKUP($E307,paramètres!$E$33:$F$44,2,FALSE)&lt;=VLOOKUP($AD$18,paramètres!$E$33:$F$44,2,FALSE),R307*$D307,0)))</f>
        <v>0</v>
      </c>
      <c r="AE307" s="13">
        <f>IF($D307="",0,IF($E307="",0,IF(VLOOKUP($E307,paramètres!$E$33:$F$44,2,FALSE)&lt;=VLOOKUP($AE$18,paramètres!$E$33:$F$44,2,FALSE),S307*$D307,0)))</f>
        <v>0</v>
      </c>
      <c r="AF307" s="13">
        <f>IF($D307="",0,IF($E307="",0,IF(VLOOKUP($E307,paramètres!$E$33:$F$44,2,FALSE)&lt;=VLOOKUP($AF$18,paramètres!$E$33:$F$44,2,FALSE),T307*$D307,0)))</f>
        <v>0</v>
      </c>
      <c r="AG307" s="13">
        <f>IF($D307="",0,IF($E307="",0,IF(VLOOKUP($E307,paramètres!$E$33:$F$44,2,FALSE)&lt;=VLOOKUP($AG$18,paramètres!$E$33:$F$44,2,FALSE),U307*$D307,0)))</f>
        <v>0</v>
      </c>
      <c r="AH307" s="13">
        <f>IF($D307="",0,IF($E307="",0,IF(VLOOKUP($E307,paramètres!$E$33:$F$44,2,FALSE)&lt;=VLOOKUP($AH$18,paramètres!$E$33:$F$44,2,FALSE),V307*$D307,0)))</f>
        <v>0</v>
      </c>
      <c r="AI307" s="13">
        <f>IF($D307="",0,IF($E307="",0,IF(VLOOKUP($E307,paramètres!$E$33:$F$44,2,FALSE)&lt;=VLOOKUP($AI$18,paramètres!$E$33:$F$44,2,FALSE),W307*$D307,0)))</f>
        <v>0</v>
      </c>
      <c r="AJ307" s="13">
        <f>IF($D307="",0,IF($E307="",0,IF(VLOOKUP($E307,paramètres!$E$33:$F$44,2,FALSE)&lt;=VLOOKUP($AJ$18,paramètres!$E$33:$F$44,2,FALSE),X307*$D307,0)))</f>
        <v>0</v>
      </c>
      <c r="AK307" s="13">
        <f>IF($D307="",0,IF($E307="",0,IF(VLOOKUP($E307,paramètres!$E$33:$F$44,2,FALSE)&lt;=VLOOKUP($AK$18,paramètres!$E$33:$F$44,2,FALSE),Y307*$D307,0)))</f>
        <v>0</v>
      </c>
      <c r="AL307" s="13">
        <f>IF($D307="",0,IF($E307="",0,IF(VLOOKUP($E307,paramètres!$E$33:$F$44,2,FALSE)&lt;=VLOOKUP($AL$18,paramètres!$E$33:$F$44,2,FALSE),Z307*$D307,0)))</f>
        <v>0</v>
      </c>
      <c r="AM307" s="13">
        <f>IF($D307="",0,IF($E307="",0,IF(VLOOKUP($E307,paramètres!$E$33:$F$44,2,FALSE)&lt;=VLOOKUP($AM$18,paramètres!$E$33:$F$44,2,FALSE),AA307*$D307,0)))</f>
        <v>0</v>
      </c>
      <c r="AN307" s="154">
        <f>IF($D307="",0,IF($E307="",0,IF(VLOOKUP($E307,paramètres!$E$33:$F$44,2,FALSE)&lt;=VLOOKUP($AN$18,paramètres!$E$33:$F$44,2,FALSE),AB307*$D307,0)))</f>
        <v>0</v>
      </c>
      <c r="AO307" s="149" t="str">
        <f>IF(paramètres!$B$28=1,((SUM(Q307:Z307)/1.02)+SUM(AA307:AB307))*0.0303/9*COUNT(Q307:Y307),IF(paramètres!$B$28=2,(SUM(Q307:AB307))*0.0303/9*COUNT(Q307:Y307),"Missing Delta option"))</f>
        <v>Missing Delta option</v>
      </c>
      <c r="AP307" s="13" t="str">
        <f>IF(paramètres!$B$28=1,(((SUM(Q307:Z307)/1.02)+SUM(AA307:AB307))+((SUM(AC307:AL307)/1.02)+SUM(AM307:AO307)))*cotpatr,IF(paramètres!$B$28=2,(SUM(Q307:AO307)*cotpatr),"Missing Delta Option"))</f>
        <v>Missing Delta Option</v>
      </c>
      <c r="AQ307" s="13" t="str" cm="1">
        <f t="array" ref="AQ307">IF(paramètres!$B$28=1,(((SUM(Q307:Z307)/1.02)+SUM(AA307:AB307))+((SUM(AC307:AN307)/1.02)+SUM(AM307:AN307)))/12*pécule,IF(paramètres!$B$28=2,SUM(Q307:AN307)/12*pécule,"Missing Delta Option"))</f>
        <v>Missing Delta Option</v>
      </c>
      <c r="AR307" s="132" t="e">
        <f>IF(paramètres!$B$28=1,(((SUM(Q307:Z307)/1.02)+SUM(AA307:AB307))+((SUM(AC307:AN307)/1.02)+SUM(AM307:AN307)))+AO307+AP307+AQ307,SUM(Q307:AN307)+AO307+AP307+AQ307)</f>
        <v>#VALUE!</v>
      </c>
    </row>
    <row r="308" spans="1:44" x14ac:dyDescent="0.25">
      <c r="A308" s="131"/>
      <c r="B308" s="39"/>
      <c r="C308" s="39"/>
      <c r="D308" s="93"/>
      <c r="E308" s="68"/>
      <c r="F308" s="40"/>
      <c r="G308" s="94"/>
      <c r="H308" s="38"/>
      <c r="I308" s="95"/>
      <c r="J308" s="40"/>
      <c r="K308" s="38"/>
      <c r="L308" s="95"/>
      <c r="M308" s="40"/>
      <c r="N308" s="38"/>
      <c r="O308" s="95"/>
      <c r="P308" s="68"/>
      <c r="Q308" s="226"/>
      <c r="R308" s="227"/>
      <c r="S308" s="227"/>
      <c r="T308" s="227"/>
      <c r="U308" s="227"/>
      <c r="V308" s="227"/>
      <c r="W308" s="227"/>
      <c r="X308" s="227"/>
      <c r="Y308" s="227"/>
      <c r="Z308" s="227"/>
      <c r="AA308" s="227"/>
      <c r="AB308" s="228"/>
      <c r="AC308" s="149">
        <f>IF($D308="",0,IF($E308="",0,IF(VLOOKUP($E308,paramètres!$E$33:$F$44,2,FALSE)&lt;=VLOOKUP($AC$18,paramètres!$E$33:$F$44,2,FALSE),Q308*$D308,0)))</f>
        <v>0</v>
      </c>
      <c r="AD308" s="13">
        <f>IF($D308="",0,IF($E308="",0,IF(VLOOKUP($E308,paramètres!$E$33:$F$44,2,FALSE)&lt;=VLOOKUP($AD$18,paramètres!$E$33:$F$44,2,FALSE),R308*$D308,0)))</f>
        <v>0</v>
      </c>
      <c r="AE308" s="13">
        <f>IF($D308="",0,IF($E308="",0,IF(VLOOKUP($E308,paramètres!$E$33:$F$44,2,FALSE)&lt;=VLOOKUP($AE$18,paramètres!$E$33:$F$44,2,FALSE),S308*$D308,0)))</f>
        <v>0</v>
      </c>
      <c r="AF308" s="13">
        <f>IF($D308="",0,IF($E308="",0,IF(VLOOKUP($E308,paramètres!$E$33:$F$44,2,FALSE)&lt;=VLOOKUP($AF$18,paramètres!$E$33:$F$44,2,FALSE),T308*$D308,0)))</f>
        <v>0</v>
      </c>
      <c r="AG308" s="13">
        <f>IF($D308="",0,IF($E308="",0,IF(VLOOKUP($E308,paramètres!$E$33:$F$44,2,FALSE)&lt;=VLOOKUP($AG$18,paramètres!$E$33:$F$44,2,FALSE),U308*$D308,0)))</f>
        <v>0</v>
      </c>
      <c r="AH308" s="13">
        <f>IF($D308="",0,IF($E308="",0,IF(VLOOKUP($E308,paramètres!$E$33:$F$44,2,FALSE)&lt;=VLOOKUP($AH$18,paramètres!$E$33:$F$44,2,FALSE),V308*$D308,0)))</f>
        <v>0</v>
      </c>
      <c r="AI308" s="13">
        <f>IF($D308="",0,IF($E308="",0,IF(VLOOKUP($E308,paramètres!$E$33:$F$44,2,FALSE)&lt;=VLOOKUP($AI$18,paramètres!$E$33:$F$44,2,FALSE),W308*$D308,0)))</f>
        <v>0</v>
      </c>
      <c r="AJ308" s="13">
        <f>IF($D308="",0,IF($E308="",0,IF(VLOOKUP($E308,paramètres!$E$33:$F$44,2,FALSE)&lt;=VLOOKUP($AJ$18,paramètres!$E$33:$F$44,2,FALSE),X308*$D308,0)))</f>
        <v>0</v>
      </c>
      <c r="AK308" s="13">
        <f>IF($D308="",0,IF($E308="",0,IF(VLOOKUP($E308,paramètres!$E$33:$F$44,2,FALSE)&lt;=VLOOKUP($AK$18,paramètres!$E$33:$F$44,2,FALSE),Y308*$D308,0)))</f>
        <v>0</v>
      </c>
      <c r="AL308" s="13">
        <f>IF($D308="",0,IF($E308="",0,IF(VLOOKUP($E308,paramètres!$E$33:$F$44,2,FALSE)&lt;=VLOOKUP($AL$18,paramètres!$E$33:$F$44,2,FALSE),Z308*$D308,0)))</f>
        <v>0</v>
      </c>
      <c r="AM308" s="13">
        <f>IF($D308="",0,IF($E308="",0,IF(VLOOKUP($E308,paramètres!$E$33:$F$44,2,FALSE)&lt;=VLOOKUP($AM$18,paramètres!$E$33:$F$44,2,FALSE),AA308*$D308,0)))</f>
        <v>0</v>
      </c>
      <c r="AN308" s="154">
        <f>IF($D308="",0,IF($E308="",0,IF(VLOOKUP($E308,paramètres!$E$33:$F$44,2,FALSE)&lt;=VLOOKUP($AN$18,paramètres!$E$33:$F$44,2,FALSE),AB308*$D308,0)))</f>
        <v>0</v>
      </c>
      <c r="AO308" s="149" t="str">
        <f>IF(paramètres!$B$28=1,((SUM(Q308:Z308)/1.02)+SUM(AA308:AB308))*0.0303/9*COUNT(Q308:Y308),IF(paramètres!$B$28=2,(SUM(Q308:AB308))*0.0303/9*COUNT(Q308:Y308),"Missing Delta option"))</f>
        <v>Missing Delta option</v>
      </c>
      <c r="AP308" s="13" t="str">
        <f>IF(paramètres!$B$28=1,(((SUM(Q308:Z308)/1.02)+SUM(AA308:AB308))+((SUM(AC308:AL308)/1.02)+SUM(AM308:AO308)))*cotpatr,IF(paramètres!$B$28=2,(SUM(Q308:AO308)*cotpatr),"Missing Delta Option"))</f>
        <v>Missing Delta Option</v>
      </c>
      <c r="AQ308" s="13" t="str" cm="1">
        <f t="array" ref="AQ308">IF(paramètres!$B$28=1,(((SUM(Q308:Z308)/1.02)+SUM(AA308:AB308))+((SUM(AC308:AN308)/1.02)+SUM(AM308:AN308)))/12*pécule,IF(paramètres!$B$28=2,SUM(Q308:AN308)/12*pécule,"Missing Delta Option"))</f>
        <v>Missing Delta Option</v>
      </c>
      <c r="AR308" s="132" t="e">
        <f>IF(paramètres!$B$28=1,(((SUM(Q308:Z308)/1.02)+SUM(AA308:AB308))+((SUM(AC308:AN308)/1.02)+SUM(AM308:AN308)))+AO308+AP308+AQ308,SUM(Q308:AN308)+AO308+AP308+AQ308)</f>
        <v>#VALUE!</v>
      </c>
    </row>
    <row r="309" spans="1:44" x14ac:dyDescent="0.25">
      <c r="A309" s="131"/>
      <c r="B309" s="39"/>
      <c r="C309" s="39"/>
      <c r="D309" s="93"/>
      <c r="E309" s="68"/>
      <c r="F309" s="40"/>
      <c r="G309" s="94"/>
      <c r="H309" s="38"/>
      <c r="I309" s="95"/>
      <c r="J309" s="40"/>
      <c r="K309" s="38"/>
      <c r="L309" s="95"/>
      <c r="M309" s="40"/>
      <c r="N309" s="38"/>
      <c r="O309" s="95"/>
      <c r="P309" s="68"/>
      <c r="Q309" s="226"/>
      <c r="R309" s="227"/>
      <c r="S309" s="227"/>
      <c r="T309" s="227"/>
      <c r="U309" s="227"/>
      <c r="V309" s="227"/>
      <c r="W309" s="227"/>
      <c r="X309" s="227"/>
      <c r="Y309" s="227"/>
      <c r="Z309" s="227"/>
      <c r="AA309" s="227"/>
      <c r="AB309" s="228"/>
      <c r="AC309" s="149">
        <f>IF($D309="",0,IF($E309="",0,IF(VLOOKUP($E309,paramètres!$E$33:$F$44,2,FALSE)&lt;=VLOOKUP($AC$18,paramètres!$E$33:$F$44,2,FALSE),Q309*$D309,0)))</f>
        <v>0</v>
      </c>
      <c r="AD309" s="13">
        <f>IF($D309="",0,IF($E309="",0,IF(VLOOKUP($E309,paramètres!$E$33:$F$44,2,FALSE)&lt;=VLOOKUP($AD$18,paramètres!$E$33:$F$44,2,FALSE),R309*$D309,0)))</f>
        <v>0</v>
      </c>
      <c r="AE309" s="13">
        <f>IF($D309="",0,IF($E309="",0,IF(VLOOKUP($E309,paramètres!$E$33:$F$44,2,FALSE)&lt;=VLOOKUP($AE$18,paramètres!$E$33:$F$44,2,FALSE),S309*$D309,0)))</f>
        <v>0</v>
      </c>
      <c r="AF309" s="13">
        <f>IF($D309="",0,IF($E309="",0,IF(VLOOKUP($E309,paramètres!$E$33:$F$44,2,FALSE)&lt;=VLOOKUP($AF$18,paramètres!$E$33:$F$44,2,FALSE),T309*$D309,0)))</f>
        <v>0</v>
      </c>
      <c r="AG309" s="13">
        <f>IF($D309="",0,IF($E309="",0,IF(VLOOKUP($E309,paramètres!$E$33:$F$44,2,FALSE)&lt;=VLOOKUP($AG$18,paramètres!$E$33:$F$44,2,FALSE),U309*$D309,0)))</f>
        <v>0</v>
      </c>
      <c r="AH309" s="13">
        <f>IF($D309="",0,IF($E309="",0,IF(VLOOKUP($E309,paramètres!$E$33:$F$44,2,FALSE)&lt;=VLOOKUP($AH$18,paramètres!$E$33:$F$44,2,FALSE),V309*$D309,0)))</f>
        <v>0</v>
      </c>
      <c r="AI309" s="13">
        <f>IF($D309="",0,IF($E309="",0,IF(VLOOKUP($E309,paramètres!$E$33:$F$44,2,FALSE)&lt;=VLOOKUP($AI$18,paramètres!$E$33:$F$44,2,FALSE),W309*$D309,0)))</f>
        <v>0</v>
      </c>
      <c r="AJ309" s="13">
        <f>IF($D309="",0,IF($E309="",0,IF(VLOOKUP($E309,paramètres!$E$33:$F$44,2,FALSE)&lt;=VLOOKUP($AJ$18,paramètres!$E$33:$F$44,2,FALSE),X309*$D309,0)))</f>
        <v>0</v>
      </c>
      <c r="AK309" s="13">
        <f>IF($D309="",0,IF($E309="",0,IF(VLOOKUP($E309,paramètres!$E$33:$F$44,2,FALSE)&lt;=VLOOKUP($AK$18,paramètres!$E$33:$F$44,2,FALSE),Y309*$D309,0)))</f>
        <v>0</v>
      </c>
      <c r="AL309" s="13">
        <f>IF($D309="",0,IF($E309="",0,IF(VLOOKUP($E309,paramètres!$E$33:$F$44,2,FALSE)&lt;=VLOOKUP($AL$18,paramètres!$E$33:$F$44,2,FALSE),Z309*$D309,0)))</f>
        <v>0</v>
      </c>
      <c r="AM309" s="13">
        <f>IF($D309="",0,IF($E309="",0,IF(VLOOKUP($E309,paramètres!$E$33:$F$44,2,FALSE)&lt;=VLOOKUP($AM$18,paramètres!$E$33:$F$44,2,FALSE),AA309*$D309,0)))</f>
        <v>0</v>
      </c>
      <c r="AN309" s="154">
        <f>IF($D309="",0,IF($E309="",0,IF(VLOOKUP($E309,paramètres!$E$33:$F$44,2,FALSE)&lt;=VLOOKUP($AN$18,paramètres!$E$33:$F$44,2,FALSE),AB309*$D309,0)))</f>
        <v>0</v>
      </c>
      <c r="AO309" s="149" t="str">
        <f>IF(paramètres!$B$28=1,((SUM(Q309:Z309)/1.02)+SUM(AA309:AB309))*0.0303/9*COUNT(Q309:Y309),IF(paramètres!$B$28=2,(SUM(Q309:AB309))*0.0303/9*COUNT(Q309:Y309),"Missing Delta option"))</f>
        <v>Missing Delta option</v>
      </c>
      <c r="AP309" s="13" t="str">
        <f>IF(paramètres!$B$28=1,(((SUM(Q309:Z309)/1.02)+SUM(AA309:AB309))+((SUM(AC309:AL309)/1.02)+SUM(AM309:AO309)))*cotpatr,IF(paramètres!$B$28=2,(SUM(Q309:AO309)*cotpatr),"Missing Delta Option"))</f>
        <v>Missing Delta Option</v>
      </c>
      <c r="AQ309" s="13" t="str" cm="1">
        <f t="array" ref="AQ309">IF(paramètres!$B$28=1,(((SUM(Q309:Z309)/1.02)+SUM(AA309:AB309))+((SUM(AC309:AN309)/1.02)+SUM(AM309:AN309)))/12*pécule,IF(paramètres!$B$28=2,SUM(Q309:AN309)/12*pécule,"Missing Delta Option"))</f>
        <v>Missing Delta Option</v>
      </c>
      <c r="AR309" s="132" t="e">
        <f>IF(paramètres!$B$28=1,(((SUM(Q309:Z309)/1.02)+SUM(AA309:AB309))+((SUM(AC309:AN309)/1.02)+SUM(AM309:AN309)))+AO309+AP309+AQ309,SUM(Q309:AN309)+AO309+AP309+AQ309)</f>
        <v>#VALUE!</v>
      </c>
    </row>
    <row r="310" spans="1:44" x14ac:dyDescent="0.25">
      <c r="A310" s="131"/>
      <c r="B310" s="39"/>
      <c r="C310" s="39"/>
      <c r="D310" s="93"/>
      <c r="E310" s="68"/>
      <c r="F310" s="40"/>
      <c r="G310" s="94"/>
      <c r="H310" s="38"/>
      <c r="I310" s="95"/>
      <c r="J310" s="40"/>
      <c r="K310" s="38"/>
      <c r="L310" s="95"/>
      <c r="M310" s="40"/>
      <c r="N310" s="38"/>
      <c r="O310" s="95"/>
      <c r="P310" s="68"/>
      <c r="Q310" s="226"/>
      <c r="R310" s="227"/>
      <c r="S310" s="227"/>
      <c r="T310" s="227"/>
      <c r="U310" s="227"/>
      <c r="V310" s="227"/>
      <c r="W310" s="227"/>
      <c r="X310" s="227"/>
      <c r="Y310" s="227"/>
      <c r="Z310" s="227"/>
      <c r="AA310" s="227"/>
      <c r="AB310" s="228"/>
      <c r="AC310" s="149">
        <f>IF($D310="",0,IF($E310="",0,IF(VLOOKUP($E310,paramètres!$E$33:$F$44,2,FALSE)&lt;=VLOOKUP($AC$18,paramètres!$E$33:$F$44,2,FALSE),Q310*$D310,0)))</f>
        <v>0</v>
      </c>
      <c r="AD310" s="13">
        <f>IF($D310="",0,IF($E310="",0,IF(VLOOKUP($E310,paramètres!$E$33:$F$44,2,FALSE)&lt;=VLOOKUP($AD$18,paramètres!$E$33:$F$44,2,FALSE),R310*$D310,0)))</f>
        <v>0</v>
      </c>
      <c r="AE310" s="13">
        <f>IF($D310="",0,IF($E310="",0,IF(VLOOKUP($E310,paramètres!$E$33:$F$44,2,FALSE)&lt;=VLOOKUP($AE$18,paramètres!$E$33:$F$44,2,FALSE),S310*$D310,0)))</f>
        <v>0</v>
      </c>
      <c r="AF310" s="13">
        <f>IF($D310="",0,IF($E310="",0,IF(VLOOKUP($E310,paramètres!$E$33:$F$44,2,FALSE)&lt;=VLOOKUP($AF$18,paramètres!$E$33:$F$44,2,FALSE),T310*$D310,0)))</f>
        <v>0</v>
      </c>
      <c r="AG310" s="13">
        <f>IF($D310="",0,IF($E310="",0,IF(VLOOKUP($E310,paramètres!$E$33:$F$44,2,FALSE)&lt;=VLOOKUP($AG$18,paramètres!$E$33:$F$44,2,FALSE),U310*$D310,0)))</f>
        <v>0</v>
      </c>
      <c r="AH310" s="13">
        <f>IF($D310="",0,IF($E310="",0,IF(VLOOKUP($E310,paramètres!$E$33:$F$44,2,FALSE)&lt;=VLOOKUP($AH$18,paramètres!$E$33:$F$44,2,FALSE),V310*$D310,0)))</f>
        <v>0</v>
      </c>
      <c r="AI310" s="13">
        <f>IF($D310="",0,IF($E310="",0,IF(VLOOKUP($E310,paramètres!$E$33:$F$44,2,FALSE)&lt;=VLOOKUP($AI$18,paramètres!$E$33:$F$44,2,FALSE),W310*$D310,0)))</f>
        <v>0</v>
      </c>
      <c r="AJ310" s="13">
        <f>IF($D310="",0,IF($E310="",0,IF(VLOOKUP($E310,paramètres!$E$33:$F$44,2,FALSE)&lt;=VLOOKUP($AJ$18,paramètres!$E$33:$F$44,2,FALSE),X310*$D310,0)))</f>
        <v>0</v>
      </c>
      <c r="AK310" s="13">
        <f>IF($D310="",0,IF($E310="",0,IF(VLOOKUP($E310,paramètres!$E$33:$F$44,2,FALSE)&lt;=VLOOKUP($AK$18,paramètres!$E$33:$F$44,2,FALSE),Y310*$D310,0)))</f>
        <v>0</v>
      </c>
      <c r="AL310" s="13">
        <f>IF($D310="",0,IF($E310="",0,IF(VLOOKUP($E310,paramètres!$E$33:$F$44,2,FALSE)&lt;=VLOOKUP($AL$18,paramètres!$E$33:$F$44,2,FALSE),Z310*$D310,0)))</f>
        <v>0</v>
      </c>
      <c r="AM310" s="13">
        <f>IF($D310="",0,IF($E310="",0,IF(VLOOKUP($E310,paramètres!$E$33:$F$44,2,FALSE)&lt;=VLOOKUP($AM$18,paramètres!$E$33:$F$44,2,FALSE),AA310*$D310,0)))</f>
        <v>0</v>
      </c>
      <c r="AN310" s="154">
        <f>IF($D310="",0,IF($E310="",0,IF(VLOOKUP($E310,paramètres!$E$33:$F$44,2,FALSE)&lt;=VLOOKUP($AN$18,paramètres!$E$33:$F$44,2,FALSE),AB310*$D310,0)))</f>
        <v>0</v>
      </c>
      <c r="AO310" s="149" t="str">
        <f>IF(paramètres!$B$28=1,((SUM(Q310:Z310)/1.02)+SUM(AA310:AB310))*0.0303/9*COUNT(Q310:Y310),IF(paramètres!$B$28=2,(SUM(Q310:AB310))*0.0303/9*COUNT(Q310:Y310),"Missing Delta option"))</f>
        <v>Missing Delta option</v>
      </c>
      <c r="AP310" s="13" t="str">
        <f>IF(paramètres!$B$28=1,(((SUM(Q310:Z310)/1.02)+SUM(AA310:AB310))+((SUM(AC310:AL310)/1.02)+SUM(AM310:AO310)))*cotpatr,IF(paramètres!$B$28=2,(SUM(Q310:AO310)*cotpatr),"Missing Delta Option"))</f>
        <v>Missing Delta Option</v>
      </c>
      <c r="AQ310" s="13" t="str" cm="1">
        <f t="array" ref="AQ310">IF(paramètres!$B$28=1,(((SUM(Q310:Z310)/1.02)+SUM(AA310:AB310))+((SUM(AC310:AN310)/1.02)+SUM(AM310:AN310)))/12*pécule,IF(paramètres!$B$28=2,SUM(Q310:AN310)/12*pécule,"Missing Delta Option"))</f>
        <v>Missing Delta Option</v>
      </c>
      <c r="AR310" s="132" t="e">
        <f>IF(paramètres!$B$28=1,(((SUM(Q310:Z310)/1.02)+SUM(AA310:AB310))+((SUM(AC310:AN310)/1.02)+SUM(AM310:AN310)))+AO310+AP310+AQ310,SUM(Q310:AN310)+AO310+AP310+AQ310)</f>
        <v>#VALUE!</v>
      </c>
    </row>
    <row r="311" spans="1:44" x14ac:dyDescent="0.25">
      <c r="A311" s="131"/>
      <c r="B311" s="39"/>
      <c r="C311" s="39"/>
      <c r="D311" s="93"/>
      <c r="E311" s="68"/>
      <c r="F311" s="40"/>
      <c r="G311" s="94"/>
      <c r="H311" s="38"/>
      <c r="I311" s="95"/>
      <c r="J311" s="40"/>
      <c r="K311" s="38"/>
      <c r="L311" s="95"/>
      <c r="M311" s="40"/>
      <c r="N311" s="38"/>
      <c r="O311" s="95"/>
      <c r="P311" s="68"/>
      <c r="Q311" s="226"/>
      <c r="R311" s="227"/>
      <c r="S311" s="227"/>
      <c r="T311" s="227"/>
      <c r="U311" s="227"/>
      <c r="V311" s="227"/>
      <c r="W311" s="227"/>
      <c r="X311" s="227"/>
      <c r="Y311" s="227"/>
      <c r="Z311" s="227"/>
      <c r="AA311" s="227"/>
      <c r="AB311" s="228"/>
      <c r="AC311" s="149">
        <f>IF($D311="",0,IF($E311="",0,IF(VLOOKUP($E311,paramètres!$E$33:$F$44,2,FALSE)&lt;=VLOOKUP($AC$18,paramètres!$E$33:$F$44,2,FALSE),Q311*$D311,0)))</f>
        <v>0</v>
      </c>
      <c r="AD311" s="13">
        <f>IF($D311="",0,IF($E311="",0,IF(VLOOKUP($E311,paramètres!$E$33:$F$44,2,FALSE)&lt;=VLOOKUP($AD$18,paramètres!$E$33:$F$44,2,FALSE),R311*$D311,0)))</f>
        <v>0</v>
      </c>
      <c r="AE311" s="13">
        <f>IF($D311="",0,IF($E311="",0,IF(VLOOKUP($E311,paramètres!$E$33:$F$44,2,FALSE)&lt;=VLOOKUP($AE$18,paramètres!$E$33:$F$44,2,FALSE),S311*$D311,0)))</f>
        <v>0</v>
      </c>
      <c r="AF311" s="13">
        <f>IF($D311="",0,IF($E311="",0,IF(VLOOKUP($E311,paramètres!$E$33:$F$44,2,FALSE)&lt;=VLOOKUP($AF$18,paramètres!$E$33:$F$44,2,FALSE),T311*$D311,0)))</f>
        <v>0</v>
      </c>
      <c r="AG311" s="13">
        <f>IF($D311="",0,IF($E311="",0,IF(VLOOKUP($E311,paramètres!$E$33:$F$44,2,FALSE)&lt;=VLOOKUP($AG$18,paramètres!$E$33:$F$44,2,FALSE),U311*$D311,0)))</f>
        <v>0</v>
      </c>
      <c r="AH311" s="13">
        <f>IF($D311="",0,IF($E311="",0,IF(VLOOKUP($E311,paramètres!$E$33:$F$44,2,FALSE)&lt;=VLOOKUP($AH$18,paramètres!$E$33:$F$44,2,FALSE),V311*$D311,0)))</f>
        <v>0</v>
      </c>
      <c r="AI311" s="13">
        <f>IF($D311="",0,IF($E311="",0,IF(VLOOKUP($E311,paramètres!$E$33:$F$44,2,FALSE)&lt;=VLOOKUP($AI$18,paramètres!$E$33:$F$44,2,FALSE),W311*$D311,0)))</f>
        <v>0</v>
      </c>
      <c r="AJ311" s="13">
        <f>IF($D311="",0,IF($E311="",0,IF(VLOOKUP($E311,paramètres!$E$33:$F$44,2,FALSE)&lt;=VLOOKUP($AJ$18,paramètres!$E$33:$F$44,2,FALSE),X311*$D311,0)))</f>
        <v>0</v>
      </c>
      <c r="AK311" s="13">
        <f>IF($D311="",0,IF($E311="",0,IF(VLOOKUP($E311,paramètres!$E$33:$F$44,2,FALSE)&lt;=VLOOKUP($AK$18,paramètres!$E$33:$F$44,2,FALSE),Y311*$D311,0)))</f>
        <v>0</v>
      </c>
      <c r="AL311" s="13">
        <f>IF($D311="",0,IF($E311="",0,IF(VLOOKUP($E311,paramètres!$E$33:$F$44,2,FALSE)&lt;=VLOOKUP($AL$18,paramètres!$E$33:$F$44,2,FALSE),Z311*$D311,0)))</f>
        <v>0</v>
      </c>
      <c r="AM311" s="13">
        <f>IF($D311="",0,IF($E311="",0,IF(VLOOKUP($E311,paramètres!$E$33:$F$44,2,FALSE)&lt;=VLOOKUP($AM$18,paramètres!$E$33:$F$44,2,FALSE),AA311*$D311,0)))</f>
        <v>0</v>
      </c>
      <c r="AN311" s="154">
        <f>IF($D311="",0,IF($E311="",0,IF(VLOOKUP($E311,paramètres!$E$33:$F$44,2,FALSE)&lt;=VLOOKUP($AN$18,paramètres!$E$33:$F$44,2,FALSE),AB311*$D311,0)))</f>
        <v>0</v>
      </c>
      <c r="AO311" s="149" t="str">
        <f>IF(paramètres!$B$28=1,((SUM(Q311:Z311)/1.02)+SUM(AA311:AB311))*0.0303/9*COUNT(Q311:Y311),IF(paramètres!$B$28=2,(SUM(Q311:AB311))*0.0303/9*COUNT(Q311:Y311),"Missing Delta option"))</f>
        <v>Missing Delta option</v>
      </c>
      <c r="AP311" s="13" t="str">
        <f>IF(paramètres!$B$28=1,(((SUM(Q311:Z311)/1.02)+SUM(AA311:AB311))+((SUM(AC311:AL311)/1.02)+SUM(AM311:AO311)))*cotpatr,IF(paramètres!$B$28=2,(SUM(Q311:AO311)*cotpatr),"Missing Delta Option"))</f>
        <v>Missing Delta Option</v>
      </c>
      <c r="AQ311" s="13" t="str" cm="1">
        <f t="array" ref="AQ311">IF(paramètres!$B$28=1,(((SUM(Q311:Z311)/1.02)+SUM(AA311:AB311))+((SUM(AC311:AN311)/1.02)+SUM(AM311:AN311)))/12*pécule,IF(paramètres!$B$28=2,SUM(Q311:AN311)/12*pécule,"Missing Delta Option"))</f>
        <v>Missing Delta Option</v>
      </c>
      <c r="AR311" s="132" t="e">
        <f>IF(paramètres!$B$28=1,(((SUM(Q311:Z311)/1.02)+SUM(AA311:AB311))+((SUM(AC311:AN311)/1.02)+SUM(AM311:AN311)))+AO311+AP311+AQ311,SUM(Q311:AN311)+AO311+AP311+AQ311)</f>
        <v>#VALUE!</v>
      </c>
    </row>
    <row r="312" spans="1:44" x14ac:dyDescent="0.25">
      <c r="A312" s="131"/>
      <c r="B312" s="39"/>
      <c r="C312" s="39"/>
      <c r="D312" s="93"/>
      <c r="E312" s="68"/>
      <c r="F312" s="40"/>
      <c r="G312" s="94"/>
      <c r="H312" s="38"/>
      <c r="I312" s="95"/>
      <c r="J312" s="40"/>
      <c r="K312" s="38"/>
      <c r="L312" s="95"/>
      <c r="M312" s="40"/>
      <c r="N312" s="38"/>
      <c r="O312" s="95"/>
      <c r="P312" s="68"/>
      <c r="Q312" s="226"/>
      <c r="R312" s="227"/>
      <c r="S312" s="227"/>
      <c r="T312" s="227"/>
      <c r="U312" s="227"/>
      <c r="V312" s="227"/>
      <c r="W312" s="227"/>
      <c r="X312" s="227"/>
      <c r="Y312" s="227"/>
      <c r="Z312" s="227"/>
      <c r="AA312" s="227"/>
      <c r="AB312" s="228"/>
      <c r="AC312" s="149">
        <f>IF($D312="",0,IF($E312="",0,IF(VLOOKUP($E312,paramètres!$E$33:$F$44,2,FALSE)&lt;=VLOOKUP($AC$18,paramètres!$E$33:$F$44,2,FALSE),Q312*$D312,0)))</f>
        <v>0</v>
      </c>
      <c r="AD312" s="13">
        <f>IF($D312="",0,IF($E312="",0,IF(VLOOKUP($E312,paramètres!$E$33:$F$44,2,FALSE)&lt;=VLOOKUP($AD$18,paramètres!$E$33:$F$44,2,FALSE),R312*$D312,0)))</f>
        <v>0</v>
      </c>
      <c r="AE312" s="13">
        <f>IF($D312="",0,IF($E312="",0,IF(VLOOKUP($E312,paramètres!$E$33:$F$44,2,FALSE)&lt;=VLOOKUP($AE$18,paramètres!$E$33:$F$44,2,FALSE),S312*$D312,0)))</f>
        <v>0</v>
      </c>
      <c r="AF312" s="13">
        <f>IF($D312="",0,IF($E312="",0,IF(VLOOKUP($E312,paramètres!$E$33:$F$44,2,FALSE)&lt;=VLOOKUP($AF$18,paramètres!$E$33:$F$44,2,FALSE),T312*$D312,0)))</f>
        <v>0</v>
      </c>
      <c r="AG312" s="13">
        <f>IF($D312="",0,IF($E312="",0,IF(VLOOKUP($E312,paramètres!$E$33:$F$44,2,FALSE)&lt;=VLOOKUP($AG$18,paramètres!$E$33:$F$44,2,FALSE),U312*$D312,0)))</f>
        <v>0</v>
      </c>
      <c r="AH312" s="13">
        <f>IF($D312="",0,IF($E312="",0,IF(VLOOKUP($E312,paramètres!$E$33:$F$44,2,FALSE)&lt;=VLOOKUP($AH$18,paramètres!$E$33:$F$44,2,FALSE),V312*$D312,0)))</f>
        <v>0</v>
      </c>
      <c r="AI312" s="13">
        <f>IF($D312="",0,IF($E312="",0,IF(VLOOKUP($E312,paramètres!$E$33:$F$44,2,FALSE)&lt;=VLOOKUP($AI$18,paramètres!$E$33:$F$44,2,FALSE),W312*$D312,0)))</f>
        <v>0</v>
      </c>
      <c r="AJ312" s="13">
        <f>IF($D312="",0,IF($E312="",0,IF(VLOOKUP($E312,paramètres!$E$33:$F$44,2,FALSE)&lt;=VLOOKUP($AJ$18,paramètres!$E$33:$F$44,2,FALSE),X312*$D312,0)))</f>
        <v>0</v>
      </c>
      <c r="AK312" s="13">
        <f>IF($D312="",0,IF($E312="",0,IF(VLOOKUP($E312,paramètres!$E$33:$F$44,2,FALSE)&lt;=VLOOKUP($AK$18,paramètres!$E$33:$F$44,2,FALSE),Y312*$D312,0)))</f>
        <v>0</v>
      </c>
      <c r="AL312" s="13">
        <f>IF($D312="",0,IF($E312="",0,IF(VLOOKUP($E312,paramètres!$E$33:$F$44,2,FALSE)&lt;=VLOOKUP($AL$18,paramètres!$E$33:$F$44,2,FALSE),Z312*$D312,0)))</f>
        <v>0</v>
      </c>
      <c r="AM312" s="13">
        <f>IF($D312="",0,IF($E312="",0,IF(VLOOKUP($E312,paramètres!$E$33:$F$44,2,FALSE)&lt;=VLOOKUP($AM$18,paramètres!$E$33:$F$44,2,FALSE),AA312*$D312,0)))</f>
        <v>0</v>
      </c>
      <c r="AN312" s="154">
        <f>IF($D312="",0,IF($E312="",0,IF(VLOOKUP($E312,paramètres!$E$33:$F$44,2,FALSE)&lt;=VLOOKUP($AN$18,paramètres!$E$33:$F$44,2,FALSE),AB312*$D312,0)))</f>
        <v>0</v>
      </c>
      <c r="AO312" s="149" t="str">
        <f>IF(paramètres!$B$28=1,((SUM(Q312:Z312)/1.02)+SUM(AA312:AB312))*0.0303/9*COUNT(Q312:Y312),IF(paramètres!$B$28=2,(SUM(Q312:AB312))*0.0303/9*COUNT(Q312:Y312),"Missing Delta option"))</f>
        <v>Missing Delta option</v>
      </c>
      <c r="AP312" s="13" t="str">
        <f>IF(paramètres!$B$28=1,(((SUM(Q312:Z312)/1.02)+SUM(AA312:AB312))+((SUM(AC312:AL312)/1.02)+SUM(AM312:AO312)))*cotpatr,IF(paramètres!$B$28=2,(SUM(Q312:AO312)*cotpatr),"Missing Delta Option"))</f>
        <v>Missing Delta Option</v>
      </c>
      <c r="AQ312" s="13" t="str" cm="1">
        <f t="array" ref="AQ312">IF(paramètres!$B$28=1,(((SUM(Q312:Z312)/1.02)+SUM(AA312:AB312))+((SUM(AC312:AN312)/1.02)+SUM(AM312:AN312)))/12*pécule,IF(paramètres!$B$28=2,SUM(Q312:AN312)/12*pécule,"Missing Delta Option"))</f>
        <v>Missing Delta Option</v>
      </c>
      <c r="AR312" s="132" t="e">
        <f>IF(paramètres!$B$28=1,(((SUM(Q312:Z312)/1.02)+SUM(AA312:AB312))+((SUM(AC312:AN312)/1.02)+SUM(AM312:AN312)))+AO312+AP312+AQ312,SUM(Q312:AN312)+AO312+AP312+AQ312)</f>
        <v>#VALUE!</v>
      </c>
    </row>
    <row r="313" spans="1:44" x14ac:dyDescent="0.25">
      <c r="A313" s="131"/>
      <c r="B313" s="39"/>
      <c r="C313" s="39"/>
      <c r="D313" s="93"/>
      <c r="E313" s="68"/>
      <c r="F313" s="40"/>
      <c r="G313" s="94"/>
      <c r="H313" s="38"/>
      <c r="I313" s="95"/>
      <c r="J313" s="40"/>
      <c r="K313" s="38"/>
      <c r="L313" s="95"/>
      <c r="M313" s="40"/>
      <c r="N313" s="38"/>
      <c r="O313" s="95"/>
      <c r="P313" s="68"/>
      <c r="Q313" s="226"/>
      <c r="R313" s="227"/>
      <c r="S313" s="227"/>
      <c r="T313" s="227"/>
      <c r="U313" s="227"/>
      <c r="V313" s="227"/>
      <c r="W313" s="227"/>
      <c r="X313" s="227"/>
      <c r="Y313" s="227"/>
      <c r="Z313" s="227"/>
      <c r="AA313" s="227"/>
      <c r="AB313" s="228"/>
      <c r="AC313" s="149">
        <f>IF($D313="",0,IF($E313="",0,IF(VLOOKUP($E313,paramètres!$E$33:$F$44,2,FALSE)&lt;=VLOOKUP($AC$18,paramètres!$E$33:$F$44,2,FALSE),Q313*$D313,0)))</f>
        <v>0</v>
      </c>
      <c r="AD313" s="13">
        <f>IF($D313="",0,IF($E313="",0,IF(VLOOKUP($E313,paramètres!$E$33:$F$44,2,FALSE)&lt;=VLOOKUP($AD$18,paramètres!$E$33:$F$44,2,FALSE),R313*$D313,0)))</f>
        <v>0</v>
      </c>
      <c r="AE313" s="13">
        <f>IF($D313="",0,IF($E313="",0,IF(VLOOKUP($E313,paramètres!$E$33:$F$44,2,FALSE)&lt;=VLOOKUP($AE$18,paramètres!$E$33:$F$44,2,FALSE),S313*$D313,0)))</f>
        <v>0</v>
      </c>
      <c r="AF313" s="13">
        <f>IF($D313="",0,IF($E313="",0,IF(VLOOKUP($E313,paramètres!$E$33:$F$44,2,FALSE)&lt;=VLOOKUP($AF$18,paramètres!$E$33:$F$44,2,FALSE),T313*$D313,0)))</f>
        <v>0</v>
      </c>
      <c r="AG313" s="13">
        <f>IF($D313="",0,IF($E313="",0,IF(VLOOKUP($E313,paramètres!$E$33:$F$44,2,FALSE)&lt;=VLOOKUP($AG$18,paramètres!$E$33:$F$44,2,FALSE),U313*$D313,0)))</f>
        <v>0</v>
      </c>
      <c r="AH313" s="13">
        <f>IF($D313="",0,IF($E313="",0,IF(VLOOKUP($E313,paramètres!$E$33:$F$44,2,FALSE)&lt;=VLOOKUP($AH$18,paramètres!$E$33:$F$44,2,FALSE),V313*$D313,0)))</f>
        <v>0</v>
      </c>
      <c r="AI313" s="13">
        <f>IF($D313="",0,IF($E313="",0,IF(VLOOKUP($E313,paramètres!$E$33:$F$44,2,FALSE)&lt;=VLOOKUP($AI$18,paramètres!$E$33:$F$44,2,FALSE),W313*$D313,0)))</f>
        <v>0</v>
      </c>
      <c r="AJ313" s="13">
        <f>IF($D313="",0,IF($E313="",0,IF(VLOOKUP($E313,paramètres!$E$33:$F$44,2,FALSE)&lt;=VLOOKUP($AJ$18,paramètres!$E$33:$F$44,2,FALSE),X313*$D313,0)))</f>
        <v>0</v>
      </c>
      <c r="AK313" s="13">
        <f>IF($D313="",0,IF($E313="",0,IF(VLOOKUP($E313,paramètres!$E$33:$F$44,2,FALSE)&lt;=VLOOKUP($AK$18,paramètres!$E$33:$F$44,2,FALSE),Y313*$D313,0)))</f>
        <v>0</v>
      </c>
      <c r="AL313" s="13">
        <f>IF($D313="",0,IF($E313="",0,IF(VLOOKUP($E313,paramètres!$E$33:$F$44,2,FALSE)&lt;=VLOOKUP($AL$18,paramètres!$E$33:$F$44,2,FALSE),Z313*$D313,0)))</f>
        <v>0</v>
      </c>
      <c r="AM313" s="13">
        <f>IF($D313="",0,IF($E313="",0,IF(VLOOKUP($E313,paramètres!$E$33:$F$44,2,FALSE)&lt;=VLOOKUP($AM$18,paramètres!$E$33:$F$44,2,FALSE),AA313*$D313,0)))</f>
        <v>0</v>
      </c>
      <c r="AN313" s="154">
        <f>IF($D313="",0,IF($E313="",0,IF(VLOOKUP($E313,paramètres!$E$33:$F$44,2,FALSE)&lt;=VLOOKUP($AN$18,paramètres!$E$33:$F$44,2,FALSE),AB313*$D313,0)))</f>
        <v>0</v>
      </c>
      <c r="AO313" s="149" t="str">
        <f>IF(paramètres!$B$28=1,((SUM(Q313:Z313)/1.02)+SUM(AA313:AB313))*0.0303/9*COUNT(Q313:Y313),IF(paramètres!$B$28=2,(SUM(Q313:AB313))*0.0303/9*COUNT(Q313:Y313),"Missing Delta option"))</f>
        <v>Missing Delta option</v>
      </c>
      <c r="AP313" s="13" t="str">
        <f>IF(paramètres!$B$28=1,(((SUM(Q313:Z313)/1.02)+SUM(AA313:AB313))+((SUM(AC313:AL313)/1.02)+SUM(AM313:AO313)))*cotpatr,IF(paramètres!$B$28=2,(SUM(Q313:AO313)*cotpatr),"Missing Delta Option"))</f>
        <v>Missing Delta Option</v>
      </c>
      <c r="AQ313" s="13" t="str" cm="1">
        <f t="array" ref="AQ313">IF(paramètres!$B$28=1,(((SUM(Q313:Z313)/1.02)+SUM(AA313:AB313))+((SUM(AC313:AN313)/1.02)+SUM(AM313:AN313)))/12*pécule,IF(paramètres!$B$28=2,SUM(Q313:AN313)/12*pécule,"Missing Delta Option"))</f>
        <v>Missing Delta Option</v>
      </c>
      <c r="AR313" s="132" t="e">
        <f>IF(paramètres!$B$28=1,(((SUM(Q313:Z313)/1.02)+SUM(AA313:AB313))+((SUM(AC313:AN313)/1.02)+SUM(AM313:AN313)))+AO313+AP313+AQ313,SUM(Q313:AN313)+AO313+AP313+AQ313)</f>
        <v>#VALUE!</v>
      </c>
    </row>
    <row r="314" spans="1:44" x14ac:dyDescent="0.25">
      <c r="A314" s="131"/>
      <c r="B314" s="39"/>
      <c r="C314" s="39"/>
      <c r="D314" s="93"/>
      <c r="E314" s="68"/>
      <c r="F314" s="40"/>
      <c r="G314" s="94"/>
      <c r="H314" s="38"/>
      <c r="I314" s="95"/>
      <c r="J314" s="40"/>
      <c r="K314" s="38"/>
      <c r="L314" s="95"/>
      <c r="M314" s="40"/>
      <c r="N314" s="38"/>
      <c r="O314" s="95"/>
      <c r="P314" s="68"/>
      <c r="Q314" s="226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8"/>
      <c r="AC314" s="149">
        <f>IF($D314="",0,IF($E314="",0,IF(VLOOKUP($E314,paramètres!$E$33:$F$44,2,FALSE)&lt;=VLOOKUP($AC$18,paramètres!$E$33:$F$44,2,FALSE),Q314*$D314,0)))</f>
        <v>0</v>
      </c>
      <c r="AD314" s="13">
        <f>IF($D314="",0,IF($E314="",0,IF(VLOOKUP($E314,paramètres!$E$33:$F$44,2,FALSE)&lt;=VLOOKUP($AD$18,paramètres!$E$33:$F$44,2,FALSE),R314*$D314,0)))</f>
        <v>0</v>
      </c>
      <c r="AE314" s="13">
        <f>IF($D314="",0,IF($E314="",0,IF(VLOOKUP($E314,paramètres!$E$33:$F$44,2,FALSE)&lt;=VLOOKUP($AE$18,paramètres!$E$33:$F$44,2,FALSE),S314*$D314,0)))</f>
        <v>0</v>
      </c>
      <c r="AF314" s="13">
        <f>IF($D314="",0,IF($E314="",0,IF(VLOOKUP($E314,paramètres!$E$33:$F$44,2,FALSE)&lt;=VLOOKUP($AF$18,paramètres!$E$33:$F$44,2,FALSE),T314*$D314,0)))</f>
        <v>0</v>
      </c>
      <c r="AG314" s="13">
        <f>IF($D314="",0,IF($E314="",0,IF(VLOOKUP($E314,paramètres!$E$33:$F$44,2,FALSE)&lt;=VLOOKUP($AG$18,paramètres!$E$33:$F$44,2,FALSE),U314*$D314,0)))</f>
        <v>0</v>
      </c>
      <c r="AH314" s="13">
        <f>IF($D314="",0,IF($E314="",0,IF(VLOOKUP($E314,paramètres!$E$33:$F$44,2,FALSE)&lt;=VLOOKUP($AH$18,paramètres!$E$33:$F$44,2,FALSE),V314*$D314,0)))</f>
        <v>0</v>
      </c>
      <c r="AI314" s="13">
        <f>IF($D314="",0,IF($E314="",0,IF(VLOOKUP($E314,paramètres!$E$33:$F$44,2,FALSE)&lt;=VLOOKUP($AI$18,paramètres!$E$33:$F$44,2,FALSE),W314*$D314,0)))</f>
        <v>0</v>
      </c>
      <c r="AJ314" s="13">
        <f>IF($D314="",0,IF($E314="",0,IF(VLOOKUP($E314,paramètres!$E$33:$F$44,2,FALSE)&lt;=VLOOKUP($AJ$18,paramètres!$E$33:$F$44,2,FALSE),X314*$D314,0)))</f>
        <v>0</v>
      </c>
      <c r="AK314" s="13">
        <f>IF($D314="",0,IF($E314="",0,IF(VLOOKUP($E314,paramètres!$E$33:$F$44,2,FALSE)&lt;=VLOOKUP($AK$18,paramètres!$E$33:$F$44,2,FALSE),Y314*$D314,0)))</f>
        <v>0</v>
      </c>
      <c r="AL314" s="13">
        <f>IF($D314="",0,IF($E314="",0,IF(VLOOKUP($E314,paramètres!$E$33:$F$44,2,FALSE)&lt;=VLOOKUP($AL$18,paramètres!$E$33:$F$44,2,FALSE),Z314*$D314,0)))</f>
        <v>0</v>
      </c>
      <c r="AM314" s="13">
        <f>IF($D314="",0,IF($E314="",0,IF(VLOOKUP($E314,paramètres!$E$33:$F$44,2,FALSE)&lt;=VLOOKUP($AM$18,paramètres!$E$33:$F$44,2,FALSE),AA314*$D314,0)))</f>
        <v>0</v>
      </c>
      <c r="AN314" s="154">
        <f>IF($D314="",0,IF($E314="",0,IF(VLOOKUP($E314,paramètres!$E$33:$F$44,2,FALSE)&lt;=VLOOKUP($AN$18,paramètres!$E$33:$F$44,2,FALSE),AB314*$D314,0)))</f>
        <v>0</v>
      </c>
      <c r="AO314" s="149" t="str">
        <f>IF(paramètres!$B$28=1,((SUM(Q314:Z314)/1.02)+SUM(AA314:AB314))*0.0303/9*COUNT(Q314:Y314),IF(paramètres!$B$28=2,(SUM(Q314:AB314))*0.0303/9*COUNT(Q314:Y314),"Missing Delta option"))</f>
        <v>Missing Delta option</v>
      </c>
      <c r="AP314" s="13" t="str">
        <f>IF(paramètres!$B$28=1,(((SUM(Q314:Z314)/1.02)+SUM(AA314:AB314))+((SUM(AC314:AL314)/1.02)+SUM(AM314:AO314)))*cotpatr,IF(paramètres!$B$28=2,(SUM(Q314:AO314)*cotpatr),"Missing Delta Option"))</f>
        <v>Missing Delta Option</v>
      </c>
      <c r="AQ314" s="13" t="str" cm="1">
        <f t="array" ref="AQ314">IF(paramètres!$B$28=1,(((SUM(Q314:Z314)/1.02)+SUM(AA314:AB314))+((SUM(AC314:AN314)/1.02)+SUM(AM314:AN314)))/12*pécule,IF(paramètres!$B$28=2,SUM(Q314:AN314)/12*pécule,"Missing Delta Option"))</f>
        <v>Missing Delta Option</v>
      </c>
      <c r="AR314" s="132" t="e">
        <f>IF(paramètres!$B$28=1,(((SUM(Q314:Z314)/1.02)+SUM(AA314:AB314))+((SUM(AC314:AN314)/1.02)+SUM(AM314:AN314)))+AO314+AP314+AQ314,SUM(Q314:AN314)+AO314+AP314+AQ314)</f>
        <v>#VALUE!</v>
      </c>
    </row>
    <row r="315" spans="1:44" x14ac:dyDescent="0.25">
      <c r="A315" s="131"/>
      <c r="B315" s="39"/>
      <c r="C315" s="39"/>
      <c r="D315" s="93"/>
      <c r="E315" s="68"/>
      <c r="F315" s="40"/>
      <c r="G315" s="94"/>
      <c r="H315" s="38"/>
      <c r="I315" s="95"/>
      <c r="J315" s="40"/>
      <c r="K315" s="38"/>
      <c r="L315" s="95"/>
      <c r="M315" s="40"/>
      <c r="N315" s="38"/>
      <c r="O315" s="95"/>
      <c r="P315" s="68"/>
      <c r="Q315" s="226"/>
      <c r="R315" s="227"/>
      <c r="S315" s="227"/>
      <c r="T315" s="227"/>
      <c r="U315" s="227"/>
      <c r="V315" s="227"/>
      <c r="W315" s="227"/>
      <c r="X315" s="227"/>
      <c r="Y315" s="227"/>
      <c r="Z315" s="227"/>
      <c r="AA315" s="227"/>
      <c r="AB315" s="228"/>
      <c r="AC315" s="149">
        <f>IF($D315="",0,IF($E315="",0,IF(VLOOKUP($E315,paramètres!$E$33:$F$44,2,FALSE)&lt;=VLOOKUP($AC$18,paramètres!$E$33:$F$44,2,FALSE),Q315*$D315,0)))</f>
        <v>0</v>
      </c>
      <c r="AD315" s="13">
        <f>IF($D315="",0,IF($E315="",0,IF(VLOOKUP($E315,paramètres!$E$33:$F$44,2,FALSE)&lt;=VLOOKUP($AD$18,paramètres!$E$33:$F$44,2,FALSE),R315*$D315,0)))</f>
        <v>0</v>
      </c>
      <c r="AE315" s="13">
        <f>IF($D315="",0,IF($E315="",0,IF(VLOOKUP($E315,paramètres!$E$33:$F$44,2,FALSE)&lt;=VLOOKUP($AE$18,paramètres!$E$33:$F$44,2,FALSE),S315*$D315,0)))</f>
        <v>0</v>
      </c>
      <c r="AF315" s="13">
        <f>IF($D315="",0,IF($E315="",0,IF(VLOOKUP($E315,paramètres!$E$33:$F$44,2,FALSE)&lt;=VLOOKUP($AF$18,paramètres!$E$33:$F$44,2,FALSE),T315*$D315,0)))</f>
        <v>0</v>
      </c>
      <c r="AG315" s="13">
        <f>IF($D315="",0,IF($E315="",0,IF(VLOOKUP($E315,paramètres!$E$33:$F$44,2,FALSE)&lt;=VLOOKUP($AG$18,paramètres!$E$33:$F$44,2,FALSE),U315*$D315,0)))</f>
        <v>0</v>
      </c>
      <c r="AH315" s="13">
        <f>IF($D315="",0,IF($E315="",0,IF(VLOOKUP($E315,paramètres!$E$33:$F$44,2,FALSE)&lt;=VLOOKUP($AH$18,paramètres!$E$33:$F$44,2,FALSE),V315*$D315,0)))</f>
        <v>0</v>
      </c>
      <c r="AI315" s="13">
        <f>IF($D315="",0,IF($E315="",0,IF(VLOOKUP($E315,paramètres!$E$33:$F$44,2,FALSE)&lt;=VLOOKUP($AI$18,paramètres!$E$33:$F$44,2,FALSE),W315*$D315,0)))</f>
        <v>0</v>
      </c>
      <c r="AJ315" s="13">
        <f>IF($D315="",0,IF($E315="",0,IF(VLOOKUP($E315,paramètres!$E$33:$F$44,2,FALSE)&lt;=VLOOKUP($AJ$18,paramètres!$E$33:$F$44,2,FALSE),X315*$D315,0)))</f>
        <v>0</v>
      </c>
      <c r="AK315" s="13">
        <f>IF($D315="",0,IF($E315="",0,IF(VLOOKUP($E315,paramètres!$E$33:$F$44,2,FALSE)&lt;=VLOOKUP($AK$18,paramètres!$E$33:$F$44,2,FALSE),Y315*$D315,0)))</f>
        <v>0</v>
      </c>
      <c r="AL315" s="13">
        <f>IF($D315="",0,IF($E315="",0,IF(VLOOKUP($E315,paramètres!$E$33:$F$44,2,FALSE)&lt;=VLOOKUP($AL$18,paramètres!$E$33:$F$44,2,FALSE),Z315*$D315,0)))</f>
        <v>0</v>
      </c>
      <c r="AM315" s="13">
        <f>IF($D315="",0,IF($E315="",0,IF(VLOOKUP($E315,paramètres!$E$33:$F$44,2,FALSE)&lt;=VLOOKUP($AM$18,paramètres!$E$33:$F$44,2,FALSE),AA315*$D315,0)))</f>
        <v>0</v>
      </c>
      <c r="AN315" s="154">
        <f>IF($D315="",0,IF($E315="",0,IF(VLOOKUP($E315,paramètres!$E$33:$F$44,2,FALSE)&lt;=VLOOKUP($AN$18,paramètres!$E$33:$F$44,2,FALSE),AB315*$D315,0)))</f>
        <v>0</v>
      </c>
      <c r="AO315" s="149" t="str">
        <f>IF(paramètres!$B$28=1,((SUM(Q315:Z315)/1.02)+SUM(AA315:AB315))*0.0303/9*COUNT(Q315:Y315),IF(paramètres!$B$28=2,(SUM(Q315:AB315))*0.0303/9*COUNT(Q315:Y315),"Missing Delta option"))</f>
        <v>Missing Delta option</v>
      </c>
      <c r="AP315" s="13" t="str">
        <f>IF(paramètres!$B$28=1,(((SUM(Q315:Z315)/1.02)+SUM(AA315:AB315))+((SUM(AC315:AL315)/1.02)+SUM(AM315:AO315)))*cotpatr,IF(paramètres!$B$28=2,(SUM(Q315:AO315)*cotpatr),"Missing Delta Option"))</f>
        <v>Missing Delta Option</v>
      </c>
      <c r="AQ315" s="13" t="str" cm="1">
        <f t="array" ref="AQ315">IF(paramètres!$B$28=1,(((SUM(Q315:Z315)/1.02)+SUM(AA315:AB315))+((SUM(AC315:AN315)/1.02)+SUM(AM315:AN315)))/12*pécule,IF(paramètres!$B$28=2,SUM(Q315:AN315)/12*pécule,"Missing Delta Option"))</f>
        <v>Missing Delta Option</v>
      </c>
      <c r="AR315" s="132" t="e">
        <f>IF(paramètres!$B$28=1,(((SUM(Q315:Z315)/1.02)+SUM(AA315:AB315))+((SUM(AC315:AN315)/1.02)+SUM(AM315:AN315)))+AO315+AP315+AQ315,SUM(Q315:AN315)+AO315+AP315+AQ315)</f>
        <v>#VALUE!</v>
      </c>
    </row>
    <row r="316" spans="1:44" x14ac:dyDescent="0.25">
      <c r="A316" s="131"/>
      <c r="B316" s="39"/>
      <c r="C316" s="39"/>
      <c r="D316" s="93"/>
      <c r="E316" s="68"/>
      <c r="F316" s="40"/>
      <c r="G316" s="94"/>
      <c r="H316" s="38"/>
      <c r="I316" s="95"/>
      <c r="J316" s="40"/>
      <c r="K316" s="38"/>
      <c r="L316" s="95"/>
      <c r="M316" s="40"/>
      <c r="N316" s="38"/>
      <c r="O316" s="95"/>
      <c r="P316" s="68"/>
      <c r="Q316" s="226"/>
      <c r="R316" s="227"/>
      <c r="S316" s="227"/>
      <c r="T316" s="227"/>
      <c r="U316" s="227"/>
      <c r="V316" s="227"/>
      <c r="W316" s="227"/>
      <c r="X316" s="227"/>
      <c r="Y316" s="227"/>
      <c r="Z316" s="227"/>
      <c r="AA316" s="227"/>
      <c r="AB316" s="228"/>
      <c r="AC316" s="149">
        <f>IF($D316="",0,IF($E316="",0,IF(VLOOKUP($E316,paramètres!$E$33:$F$44,2,FALSE)&lt;=VLOOKUP($AC$18,paramètres!$E$33:$F$44,2,FALSE),Q316*$D316,0)))</f>
        <v>0</v>
      </c>
      <c r="AD316" s="13">
        <f>IF($D316="",0,IF($E316="",0,IF(VLOOKUP($E316,paramètres!$E$33:$F$44,2,FALSE)&lt;=VLOOKUP($AD$18,paramètres!$E$33:$F$44,2,FALSE),R316*$D316,0)))</f>
        <v>0</v>
      </c>
      <c r="AE316" s="13">
        <f>IF($D316="",0,IF($E316="",0,IF(VLOOKUP($E316,paramètres!$E$33:$F$44,2,FALSE)&lt;=VLOOKUP($AE$18,paramètres!$E$33:$F$44,2,FALSE),S316*$D316,0)))</f>
        <v>0</v>
      </c>
      <c r="AF316" s="13">
        <f>IF($D316="",0,IF($E316="",0,IF(VLOOKUP($E316,paramètres!$E$33:$F$44,2,FALSE)&lt;=VLOOKUP($AF$18,paramètres!$E$33:$F$44,2,FALSE),T316*$D316,0)))</f>
        <v>0</v>
      </c>
      <c r="AG316" s="13">
        <f>IF($D316="",0,IF($E316="",0,IF(VLOOKUP($E316,paramètres!$E$33:$F$44,2,FALSE)&lt;=VLOOKUP($AG$18,paramètres!$E$33:$F$44,2,FALSE),U316*$D316,0)))</f>
        <v>0</v>
      </c>
      <c r="AH316" s="13">
        <f>IF($D316="",0,IF($E316="",0,IF(VLOOKUP($E316,paramètres!$E$33:$F$44,2,FALSE)&lt;=VLOOKUP($AH$18,paramètres!$E$33:$F$44,2,FALSE),V316*$D316,0)))</f>
        <v>0</v>
      </c>
      <c r="AI316" s="13">
        <f>IF($D316="",0,IF($E316="",0,IF(VLOOKUP($E316,paramètres!$E$33:$F$44,2,FALSE)&lt;=VLOOKUP($AI$18,paramètres!$E$33:$F$44,2,FALSE),W316*$D316,0)))</f>
        <v>0</v>
      </c>
      <c r="AJ316" s="13">
        <f>IF($D316="",0,IF($E316="",0,IF(VLOOKUP($E316,paramètres!$E$33:$F$44,2,FALSE)&lt;=VLOOKUP($AJ$18,paramètres!$E$33:$F$44,2,FALSE),X316*$D316,0)))</f>
        <v>0</v>
      </c>
      <c r="AK316" s="13">
        <f>IF($D316="",0,IF($E316="",0,IF(VLOOKUP($E316,paramètres!$E$33:$F$44,2,FALSE)&lt;=VLOOKUP($AK$18,paramètres!$E$33:$F$44,2,FALSE),Y316*$D316,0)))</f>
        <v>0</v>
      </c>
      <c r="AL316" s="13">
        <f>IF($D316="",0,IF($E316="",0,IF(VLOOKUP($E316,paramètres!$E$33:$F$44,2,FALSE)&lt;=VLOOKUP($AL$18,paramètres!$E$33:$F$44,2,FALSE),Z316*$D316,0)))</f>
        <v>0</v>
      </c>
      <c r="AM316" s="13">
        <f>IF($D316="",0,IF($E316="",0,IF(VLOOKUP($E316,paramètres!$E$33:$F$44,2,FALSE)&lt;=VLOOKUP($AM$18,paramètres!$E$33:$F$44,2,FALSE),AA316*$D316,0)))</f>
        <v>0</v>
      </c>
      <c r="AN316" s="154">
        <f>IF($D316="",0,IF($E316="",0,IF(VLOOKUP($E316,paramètres!$E$33:$F$44,2,FALSE)&lt;=VLOOKUP($AN$18,paramètres!$E$33:$F$44,2,FALSE),AB316*$D316,0)))</f>
        <v>0</v>
      </c>
      <c r="AO316" s="149" t="str">
        <f>IF(paramètres!$B$28=1,((SUM(Q316:Z316)/1.02)+SUM(AA316:AB316))*0.0303/9*COUNT(Q316:Y316),IF(paramètres!$B$28=2,(SUM(Q316:AB316))*0.0303/9*COUNT(Q316:Y316),"Missing Delta option"))</f>
        <v>Missing Delta option</v>
      </c>
      <c r="AP316" s="13" t="str">
        <f>IF(paramètres!$B$28=1,(((SUM(Q316:Z316)/1.02)+SUM(AA316:AB316))+((SUM(AC316:AL316)/1.02)+SUM(AM316:AO316)))*cotpatr,IF(paramètres!$B$28=2,(SUM(Q316:AO316)*cotpatr),"Missing Delta Option"))</f>
        <v>Missing Delta Option</v>
      </c>
      <c r="AQ316" s="13" t="str" cm="1">
        <f t="array" ref="AQ316">IF(paramètres!$B$28=1,(((SUM(Q316:Z316)/1.02)+SUM(AA316:AB316))+((SUM(AC316:AN316)/1.02)+SUM(AM316:AN316)))/12*pécule,IF(paramètres!$B$28=2,SUM(Q316:AN316)/12*pécule,"Missing Delta Option"))</f>
        <v>Missing Delta Option</v>
      </c>
      <c r="AR316" s="132" t="e">
        <f>IF(paramètres!$B$28=1,(((SUM(Q316:Z316)/1.02)+SUM(AA316:AB316))+((SUM(AC316:AN316)/1.02)+SUM(AM316:AN316)))+AO316+AP316+AQ316,SUM(Q316:AN316)+AO316+AP316+AQ316)</f>
        <v>#VALUE!</v>
      </c>
    </row>
    <row r="317" spans="1:44" x14ac:dyDescent="0.25">
      <c r="A317" s="131"/>
      <c r="B317" s="39"/>
      <c r="C317" s="39"/>
      <c r="D317" s="93"/>
      <c r="E317" s="68"/>
      <c r="F317" s="40"/>
      <c r="G317" s="94"/>
      <c r="H317" s="38"/>
      <c r="I317" s="95"/>
      <c r="J317" s="40"/>
      <c r="K317" s="38"/>
      <c r="L317" s="95"/>
      <c r="M317" s="40"/>
      <c r="N317" s="38"/>
      <c r="O317" s="95"/>
      <c r="P317" s="68"/>
      <c r="Q317" s="226"/>
      <c r="R317" s="227"/>
      <c r="S317" s="227"/>
      <c r="T317" s="227"/>
      <c r="U317" s="227"/>
      <c r="V317" s="227"/>
      <c r="W317" s="227"/>
      <c r="X317" s="227"/>
      <c r="Y317" s="227"/>
      <c r="Z317" s="227"/>
      <c r="AA317" s="227"/>
      <c r="AB317" s="228"/>
      <c r="AC317" s="149">
        <f>IF($D317="",0,IF($E317="",0,IF(VLOOKUP($E317,paramètres!$E$33:$F$44,2,FALSE)&lt;=VLOOKUP($AC$18,paramètres!$E$33:$F$44,2,FALSE),Q317*$D317,0)))</f>
        <v>0</v>
      </c>
      <c r="AD317" s="13">
        <f>IF($D317="",0,IF($E317="",0,IF(VLOOKUP($E317,paramètres!$E$33:$F$44,2,FALSE)&lt;=VLOOKUP($AD$18,paramètres!$E$33:$F$44,2,FALSE),R317*$D317,0)))</f>
        <v>0</v>
      </c>
      <c r="AE317" s="13">
        <f>IF($D317="",0,IF($E317="",0,IF(VLOOKUP($E317,paramètres!$E$33:$F$44,2,FALSE)&lt;=VLOOKUP($AE$18,paramètres!$E$33:$F$44,2,FALSE),S317*$D317,0)))</f>
        <v>0</v>
      </c>
      <c r="AF317" s="13">
        <f>IF($D317="",0,IF($E317="",0,IF(VLOOKUP($E317,paramètres!$E$33:$F$44,2,FALSE)&lt;=VLOOKUP($AF$18,paramètres!$E$33:$F$44,2,FALSE),T317*$D317,0)))</f>
        <v>0</v>
      </c>
      <c r="AG317" s="13">
        <f>IF($D317="",0,IF($E317="",0,IF(VLOOKUP($E317,paramètres!$E$33:$F$44,2,FALSE)&lt;=VLOOKUP($AG$18,paramètres!$E$33:$F$44,2,FALSE),U317*$D317,0)))</f>
        <v>0</v>
      </c>
      <c r="AH317" s="13">
        <f>IF($D317="",0,IF($E317="",0,IF(VLOOKUP($E317,paramètres!$E$33:$F$44,2,FALSE)&lt;=VLOOKUP($AH$18,paramètres!$E$33:$F$44,2,FALSE),V317*$D317,0)))</f>
        <v>0</v>
      </c>
      <c r="AI317" s="13">
        <f>IF($D317="",0,IF($E317="",0,IF(VLOOKUP($E317,paramètres!$E$33:$F$44,2,FALSE)&lt;=VLOOKUP($AI$18,paramètres!$E$33:$F$44,2,FALSE),W317*$D317,0)))</f>
        <v>0</v>
      </c>
      <c r="AJ317" s="13">
        <f>IF($D317="",0,IF($E317="",0,IF(VLOOKUP($E317,paramètres!$E$33:$F$44,2,FALSE)&lt;=VLOOKUP($AJ$18,paramètres!$E$33:$F$44,2,FALSE),X317*$D317,0)))</f>
        <v>0</v>
      </c>
      <c r="AK317" s="13">
        <f>IF($D317="",0,IF($E317="",0,IF(VLOOKUP($E317,paramètres!$E$33:$F$44,2,FALSE)&lt;=VLOOKUP($AK$18,paramètres!$E$33:$F$44,2,FALSE),Y317*$D317,0)))</f>
        <v>0</v>
      </c>
      <c r="AL317" s="13">
        <f>IF($D317="",0,IF($E317="",0,IF(VLOOKUP($E317,paramètres!$E$33:$F$44,2,FALSE)&lt;=VLOOKUP($AL$18,paramètres!$E$33:$F$44,2,FALSE),Z317*$D317,0)))</f>
        <v>0</v>
      </c>
      <c r="AM317" s="13">
        <f>IF($D317="",0,IF($E317="",0,IF(VLOOKUP($E317,paramètres!$E$33:$F$44,2,FALSE)&lt;=VLOOKUP($AM$18,paramètres!$E$33:$F$44,2,FALSE),AA317*$D317,0)))</f>
        <v>0</v>
      </c>
      <c r="AN317" s="154">
        <f>IF($D317="",0,IF($E317="",0,IF(VLOOKUP($E317,paramètres!$E$33:$F$44,2,FALSE)&lt;=VLOOKUP($AN$18,paramètres!$E$33:$F$44,2,FALSE),AB317*$D317,0)))</f>
        <v>0</v>
      </c>
      <c r="AO317" s="149" t="str">
        <f>IF(paramètres!$B$28=1,((SUM(Q317:Z317)/1.02)+SUM(AA317:AB317))*0.0303/9*COUNT(Q317:Y317),IF(paramètres!$B$28=2,(SUM(Q317:AB317))*0.0303/9*COUNT(Q317:Y317),"Missing Delta option"))</f>
        <v>Missing Delta option</v>
      </c>
      <c r="AP317" s="13" t="str">
        <f>IF(paramètres!$B$28=1,(((SUM(Q317:Z317)/1.02)+SUM(AA317:AB317))+((SUM(AC317:AL317)/1.02)+SUM(AM317:AO317)))*cotpatr,IF(paramètres!$B$28=2,(SUM(Q317:AO317)*cotpatr),"Missing Delta Option"))</f>
        <v>Missing Delta Option</v>
      </c>
      <c r="AQ317" s="13" t="str" cm="1">
        <f t="array" ref="AQ317">IF(paramètres!$B$28=1,(((SUM(Q317:Z317)/1.02)+SUM(AA317:AB317))+((SUM(AC317:AN317)/1.02)+SUM(AM317:AN317)))/12*pécule,IF(paramètres!$B$28=2,SUM(Q317:AN317)/12*pécule,"Missing Delta Option"))</f>
        <v>Missing Delta Option</v>
      </c>
      <c r="AR317" s="132" t="e">
        <f>IF(paramètres!$B$28=1,(((SUM(Q317:Z317)/1.02)+SUM(AA317:AB317))+((SUM(AC317:AN317)/1.02)+SUM(AM317:AN317)))+AO317+AP317+AQ317,SUM(Q317:AN317)+AO317+AP317+AQ317)</f>
        <v>#VALUE!</v>
      </c>
    </row>
    <row r="318" spans="1:44" x14ac:dyDescent="0.25">
      <c r="A318" s="131"/>
      <c r="B318" s="39"/>
      <c r="C318" s="39"/>
      <c r="D318" s="93"/>
      <c r="E318" s="68"/>
      <c r="F318" s="40"/>
      <c r="G318" s="94"/>
      <c r="H318" s="38"/>
      <c r="I318" s="95"/>
      <c r="J318" s="40"/>
      <c r="K318" s="38"/>
      <c r="L318" s="95"/>
      <c r="M318" s="40"/>
      <c r="N318" s="38"/>
      <c r="O318" s="95"/>
      <c r="P318" s="68"/>
      <c r="Q318" s="226"/>
      <c r="R318" s="227"/>
      <c r="S318" s="227"/>
      <c r="T318" s="227"/>
      <c r="U318" s="227"/>
      <c r="V318" s="227"/>
      <c r="W318" s="227"/>
      <c r="X318" s="227"/>
      <c r="Y318" s="227"/>
      <c r="Z318" s="227"/>
      <c r="AA318" s="227"/>
      <c r="AB318" s="228"/>
      <c r="AC318" s="149">
        <f>IF($D318="",0,IF($E318="",0,IF(VLOOKUP($E318,paramètres!$E$33:$F$44,2,FALSE)&lt;=VLOOKUP($AC$18,paramètres!$E$33:$F$44,2,FALSE),Q318*$D318,0)))</f>
        <v>0</v>
      </c>
      <c r="AD318" s="13">
        <f>IF($D318="",0,IF($E318="",0,IF(VLOOKUP($E318,paramètres!$E$33:$F$44,2,FALSE)&lt;=VLOOKUP($AD$18,paramètres!$E$33:$F$44,2,FALSE),R318*$D318,0)))</f>
        <v>0</v>
      </c>
      <c r="AE318" s="13">
        <f>IF($D318="",0,IF($E318="",0,IF(VLOOKUP($E318,paramètres!$E$33:$F$44,2,FALSE)&lt;=VLOOKUP($AE$18,paramètres!$E$33:$F$44,2,FALSE),S318*$D318,0)))</f>
        <v>0</v>
      </c>
      <c r="AF318" s="13">
        <f>IF($D318="",0,IF($E318="",0,IF(VLOOKUP($E318,paramètres!$E$33:$F$44,2,FALSE)&lt;=VLOOKUP($AF$18,paramètres!$E$33:$F$44,2,FALSE),T318*$D318,0)))</f>
        <v>0</v>
      </c>
      <c r="AG318" s="13">
        <f>IF($D318="",0,IF($E318="",0,IF(VLOOKUP($E318,paramètres!$E$33:$F$44,2,FALSE)&lt;=VLOOKUP($AG$18,paramètres!$E$33:$F$44,2,FALSE),U318*$D318,0)))</f>
        <v>0</v>
      </c>
      <c r="AH318" s="13">
        <f>IF($D318="",0,IF($E318="",0,IF(VLOOKUP($E318,paramètres!$E$33:$F$44,2,FALSE)&lt;=VLOOKUP($AH$18,paramètres!$E$33:$F$44,2,FALSE),V318*$D318,0)))</f>
        <v>0</v>
      </c>
      <c r="AI318" s="13">
        <f>IF($D318="",0,IF($E318="",0,IF(VLOOKUP($E318,paramètres!$E$33:$F$44,2,FALSE)&lt;=VLOOKUP($AI$18,paramètres!$E$33:$F$44,2,FALSE),W318*$D318,0)))</f>
        <v>0</v>
      </c>
      <c r="AJ318" s="13">
        <f>IF($D318="",0,IF($E318="",0,IF(VLOOKUP($E318,paramètres!$E$33:$F$44,2,FALSE)&lt;=VLOOKUP($AJ$18,paramètres!$E$33:$F$44,2,FALSE),X318*$D318,0)))</f>
        <v>0</v>
      </c>
      <c r="AK318" s="13">
        <f>IF($D318="",0,IF($E318="",0,IF(VLOOKUP($E318,paramètres!$E$33:$F$44,2,FALSE)&lt;=VLOOKUP($AK$18,paramètres!$E$33:$F$44,2,FALSE),Y318*$D318,0)))</f>
        <v>0</v>
      </c>
      <c r="AL318" s="13">
        <f>IF($D318="",0,IF($E318="",0,IF(VLOOKUP($E318,paramètres!$E$33:$F$44,2,FALSE)&lt;=VLOOKUP($AL$18,paramètres!$E$33:$F$44,2,FALSE),Z318*$D318,0)))</f>
        <v>0</v>
      </c>
      <c r="AM318" s="13">
        <f>IF($D318="",0,IF($E318="",0,IF(VLOOKUP($E318,paramètres!$E$33:$F$44,2,FALSE)&lt;=VLOOKUP($AM$18,paramètres!$E$33:$F$44,2,FALSE),AA318*$D318,0)))</f>
        <v>0</v>
      </c>
      <c r="AN318" s="154">
        <f>IF($D318="",0,IF($E318="",0,IF(VLOOKUP($E318,paramètres!$E$33:$F$44,2,FALSE)&lt;=VLOOKUP($AN$18,paramètres!$E$33:$F$44,2,FALSE),AB318*$D318,0)))</f>
        <v>0</v>
      </c>
      <c r="AO318" s="149" t="str">
        <f>IF(paramètres!$B$28=1,((SUM(Q318:Z318)/1.02)+SUM(AA318:AB318))*0.0303/9*COUNT(Q318:Y318),IF(paramètres!$B$28=2,(SUM(Q318:AB318))*0.0303/9*COUNT(Q318:Y318),"Missing Delta option"))</f>
        <v>Missing Delta option</v>
      </c>
      <c r="AP318" s="13" t="str">
        <f>IF(paramètres!$B$28=1,(((SUM(Q318:Z318)/1.02)+SUM(AA318:AB318))+((SUM(AC318:AL318)/1.02)+SUM(AM318:AO318)))*cotpatr,IF(paramètres!$B$28=2,(SUM(Q318:AO318)*cotpatr),"Missing Delta Option"))</f>
        <v>Missing Delta Option</v>
      </c>
      <c r="AQ318" s="13" t="str" cm="1">
        <f t="array" ref="AQ318">IF(paramètres!$B$28=1,(((SUM(Q318:Z318)/1.02)+SUM(AA318:AB318))+((SUM(AC318:AN318)/1.02)+SUM(AM318:AN318)))/12*pécule,IF(paramètres!$B$28=2,SUM(Q318:AN318)/12*pécule,"Missing Delta Option"))</f>
        <v>Missing Delta Option</v>
      </c>
      <c r="AR318" s="132" t="e">
        <f>IF(paramètres!$B$28=1,(((SUM(Q318:Z318)/1.02)+SUM(AA318:AB318))+((SUM(AC318:AN318)/1.02)+SUM(AM318:AN318)))+AO318+AP318+AQ318,SUM(Q318:AN318)+AO318+AP318+AQ318)</f>
        <v>#VALUE!</v>
      </c>
    </row>
    <row r="319" spans="1:44" x14ac:dyDescent="0.25">
      <c r="A319" s="131"/>
      <c r="B319" s="39"/>
      <c r="C319" s="39"/>
      <c r="D319" s="93"/>
      <c r="E319" s="68"/>
      <c r="F319" s="40"/>
      <c r="G319" s="94"/>
      <c r="H319" s="38"/>
      <c r="I319" s="95"/>
      <c r="J319" s="40"/>
      <c r="K319" s="38"/>
      <c r="L319" s="95"/>
      <c r="M319" s="40"/>
      <c r="N319" s="38"/>
      <c r="O319" s="95"/>
      <c r="P319" s="68"/>
      <c r="Q319" s="226"/>
      <c r="R319" s="227"/>
      <c r="S319" s="227"/>
      <c r="T319" s="227"/>
      <c r="U319" s="227"/>
      <c r="V319" s="227"/>
      <c r="W319" s="227"/>
      <c r="X319" s="227"/>
      <c r="Y319" s="227"/>
      <c r="Z319" s="227"/>
      <c r="AA319" s="227"/>
      <c r="AB319" s="228"/>
      <c r="AC319" s="149">
        <f>IF($D319="",0,IF($E319="",0,IF(VLOOKUP($E319,paramètres!$E$33:$F$44,2,FALSE)&lt;=VLOOKUP($AC$18,paramètres!$E$33:$F$44,2,FALSE),Q319*$D319,0)))</f>
        <v>0</v>
      </c>
      <c r="AD319" s="13">
        <f>IF($D319="",0,IF($E319="",0,IF(VLOOKUP($E319,paramètres!$E$33:$F$44,2,FALSE)&lt;=VLOOKUP($AD$18,paramètres!$E$33:$F$44,2,FALSE),R319*$D319,0)))</f>
        <v>0</v>
      </c>
      <c r="AE319" s="13">
        <f>IF($D319="",0,IF($E319="",0,IF(VLOOKUP($E319,paramètres!$E$33:$F$44,2,FALSE)&lt;=VLOOKUP($AE$18,paramètres!$E$33:$F$44,2,FALSE),S319*$D319,0)))</f>
        <v>0</v>
      </c>
      <c r="AF319" s="13">
        <f>IF($D319="",0,IF($E319="",0,IF(VLOOKUP($E319,paramètres!$E$33:$F$44,2,FALSE)&lt;=VLOOKUP($AF$18,paramètres!$E$33:$F$44,2,FALSE),T319*$D319,0)))</f>
        <v>0</v>
      </c>
      <c r="AG319" s="13">
        <f>IF($D319="",0,IF($E319="",0,IF(VLOOKUP($E319,paramètres!$E$33:$F$44,2,FALSE)&lt;=VLOOKUP($AG$18,paramètres!$E$33:$F$44,2,FALSE),U319*$D319,0)))</f>
        <v>0</v>
      </c>
      <c r="AH319" s="13">
        <f>IF($D319="",0,IF($E319="",0,IF(VLOOKUP($E319,paramètres!$E$33:$F$44,2,FALSE)&lt;=VLOOKUP($AH$18,paramètres!$E$33:$F$44,2,FALSE),V319*$D319,0)))</f>
        <v>0</v>
      </c>
      <c r="AI319" s="13">
        <f>IF($D319="",0,IF($E319="",0,IF(VLOOKUP($E319,paramètres!$E$33:$F$44,2,FALSE)&lt;=VLOOKUP($AI$18,paramètres!$E$33:$F$44,2,FALSE),W319*$D319,0)))</f>
        <v>0</v>
      </c>
      <c r="AJ319" s="13">
        <f>IF($D319="",0,IF($E319="",0,IF(VLOOKUP($E319,paramètres!$E$33:$F$44,2,FALSE)&lt;=VLOOKUP($AJ$18,paramètres!$E$33:$F$44,2,FALSE),X319*$D319,0)))</f>
        <v>0</v>
      </c>
      <c r="AK319" s="13">
        <f>IF($D319="",0,IF($E319="",0,IF(VLOOKUP($E319,paramètres!$E$33:$F$44,2,FALSE)&lt;=VLOOKUP($AK$18,paramètres!$E$33:$F$44,2,FALSE),Y319*$D319,0)))</f>
        <v>0</v>
      </c>
      <c r="AL319" s="13">
        <f>IF($D319="",0,IF($E319="",0,IF(VLOOKUP($E319,paramètres!$E$33:$F$44,2,FALSE)&lt;=VLOOKUP($AL$18,paramètres!$E$33:$F$44,2,FALSE),Z319*$D319,0)))</f>
        <v>0</v>
      </c>
      <c r="AM319" s="13">
        <f>IF($D319="",0,IF($E319="",0,IF(VLOOKUP($E319,paramètres!$E$33:$F$44,2,FALSE)&lt;=VLOOKUP($AM$18,paramètres!$E$33:$F$44,2,FALSE),AA319*$D319,0)))</f>
        <v>0</v>
      </c>
      <c r="AN319" s="154">
        <f>IF($D319="",0,IF($E319="",0,IF(VLOOKUP($E319,paramètres!$E$33:$F$44,2,FALSE)&lt;=VLOOKUP($AN$18,paramètres!$E$33:$F$44,2,FALSE),AB319*$D319,0)))</f>
        <v>0</v>
      </c>
      <c r="AO319" s="149" t="str">
        <f>IF(paramètres!$B$28=1,((SUM(Q319:Z319)/1.02)+SUM(AA319:AB319))*0.0303/9*COUNT(Q319:Y319),IF(paramètres!$B$28=2,(SUM(Q319:AB319))*0.0303/9*COUNT(Q319:Y319),"Missing Delta option"))</f>
        <v>Missing Delta option</v>
      </c>
      <c r="AP319" s="13" t="str">
        <f>IF(paramètres!$B$28=1,(((SUM(Q319:Z319)/1.02)+SUM(AA319:AB319))+((SUM(AC319:AL319)/1.02)+SUM(AM319:AO319)))*cotpatr,IF(paramètres!$B$28=2,(SUM(Q319:AO319)*cotpatr),"Missing Delta Option"))</f>
        <v>Missing Delta Option</v>
      </c>
      <c r="AQ319" s="13" t="str" cm="1">
        <f t="array" ref="AQ319">IF(paramètres!$B$28=1,(((SUM(Q319:Z319)/1.02)+SUM(AA319:AB319))+((SUM(AC319:AN319)/1.02)+SUM(AM319:AN319)))/12*pécule,IF(paramètres!$B$28=2,SUM(Q319:AN319)/12*pécule,"Missing Delta Option"))</f>
        <v>Missing Delta Option</v>
      </c>
      <c r="AR319" s="132" t="e">
        <f>IF(paramètres!$B$28=1,(((SUM(Q319:Z319)/1.02)+SUM(AA319:AB319))+((SUM(AC319:AN319)/1.02)+SUM(AM319:AN319)))+AO319+AP319+AQ319,SUM(Q319:AN319)+AO319+AP319+AQ319)</f>
        <v>#VALUE!</v>
      </c>
    </row>
    <row r="320" spans="1:44" x14ac:dyDescent="0.25">
      <c r="A320" s="131"/>
      <c r="B320" s="39"/>
      <c r="C320" s="39"/>
      <c r="D320" s="93"/>
      <c r="E320" s="68"/>
      <c r="F320" s="40"/>
      <c r="G320" s="94"/>
      <c r="H320" s="38"/>
      <c r="I320" s="95"/>
      <c r="J320" s="40"/>
      <c r="K320" s="38"/>
      <c r="L320" s="95"/>
      <c r="M320" s="40"/>
      <c r="N320" s="38"/>
      <c r="O320" s="95"/>
      <c r="P320" s="68"/>
      <c r="Q320" s="226"/>
      <c r="R320" s="227"/>
      <c r="S320" s="227"/>
      <c r="T320" s="227"/>
      <c r="U320" s="227"/>
      <c r="V320" s="227"/>
      <c r="W320" s="227"/>
      <c r="X320" s="227"/>
      <c r="Y320" s="227"/>
      <c r="Z320" s="227"/>
      <c r="AA320" s="227"/>
      <c r="AB320" s="228"/>
      <c r="AC320" s="149">
        <f>IF($D320="",0,IF($E320="",0,IF(VLOOKUP($E320,paramètres!$E$33:$F$44,2,FALSE)&lt;=VLOOKUP($AC$18,paramètres!$E$33:$F$44,2,FALSE),Q320*$D320,0)))</f>
        <v>0</v>
      </c>
      <c r="AD320" s="13">
        <f>IF($D320="",0,IF($E320="",0,IF(VLOOKUP($E320,paramètres!$E$33:$F$44,2,FALSE)&lt;=VLOOKUP($AD$18,paramètres!$E$33:$F$44,2,FALSE),R320*$D320,0)))</f>
        <v>0</v>
      </c>
      <c r="AE320" s="13">
        <f>IF($D320="",0,IF($E320="",0,IF(VLOOKUP($E320,paramètres!$E$33:$F$44,2,FALSE)&lt;=VLOOKUP($AE$18,paramètres!$E$33:$F$44,2,FALSE),S320*$D320,0)))</f>
        <v>0</v>
      </c>
      <c r="AF320" s="13">
        <f>IF($D320="",0,IF($E320="",0,IF(VLOOKUP($E320,paramètres!$E$33:$F$44,2,FALSE)&lt;=VLOOKUP($AF$18,paramètres!$E$33:$F$44,2,FALSE),T320*$D320,0)))</f>
        <v>0</v>
      </c>
      <c r="AG320" s="13">
        <f>IF($D320="",0,IF($E320="",0,IF(VLOOKUP($E320,paramètres!$E$33:$F$44,2,FALSE)&lt;=VLOOKUP($AG$18,paramètres!$E$33:$F$44,2,FALSE),U320*$D320,0)))</f>
        <v>0</v>
      </c>
      <c r="AH320" s="13">
        <f>IF($D320="",0,IF($E320="",0,IF(VLOOKUP($E320,paramètres!$E$33:$F$44,2,FALSE)&lt;=VLOOKUP($AH$18,paramètres!$E$33:$F$44,2,FALSE),V320*$D320,0)))</f>
        <v>0</v>
      </c>
      <c r="AI320" s="13">
        <f>IF($D320="",0,IF($E320="",0,IF(VLOOKUP($E320,paramètres!$E$33:$F$44,2,FALSE)&lt;=VLOOKUP($AI$18,paramètres!$E$33:$F$44,2,FALSE),W320*$D320,0)))</f>
        <v>0</v>
      </c>
      <c r="AJ320" s="13">
        <f>IF($D320="",0,IF($E320="",0,IF(VLOOKUP($E320,paramètres!$E$33:$F$44,2,FALSE)&lt;=VLOOKUP($AJ$18,paramètres!$E$33:$F$44,2,FALSE),X320*$D320,0)))</f>
        <v>0</v>
      </c>
      <c r="AK320" s="13">
        <f>IF($D320="",0,IF($E320="",0,IF(VLOOKUP($E320,paramètres!$E$33:$F$44,2,FALSE)&lt;=VLOOKUP($AK$18,paramètres!$E$33:$F$44,2,FALSE),Y320*$D320,0)))</f>
        <v>0</v>
      </c>
      <c r="AL320" s="13">
        <f>IF($D320="",0,IF($E320="",0,IF(VLOOKUP($E320,paramètres!$E$33:$F$44,2,FALSE)&lt;=VLOOKUP($AL$18,paramètres!$E$33:$F$44,2,FALSE),Z320*$D320,0)))</f>
        <v>0</v>
      </c>
      <c r="AM320" s="13">
        <f>IF($D320="",0,IF($E320="",0,IF(VLOOKUP($E320,paramètres!$E$33:$F$44,2,FALSE)&lt;=VLOOKUP($AM$18,paramètres!$E$33:$F$44,2,FALSE),AA320*$D320,0)))</f>
        <v>0</v>
      </c>
      <c r="AN320" s="154">
        <f>IF($D320="",0,IF($E320="",0,IF(VLOOKUP($E320,paramètres!$E$33:$F$44,2,FALSE)&lt;=VLOOKUP($AN$18,paramètres!$E$33:$F$44,2,FALSE),AB320*$D320,0)))</f>
        <v>0</v>
      </c>
      <c r="AO320" s="149" t="str">
        <f>IF(paramètres!$B$28=1,((SUM(Q320:Z320)/1.02)+SUM(AA320:AB320))*0.0303/9*COUNT(Q320:Y320),IF(paramètres!$B$28=2,(SUM(Q320:AB320))*0.0303/9*COUNT(Q320:Y320),"Missing Delta option"))</f>
        <v>Missing Delta option</v>
      </c>
      <c r="AP320" s="13" t="str">
        <f>IF(paramètres!$B$28=1,(((SUM(Q320:Z320)/1.02)+SUM(AA320:AB320))+((SUM(AC320:AL320)/1.02)+SUM(AM320:AO320)))*cotpatr,IF(paramètres!$B$28=2,(SUM(Q320:AO320)*cotpatr),"Missing Delta Option"))</f>
        <v>Missing Delta Option</v>
      </c>
      <c r="AQ320" s="13" t="str" cm="1">
        <f t="array" ref="AQ320">IF(paramètres!$B$28=1,(((SUM(Q320:Z320)/1.02)+SUM(AA320:AB320))+((SUM(AC320:AN320)/1.02)+SUM(AM320:AN320)))/12*pécule,IF(paramètres!$B$28=2,SUM(Q320:AN320)/12*pécule,"Missing Delta Option"))</f>
        <v>Missing Delta Option</v>
      </c>
      <c r="AR320" s="132" t="e">
        <f>IF(paramètres!$B$28=1,(((SUM(Q320:Z320)/1.02)+SUM(AA320:AB320))+((SUM(AC320:AN320)/1.02)+SUM(AM320:AN320)))+AO320+AP320+AQ320,SUM(Q320:AN320)+AO320+AP320+AQ320)</f>
        <v>#VALUE!</v>
      </c>
    </row>
    <row r="321" spans="1:44" x14ac:dyDescent="0.25">
      <c r="A321" s="131"/>
      <c r="B321" s="39"/>
      <c r="C321" s="39"/>
      <c r="D321" s="93"/>
      <c r="E321" s="68"/>
      <c r="F321" s="40"/>
      <c r="G321" s="94"/>
      <c r="H321" s="38"/>
      <c r="I321" s="95"/>
      <c r="J321" s="40"/>
      <c r="K321" s="38"/>
      <c r="L321" s="95"/>
      <c r="M321" s="40"/>
      <c r="N321" s="38"/>
      <c r="O321" s="95"/>
      <c r="P321" s="68"/>
      <c r="Q321" s="226"/>
      <c r="R321" s="227"/>
      <c r="S321" s="227"/>
      <c r="T321" s="227"/>
      <c r="U321" s="227"/>
      <c r="V321" s="227"/>
      <c r="W321" s="227"/>
      <c r="X321" s="227"/>
      <c r="Y321" s="227"/>
      <c r="Z321" s="227"/>
      <c r="AA321" s="227"/>
      <c r="AB321" s="228"/>
      <c r="AC321" s="149">
        <f>IF($D321="",0,IF($E321="",0,IF(VLOOKUP($E321,paramètres!$E$33:$F$44,2,FALSE)&lt;=VLOOKUP($AC$18,paramètres!$E$33:$F$44,2,FALSE),Q321*$D321,0)))</f>
        <v>0</v>
      </c>
      <c r="AD321" s="13">
        <f>IF($D321="",0,IF($E321="",0,IF(VLOOKUP($E321,paramètres!$E$33:$F$44,2,FALSE)&lt;=VLOOKUP($AD$18,paramètres!$E$33:$F$44,2,FALSE),R321*$D321,0)))</f>
        <v>0</v>
      </c>
      <c r="AE321" s="13">
        <f>IF($D321="",0,IF($E321="",0,IF(VLOOKUP($E321,paramètres!$E$33:$F$44,2,FALSE)&lt;=VLOOKUP($AE$18,paramètres!$E$33:$F$44,2,FALSE),S321*$D321,0)))</f>
        <v>0</v>
      </c>
      <c r="AF321" s="13">
        <f>IF($D321="",0,IF($E321="",0,IF(VLOOKUP($E321,paramètres!$E$33:$F$44,2,FALSE)&lt;=VLOOKUP($AF$18,paramètres!$E$33:$F$44,2,FALSE),T321*$D321,0)))</f>
        <v>0</v>
      </c>
      <c r="AG321" s="13">
        <f>IF($D321="",0,IF($E321="",0,IF(VLOOKUP($E321,paramètres!$E$33:$F$44,2,FALSE)&lt;=VLOOKUP($AG$18,paramètres!$E$33:$F$44,2,FALSE),U321*$D321,0)))</f>
        <v>0</v>
      </c>
      <c r="AH321" s="13">
        <f>IF($D321="",0,IF($E321="",0,IF(VLOOKUP($E321,paramètres!$E$33:$F$44,2,FALSE)&lt;=VLOOKUP($AH$18,paramètres!$E$33:$F$44,2,FALSE),V321*$D321,0)))</f>
        <v>0</v>
      </c>
      <c r="AI321" s="13">
        <f>IF($D321="",0,IF($E321="",0,IF(VLOOKUP($E321,paramètres!$E$33:$F$44,2,FALSE)&lt;=VLOOKUP($AI$18,paramètres!$E$33:$F$44,2,FALSE),W321*$D321,0)))</f>
        <v>0</v>
      </c>
      <c r="AJ321" s="13">
        <f>IF($D321="",0,IF($E321="",0,IF(VLOOKUP($E321,paramètres!$E$33:$F$44,2,FALSE)&lt;=VLOOKUP($AJ$18,paramètres!$E$33:$F$44,2,FALSE),X321*$D321,0)))</f>
        <v>0</v>
      </c>
      <c r="AK321" s="13">
        <f>IF($D321="",0,IF($E321="",0,IF(VLOOKUP($E321,paramètres!$E$33:$F$44,2,FALSE)&lt;=VLOOKUP($AK$18,paramètres!$E$33:$F$44,2,FALSE),Y321*$D321,0)))</f>
        <v>0</v>
      </c>
      <c r="AL321" s="13">
        <f>IF($D321="",0,IF($E321="",0,IF(VLOOKUP($E321,paramètres!$E$33:$F$44,2,FALSE)&lt;=VLOOKUP($AL$18,paramètres!$E$33:$F$44,2,FALSE),Z321*$D321,0)))</f>
        <v>0</v>
      </c>
      <c r="AM321" s="13">
        <f>IF($D321="",0,IF($E321="",0,IF(VLOOKUP($E321,paramètres!$E$33:$F$44,2,FALSE)&lt;=VLOOKUP($AM$18,paramètres!$E$33:$F$44,2,FALSE),AA321*$D321,0)))</f>
        <v>0</v>
      </c>
      <c r="AN321" s="154">
        <f>IF($D321="",0,IF($E321="",0,IF(VLOOKUP($E321,paramètres!$E$33:$F$44,2,FALSE)&lt;=VLOOKUP($AN$18,paramètres!$E$33:$F$44,2,FALSE),AB321*$D321,0)))</f>
        <v>0</v>
      </c>
      <c r="AO321" s="149" t="str">
        <f>IF(paramètres!$B$28=1,((SUM(Q321:Z321)/1.02)+SUM(AA321:AB321))*0.0303/9*COUNT(Q321:Y321),IF(paramètres!$B$28=2,(SUM(Q321:AB321))*0.0303/9*COUNT(Q321:Y321),"Missing Delta option"))</f>
        <v>Missing Delta option</v>
      </c>
      <c r="AP321" s="13" t="str">
        <f>IF(paramètres!$B$28=1,(((SUM(Q321:Z321)/1.02)+SUM(AA321:AB321))+((SUM(AC321:AL321)/1.02)+SUM(AM321:AO321)))*cotpatr,IF(paramètres!$B$28=2,(SUM(Q321:AO321)*cotpatr),"Missing Delta Option"))</f>
        <v>Missing Delta Option</v>
      </c>
      <c r="AQ321" s="13" t="str" cm="1">
        <f t="array" ref="AQ321">IF(paramètres!$B$28=1,(((SUM(Q321:Z321)/1.02)+SUM(AA321:AB321))+((SUM(AC321:AN321)/1.02)+SUM(AM321:AN321)))/12*pécule,IF(paramètres!$B$28=2,SUM(Q321:AN321)/12*pécule,"Missing Delta Option"))</f>
        <v>Missing Delta Option</v>
      </c>
      <c r="AR321" s="132" t="e">
        <f>IF(paramètres!$B$28=1,(((SUM(Q321:Z321)/1.02)+SUM(AA321:AB321))+((SUM(AC321:AN321)/1.02)+SUM(AM321:AN321)))+AO321+AP321+AQ321,SUM(Q321:AN321)+AO321+AP321+AQ321)</f>
        <v>#VALUE!</v>
      </c>
    </row>
    <row r="322" spans="1:44" x14ac:dyDescent="0.25">
      <c r="A322" s="131"/>
      <c r="B322" s="39"/>
      <c r="C322" s="39"/>
      <c r="D322" s="93"/>
      <c r="E322" s="68"/>
      <c r="F322" s="40"/>
      <c r="G322" s="94"/>
      <c r="H322" s="38"/>
      <c r="I322" s="95"/>
      <c r="J322" s="40"/>
      <c r="K322" s="38"/>
      <c r="L322" s="95"/>
      <c r="M322" s="40"/>
      <c r="N322" s="38"/>
      <c r="O322" s="95"/>
      <c r="P322" s="68"/>
      <c r="Q322" s="226"/>
      <c r="R322" s="227"/>
      <c r="S322" s="227"/>
      <c r="T322" s="227"/>
      <c r="U322" s="227"/>
      <c r="V322" s="227"/>
      <c r="W322" s="227"/>
      <c r="X322" s="227"/>
      <c r="Y322" s="227"/>
      <c r="Z322" s="227"/>
      <c r="AA322" s="227"/>
      <c r="AB322" s="228"/>
      <c r="AC322" s="149">
        <f>IF($D322="",0,IF($E322="",0,IF(VLOOKUP($E322,paramètres!$E$33:$F$44,2,FALSE)&lt;=VLOOKUP($AC$18,paramètres!$E$33:$F$44,2,FALSE),Q322*$D322,0)))</f>
        <v>0</v>
      </c>
      <c r="AD322" s="13">
        <f>IF($D322="",0,IF($E322="",0,IF(VLOOKUP($E322,paramètres!$E$33:$F$44,2,FALSE)&lt;=VLOOKUP($AD$18,paramètres!$E$33:$F$44,2,FALSE),R322*$D322,0)))</f>
        <v>0</v>
      </c>
      <c r="AE322" s="13">
        <f>IF($D322="",0,IF($E322="",0,IF(VLOOKUP($E322,paramètres!$E$33:$F$44,2,FALSE)&lt;=VLOOKUP($AE$18,paramètres!$E$33:$F$44,2,FALSE),S322*$D322,0)))</f>
        <v>0</v>
      </c>
      <c r="AF322" s="13">
        <f>IF($D322="",0,IF($E322="",0,IF(VLOOKUP($E322,paramètres!$E$33:$F$44,2,FALSE)&lt;=VLOOKUP($AF$18,paramètres!$E$33:$F$44,2,FALSE),T322*$D322,0)))</f>
        <v>0</v>
      </c>
      <c r="AG322" s="13">
        <f>IF($D322="",0,IF($E322="",0,IF(VLOOKUP($E322,paramètres!$E$33:$F$44,2,FALSE)&lt;=VLOOKUP($AG$18,paramètres!$E$33:$F$44,2,FALSE),U322*$D322,0)))</f>
        <v>0</v>
      </c>
      <c r="AH322" s="13">
        <f>IF($D322="",0,IF($E322="",0,IF(VLOOKUP($E322,paramètres!$E$33:$F$44,2,FALSE)&lt;=VLOOKUP($AH$18,paramètres!$E$33:$F$44,2,FALSE),V322*$D322,0)))</f>
        <v>0</v>
      </c>
      <c r="AI322" s="13">
        <f>IF($D322="",0,IF($E322="",0,IF(VLOOKUP($E322,paramètres!$E$33:$F$44,2,FALSE)&lt;=VLOOKUP($AI$18,paramètres!$E$33:$F$44,2,FALSE),W322*$D322,0)))</f>
        <v>0</v>
      </c>
      <c r="AJ322" s="13">
        <f>IF($D322="",0,IF($E322="",0,IF(VLOOKUP($E322,paramètres!$E$33:$F$44,2,FALSE)&lt;=VLOOKUP($AJ$18,paramètres!$E$33:$F$44,2,FALSE),X322*$D322,0)))</f>
        <v>0</v>
      </c>
      <c r="AK322" s="13">
        <f>IF($D322="",0,IF($E322="",0,IF(VLOOKUP($E322,paramètres!$E$33:$F$44,2,FALSE)&lt;=VLOOKUP($AK$18,paramètres!$E$33:$F$44,2,FALSE),Y322*$D322,0)))</f>
        <v>0</v>
      </c>
      <c r="AL322" s="13">
        <f>IF($D322="",0,IF($E322="",0,IF(VLOOKUP($E322,paramètres!$E$33:$F$44,2,FALSE)&lt;=VLOOKUP($AL$18,paramètres!$E$33:$F$44,2,FALSE),Z322*$D322,0)))</f>
        <v>0</v>
      </c>
      <c r="AM322" s="13">
        <f>IF($D322="",0,IF($E322="",0,IF(VLOOKUP($E322,paramètres!$E$33:$F$44,2,FALSE)&lt;=VLOOKUP($AM$18,paramètres!$E$33:$F$44,2,FALSE),AA322*$D322,0)))</f>
        <v>0</v>
      </c>
      <c r="AN322" s="154">
        <f>IF($D322="",0,IF($E322="",0,IF(VLOOKUP($E322,paramètres!$E$33:$F$44,2,FALSE)&lt;=VLOOKUP($AN$18,paramètres!$E$33:$F$44,2,FALSE),AB322*$D322,0)))</f>
        <v>0</v>
      </c>
      <c r="AO322" s="149" t="str">
        <f>IF(paramètres!$B$28=1,((SUM(Q322:Z322)/1.02)+SUM(AA322:AB322))*0.0303/9*COUNT(Q322:Y322),IF(paramètres!$B$28=2,(SUM(Q322:AB322))*0.0303/9*COUNT(Q322:Y322),"Missing Delta option"))</f>
        <v>Missing Delta option</v>
      </c>
      <c r="AP322" s="13" t="str">
        <f>IF(paramètres!$B$28=1,(((SUM(Q322:Z322)/1.02)+SUM(AA322:AB322))+((SUM(AC322:AL322)/1.02)+SUM(AM322:AO322)))*cotpatr,IF(paramètres!$B$28=2,(SUM(Q322:AO322)*cotpatr),"Missing Delta Option"))</f>
        <v>Missing Delta Option</v>
      </c>
      <c r="AQ322" s="13" t="str" cm="1">
        <f t="array" ref="AQ322">IF(paramètres!$B$28=1,(((SUM(Q322:Z322)/1.02)+SUM(AA322:AB322))+((SUM(AC322:AN322)/1.02)+SUM(AM322:AN322)))/12*pécule,IF(paramètres!$B$28=2,SUM(Q322:AN322)/12*pécule,"Missing Delta Option"))</f>
        <v>Missing Delta Option</v>
      </c>
      <c r="AR322" s="132" t="e">
        <f>IF(paramètres!$B$28=1,(((SUM(Q322:Z322)/1.02)+SUM(AA322:AB322))+((SUM(AC322:AN322)/1.02)+SUM(AM322:AN322)))+AO322+AP322+AQ322,SUM(Q322:AN322)+AO322+AP322+AQ322)</f>
        <v>#VALUE!</v>
      </c>
    </row>
    <row r="323" spans="1:44" x14ac:dyDescent="0.25">
      <c r="A323" s="131"/>
      <c r="B323" s="39"/>
      <c r="C323" s="39"/>
      <c r="D323" s="93"/>
      <c r="E323" s="68"/>
      <c r="F323" s="40"/>
      <c r="G323" s="94"/>
      <c r="H323" s="38"/>
      <c r="I323" s="95"/>
      <c r="J323" s="40"/>
      <c r="K323" s="38"/>
      <c r="L323" s="95"/>
      <c r="M323" s="40"/>
      <c r="N323" s="38"/>
      <c r="O323" s="95"/>
      <c r="P323" s="68"/>
      <c r="Q323" s="226"/>
      <c r="R323" s="227"/>
      <c r="S323" s="227"/>
      <c r="T323" s="227"/>
      <c r="U323" s="227"/>
      <c r="V323" s="227"/>
      <c r="W323" s="227"/>
      <c r="X323" s="227"/>
      <c r="Y323" s="227"/>
      <c r="Z323" s="227"/>
      <c r="AA323" s="227"/>
      <c r="AB323" s="228"/>
      <c r="AC323" s="149">
        <f>IF($D323="",0,IF($E323="",0,IF(VLOOKUP($E323,paramètres!$E$33:$F$44,2,FALSE)&lt;=VLOOKUP($AC$18,paramètres!$E$33:$F$44,2,FALSE),Q323*$D323,0)))</f>
        <v>0</v>
      </c>
      <c r="AD323" s="13">
        <f>IF($D323="",0,IF($E323="",0,IF(VLOOKUP($E323,paramètres!$E$33:$F$44,2,FALSE)&lt;=VLOOKUP($AD$18,paramètres!$E$33:$F$44,2,FALSE),R323*$D323,0)))</f>
        <v>0</v>
      </c>
      <c r="AE323" s="13">
        <f>IF($D323="",0,IF($E323="",0,IF(VLOOKUP($E323,paramètres!$E$33:$F$44,2,FALSE)&lt;=VLOOKUP($AE$18,paramètres!$E$33:$F$44,2,FALSE),S323*$D323,0)))</f>
        <v>0</v>
      </c>
      <c r="AF323" s="13">
        <f>IF($D323="",0,IF($E323="",0,IF(VLOOKUP($E323,paramètres!$E$33:$F$44,2,FALSE)&lt;=VLOOKUP($AF$18,paramètres!$E$33:$F$44,2,FALSE),T323*$D323,0)))</f>
        <v>0</v>
      </c>
      <c r="AG323" s="13">
        <f>IF($D323="",0,IF($E323="",0,IF(VLOOKUP($E323,paramètres!$E$33:$F$44,2,FALSE)&lt;=VLOOKUP($AG$18,paramètres!$E$33:$F$44,2,FALSE),U323*$D323,0)))</f>
        <v>0</v>
      </c>
      <c r="AH323" s="13">
        <f>IF($D323="",0,IF($E323="",0,IF(VLOOKUP($E323,paramètres!$E$33:$F$44,2,FALSE)&lt;=VLOOKUP($AH$18,paramètres!$E$33:$F$44,2,FALSE),V323*$D323,0)))</f>
        <v>0</v>
      </c>
      <c r="AI323" s="13">
        <f>IF($D323="",0,IF($E323="",0,IF(VLOOKUP($E323,paramètres!$E$33:$F$44,2,FALSE)&lt;=VLOOKUP($AI$18,paramètres!$E$33:$F$44,2,FALSE),W323*$D323,0)))</f>
        <v>0</v>
      </c>
      <c r="AJ323" s="13">
        <f>IF($D323="",0,IF($E323="",0,IF(VLOOKUP($E323,paramètres!$E$33:$F$44,2,FALSE)&lt;=VLOOKUP($AJ$18,paramètres!$E$33:$F$44,2,FALSE),X323*$D323,0)))</f>
        <v>0</v>
      </c>
      <c r="AK323" s="13">
        <f>IF($D323="",0,IF($E323="",0,IF(VLOOKUP($E323,paramètres!$E$33:$F$44,2,FALSE)&lt;=VLOOKUP($AK$18,paramètres!$E$33:$F$44,2,FALSE),Y323*$D323,0)))</f>
        <v>0</v>
      </c>
      <c r="AL323" s="13">
        <f>IF($D323="",0,IF($E323="",0,IF(VLOOKUP($E323,paramètres!$E$33:$F$44,2,FALSE)&lt;=VLOOKUP($AL$18,paramètres!$E$33:$F$44,2,FALSE),Z323*$D323,0)))</f>
        <v>0</v>
      </c>
      <c r="AM323" s="13">
        <f>IF($D323="",0,IF($E323="",0,IF(VLOOKUP($E323,paramètres!$E$33:$F$44,2,FALSE)&lt;=VLOOKUP($AM$18,paramètres!$E$33:$F$44,2,FALSE),AA323*$D323,0)))</f>
        <v>0</v>
      </c>
      <c r="AN323" s="154">
        <f>IF($D323="",0,IF($E323="",0,IF(VLOOKUP($E323,paramètres!$E$33:$F$44,2,FALSE)&lt;=VLOOKUP($AN$18,paramètres!$E$33:$F$44,2,FALSE),AB323*$D323,0)))</f>
        <v>0</v>
      </c>
      <c r="AO323" s="149" t="str">
        <f>IF(paramètres!$B$28=1,((SUM(Q323:Z323)/1.02)+SUM(AA323:AB323))*0.0303/9*COUNT(Q323:Y323),IF(paramètres!$B$28=2,(SUM(Q323:AB323))*0.0303/9*COUNT(Q323:Y323),"Missing Delta option"))</f>
        <v>Missing Delta option</v>
      </c>
      <c r="AP323" s="13" t="str">
        <f>IF(paramètres!$B$28=1,(((SUM(Q323:Z323)/1.02)+SUM(AA323:AB323))+((SUM(AC323:AL323)/1.02)+SUM(AM323:AO323)))*cotpatr,IF(paramètres!$B$28=2,(SUM(Q323:AO323)*cotpatr),"Missing Delta Option"))</f>
        <v>Missing Delta Option</v>
      </c>
      <c r="AQ323" s="13" t="str" cm="1">
        <f t="array" ref="AQ323">IF(paramètres!$B$28=1,(((SUM(Q323:Z323)/1.02)+SUM(AA323:AB323))+((SUM(AC323:AN323)/1.02)+SUM(AM323:AN323)))/12*pécule,IF(paramètres!$B$28=2,SUM(Q323:AN323)/12*pécule,"Missing Delta Option"))</f>
        <v>Missing Delta Option</v>
      </c>
      <c r="AR323" s="132" t="e">
        <f>IF(paramètres!$B$28=1,(((SUM(Q323:Z323)/1.02)+SUM(AA323:AB323))+((SUM(AC323:AN323)/1.02)+SUM(AM323:AN323)))+AO323+AP323+AQ323,SUM(Q323:AN323)+AO323+AP323+AQ323)</f>
        <v>#VALUE!</v>
      </c>
    </row>
    <row r="324" spans="1:44" x14ac:dyDescent="0.25">
      <c r="A324" s="131"/>
      <c r="B324" s="39"/>
      <c r="C324" s="39"/>
      <c r="D324" s="93"/>
      <c r="E324" s="68"/>
      <c r="F324" s="40"/>
      <c r="G324" s="94"/>
      <c r="H324" s="38"/>
      <c r="I324" s="95"/>
      <c r="J324" s="40"/>
      <c r="K324" s="38"/>
      <c r="L324" s="95"/>
      <c r="M324" s="40"/>
      <c r="N324" s="38"/>
      <c r="O324" s="95"/>
      <c r="P324" s="68"/>
      <c r="Q324" s="226"/>
      <c r="R324" s="227"/>
      <c r="S324" s="227"/>
      <c r="T324" s="227"/>
      <c r="U324" s="227"/>
      <c r="V324" s="227"/>
      <c r="W324" s="227"/>
      <c r="X324" s="227"/>
      <c r="Y324" s="227"/>
      <c r="Z324" s="227"/>
      <c r="AA324" s="227"/>
      <c r="AB324" s="228"/>
      <c r="AC324" s="149">
        <f>IF($D324="",0,IF($E324="",0,IF(VLOOKUP($E324,paramètres!$E$33:$F$44,2,FALSE)&lt;=VLOOKUP($AC$18,paramètres!$E$33:$F$44,2,FALSE),Q324*$D324,0)))</f>
        <v>0</v>
      </c>
      <c r="AD324" s="13">
        <f>IF($D324="",0,IF($E324="",0,IF(VLOOKUP($E324,paramètres!$E$33:$F$44,2,FALSE)&lt;=VLOOKUP($AD$18,paramètres!$E$33:$F$44,2,FALSE),R324*$D324,0)))</f>
        <v>0</v>
      </c>
      <c r="AE324" s="13">
        <f>IF($D324="",0,IF($E324="",0,IF(VLOOKUP($E324,paramètres!$E$33:$F$44,2,FALSE)&lt;=VLOOKUP($AE$18,paramètres!$E$33:$F$44,2,FALSE),S324*$D324,0)))</f>
        <v>0</v>
      </c>
      <c r="AF324" s="13">
        <f>IF($D324="",0,IF($E324="",0,IF(VLOOKUP($E324,paramètres!$E$33:$F$44,2,FALSE)&lt;=VLOOKUP($AF$18,paramètres!$E$33:$F$44,2,FALSE),T324*$D324,0)))</f>
        <v>0</v>
      </c>
      <c r="AG324" s="13">
        <f>IF($D324="",0,IF($E324="",0,IF(VLOOKUP($E324,paramètres!$E$33:$F$44,2,FALSE)&lt;=VLOOKUP($AG$18,paramètres!$E$33:$F$44,2,FALSE),U324*$D324,0)))</f>
        <v>0</v>
      </c>
      <c r="AH324" s="13">
        <f>IF($D324="",0,IF($E324="",0,IF(VLOOKUP($E324,paramètres!$E$33:$F$44,2,FALSE)&lt;=VLOOKUP($AH$18,paramètres!$E$33:$F$44,2,FALSE),V324*$D324,0)))</f>
        <v>0</v>
      </c>
      <c r="AI324" s="13">
        <f>IF($D324="",0,IF($E324="",0,IF(VLOOKUP($E324,paramètres!$E$33:$F$44,2,FALSE)&lt;=VLOOKUP($AI$18,paramètres!$E$33:$F$44,2,FALSE),W324*$D324,0)))</f>
        <v>0</v>
      </c>
      <c r="AJ324" s="13">
        <f>IF($D324="",0,IF($E324="",0,IF(VLOOKUP($E324,paramètres!$E$33:$F$44,2,FALSE)&lt;=VLOOKUP($AJ$18,paramètres!$E$33:$F$44,2,FALSE),X324*$D324,0)))</f>
        <v>0</v>
      </c>
      <c r="AK324" s="13">
        <f>IF($D324="",0,IF($E324="",0,IF(VLOOKUP($E324,paramètres!$E$33:$F$44,2,FALSE)&lt;=VLOOKUP($AK$18,paramètres!$E$33:$F$44,2,FALSE),Y324*$D324,0)))</f>
        <v>0</v>
      </c>
      <c r="AL324" s="13">
        <f>IF($D324="",0,IF($E324="",0,IF(VLOOKUP($E324,paramètres!$E$33:$F$44,2,FALSE)&lt;=VLOOKUP($AL$18,paramètres!$E$33:$F$44,2,FALSE),Z324*$D324,0)))</f>
        <v>0</v>
      </c>
      <c r="AM324" s="13">
        <f>IF($D324="",0,IF($E324="",0,IF(VLOOKUP($E324,paramètres!$E$33:$F$44,2,FALSE)&lt;=VLOOKUP($AM$18,paramètres!$E$33:$F$44,2,FALSE),AA324*$D324,0)))</f>
        <v>0</v>
      </c>
      <c r="AN324" s="154">
        <f>IF($D324="",0,IF($E324="",0,IF(VLOOKUP($E324,paramètres!$E$33:$F$44,2,FALSE)&lt;=VLOOKUP($AN$18,paramètres!$E$33:$F$44,2,FALSE),AB324*$D324,0)))</f>
        <v>0</v>
      </c>
      <c r="AO324" s="149" t="str">
        <f>IF(paramètres!$B$28=1,((SUM(Q324:Z324)/1.02)+SUM(AA324:AB324))*0.0303/9*COUNT(Q324:Y324),IF(paramètres!$B$28=2,(SUM(Q324:AB324))*0.0303/9*COUNT(Q324:Y324),"Missing Delta option"))</f>
        <v>Missing Delta option</v>
      </c>
      <c r="AP324" s="13" t="str">
        <f>IF(paramètres!$B$28=1,(((SUM(Q324:Z324)/1.02)+SUM(AA324:AB324))+((SUM(AC324:AL324)/1.02)+SUM(AM324:AO324)))*cotpatr,IF(paramètres!$B$28=2,(SUM(Q324:AO324)*cotpatr),"Missing Delta Option"))</f>
        <v>Missing Delta Option</v>
      </c>
      <c r="AQ324" s="13" t="str" cm="1">
        <f t="array" ref="AQ324">IF(paramètres!$B$28=1,(((SUM(Q324:Z324)/1.02)+SUM(AA324:AB324))+((SUM(AC324:AN324)/1.02)+SUM(AM324:AN324)))/12*pécule,IF(paramètres!$B$28=2,SUM(Q324:AN324)/12*pécule,"Missing Delta Option"))</f>
        <v>Missing Delta Option</v>
      </c>
      <c r="AR324" s="132" t="e">
        <f>IF(paramètres!$B$28=1,(((SUM(Q324:Z324)/1.02)+SUM(AA324:AB324))+((SUM(AC324:AN324)/1.02)+SUM(AM324:AN324)))+AO324+AP324+AQ324,SUM(Q324:AN324)+AO324+AP324+AQ324)</f>
        <v>#VALUE!</v>
      </c>
    </row>
    <row r="325" spans="1:44" x14ac:dyDescent="0.25">
      <c r="A325" s="131"/>
      <c r="B325" s="39"/>
      <c r="C325" s="39"/>
      <c r="D325" s="93"/>
      <c r="E325" s="68"/>
      <c r="F325" s="40"/>
      <c r="G325" s="94"/>
      <c r="H325" s="38"/>
      <c r="I325" s="95"/>
      <c r="J325" s="40"/>
      <c r="K325" s="38"/>
      <c r="L325" s="95"/>
      <c r="M325" s="40"/>
      <c r="N325" s="38"/>
      <c r="O325" s="95"/>
      <c r="P325" s="68"/>
      <c r="Q325" s="226"/>
      <c r="R325" s="227"/>
      <c r="S325" s="227"/>
      <c r="T325" s="227"/>
      <c r="U325" s="227"/>
      <c r="V325" s="227"/>
      <c r="W325" s="227"/>
      <c r="X325" s="227"/>
      <c r="Y325" s="227"/>
      <c r="Z325" s="227"/>
      <c r="AA325" s="227"/>
      <c r="AB325" s="228"/>
      <c r="AC325" s="149">
        <f>IF($D325="",0,IF($E325="",0,IF(VLOOKUP($E325,paramètres!$E$33:$F$44,2,FALSE)&lt;=VLOOKUP($AC$18,paramètres!$E$33:$F$44,2,FALSE),Q325*$D325,0)))</f>
        <v>0</v>
      </c>
      <c r="AD325" s="13">
        <f>IF($D325="",0,IF($E325="",0,IF(VLOOKUP($E325,paramètres!$E$33:$F$44,2,FALSE)&lt;=VLOOKUP($AD$18,paramètres!$E$33:$F$44,2,FALSE),R325*$D325,0)))</f>
        <v>0</v>
      </c>
      <c r="AE325" s="13">
        <f>IF($D325="",0,IF($E325="",0,IF(VLOOKUP($E325,paramètres!$E$33:$F$44,2,FALSE)&lt;=VLOOKUP($AE$18,paramètres!$E$33:$F$44,2,FALSE),S325*$D325,0)))</f>
        <v>0</v>
      </c>
      <c r="AF325" s="13">
        <f>IF($D325="",0,IF($E325="",0,IF(VLOOKUP($E325,paramètres!$E$33:$F$44,2,FALSE)&lt;=VLOOKUP($AF$18,paramètres!$E$33:$F$44,2,FALSE),T325*$D325,0)))</f>
        <v>0</v>
      </c>
      <c r="AG325" s="13">
        <f>IF($D325="",0,IF($E325="",0,IF(VLOOKUP($E325,paramètres!$E$33:$F$44,2,FALSE)&lt;=VLOOKUP($AG$18,paramètres!$E$33:$F$44,2,FALSE),U325*$D325,0)))</f>
        <v>0</v>
      </c>
      <c r="AH325" s="13">
        <f>IF($D325="",0,IF($E325="",0,IF(VLOOKUP($E325,paramètres!$E$33:$F$44,2,FALSE)&lt;=VLOOKUP($AH$18,paramètres!$E$33:$F$44,2,FALSE),V325*$D325,0)))</f>
        <v>0</v>
      </c>
      <c r="AI325" s="13">
        <f>IF($D325="",0,IF($E325="",0,IF(VLOOKUP($E325,paramètres!$E$33:$F$44,2,FALSE)&lt;=VLOOKUP($AI$18,paramètres!$E$33:$F$44,2,FALSE),W325*$D325,0)))</f>
        <v>0</v>
      </c>
      <c r="AJ325" s="13">
        <f>IF($D325="",0,IF($E325="",0,IF(VLOOKUP($E325,paramètres!$E$33:$F$44,2,FALSE)&lt;=VLOOKUP($AJ$18,paramètres!$E$33:$F$44,2,FALSE),X325*$D325,0)))</f>
        <v>0</v>
      </c>
      <c r="AK325" s="13">
        <f>IF($D325="",0,IF($E325="",0,IF(VLOOKUP($E325,paramètres!$E$33:$F$44,2,FALSE)&lt;=VLOOKUP($AK$18,paramètres!$E$33:$F$44,2,FALSE),Y325*$D325,0)))</f>
        <v>0</v>
      </c>
      <c r="AL325" s="13">
        <f>IF($D325="",0,IF($E325="",0,IF(VLOOKUP($E325,paramètres!$E$33:$F$44,2,FALSE)&lt;=VLOOKUP($AL$18,paramètres!$E$33:$F$44,2,FALSE),Z325*$D325,0)))</f>
        <v>0</v>
      </c>
      <c r="AM325" s="13">
        <f>IF($D325="",0,IF($E325="",0,IF(VLOOKUP($E325,paramètres!$E$33:$F$44,2,FALSE)&lt;=VLOOKUP($AM$18,paramètres!$E$33:$F$44,2,FALSE),AA325*$D325,0)))</f>
        <v>0</v>
      </c>
      <c r="AN325" s="154">
        <f>IF($D325="",0,IF($E325="",0,IF(VLOOKUP($E325,paramètres!$E$33:$F$44,2,FALSE)&lt;=VLOOKUP($AN$18,paramètres!$E$33:$F$44,2,FALSE),AB325*$D325,0)))</f>
        <v>0</v>
      </c>
      <c r="AO325" s="149" t="str">
        <f>IF(paramètres!$B$28=1,((SUM(Q325:Z325)/1.02)+SUM(AA325:AB325))*0.0303/9*COUNT(Q325:Y325),IF(paramètres!$B$28=2,(SUM(Q325:AB325))*0.0303/9*COUNT(Q325:Y325),"Missing Delta option"))</f>
        <v>Missing Delta option</v>
      </c>
      <c r="AP325" s="13" t="str">
        <f>IF(paramètres!$B$28=1,(((SUM(Q325:Z325)/1.02)+SUM(AA325:AB325))+((SUM(AC325:AL325)/1.02)+SUM(AM325:AO325)))*cotpatr,IF(paramètres!$B$28=2,(SUM(Q325:AO325)*cotpatr),"Missing Delta Option"))</f>
        <v>Missing Delta Option</v>
      </c>
      <c r="AQ325" s="13" t="str" cm="1">
        <f t="array" ref="AQ325">IF(paramètres!$B$28=1,(((SUM(Q325:Z325)/1.02)+SUM(AA325:AB325))+((SUM(AC325:AN325)/1.02)+SUM(AM325:AN325)))/12*pécule,IF(paramètres!$B$28=2,SUM(Q325:AN325)/12*pécule,"Missing Delta Option"))</f>
        <v>Missing Delta Option</v>
      </c>
      <c r="AR325" s="132" t="e">
        <f>IF(paramètres!$B$28=1,(((SUM(Q325:Z325)/1.02)+SUM(AA325:AB325))+((SUM(AC325:AN325)/1.02)+SUM(AM325:AN325)))+AO325+AP325+AQ325,SUM(Q325:AN325)+AO325+AP325+AQ325)</f>
        <v>#VALUE!</v>
      </c>
    </row>
    <row r="326" spans="1:44" x14ac:dyDescent="0.25">
      <c r="A326" s="131"/>
      <c r="B326" s="39"/>
      <c r="C326" s="39"/>
      <c r="D326" s="93"/>
      <c r="E326" s="68"/>
      <c r="F326" s="40"/>
      <c r="G326" s="94"/>
      <c r="H326" s="38"/>
      <c r="I326" s="95"/>
      <c r="J326" s="40"/>
      <c r="K326" s="38"/>
      <c r="L326" s="95"/>
      <c r="M326" s="40"/>
      <c r="N326" s="38"/>
      <c r="O326" s="95"/>
      <c r="P326" s="68"/>
      <c r="Q326" s="226"/>
      <c r="R326" s="227"/>
      <c r="S326" s="227"/>
      <c r="T326" s="227"/>
      <c r="U326" s="227"/>
      <c r="V326" s="227"/>
      <c r="W326" s="227"/>
      <c r="X326" s="227"/>
      <c r="Y326" s="227"/>
      <c r="Z326" s="227"/>
      <c r="AA326" s="227"/>
      <c r="AB326" s="228"/>
      <c r="AC326" s="149">
        <f>IF($D326="",0,IF($E326="",0,IF(VLOOKUP($E326,paramètres!$E$33:$F$44,2,FALSE)&lt;=VLOOKUP($AC$18,paramètres!$E$33:$F$44,2,FALSE),Q326*$D326,0)))</f>
        <v>0</v>
      </c>
      <c r="AD326" s="13">
        <f>IF($D326="",0,IF($E326="",0,IF(VLOOKUP($E326,paramètres!$E$33:$F$44,2,FALSE)&lt;=VLOOKUP($AD$18,paramètres!$E$33:$F$44,2,FALSE),R326*$D326,0)))</f>
        <v>0</v>
      </c>
      <c r="AE326" s="13">
        <f>IF($D326="",0,IF($E326="",0,IF(VLOOKUP($E326,paramètres!$E$33:$F$44,2,FALSE)&lt;=VLOOKUP($AE$18,paramètres!$E$33:$F$44,2,FALSE),S326*$D326,0)))</f>
        <v>0</v>
      </c>
      <c r="AF326" s="13">
        <f>IF($D326="",0,IF($E326="",0,IF(VLOOKUP($E326,paramètres!$E$33:$F$44,2,FALSE)&lt;=VLOOKUP($AF$18,paramètres!$E$33:$F$44,2,FALSE),T326*$D326,0)))</f>
        <v>0</v>
      </c>
      <c r="AG326" s="13">
        <f>IF($D326="",0,IF($E326="",0,IF(VLOOKUP($E326,paramètres!$E$33:$F$44,2,FALSE)&lt;=VLOOKUP($AG$18,paramètres!$E$33:$F$44,2,FALSE),U326*$D326,0)))</f>
        <v>0</v>
      </c>
      <c r="AH326" s="13">
        <f>IF($D326="",0,IF($E326="",0,IF(VLOOKUP($E326,paramètres!$E$33:$F$44,2,FALSE)&lt;=VLOOKUP($AH$18,paramètres!$E$33:$F$44,2,FALSE),V326*$D326,0)))</f>
        <v>0</v>
      </c>
      <c r="AI326" s="13">
        <f>IF($D326="",0,IF($E326="",0,IF(VLOOKUP($E326,paramètres!$E$33:$F$44,2,FALSE)&lt;=VLOOKUP($AI$18,paramètres!$E$33:$F$44,2,FALSE),W326*$D326,0)))</f>
        <v>0</v>
      </c>
      <c r="AJ326" s="13">
        <f>IF($D326="",0,IF($E326="",0,IF(VLOOKUP($E326,paramètres!$E$33:$F$44,2,FALSE)&lt;=VLOOKUP($AJ$18,paramètres!$E$33:$F$44,2,FALSE),X326*$D326,0)))</f>
        <v>0</v>
      </c>
      <c r="AK326" s="13">
        <f>IF($D326="",0,IF($E326="",0,IF(VLOOKUP($E326,paramètres!$E$33:$F$44,2,FALSE)&lt;=VLOOKUP($AK$18,paramètres!$E$33:$F$44,2,FALSE),Y326*$D326,0)))</f>
        <v>0</v>
      </c>
      <c r="AL326" s="13">
        <f>IF($D326="",0,IF($E326="",0,IF(VLOOKUP($E326,paramètres!$E$33:$F$44,2,FALSE)&lt;=VLOOKUP($AL$18,paramètres!$E$33:$F$44,2,FALSE),Z326*$D326,0)))</f>
        <v>0</v>
      </c>
      <c r="AM326" s="13">
        <f>IF($D326="",0,IF($E326="",0,IF(VLOOKUP($E326,paramètres!$E$33:$F$44,2,FALSE)&lt;=VLOOKUP($AM$18,paramètres!$E$33:$F$44,2,FALSE),AA326*$D326,0)))</f>
        <v>0</v>
      </c>
      <c r="AN326" s="154">
        <f>IF($D326="",0,IF($E326="",0,IF(VLOOKUP($E326,paramètres!$E$33:$F$44,2,FALSE)&lt;=VLOOKUP($AN$18,paramètres!$E$33:$F$44,2,FALSE),AB326*$D326,0)))</f>
        <v>0</v>
      </c>
      <c r="AO326" s="149" t="str">
        <f>IF(paramètres!$B$28=1,((SUM(Q326:Z326)/1.02)+SUM(AA326:AB326))*0.0303/9*COUNT(Q326:Y326),IF(paramètres!$B$28=2,(SUM(Q326:AB326))*0.0303/9*COUNT(Q326:Y326),"Missing Delta option"))</f>
        <v>Missing Delta option</v>
      </c>
      <c r="AP326" s="13" t="str">
        <f>IF(paramètres!$B$28=1,(((SUM(Q326:Z326)/1.02)+SUM(AA326:AB326))+((SUM(AC326:AL326)/1.02)+SUM(AM326:AO326)))*cotpatr,IF(paramètres!$B$28=2,(SUM(Q326:AO326)*cotpatr),"Missing Delta Option"))</f>
        <v>Missing Delta Option</v>
      </c>
      <c r="AQ326" s="13" t="str" cm="1">
        <f t="array" ref="AQ326">IF(paramètres!$B$28=1,(((SUM(Q326:Z326)/1.02)+SUM(AA326:AB326))+((SUM(AC326:AN326)/1.02)+SUM(AM326:AN326)))/12*pécule,IF(paramètres!$B$28=2,SUM(Q326:AN326)/12*pécule,"Missing Delta Option"))</f>
        <v>Missing Delta Option</v>
      </c>
      <c r="AR326" s="132" t="e">
        <f>IF(paramètres!$B$28=1,(((SUM(Q326:Z326)/1.02)+SUM(AA326:AB326))+((SUM(AC326:AN326)/1.02)+SUM(AM326:AN326)))+AO326+AP326+AQ326,SUM(Q326:AN326)+AO326+AP326+AQ326)</f>
        <v>#VALUE!</v>
      </c>
    </row>
    <row r="327" spans="1:44" x14ac:dyDescent="0.25">
      <c r="A327" s="131"/>
      <c r="B327" s="39"/>
      <c r="C327" s="39"/>
      <c r="D327" s="93"/>
      <c r="E327" s="68"/>
      <c r="F327" s="40"/>
      <c r="G327" s="94"/>
      <c r="H327" s="38"/>
      <c r="I327" s="95"/>
      <c r="J327" s="40"/>
      <c r="K327" s="38"/>
      <c r="L327" s="95"/>
      <c r="M327" s="40"/>
      <c r="N327" s="38"/>
      <c r="O327" s="95"/>
      <c r="P327" s="68"/>
      <c r="Q327" s="226"/>
      <c r="R327" s="227"/>
      <c r="S327" s="227"/>
      <c r="T327" s="227"/>
      <c r="U327" s="227"/>
      <c r="V327" s="227"/>
      <c r="W327" s="227"/>
      <c r="X327" s="227"/>
      <c r="Y327" s="227"/>
      <c r="Z327" s="227"/>
      <c r="AA327" s="227"/>
      <c r="AB327" s="228"/>
      <c r="AC327" s="149">
        <f>IF($D327="",0,IF($E327="",0,IF(VLOOKUP($E327,paramètres!$E$33:$F$44,2,FALSE)&lt;=VLOOKUP($AC$18,paramètres!$E$33:$F$44,2,FALSE),Q327*$D327,0)))</f>
        <v>0</v>
      </c>
      <c r="AD327" s="13">
        <f>IF($D327="",0,IF($E327="",0,IF(VLOOKUP($E327,paramètres!$E$33:$F$44,2,FALSE)&lt;=VLOOKUP($AD$18,paramètres!$E$33:$F$44,2,FALSE),R327*$D327,0)))</f>
        <v>0</v>
      </c>
      <c r="AE327" s="13">
        <f>IF($D327="",0,IF($E327="",0,IF(VLOOKUP($E327,paramètres!$E$33:$F$44,2,FALSE)&lt;=VLOOKUP($AE$18,paramètres!$E$33:$F$44,2,FALSE),S327*$D327,0)))</f>
        <v>0</v>
      </c>
      <c r="AF327" s="13">
        <f>IF($D327="",0,IF($E327="",0,IF(VLOOKUP($E327,paramètres!$E$33:$F$44,2,FALSE)&lt;=VLOOKUP($AF$18,paramètres!$E$33:$F$44,2,FALSE),T327*$D327,0)))</f>
        <v>0</v>
      </c>
      <c r="AG327" s="13">
        <f>IF($D327="",0,IF($E327="",0,IF(VLOOKUP($E327,paramètres!$E$33:$F$44,2,FALSE)&lt;=VLOOKUP($AG$18,paramètres!$E$33:$F$44,2,FALSE),U327*$D327,0)))</f>
        <v>0</v>
      </c>
      <c r="AH327" s="13">
        <f>IF($D327="",0,IF($E327="",0,IF(VLOOKUP($E327,paramètres!$E$33:$F$44,2,FALSE)&lt;=VLOOKUP($AH$18,paramètres!$E$33:$F$44,2,FALSE),V327*$D327,0)))</f>
        <v>0</v>
      </c>
      <c r="AI327" s="13">
        <f>IF($D327="",0,IF($E327="",0,IF(VLOOKUP($E327,paramètres!$E$33:$F$44,2,FALSE)&lt;=VLOOKUP($AI$18,paramètres!$E$33:$F$44,2,FALSE),W327*$D327,0)))</f>
        <v>0</v>
      </c>
      <c r="AJ327" s="13">
        <f>IF($D327="",0,IF($E327="",0,IF(VLOOKUP($E327,paramètres!$E$33:$F$44,2,FALSE)&lt;=VLOOKUP($AJ$18,paramètres!$E$33:$F$44,2,FALSE),X327*$D327,0)))</f>
        <v>0</v>
      </c>
      <c r="AK327" s="13">
        <f>IF($D327="",0,IF($E327="",0,IF(VLOOKUP($E327,paramètres!$E$33:$F$44,2,FALSE)&lt;=VLOOKUP($AK$18,paramètres!$E$33:$F$44,2,FALSE),Y327*$D327,0)))</f>
        <v>0</v>
      </c>
      <c r="AL327" s="13">
        <f>IF($D327="",0,IF($E327="",0,IF(VLOOKUP($E327,paramètres!$E$33:$F$44,2,FALSE)&lt;=VLOOKUP($AL$18,paramètres!$E$33:$F$44,2,FALSE),Z327*$D327,0)))</f>
        <v>0</v>
      </c>
      <c r="AM327" s="13">
        <f>IF($D327="",0,IF($E327="",0,IF(VLOOKUP($E327,paramètres!$E$33:$F$44,2,FALSE)&lt;=VLOOKUP($AM$18,paramètres!$E$33:$F$44,2,FALSE),AA327*$D327,0)))</f>
        <v>0</v>
      </c>
      <c r="AN327" s="154">
        <f>IF($D327="",0,IF($E327="",0,IF(VLOOKUP($E327,paramètres!$E$33:$F$44,2,FALSE)&lt;=VLOOKUP($AN$18,paramètres!$E$33:$F$44,2,FALSE),AB327*$D327,0)))</f>
        <v>0</v>
      </c>
      <c r="AO327" s="149" t="str">
        <f>IF(paramètres!$B$28=1,((SUM(Q327:Z327)/1.02)+SUM(AA327:AB327))*0.0303/9*COUNT(Q327:Y327),IF(paramètres!$B$28=2,(SUM(Q327:AB327))*0.0303/9*COUNT(Q327:Y327),"Missing Delta option"))</f>
        <v>Missing Delta option</v>
      </c>
      <c r="AP327" s="13" t="str">
        <f>IF(paramètres!$B$28=1,(((SUM(Q327:Z327)/1.02)+SUM(AA327:AB327))+((SUM(AC327:AL327)/1.02)+SUM(AM327:AO327)))*cotpatr,IF(paramètres!$B$28=2,(SUM(Q327:AO327)*cotpatr),"Missing Delta Option"))</f>
        <v>Missing Delta Option</v>
      </c>
      <c r="AQ327" s="13" t="str" cm="1">
        <f t="array" ref="AQ327">IF(paramètres!$B$28=1,(((SUM(Q327:Z327)/1.02)+SUM(AA327:AB327))+((SUM(AC327:AN327)/1.02)+SUM(AM327:AN327)))/12*pécule,IF(paramètres!$B$28=2,SUM(Q327:AN327)/12*pécule,"Missing Delta Option"))</f>
        <v>Missing Delta Option</v>
      </c>
      <c r="AR327" s="132" t="e">
        <f>IF(paramètres!$B$28=1,(((SUM(Q327:Z327)/1.02)+SUM(AA327:AB327))+((SUM(AC327:AN327)/1.02)+SUM(AM327:AN327)))+AO327+AP327+AQ327,SUM(Q327:AN327)+AO327+AP327+AQ327)</f>
        <v>#VALUE!</v>
      </c>
    </row>
    <row r="328" spans="1:44" x14ac:dyDescent="0.25">
      <c r="A328" s="131"/>
      <c r="B328" s="39"/>
      <c r="C328" s="39"/>
      <c r="D328" s="93"/>
      <c r="E328" s="68"/>
      <c r="F328" s="40"/>
      <c r="G328" s="94"/>
      <c r="H328" s="38"/>
      <c r="I328" s="95"/>
      <c r="J328" s="40"/>
      <c r="K328" s="38"/>
      <c r="L328" s="95"/>
      <c r="M328" s="40"/>
      <c r="N328" s="38"/>
      <c r="O328" s="95"/>
      <c r="P328" s="68"/>
      <c r="Q328" s="226"/>
      <c r="R328" s="227"/>
      <c r="S328" s="227"/>
      <c r="T328" s="227"/>
      <c r="U328" s="227"/>
      <c r="V328" s="227"/>
      <c r="W328" s="227"/>
      <c r="X328" s="227"/>
      <c r="Y328" s="227"/>
      <c r="Z328" s="227"/>
      <c r="AA328" s="227"/>
      <c r="AB328" s="228"/>
      <c r="AC328" s="149">
        <f>IF($D328="",0,IF($E328="",0,IF(VLOOKUP($E328,paramètres!$E$33:$F$44,2,FALSE)&lt;=VLOOKUP($AC$18,paramètres!$E$33:$F$44,2,FALSE),Q328*$D328,0)))</f>
        <v>0</v>
      </c>
      <c r="AD328" s="13">
        <f>IF($D328="",0,IF($E328="",0,IF(VLOOKUP($E328,paramètres!$E$33:$F$44,2,FALSE)&lt;=VLOOKUP($AD$18,paramètres!$E$33:$F$44,2,FALSE),R328*$D328,0)))</f>
        <v>0</v>
      </c>
      <c r="AE328" s="13">
        <f>IF($D328="",0,IF($E328="",0,IF(VLOOKUP($E328,paramètres!$E$33:$F$44,2,FALSE)&lt;=VLOOKUP($AE$18,paramètres!$E$33:$F$44,2,FALSE),S328*$D328,0)))</f>
        <v>0</v>
      </c>
      <c r="AF328" s="13">
        <f>IF($D328="",0,IF($E328="",0,IF(VLOOKUP($E328,paramètres!$E$33:$F$44,2,FALSE)&lt;=VLOOKUP($AF$18,paramètres!$E$33:$F$44,2,FALSE),T328*$D328,0)))</f>
        <v>0</v>
      </c>
      <c r="AG328" s="13">
        <f>IF($D328="",0,IF($E328="",0,IF(VLOOKUP($E328,paramètres!$E$33:$F$44,2,FALSE)&lt;=VLOOKUP($AG$18,paramètres!$E$33:$F$44,2,FALSE),U328*$D328,0)))</f>
        <v>0</v>
      </c>
      <c r="AH328" s="13">
        <f>IF($D328="",0,IF($E328="",0,IF(VLOOKUP($E328,paramètres!$E$33:$F$44,2,FALSE)&lt;=VLOOKUP($AH$18,paramètres!$E$33:$F$44,2,FALSE),V328*$D328,0)))</f>
        <v>0</v>
      </c>
      <c r="AI328" s="13">
        <f>IF($D328="",0,IF($E328="",0,IF(VLOOKUP($E328,paramètres!$E$33:$F$44,2,FALSE)&lt;=VLOOKUP($AI$18,paramètres!$E$33:$F$44,2,FALSE),W328*$D328,0)))</f>
        <v>0</v>
      </c>
      <c r="AJ328" s="13">
        <f>IF($D328="",0,IF($E328="",0,IF(VLOOKUP($E328,paramètres!$E$33:$F$44,2,FALSE)&lt;=VLOOKUP($AJ$18,paramètres!$E$33:$F$44,2,FALSE),X328*$D328,0)))</f>
        <v>0</v>
      </c>
      <c r="AK328" s="13">
        <f>IF($D328="",0,IF($E328="",0,IF(VLOOKUP($E328,paramètres!$E$33:$F$44,2,FALSE)&lt;=VLOOKUP($AK$18,paramètres!$E$33:$F$44,2,FALSE),Y328*$D328,0)))</f>
        <v>0</v>
      </c>
      <c r="AL328" s="13">
        <f>IF($D328="",0,IF($E328="",0,IF(VLOOKUP($E328,paramètres!$E$33:$F$44,2,FALSE)&lt;=VLOOKUP($AL$18,paramètres!$E$33:$F$44,2,FALSE),Z328*$D328,0)))</f>
        <v>0</v>
      </c>
      <c r="AM328" s="13">
        <f>IF($D328="",0,IF($E328="",0,IF(VLOOKUP($E328,paramètres!$E$33:$F$44,2,FALSE)&lt;=VLOOKUP($AM$18,paramètres!$E$33:$F$44,2,FALSE),AA328*$D328,0)))</f>
        <v>0</v>
      </c>
      <c r="AN328" s="154">
        <f>IF($D328="",0,IF($E328="",0,IF(VLOOKUP($E328,paramètres!$E$33:$F$44,2,FALSE)&lt;=VLOOKUP($AN$18,paramètres!$E$33:$F$44,2,FALSE),AB328*$D328,0)))</f>
        <v>0</v>
      </c>
      <c r="AO328" s="149" t="str">
        <f>IF(paramètres!$B$28=1,((SUM(Q328:Z328)/1.02)+SUM(AA328:AB328))*0.0303/9*COUNT(Q328:Y328),IF(paramètres!$B$28=2,(SUM(Q328:AB328))*0.0303/9*COUNT(Q328:Y328),"Missing Delta option"))</f>
        <v>Missing Delta option</v>
      </c>
      <c r="AP328" s="13" t="str">
        <f>IF(paramètres!$B$28=1,(((SUM(Q328:Z328)/1.02)+SUM(AA328:AB328))+((SUM(AC328:AL328)/1.02)+SUM(AM328:AO328)))*cotpatr,IF(paramètres!$B$28=2,(SUM(Q328:AO328)*cotpatr),"Missing Delta Option"))</f>
        <v>Missing Delta Option</v>
      </c>
      <c r="AQ328" s="13" t="str" cm="1">
        <f t="array" ref="AQ328">IF(paramètres!$B$28=1,(((SUM(Q328:Z328)/1.02)+SUM(AA328:AB328))+((SUM(AC328:AN328)/1.02)+SUM(AM328:AN328)))/12*pécule,IF(paramètres!$B$28=2,SUM(Q328:AN328)/12*pécule,"Missing Delta Option"))</f>
        <v>Missing Delta Option</v>
      </c>
      <c r="AR328" s="132" t="e">
        <f>IF(paramètres!$B$28=1,(((SUM(Q328:Z328)/1.02)+SUM(AA328:AB328))+((SUM(AC328:AN328)/1.02)+SUM(AM328:AN328)))+AO328+AP328+AQ328,SUM(Q328:AN328)+AO328+AP328+AQ328)</f>
        <v>#VALUE!</v>
      </c>
    </row>
    <row r="329" spans="1:44" x14ac:dyDescent="0.25">
      <c r="A329" s="131"/>
      <c r="B329" s="39"/>
      <c r="C329" s="39"/>
      <c r="D329" s="93"/>
      <c r="E329" s="68"/>
      <c r="F329" s="40"/>
      <c r="G329" s="94"/>
      <c r="H329" s="38"/>
      <c r="I329" s="95"/>
      <c r="J329" s="40"/>
      <c r="K329" s="38"/>
      <c r="L329" s="95"/>
      <c r="M329" s="40"/>
      <c r="N329" s="38"/>
      <c r="O329" s="95"/>
      <c r="P329" s="68"/>
      <c r="Q329" s="226"/>
      <c r="R329" s="227"/>
      <c r="S329" s="227"/>
      <c r="T329" s="227"/>
      <c r="U329" s="227"/>
      <c r="V329" s="227"/>
      <c r="W329" s="227"/>
      <c r="X329" s="227"/>
      <c r="Y329" s="227"/>
      <c r="Z329" s="227"/>
      <c r="AA329" s="227"/>
      <c r="AB329" s="228"/>
      <c r="AC329" s="149">
        <f>IF($D329="",0,IF($E329="",0,IF(VLOOKUP($E329,paramètres!$E$33:$F$44,2,FALSE)&lt;=VLOOKUP($AC$18,paramètres!$E$33:$F$44,2,FALSE),Q329*$D329,0)))</f>
        <v>0</v>
      </c>
      <c r="AD329" s="13">
        <f>IF($D329="",0,IF($E329="",0,IF(VLOOKUP($E329,paramètres!$E$33:$F$44,2,FALSE)&lt;=VLOOKUP($AD$18,paramètres!$E$33:$F$44,2,FALSE),R329*$D329,0)))</f>
        <v>0</v>
      </c>
      <c r="AE329" s="13">
        <f>IF($D329="",0,IF($E329="",0,IF(VLOOKUP($E329,paramètres!$E$33:$F$44,2,FALSE)&lt;=VLOOKUP($AE$18,paramètres!$E$33:$F$44,2,FALSE),S329*$D329,0)))</f>
        <v>0</v>
      </c>
      <c r="AF329" s="13">
        <f>IF($D329="",0,IF($E329="",0,IF(VLOOKUP($E329,paramètres!$E$33:$F$44,2,FALSE)&lt;=VLOOKUP($AF$18,paramètres!$E$33:$F$44,2,FALSE),T329*$D329,0)))</f>
        <v>0</v>
      </c>
      <c r="AG329" s="13">
        <f>IF($D329="",0,IF($E329="",0,IF(VLOOKUP($E329,paramètres!$E$33:$F$44,2,FALSE)&lt;=VLOOKUP($AG$18,paramètres!$E$33:$F$44,2,FALSE),U329*$D329,0)))</f>
        <v>0</v>
      </c>
      <c r="AH329" s="13">
        <f>IF($D329="",0,IF($E329="",0,IF(VLOOKUP($E329,paramètres!$E$33:$F$44,2,FALSE)&lt;=VLOOKUP($AH$18,paramètres!$E$33:$F$44,2,FALSE),V329*$D329,0)))</f>
        <v>0</v>
      </c>
      <c r="AI329" s="13">
        <f>IF($D329="",0,IF($E329="",0,IF(VLOOKUP($E329,paramètres!$E$33:$F$44,2,FALSE)&lt;=VLOOKUP($AI$18,paramètres!$E$33:$F$44,2,FALSE),W329*$D329,0)))</f>
        <v>0</v>
      </c>
      <c r="AJ329" s="13">
        <f>IF($D329="",0,IF($E329="",0,IF(VLOOKUP($E329,paramètres!$E$33:$F$44,2,FALSE)&lt;=VLOOKUP($AJ$18,paramètres!$E$33:$F$44,2,FALSE),X329*$D329,0)))</f>
        <v>0</v>
      </c>
      <c r="AK329" s="13">
        <f>IF($D329="",0,IF($E329="",0,IF(VLOOKUP($E329,paramètres!$E$33:$F$44,2,FALSE)&lt;=VLOOKUP($AK$18,paramètres!$E$33:$F$44,2,FALSE),Y329*$D329,0)))</f>
        <v>0</v>
      </c>
      <c r="AL329" s="13">
        <f>IF($D329="",0,IF($E329="",0,IF(VLOOKUP($E329,paramètres!$E$33:$F$44,2,FALSE)&lt;=VLOOKUP($AL$18,paramètres!$E$33:$F$44,2,FALSE),Z329*$D329,0)))</f>
        <v>0</v>
      </c>
      <c r="AM329" s="13">
        <f>IF($D329="",0,IF($E329="",0,IF(VLOOKUP($E329,paramètres!$E$33:$F$44,2,FALSE)&lt;=VLOOKUP($AM$18,paramètres!$E$33:$F$44,2,FALSE),AA329*$D329,0)))</f>
        <v>0</v>
      </c>
      <c r="AN329" s="154">
        <f>IF($D329="",0,IF($E329="",0,IF(VLOOKUP($E329,paramètres!$E$33:$F$44,2,FALSE)&lt;=VLOOKUP($AN$18,paramètres!$E$33:$F$44,2,FALSE),AB329*$D329,0)))</f>
        <v>0</v>
      </c>
      <c r="AO329" s="149" t="str">
        <f>IF(paramètres!$B$28=1,((SUM(Q329:Z329)/1.02)+SUM(AA329:AB329))*0.0303/9*COUNT(Q329:Y329),IF(paramètres!$B$28=2,(SUM(Q329:AB329))*0.0303/9*COUNT(Q329:Y329),"Missing Delta option"))</f>
        <v>Missing Delta option</v>
      </c>
      <c r="AP329" s="13" t="str">
        <f>IF(paramètres!$B$28=1,(((SUM(Q329:Z329)/1.02)+SUM(AA329:AB329))+((SUM(AC329:AL329)/1.02)+SUM(AM329:AO329)))*cotpatr,IF(paramètres!$B$28=2,(SUM(Q329:AO329)*cotpatr),"Missing Delta Option"))</f>
        <v>Missing Delta Option</v>
      </c>
      <c r="AQ329" s="13" t="str" cm="1">
        <f t="array" ref="AQ329">IF(paramètres!$B$28=1,(((SUM(Q329:Z329)/1.02)+SUM(AA329:AB329))+((SUM(AC329:AN329)/1.02)+SUM(AM329:AN329)))/12*pécule,IF(paramètres!$B$28=2,SUM(Q329:AN329)/12*pécule,"Missing Delta Option"))</f>
        <v>Missing Delta Option</v>
      </c>
      <c r="AR329" s="132" t="e">
        <f>IF(paramètres!$B$28=1,(((SUM(Q329:Z329)/1.02)+SUM(AA329:AB329))+((SUM(AC329:AN329)/1.02)+SUM(AM329:AN329)))+AO329+AP329+AQ329,SUM(Q329:AN329)+AO329+AP329+AQ329)</f>
        <v>#VALUE!</v>
      </c>
    </row>
    <row r="330" spans="1:44" x14ac:dyDescent="0.25">
      <c r="A330" s="131"/>
      <c r="B330" s="39"/>
      <c r="C330" s="39"/>
      <c r="D330" s="93"/>
      <c r="E330" s="68"/>
      <c r="F330" s="40"/>
      <c r="G330" s="94"/>
      <c r="H330" s="38"/>
      <c r="I330" s="95"/>
      <c r="J330" s="40"/>
      <c r="K330" s="38"/>
      <c r="L330" s="95"/>
      <c r="M330" s="40"/>
      <c r="N330" s="38"/>
      <c r="O330" s="95"/>
      <c r="P330" s="68"/>
      <c r="Q330" s="226"/>
      <c r="R330" s="227"/>
      <c r="S330" s="227"/>
      <c r="T330" s="227"/>
      <c r="U330" s="227"/>
      <c r="V330" s="227"/>
      <c r="W330" s="227"/>
      <c r="X330" s="227"/>
      <c r="Y330" s="227"/>
      <c r="Z330" s="227"/>
      <c r="AA330" s="227"/>
      <c r="AB330" s="228"/>
      <c r="AC330" s="149">
        <f>IF($D330="",0,IF($E330="",0,IF(VLOOKUP($E330,paramètres!$E$33:$F$44,2,FALSE)&lt;=VLOOKUP($AC$18,paramètres!$E$33:$F$44,2,FALSE),Q330*$D330,0)))</f>
        <v>0</v>
      </c>
      <c r="AD330" s="13">
        <f>IF($D330="",0,IF($E330="",0,IF(VLOOKUP($E330,paramètres!$E$33:$F$44,2,FALSE)&lt;=VLOOKUP($AD$18,paramètres!$E$33:$F$44,2,FALSE),R330*$D330,0)))</f>
        <v>0</v>
      </c>
      <c r="AE330" s="13">
        <f>IF($D330="",0,IF($E330="",0,IF(VLOOKUP($E330,paramètres!$E$33:$F$44,2,FALSE)&lt;=VLOOKUP($AE$18,paramètres!$E$33:$F$44,2,FALSE),S330*$D330,0)))</f>
        <v>0</v>
      </c>
      <c r="AF330" s="13">
        <f>IF($D330="",0,IF($E330="",0,IF(VLOOKUP($E330,paramètres!$E$33:$F$44,2,FALSE)&lt;=VLOOKUP($AF$18,paramètres!$E$33:$F$44,2,FALSE),T330*$D330,0)))</f>
        <v>0</v>
      </c>
      <c r="AG330" s="13">
        <f>IF($D330="",0,IF($E330="",0,IF(VLOOKUP($E330,paramètres!$E$33:$F$44,2,FALSE)&lt;=VLOOKUP($AG$18,paramètres!$E$33:$F$44,2,FALSE),U330*$D330,0)))</f>
        <v>0</v>
      </c>
      <c r="AH330" s="13">
        <f>IF($D330="",0,IF($E330="",0,IF(VLOOKUP($E330,paramètres!$E$33:$F$44,2,FALSE)&lt;=VLOOKUP($AH$18,paramètres!$E$33:$F$44,2,FALSE),V330*$D330,0)))</f>
        <v>0</v>
      </c>
      <c r="AI330" s="13">
        <f>IF($D330="",0,IF($E330="",0,IF(VLOOKUP($E330,paramètres!$E$33:$F$44,2,FALSE)&lt;=VLOOKUP($AI$18,paramètres!$E$33:$F$44,2,FALSE),W330*$D330,0)))</f>
        <v>0</v>
      </c>
      <c r="AJ330" s="13">
        <f>IF($D330="",0,IF($E330="",0,IF(VLOOKUP($E330,paramètres!$E$33:$F$44,2,FALSE)&lt;=VLOOKUP($AJ$18,paramètres!$E$33:$F$44,2,FALSE),X330*$D330,0)))</f>
        <v>0</v>
      </c>
      <c r="AK330" s="13">
        <f>IF($D330="",0,IF($E330="",0,IF(VLOOKUP($E330,paramètres!$E$33:$F$44,2,FALSE)&lt;=VLOOKUP($AK$18,paramètres!$E$33:$F$44,2,FALSE),Y330*$D330,0)))</f>
        <v>0</v>
      </c>
      <c r="AL330" s="13">
        <f>IF($D330="",0,IF($E330="",0,IF(VLOOKUP($E330,paramètres!$E$33:$F$44,2,FALSE)&lt;=VLOOKUP($AL$18,paramètres!$E$33:$F$44,2,FALSE),Z330*$D330,0)))</f>
        <v>0</v>
      </c>
      <c r="AM330" s="13">
        <f>IF($D330="",0,IF($E330="",0,IF(VLOOKUP($E330,paramètres!$E$33:$F$44,2,FALSE)&lt;=VLOOKUP($AM$18,paramètres!$E$33:$F$44,2,FALSE),AA330*$D330,0)))</f>
        <v>0</v>
      </c>
      <c r="AN330" s="154">
        <f>IF($D330="",0,IF($E330="",0,IF(VLOOKUP($E330,paramètres!$E$33:$F$44,2,FALSE)&lt;=VLOOKUP($AN$18,paramètres!$E$33:$F$44,2,FALSE),AB330*$D330,0)))</f>
        <v>0</v>
      </c>
      <c r="AO330" s="149" t="str">
        <f>IF(paramètres!$B$28=1,((SUM(Q330:Z330)/1.02)+SUM(AA330:AB330))*0.0303/9*COUNT(Q330:Y330),IF(paramètres!$B$28=2,(SUM(Q330:AB330))*0.0303/9*COUNT(Q330:Y330),"Missing Delta option"))</f>
        <v>Missing Delta option</v>
      </c>
      <c r="AP330" s="13" t="str">
        <f>IF(paramètres!$B$28=1,(((SUM(Q330:Z330)/1.02)+SUM(AA330:AB330))+((SUM(AC330:AL330)/1.02)+SUM(AM330:AO330)))*cotpatr,IF(paramètres!$B$28=2,(SUM(Q330:AO330)*cotpatr),"Missing Delta Option"))</f>
        <v>Missing Delta Option</v>
      </c>
      <c r="AQ330" s="13" t="str" cm="1">
        <f t="array" ref="AQ330">IF(paramètres!$B$28=1,(((SUM(Q330:Z330)/1.02)+SUM(AA330:AB330))+((SUM(AC330:AN330)/1.02)+SUM(AM330:AN330)))/12*pécule,IF(paramètres!$B$28=2,SUM(Q330:AN330)/12*pécule,"Missing Delta Option"))</f>
        <v>Missing Delta Option</v>
      </c>
      <c r="AR330" s="132" t="e">
        <f>IF(paramètres!$B$28=1,(((SUM(Q330:Z330)/1.02)+SUM(AA330:AB330))+((SUM(AC330:AN330)/1.02)+SUM(AM330:AN330)))+AO330+AP330+AQ330,SUM(Q330:AN330)+AO330+AP330+AQ330)</f>
        <v>#VALUE!</v>
      </c>
    </row>
    <row r="331" spans="1:44" x14ac:dyDescent="0.25">
      <c r="A331" s="131"/>
      <c r="B331" s="39"/>
      <c r="C331" s="39"/>
      <c r="D331" s="93"/>
      <c r="E331" s="68"/>
      <c r="F331" s="40"/>
      <c r="G331" s="94"/>
      <c r="H331" s="38"/>
      <c r="I331" s="95"/>
      <c r="J331" s="40"/>
      <c r="K331" s="38"/>
      <c r="L331" s="95"/>
      <c r="M331" s="40"/>
      <c r="N331" s="38"/>
      <c r="O331" s="95"/>
      <c r="P331" s="68"/>
      <c r="Q331" s="226"/>
      <c r="R331" s="227"/>
      <c r="S331" s="227"/>
      <c r="T331" s="227"/>
      <c r="U331" s="227"/>
      <c r="V331" s="227"/>
      <c r="W331" s="227"/>
      <c r="X331" s="227"/>
      <c r="Y331" s="227"/>
      <c r="Z331" s="227"/>
      <c r="AA331" s="227"/>
      <c r="AB331" s="228"/>
      <c r="AC331" s="149">
        <f>IF($D331="",0,IF($E331="",0,IF(VLOOKUP($E331,paramètres!$E$33:$F$44,2,FALSE)&lt;=VLOOKUP($AC$18,paramètres!$E$33:$F$44,2,FALSE),Q331*$D331,0)))</f>
        <v>0</v>
      </c>
      <c r="AD331" s="13">
        <f>IF($D331="",0,IF($E331="",0,IF(VLOOKUP($E331,paramètres!$E$33:$F$44,2,FALSE)&lt;=VLOOKUP($AD$18,paramètres!$E$33:$F$44,2,FALSE),R331*$D331,0)))</f>
        <v>0</v>
      </c>
      <c r="AE331" s="13">
        <f>IF($D331="",0,IF($E331="",0,IF(VLOOKUP($E331,paramètres!$E$33:$F$44,2,FALSE)&lt;=VLOOKUP($AE$18,paramètres!$E$33:$F$44,2,FALSE),S331*$D331,0)))</f>
        <v>0</v>
      </c>
      <c r="AF331" s="13">
        <f>IF($D331="",0,IF($E331="",0,IF(VLOOKUP($E331,paramètres!$E$33:$F$44,2,FALSE)&lt;=VLOOKUP($AF$18,paramètres!$E$33:$F$44,2,FALSE),T331*$D331,0)))</f>
        <v>0</v>
      </c>
      <c r="AG331" s="13">
        <f>IF($D331="",0,IF($E331="",0,IF(VLOOKUP($E331,paramètres!$E$33:$F$44,2,FALSE)&lt;=VLOOKUP($AG$18,paramètres!$E$33:$F$44,2,FALSE),U331*$D331,0)))</f>
        <v>0</v>
      </c>
      <c r="AH331" s="13">
        <f>IF($D331="",0,IF($E331="",0,IF(VLOOKUP($E331,paramètres!$E$33:$F$44,2,FALSE)&lt;=VLOOKUP($AH$18,paramètres!$E$33:$F$44,2,FALSE),V331*$D331,0)))</f>
        <v>0</v>
      </c>
      <c r="AI331" s="13">
        <f>IF($D331="",0,IF($E331="",0,IF(VLOOKUP($E331,paramètres!$E$33:$F$44,2,FALSE)&lt;=VLOOKUP($AI$18,paramètres!$E$33:$F$44,2,FALSE),W331*$D331,0)))</f>
        <v>0</v>
      </c>
      <c r="AJ331" s="13">
        <f>IF($D331="",0,IF($E331="",0,IF(VLOOKUP($E331,paramètres!$E$33:$F$44,2,FALSE)&lt;=VLOOKUP($AJ$18,paramètres!$E$33:$F$44,2,FALSE),X331*$D331,0)))</f>
        <v>0</v>
      </c>
      <c r="AK331" s="13">
        <f>IF($D331="",0,IF($E331="",0,IF(VLOOKUP($E331,paramètres!$E$33:$F$44,2,FALSE)&lt;=VLOOKUP($AK$18,paramètres!$E$33:$F$44,2,FALSE),Y331*$D331,0)))</f>
        <v>0</v>
      </c>
      <c r="AL331" s="13">
        <f>IF($D331="",0,IF($E331="",0,IF(VLOOKUP($E331,paramètres!$E$33:$F$44,2,FALSE)&lt;=VLOOKUP($AL$18,paramètres!$E$33:$F$44,2,FALSE),Z331*$D331,0)))</f>
        <v>0</v>
      </c>
      <c r="AM331" s="13">
        <f>IF($D331="",0,IF($E331="",0,IF(VLOOKUP($E331,paramètres!$E$33:$F$44,2,FALSE)&lt;=VLOOKUP($AM$18,paramètres!$E$33:$F$44,2,FALSE),AA331*$D331,0)))</f>
        <v>0</v>
      </c>
      <c r="AN331" s="154">
        <f>IF($D331="",0,IF($E331="",0,IF(VLOOKUP($E331,paramètres!$E$33:$F$44,2,FALSE)&lt;=VLOOKUP($AN$18,paramètres!$E$33:$F$44,2,FALSE),AB331*$D331,0)))</f>
        <v>0</v>
      </c>
      <c r="AO331" s="149" t="str">
        <f>IF(paramètres!$B$28=1,((SUM(Q331:Z331)/1.02)+SUM(AA331:AB331))*0.0303/9*COUNT(Q331:Y331),IF(paramètres!$B$28=2,(SUM(Q331:AB331))*0.0303/9*COUNT(Q331:Y331),"Missing Delta option"))</f>
        <v>Missing Delta option</v>
      </c>
      <c r="AP331" s="13" t="str">
        <f>IF(paramètres!$B$28=1,(((SUM(Q331:Z331)/1.02)+SUM(AA331:AB331))+((SUM(AC331:AL331)/1.02)+SUM(AM331:AO331)))*cotpatr,IF(paramètres!$B$28=2,(SUM(Q331:AO331)*cotpatr),"Missing Delta Option"))</f>
        <v>Missing Delta Option</v>
      </c>
      <c r="AQ331" s="13" t="str" cm="1">
        <f t="array" ref="AQ331">IF(paramètres!$B$28=1,(((SUM(Q331:Z331)/1.02)+SUM(AA331:AB331))+((SUM(AC331:AN331)/1.02)+SUM(AM331:AN331)))/12*pécule,IF(paramètres!$B$28=2,SUM(Q331:AN331)/12*pécule,"Missing Delta Option"))</f>
        <v>Missing Delta Option</v>
      </c>
      <c r="AR331" s="132" t="e">
        <f>IF(paramètres!$B$28=1,(((SUM(Q331:Z331)/1.02)+SUM(AA331:AB331))+((SUM(AC331:AN331)/1.02)+SUM(AM331:AN331)))+AO331+AP331+AQ331,SUM(Q331:AN331)+AO331+AP331+AQ331)</f>
        <v>#VALUE!</v>
      </c>
    </row>
    <row r="332" spans="1:44" x14ac:dyDescent="0.25">
      <c r="A332" s="131"/>
      <c r="B332" s="39"/>
      <c r="C332" s="39"/>
      <c r="D332" s="93"/>
      <c r="E332" s="68"/>
      <c r="F332" s="40"/>
      <c r="G332" s="94"/>
      <c r="H332" s="38"/>
      <c r="I332" s="95"/>
      <c r="J332" s="40"/>
      <c r="K332" s="38"/>
      <c r="L332" s="95"/>
      <c r="M332" s="40"/>
      <c r="N332" s="38"/>
      <c r="O332" s="95"/>
      <c r="P332" s="68"/>
      <c r="Q332" s="226"/>
      <c r="R332" s="227"/>
      <c r="S332" s="227"/>
      <c r="T332" s="227"/>
      <c r="U332" s="227"/>
      <c r="V332" s="227"/>
      <c r="W332" s="227"/>
      <c r="X332" s="227"/>
      <c r="Y332" s="227"/>
      <c r="Z332" s="227"/>
      <c r="AA332" s="227"/>
      <c r="AB332" s="228"/>
      <c r="AC332" s="149">
        <f>IF($D332="",0,IF($E332="",0,IF(VLOOKUP($E332,paramètres!$E$33:$F$44,2,FALSE)&lt;=VLOOKUP($AC$18,paramètres!$E$33:$F$44,2,FALSE),Q332*$D332,0)))</f>
        <v>0</v>
      </c>
      <c r="AD332" s="13">
        <f>IF($D332="",0,IF($E332="",0,IF(VLOOKUP($E332,paramètres!$E$33:$F$44,2,FALSE)&lt;=VLOOKUP($AD$18,paramètres!$E$33:$F$44,2,FALSE),R332*$D332,0)))</f>
        <v>0</v>
      </c>
      <c r="AE332" s="13">
        <f>IF($D332="",0,IF($E332="",0,IF(VLOOKUP($E332,paramètres!$E$33:$F$44,2,FALSE)&lt;=VLOOKUP($AE$18,paramètres!$E$33:$F$44,2,FALSE),S332*$D332,0)))</f>
        <v>0</v>
      </c>
      <c r="AF332" s="13">
        <f>IF($D332="",0,IF($E332="",0,IF(VLOOKUP($E332,paramètres!$E$33:$F$44,2,FALSE)&lt;=VLOOKUP($AF$18,paramètres!$E$33:$F$44,2,FALSE),T332*$D332,0)))</f>
        <v>0</v>
      </c>
      <c r="AG332" s="13">
        <f>IF($D332="",0,IF($E332="",0,IF(VLOOKUP($E332,paramètres!$E$33:$F$44,2,FALSE)&lt;=VLOOKUP($AG$18,paramètres!$E$33:$F$44,2,FALSE),U332*$D332,0)))</f>
        <v>0</v>
      </c>
      <c r="AH332" s="13">
        <f>IF($D332="",0,IF($E332="",0,IF(VLOOKUP($E332,paramètres!$E$33:$F$44,2,FALSE)&lt;=VLOOKUP($AH$18,paramètres!$E$33:$F$44,2,FALSE),V332*$D332,0)))</f>
        <v>0</v>
      </c>
      <c r="AI332" s="13">
        <f>IF($D332="",0,IF($E332="",0,IF(VLOOKUP($E332,paramètres!$E$33:$F$44,2,FALSE)&lt;=VLOOKUP($AI$18,paramètres!$E$33:$F$44,2,FALSE),W332*$D332,0)))</f>
        <v>0</v>
      </c>
      <c r="AJ332" s="13">
        <f>IF($D332="",0,IF($E332="",0,IF(VLOOKUP($E332,paramètres!$E$33:$F$44,2,FALSE)&lt;=VLOOKUP($AJ$18,paramètres!$E$33:$F$44,2,FALSE),X332*$D332,0)))</f>
        <v>0</v>
      </c>
      <c r="AK332" s="13">
        <f>IF($D332="",0,IF($E332="",0,IF(VLOOKUP($E332,paramètres!$E$33:$F$44,2,FALSE)&lt;=VLOOKUP($AK$18,paramètres!$E$33:$F$44,2,FALSE),Y332*$D332,0)))</f>
        <v>0</v>
      </c>
      <c r="AL332" s="13">
        <f>IF($D332="",0,IF($E332="",0,IF(VLOOKUP($E332,paramètres!$E$33:$F$44,2,FALSE)&lt;=VLOOKUP($AL$18,paramètres!$E$33:$F$44,2,FALSE),Z332*$D332,0)))</f>
        <v>0</v>
      </c>
      <c r="AM332" s="13">
        <f>IF($D332="",0,IF($E332="",0,IF(VLOOKUP($E332,paramètres!$E$33:$F$44,2,FALSE)&lt;=VLOOKUP($AM$18,paramètres!$E$33:$F$44,2,FALSE),AA332*$D332,0)))</f>
        <v>0</v>
      </c>
      <c r="AN332" s="154">
        <f>IF($D332="",0,IF($E332="",0,IF(VLOOKUP($E332,paramètres!$E$33:$F$44,2,FALSE)&lt;=VLOOKUP($AN$18,paramètres!$E$33:$F$44,2,FALSE),AB332*$D332,0)))</f>
        <v>0</v>
      </c>
      <c r="AO332" s="149" t="str">
        <f>IF(paramètres!$B$28=1,((SUM(Q332:Z332)/1.02)+SUM(AA332:AB332))*0.0303/9*COUNT(Q332:Y332),IF(paramètres!$B$28=2,(SUM(Q332:AB332))*0.0303/9*COUNT(Q332:Y332),"Missing Delta option"))</f>
        <v>Missing Delta option</v>
      </c>
      <c r="AP332" s="13" t="str">
        <f>IF(paramètres!$B$28=1,(((SUM(Q332:Z332)/1.02)+SUM(AA332:AB332))+((SUM(AC332:AL332)/1.02)+SUM(AM332:AO332)))*cotpatr,IF(paramètres!$B$28=2,(SUM(Q332:AO332)*cotpatr),"Missing Delta Option"))</f>
        <v>Missing Delta Option</v>
      </c>
      <c r="AQ332" s="13" t="str" cm="1">
        <f t="array" ref="AQ332">IF(paramètres!$B$28=1,(((SUM(Q332:Z332)/1.02)+SUM(AA332:AB332))+((SUM(AC332:AN332)/1.02)+SUM(AM332:AN332)))/12*pécule,IF(paramètres!$B$28=2,SUM(Q332:AN332)/12*pécule,"Missing Delta Option"))</f>
        <v>Missing Delta Option</v>
      </c>
      <c r="AR332" s="132" t="e">
        <f>IF(paramètres!$B$28=1,(((SUM(Q332:Z332)/1.02)+SUM(AA332:AB332))+((SUM(AC332:AN332)/1.02)+SUM(AM332:AN332)))+AO332+AP332+AQ332,SUM(Q332:AN332)+AO332+AP332+AQ332)</f>
        <v>#VALUE!</v>
      </c>
    </row>
    <row r="333" spans="1:44" x14ac:dyDescent="0.25">
      <c r="A333" s="131"/>
      <c r="B333" s="39"/>
      <c r="C333" s="39"/>
      <c r="D333" s="93"/>
      <c r="E333" s="68"/>
      <c r="F333" s="40"/>
      <c r="G333" s="94"/>
      <c r="H333" s="38"/>
      <c r="I333" s="95"/>
      <c r="J333" s="40"/>
      <c r="K333" s="38"/>
      <c r="L333" s="95"/>
      <c r="M333" s="40"/>
      <c r="N333" s="38"/>
      <c r="O333" s="95"/>
      <c r="P333" s="68"/>
      <c r="Q333" s="226"/>
      <c r="R333" s="227"/>
      <c r="S333" s="227"/>
      <c r="T333" s="227"/>
      <c r="U333" s="227"/>
      <c r="V333" s="227"/>
      <c r="W333" s="227"/>
      <c r="X333" s="227"/>
      <c r="Y333" s="227"/>
      <c r="Z333" s="227"/>
      <c r="AA333" s="227"/>
      <c r="AB333" s="228"/>
      <c r="AC333" s="149">
        <f>IF($D333="",0,IF($E333="",0,IF(VLOOKUP($E333,paramètres!$E$33:$F$44,2,FALSE)&lt;=VLOOKUP($AC$18,paramètres!$E$33:$F$44,2,FALSE),Q333*$D333,0)))</f>
        <v>0</v>
      </c>
      <c r="AD333" s="13">
        <f>IF($D333="",0,IF($E333="",0,IF(VLOOKUP($E333,paramètres!$E$33:$F$44,2,FALSE)&lt;=VLOOKUP($AD$18,paramètres!$E$33:$F$44,2,FALSE),R333*$D333,0)))</f>
        <v>0</v>
      </c>
      <c r="AE333" s="13">
        <f>IF($D333="",0,IF($E333="",0,IF(VLOOKUP($E333,paramètres!$E$33:$F$44,2,FALSE)&lt;=VLOOKUP($AE$18,paramètres!$E$33:$F$44,2,FALSE),S333*$D333,0)))</f>
        <v>0</v>
      </c>
      <c r="AF333" s="13">
        <f>IF($D333="",0,IF($E333="",0,IF(VLOOKUP($E333,paramètres!$E$33:$F$44,2,FALSE)&lt;=VLOOKUP($AF$18,paramètres!$E$33:$F$44,2,FALSE),T333*$D333,0)))</f>
        <v>0</v>
      </c>
      <c r="AG333" s="13">
        <f>IF($D333="",0,IF($E333="",0,IF(VLOOKUP($E333,paramètres!$E$33:$F$44,2,FALSE)&lt;=VLOOKUP($AG$18,paramètres!$E$33:$F$44,2,FALSE),U333*$D333,0)))</f>
        <v>0</v>
      </c>
      <c r="AH333" s="13">
        <f>IF($D333="",0,IF($E333="",0,IF(VLOOKUP($E333,paramètres!$E$33:$F$44,2,FALSE)&lt;=VLOOKUP($AH$18,paramètres!$E$33:$F$44,2,FALSE),V333*$D333,0)))</f>
        <v>0</v>
      </c>
      <c r="AI333" s="13">
        <f>IF($D333="",0,IF($E333="",0,IF(VLOOKUP($E333,paramètres!$E$33:$F$44,2,FALSE)&lt;=VLOOKUP($AI$18,paramètres!$E$33:$F$44,2,FALSE),W333*$D333,0)))</f>
        <v>0</v>
      </c>
      <c r="AJ333" s="13">
        <f>IF($D333="",0,IF($E333="",0,IF(VLOOKUP($E333,paramètres!$E$33:$F$44,2,FALSE)&lt;=VLOOKUP($AJ$18,paramètres!$E$33:$F$44,2,FALSE),X333*$D333,0)))</f>
        <v>0</v>
      </c>
      <c r="AK333" s="13">
        <f>IF($D333="",0,IF($E333="",0,IF(VLOOKUP($E333,paramètres!$E$33:$F$44,2,FALSE)&lt;=VLOOKUP($AK$18,paramètres!$E$33:$F$44,2,FALSE),Y333*$D333,0)))</f>
        <v>0</v>
      </c>
      <c r="AL333" s="13">
        <f>IF($D333="",0,IF($E333="",0,IF(VLOOKUP($E333,paramètres!$E$33:$F$44,2,FALSE)&lt;=VLOOKUP($AL$18,paramètres!$E$33:$F$44,2,FALSE),Z333*$D333,0)))</f>
        <v>0</v>
      </c>
      <c r="AM333" s="13">
        <f>IF($D333="",0,IF($E333="",0,IF(VLOOKUP($E333,paramètres!$E$33:$F$44,2,FALSE)&lt;=VLOOKUP($AM$18,paramètres!$E$33:$F$44,2,FALSE),AA333*$D333,0)))</f>
        <v>0</v>
      </c>
      <c r="AN333" s="154">
        <f>IF($D333="",0,IF($E333="",0,IF(VLOOKUP($E333,paramètres!$E$33:$F$44,2,FALSE)&lt;=VLOOKUP($AN$18,paramètres!$E$33:$F$44,2,FALSE),AB333*$D333,0)))</f>
        <v>0</v>
      </c>
      <c r="AO333" s="149" t="str">
        <f>IF(paramètres!$B$28=1,((SUM(Q333:Z333)/1.02)+SUM(AA333:AB333))*0.0303/9*COUNT(Q333:Y333),IF(paramètres!$B$28=2,(SUM(Q333:AB333))*0.0303/9*COUNT(Q333:Y333),"Missing Delta option"))</f>
        <v>Missing Delta option</v>
      </c>
      <c r="AP333" s="13" t="str">
        <f>IF(paramètres!$B$28=1,(((SUM(Q333:Z333)/1.02)+SUM(AA333:AB333))+((SUM(AC333:AL333)/1.02)+SUM(AM333:AO333)))*cotpatr,IF(paramètres!$B$28=2,(SUM(Q333:AO333)*cotpatr),"Missing Delta Option"))</f>
        <v>Missing Delta Option</v>
      </c>
      <c r="AQ333" s="13" t="str" cm="1">
        <f t="array" ref="AQ333">IF(paramètres!$B$28=1,(((SUM(Q333:Z333)/1.02)+SUM(AA333:AB333))+((SUM(AC333:AN333)/1.02)+SUM(AM333:AN333)))/12*pécule,IF(paramètres!$B$28=2,SUM(Q333:AN333)/12*pécule,"Missing Delta Option"))</f>
        <v>Missing Delta Option</v>
      </c>
      <c r="AR333" s="132" t="e">
        <f>IF(paramètres!$B$28=1,(((SUM(Q333:Z333)/1.02)+SUM(AA333:AB333))+((SUM(AC333:AN333)/1.02)+SUM(AM333:AN333)))+AO333+AP333+AQ333,SUM(Q333:AN333)+AO333+AP333+AQ333)</f>
        <v>#VALUE!</v>
      </c>
    </row>
    <row r="334" spans="1:44" x14ac:dyDescent="0.25">
      <c r="A334" s="131"/>
      <c r="B334" s="39"/>
      <c r="C334" s="39"/>
      <c r="D334" s="93"/>
      <c r="E334" s="68"/>
      <c r="F334" s="40"/>
      <c r="G334" s="94"/>
      <c r="H334" s="38"/>
      <c r="I334" s="95"/>
      <c r="J334" s="40"/>
      <c r="K334" s="38"/>
      <c r="L334" s="95"/>
      <c r="M334" s="40"/>
      <c r="N334" s="38"/>
      <c r="O334" s="95"/>
      <c r="P334" s="68"/>
      <c r="Q334" s="226"/>
      <c r="R334" s="227"/>
      <c r="S334" s="227"/>
      <c r="T334" s="227"/>
      <c r="U334" s="227"/>
      <c r="V334" s="227"/>
      <c r="W334" s="227"/>
      <c r="X334" s="227"/>
      <c r="Y334" s="227"/>
      <c r="Z334" s="227"/>
      <c r="AA334" s="227"/>
      <c r="AB334" s="228"/>
      <c r="AC334" s="149">
        <f>IF($D334="",0,IF($E334="",0,IF(VLOOKUP($E334,paramètres!$E$33:$F$44,2,FALSE)&lt;=VLOOKUP($AC$18,paramètres!$E$33:$F$44,2,FALSE),Q334*$D334,0)))</f>
        <v>0</v>
      </c>
      <c r="AD334" s="13">
        <f>IF($D334="",0,IF($E334="",0,IF(VLOOKUP($E334,paramètres!$E$33:$F$44,2,FALSE)&lt;=VLOOKUP($AD$18,paramètres!$E$33:$F$44,2,FALSE),R334*$D334,0)))</f>
        <v>0</v>
      </c>
      <c r="AE334" s="13">
        <f>IF($D334="",0,IF($E334="",0,IF(VLOOKUP($E334,paramètres!$E$33:$F$44,2,FALSE)&lt;=VLOOKUP($AE$18,paramètres!$E$33:$F$44,2,FALSE),S334*$D334,0)))</f>
        <v>0</v>
      </c>
      <c r="AF334" s="13">
        <f>IF($D334="",0,IF($E334="",0,IF(VLOOKUP($E334,paramètres!$E$33:$F$44,2,FALSE)&lt;=VLOOKUP($AF$18,paramètres!$E$33:$F$44,2,FALSE),T334*$D334,0)))</f>
        <v>0</v>
      </c>
      <c r="AG334" s="13">
        <f>IF($D334="",0,IF($E334="",0,IF(VLOOKUP($E334,paramètres!$E$33:$F$44,2,FALSE)&lt;=VLOOKUP($AG$18,paramètres!$E$33:$F$44,2,FALSE),U334*$D334,0)))</f>
        <v>0</v>
      </c>
      <c r="AH334" s="13">
        <f>IF($D334="",0,IF($E334="",0,IF(VLOOKUP($E334,paramètres!$E$33:$F$44,2,FALSE)&lt;=VLOOKUP($AH$18,paramètres!$E$33:$F$44,2,FALSE),V334*$D334,0)))</f>
        <v>0</v>
      </c>
      <c r="AI334" s="13">
        <f>IF($D334="",0,IF($E334="",0,IF(VLOOKUP($E334,paramètres!$E$33:$F$44,2,FALSE)&lt;=VLOOKUP($AI$18,paramètres!$E$33:$F$44,2,FALSE),W334*$D334,0)))</f>
        <v>0</v>
      </c>
      <c r="AJ334" s="13">
        <f>IF($D334="",0,IF($E334="",0,IF(VLOOKUP($E334,paramètres!$E$33:$F$44,2,FALSE)&lt;=VLOOKUP($AJ$18,paramètres!$E$33:$F$44,2,FALSE),X334*$D334,0)))</f>
        <v>0</v>
      </c>
      <c r="AK334" s="13">
        <f>IF($D334="",0,IF($E334="",0,IF(VLOOKUP($E334,paramètres!$E$33:$F$44,2,FALSE)&lt;=VLOOKUP($AK$18,paramètres!$E$33:$F$44,2,FALSE),Y334*$D334,0)))</f>
        <v>0</v>
      </c>
      <c r="AL334" s="13">
        <f>IF($D334="",0,IF($E334="",0,IF(VLOOKUP($E334,paramètres!$E$33:$F$44,2,FALSE)&lt;=VLOOKUP($AL$18,paramètres!$E$33:$F$44,2,FALSE),Z334*$D334,0)))</f>
        <v>0</v>
      </c>
      <c r="AM334" s="13">
        <f>IF($D334="",0,IF($E334="",0,IF(VLOOKUP($E334,paramètres!$E$33:$F$44,2,FALSE)&lt;=VLOOKUP($AM$18,paramètres!$E$33:$F$44,2,FALSE),AA334*$D334,0)))</f>
        <v>0</v>
      </c>
      <c r="AN334" s="154">
        <f>IF($D334="",0,IF($E334="",0,IF(VLOOKUP($E334,paramètres!$E$33:$F$44,2,FALSE)&lt;=VLOOKUP($AN$18,paramètres!$E$33:$F$44,2,FALSE),AB334*$D334,0)))</f>
        <v>0</v>
      </c>
      <c r="AO334" s="149" t="str">
        <f>IF(paramètres!$B$28=1,((SUM(Q334:Z334)/1.02)+SUM(AA334:AB334))*0.0303/9*COUNT(Q334:Y334),IF(paramètres!$B$28=2,(SUM(Q334:AB334))*0.0303/9*COUNT(Q334:Y334),"Missing Delta option"))</f>
        <v>Missing Delta option</v>
      </c>
      <c r="AP334" s="13" t="str">
        <f>IF(paramètres!$B$28=1,(((SUM(Q334:Z334)/1.02)+SUM(AA334:AB334))+((SUM(AC334:AL334)/1.02)+SUM(AM334:AO334)))*cotpatr,IF(paramètres!$B$28=2,(SUM(Q334:AO334)*cotpatr),"Missing Delta Option"))</f>
        <v>Missing Delta Option</v>
      </c>
      <c r="AQ334" s="13" t="str" cm="1">
        <f t="array" ref="AQ334">IF(paramètres!$B$28=1,(((SUM(Q334:Z334)/1.02)+SUM(AA334:AB334))+((SUM(AC334:AN334)/1.02)+SUM(AM334:AN334)))/12*pécule,IF(paramètres!$B$28=2,SUM(Q334:AN334)/12*pécule,"Missing Delta Option"))</f>
        <v>Missing Delta Option</v>
      </c>
      <c r="AR334" s="132" t="e">
        <f>IF(paramètres!$B$28=1,(((SUM(Q334:Z334)/1.02)+SUM(AA334:AB334))+((SUM(AC334:AN334)/1.02)+SUM(AM334:AN334)))+AO334+AP334+AQ334,SUM(Q334:AN334)+AO334+AP334+AQ334)</f>
        <v>#VALUE!</v>
      </c>
    </row>
    <row r="335" spans="1:44" x14ac:dyDescent="0.25">
      <c r="A335" s="131"/>
      <c r="B335" s="39"/>
      <c r="C335" s="39"/>
      <c r="D335" s="93"/>
      <c r="E335" s="68"/>
      <c r="F335" s="40"/>
      <c r="G335" s="94"/>
      <c r="H335" s="38"/>
      <c r="I335" s="95"/>
      <c r="J335" s="40"/>
      <c r="K335" s="38"/>
      <c r="L335" s="95"/>
      <c r="M335" s="40"/>
      <c r="N335" s="38"/>
      <c r="O335" s="95"/>
      <c r="P335" s="68"/>
      <c r="Q335" s="226"/>
      <c r="R335" s="227"/>
      <c r="S335" s="227"/>
      <c r="T335" s="227"/>
      <c r="U335" s="227"/>
      <c r="V335" s="227"/>
      <c r="W335" s="227"/>
      <c r="X335" s="227"/>
      <c r="Y335" s="227"/>
      <c r="Z335" s="227"/>
      <c r="AA335" s="227"/>
      <c r="AB335" s="228"/>
      <c r="AC335" s="149">
        <f>IF($D335="",0,IF($E335="",0,IF(VLOOKUP($E335,paramètres!$E$33:$F$44,2,FALSE)&lt;=VLOOKUP($AC$18,paramètres!$E$33:$F$44,2,FALSE),Q335*$D335,0)))</f>
        <v>0</v>
      </c>
      <c r="AD335" s="13">
        <f>IF($D335="",0,IF($E335="",0,IF(VLOOKUP($E335,paramètres!$E$33:$F$44,2,FALSE)&lt;=VLOOKUP($AD$18,paramètres!$E$33:$F$44,2,FALSE),R335*$D335,0)))</f>
        <v>0</v>
      </c>
      <c r="AE335" s="13">
        <f>IF($D335="",0,IF($E335="",0,IF(VLOOKUP($E335,paramètres!$E$33:$F$44,2,FALSE)&lt;=VLOOKUP($AE$18,paramètres!$E$33:$F$44,2,FALSE),S335*$D335,0)))</f>
        <v>0</v>
      </c>
      <c r="AF335" s="13">
        <f>IF($D335="",0,IF($E335="",0,IF(VLOOKUP($E335,paramètres!$E$33:$F$44,2,FALSE)&lt;=VLOOKUP($AF$18,paramètres!$E$33:$F$44,2,FALSE),T335*$D335,0)))</f>
        <v>0</v>
      </c>
      <c r="AG335" s="13">
        <f>IF($D335="",0,IF($E335="",0,IF(VLOOKUP($E335,paramètres!$E$33:$F$44,2,FALSE)&lt;=VLOOKUP($AG$18,paramètres!$E$33:$F$44,2,FALSE),U335*$D335,0)))</f>
        <v>0</v>
      </c>
      <c r="AH335" s="13">
        <f>IF($D335="",0,IF($E335="",0,IF(VLOOKUP($E335,paramètres!$E$33:$F$44,2,FALSE)&lt;=VLOOKUP($AH$18,paramètres!$E$33:$F$44,2,FALSE),V335*$D335,0)))</f>
        <v>0</v>
      </c>
      <c r="AI335" s="13">
        <f>IF($D335="",0,IF($E335="",0,IF(VLOOKUP($E335,paramètres!$E$33:$F$44,2,FALSE)&lt;=VLOOKUP($AI$18,paramètres!$E$33:$F$44,2,FALSE),W335*$D335,0)))</f>
        <v>0</v>
      </c>
      <c r="AJ335" s="13">
        <f>IF($D335="",0,IF($E335="",0,IF(VLOOKUP($E335,paramètres!$E$33:$F$44,2,FALSE)&lt;=VLOOKUP($AJ$18,paramètres!$E$33:$F$44,2,FALSE),X335*$D335,0)))</f>
        <v>0</v>
      </c>
      <c r="AK335" s="13">
        <f>IF($D335="",0,IF($E335="",0,IF(VLOOKUP($E335,paramètres!$E$33:$F$44,2,FALSE)&lt;=VLOOKUP($AK$18,paramètres!$E$33:$F$44,2,FALSE),Y335*$D335,0)))</f>
        <v>0</v>
      </c>
      <c r="AL335" s="13">
        <f>IF($D335="",0,IF($E335="",0,IF(VLOOKUP($E335,paramètres!$E$33:$F$44,2,FALSE)&lt;=VLOOKUP($AL$18,paramètres!$E$33:$F$44,2,FALSE),Z335*$D335,0)))</f>
        <v>0</v>
      </c>
      <c r="AM335" s="13">
        <f>IF($D335="",0,IF($E335="",0,IF(VLOOKUP($E335,paramètres!$E$33:$F$44,2,FALSE)&lt;=VLOOKUP($AM$18,paramètres!$E$33:$F$44,2,FALSE),AA335*$D335,0)))</f>
        <v>0</v>
      </c>
      <c r="AN335" s="154">
        <f>IF($D335="",0,IF($E335="",0,IF(VLOOKUP($E335,paramètres!$E$33:$F$44,2,FALSE)&lt;=VLOOKUP($AN$18,paramètres!$E$33:$F$44,2,FALSE),AB335*$D335,0)))</f>
        <v>0</v>
      </c>
      <c r="AO335" s="149" t="str">
        <f>IF(paramètres!$B$28=1,((SUM(Q335:Z335)/1.02)+SUM(AA335:AB335))*0.0303/9*COUNT(Q335:Y335),IF(paramètres!$B$28=2,(SUM(Q335:AB335))*0.0303/9*COUNT(Q335:Y335),"Missing Delta option"))</f>
        <v>Missing Delta option</v>
      </c>
      <c r="AP335" s="13" t="str">
        <f>IF(paramètres!$B$28=1,(((SUM(Q335:Z335)/1.02)+SUM(AA335:AB335))+((SUM(AC335:AL335)/1.02)+SUM(AM335:AO335)))*cotpatr,IF(paramètres!$B$28=2,(SUM(Q335:AO335)*cotpatr),"Missing Delta Option"))</f>
        <v>Missing Delta Option</v>
      </c>
      <c r="AQ335" s="13" t="str" cm="1">
        <f t="array" ref="AQ335">IF(paramètres!$B$28=1,(((SUM(Q335:Z335)/1.02)+SUM(AA335:AB335))+((SUM(AC335:AN335)/1.02)+SUM(AM335:AN335)))/12*pécule,IF(paramètres!$B$28=2,SUM(Q335:AN335)/12*pécule,"Missing Delta Option"))</f>
        <v>Missing Delta Option</v>
      </c>
      <c r="AR335" s="132" t="e">
        <f>IF(paramètres!$B$28=1,(((SUM(Q335:Z335)/1.02)+SUM(AA335:AB335))+((SUM(AC335:AN335)/1.02)+SUM(AM335:AN335)))+AO335+AP335+AQ335,SUM(Q335:AN335)+AO335+AP335+AQ335)</f>
        <v>#VALUE!</v>
      </c>
    </row>
    <row r="336" spans="1:44" x14ac:dyDescent="0.25">
      <c r="A336" s="131"/>
      <c r="B336" s="39"/>
      <c r="C336" s="39"/>
      <c r="D336" s="93"/>
      <c r="E336" s="68"/>
      <c r="F336" s="40"/>
      <c r="G336" s="94"/>
      <c r="H336" s="38"/>
      <c r="I336" s="95"/>
      <c r="J336" s="40"/>
      <c r="K336" s="38"/>
      <c r="L336" s="95"/>
      <c r="M336" s="40"/>
      <c r="N336" s="38"/>
      <c r="O336" s="95"/>
      <c r="P336" s="68"/>
      <c r="Q336" s="226"/>
      <c r="R336" s="227"/>
      <c r="S336" s="227"/>
      <c r="T336" s="227"/>
      <c r="U336" s="227"/>
      <c r="V336" s="227"/>
      <c r="W336" s="227"/>
      <c r="X336" s="227"/>
      <c r="Y336" s="227"/>
      <c r="Z336" s="227"/>
      <c r="AA336" s="227"/>
      <c r="AB336" s="228"/>
      <c r="AC336" s="149">
        <f>IF($D336="",0,IF($E336="",0,IF(VLOOKUP($E336,paramètres!$E$33:$F$44,2,FALSE)&lt;=VLOOKUP($AC$18,paramètres!$E$33:$F$44,2,FALSE),Q336*$D336,0)))</f>
        <v>0</v>
      </c>
      <c r="AD336" s="13">
        <f>IF($D336="",0,IF($E336="",0,IF(VLOOKUP($E336,paramètres!$E$33:$F$44,2,FALSE)&lt;=VLOOKUP($AD$18,paramètres!$E$33:$F$44,2,FALSE),R336*$D336,0)))</f>
        <v>0</v>
      </c>
      <c r="AE336" s="13">
        <f>IF($D336="",0,IF($E336="",0,IF(VLOOKUP($E336,paramètres!$E$33:$F$44,2,FALSE)&lt;=VLOOKUP($AE$18,paramètres!$E$33:$F$44,2,FALSE),S336*$D336,0)))</f>
        <v>0</v>
      </c>
      <c r="AF336" s="13">
        <f>IF($D336="",0,IF($E336="",0,IF(VLOOKUP($E336,paramètres!$E$33:$F$44,2,FALSE)&lt;=VLOOKUP($AF$18,paramètres!$E$33:$F$44,2,FALSE),T336*$D336,0)))</f>
        <v>0</v>
      </c>
      <c r="AG336" s="13">
        <f>IF($D336="",0,IF($E336="",0,IF(VLOOKUP($E336,paramètres!$E$33:$F$44,2,FALSE)&lt;=VLOOKUP($AG$18,paramètres!$E$33:$F$44,2,FALSE),U336*$D336,0)))</f>
        <v>0</v>
      </c>
      <c r="AH336" s="13">
        <f>IF($D336="",0,IF($E336="",0,IF(VLOOKUP($E336,paramètres!$E$33:$F$44,2,FALSE)&lt;=VLOOKUP($AH$18,paramètres!$E$33:$F$44,2,FALSE),V336*$D336,0)))</f>
        <v>0</v>
      </c>
      <c r="AI336" s="13">
        <f>IF($D336="",0,IF($E336="",0,IF(VLOOKUP($E336,paramètres!$E$33:$F$44,2,FALSE)&lt;=VLOOKUP($AI$18,paramètres!$E$33:$F$44,2,FALSE),W336*$D336,0)))</f>
        <v>0</v>
      </c>
      <c r="AJ336" s="13">
        <f>IF($D336="",0,IF($E336="",0,IF(VLOOKUP($E336,paramètres!$E$33:$F$44,2,FALSE)&lt;=VLOOKUP($AJ$18,paramètres!$E$33:$F$44,2,FALSE),X336*$D336,0)))</f>
        <v>0</v>
      </c>
      <c r="AK336" s="13">
        <f>IF($D336="",0,IF($E336="",0,IF(VLOOKUP($E336,paramètres!$E$33:$F$44,2,FALSE)&lt;=VLOOKUP($AK$18,paramètres!$E$33:$F$44,2,FALSE),Y336*$D336,0)))</f>
        <v>0</v>
      </c>
      <c r="AL336" s="13">
        <f>IF($D336="",0,IF($E336="",0,IF(VLOOKUP($E336,paramètres!$E$33:$F$44,2,FALSE)&lt;=VLOOKUP($AL$18,paramètres!$E$33:$F$44,2,FALSE),Z336*$D336,0)))</f>
        <v>0</v>
      </c>
      <c r="AM336" s="13">
        <f>IF($D336="",0,IF($E336="",0,IF(VLOOKUP($E336,paramètres!$E$33:$F$44,2,FALSE)&lt;=VLOOKUP($AM$18,paramètres!$E$33:$F$44,2,FALSE),AA336*$D336,0)))</f>
        <v>0</v>
      </c>
      <c r="AN336" s="154">
        <f>IF($D336="",0,IF($E336="",0,IF(VLOOKUP($E336,paramètres!$E$33:$F$44,2,FALSE)&lt;=VLOOKUP($AN$18,paramètres!$E$33:$F$44,2,FALSE),AB336*$D336,0)))</f>
        <v>0</v>
      </c>
      <c r="AO336" s="149" t="str">
        <f>IF(paramètres!$B$28=1,((SUM(Q336:Z336)/1.02)+SUM(AA336:AB336))*0.0303/9*COUNT(Q336:Y336),IF(paramètres!$B$28=2,(SUM(Q336:AB336))*0.0303/9*COUNT(Q336:Y336),"Missing Delta option"))</f>
        <v>Missing Delta option</v>
      </c>
      <c r="AP336" s="13" t="str">
        <f>IF(paramètres!$B$28=1,(((SUM(Q336:Z336)/1.02)+SUM(AA336:AB336))+((SUM(AC336:AL336)/1.02)+SUM(AM336:AO336)))*cotpatr,IF(paramètres!$B$28=2,(SUM(Q336:AO336)*cotpatr),"Missing Delta Option"))</f>
        <v>Missing Delta Option</v>
      </c>
      <c r="AQ336" s="13" t="str" cm="1">
        <f t="array" ref="AQ336">IF(paramètres!$B$28=1,(((SUM(Q336:Z336)/1.02)+SUM(AA336:AB336))+((SUM(AC336:AN336)/1.02)+SUM(AM336:AN336)))/12*pécule,IF(paramètres!$B$28=2,SUM(Q336:AN336)/12*pécule,"Missing Delta Option"))</f>
        <v>Missing Delta Option</v>
      </c>
      <c r="AR336" s="132" t="e">
        <f>IF(paramètres!$B$28=1,(((SUM(Q336:Z336)/1.02)+SUM(AA336:AB336))+((SUM(AC336:AN336)/1.02)+SUM(AM336:AN336)))+AO336+AP336+AQ336,SUM(Q336:AN336)+AO336+AP336+AQ336)</f>
        <v>#VALUE!</v>
      </c>
    </row>
    <row r="337" spans="1:44" x14ac:dyDescent="0.25">
      <c r="A337" s="131"/>
      <c r="B337" s="39"/>
      <c r="C337" s="39"/>
      <c r="D337" s="93"/>
      <c r="E337" s="68"/>
      <c r="F337" s="40"/>
      <c r="G337" s="94"/>
      <c r="H337" s="38"/>
      <c r="I337" s="95"/>
      <c r="J337" s="40"/>
      <c r="K337" s="38"/>
      <c r="L337" s="95"/>
      <c r="M337" s="40"/>
      <c r="N337" s="38"/>
      <c r="O337" s="95"/>
      <c r="P337" s="68"/>
      <c r="Q337" s="226"/>
      <c r="R337" s="227"/>
      <c r="S337" s="227"/>
      <c r="T337" s="227"/>
      <c r="U337" s="227"/>
      <c r="V337" s="227"/>
      <c r="W337" s="227"/>
      <c r="X337" s="227"/>
      <c r="Y337" s="227"/>
      <c r="Z337" s="227"/>
      <c r="AA337" s="227"/>
      <c r="AB337" s="228"/>
      <c r="AC337" s="149">
        <f>IF($D337="",0,IF($E337="",0,IF(VLOOKUP($E337,paramètres!$E$33:$F$44,2,FALSE)&lt;=VLOOKUP($AC$18,paramètres!$E$33:$F$44,2,FALSE),Q337*$D337,0)))</f>
        <v>0</v>
      </c>
      <c r="AD337" s="13">
        <f>IF($D337="",0,IF($E337="",0,IF(VLOOKUP($E337,paramètres!$E$33:$F$44,2,FALSE)&lt;=VLOOKUP($AD$18,paramètres!$E$33:$F$44,2,FALSE),R337*$D337,0)))</f>
        <v>0</v>
      </c>
      <c r="AE337" s="13">
        <f>IF($D337="",0,IF($E337="",0,IF(VLOOKUP($E337,paramètres!$E$33:$F$44,2,FALSE)&lt;=VLOOKUP($AE$18,paramètres!$E$33:$F$44,2,FALSE),S337*$D337,0)))</f>
        <v>0</v>
      </c>
      <c r="AF337" s="13">
        <f>IF($D337="",0,IF($E337="",0,IF(VLOOKUP($E337,paramètres!$E$33:$F$44,2,FALSE)&lt;=VLOOKUP($AF$18,paramètres!$E$33:$F$44,2,FALSE),T337*$D337,0)))</f>
        <v>0</v>
      </c>
      <c r="AG337" s="13">
        <f>IF($D337="",0,IF($E337="",0,IF(VLOOKUP($E337,paramètres!$E$33:$F$44,2,FALSE)&lt;=VLOOKUP($AG$18,paramètres!$E$33:$F$44,2,FALSE),U337*$D337,0)))</f>
        <v>0</v>
      </c>
      <c r="AH337" s="13">
        <f>IF($D337="",0,IF($E337="",0,IF(VLOOKUP($E337,paramètres!$E$33:$F$44,2,FALSE)&lt;=VLOOKUP($AH$18,paramètres!$E$33:$F$44,2,FALSE),V337*$D337,0)))</f>
        <v>0</v>
      </c>
      <c r="AI337" s="13">
        <f>IF($D337="",0,IF($E337="",0,IF(VLOOKUP($E337,paramètres!$E$33:$F$44,2,FALSE)&lt;=VLOOKUP($AI$18,paramètres!$E$33:$F$44,2,FALSE),W337*$D337,0)))</f>
        <v>0</v>
      </c>
      <c r="AJ337" s="13">
        <f>IF($D337="",0,IF($E337="",0,IF(VLOOKUP($E337,paramètres!$E$33:$F$44,2,FALSE)&lt;=VLOOKUP($AJ$18,paramètres!$E$33:$F$44,2,FALSE),X337*$D337,0)))</f>
        <v>0</v>
      </c>
      <c r="AK337" s="13">
        <f>IF($D337="",0,IF($E337="",0,IF(VLOOKUP($E337,paramètres!$E$33:$F$44,2,FALSE)&lt;=VLOOKUP($AK$18,paramètres!$E$33:$F$44,2,FALSE),Y337*$D337,0)))</f>
        <v>0</v>
      </c>
      <c r="AL337" s="13">
        <f>IF($D337="",0,IF($E337="",0,IF(VLOOKUP($E337,paramètres!$E$33:$F$44,2,FALSE)&lt;=VLOOKUP($AL$18,paramètres!$E$33:$F$44,2,FALSE),Z337*$D337,0)))</f>
        <v>0</v>
      </c>
      <c r="AM337" s="13">
        <f>IF($D337="",0,IF($E337="",0,IF(VLOOKUP($E337,paramètres!$E$33:$F$44,2,FALSE)&lt;=VLOOKUP($AM$18,paramètres!$E$33:$F$44,2,FALSE),AA337*$D337,0)))</f>
        <v>0</v>
      </c>
      <c r="AN337" s="154">
        <f>IF($D337="",0,IF($E337="",0,IF(VLOOKUP($E337,paramètres!$E$33:$F$44,2,FALSE)&lt;=VLOOKUP($AN$18,paramètres!$E$33:$F$44,2,FALSE),AB337*$D337,0)))</f>
        <v>0</v>
      </c>
      <c r="AO337" s="149" t="str">
        <f>IF(paramètres!$B$28=1,((SUM(Q337:Z337)/1.02)+SUM(AA337:AB337))*0.0303/9*COUNT(Q337:Y337),IF(paramètres!$B$28=2,(SUM(Q337:AB337))*0.0303/9*COUNT(Q337:Y337),"Missing Delta option"))</f>
        <v>Missing Delta option</v>
      </c>
      <c r="AP337" s="13" t="str">
        <f>IF(paramètres!$B$28=1,(((SUM(Q337:Z337)/1.02)+SUM(AA337:AB337))+((SUM(AC337:AL337)/1.02)+SUM(AM337:AO337)))*cotpatr,IF(paramètres!$B$28=2,(SUM(Q337:AO337)*cotpatr),"Missing Delta Option"))</f>
        <v>Missing Delta Option</v>
      </c>
      <c r="AQ337" s="13" t="str" cm="1">
        <f t="array" ref="AQ337">IF(paramètres!$B$28=1,(((SUM(Q337:Z337)/1.02)+SUM(AA337:AB337))+((SUM(AC337:AN337)/1.02)+SUM(AM337:AN337)))/12*pécule,IF(paramètres!$B$28=2,SUM(Q337:AN337)/12*pécule,"Missing Delta Option"))</f>
        <v>Missing Delta Option</v>
      </c>
      <c r="AR337" s="132" t="e">
        <f>IF(paramètres!$B$28=1,(((SUM(Q337:Z337)/1.02)+SUM(AA337:AB337))+((SUM(AC337:AN337)/1.02)+SUM(AM337:AN337)))+AO337+AP337+AQ337,SUM(Q337:AN337)+AO337+AP337+AQ337)</f>
        <v>#VALUE!</v>
      </c>
    </row>
    <row r="338" spans="1:44" x14ac:dyDescent="0.25">
      <c r="A338" s="131"/>
      <c r="B338" s="39"/>
      <c r="C338" s="39"/>
      <c r="D338" s="93"/>
      <c r="E338" s="68"/>
      <c r="F338" s="40"/>
      <c r="G338" s="94"/>
      <c r="H338" s="38"/>
      <c r="I338" s="95"/>
      <c r="J338" s="40"/>
      <c r="K338" s="38"/>
      <c r="L338" s="95"/>
      <c r="M338" s="40"/>
      <c r="N338" s="38"/>
      <c r="O338" s="95"/>
      <c r="P338" s="68"/>
      <c r="Q338" s="226"/>
      <c r="R338" s="227"/>
      <c r="S338" s="227"/>
      <c r="T338" s="227"/>
      <c r="U338" s="227"/>
      <c r="V338" s="227"/>
      <c r="W338" s="227"/>
      <c r="X338" s="227"/>
      <c r="Y338" s="227"/>
      <c r="Z338" s="227"/>
      <c r="AA338" s="227"/>
      <c r="AB338" s="228"/>
      <c r="AC338" s="149">
        <f>IF($D338="",0,IF($E338="",0,IF(VLOOKUP($E338,paramètres!$E$33:$F$44,2,FALSE)&lt;=VLOOKUP($AC$18,paramètres!$E$33:$F$44,2,FALSE),Q338*$D338,0)))</f>
        <v>0</v>
      </c>
      <c r="AD338" s="13">
        <f>IF($D338="",0,IF($E338="",0,IF(VLOOKUP($E338,paramètres!$E$33:$F$44,2,FALSE)&lt;=VLOOKUP($AD$18,paramètres!$E$33:$F$44,2,FALSE),R338*$D338,0)))</f>
        <v>0</v>
      </c>
      <c r="AE338" s="13">
        <f>IF($D338="",0,IF($E338="",0,IF(VLOOKUP($E338,paramètres!$E$33:$F$44,2,FALSE)&lt;=VLOOKUP($AE$18,paramètres!$E$33:$F$44,2,FALSE),S338*$D338,0)))</f>
        <v>0</v>
      </c>
      <c r="AF338" s="13">
        <f>IF($D338="",0,IF($E338="",0,IF(VLOOKUP($E338,paramètres!$E$33:$F$44,2,FALSE)&lt;=VLOOKUP($AF$18,paramètres!$E$33:$F$44,2,FALSE),T338*$D338,0)))</f>
        <v>0</v>
      </c>
      <c r="AG338" s="13">
        <f>IF($D338="",0,IF($E338="",0,IF(VLOOKUP($E338,paramètres!$E$33:$F$44,2,FALSE)&lt;=VLOOKUP($AG$18,paramètres!$E$33:$F$44,2,FALSE),U338*$D338,0)))</f>
        <v>0</v>
      </c>
      <c r="AH338" s="13">
        <f>IF($D338="",0,IF($E338="",0,IF(VLOOKUP($E338,paramètres!$E$33:$F$44,2,FALSE)&lt;=VLOOKUP($AH$18,paramètres!$E$33:$F$44,2,FALSE),V338*$D338,0)))</f>
        <v>0</v>
      </c>
      <c r="AI338" s="13">
        <f>IF($D338="",0,IF($E338="",0,IF(VLOOKUP($E338,paramètres!$E$33:$F$44,2,FALSE)&lt;=VLOOKUP($AI$18,paramètres!$E$33:$F$44,2,FALSE),W338*$D338,0)))</f>
        <v>0</v>
      </c>
      <c r="AJ338" s="13">
        <f>IF($D338="",0,IF($E338="",0,IF(VLOOKUP($E338,paramètres!$E$33:$F$44,2,FALSE)&lt;=VLOOKUP($AJ$18,paramètres!$E$33:$F$44,2,FALSE),X338*$D338,0)))</f>
        <v>0</v>
      </c>
      <c r="AK338" s="13">
        <f>IF($D338="",0,IF($E338="",0,IF(VLOOKUP($E338,paramètres!$E$33:$F$44,2,FALSE)&lt;=VLOOKUP($AK$18,paramètres!$E$33:$F$44,2,FALSE),Y338*$D338,0)))</f>
        <v>0</v>
      </c>
      <c r="AL338" s="13">
        <f>IF($D338="",0,IF($E338="",0,IF(VLOOKUP($E338,paramètres!$E$33:$F$44,2,FALSE)&lt;=VLOOKUP($AL$18,paramètres!$E$33:$F$44,2,FALSE),Z338*$D338,0)))</f>
        <v>0</v>
      </c>
      <c r="AM338" s="13">
        <f>IF($D338="",0,IF($E338="",0,IF(VLOOKUP($E338,paramètres!$E$33:$F$44,2,FALSE)&lt;=VLOOKUP($AM$18,paramètres!$E$33:$F$44,2,FALSE),AA338*$D338,0)))</f>
        <v>0</v>
      </c>
      <c r="AN338" s="154">
        <f>IF($D338="",0,IF($E338="",0,IF(VLOOKUP($E338,paramètres!$E$33:$F$44,2,FALSE)&lt;=VLOOKUP($AN$18,paramètres!$E$33:$F$44,2,FALSE),AB338*$D338,0)))</f>
        <v>0</v>
      </c>
      <c r="AO338" s="149" t="str">
        <f>IF(paramètres!$B$28=1,((SUM(Q338:Z338)/1.02)+SUM(AA338:AB338))*0.0303/9*COUNT(Q338:Y338),IF(paramètres!$B$28=2,(SUM(Q338:AB338))*0.0303/9*COUNT(Q338:Y338),"Missing Delta option"))</f>
        <v>Missing Delta option</v>
      </c>
      <c r="AP338" s="13" t="str">
        <f>IF(paramètres!$B$28=1,(((SUM(Q338:Z338)/1.02)+SUM(AA338:AB338))+((SUM(AC338:AL338)/1.02)+SUM(AM338:AO338)))*cotpatr,IF(paramètres!$B$28=2,(SUM(Q338:AO338)*cotpatr),"Missing Delta Option"))</f>
        <v>Missing Delta Option</v>
      </c>
      <c r="AQ338" s="13" t="str" cm="1">
        <f t="array" ref="AQ338">IF(paramètres!$B$28=1,(((SUM(Q338:Z338)/1.02)+SUM(AA338:AB338))+((SUM(AC338:AN338)/1.02)+SUM(AM338:AN338)))/12*pécule,IF(paramètres!$B$28=2,SUM(Q338:AN338)/12*pécule,"Missing Delta Option"))</f>
        <v>Missing Delta Option</v>
      </c>
      <c r="AR338" s="132" t="e">
        <f>IF(paramètres!$B$28=1,(((SUM(Q338:Z338)/1.02)+SUM(AA338:AB338))+((SUM(AC338:AN338)/1.02)+SUM(AM338:AN338)))+AO338+AP338+AQ338,SUM(Q338:AN338)+AO338+AP338+AQ338)</f>
        <v>#VALUE!</v>
      </c>
    </row>
    <row r="339" spans="1:44" x14ac:dyDescent="0.25">
      <c r="A339" s="131"/>
      <c r="B339" s="39"/>
      <c r="C339" s="39"/>
      <c r="D339" s="93"/>
      <c r="E339" s="68"/>
      <c r="F339" s="40"/>
      <c r="G339" s="94"/>
      <c r="H339" s="38"/>
      <c r="I339" s="95"/>
      <c r="J339" s="40"/>
      <c r="K339" s="38"/>
      <c r="L339" s="95"/>
      <c r="M339" s="40"/>
      <c r="N339" s="38"/>
      <c r="O339" s="95"/>
      <c r="P339" s="68"/>
      <c r="Q339" s="226"/>
      <c r="R339" s="227"/>
      <c r="S339" s="227"/>
      <c r="T339" s="227"/>
      <c r="U339" s="227"/>
      <c r="V339" s="227"/>
      <c r="W339" s="227"/>
      <c r="X339" s="227"/>
      <c r="Y339" s="227"/>
      <c r="Z339" s="227"/>
      <c r="AA339" s="227"/>
      <c r="AB339" s="228"/>
      <c r="AC339" s="149">
        <f>IF($D339="",0,IF($E339="",0,IF(VLOOKUP($E339,paramètres!$E$33:$F$44,2,FALSE)&lt;=VLOOKUP($AC$18,paramètres!$E$33:$F$44,2,FALSE),Q339*$D339,0)))</f>
        <v>0</v>
      </c>
      <c r="AD339" s="13">
        <f>IF($D339="",0,IF($E339="",0,IF(VLOOKUP($E339,paramètres!$E$33:$F$44,2,FALSE)&lt;=VLOOKUP($AD$18,paramètres!$E$33:$F$44,2,FALSE),R339*$D339,0)))</f>
        <v>0</v>
      </c>
      <c r="AE339" s="13">
        <f>IF($D339="",0,IF($E339="",0,IF(VLOOKUP($E339,paramètres!$E$33:$F$44,2,FALSE)&lt;=VLOOKUP($AE$18,paramètres!$E$33:$F$44,2,FALSE),S339*$D339,0)))</f>
        <v>0</v>
      </c>
      <c r="AF339" s="13">
        <f>IF($D339="",0,IF($E339="",0,IF(VLOOKUP($E339,paramètres!$E$33:$F$44,2,FALSE)&lt;=VLOOKUP($AF$18,paramètres!$E$33:$F$44,2,FALSE),T339*$D339,0)))</f>
        <v>0</v>
      </c>
      <c r="AG339" s="13">
        <f>IF($D339="",0,IF($E339="",0,IF(VLOOKUP($E339,paramètres!$E$33:$F$44,2,FALSE)&lt;=VLOOKUP($AG$18,paramètres!$E$33:$F$44,2,FALSE),U339*$D339,0)))</f>
        <v>0</v>
      </c>
      <c r="AH339" s="13">
        <f>IF($D339="",0,IF($E339="",0,IF(VLOOKUP($E339,paramètres!$E$33:$F$44,2,FALSE)&lt;=VLOOKUP($AH$18,paramètres!$E$33:$F$44,2,FALSE),V339*$D339,0)))</f>
        <v>0</v>
      </c>
      <c r="AI339" s="13">
        <f>IF($D339="",0,IF($E339="",0,IF(VLOOKUP($E339,paramètres!$E$33:$F$44,2,FALSE)&lt;=VLOOKUP($AI$18,paramètres!$E$33:$F$44,2,FALSE),W339*$D339,0)))</f>
        <v>0</v>
      </c>
      <c r="AJ339" s="13">
        <f>IF($D339="",0,IF($E339="",0,IF(VLOOKUP($E339,paramètres!$E$33:$F$44,2,FALSE)&lt;=VLOOKUP($AJ$18,paramètres!$E$33:$F$44,2,FALSE),X339*$D339,0)))</f>
        <v>0</v>
      </c>
      <c r="AK339" s="13">
        <f>IF($D339="",0,IF($E339="",0,IF(VLOOKUP($E339,paramètres!$E$33:$F$44,2,FALSE)&lt;=VLOOKUP($AK$18,paramètres!$E$33:$F$44,2,FALSE),Y339*$D339,0)))</f>
        <v>0</v>
      </c>
      <c r="AL339" s="13">
        <f>IF($D339="",0,IF($E339="",0,IF(VLOOKUP($E339,paramètres!$E$33:$F$44,2,FALSE)&lt;=VLOOKUP($AL$18,paramètres!$E$33:$F$44,2,FALSE),Z339*$D339,0)))</f>
        <v>0</v>
      </c>
      <c r="AM339" s="13">
        <f>IF($D339="",0,IF($E339="",0,IF(VLOOKUP($E339,paramètres!$E$33:$F$44,2,FALSE)&lt;=VLOOKUP($AM$18,paramètres!$E$33:$F$44,2,FALSE),AA339*$D339,0)))</f>
        <v>0</v>
      </c>
      <c r="AN339" s="154">
        <f>IF($D339="",0,IF($E339="",0,IF(VLOOKUP($E339,paramètres!$E$33:$F$44,2,FALSE)&lt;=VLOOKUP($AN$18,paramètres!$E$33:$F$44,2,FALSE),AB339*$D339,0)))</f>
        <v>0</v>
      </c>
      <c r="AO339" s="149" t="str">
        <f>IF(paramètres!$B$28=1,((SUM(Q339:Z339)/1.02)+SUM(AA339:AB339))*0.0303/9*COUNT(Q339:Y339),IF(paramètres!$B$28=2,(SUM(Q339:AB339))*0.0303/9*COUNT(Q339:Y339),"Missing Delta option"))</f>
        <v>Missing Delta option</v>
      </c>
      <c r="AP339" s="13" t="str">
        <f>IF(paramètres!$B$28=1,(((SUM(Q339:Z339)/1.02)+SUM(AA339:AB339))+((SUM(AC339:AL339)/1.02)+SUM(AM339:AO339)))*cotpatr,IF(paramètres!$B$28=2,(SUM(Q339:AO339)*cotpatr),"Missing Delta Option"))</f>
        <v>Missing Delta Option</v>
      </c>
      <c r="AQ339" s="13" t="str" cm="1">
        <f t="array" ref="AQ339">IF(paramètres!$B$28=1,(((SUM(Q339:Z339)/1.02)+SUM(AA339:AB339))+((SUM(AC339:AN339)/1.02)+SUM(AM339:AN339)))/12*pécule,IF(paramètres!$B$28=2,SUM(Q339:AN339)/12*pécule,"Missing Delta Option"))</f>
        <v>Missing Delta Option</v>
      </c>
      <c r="AR339" s="132" t="e">
        <f>IF(paramètres!$B$28=1,(((SUM(Q339:Z339)/1.02)+SUM(AA339:AB339))+((SUM(AC339:AN339)/1.02)+SUM(AM339:AN339)))+AO339+AP339+AQ339,SUM(Q339:AN339)+AO339+AP339+AQ339)</f>
        <v>#VALUE!</v>
      </c>
    </row>
    <row r="340" spans="1:44" x14ac:dyDescent="0.25">
      <c r="A340" s="131"/>
      <c r="B340" s="39"/>
      <c r="C340" s="39"/>
      <c r="D340" s="93"/>
      <c r="E340" s="68"/>
      <c r="F340" s="40"/>
      <c r="G340" s="94"/>
      <c r="H340" s="38"/>
      <c r="I340" s="95"/>
      <c r="J340" s="40"/>
      <c r="K340" s="38"/>
      <c r="L340" s="95"/>
      <c r="M340" s="40"/>
      <c r="N340" s="38"/>
      <c r="O340" s="95"/>
      <c r="P340" s="68"/>
      <c r="Q340" s="226"/>
      <c r="R340" s="227"/>
      <c r="S340" s="227"/>
      <c r="T340" s="227"/>
      <c r="U340" s="227"/>
      <c r="V340" s="227"/>
      <c r="W340" s="227"/>
      <c r="X340" s="227"/>
      <c r="Y340" s="227"/>
      <c r="Z340" s="227"/>
      <c r="AA340" s="227"/>
      <c r="AB340" s="228"/>
      <c r="AC340" s="149">
        <f>IF($D340="",0,IF($E340="",0,IF(VLOOKUP($E340,paramètres!$E$33:$F$44,2,FALSE)&lt;=VLOOKUP($AC$18,paramètres!$E$33:$F$44,2,FALSE),Q340*$D340,0)))</f>
        <v>0</v>
      </c>
      <c r="AD340" s="13">
        <f>IF($D340="",0,IF($E340="",0,IF(VLOOKUP($E340,paramètres!$E$33:$F$44,2,FALSE)&lt;=VLOOKUP($AD$18,paramètres!$E$33:$F$44,2,FALSE),R340*$D340,0)))</f>
        <v>0</v>
      </c>
      <c r="AE340" s="13">
        <f>IF($D340="",0,IF($E340="",0,IF(VLOOKUP($E340,paramètres!$E$33:$F$44,2,FALSE)&lt;=VLOOKUP($AE$18,paramètres!$E$33:$F$44,2,FALSE),S340*$D340,0)))</f>
        <v>0</v>
      </c>
      <c r="AF340" s="13">
        <f>IF($D340="",0,IF($E340="",0,IF(VLOOKUP($E340,paramètres!$E$33:$F$44,2,FALSE)&lt;=VLOOKUP($AF$18,paramètres!$E$33:$F$44,2,FALSE),T340*$D340,0)))</f>
        <v>0</v>
      </c>
      <c r="AG340" s="13">
        <f>IF($D340="",0,IF($E340="",0,IF(VLOOKUP($E340,paramètres!$E$33:$F$44,2,FALSE)&lt;=VLOOKUP($AG$18,paramètres!$E$33:$F$44,2,FALSE),U340*$D340,0)))</f>
        <v>0</v>
      </c>
      <c r="AH340" s="13">
        <f>IF($D340="",0,IF($E340="",0,IF(VLOOKUP($E340,paramètres!$E$33:$F$44,2,FALSE)&lt;=VLOOKUP($AH$18,paramètres!$E$33:$F$44,2,FALSE),V340*$D340,0)))</f>
        <v>0</v>
      </c>
      <c r="AI340" s="13">
        <f>IF($D340="",0,IF($E340="",0,IF(VLOOKUP($E340,paramètres!$E$33:$F$44,2,FALSE)&lt;=VLOOKUP($AI$18,paramètres!$E$33:$F$44,2,FALSE),W340*$D340,0)))</f>
        <v>0</v>
      </c>
      <c r="AJ340" s="13">
        <f>IF($D340="",0,IF($E340="",0,IF(VLOOKUP($E340,paramètres!$E$33:$F$44,2,FALSE)&lt;=VLOOKUP($AJ$18,paramètres!$E$33:$F$44,2,FALSE),X340*$D340,0)))</f>
        <v>0</v>
      </c>
      <c r="AK340" s="13">
        <f>IF($D340="",0,IF($E340="",0,IF(VLOOKUP($E340,paramètres!$E$33:$F$44,2,FALSE)&lt;=VLOOKUP($AK$18,paramètres!$E$33:$F$44,2,FALSE),Y340*$D340,0)))</f>
        <v>0</v>
      </c>
      <c r="AL340" s="13">
        <f>IF($D340="",0,IF($E340="",0,IF(VLOOKUP($E340,paramètres!$E$33:$F$44,2,FALSE)&lt;=VLOOKUP($AL$18,paramètres!$E$33:$F$44,2,FALSE),Z340*$D340,0)))</f>
        <v>0</v>
      </c>
      <c r="AM340" s="13">
        <f>IF($D340="",0,IF($E340="",0,IF(VLOOKUP($E340,paramètres!$E$33:$F$44,2,FALSE)&lt;=VLOOKUP($AM$18,paramètres!$E$33:$F$44,2,FALSE),AA340*$D340,0)))</f>
        <v>0</v>
      </c>
      <c r="AN340" s="154">
        <f>IF($D340="",0,IF($E340="",0,IF(VLOOKUP($E340,paramètres!$E$33:$F$44,2,FALSE)&lt;=VLOOKUP($AN$18,paramètres!$E$33:$F$44,2,FALSE),AB340*$D340,0)))</f>
        <v>0</v>
      </c>
      <c r="AO340" s="149" t="str">
        <f>IF(paramètres!$B$28=1,((SUM(Q340:Z340)/1.02)+SUM(AA340:AB340))*0.0303/9*COUNT(Q340:Y340),IF(paramètres!$B$28=2,(SUM(Q340:AB340))*0.0303/9*COUNT(Q340:Y340),"Missing Delta option"))</f>
        <v>Missing Delta option</v>
      </c>
      <c r="AP340" s="13" t="str">
        <f>IF(paramètres!$B$28=1,(((SUM(Q340:Z340)/1.02)+SUM(AA340:AB340))+((SUM(AC340:AL340)/1.02)+SUM(AM340:AO340)))*cotpatr,IF(paramètres!$B$28=2,(SUM(Q340:AO340)*cotpatr),"Missing Delta Option"))</f>
        <v>Missing Delta Option</v>
      </c>
      <c r="AQ340" s="13" t="str" cm="1">
        <f t="array" ref="AQ340">IF(paramètres!$B$28=1,(((SUM(Q340:Z340)/1.02)+SUM(AA340:AB340))+((SUM(AC340:AN340)/1.02)+SUM(AM340:AN340)))/12*pécule,IF(paramètres!$B$28=2,SUM(Q340:AN340)/12*pécule,"Missing Delta Option"))</f>
        <v>Missing Delta Option</v>
      </c>
      <c r="AR340" s="132" t="e">
        <f>IF(paramètres!$B$28=1,(((SUM(Q340:Z340)/1.02)+SUM(AA340:AB340))+((SUM(AC340:AN340)/1.02)+SUM(AM340:AN340)))+AO340+AP340+AQ340,SUM(Q340:AN340)+AO340+AP340+AQ340)</f>
        <v>#VALUE!</v>
      </c>
    </row>
    <row r="341" spans="1:44" x14ac:dyDescent="0.25">
      <c r="A341" s="131"/>
      <c r="B341" s="39"/>
      <c r="C341" s="39"/>
      <c r="D341" s="93"/>
      <c r="E341" s="68"/>
      <c r="F341" s="40"/>
      <c r="G341" s="94"/>
      <c r="H341" s="38"/>
      <c r="I341" s="95"/>
      <c r="J341" s="40"/>
      <c r="K341" s="38"/>
      <c r="L341" s="95"/>
      <c r="M341" s="40"/>
      <c r="N341" s="38"/>
      <c r="O341" s="95"/>
      <c r="P341" s="68"/>
      <c r="Q341" s="226"/>
      <c r="R341" s="227"/>
      <c r="S341" s="227"/>
      <c r="T341" s="227"/>
      <c r="U341" s="227"/>
      <c r="V341" s="227"/>
      <c r="W341" s="227"/>
      <c r="X341" s="227"/>
      <c r="Y341" s="227"/>
      <c r="Z341" s="227"/>
      <c r="AA341" s="227"/>
      <c r="AB341" s="228"/>
      <c r="AC341" s="149">
        <f>IF($D341="",0,IF($E341="",0,IF(VLOOKUP($E341,paramètres!$E$33:$F$44,2,FALSE)&lt;=VLOOKUP($AC$18,paramètres!$E$33:$F$44,2,FALSE),Q341*$D341,0)))</f>
        <v>0</v>
      </c>
      <c r="AD341" s="13">
        <f>IF($D341="",0,IF($E341="",0,IF(VLOOKUP($E341,paramètres!$E$33:$F$44,2,FALSE)&lt;=VLOOKUP($AD$18,paramètres!$E$33:$F$44,2,FALSE),R341*$D341,0)))</f>
        <v>0</v>
      </c>
      <c r="AE341" s="13">
        <f>IF($D341="",0,IF($E341="",0,IF(VLOOKUP($E341,paramètres!$E$33:$F$44,2,FALSE)&lt;=VLOOKUP($AE$18,paramètres!$E$33:$F$44,2,FALSE),S341*$D341,0)))</f>
        <v>0</v>
      </c>
      <c r="AF341" s="13">
        <f>IF($D341="",0,IF($E341="",0,IF(VLOOKUP($E341,paramètres!$E$33:$F$44,2,FALSE)&lt;=VLOOKUP($AF$18,paramètres!$E$33:$F$44,2,FALSE),T341*$D341,0)))</f>
        <v>0</v>
      </c>
      <c r="AG341" s="13">
        <f>IF($D341="",0,IF($E341="",0,IF(VLOOKUP($E341,paramètres!$E$33:$F$44,2,FALSE)&lt;=VLOOKUP($AG$18,paramètres!$E$33:$F$44,2,FALSE),U341*$D341,0)))</f>
        <v>0</v>
      </c>
      <c r="AH341" s="13">
        <f>IF($D341="",0,IF($E341="",0,IF(VLOOKUP($E341,paramètres!$E$33:$F$44,2,FALSE)&lt;=VLOOKUP($AH$18,paramètres!$E$33:$F$44,2,FALSE),V341*$D341,0)))</f>
        <v>0</v>
      </c>
      <c r="AI341" s="13">
        <f>IF($D341="",0,IF($E341="",0,IF(VLOOKUP($E341,paramètres!$E$33:$F$44,2,FALSE)&lt;=VLOOKUP($AI$18,paramètres!$E$33:$F$44,2,FALSE),W341*$D341,0)))</f>
        <v>0</v>
      </c>
      <c r="AJ341" s="13">
        <f>IF($D341="",0,IF($E341="",0,IF(VLOOKUP($E341,paramètres!$E$33:$F$44,2,FALSE)&lt;=VLOOKUP($AJ$18,paramètres!$E$33:$F$44,2,FALSE),X341*$D341,0)))</f>
        <v>0</v>
      </c>
      <c r="AK341" s="13">
        <f>IF($D341="",0,IF($E341="",0,IF(VLOOKUP($E341,paramètres!$E$33:$F$44,2,FALSE)&lt;=VLOOKUP($AK$18,paramètres!$E$33:$F$44,2,FALSE),Y341*$D341,0)))</f>
        <v>0</v>
      </c>
      <c r="AL341" s="13">
        <f>IF($D341="",0,IF($E341="",0,IF(VLOOKUP($E341,paramètres!$E$33:$F$44,2,FALSE)&lt;=VLOOKUP($AL$18,paramètres!$E$33:$F$44,2,FALSE),Z341*$D341,0)))</f>
        <v>0</v>
      </c>
      <c r="AM341" s="13">
        <f>IF($D341="",0,IF($E341="",0,IF(VLOOKUP($E341,paramètres!$E$33:$F$44,2,FALSE)&lt;=VLOOKUP($AM$18,paramètres!$E$33:$F$44,2,FALSE),AA341*$D341,0)))</f>
        <v>0</v>
      </c>
      <c r="AN341" s="154">
        <f>IF($D341="",0,IF($E341="",0,IF(VLOOKUP($E341,paramètres!$E$33:$F$44,2,FALSE)&lt;=VLOOKUP($AN$18,paramètres!$E$33:$F$44,2,FALSE),AB341*$D341,0)))</f>
        <v>0</v>
      </c>
      <c r="AO341" s="149" t="str">
        <f>IF(paramètres!$B$28=1,((SUM(Q341:Z341)/1.02)+SUM(AA341:AB341))*0.0303/9*COUNT(Q341:Y341),IF(paramètres!$B$28=2,(SUM(Q341:AB341))*0.0303/9*COUNT(Q341:Y341),"Missing Delta option"))</f>
        <v>Missing Delta option</v>
      </c>
      <c r="AP341" s="13" t="str">
        <f>IF(paramètres!$B$28=1,(((SUM(Q341:Z341)/1.02)+SUM(AA341:AB341))+((SUM(AC341:AL341)/1.02)+SUM(AM341:AO341)))*cotpatr,IF(paramètres!$B$28=2,(SUM(Q341:AO341)*cotpatr),"Missing Delta Option"))</f>
        <v>Missing Delta Option</v>
      </c>
      <c r="AQ341" s="13" t="str" cm="1">
        <f t="array" ref="AQ341">IF(paramètres!$B$28=1,(((SUM(Q341:Z341)/1.02)+SUM(AA341:AB341))+((SUM(AC341:AN341)/1.02)+SUM(AM341:AN341)))/12*pécule,IF(paramètres!$B$28=2,SUM(Q341:AN341)/12*pécule,"Missing Delta Option"))</f>
        <v>Missing Delta Option</v>
      </c>
      <c r="AR341" s="132" t="e">
        <f>IF(paramètres!$B$28=1,(((SUM(Q341:Z341)/1.02)+SUM(AA341:AB341))+((SUM(AC341:AN341)/1.02)+SUM(AM341:AN341)))+AO341+AP341+AQ341,SUM(Q341:AN341)+AO341+AP341+AQ341)</f>
        <v>#VALUE!</v>
      </c>
    </row>
    <row r="342" spans="1:44" x14ac:dyDescent="0.25">
      <c r="A342" s="131"/>
      <c r="B342" s="39"/>
      <c r="C342" s="39"/>
      <c r="D342" s="93"/>
      <c r="E342" s="68"/>
      <c r="F342" s="40"/>
      <c r="G342" s="94"/>
      <c r="H342" s="38"/>
      <c r="I342" s="95"/>
      <c r="J342" s="40"/>
      <c r="K342" s="38"/>
      <c r="L342" s="95"/>
      <c r="M342" s="40"/>
      <c r="N342" s="38"/>
      <c r="O342" s="95"/>
      <c r="P342" s="68"/>
      <c r="Q342" s="226"/>
      <c r="R342" s="227"/>
      <c r="S342" s="227"/>
      <c r="T342" s="227"/>
      <c r="U342" s="227"/>
      <c r="V342" s="227"/>
      <c r="W342" s="227"/>
      <c r="X342" s="227"/>
      <c r="Y342" s="227"/>
      <c r="Z342" s="227"/>
      <c r="AA342" s="227"/>
      <c r="AB342" s="228"/>
      <c r="AC342" s="149">
        <f>IF($D342="",0,IF($E342="",0,IF(VLOOKUP($E342,paramètres!$E$33:$F$44,2,FALSE)&lt;=VLOOKUP($AC$18,paramètres!$E$33:$F$44,2,FALSE),Q342*$D342,0)))</f>
        <v>0</v>
      </c>
      <c r="AD342" s="13">
        <f>IF($D342="",0,IF($E342="",0,IF(VLOOKUP($E342,paramètres!$E$33:$F$44,2,FALSE)&lt;=VLOOKUP($AD$18,paramètres!$E$33:$F$44,2,FALSE),R342*$D342,0)))</f>
        <v>0</v>
      </c>
      <c r="AE342" s="13">
        <f>IF($D342="",0,IF($E342="",0,IF(VLOOKUP($E342,paramètres!$E$33:$F$44,2,FALSE)&lt;=VLOOKUP($AE$18,paramètres!$E$33:$F$44,2,FALSE),S342*$D342,0)))</f>
        <v>0</v>
      </c>
      <c r="AF342" s="13">
        <f>IF($D342="",0,IF($E342="",0,IF(VLOOKUP($E342,paramètres!$E$33:$F$44,2,FALSE)&lt;=VLOOKUP($AF$18,paramètres!$E$33:$F$44,2,FALSE),T342*$D342,0)))</f>
        <v>0</v>
      </c>
      <c r="AG342" s="13">
        <f>IF($D342="",0,IF($E342="",0,IF(VLOOKUP($E342,paramètres!$E$33:$F$44,2,FALSE)&lt;=VLOOKUP($AG$18,paramètres!$E$33:$F$44,2,FALSE),U342*$D342,0)))</f>
        <v>0</v>
      </c>
      <c r="AH342" s="13">
        <f>IF($D342="",0,IF($E342="",0,IF(VLOOKUP($E342,paramètres!$E$33:$F$44,2,FALSE)&lt;=VLOOKUP($AH$18,paramètres!$E$33:$F$44,2,FALSE),V342*$D342,0)))</f>
        <v>0</v>
      </c>
      <c r="AI342" s="13">
        <f>IF($D342="",0,IF($E342="",0,IF(VLOOKUP($E342,paramètres!$E$33:$F$44,2,FALSE)&lt;=VLOOKUP($AI$18,paramètres!$E$33:$F$44,2,FALSE),W342*$D342,0)))</f>
        <v>0</v>
      </c>
      <c r="AJ342" s="13">
        <f>IF($D342="",0,IF($E342="",0,IF(VLOOKUP($E342,paramètres!$E$33:$F$44,2,FALSE)&lt;=VLOOKUP($AJ$18,paramètres!$E$33:$F$44,2,FALSE),X342*$D342,0)))</f>
        <v>0</v>
      </c>
      <c r="AK342" s="13">
        <f>IF($D342="",0,IF($E342="",0,IF(VLOOKUP($E342,paramètres!$E$33:$F$44,2,FALSE)&lt;=VLOOKUP($AK$18,paramètres!$E$33:$F$44,2,FALSE),Y342*$D342,0)))</f>
        <v>0</v>
      </c>
      <c r="AL342" s="13">
        <f>IF($D342="",0,IF($E342="",0,IF(VLOOKUP($E342,paramètres!$E$33:$F$44,2,FALSE)&lt;=VLOOKUP($AL$18,paramètres!$E$33:$F$44,2,FALSE),Z342*$D342,0)))</f>
        <v>0</v>
      </c>
      <c r="AM342" s="13">
        <f>IF($D342="",0,IF($E342="",0,IF(VLOOKUP($E342,paramètres!$E$33:$F$44,2,FALSE)&lt;=VLOOKUP($AM$18,paramètres!$E$33:$F$44,2,FALSE),AA342*$D342,0)))</f>
        <v>0</v>
      </c>
      <c r="AN342" s="154">
        <f>IF($D342="",0,IF($E342="",0,IF(VLOOKUP($E342,paramètres!$E$33:$F$44,2,FALSE)&lt;=VLOOKUP($AN$18,paramètres!$E$33:$F$44,2,FALSE),AB342*$D342,0)))</f>
        <v>0</v>
      </c>
      <c r="AO342" s="149" t="str">
        <f>IF(paramètres!$B$28=1,((SUM(Q342:Z342)/1.02)+SUM(AA342:AB342))*0.0303/9*COUNT(Q342:Y342),IF(paramètres!$B$28=2,(SUM(Q342:AB342))*0.0303/9*COUNT(Q342:Y342),"Missing Delta option"))</f>
        <v>Missing Delta option</v>
      </c>
      <c r="AP342" s="13" t="str">
        <f>IF(paramètres!$B$28=1,(((SUM(Q342:Z342)/1.02)+SUM(AA342:AB342))+((SUM(AC342:AL342)/1.02)+SUM(AM342:AO342)))*cotpatr,IF(paramètres!$B$28=2,(SUM(Q342:AO342)*cotpatr),"Missing Delta Option"))</f>
        <v>Missing Delta Option</v>
      </c>
      <c r="AQ342" s="13" t="str" cm="1">
        <f t="array" ref="AQ342">IF(paramètres!$B$28=1,(((SUM(Q342:Z342)/1.02)+SUM(AA342:AB342))+((SUM(AC342:AN342)/1.02)+SUM(AM342:AN342)))/12*pécule,IF(paramètres!$B$28=2,SUM(Q342:AN342)/12*pécule,"Missing Delta Option"))</f>
        <v>Missing Delta Option</v>
      </c>
      <c r="AR342" s="132" t="e">
        <f>IF(paramètres!$B$28=1,(((SUM(Q342:Z342)/1.02)+SUM(AA342:AB342))+((SUM(AC342:AN342)/1.02)+SUM(AM342:AN342)))+AO342+AP342+AQ342,SUM(Q342:AN342)+AO342+AP342+AQ342)</f>
        <v>#VALUE!</v>
      </c>
    </row>
    <row r="343" spans="1:44" x14ac:dyDescent="0.25">
      <c r="A343" s="131"/>
      <c r="B343" s="39"/>
      <c r="C343" s="39"/>
      <c r="D343" s="93"/>
      <c r="E343" s="68"/>
      <c r="F343" s="40"/>
      <c r="G343" s="94"/>
      <c r="H343" s="38"/>
      <c r="I343" s="95"/>
      <c r="J343" s="40"/>
      <c r="K343" s="38"/>
      <c r="L343" s="95"/>
      <c r="M343" s="40"/>
      <c r="N343" s="38"/>
      <c r="O343" s="95"/>
      <c r="P343" s="68"/>
      <c r="Q343" s="226"/>
      <c r="R343" s="227"/>
      <c r="S343" s="227"/>
      <c r="T343" s="227"/>
      <c r="U343" s="227"/>
      <c r="V343" s="227"/>
      <c r="W343" s="227"/>
      <c r="X343" s="227"/>
      <c r="Y343" s="227"/>
      <c r="Z343" s="227"/>
      <c r="AA343" s="227"/>
      <c r="AB343" s="228"/>
      <c r="AC343" s="149">
        <f>IF($D343="",0,IF($E343="",0,IF(VLOOKUP($E343,paramètres!$E$33:$F$44,2,FALSE)&lt;=VLOOKUP($AC$18,paramètres!$E$33:$F$44,2,FALSE),Q343*$D343,0)))</f>
        <v>0</v>
      </c>
      <c r="AD343" s="13">
        <f>IF($D343="",0,IF($E343="",0,IF(VLOOKUP($E343,paramètres!$E$33:$F$44,2,FALSE)&lt;=VLOOKUP($AD$18,paramètres!$E$33:$F$44,2,FALSE),R343*$D343,0)))</f>
        <v>0</v>
      </c>
      <c r="AE343" s="13">
        <f>IF($D343="",0,IF($E343="",0,IF(VLOOKUP($E343,paramètres!$E$33:$F$44,2,FALSE)&lt;=VLOOKUP($AE$18,paramètres!$E$33:$F$44,2,FALSE),S343*$D343,0)))</f>
        <v>0</v>
      </c>
      <c r="AF343" s="13">
        <f>IF($D343="",0,IF($E343="",0,IF(VLOOKUP($E343,paramètres!$E$33:$F$44,2,FALSE)&lt;=VLOOKUP($AF$18,paramètres!$E$33:$F$44,2,FALSE),T343*$D343,0)))</f>
        <v>0</v>
      </c>
      <c r="AG343" s="13">
        <f>IF($D343="",0,IF($E343="",0,IF(VLOOKUP($E343,paramètres!$E$33:$F$44,2,FALSE)&lt;=VLOOKUP($AG$18,paramètres!$E$33:$F$44,2,FALSE),U343*$D343,0)))</f>
        <v>0</v>
      </c>
      <c r="AH343" s="13">
        <f>IF($D343="",0,IF($E343="",0,IF(VLOOKUP($E343,paramètres!$E$33:$F$44,2,FALSE)&lt;=VLOOKUP($AH$18,paramètres!$E$33:$F$44,2,FALSE),V343*$D343,0)))</f>
        <v>0</v>
      </c>
      <c r="AI343" s="13">
        <f>IF($D343="",0,IF($E343="",0,IF(VLOOKUP($E343,paramètres!$E$33:$F$44,2,FALSE)&lt;=VLOOKUP($AI$18,paramètres!$E$33:$F$44,2,FALSE),W343*$D343,0)))</f>
        <v>0</v>
      </c>
      <c r="AJ343" s="13">
        <f>IF($D343="",0,IF($E343="",0,IF(VLOOKUP($E343,paramètres!$E$33:$F$44,2,FALSE)&lt;=VLOOKUP($AJ$18,paramètres!$E$33:$F$44,2,FALSE),X343*$D343,0)))</f>
        <v>0</v>
      </c>
      <c r="AK343" s="13">
        <f>IF($D343="",0,IF($E343="",0,IF(VLOOKUP($E343,paramètres!$E$33:$F$44,2,FALSE)&lt;=VLOOKUP($AK$18,paramètres!$E$33:$F$44,2,FALSE),Y343*$D343,0)))</f>
        <v>0</v>
      </c>
      <c r="AL343" s="13">
        <f>IF($D343="",0,IF($E343="",0,IF(VLOOKUP($E343,paramètres!$E$33:$F$44,2,FALSE)&lt;=VLOOKUP($AL$18,paramètres!$E$33:$F$44,2,FALSE),Z343*$D343,0)))</f>
        <v>0</v>
      </c>
      <c r="AM343" s="13">
        <f>IF($D343="",0,IF($E343="",0,IF(VLOOKUP($E343,paramètres!$E$33:$F$44,2,FALSE)&lt;=VLOOKUP($AM$18,paramètres!$E$33:$F$44,2,FALSE),AA343*$D343,0)))</f>
        <v>0</v>
      </c>
      <c r="AN343" s="154">
        <f>IF($D343="",0,IF($E343="",0,IF(VLOOKUP($E343,paramètres!$E$33:$F$44,2,FALSE)&lt;=VLOOKUP($AN$18,paramètres!$E$33:$F$44,2,FALSE),AB343*$D343,0)))</f>
        <v>0</v>
      </c>
      <c r="AO343" s="149" t="str">
        <f>IF(paramètres!$B$28=1,((SUM(Q343:Z343)/1.02)+SUM(AA343:AB343))*0.0303/9*COUNT(Q343:Y343),IF(paramètres!$B$28=2,(SUM(Q343:AB343))*0.0303/9*COUNT(Q343:Y343),"Missing Delta option"))</f>
        <v>Missing Delta option</v>
      </c>
      <c r="AP343" s="13" t="str">
        <f>IF(paramètres!$B$28=1,(((SUM(Q343:Z343)/1.02)+SUM(AA343:AB343))+((SUM(AC343:AL343)/1.02)+SUM(AM343:AO343)))*cotpatr,IF(paramètres!$B$28=2,(SUM(Q343:AO343)*cotpatr),"Missing Delta Option"))</f>
        <v>Missing Delta Option</v>
      </c>
      <c r="AQ343" s="13" t="str" cm="1">
        <f t="array" ref="AQ343">IF(paramètres!$B$28=1,(((SUM(Q343:Z343)/1.02)+SUM(AA343:AB343))+((SUM(AC343:AN343)/1.02)+SUM(AM343:AN343)))/12*pécule,IF(paramètres!$B$28=2,SUM(Q343:AN343)/12*pécule,"Missing Delta Option"))</f>
        <v>Missing Delta Option</v>
      </c>
      <c r="AR343" s="132" t="e">
        <f>IF(paramètres!$B$28=1,(((SUM(Q343:Z343)/1.02)+SUM(AA343:AB343))+((SUM(AC343:AN343)/1.02)+SUM(AM343:AN343)))+AO343+AP343+AQ343,SUM(Q343:AN343)+AO343+AP343+AQ343)</f>
        <v>#VALUE!</v>
      </c>
    </row>
    <row r="344" spans="1:44" x14ac:dyDescent="0.25">
      <c r="A344" s="131"/>
      <c r="B344" s="39"/>
      <c r="C344" s="39"/>
      <c r="D344" s="93"/>
      <c r="E344" s="68"/>
      <c r="F344" s="40"/>
      <c r="G344" s="94"/>
      <c r="H344" s="38"/>
      <c r="I344" s="95"/>
      <c r="J344" s="40"/>
      <c r="K344" s="38"/>
      <c r="L344" s="95"/>
      <c r="M344" s="40"/>
      <c r="N344" s="38"/>
      <c r="O344" s="95"/>
      <c r="P344" s="68"/>
      <c r="Q344" s="226"/>
      <c r="R344" s="227"/>
      <c r="S344" s="227"/>
      <c r="T344" s="227"/>
      <c r="U344" s="227"/>
      <c r="V344" s="227"/>
      <c r="W344" s="227"/>
      <c r="X344" s="227"/>
      <c r="Y344" s="227"/>
      <c r="Z344" s="227"/>
      <c r="AA344" s="227"/>
      <c r="AB344" s="228"/>
      <c r="AC344" s="149">
        <f>IF($D344="",0,IF($E344="",0,IF(VLOOKUP($E344,paramètres!$E$33:$F$44,2,FALSE)&lt;=VLOOKUP($AC$18,paramètres!$E$33:$F$44,2,FALSE),Q344*$D344,0)))</f>
        <v>0</v>
      </c>
      <c r="AD344" s="13">
        <f>IF($D344="",0,IF($E344="",0,IF(VLOOKUP($E344,paramètres!$E$33:$F$44,2,FALSE)&lt;=VLOOKUP($AD$18,paramètres!$E$33:$F$44,2,FALSE),R344*$D344,0)))</f>
        <v>0</v>
      </c>
      <c r="AE344" s="13">
        <f>IF($D344="",0,IF($E344="",0,IF(VLOOKUP($E344,paramètres!$E$33:$F$44,2,FALSE)&lt;=VLOOKUP($AE$18,paramètres!$E$33:$F$44,2,FALSE),S344*$D344,0)))</f>
        <v>0</v>
      </c>
      <c r="AF344" s="13">
        <f>IF($D344="",0,IF($E344="",0,IF(VLOOKUP($E344,paramètres!$E$33:$F$44,2,FALSE)&lt;=VLOOKUP($AF$18,paramètres!$E$33:$F$44,2,FALSE),T344*$D344,0)))</f>
        <v>0</v>
      </c>
      <c r="AG344" s="13">
        <f>IF($D344="",0,IF($E344="",0,IF(VLOOKUP($E344,paramètres!$E$33:$F$44,2,FALSE)&lt;=VLOOKUP($AG$18,paramètres!$E$33:$F$44,2,FALSE),U344*$D344,0)))</f>
        <v>0</v>
      </c>
      <c r="AH344" s="13">
        <f>IF($D344="",0,IF($E344="",0,IF(VLOOKUP($E344,paramètres!$E$33:$F$44,2,FALSE)&lt;=VLOOKUP($AH$18,paramètres!$E$33:$F$44,2,FALSE),V344*$D344,0)))</f>
        <v>0</v>
      </c>
      <c r="AI344" s="13">
        <f>IF($D344="",0,IF($E344="",0,IF(VLOOKUP($E344,paramètres!$E$33:$F$44,2,FALSE)&lt;=VLOOKUP($AI$18,paramètres!$E$33:$F$44,2,FALSE),W344*$D344,0)))</f>
        <v>0</v>
      </c>
      <c r="AJ344" s="13">
        <f>IF($D344="",0,IF($E344="",0,IF(VLOOKUP($E344,paramètres!$E$33:$F$44,2,FALSE)&lt;=VLOOKUP($AJ$18,paramètres!$E$33:$F$44,2,FALSE),X344*$D344,0)))</f>
        <v>0</v>
      </c>
      <c r="AK344" s="13">
        <f>IF($D344="",0,IF($E344="",0,IF(VLOOKUP($E344,paramètres!$E$33:$F$44,2,FALSE)&lt;=VLOOKUP($AK$18,paramètres!$E$33:$F$44,2,FALSE),Y344*$D344,0)))</f>
        <v>0</v>
      </c>
      <c r="AL344" s="13">
        <f>IF($D344="",0,IF($E344="",0,IF(VLOOKUP($E344,paramètres!$E$33:$F$44,2,FALSE)&lt;=VLOOKUP($AL$18,paramètres!$E$33:$F$44,2,FALSE),Z344*$D344,0)))</f>
        <v>0</v>
      </c>
      <c r="AM344" s="13">
        <f>IF($D344="",0,IF($E344="",0,IF(VLOOKUP($E344,paramètres!$E$33:$F$44,2,FALSE)&lt;=VLOOKUP($AM$18,paramètres!$E$33:$F$44,2,FALSE),AA344*$D344,0)))</f>
        <v>0</v>
      </c>
      <c r="AN344" s="154">
        <f>IF($D344="",0,IF($E344="",0,IF(VLOOKUP($E344,paramètres!$E$33:$F$44,2,FALSE)&lt;=VLOOKUP($AN$18,paramètres!$E$33:$F$44,2,FALSE),AB344*$D344,0)))</f>
        <v>0</v>
      </c>
      <c r="AO344" s="149" t="str">
        <f>IF(paramètres!$B$28=1,((SUM(Q344:Z344)/1.02)+SUM(AA344:AB344))*0.0303/9*COUNT(Q344:Y344),IF(paramètres!$B$28=2,(SUM(Q344:AB344))*0.0303/9*COUNT(Q344:Y344),"Missing Delta option"))</f>
        <v>Missing Delta option</v>
      </c>
      <c r="AP344" s="13" t="str">
        <f>IF(paramètres!$B$28=1,(((SUM(Q344:Z344)/1.02)+SUM(AA344:AB344))+((SUM(AC344:AL344)/1.02)+SUM(AM344:AO344)))*cotpatr,IF(paramètres!$B$28=2,(SUM(Q344:AO344)*cotpatr),"Missing Delta Option"))</f>
        <v>Missing Delta Option</v>
      </c>
      <c r="AQ344" s="13" t="str" cm="1">
        <f t="array" ref="AQ344">IF(paramètres!$B$28=1,(((SUM(Q344:Z344)/1.02)+SUM(AA344:AB344))+((SUM(AC344:AN344)/1.02)+SUM(AM344:AN344)))/12*pécule,IF(paramètres!$B$28=2,SUM(Q344:AN344)/12*pécule,"Missing Delta Option"))</f>
        <v>Missing Delta Option</v>
      </c>
      <c r="AR344" s="132" t="e">
        <f>IF(paramètres!$B$28=1,(((SUM(Q344:Z344)/1.02)+SUM(AA344:AB344))+((SUM(AC344:AN344)/1.02)+SUM(AM344:AN344)))+AO344+AP344+AQ344,SUM(Q344:AN344)+AO344+AP344+AQ344)</f>
        <v>#VALUE!</v>
      </c>
    </row>
    <row r="345" spans="1:44" x14ac:dyDescent="0.25">
      <c r="A345" s="131"/>
      <c r="B345" s="39"/>
      <c r="C345" s="39"/>
      <c r="D345" s="93"/>
      <c r="E345" s="68"/>
      <c r="F345" s="40"/>
      <c r="G345" s="94"/>
      <c r="H345" s="38"/>
      <c r="I345" s="95"/>
      <c r="J345" s="40"/>
      <c r="K345" s="38"/>
      <c r="L345" s="95"/>
      <c r="M345" s="40"/>
      <c r="N345" s="38"/>
      <c r="O345" s="95"/>
      <c r="P345" s="68"/>
      <c r="Q345" s="226"/>
      <c r="R345" s="227"/>
      <c r="S345" s="227"/>
      <c r="T345" s="227"/>
      <c r="U345" s="227"/>
      <c r="V345" s="227"/>
      <c r="W345" s="227"/>
      <c r="X345" s="227"/>
      <c r="Y345" s="227"/>
      <c r="Z345" s="227"/>
      <c r="AA345" s="227"/>
      <c r="AB345" s="228"/>
      <c r="AC345" s="149">
        <f>IF($D345="",0,IF($E345="",0,IF(VLOOKUP($E345,paramètres!$E$33:$F$44,2,FALSE)&lt;=VLOOKUP($AC$18,paramètres!$E$33:$F$44,2,FALSE),Q345*$D345,0)))</f>
        <v>0</v>
      </c>
      <c r="AD345" s="13">
        <f>IF($D345="",0,IF($E345="",0,IF(VLOOKUP($E345,paramètres!$E$33:$F$44,2,FALSE)&lt;=VLOOKUP($AD$18,paramètres!$E$33:$F$44,2,FALSE),R345*$D345,0)))</f>
        <v>0</v>
      </c>
      <c r="AE345" s="13">
        <f>IF($D345="",0,IF($E345="",0,IF(VLOOKUP($E345,paramètres!$E$33:$F$44,2,FALSE)&lt;=VLOOKUP($AE$18,paramètres!$E$33:$F$44,2,FALSE),S345*$D345,0)))</f>
        <v>0</v>
      </c>
      <c r="AF345" s="13">
        <f>IF($D345="",0,IF($E345="",0,IF(VLOOKUP($E345,paramètres!$E$33:$F$44,2,FALSE)&lt;=VLOOKUP($AF$18,paramètres!$E$33:$F$44,2,FALSE),T345*$D345,0)))</f>
        <v>0</v>
      </c>
      <c r="AG345" s="13">
        <f>IF($D345="",0,IF($E345="",0,IF(VLOOKUP($E345,paramètres!$E$33:$F$44,2,FALSE)&lt;=VLOOKUP($AG$18,paramètres!$E$33:$F$44,2,FALSE),U345*$D345,0)))</f>
        <v>0</v>
      </c>
      <c r="AH345" s="13">
        <f>IF($D345="",0,IF($E345="",0,IF(VLOOKUP($E345,paramètres!$E$33:$F$44,2,FALSE)&lt;=VLOOKUP($AH$18,paramètres!$E$33:$F$44,2,FALSE),V345*$D345,0)))</f>
        <v>0</v>
      </c>
      <c r="AI345" s="13">
        <f>IF($D345="",0,IF($E345="",0,IF(VLOOKUP($E345,paramètres!$E$33:$F$44,2,FALSE)&lt;=VLOOKUP($AI$18,paramètres!$E$33:$F$44,2,FALSE),W345*$D345,0)))</f>
        <v>0</v>
      </c>
      <c r="AJ345" s="13">
        <f>IF($D345="",0,IF($E345="",0,IF(VLOOKUP($E345,paramètres!$E$33:$F$44,2,FALSE)&lt;=VLOOKUP($AJ$18,paramètres!$E$33:$F$44,2,FALSE),X345*$D345,0)))</f>
        <v>0</v>
      </c>
      <c r="AK345" s="13">
        <f>IF($D345="",0,IF($E345="",0,IF(VLOOKUP($E345,paramètres!$E$33:$F$44,2,FALSE)&lt;=VLOOKUP($AK$18,paramètres!$E$33:$F$44,2,FALSE),Y345*$D345,0)))</f>
        <v>0</v>
      </c>
      <c r="AL345" s="13">
        <f>IF($D345="",0,IF($E345="",0,IF(VLOOKUP($E345,paramètres!$E$33:$F$44,2,FALSE)&lt;=VLOOKUP($AL$18,paramètres!$E$33:$F$44,2,FALSE),Z345*$D345,0)))</f>
        <v>0</v>
      </c>
      <c r="AM345" s="13">
        <f>IF($D345="",0,IF($E345="",0,IF(VLOOKUP($E345,paramètres!$E$33:$F$44,2,FALSE)&lt;=VLOOKUP($AM$18,paramètres!$E$33:$F$44,2,FALSE),AA345*$D345,0)))</f>
        <v>0</v>
      </c>
      <c r="AN345" s="154">
        <f>IF($D345="",0,IF($E345="",0,IF(VLOOKUP($E345,paramètres!$E$33:$F$44,2,FALSE)&lt;=VLOOKUP($AN$18,paramètres!$E$33:$F$44,2,FALSE),AB345*$D345,0)))</f>
        <v>0</v>
      </c>
      <c r="AO345" s="149" t="str">
        <f>IF(paramètres!$B$28=1,((SUM(Q345:Z345)/1.02)+SUM(AA345:AB345))*0.0303/9*COUNT(Q345:Y345),IF(paramètres!$B$28=2,(SUM(Q345:AB345))*0.0303/9*COUNT(Q345:Y345),"Missing Delta option"))</f>
        <v>Missing Delta option</v>
      </c>
      <c r="AP345" s="13" t="str">
        <f>IF(paramètres!$B$28=1,(((SUM(Q345:Z345)/1.02)+SUM(AA345:AB345))+((SUM(AC345:AL345)/1.02)+SUM(AM345:AO345)))*cotpatr,IF(paramètres!$B$28=2,(SUM(Q345:AO345)*cotpatr),"Missing Delta Option"))</f>
        <v>Missing Delta Option</v>
      </c>
      <c r="AQ345" s="13" t="str" cm="1">
        <f t="array" ref="AQ345">IF(paramètres!$B$28=1,(((SUM(Q345:Z345)/1.02)+SUM(AA345:AB345))+((SUM(AC345:AN345)/1.02)+SUM(AM345:AN345)))/12*pécule,IF(paramètres!$B$28=2,SUM(Q345:AN345)/12*pécule,"Missing Delta Option"))</f>
        <v>Missing Delta Option</v>
      </c>
      <c r="AR345" s="132" t="e">
        <f>IF(paramètres!$B$28=1,(((SUM(Q345:Z345)/1.02)+SUM(AA345:AB345))+((SUM(AC345:AN345)/1.02)+SUM(AM345:AN345)))+AO345+AP345+AQ345,SUM(Q345:AN345)+AO345+AP345+AQ345)</f>
        <v>#VALUE!</v>
      </c>
    </row>
    <row r="346" spans="1:44" x14ac:dyDescent="0.25">
      <c r="A346" s="131"/>
      <c r="B346" s="39"/>
      <c r="C346" s="39"/>
      <c r="D346" s="93"/>
      <c r="E346" s="68"/>
      <c r="F346" s="40"/>
      <c r="G346" s="94"/>
      <c r="H346" s="38"/>
      <c r="I346" s="95"/>
      <c r="J346" s="40"/>
      <c r="K346" s="38"/>
      <c r="L346" s="95"/>
      <c r="M346" s="40"/>
      <c r="N346" s="38"/>
      <c r="O346" s="95"/>
      <c r="P346" s="68"/>
      <c r="Q346" s="226"/>
      <c r="R346" s="227"/>
      <c r="S346" s="227"/>
      <c r="T346" s="227"/>
      <c r="U346" s="227"/>
      <c r="V346" s="227"/>
      <c r="W346" s="227"/>
      <c r="X346" s="227"/>
      <c r="Y346" s="227"/>
      <c r="Z346" s="227"/>
      <c r="AA346" s="227"/>
      <c r="AB346" s="228"/>
      <c r="AC346" s="149">
        <f>IF($D346="",0,IF($E346="",0,IF(VLOOKUP($E346,paramètres!$E$33:$F$44,2,FALSE)&lt;=VLOOKUP($AC$18,paramètres!$E$33:$F$44,2,FALSE),Q346*$D346,0)))</f>
        <v>0</v>
      </c>
      <c r="AD346" s="13">
        <f>IF($D346="",0,IF($E346="",0,IF(VLOOKUP($E346,paramètres!$E$33:$F$44,2,FALSE)&lt;=VLOOKUP($AD$18,paramètres!$E$33:$F$44,2,FALSE),R346*$D346,0)))</f>
        <v>0</v>
      </c>
      <c r="AE346" s="13">
        <f>IF($D346="",0,IF($E346="",0,IF(VLOOKUP($E346,paramètres!$E$33:$F$44,2,FALSE)&lt;=VLOOKUP($AE$18,paramètres!$E$33:$F$44,2,FALSE),S346*$D346,0)))</f>
        <v>0</v>
      </c>
      <c r="AF346" s="13">
        <f>IF($D346="",0,IF($E346="",0,IF(VLOOKUP($E346,paramètres!$E$33:$F$44,2,FALSE)&lt;=VLOOKUP($AF$18,paramètres!$E$33:$F$44,2,FALSE),T346*$D346,0)))</f>
        <v>0</v>
      </c>
      <c r="AG346" s="13">
        <f>IF($D346="",0,IF($E346="",0,IF(VLOOKUP($E346,paramètres!$E$33:$F$44,2,FALSE)&lt;=VLOOKUP($AG$18,paramètres!$E$33:$F$44,2,FALSE),U346*$D346,0)))</f>
        <v>0</v>
      </c>
      <c r="AH346" s="13">
        <f>IF($D346="",0,IF($E346="",0,IF(VLOOKUP($E346,paramètres!$E$33:$F$44,2,FALSE)&lt;=VLOOKUP($AH$18,paramètres!$E$33:$F$44,2,FALSE),V346*$D346,0)))</f>
        <v>0</v>
      </c>
      <c r="AI346" s="13">
        <f>IF($D346="",0,IF($E346="",0,IF(VLOOKUP($E346,paramètres!$E$33:$F$44,2,FALSE)&lt;=VLOOKUP($AI$18,paramètres!$E$33:$F$44,2,FALSE),W346*$D346,0)))</f>
        <v>0</v>
      </c>
      <c r="AJ346" s="13">
        <f>IF($D346="",0,IF($E346="",0,IF(VLOOKUP($E346,paramètres!$E$33:$F$44,2,FALSE)&lt;=VLOOKUP($AJ$18,paramètres!$E$33:$F$44,2,FALSE),X346*$D346,0)))</f>
        <v>0</v>
      </c>
      <c r="AK346" s="13">
        <f>IF($D346="",0,IF($E346="",0,IF(VLOOKUP($E346,paramètres!$E$33:$F$44,2,FALSE)&lt;=VLOOKUP($AK$18,paramètres!$E$33:$F$44,2,FALSE),Y346*$D346,0)))</f>
        <v>0</v>
      </c>
      <c r="AL346" s="13">
        <f>IF($D346="",0,IF($E346="",0,IF(VLOOKUP($E346,paramètres!$E$33:$F$44,2,FALSE)&lt;=VLOOKUP($AL$18,paramètres!$E$33:$F$44,2,FALSE),Z346*$D346,0)))</f>
        <v>0</v>
      </c>
      <c r="AM346" s="13">
        <f>IF($D346="",0,IF($E346="",0,IF(VLOOKUP($E346,paramètres!$E$33:$F$44,2,FALSE)&lt;=VLOOKUP($AM$18,paramètres!$E$33:$F$44,2,FALSE),AA346*$D346,0)))</f>
        <v>0</v>
      </c>
      <c r="AN346" s="154">
        <f>IF($D346="",0,IF($E346="",0,IF(VLOOKUP($E346,paramètres!$E$33:$F$44,2,FALSE)&lt;=VLOOKUP($AN$18,paramètres!$E$33:$F$44,2,FALSE),AB346*$D346,0)))</f>
        <v>0</v>
      </c>
      <c r="AO346" s="149" t="str">
        <f>IF(paramètres!$B$28=1,((SUM(Q346:Z346)/1.02)+SUM(AA346:AB346))*0.0303/9*COUNT(Q346:Y346),IF(paramètres!$B$28=2,(SUM(Q346:AB346))*0.0303/9*COUNT(Q346:Y346),"Missing Delta option"))</f>
        <v>Missing Delta option</v>
      </c>
      <c r="AP346" s="13" t="str">
        <f>IF(paramètres!$B$28=1,(((SUM(Q346:Z346)/1.02)+SUM(AA346:AB346))+((SUM(AC346:AL346)/1.02)+SUM(AM346:AO346)))*cotpatr,IF(paramètres!$B$28=2,(SUM(Q346:AO346)*cotpatr),"Missing Delta Option"))</f>
        <v>Missing Delta Option</v>
      </c>
      <c r="AQ346" s="13" t="str" cm="1">
        <f t="array" ref="AQ346">IF(paramètres!$B$28=1,(((SUM(Q346:Z346)/1.02)+SUM(AA346:AB346))+((SUM(AC346:AN346)/1.02)+SUM(AM346:AN346)))/12*pécule,IF(paramètres!$B$28=2,SUM(Q346:AN346)/12*pécule,"Missing Delta Option"))</f>
        <v>Missing Delta Option</v>
      </c>
      <c r="AR346" s="132" t="e">
        <f>IF(paramètres!$B$28=1,(((SUM(Q346:Z346)/1.02)+SUM(AA346:AB346))+((SUM(AC346:AN346)/1.02)+SUM(AM346:AN346)))+AO346+AP346+AQ346,SUM(Q346:AN346)+AO346+AP346+AQ346)</f>
        <v>#VALUE!</v>
      </c>
    </row>
    <row r="347" spans="1:44" x14ac:dyDescent="0.25">
      <c r="A347" s="131"/>
      <c r="B347" s="39"/>
      <c r="C347" s="39"/>
      <c r="D347" s="93"/>
      <c r="E347" s="68"/>
      <c r="F347" s="40"/>
      <c r="G347" s="94"/>
      <c r="H347" s="38"/>
      <c r="I347" s="95"/>
      <c r="J347" s="40"/>
      <c r="K347" s="38"/>
      <c r="L347" s="95"/>
      <c r="M347" s="40"/>
      <c r="N347" s="38"/>
      <c r="O347" s="95"/>
      <c r="P347" s="68"/>
      <c r="Q347" s="226"/>
      <c r="R347" s="227"/>
      <c r="S347" s="227"/>
      <c r="T347" s="227"/>
      <c r="U347" s="227"/>
      <c r="V347" s="227"/>
      <c r="W347" s="227"/>
      <c r="X347" s="227"/>
      <c r="Y347" s="227"/>
      <c r="Z347" s="227"/>
      <c r="AA347" s="227"/>
      <c r="AB347" s="228"/>
      <c r="AC347" s="149">
        <f>IF($D347="",0,IF($E347="",0,IF(VLOOKUP($E347,paramètres!$E$33:$F$44,2,FALSE)&lt;=VLOOKUP($AC$18,paramètres!$E$33:$F$44,2,FALSE),Q347*$D347,0)))</f>
        <v>0</v>
      </c>
      <c r="AD347" s="13">
        <f>IF($D347="",0,IF($E347="",0,IF(VLOOKUP($E347,paramètres!$E$33:$F$44,2,FALSE)&lt;=VLOOKUP($AD$18,paramètres!$E$33:$F$44,2,FALSE),R347*$D347,0)))</f>
        <v>0</v>
      </c>
      <c r="AE347" s="13">
        <f>IF($D347="",0,IF($E347="",0,IF(VLOOKUP($E347,paramètres!$E$33:$F$44,2,FALSE)&lt;=VLOOKUP($AE$18,paramètres!$E$33:$F$44,2,FALSE),S347*$D347,0)))</f>
        <v>0</v>
      </c>
      <c r="AF347" s="13">
        <f>IF($D347="",0,IF($E347="",0,IF(VLOOKUP($E347,paramètres!$E$33:$F$44,2,FALSE)&lt;=VLOOKUP($AF$18,paramètres!$E$33:$F$44,2,FALSE),T347*$D347,0)))</f>
        <v>0</v>
      </c>
      <c r="AG347" s="13">
        <f>IF($D347="",0,IF($E347="",0,IF(VLOOKUP($E347,paramètres!$E$33:$F$44,2,FALSE)&lt;=VLOOKUP($AG$18,paramètres!$E$33:$F$44,2,FALSE),U347*$D347,0)))</f>
        <v>0</v>
      </c>
      <c r="AH347" s="13">
        <f>IF($D347="",0,IF($E347="",0,IF(VLOOKUP($E347,paramètres!$E$33:$F$44,2,FALSE)&lt;=VLOOKUP($AH$18,paramètres!$E$33:$F$44,2,FALSE),V347*$D347,0)))</f>
        <v>0</v>
      </c>
      <c r="AI347" s="13">
        <f>IF($D347="",0,IF($E347="",0,IF(VLOOKUP($E347,paramètres!$E$33:$F$44,2,FALSE)&lt;=VLOOKUP($AI$18,paramètres!$E$33:$F$44,2,FALSE),W347*$D347,0)))</f>
        <v>0</v>
      </c>
      <c r="AJ347" s="13">
        <f>IF($D347="",0,IF($E347="",0,IF(VLOOKUP($E347,paramètres!$E$33:$F$44,2,FALSE)&lt;=VLOOKUP($AJ$18,paramètres!$E$33:$F$44,2,FALSE),X347*$D347,0)))</f>
        <v>0</v>
      </c>
      <c r="AK347" s="13">
        <f>IF($D347="",0,IF($E347="",0,IF(VLOOKUP($E347,paramètres!$E$33:$F$44,2,FALSE)&lt;=VLOOKUP($AK$18,paramètres!$E$33:$F$44,2,FALSE),Y347*$D347,0)))</f>
        <v>0</v>
      </c>
      <c r="AL347" s="13">
        <f>IF($D347="",0,IF($E347="",0,IF(VLOOKUP($E347,paramètres!$E$33:$F$44,2,FALSE)&lt;=VLOOKUP($AL$18,paramètres!$E$33:$F$44,2,FALSE),Z347*$D347,0)))</f>
        <v>0</v>
      </c>
      <c r="AM347" s="13">
        <f>IF($D347="",0,IF($E347="",0,IF(VLOOKUP($E347,paramètres!$E$33:$F$44,2,FALSE)&lt;=VLOOKUP($AM$18,paramètres!$E$33:$F$44,2,FALSE),AA347*$D347,0)))</f>
        <v>0</v>
      </c>
      <c r="AN347" s="154">
        <f>IF($D347="",0,IF($E347="",0,IF(VLOOKUP($E347,paramètres!$E$33:$F$44,2,FALSE)&lt;=VLOOKUP($AN$18,paramètres!$E$33:$F$44,2,FALSE),AB347*$D347,0)))</f>
        <v>0</v>
      </c>
      <c r="AO347" s="149" t="str">
        <f>IF(paramètres!$B$28=1,((SUM(Q347:Z347)/1.02)+SUM(AA347:AB347))*0.0303/9*COUNT(Q347:Y347),IF(paramètres!$B$28=2,(SUM(Q347:AB347))*0.0303/9*COUNT(Q347:Y347),"Missing Delta option"))</f>
        <v>Missing Delta option</v>
      </c>
      <c r="AP347" s="13" t="str">
        <f>IF(paramètres!$B$28=1,(((SUM(Q347:Z347)/1.02)+SUM(AA347:AB347))+((SUM(AC347:AL347)/1.02)+SUM(AM347:AO347)))*cotpatr,IF(paramètres!$B$28=2,(SUM(Q347:AO347)*cotpatr),"Missing Delta Option"))</f>
        <v>Missing Delta Option</v>
      </c>
      <c r="AQ347" s="13" t="str" cm="1">
        <f t="array" ref="AQ347">IF(paramètres!$B$28=1,(((SUM(Q347:Z347)/1.02)+SUM(AA347:AB347))+((SUM(AC347:AN347)/1.02)+SUM(AM347:AN347)))/12*pécule,IF(paramètres!$B$28=2,SUM(Q347:AN347)/12*pécule,"Missing Delta Option"))</f>
        <v>Missing Delta Option</v>
      </c>
      <c r="AR347" s="132" t="e">
        <f>IF(paramètres!$B$28=1,(((SUM(Q347:Z347)/1.02)+SUM(AA347:AB347))+((SUM(AC347:AN347)/1.02)+SUM(AM347:AN347)))+AO347+AP347+AQ347,SUM(Q347:AN347)+AO347+AP347+AQ347)</f>
        <v>#VALUE!</v>
      </c>
    </row>
    <row r="348" spans="1:44" x14ac:dyDescent="0.25">
      <c r="A348" s="131"/>
      <c r="B348" s="39"/>
      <c r="C348" s="39"/>
      <c r="D348" s="93"/>
      <c r="E348" s="68"/>
      <c r="F348" s="40"/>
      <c r="G348" s="94"/>
      <c r="H348" s="38"/>
      <c r="I348" s="95"/>
      <c r="J348" s="40"/>
      <c r="K348" s="38"/>
      <c r="L348" s="95"/>
      <c r="M348" s="40"/>
      <c r="N348" s="38"/>
      <c r="O348" s="95"/>
      <c r="P348" s="68"/>
      <c r="Q348" s="226"/>
      <c r="R348" s="227"/>
      <c r="S348" s="227"/>
      <c r="T348" s="227"/>
      <c r="U348" s="227"/>
      <c r="V348" s="227"/>
      <c r="W348" s="227"/>
      <c r="X348" s="227"/>
      <c r="Y348" s="227"/>
      <c r="Z348" s="227"/>
      <c r="AA348" s="227"/>
      <c r="AB348" s="228"/>
      <c r="AC348" s="149">
        <f>IF($D348="",0,IF($E348="",0,IF(VLOOKUP($E348,paramètres!$E$33:$F$44,2,FALSE)&lt;=VLOOKUP($AC$18,paramètres!$E$33:$F$44,2,FALSE),Q348*$D348,0)))</f>
        <v>0</v>
      </c>
      <c r="AD348" s="13">
        <f>IF($D348="",0,IF($E348="",0,IF(VLOOKUP($E348,paramètres!$E$33:$F$44,2,FALSE)&lt;=VLOOKUP($AD$18,paramètres!$E$33:$F$44,2,FALSE),R348*$D348,0)))</f>
        <v>0</v>
      </c>
      <c r="AE348" s="13">
        <f>IF($D348="",0,IF($E348="",0,IF(VLOOKUP($E348,paramètres!$E$33:$F$44,2,FALSE)&lt;=VLOOKUP($AE$18,paramètres!$E$33:$F$44,2,FALSE),S348*$D348,0)))</f>
        <v>0</v>
      </c>
      <c r="AF348" s="13">
        <f>IF($D348="",0,IF($E348="",0,IF(VLOOKUP($E348,paramètres!$E$33:$F$44,2,FALSE)&lt;=VLOOKUP($AF$18,paramètres!$E$33:$F$44,2,FALSE),T348*$D348,0)))</f>
        <v>0</v>
      </c>
      <c r="AG348" s="13">
        <f>IF($D348="",0,IF($E348="",0,IF(VLOOKUP($E348,paramètres!$E$33:$F$44,2,FALSE)&lt;=VLOOKUP($AG$18,paramètres!$E$33:$F$44,2,FALSE),U348*$D348,0)))</f>
        <v>0</v>
      </c>
      <c r="AH348" s="13">
        <f>IF($D348="",0,IF($E348="",0,IF(VLOOKUP($E348,paramètres!$E$33:$F$44,2,FALSE)&lt;=VLOOKUP($AH$18,paramètres!$E$33:$F$44,2,FALSE),V348*$D348,0)))</f>
        <v>0</v>
      </c>
      <c r="AI348" s="13">
        <f>IF($D348="",0,IF($E348="",0,IF(VLOOKUP($E348,paramètres!$E$33:$F$44,2,FALSE)&lt;=VLOOKUP($AI$18,paramètres!$E$33:$F$44,2,FALSE),W348*$D348,0)))</f>
        <v>0</v>
      </c>
      <c r="AJ348" s="13">
        <f>IF($D348="",0,IF($E348="",0,IF(VLOOKUP($E348,paramètres!$E$33:$F$44,2,FALSE)&lt;=VLOOKUP($AJ$18,paramètres!$E$33:$F$44,2,FALSE),X348*$D348,0)))</f>
        <v>0</v>
      </c>
      <c r="AK348" s="13">
        <f>IF($D348="",0,IF($E348="",0,IF(VLOOKUP($E348,paramètres!$E$33:$F$44,2,FALSE)&lt;=VLOOKUP($AK$18,paramètres!$E$33:$F$44,2,FALSE),Y348*$D348,0)))</f>
        <v>0</v>
      </c>
      <c r="AL348" s="13">
        <f>IF($D348="",0,IF($E348="",0,IF(VLOOKUP($E348,paramètres!$E$33:$F$44,2,FALSE)&lt;=VLOOKUP($AL$18,paramètres!$E$33:$F$44,2,FALSE),Z348*$D348,0)))</f>
        <v>0</v>
      </c>
      <c r="AM348" s="13">
        <f>IF($D348="",0,IF($E348="",0,IF(VLOOKUP($E348,paramètres!$E$33:$F$44,2,FALSE)&lt;=VLOOKUP($AM$18,paramètres!$E$33:$F$44,2,FALSE),AA348*$D348,0)))</f>
        <v>0</v>
      </c>
      <c r="AN348" s="154">
        <f>IF($D348="",0,IF($E348="",0,IF(VLOOKUP($E348,paramètres!$E$33:$F$44,2,FALSE)&lt;=VLOOKUP($AN$18,paramètres!$E$33:$F$44,2,FALSE),AB348*$D348,0)))</f>
        <v>0</v>
      </c>
      <c r="AO348" s="149" t="str">
        <f>IF(paramètres!$B$28=1,((SUM(Q348:Z348)/1.02)+SUM(AA348:AB348))*0.0303/9*COUNT(Q348:Y348),IF(paramètres!$B$28=2,(SUM(Q348:AB348))*0.0303/9*COUNT(Q348:Y348),"Missing Delta option"))</f>
        <v>Missing Delta option</v>
      </c>
      <c r="AP348" s="13" t="str">
        <f>IF(paramètres!$B$28=1,(((SUM(Q348:Z348)/1.02)+SUM(AA348:AB348))+((SUM(AC348:AL348)/1.02)+SUM(AM348:AO348)))*cotpatr,IF(paramètres!$B$28=2,(SUM(Q348:AO348)*cotpatr),"Missing Delta Option"))</f>
        <v>Missing Delta Option</v>
      </c>
      <c r="AQ348" s="13" t="str" cm="1">
        <f t="array" ref="AQ348">IF(paramètres!$B$28=1,(((SUM(Q348:Z348)/1.02)+SUM(AA348:AB348))+((SUM(AC348:AN348)/1.02)+SUM(AM348:AN348)))/12*pécule,IF(paramètres!$B$28=2,SUM(Q348:AN348)/12*pécule,"Missing Delta Option"))</f>
        <v>Missing Delta Option</v>
      </c>
      <c r="AR348" s="132" t="e">
        <f>IF(paramètres!$B$28=1,(((SUM(Q348:Z348)/1.02)+SUM(AA348:AB348))+((SUM(AC348:AN348)/1.02)+SUM(AM348:AN348)))+AO348+AP348+AQ348,SUM(Q348:AN348)+AO348+AP348+AQ348)</f>
        <v>#VALUE!</v>
      </c>
    </row>
    <row r="349" spans="1:44" x14ac:dyDescent="0.25">
      <c r="A349" s="131"/>
      <c r="B349" s="39"/>
      <c r="C349" s="39"/>
      <c r="D349" s="93"/>
      <c r="E349" s="68"/>
      <c r="F349" s="40"/>
      <c r="G349" s="94"/>
      <c r="H349" s="38"/>
      <c r="I349" s="95"/>
      <c r="J349" s="40"/>
      <c r="K349" s="38"/>
      <c r="L349" s="95"/>
      <c r="M349" s="40"/>
      <c r="N349" s="38"/>
      <c r="O349" s="95"/>
      <c r="P349" s="68"/>
      <c r="Q349" s="226"/>
      <c r="R349" s="227"/>
      <c r="S349" s="227"/>
      <c r="T349" s="227"/>
      <c r="U349" s="227"/>
      <c r="V349" s="227"/>
      <c r="W349" s="227"/>
      <c r="X349" s="227"/>
      <c r="Y349" s="227"/>
      <c r="Z349" s="227"/>
      <c r="AA349" s="227"/>
      <c r="AB349" s="228"/>
      <c r="AC349" s="149">
        <f>IF($D349="",0,IF($E349="",0,IF(VLOOKUP($E349,paramètres!$E$33:$F$44,2,FALSE)&lt;=VLOOKUP($AC$18,paramètres!$E$33:$F$44,2,FALSE),Q349*$D349,0)))</f>
        <v>0</v>
      </c>
      <c r="AD349" s="13">
        <f>IF($D349="",0,IF($E349="",0,IF(VLOOKUP($E349,paramètres!$E$33:$F$44,2,FALSE)&lt;=VLOOKUP($AD$18,paramètres!$E$33:$F$44,2,FALSE),R349*$D349,0)))</f>
        <v>0</v>
      </c>
      <c r="AE349" s="13">
        <f>IF($D349="",0,IF($E349="",0,IF(VLOOKUP($E349,paramètres!$E$33:$F$44,2,FALSE)&lt;=VLOOKUP($AE$18,paramètres!$E$33:$F$44,2,FALSE),S349*$D349,0)))</f>
        <v>0</v>
      </c>
      <c r="AF349" s="13">
        <f>IF($D349="",0,IF($E349="",0,IF(VLOOKUP($E349,paramètres!$E$33:$F$44,2,FALSE)&lt;=VLOOKUP($AF$18,paramètres!$E$33:$F$44,2,FALSE),T349*$D349,0)))</f>
        <v>0</v>
      </c>
      <c r="AG349" s="13">
        <f>IF($D349="",0,IF($E349="",0,IF(VLOOKUP($E349,paramètres!$E$33:$F$44,2,FALSE)&lt;=VLOOKUP($AG$18,paramètres!$E$33:$F$44,2,FALSE),U349*$D349,0)))</f>
        <v>0</v>
      </c>
      <c r="AH349" s="13">
        <f>IF($D349="",0,IF($E349="",0,IF(VLOOKUP($E349,paramètres!$E$33:$F$44,2,FALSE)&lt;=VLOOKUP($AH$18,paramètres!$E$33:$F$44,2,FALSE),V349*$D349,0)))</f>
        <v>0</v>
      </c>
      <c r="AI349" s="13">
        <f>IF($D349="",0,IF($E349="",0,IF(VLOOKUP($E349,paramètres!$E$33:$F$44,2,FALSE)&lt;=VLOOKUP($AI$18,paramètres!$E$33:$F$44,2,FALSE),W349*$D349,0)))</f>
        <v>0</v>
      </c>
      <c r="AJ349" s="13">
        <f>IF($D349="",0,IF($E349="",0,IF(VLOOKUP($E349,paramètres!$E$33:$F$44,2,FALSE)&lt;=VLOOKUP($AJ$18,paramètres!$E$33:$F$44,2,FALSE),X349*$D349,0)))</f>
        <v>0</v>
      </c>
      <c r="AK349" s="13">
        <f>IF($D349="",0,IF($E349="",0,IF(VLOOKUP($E349,paramètres!$E$33:$F$44,2,FALSE)&lt;=VLOOKUP($AK$18,paramètres!$E$33:$F$44,2,FALSE),Y349*$D349,0)))</f>
        <v>0</v>
      </c>
      <c r="AL349" s="13">
        <f>IF($D349="",0,IF($E349="",0,IF(VLOOKUP($E349,paramètres!$E$33:$F$44,2,FALSE)&lt;=VLOOKUP($AL$18,paramètres!$E$33:$F$44,2,FALSE),Z349*$D349,0)))</f>
        <v>0</v>
      </c>
      <c r="AM349" s="13">
        <f>IF($D349="",0,IF($E349="",0,IF(VLOOKUP($E349,paramètres!$E$33:$F$44,2,FALSE)&lt;=VLOOKUP($AM$18,paramètres!$E$33:$F$44,2,FALSE),AA349*$D349,0)))</f>
        <v>0</v>
      </c>
      <c r="AN349" s="154">
        <f>IF($D349="",0,IF($E349="",0,IF(VLOOKUP($E349,paramètres!$E$33:$F$44,2,FALSE)&lt;=VLOOKUP($AN$18,paramètres!$E$33:$F$44,2,FALSE),AB349*$D349,0)))</f>
        <v>0</v>
      </c>
      <c r="AO349" s="149" t="str">
        <f>IF(paramètres!$B$28=1,((SUM(Q349:Z349)/1.02)+SUM(AA349:AB349))*0.0303/9*COUNT(Q349:Y349),IF(paramètres!$B$28=2,(SUM(Q349:AB349))*0.0303/9*COUNT(Q349:Y349),"Missing Delta option"))</f>
        <v>Missing Delta option</v>
      </c>
      <c r="AP349" s="13" t="str">
        <f>IF(paramètres!$B$28=1,(((SUM(Q349:Z349)/1.02)+SUM(AA349:AB349))+((SUM(AC349:AL349)/1.02)+SUM(AM349:AO349)))*cotpatr,IF(paramètres!$B$28=2,(SUM(Q349:AO349)*cotpatr),"Missing Delta Option"))</f>
        <v>Missing Delta Option</v>
      </c>
      <c r="AQ349" s="13" t="str" cm="1">
        <f t="array" ref="AQ349">IF(paramètres!$B$28=1,(((SUM(Q349:Z349)/1.02)+SUM(AA349:AB349))+((SUM(AC349:AN349)/1.02)+SUM(AM349:AN349)))/12*pécule,IF(paramètres!$B$28=2,SUM(Q349:AN349)/12*pécule,"Missing Delta Option"))</f>
        <v>Missing Delta Option</v>
      </c>
      <c r="AR349" s="132" t="e">
        <f>IF(paramètres!$B$28=1,(((SUM(Q349:Z349)/1.02)+SUM(AA349:AB349))+((SUM(AC349:AN349)/1.02)+SUM(AM349:AN349)))+AO349+AP349+AQ349,SUM(Q349:AN349)+AO349+AP349+AQ349)</f>
        <v>#VALUE!</v>
      </c>
    </row>
    <row r="350" spans="1:44" x14ac:dyDescent="0.25">
      <c r="A350" s="131"/>
      <c r="B350" s="39"/>
      <c r="C350" s="39"/>
      <c r="D350" s="93"/>
      <c r="E350" s="68"/>
      <c r="F350" s="40"/>
      <c r="G350" s="94"/>
      <c r="H350" s="38"/>
      <c r="I350" s="95"/>
      <c r="J350" s="40"/>
      <c r="K350" s="38"/>
      <c r="L350" s="95"/>
      <c r="M350" s="40"/>
      <c r="N350" s="38"/>
      <c r="O350" s="95"/>
      <c r="P350" s="68"/>
      <c r="Q350" s="226"/>
      <c r="R350" s="227"/>
      <c r="S350" s="227"/>
      <c r="T350" s="227"/>
      <c r="U350" s="227"/>
      <c r="V350" s="227"/>
      <c r="W350" s="227"/>
      <c r="X350" s="227"/>
      <c r="Y350" s="227"/>
      <c r="Z350" s="227"/>
      <c r="AA350" s="227"/>
      <c r="AB350" s="228"/>
      <c r="AC350" s="149">
        <f>IF($D350="",0,IF($E350="",0,IF(VLOOKUP($E350,paramètres!$E$33:$F$44,2,FALSE)&lt;=VLOOKUP($AC$18,paramètres!$E$33:$F$44,2,FALSE),Q350*$D350,0)))</f>
        <v>0</v>
      </c>
      <c r="AD350" s="13">
        <f>IF($D350="",0,IF($E350="",0,IF(VLOOKUP($E350,paramètres!$E$33:$F$44,2,FALSE)&lt;=VLOOKUP($AD$18,paramètres!$E$33:$F$44,2,FALSE),R350*$D350,0)))</f>
        <v>0</v>
      </c>
      <c r="AE350" s="13">
        <f>IF($D350="",0,IF($E350="",0,IF(VLOOKUP($E350,paramètres!$E$33:$F$44,2,FALSE)&lt;=VLOOKUP($AE$18,paramètres!$E$33:$F$44,2,FALSE),S350*$D350,0)))</f>
        <v>0</v>
      </c>
      <c r="AF350" s="13">
        <f>IF($D350="",0,IF($E350="",0,IF(VLOOKUP($E350,paramètres!$E$33:$F$44,2,FALSE)&lt;=VLOOKUP($AF$18,paramètres!$E$33:$F$44,2,FALSE),T350*$D350,0)))</f>
        <v>0</v>
      </c>
      <c r="AG350" s="13">
        <f>IF($D350="",0,IF($E350="",0,IF(VLOOKUP($E350,paramètres!$E$33:$F$44,2,FALSE)&lt;=VLOOKUP($AG$18,paramètres!$E$33:$F$44,2,FALSE),U350*$D350,0)))</f>
        <v>0</v>
      </c>
      <c r="AH350" s="13">
        <f>IF($D350="",0,IF($E350="",0,IF(VLOOKUP($E350,paramètres!$E$33:$F$44,2,FALSE)&lt;=VLOOKUP($AH$18,paramètres!$E$33:$F$44,2,FALSE),V350*$D350,0)))</f>
        <v>0</v>
      </c>
      <c r="AI350" s="13">
        <f>IF($D350="",0,IF($E350="",0,IF(VLOOKUP($E350,paramètres!$E$33:$F$44,2,FALSE)&lt;=VLOOKUP($AI$18,paramètres!$E$33:$F$44,2,FALSE),W350*$D350,0)))</f>
        <v>0</v>
      </c>
      <c r="AJ350" s="13">
        <f>IF($D350="",0,IF($E350="",0,IF(VLOOKUP($E350,paramètres!$E$33:$F$44,2,FALSE)&lt;=VLOOKUP($AJ$18,paramètres!$E$33:$F$44,2,FALSE),X350*$D350,0)))</f>
        <v>0</v>
      </c>
      <c r="AK350" s="13">
        <f>IF($D350="",0,IF($E350="",0,IF(VLOOKUP($E350,paramètres!$E$33:$F$44,2,FALSE)&lt;=VLOOKUP($AK$18,paramètres!$E$33:$F$44,2,FALSE),Y350*$D350,0)))</f>
        <v>0</v>
      </c>
      <c r="AL350" s="13">
        <f>IF($D350="",0,IF($E350="",0,IF(VLOOKUP($E350,paramètres!$E$33:$F$44,2,FALSE)&lt;=VLOOKUP($AL$18,paramètres!$E$33:$F$44,2,FALSE),Z350*$D350,0)))</f>
        <v>0</v>
      </c>
      <c r="AM350" s="13">
        <f>IF($D350="",0,IF($E350="",0,IF(VLOOKUP($E350,paramètres!$E$33:$F$44,2,FALSE)&lt;=VLOOKUP($AM$18,paramètres!$E$33:$F$44,2,FALSE),AA350*$D350,0)))</f>
        <v>0</v>
      </c>
      <c r="AN350" s="154">
        <f>IF($D350="",0,IF($E350="",0,IF(VLOOKUP($E350,paramètres!$E$33:$F$44,2,FALSE)&lt;=VLOOKUP($AN$18,paramètres!$E$33:$F$44,2,FALSE),AB350*$D350,0)))</f>
        <v>0</v>
      </c>
      <c r="AO350" s="149" t="str">
        <f>IF(paramètres!$B$28=1,((SUM(Q350:Z350)/1.02)+SUM(AA350:AB350))*0.0303/9*COUNT(Q350:Y350),IF(paramètres!$B$28=2,(SUM(Q350:AB350))*0.0303/9*COUNT(Q350:Y350),"Missing Delta option"))</f>
        <v>Missing Delta option</v>
      </c>
      <c r="AP350" s="13" t="str">
        <f>IF(paramètres!$B$28=1,(((SUM(Q350:Z350)/1.02)+SUM(AA350:AB350))+((SUM(AC350:AL350)/1.02)+SUM(AM350:AO350)))*cotpatr,IF(paramètres!$B$28=2,(SUM(Q350:AO350)*cotpatr),"Missing Delta Option"))</f>
        <v>Missing Delta Option</v>
      </c>
      <c r="AQ350" s="13" t="str" cm="1">
        <f t="array" ref="AQ350">IF(paramètres!$B$28=1,(((SUM(Q350:Z350)/1.02)+SUM(AA350:AB350))+((SUM(AC350:AN350)/1.02)+SUM(AM350:AN350)))/12*pécule,IF(paramètres!$B$28=2,SUM(Q350:AN350)/12*pécule,"Missing Delta Option"))</f>
        <v>Missing Delta Option</v>
      </c>
      <c r="AR350" s="132" t="e">
        <f>IF(paramètres!$B$28=1,(((SUM(Q350:Z350)/1.02)+SUM(AA350:AB350))+((SUM(AC350:AN350)/1.02)+SUM(AM350:AN350)))+AO350+AP350+AQ350,SUM(Q350:AN350)+AO350+AP350+AQ350)</f>
        <v>#VALUE!</v>
      </c>
    </row>
    <row r="351" spans="1:44" x14ac:dyDescent="0.25">
      <c r="A351" s="131"/>
      <c r="B351" s="39"/>
      <c r="C351" s="39"/>
      <c r="D351" s="93"/>
      <c r="E351" s="68"/>
      <c r="F351" s="40"/>
      <c r="G351" s="94"/>
      <c r="H351" s="38"/>
      <c r="I351" s="95"/>
      <c r="J351" s="40"/>
      <c r="K351" s="38"/>
      <c r="L351" s="95"/>
      <c r="M351" s="40"/>
      <c r="N351" s="38"/>
      <c r="O351" s="95"/>
      <c r="P351" s="68"/>
      <c r="Q351" s="226"/>
      <c r="R351" s="227"/>
      <c r="S351" s="227"/>
      <c r="T351" s="227"/>
      <c r="U351" s="227"/>
      <c r="V351" s="227"/>
      <c r="W351" s="227"/>
      <c r="X351" s="227"/>
      <c r="Y351" s="227"/>
      <c r="Z351" s="227"/>
      <c r="AA351" s="227"/>
      <c r="AB351" s="228"/>
      <c r="AC351" s="149">
        <f>IF($D351="",0,IF($E351="",0,IF(VLOOKUP($E351,paramètres!$E$33:$F$44,2,FALSE)&lt;=VLOOKUP($AC$18,paramètres!$E$33:$F$44,2,FALSE),Q351*$D351,0)))</f>
        <v>0</v>
      </c>
      <c r="AD351" s="13">
        <f>IF($D351="",0,IF($E351="",0,IF(VLOOKUP($E351,paramètres!$E$33:$F$44,2,FALSE)&lt;=VLOOKUP($AD$18,paramètres!$E$33:$F$44,2,FALSE),R351*$D351,0)))</f>
        <v>0</v>
      </c>
      <c r="AE351" s="13">
        <f>IF($D351="",0,IF($E351="",0,IF(VLOOKUP($E351,paramètres!$E$33:$F$44,2,FALSE)&lt;=VLOOKUP($AE$18,paramètres!$E$33:$F$44,2,FALSE),S351*$D351,0)))</f>
        <v>0</v>
      </c>
      <c r="AF351" s="13">
        <f>IF($D351="",0,IF($E351="",0,IF(VLOOKUP($E351,paramètres!$E$33:$F$44,2,FALSE)&lt;=VLOOKUP($AF$18,paramètres!$E$33:$F$44,2,FALSE),T351*$D351,0)))</f>
        <v>0</v>
      </c>
      <c r="AG351" s="13">
        <f>IF($D351="",0,IF($E351="",0,IF(VLOOKUP($E351,paramètres!$E$33:$F$44,2,FALSE)&lt;=VLOOKUP($AG$18,paramètres!$E$33:$F$44,2,FALSE),U351*$D351,0)))</f>
        <v>0</v>
      </c>
      <c r="AH351" s="13">
        <f>IF($D351="",0,IF($E351="",0,IF(VLOOKUP($E351,paramètres!$E$33:$F$44,2,FALSE)&lt;=VLOOKUP($AH$18,paramètres!$E$33:$F$44,2,FALSE),V351*$D351,0)))</f>
        <v>0</v>
      </c>
      <c r="AI351" s="13">
        <f>IF($D351="",0,IF($E351="",0,IF(VLOOKUP($E351,paramètres!$E$33:$F$44,2,FALSE)&lt;=VLOOKUP($AI$18,paramètres!$E$33:$F$44,2,FALSE),W351*$D351,0)))</f>
        <v>0</v>
      </c>
      <c r="AJ351" s="13">
        <f>IF($D351="",0,IF($E351="",0,IF(VLOOKUP($E351,paramètres!$E$33:$F$44,2,FALSE)&lt;=VLOOKUP($AJ$18,paramètres!$E$33:$F$44,2,FALSE),X351*$D351,0)))</f>
        <v>0</v>
      </c>
      <c r="AK351" s="13">
        <f>IF($D351="",0,IF($E351="",0,IF(VLOOKUP($E351,paramètres!$E$33:$F$44,2,FALSE)&lt;=VLOOKUP($AK$18,paramètres!$E$33:$F$44,2,FALSE),Y351*$D351,0)))</f>
        <v>0</v>
      </c>
      <c r="AL351" s="13">
        <f>IF($D351="",0,IF($E351="",0,IF(VLOOKUP($E351,paramètres!$E$33:$F$44,2,FALSE)&lt;=VLOOKUP($AL$18,paramètres!$E$33:$F$44,2,FALSE),Z351*$D351,0)))</f>
        <v>0</v>
      </c>
      <c r="AM351" s="13">
        <f>IF($D351="",0,IF($E351="",0,IF(VLOOKUP($E351,paramètres!$E$33:$F$44,2,FALSE)&lt;=VLOOKUP($AM$18,paramètres!$E$33:$F$44,2,FALSE),AA351*$D351,0)))</f>
        <v>0</v>
      </c>
      <c r="AN351" s="154">
        <f>IF($D351="",0,IF($E351="",0,IF(VLOOKUP($E351,paramètres!$E$33:$F$44,2,FALSE)&lt;=VLOOKUP($AN$18,paramètres!$E$33:$F$44,2,FALSE),AB351*$D351,0)))</f>
        <v>0</v>
      </c>
      <c r="AO351" s="149" t="str">
        <f>IF(paramètres!$B$28=1,((SUM(Q351:Z351)/1.02)+SUM(AA351:AB351))*0.0303/9*COUNT(Q351:Y351),IF(paramètres!$B$28=2,(SUM(Q351:AB351))*0.0303/9*COUNT(Q351:Y351),"Missing Delta option"))</f>
        <v>Missing Delta option</v>
      </c>
      <c r="AP351" s="13" t="str">
        <f>IF(paramètres!$B$28=1,(((SUM(Q351:Z351)/1.02)+SUM(AA351:AB351))+((SUM(AC351:AL351)/1.02)+SUM(AM351:AO351)))*cotpatr,IF(paramètres!$B$28=2,(SUM(Q351:AO351)*cotpatr),"Missing Delta Option"))</f>
        <v>Missing Delta Option</v>
      </c>
      <c r="AQ351" s="13" t="str" cm="1">
        <f t="array" ref="AQ351">IF(paramètres!$B$28=1,(((SUM(Q351:Z351)/1.02)+SUM(AA351:AB351))+((SUM(AC351:AN351)/1.02)+SUM(AM351:AN351)))/12*pécule,IF(paramètres!$B$28=2,SUM(Q351:AN351)/12*pécule,"Missing Delta Option"))</f>
        <v>Missing Delta Option</v>
      </c>
      <c r="AR351" s="132" t="e">
        <f>IF(paramètres!$B$28=1,(((SUM(Q351:Z351)/1.02)+SUM(AA351:AB351))+((SUM(AC351:AN351)/1.02)+SUM(AM351:AN351)))+AO351+AP351+AQ351,SUM(Q351:AN351)+AO351+AP351+AQ351)</f>
        <v>#VALUE!</v>
      </c>
    </row>
    <row r="352" spans="1:44" x14ac:dyDescent="0.25">
      <c r="A352" s="131"/>
      <c r="B352" s="39"/>
      <c r="C352" s="39"/>
      <c r="D352" s="93"/>
      <c r="E352" s="68"/>
      <c r="F352" s="40"/>
      <c r="G352" s="94"/>
      <c r="H352" s="38"/>
      <c r="I352" s="95"/>
      <c r="J352" s="40"/>
      <c r="K352" s="38"/>
      <c r="L352" s="95"/>
      <c r="M352" s="40"/>
      <c r="N352" s="38"/>
      <c r="O352" s="95"/>
      <c r="P352" s="68"/>
      <c r="Q352" s="226"/>
      <c r="R352" s="227"/>
      <c r="S352" s="227"/>
      <c r="T352" s="227"/>
      <c r="U352" s="227"/>
      <c r="V352" s="227"/>
      <c r="W352" s="227"/>
      <c r="X352" s="227"/>
      <c r="Y352" s="227"/>
      <c r="Z352" s="227"/>
      <c r="AA352" s="227"/>
      <c r="AB352" s="228"/>
      <c r="AC352" s="149">
        <f>IF($D352="",0,IF($E352="",0,IF(VLOOKUP($E352,paramètres!$E$33:$F$44,2,FALSE)&lt;=VLOOKUP($AC$18,paramètres!$E$33:$F$44,2,FALSE),Q352*$D352,0)))</f>
        <v>0</v>
      </c>
      <c r="AD352" s="13">
        <f>IF($D352="",0,IF($E352="",0,IF(VLOOKUP($E352,paramètres!$E$33:$F$44,2,FALSE)&lt;=VLOOKUP($AD$18,paramètres!$E$33:$F$44,2,FALSE),R352*$D352,0)))</f>
        <v>0</v>
      </c>
      <c r="AE352" s="13">
        <f>IF($D352="",0,IF($E352="",0,IF(VLOOKUP($E352,paramètres!$E$33:$F$44,2,FALSE)&lt;=VLOOKUP($AE$18,paramètres!$E$33:$F$44,2,FALSE),S352*$D352,0)))</f>
        <v>0</v>
      </c>
      <c r="AF352" s="13">
        <f>IF($D352="",0,IF($E352="",0,IF(VLOOKUP($E352,paramètres!$E$33:$F$44,2,FALSE)&lt;=VLOOKUP($AF$18,paramètres!$E$33:$F$44,2,FALSE),T352*$D352,0)))</f>
        <v>0</v>
      </c>
      <c r="AG352" s="13">
        <f>IF($D352="",0,IF($E352="",0,IF(VLOOKUP($E352,paramètres!$E$33:$F$44,2,FALSE)&lt;=VLOOKUP($AG$18,paramètres!$E$33:$F$44,2,FALSE),U352*$D352,0)))</f>
        <v>0</v>
      </c>
      <c r="AH352" s="13">
        <f>IF($D352="",0,IF($E352="",0,IF(VLOOKUP($E352,paramètres!$E$33:$F$44,2,FALSE)&lt;=VLOOKUP($AH$18,paramètres!$E$33:$F$44,2,FALSE),V352*$D352,0)))</f>
        <v>0</v>
      </c>
      <c r="AI352" s="13">
        <f>IF($D352="",0,IF($E352="",0,IF(VLOOKUP($E352,paramètres!$E$33:$F$44,2,FALSE)&lt;=VLOOKUP($AI$18,paramètres!$E$33:$F$44,2,FALSE),W352*$D352,0)))</f>
        <v>0</v>
      </c>
      <c r="AJ352" s="13">
        <f>IF($D352="",0,IF($E352="",0,IF(VLOOKUP($E352,paramètres!$E$33:$F$44,2,FALSE)&lt;=VLOOKUP($AJ$18,paramètres!$E$33:$F$44,2,FALSE),X352*$D352,0)))</f>
        <v>0</v>
      </c>
      <c r="AK352" s="13">
        <f>IF($D352="",0,IF($E352="",0,IF(VLOOKUP($E352,paramètres!$E$33:$F$44,2,FALSE)&lt;=VLOOKUP($AK$18,paramètres!$E$33:$F$44,2,FALSE),Y352*$D352,0)))</f>
        <v>0</v>
      </c>
      <c r="AL352" s="13">
        <f>IF($D352="",0,IF($E352="",0,IF(VLOOKUP($E352,paramètres!$E$33:$F$44,2,FALSE)&lt;=VLOOKUP($AL$18,paramètres!$E$33:$F$44,2,FALSE),Z352*$D352,0)))</f>
        <v>0</v>
      </c>
      <c r="AM352" s="13">
        <f>IF($D352="",0,IF($E352="",0,IF(VLOOKUP($E352,paramètres!$E$33:$F$44,2,FALSE)&lt;=VLOOKUP($AM$18,paramètres!$E$33:$F$44,2,FALSE),AA352*$D352,0)))</f>
        <v>0</v>
      </c>
      <c r="AN352" s="154">
        <f>IF($D352="",0,IF($E352="",0,IF(VLOOKUP($E352,paramètres!$E$33:$F$44,2,FALSE)&lt;=VLOOKUP($AN$18,paramètres!$E$33:$F$44,2,FALSE),AB352*$D352,0)))</f>
        <v>0</v>
      </c>
      <c r="AO352" s="149" t="str">
        <f>IF(paramètres!$B$28=1,((SUM(Q352:Z352)/1.02)+SUM(AA352:AB352))*0.0303/9*COUNT(Q352:Y352),IF(paramètres!$B$28=2,(SUM(Q352:AB352))*0.0303/9*COUNT(Q352:Y352),"Missing Delta option"))</f>
        <v>Missing Delta option</v>
      </c>
      <c r="AP352" s="13" t="str">
        <f>IF(paramètres!$B$28=1,(((SUM(Q352:Z352)/1.02)+SUM(AA352:AB352))+((SUM(AC352:AL352)/1.02)+SUM(AM352:AO352)))*cotpatr,IF(paramètres!$B$28=2,(SUM(Q352:AO352)*cotpatr),"Missing Delta Option"))</f>
        <v>Missing Delta Option</v>
      </c>
      <c r="AQ352" s="13" t="str" cm="1">
        <f t="array" ref="AQ352">IF(paramètres!$B$28=1,(((SUM(Q352:Z352)/1.02)+SUM(AA352:AB352))+((SUM(AC352:AN352)/1.02)+SUM(AM352:AN352)))/12*pécule,IF(paramètres!$B$28=2,SUM(Q352:AN352)/12*pécule,"Missing Delta Option"))</f>
        <v>Missing Delta Option</v>
      </c>
      <c r="AR352" s="132" t="e">
        <f>IF(paramètres!$B$28=1,(((SUM(Q352:Z352)/1.02)+SUM(AA352:AB352))+((SUM(AC352:AN352)/1.02)+SUM(AM352:AN352)))+AO352+AP352+AQ352,SUM(Q352:AN352)+AO352+AP352+AQ352)</f>
        <v>#VALUE!</v>
      </c>
    </row>
    <row r="353" spans="1:44" x14ac:dyDescent="0.25">
      <c r="A353" s="131"/>
      <c r="B353" s="39"/>
      <c r="C353" s="39"/>
      <c r="D353" s="93"/>
      <c r="E353" s="68"/>
      <c r="F353" s="40"/>
      <c r="G353" s="94"/>
      <c r="H353" s="38"/>
      <c r="I353" s="95"/>
      <c r="J353" s="40"/>
      <c r="K353" s="38"/>
      <c r="L353" s="95"/>
      <c r="M353" s="40"/>
      <c r="N353" s="38"/>
      <c r="O353" s="95"/>
      <c r="P353" s="68"/>
      <c r="Q353" s="226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B353" s="228"/>
      <c r="AC353" s="149">
        <f>IF($D353="",0,IF($E353="",0,IF(VLOOKUP($E353,paramètres!$E$33:$F$44,2,FALSE)&lt;=VLOOKUP($AC$18,paramètres!$E$33:$F$44,2,FALSE),Q353*$D353,0)))</f>
        <v>0</v>
      </c>
      <c r="AD353" s="13">
        <f>IF($D353="",0,IF($E353="",0,IF(VLOOKUP($E353,paramètres!$E$33:$F$44,2,FALSE)&lt;=VLOOKUP($AD$18,paramètres!$E$33:$F$44,2,FALSE),R353*$D353,0)))</f>
        <v>0</v>
      </c>
      <c r="AE353" s="13">
        <f>IF($D353="",0,IF($E353="",0,IF(VLOOKUP($E353,paramètres!$E$33:$F$44,2,FALSE)&lt;=VLOOKUP($AE$18,paramètres!$E$33:$F$44,2,FALSE),S353*$D353,0)))</f>
        <v>0</v>
      </c>
      <c r="AF353" s="13">
        <f>IF($D353="",0,IF($E353="",0,IF(VLOOKUP($E353,paramètres!$E$33:$F$44,2,FALSE)&lt;=VLOOKUP($AF$18,paramètres!$E$33:$F$44,2,FALSE),T353*$D353,0)))</f>
        <v>0</v>
      </c>
      <c r="AG353" s="13">
        <f>IF($D353="",0,IF($E353="",0,IF(VLOOKUP($E353,paramètres!$E$33:$F$44,2,FALSE)&lt;=VLOOKUP($AG$18,paramètres!$E$33:$F$44,2,FALSE),U353*$D353,0)))</f>
        <v>0</v>
      </c>
      <c r="AH353" s="13">
        <f>IF($D353="",0,IF($E353="",0,IF(VLOOKUP($E353,paramètres!$E$33:$F$44,2,FALSE)&lt;=VLOOKUP($AH$18,paramètres!$E$33:$F$44,2,FALSE),V353*$D353,0)))</f>
        <v>0</v>
      </c>
      <c r="AI353" s="13">
        <f>IF($D353="",0,IF($E353="",0,IF(VLOOKUP($E353,paramètres!$E$33:$F$44,2,FALSE)&lt;=VLOOKUP($AI$18,paramètres!$E$33:$F$44,2,FALSE),W353*$D353,0)))</f>
        <v>0</v>
      </c>
      <c r="AJ353" s="13">
        <f>IF($D353="",0,IF($E353="",0,IF(VLOOKUP($E353,paramètres!$E$33:$F$44,2,FALSE)&lt;=VLOOKUP($AJ$18,paramètres!$E$33:$F$44,2,FALSE),X353*$D353,0)))</f>
        <v>0</v>
      </c>
      <c r="AK353" s="13">
        <f>IF($D353="",0,IF($E353="",0,IF(VLOOKUP($E353,paramètres!$E$33:$F$44,2,FALSE)&lt;=VLOOKUP($AK$18,paramètres!$E$33:$F$44,2,FALSE),Y353*$D353,0)))</f>
        <v>0</v>
      </c>
      <c r="AL353" s="13">
        <f>IF($D353="",0,IF($E353="",0,IF(VLOOKUP($E353,paramètres!$E$33:$F$44,2,FALSE)&lt;=VLOOKUP($AL$18,paramètres!$E$33:$F$44,2,FALSE),Z353*$D353,0)))</f>
        <v>0</v>
      </c>
      <c r="AM353" s="13">
        <f>IF($D353="",0,IF($E353="",0,IF(VLOOKUP($E353,paramètres!$E$33:$F$44,2,FALSE)&lt;=VLOOKUP($AM$18,paramètres!$E$33:$F$44,2,FALSE),AA353*$D353,0)))</f>
        <v>0</v>
      </c>
      <c r="AN353" s="154">
        <f>IF($D353="",0,IF($E353="",0,IF(VLOOKUP($E353,paramètres!$E$33:$F$44,2,FALSE)&lt;=VLOOKUP($AN$18,paramètres!$E$33:$F$44,2,FALSE),AB353*$D353,0)))</f>
        <v>0</v>
      </c>
      <c r="AO353" s="149" t="str">
        <f>IF(paramètres!$B$28=1,((SUM(Q353:Z353)/1.02)+SUM(AA353:AB353))*0.0303/9*COUNT(Q353:Y353),IF(paramètres!$B$28=2,(SUM(Q353:AB353))*0.0303/9*COUNT(Q353:Y353),"Missing Delta option"))</f>
        <v>Missing Delta option</v>
      </c>
      <c r="AP353" s="13" t="str">
        <f>IF(paramètres!$B$28=1,(((SUM(Q353:Z353)/1.02)+SUM(AA353:AB353))+((SUM(AC353:AL353)/1.02)+SUM(AM353:AO353)))*cotpatr,IF(paramètres!$B$28=2,(SUM(Q353:AO353)*cotpatr),"Missing Delta Option"))</f>
        <v>Missing Delta Option</v>
      </c>
      <c r="AQ353" s="13" t="str" cm="1">
        <f t="array" ref="AQ353">IF(paramètres!$B$28=1,(((SUM(Q353:Z353)/1.02)+SUM(AA353:AB353))+((SUM(AC353:AN353)/1.02)+SUM(AM353:AN353)))/12*pécule,IF(paramètres!$B$28=2,SUM(Q353:AN353)/12*pécule,"Missing Delta Option"))</f>
        <v>Missing Delta Option</v>
      </c>
      <c r="AR353" s="132" t="e">
        <f>IF(paramètres!$B$28=1,(((SUM(Q353:Z353)/1.02)+SUM(AA353:AB353))+((SUM(AC353:AN353)/1.02)+SUM(AM353:AN353)))+AO353+AP353+AQ353,SUM(Q353:AN353)+AO353+AP353+AQ353)</f>
        <v>#VALUE!</v>
      </c>
    </row>
    <row r="354" spans="1:44" x14ac:dyDescent="0.25">
      <c r="A354" s="131"/>
      <c r="B354" s="39"/>
      <c r="C354" s="39"/>
      <c r="D354" s="93"/>
      <c r="E354" s="68"/>
      <c r="F354" s="40"/>
      <c r="G354" s="94"/>
      <c r="H354" s="38"/>
      <c r="I354" s="95"/>
      <c r="J354" s="40"/>
      <c r="K354" s="38"/>
      <c r="L354" s="95"/>
      <c r="M354" s="40"/>
      <c r="N354" s="38"/>
      <c r="O354" s="95"/>
      <c r="P354" s="68"/>
      <c r="Q354" s="226"/>
      <c r="R354" s="227"/>
      <c r="S354" s="227"/>
      <c r="T354" s="227"/>
      <c r="U354" s="227"/>
      <c r="V354" s="227"/>
      <c r="W354" s="227"/>
      <c r="X354" s="227"/>
      <c r="Y354" s="227"/>
      <c r="Z354" s="227"/>
      <c r="AA354" s="227"/>
      <c r="AB354" s="228"/>
      <c r="AC354" s="149">
        <f>IF($D354="",0,IF($E354="",0,IF(VLOOKUP($E354,paramètres!$E$33:$F$44,2,FALSE)&lt;=VLOOKUP($AC$18,paramètres!$E$33:$F$44,2,FALSE),Q354*$D354,0)))</f>
        <v>0</v>
      </c>
      <c r="AD354" s="13">
        <f>IF($D354="",0,IF($E354="",0,IF(VLOOKUP($E354,paramètres!$E$33:$F$44,2,FALSE)&lt;=VLOOKUP($AD$18,paramètres!$E$33:$F$44,2,FALSE),R354*$D354,0)))</f>
        <v>0</v>
      </c>
      <c r="AE354" s="13">
        <f>IF($D354="",0,IF($E354="",0,IF(VLOOKUP($E354,paramètres!$E$33:$F$44,2,FALSE)&lt;=VLOOKUP($AE$18,paramètres!$E$33:$F$44,2,FALSE),S354*$D354,0)))</f>
        <v>0</v>
      </c>
      <c r="AF354" s="13">
        <f>IF($D354="",0,IF($E354="",0,IF(VLOOKUP($E354,paramètres!$E$33:$F$44,2,FALSE)&lt;=VLOOKUP($AF$18,paramètres!$E$33:$F$44,2,FALSE),T354*$D354,0)))</f>
        <v>0</v>
      </c>
      <c r="AG354" s="13">
        <f>IF($D354="",0,IF($E354="",0,IF(VLOOKUP($E354,paramètres!$E$33:$F$44,2,FALSE)&lt;=VLOOKUP($AG$18,paramètres!$E$33:$F$44,2,FALSE),U354*$D354,0)))</f>
        <v>0</v>
      </c>
      <c r="AH354" s="13">
        <f>IF($D354="",0,IF($E354="",0,IF(VLOOKUP($E354,paramètres!$E$33:$F$44,2,FALSE)&lt;=VLOOKUP($AH$18,paramètres!$E$33:$F$44,2,FALSE),V354*$D354,0)))</f>
        <v>0</v>
      </c>
      <c r="AI354" s="13">
        <f>IF($D354="",0,IF($E354="",0,IF(VLOOKUP($E354,paramètres!$E$33:$F$44,2,FALSE)&lt;=VLOOKUP($AI$18,paramètres!$E$33:$F$44,2,FALSE),W354*$D354,0)))</f>
        <v>0</v>
      </c>
      <c r="AJ354" s="13">
        <f>IF($D354="",0,IF($E354="",0,IF(VLOOKUP($E354,paramètres!$E$33:$F$44,2,FALSE)&lt;=VLOOKUP($AJ$18,paramètres!$E$33:$F$44,2,FALSE),X354*$D354,0)))</f>
        <v>0</v>
      </c>
      <c r="AK354" s="13">
        <f>IF($D354="",0,IF($E354="",0,IF(VLOOKUP($E354,paramètres!$E$33:$F$44,2,FALSE)&lt;=VLOOKUP($AK$18,paramètres!$E$33:$F$44,2,FALSE),Y354*$D354,0)))</f>
        <v>0</v>
      </c>
      <c r="AL354" s="13">
        <f>IF($D354="",0,IF($E354="",0,IF(VLOOKUP($E354,paramètres!$E$33:$F$44,2,FALSE)&lt;=VLOOKUP($AL$18,paramètres!$E$33:$F$44,2,FALSE),Z354*$D354,0)))</f>
        <v>0</v>
      </c>
      <c r="AM354" s="13">
        <f>IF($D354="",0,IF($E354="",0,IF(VLOOKUP($E354,paramètres!$E$33:$F$44,2,FALSE)&lt;=VLOOKUP($AM$18,paramètres!$E$33:$F$44,2,FALSE),AA354*$D354,0)))</f>
        <v>0</v>
      </c>
      <c r="AN354" s="154">
        <f>IF($D354="",0,IF($E354="",0,IF(VLOOKUP($E354,paramètres!$E$33:$F$44,2,FALSE)&lt;=VLOOKUP($AN$18,paramètres!$E$33:$F$44,2,FALSE),AB354*$D354,0)))</f>
        <v>0</v>
      </c>
      <c r="AO354" s="149" t="str">
        <f>IF(paramètres!$B$28=1,((SUM(Q354:Z354)/1.02)+SUM(AA354:AB354))*0.0303/9*COUNT(Q354:Y354),IF(paramètres!$B$28=2,(SUM(Q354:AB354))*0.0303/9*COUNT(Q354:Y354),"Missing Delta option"))</f>
        <v>Missing Delta option</v>
      </c>
      <c r="AP354" s="13" t="str">
        <f>IF(paramètres!$B$28=1,(((SUM(Q354:Z354)/1.02)+SUM(AA354:AB354))+((SUM(AC354:AL354)/1.02)+SUM(AM354:AO354)))*cotpatr,IF(paramètres!$B$28=2,(SUM(Q354:AO354)*cotpatr),"Missing Delta Option"))</f>
        <v>Missing Delta Option</v>
      </c>
      <c r="AQ354" s="13" t="str" cm="1">
        <f t="array" ref="AQ354">IF(paramètres!$B$28=1,(((SUM(Q354:Z354)/1.02)+SUM(AA354:AB354))+((SUM(AC354:AN354)/1.02)+SUM(AM354:AN354)))/12*pécule,IF(paramètres!$B$28=2,SUM(Q354:AN354)/12*pécule,"Missing Delta Option"))</f>
        <v>Missing Delta Option</v>
      </c>
      <c r="AR354" s="132" t="e">
        <f>IF(paramètres!$B$28=1,(((SUM(Q354:Z354)/1.02)+SUM(AA354:AB354))+((SUM(AC354:AN354)/1.02)+SUM(AM354:AN354)))+AO354+AP354+AQ354,SUM(Q354:AN354)+AO354+AP354+AQ354)</f>
        <v>#VALUE!</v>
      </c>
    </row>
    <row r="355" spans="1:44" x14ac:dyDescent="0.25">
      <c r="A355" s="131"/>
      <c r="B355" s="39"/>
      <c r="C355" s="39"/>
      <c r="D355" s="93"/>
      <c r="E355" s="68"/>
      <c r="F355" s="40"/>
      <c r="G355" s="94"/>
      <c r="H355" s="38"/>
      <c r="I355" s="95"/>
      <c r="J355" s="40"/>
      <c r="K355" s="38"/>
      <c r="L355" s="95"/>
      <c r="M355" s="40"/>
      <c r="N355" s="38"/>
      <c r="O355" s="95"/>
      <c r="P355" s="68"/>
      <c r="Q355" s="226"/>
      <c r="R355" s="227"/>
      <c r="S355" s="227"/>
      <c r="T355" s="227"/>
      <c r="U355" s="227"/>
      <c r="V355" s="227"/>
      <c r="W355" s="227"/>
      <c r="X355" s="227"/>
      <c r="Y355" s="227"/>
      <c r="Z355" s="227"/>
      <c r="AA355" s="227"/>
      <c r="AB355" s="228"/>
      <c r="AC355" s="149">
        <f>IF($D355="",0,IF($E355="",0,IF(VLOOKUP($E355,paramètres!$E$33:$F$44,2,FALSE)&lt;=VLOOKUP($AC$18,paramètres!$E$33:$F$44,2,FALSE),Q355*$D355,0)))</f>
        <v>0</v>
      </c>
      <c r="AD355" s="13">
        <f>IF($D355="",0,IF($E355="",0,IF(VLOOKUP($E355,paramètres!$E$33:$F$44,2,FALSE)&lt;=VLOOKUP($AD$18,paramètres!$E$33:$F$44,2,FALSE),R355*$D355,0)))</f>
        <v>0</v>
      </c>
      <c r="AE355" s="13">
        <f>IF($D355="",0,IF($E355="",0,IF(VLOOKUP($E355,paramètres!$E$33:$F$44,2,FALSE)&lt;=VLOOKUP($AE$18,paramètres!$E$33:$F$44,2,FALSE),S355*$D355,0)))</f>
        <v>0</v>
      </c>
      <c r="AF355" s="13">
        <f>IF($D355="",0,IF($E355="",0,IF(VLOOKUP($E355,paramètres!$E$33:$F$44,2,FALSE)&lt;=VLOOKUP($AF$18,paramètres!$E$33:$F$44,2,FALSE),T355*$D355,0)))</f>
        <v>0</v>
      </c>
      <c r="AG355" s="13">
        <f>IF($D355="",0,IF($E355="",0,IF(VLOOKUP($E355,paramètres!$E$33:$F$44,2,FALSE)&lt;=VLOOKUP($AG$18,paramètres!$E$33:$F$44,2,FALSE),U355*$D355,0)))</f>
        <v>0</v>
      </c>
      <c r="AH355" s="13">
        <f>IF($D355="",0,IF($E355="",0,IF(VLOOKUP($E355,paramètres!$E$33:$F$44,2,FALSE)&lt;=VLOOKUP($AH$18,paramètres!$E$33:$F$44,2,FALSE),V355*$D355,0)))</f>
        <v>0</v>
      </c>
      <c r="AI355" s="13">
        <f>IF($D355="",0,IF($E355="",0,IF(VLOOKUP($E355,paramètres!$E$33:$F$44,2,FALSE)&lt;=VLOOKUP($AI$18,paramètres!$E$33:$F$44,2,FALSE),W355*$D355,0)))</f>
        <v>0</v>
      </c>
      <c r="AJ355" s="13">
        <f>IF($D355="",0,IF($E355="",0,IF(VLOOKUP($E355,paramètres!$E$33:$F$44,2,FALSE)&lt;=VLOOKUP($AJ$18,paramètres!$E$33:$F$44,2,FALSE),X355*$D355,0)))</f>
        <v>0</v>
      </c>
      <c r="AK355" s="13">
        <f>IF($D355="",0,IF($E355="",0,IF(VLOOKUP($E355,paramètres!$E$33:$F$44,2,FALSE)&lt;=VLOOKUP($AK$18,paramètres!$E$33:$F$44,2,FALSE),Y355*$D355,0)))</f>
        <v>0</v>
      </c>
      <c r="AL355" s="13">
        <f>IF($D355="",0,IF($E355="",0,IF(VLOOKUP($E355,paramètres!$E$33:$F$44,2,FALSE)&lt;=VLOOKUP($AL$18,paramètres!$E$33:$F$44,2,FALSE),Z355*$D355,0)))</f>
        <v>0</v>
      </c>
      <c r="AM355" s="13">
        <f>IF($D355="",0,IF($E355="",0,IF(VLOOKUP($E355,paramètres!$E$33:$F$44,2,FALSE)&lt;=VLOOKUP($AM$18,paramètres!$E$33:$F$44,2,FALSE),AA355*$D355,0)))</f>
        <v>0</v>
      </c>
      <c r="AN355" s="154">
        <f>IF($D355="",0,IF($E355="",0,IF(VLOOKUP($E355,paramètres!$E$33:$F$44,2,FALSE)&lt;=VLOOKUP($AN$18,paramètres!$E$33:$F$44,2,FALSE),AB355*$D355,0)))</f>
        <v>0</v>
      </c>
      <c r="AO355" s="149" t="str">
        <f>IF(paramètres!$B$28=1,((SUM(Q355:Z355)/1.02)+SUM(AA355:AB355))*0.0303/9*COUNT(Q355:Y355),IF(paramètres!$B$28=2,(SUM(Q355:AB355))*0.0303/9*COUNT(Q355:Y355),"Missing Delta option"))</f>
        <v>Missing Delta option</v>
      </c>
      <c r="AP355" s="13" t="str">
        <f>IF(paramètres!$B$28=1,(((SUM(Q355:Z355)/1.02)+SUM(AA355:AB355))+((SUM(AC355:AL355)/1.02)+SUM(AM355:AO355)))*cotpatr,IF(paramètres!$B$28=2,(SUM(Q355:AO355)*cotpatr),"Missing Delta Option"))</f>
        <v>Missing Delta Option</v>
      </c>
      <c r="AQ355" s="13" t="str" cm="1">
        <f t="array" ref="AQ355">IF(paramètres!$B$28=1,(((SUM(Q355:Z355)/1.02)+SUM(AA355:AB355))+((SUM(AC355:AN355)/1.02)+SUM(AM355:AN355)))/12*pécule,IF(paramètres!$B$28=2,SUM(Q355:AN355)/12*pécule,"Missing Delta Option"))</f>
        <v>Missing Delta Option</v>
      </c>
      <c r="AR355" s="132" t="e">
        <f>IF(paramètres!$B$28=1,(((SUM(Q355:Z355)/1.02)+SUM(AA355:AB355))+((SUM(AC355:AN355)/1.02)+SUM(AM355:AN355)))+AO355+AP355+AQ355,SUM(Q355:AN355)+AO355+AP355+AQ355)</f>
        <v>#VALUE!</v>
      </c>
    </row>
    <row r="356" spans="1:44" x14ac:dyDescent="0.25">
      <c r="A356" s="131"/>
      <c r="B356" s="39"/>
      <c r="C356" s="39"/>
      <c r="D356" s="93"/>
      <c r="E356" s="68"/>
      <c r="F356" s="40"/>
      <c r="G356" s="94"/>
      <c r="H356" s="38"/>
      <c r="I356" s="95"/>
      <c r="J356" s="40"/>
      <c r="K356" s="38"/>
      <c r="L356" s="95"/>
      <c r="M356" s="40"/>
      <c r="N356" s="38"/>
      <c r="O356" s="95"/>
      <c r="P356" s="68"/>
      <c r="Q356" s="226"/>
      <c r="R356" s="227"/>
      <c r="S356" s="227"/>
      <c r="T356" s="227"/>
      <c r="U356" s="227"/>
      <c r="V356" s="227"/>
      <c r="W356" s="227"/>
      <c r="X356" s="227"/>
      <c r="Y356" s="227"/>
      <c r="Z356" s="227"/>
      <c r="AA356" s="227"/>
      <c r="AB356" s="228"/>
      <c r="AC356" s="149">
        <f>IF($D356="",0,IF($E356="",0,IF(VLOOKUP($E356,paramètres!$E$33:$F$44,2,FALSE)&lt;=VLOOKUP($AC$18,paramètres!$E$33:$F$44,2,FALSE),Q356*$D356,0)))</f>
        <v>0</v>
      </c>
      <c r="AD356" s="13">
        <f>IF($D356="",0,IF($E356="",0,IF(VLOOKUP($E356,paramètres!$E$33:$F$44,2,FALSE)&lt;=VLOOKUP($AD$18,paramètres!$E$33:$F$44,2,FALSE),R356*$D356,0)))</f>
        <v>0</v>
      </c>
      <c r="AE356" s="13">
        <f>IF($D356="",0,IF($E356="",0,IF(VLOOKUP($E356,paramètres!$E$33:$F$44,2,FALSE)&lt;=VLOOKUP($AE$18,paramètres!$E$33:$F$44,2,FALSE),S356*$D356,0)))</f>
        <v>0</v>
      </c>
      <c r="AF356" s="13">
        <f>IF($D356="",0,IF($E356="",0,IF(VLOOKUP($E356,paramètres!$E$33:$F$44,2,FALSE)&lt;=VLOOKUP($AF$18,paramètres!$E$33:$F$44,2,FALSE),T356*$D356,0)))</f>
        <v>0</v>
      </c>
      <c r="AG356" s="13">
        <f>IF($D356="",0,IF($E356="",0,IF(VLOOKUP($E356,paramètres!$E$33:$F$44,2,FALSE)&lt;=VLOOKUP($AG$18,paramètres!$E$33:$F$44,2,FALSE),U356*$D356,0)))</f>
        <v>0</v>
      </c>
      <c r="AH356" s="13">
        <f>IF($D356="",0,IF($E356="",0,IF(VLOOKUP($E356,paramètres!$E$33:$F$44,2,FALSE)&lt;=VLOOKUP($AH$18,paramètres!$E$33:$F$44,2,FALSE),V356*$D356,0)))</f>
        <v>0</v>
      </c>
      <c r="AI356" s="13">
        <f>IF($D356="",0,IF($E356="",0,IF(VLOOKUP($E356,paramètres!$E$33:$F$44,2,FALSE)&lt;=VLOOKUP($AI$18,paramètres!$E$33:$F$44,2,FALSE),W356*$D356,0)))</f>
        <v>0</v>
      </c>
      <c r="AJ356" s="13">
        <f>IF($D356="",0,IF($E356="",0,IF(VLOOKUP($E356,paramètres!$E$33:$F$44,2,FALSE)&lt;=VLOOKUP($AJ$18,paramètres!$E$33:$F$44,2,FALSE),X356*$D356,0)))</f>
        <v>0</v>
      </c>
      <c r="AK356" s="13">
        <f>IF($D356="",0,IF($E356="",0,IF(VLOOKUP($E356,paramètres!$E$33:$F$44,2,FALSE)&lt;=VLOOKUP($AK$18,paramètres!$E$33:$F$44,2,FALSE),Y356*$D356,0)))</f>
        <v>0</v>
      </c>
      <c r="AL356" s="13">
        <f>IF($D356="",0,IF($E356="",0,IF(VLOOKUP($E356,paramètres!$E$33:$F$44,2,FALSE)&lt;=VLOOKUP($AL$18,paramètres!$E$33:$F$44,2,FALSE),Z356*$D356,0)))</f>
        <v>0</v>
      </c>
      <c r="AM356" s="13">
        <f>IF($D356="",0,IF($E356="",0,IF(VLOOKUP($E356,paramètres!$E$33:$F$44,2,FALSE)&lt;=VLOOKUP($AM$18,paramètres!$E$33:$F$44,2,FALSE),AA356*$D356,0)))</f>
        <v>0</v>
      </c>
      <c r="AN356" s="154">
        <f>IF($D356="",0,IF($E356="",0,IF(VLOOKUP($E356,paramètres!$E$33:$F$44,2,FALSE)&lt;=VLOOKUP($AN$18,paramètres!$E$33:$F$44,2,FALSE),AB356*$D356,0)))</f>
        <v>0</v>
      </c>
      <c r="AO356" s="149" t="str">
        <f>IF(paramètres!$B$28=1,((SUM(Q356:Z356)/1.02)+SUM(AA356:AB356))*0.0303/9*COUNT(Q356:Y356),IF(paramètres!$B$28=2,(SUM(Q356:AB356))*0.0303/9*COUNT(Q356:Y356),"Missing Delta option"))</f>
        <v>Missing Delta option</v>
      </c>
      <c r="AP356" s="13" t="str">
        <f>IF(paramètres!$B$28=1,(((SUM(Q356:Z356)/1.02)+SUM(AA356:AB356))+((SUM(AC356:AL356)/1.02)+SUM(AM356:AO356)))*cotpatr,IF(paramètres!$B$28=2,(SUM(Q356:AO356)*cotpatr),"Missing Delta Option"))</f>
        <v>Missing Delta Option</v>
      </c>
      <c r="AQ356" s="13" t="str" cm="1">
        <f t="array" ref="AQ356">IF(paramètres!$B$28=1,(((SUM(Q356:Z356)/1.02)+SUM(AA356:AB356))+((SUM(AC356:AN356)/1.02)+SUM(AM356:AN356)))/12*pécule,IF(paramètres!$B$28=2,SUM(Q356:AN356)/12*pécule,"Missing Delta Option"))</f>
        <v>Missing Delta Option</v>
      </c>
      <c r="AR356" s="132" t="e">
        <f>IF(paramètres!$B$28=1,(((SUM(Q356:Z356)/1.02)+SUM(AA356:AB356))+((SUM(AC356:AN356)/1.02)+SUM(AM356:AN356)))+AO356+AP356+AQ356,SUM(Q356:AN356)+AO356+AP356+AQ356)</f>
        <v>#VALUE!</v>
      </c>
    </row>
    <row r="357" spans="1:44" x14ac:dyDescent="0.25">
      <c r="A357" s="131"/>
      <c r="B357" s="39"/>
      <c r="C357" s="39"/>
      <c r="D357" s="93"/>
      <c r="E357" s="68"/>
      <c r="F357" s="40"/>
      <c r="G357" s="94"/>
      <c r="H357" s="38"/>
      <c r="I357" s="95"/>
      <c r="J357" s="40"/>
      <c r="K357" s="38"/>
      <c r="L357" s="95"/>
      <c r="M357" s="40"/>
      <c r="N357" s="38"/>
      <c r="O357" s="95"/>
      <c r="P357" s="68"/>
      <c r="Q357" s="226"/>
      <c r="R357" s="227"/>
      <c r="S357" s="227"/>
      <c r="T357" s="227"/>
      <c r="U357" s="227"/>
      <c r="V357" s="227"/>
      <c r="W357" s="227"/>
      <c r="X357" s="227"/>
      <c r="Y357" s="227"/>
      <c r="Z357" s="227"/>
      <c r="AA357" s="227"/>
      <c r="AB357" s="228"/>
      <c r="AC357" s="149">
        <f>IF($D357="",0,IF($E357="",0,IF(VLOOKUP($E357,paramètres!$E$33:$F$44,2,FALSE)&lt;=VLOOKUP($AC$18,paramètres!$E$33:$F$44,2,FALSE),Q357*$D357,0)))</f>
        <v>0</v>
      </c>
      <c r="AD357" s="13">
        <f>IF($D357="",0,IF($E357="",0,IF(VLOOKUP($E357,paramètres!$E$33:$F$44,2,FALSE)&lt;=VLOOKUP($AD$18,paramètres!$E$33:$F$44,2,FALSE),R357*$D357,0)))</f>
        <v>0</v>
      </c>
      <c r="AE357" s="13">
        <f>IF($D357="",0,IF($E357="",0,IF(VLOOKUP($E357,paramètres!$E$33:$F$44,2,FALSE)&lt;=VLOOKUP($AE$18,paramètres!$E$33:$F$44,2,FALSE),S357*$D357,0)))</f>
        <v>0</v>
      </c>
      <c r="AF357" s="13">
        <f>IF($D357="",0,IF($E357="",0,IF(VLOOKUP($E357,paramètres!$E$33:$F$44,2,FALSE)&lt;=VLOOKUP($AF$18,paramètres!$E$33:$F$44,2,FALSE),T357*$D357,0)))</f>
        <v>0</v>
      </c>
      <c r="AG357" s="13">
        <f>IF($D357="",0,IF($E357="",0,IF(VLOOKUP($E357,paramètres!$E$33:$F$44,2,FALSE)&lt;=VLOOKUP($AG$18,paramètres!$E$33:$F$44,2,FALSE),U357*$D357,0)))</f>
        <v>0</v>
      </c>
      <c r="AH357" s="13">
        <f>IF($D357="",0,IF($E357="",0,IF(VLOOKUP($E357,paramètres!$E$33:$F$44,2,FALSE)&lt;=VLOOKUP($AH$18,paramètres!$E$33:$F$44,2,FALSE),V357*$D357,0)))</f>
        <v>0</v>
      </c>
      <c r="AI357" s="13">
        <f>IF($D357="",0,IF($E357="",0,IF(VLOOKUP($E357,paramètres!$E$33:$F$44,2,FALSE)&lt;=VLOOKUP($AI$18,paramètres!$E$33:$F$44,2,FALSE),W357*$D357,0)))</f>
        <v>0</v>
      </c>
      <c r="AJ357" s="13">
        <f>IF($D357="",0,IF($E357="",0,IF(VLOOKUP($E357,paramètres!$E$33:$F$44,2,FALSE)&lt;=VLOOKUP($AJ$18,paramètres!$E$33:$F$44,2,FALSE),X357*$D357,0)))</f>
        <v>0</v>
      </c>
      <c r="AK357" s="13">
        <f>IF($D357="",0,IF($E357="",0,IF(VLOOKUP($E357,paramètres!$E$33:$F$44,2,FALSE)&lt;=VLOOKUP($AK$18,paramètres!$E$33:$F$44,2,FALSE),Y357*$D357,0)))</f>
        <v>0</v>
      </c>
      <c r="AL357" s="13">
        <f>IF($D357="",0,IF($E357="",0,IF(VLOOKUP($E357,paramètres!$E$33:$F$44,2,FALSE)&lt;=VLOOKUP($AL$18,paramètres!$E$33:$F$44,2,FALSE),Z357*$D357,0)))</f>
        <v>0</v>
      </c>
      <c r="AM357" s="13">
        <f>IF($D357="",0,IF($E357="",0,IF(VLOOKUP($E357,paramètres!$E$33:$F$44,2,FALSE)&lt;=VLOOKUP($AM$18,paramètres!$E$33:$F$44,2,FALSE),AA357*$D357,0)))</f>
        <v>0</v>
      </c>
      <c r="AN357" s="154">
        <f>IF($D357="",0,IF($E357="",0,IF(VLOOKUP($E357,paramètres!$E$33:$F$44,2,FALSE)&lt;=VLOOKUP($AN$18,paramètres!$E$33:$F$44,2,FALSE),AB357*$D357,0)))</f>
        <v>0</v>
      </c>
      <c r="AO357" s="149" t="str">
        <f>IF(paramètres!$B$28=1,((SUM(Q357:Z357)/1.02)+SUM(AA357:AB357))*0.0303/9*COUNT(Q357:Y357),IF(paramètres!$B$28=2,(SUM(Q357:AB357))*0.0303/9*COUNT(Q357:Y357),"Missing Delta option"))</f>
        <v>Missing Delta option</v>
      </c>
      <c r="AP357" s="13" t="str">
        <f>IF(paramètres!$B$28=1,(((SUM(Q357:Z357)/1.02)+SUM(AA357:AB357))+((SUM(AC357:AL357)/1.02)+SUM(AM357:AO357)))*cotpatr,IF(paramètres!$B$28=2,(SUM(Q357:AO357)*cotpatr),"Missing Delta Option"))</f>
        <v>Missing Delta Option</v>
      </c>
      <c r="AQ357" s="13" t="str" cm="1">
        <f t="array" ref="AQ357">IF(paramètres!$B$28=1,(((SUM(Q357:Z357)/1.02)+SUM(AA357:AB357))+((SUM(AC357:AN357)/1.02)+SUM(AM357:AN357)))/12*pécule,IF(paramètres!$B$28=2,SUM(Q357:AN357)/12*pécule,"Missing Delta Option"))</f>
        <v>Missing Delta Option</v>
      </c>
      <c r="AR357" s="132" t="e">
        <f>IF(paramètres!$B$28=1,(((SUM(Q357:Z357)/1.02)+SUM(AA357:AB357))+((SUM(AC357:AN357)/1.02)+SUM(AM357:AN357)))+AO357+AP357+AQ357,SUM(Q357:AN357)+AO357+AP357+AQ357)</f>
        <v>#VALUE!</v>
      </c>
    </row>
    <row r="358" spans="1:44" x14ac:dyDescent="0.25">
      <c r="A358" s="131"/>
      <c r="B358" s="39"/>
      <c r="C358" s="39"/>
      <c r="D358" s="93"/>
      <c r="E358" s="68"/>
      <c r="F358" s="40"/>
      <c r="G358" s="94"/>
      <c r="H358" s="38"/>
      <c r="I358" s="95"/>
      <c r="J358" s="40"/>
      <c r="K358" s="38"/>
      <c r="L358" s="95"/>
      <c r="M358" s="40"/>
      <c r="N358" s="38"/>
      <c r="O358" s="95"/>
      <c r="P358" s="68"/>
      <c r="Q358" s="226"/>
      <c r="R358" s="227"/>
      <c r="S358" s="227"/>
      <c r="T358" s="227"/>
      <c r="U358" s="227"/>
      <c r="V358" s="227"/>
      <c r="W358" s="227"/>
      <c r="X358" s="227"/>
      <c r="Y358" s="227"/>
      <c r="Z358" s="227"/>
      <c r="AA358" s="227"/>
      <c r="AB358" s="228"/>
      <c r="AC358" s="149">
        <f>IF($D358="",0,IF($E358="",0,IF(VLOOKUP($E358,paramètres!$E$33:$F$44,2,FALSE)&lt;=VLOOKUP($AC$18,paramètres!$E$33:$F$44,2,FALSE),Q358*$D358,0)))</f>
        <v>0</v>
      </c>
      <c r="AD358" s="13">
        <f>IF($D358="",0,IF($E358="",0,IF(VLOOKUP($E358,paramètres!$E$33:$F$44,2,FALSE)&lt;=VLOOKUP($AD$18,paramètres!$E$33:$F$44,2,FALSE),R358*$D358,0)))</f>
        <v>0</v>
      </c>
      <c r="AE358" s="13">
        <f>IF($D358="",0,IF($E358="",0,IF(VLOOKUP($E358,paramètres!$E$33:$F$44,2,FALSE)&lt;=VLOOKUP($AE$18,paramètres!$E$33:$F$44,2,FALSE),S358*$D358,0)))</f>
        <v>0</v>
      </c>
      <c r="AF358" s="13">
        <f>IF($D358="",0,IF($E358="",0,IF(VLOOKUP($E358,paramètres!$E$33:$F$44,2,FALSE)&lt;=VLOOKUP($AF$18,paramètres!$E$33:$F$44,2,FALSE),T358*$D358,0)))</f>
        <v>0</v>
      </c>
      <c r="AG358" s="13">
        <f>IF($D358="",0,IF($E358="",0,IF(VLOOKUP($E358,paramètres!$E$33:$F$44,2,FALSE)&lt;=VLOOKUP($AG$18,paramètres!$E$33:$F$44,2,FALSE),U358*$D358,0)))</f>
        <v>0</v>
      </c>
      <c r="AH358" s="13">
        <f>IF($D358="",0,IF($E358="",0,IF(VLOOKUP($E358,paramètres!$E$33:$F$44,2,FALSE)&lt;=VLOOKUP($AH$18,paramètres!$E$33:$F$44,2,FALSE),V358*$D358,0)))</f>
        <v>0</v>
      </c>
      <c r="AI358" s="13">
        <f>IF($D358="",0,IF($E358="",0,IF(VLOOKUP($E358,paramètres!$E$33:$F$44,2,FALSE)&lt;=VLOOKUP($AI$18,paramètres!$E$33:$F$44,2,FALSE),W358*$D358,0)))</f>
        <v>0</v>
      </c>
      <c r="AJ358" s="13">
        <f>IF($D358="",0,IF($E358="",0,IF(VLOOKUP($E358,paramètres!$E$33:$F$44,2,FALSE)&lt;=VLOOKUP($AJ$18,paramètres!$E$33:$F$44,2,FALSE),X358*$D358,0)))</f>
        <v>0</v>
      </c>
      <c r="AK358" s="13">
        <f>IF($D358="",0,IF($E358="",0,IF(VLOOKUP($E358,paramètres!$E$33:$F$44,2,FALSE)&lt;=VLOOKUP($AK$18,paramètres!$E$33:$F$44,2,FALSE),Y358*$D358,0)))</f>
        <v>0</v>
      </c>
      <c r="AL358" s="13">
        <f>IF($D358="",0,IF($E358="",0,IF(VLOOKUP($E358,paramètres!$E$33:$F$44,2,FALSE)&lt;=VLOOKUP($AL$18,paramètres!$E$33:$F$44,2,FALSE),Z358*$D358,0)))</f>
        <v>0</v>
      </c>
      <c r="AM358" s="13">
        <f>IF($D358="",0,IF($E358="",0,IF(VLOOKUP($E358,paramètres!$E$33:$F$44,2,FALSE)&lt;=VLOOKUP($AM$18,paramètres!$E$33:$F$44,2,FALSE),AA358*$D358,0)))</f>
        <v>0</v>
      </c>
      <c r="AN358" s="154">
        <f>IF($D358="",0,IF($E358="",0,IF(VLOOKUP($E358,paramètres!$E$33:$F$44,2,FALSE)&lt;=VLOOKUP($AN$18,paramètres!$E$33:$F$44,2,FALSE),AB358*$D358,0)))</f>
        <v>0</v>
      </c>
      <c r="AO358" s="149" t="str">
        <f>IF(paramètres!$B$28=1,((SUM(Q358:Z358)/1.02)+SUM(AA358:AB358))*0.0303/9*COUNT(Q358:Y358),IF(paramètres!$B$28=2,(SUM(Q358:AB358))*0.0303/9*COUNT(Q358:Y358),"Missing Delta option"))</f>
        <v>Missing Delta option</v>
      </c>
      <c r="AP358" s="13" t="str">
        <f>IF(paramètres!$B$28=1,(((SUM(Q358:Z358)/1.02)+SUM(AA358:AB358))+((SUM(AC358:AL358)/1.02)+SUM(AM358:AO358)))*cotpatr,IF(paramètres!$B$28=2,(SUM(Q358:AO358)*cotpatr),"Missing Delta Option"))</f>
        <v>Missing Delta Option</v>
      </c>
      <c r="AQ358" s="13" t="str" cm="1">
        <f t="array" ref="AQ358">IF(paramètres!$B$28=1,(((SUM(Q358:Z358)/1.02)+SUM(AA358:AB358))+((SUM(AC358:AN358)/1.02)+SUM(AM358:AN358)))/12*pécule,IF(paramètres!$B$28=2,SUM(Q358:AN358)/12*pécule,"Missing Delta Option"))</f>
        <v>Missing Delta Option</v>
      </c>
      <c r="AR358" s="132" t="e">
        <f>IF(paramètres!$B$28=1,(((SUM(Q358:Z358)/1.02)+SUM(AA358:AB358))+((SUM(AC358:AN358)/1.02)+SUM(AM358:AN358)))+AO358+AP358+AQ358,SUM(Q358:AN358)+AO358+AP358+AQ358)</f>
        <v>#VALUE!</v>
      </c>
    </row>
    <row r="359" spans="1:44" x14ac:dyDescent="0.25">
      <c r="A359" s="131"/>
      <c r="B359" s="39"/>
      <c r="C359" s="39"/>
      <c r="D359" s="93"/>
      <c r="E359" s="68"/>
      <c r="F359" s="40"/>
      <c r="G359" s="94"/>
      <c r="H359" s="38"/>
      <c r="I359" s="95"/>
      <c r="J359" s="40"/>
      <c r="K359" s="38"/>
      <c r="L359" s="95"/>
      <c r="M359" s="40"/>
      <c r="N359" s="38"/>
      <c r="O359" s="95"/>
      <c r="P359" s="68"/>
      <c r="Q359" s="226"/>
      <c r="R359" s="227"/>
      <c r="S359" s="227"/>
      <c r="T359" s="227"/>
      <c r="U359" s="227"/>
      <c r="V359" s="227"/>
      <c r="W359" s="227"/>
      <c r="X359" s="227"/>
      <c r="Y359" s="227"/>
      <c r="Z359" s="227"/>
      <c r="AA359" s="227"/>
      <c r="AB359" s="228"/>
      <c r="AC359" s="149">
        <f>IF($D359="",0,IF($E359="",0,IF(VLOOKUP($E359,paramètres!$E$33:$F$44,2,FALSE)&lt;=VLOOKUP($AC$18,paramètres!$E$33:$F$44,2,FALSE),Q359*$D359,0)))</f>
        <v>0</v>
      </c>
      <c r="AD359" s="13">
        <f>IF($D359="",0,IF($E359="",0,IF(VLOOKUP($E359,paramètres!$E$33:$F$44,2,FALSE)&lt;=VLOOKUP($AD$18,paramètres!$E$33:$F$44,2,FALSE),R359*$D359,0)))</f>
        <v>0</v>
      </c>
      <c r="AE359" s="13">
        <f>IF($D359="",0,IF($E359="",0,IF(VLOOKUP($E359,paramètres!$E$33:$F$44,2,FALSE)&lt;=VLOOKUP($AE$18,paramètres!$E$33:$F$44,2,FALSE),S359*$D359,0)))</f>
        <v>0</v>
      </c>
      <c r="AF359" s="13">
        <f>IF($D359="",0,IF($E359="",0,IF(VLOOKUP($E359,paramètres!$E$33:$F$44,2,FALSE)&lt;=VLOOKUP($AF$18,paramètres!$E$33:$F$44,2,FALSE),T359*$D359,0)))</f>
        <v>0</v>
      </c>
      <c r="AG359" s="13">
        <f>IF($D359="",0,IF($E359="",0,IF(VLOOKUP($E359,paramètres!$E$33:$F$44,2,FALSE)&lt;=VLOOKUP($AG$18,paramètres!$E$33:$F$44,2,FALSE),U359*$D359,0)))</f>
        <v>0</v>
      </c>
      <c r="AH359" s="13">
        <f>IF($D359="",0,IF($E359="",0,IF(VLOOKUP($E359,paramètres!$E$33:$F$44,2,FALSE)&lt;=VLOOKUP($AH$18,paramètres!$E$33:$F$44,2,FALSE),V359*$D359,0)))</f>
        <v>0</v>
      </c>
      <c r="AI359" s="13">
        <f>IF($D359="",0,IF($E359="",0,IF(VLOOKUP($E359,paramètres!$E$33:$F$44,2,FALSE)&lt;=VLOOKUP($AI$18,paramètres!$E$33:$F$44,2,FALSE),W359*$D359,0)))</f>
        <v>0</v>
      </c>
      <c r="AJ359" s="13">
        <f>IF($D359="",0,IF($E359="",0,IF(VLOOKUP($E359,paramètres!$E$33:$F$44,2,FALSE)&lt;=VLOOKUP($AJ$18,paramètres!$E$33:$F$44,2,FALSE),X359*$D359,0)))</f>
        <v>0</v>
      </c>
      <c r="AK359" s="13">
        <f>IF($D359="",0,IF($E359="",0,IF(VLOOKUP($E359,paramètres!$E$33:$F$44,2,FALSE)&lt;=VLOOKUP($AK$18,paramètres!$E$33:$F$44,2,FALSE),Y359*$D359,0)))</f>
        <v>0</v>
      </c>
      <c r="AL359" s="13">
        <f>IF($D359="",0,IF($E359="",0,IF(VLOOKUP($E359,paramètres!$E$33:$F$44,2,FALSE)&lt;=VLOOKUP($AL$18,paramètres!$E$33:$F$44,2,FALSE),Z359*$D359,0)))</f>
        <v>0</v>
      </c>
      <c r="AM359" s="13">
        <f>IF($D359="",0,IF($E359="",0,IF(VLOOKUP($E359,paramètres!$E$33:$F$44,2,FALSE)&lt;=VLOOKUP($AM$18,paramètres!$E$33:$F$44,2,FALSE),AA359*$D359,0)))</f>
        <v>0</v>
      </c>
      <c r="AN359" s="154">
        <f>IF($D359="",0,IF($E359="",0,IF(VLOOKUP($E359,paramètres!$E$33:$F$44,2,FALSE)&lt;=VLOOKUP($AN$18,paramètres!$E$33:$F$44,2,FALSE),AB359*$D359,0)))</f>
        <v>0</v>
      </c>
      <c r="AO359" s="149" t="str">
        <f>IF(paramètres!$B$28=1,((SUM(Q359:Z359)/1.02)+SUM(AA359:AB359))*0.0303/9*COUNT(Q359:Y359),IF(paramètres!$B$28=2,(SUM(Q359:AB359))*0.0303/9*COUNT(Q359:Y359),"Missing Delta option"))</f>
        <v>Missing Delta option</v>
      </c>
      <c r="AP359" s="13" t="str">
        <f>IF(paramètres!$B$28=1,(((SUM(Q359:Z359)/1.02)+SUM(AA359:AB359))+((SUM(AC359:AL359)/1.02)+SUM(AM359:AO359)))*cotpatr,IF(paramètres!$B$28=2,(SUM(Q359:AO359)*cotpatr),"Missing Delta Option"))</f>
        <v>Missing Delta Option</v>
      </c>
      <c r="AQ359" s="13" t="str" cm="1">
        <f t="array" ref="AQ359">IF(paramètres!$B$28=1,(((SUM(Q359:Z359)/1.02)+SUM(AA359:AB359))+((SUM(AC359:AN359)/1.02)+SUM(AM359:AN359)))/12*pécule,IF(paramètres!$B$28=2,SUM(Q359:AN359)/12*pécule,"Missing Delta Option"))</f>
        <v>Missing Delta Option</v>
      </c>
      <c r="AR359" s="132" t="e">
        <f>IF(paramètres!$B$28=1,(((SUM(Q359:Z359)/1.02)+SUM(AA359:AB359))+((SUM(AC359:AN359)/1.02)+SUM(AM359:AN359)))+AO359+AP359+AQ359,SUM(Q359:AN359)+AO359+AP359+AQ359)</f>
        <v>#VALUE!</v>
      </c>
    </row>
    <row r="360" spans="1:44" x14ac:dyDescent="0.25">
      <c r="A360" s="131"/>
      <c r="B360" s="39"/>
      <c r="C360" s="39"/>
      <c r="D360" s="93"/>
      <c r="E360" s="68"/>
      <c r="F360" s="40"/>
      <c r="G360" s="94"/>
      <c r="H360" s="38"/>
      <c r="I360" s="95"/>
      <c r="J360" s="40"/>
      <c r="K360" s="38"/>
      <c r="L360" s="95"/>
      <c r="M360" s="40"/>
      <c r="N360" s="38"/>
      <c r="O360" s="95"/>
      <c r="P360" s="68"/>
      <c r="Q360" s="226"/>
      <c r="R360" s="227"/>
      <c r="S360" s="227"/>
      <c r="T360" s="227"/>
      <c r="U360" s="227"/>
      <c r="V360" s="227"/>
      <c r="W360" s="227"/>
      <c r="X360" s="227"/>
      <c r="Y360" s="227"/>
      <c r="Z360" s="227"/>
      <c r="AA360" s="227"/>
      <c r="AB360" s="228"/>
      <c r="AC360" s="149">
        <f>IF($D360="",0,IF($E360="",0,IF(VLOOKUP($E360,paramètres!$E$33:$F$44,2,FALSE)&lt;=VLOOKUP($AC$18,paramètres!$E$33:$F$44,2,FALSE),Q360*$D360,0)))</f>
        <v>0</v>
      </c>
      <c r="AD360" s="13">
        <f>IF($D360="",0,IF($E360="",0,IF(VLOOKUP($E360,paramètres!$E$33:$F$44,2,FALSE)&lt;=VLOOKUP($AD$18,paramètres!$E$33:$F$44,2,FALSE),R360*$D360,0)))</f>
        <v>0</v>
      </c>
      <c r="AE360" s="13">
        <f>IF($D360="",0,IF($E360="",0,IF(VLOOKUP($E360,paramètres!$E$33:$F$44,2,FALSE)&lt;=VLOOKUP($AE$18,paramètres!$E$33:$F$44,2,FALSE),S360*$D360,0)))</f>
        <v>0</v>
      </c>
      <c r="AF360" s="13">
        <f>IF($D360="",0,IF($E360="",0,IF(VLOOKUP($E360,paramètres!$E$33:$F$44,2,FALSE)&lt;=VLOOKUP($AF$18,paramètres!$E$33:$F$44,2,FALSE),T360*$D360,0)))</f>
        <v>0</v>
      </c>
      <c r="AG360" s="13">
        <f>IF($D360="",0,IF($E360="",0,IF(VLOOKUP($E360,paramètres!$E$33:$F$44,2,FALSE)&lt;=VLOOKUP($AG$18,paramètres!$E$33:$F$44,2,FALSE),U360*$D360,0)))</f>
        <v>0</v>
      </c>
      <c r="AH360" s="13">
        <f>IF($D360="",0,IF($E360="",0,IF(VLOOKUP($E360,paramètres!$E$33:$F$44,2,FALSE)&lt;=VLOOKUP($AH$18,paramètres!$E$33:$F$44,2,FALSE),V360*$D360,0)))</f>
        <v>0</v>
      </c>
      <c r="AI360" s="13">
        <f>IF($D360="",0,IF($E360="",0,IF(VLOOKUP($E360,paramètres!$E$33:$F$44,2,FALSE)&lt;=VLOOKUP($AI$18,paramètres!$E$33:$F$44,2,FALSE),W360*$D360,0)))</f>
        <v>0</v>
      </c>
      <c r="AJ360" s="13">
        <f>IF($D360="",0,IF($E360="",0,IF(VLOOKUP($E360,paramètres!$E$33:$F$44,2,FALSE)&lt;=VLOOKUP($AJ$18,paramètres!$E$33:$F$44,2,FALSE),X360*$D360,0)))</f>
        <v>0</v>
      </c>
      <c r="AK360" s="13">
        <f>IF($D360="",0,IF($E360="",0,IF(VLOOKUP($E360,paramètres!$E$33:$F$44,2,FALSE)&lt;=VLOOKUP($AK$18,paramètres!$E$33:$F$44,2,FALSE),Y360*$D360,0)))</f>
        <v>0</v>
      </c>
      <c r="AL360" s="13">
        <f>IF($D360="",0,IF($E360="",0,IF(VLOOKUP($E360,paramètres!$E$33:$F$44,2,FALSE)&lt;=VLOOKUP($AL$18,paramètres!$E$33:$F$44,2,FALSE),Z360*$D360,0)))</f>
        <v>0</v>
      </c>
      <c r="AM360" s="13">
        <f>IF($D360="",0,IF($E360="",0,IF(VLOOKUP($E360,paramètres!$E$33:$F$44,2,FALSE)&lt;=VLOOKUP($AM$18,paramètres!$E$33:$F$44,2,FALSE),AA360*$D360,0)))</f>
        <v>0</v>
      </c>
      <c r="AN360" s="154">
        <f>IF($D360="",0,IF($E360="",0,IF(VLOOKUP($E360,paramètres!$E$33:$F$44,2,FALSE)&lt;=VLOOKUP($AN$18,paramètres!$E$33:$F$44,2,FALSE),AB360*$D360,0)))</f>
        <v>0</v>
      </c>
      <c r="AO360" s="149" t="str">
        <f>IF(paramètres!$B$28=1,((SUM(Q360:Z360)/1.02)+SUM(AA360:AB360))*0.0303/9*COUNT(Q360:Y360),IF(paramètres!$B$28=2,(SUM(Q360:AB360))*0.0303/9*COUNT(Q360:Y360),"Missing Delta option"))</f>
        <v>Missing Delta option</v>
      </c>
      <c r="AP360" s="13" t="str">
        <f>IF(paramètres!$B$28=1,(((SUM(Q360:Z360)/1.02)+SUM(AA360:AB360))+((SUM(AC360:AL360)/1.02)+SUM(AM360:AO360)))*cotpatr,IF(paramètres!$B$28=2,(SUM(Q360:AO360)*cotpatr),"Missing Delta Option"))</f>
        <v>Missing Delta Option</v>
      </c>
      <c r="AQ360" s="13" t="str" cm="1">
        <f t="array" ref="AQ360">IF(paramètres!$B$28=1,(((SUM(Q360:Z360)/1.02)+SUM(AA360:AB360))+((SUM(AC360:AN360)/1.02)+SUM(AM360:AN360)))/12*pécule,IF(paramètres!$B$28=2,SUM(Q360:AN360)/12*pécule,"Missing Delta Option"))</f>
        <v>Missing Delta Option</v>
      </c>
      <c r="AR360" s="132" t="e">
        <f>IF(paramètres!$B$28=1,(((SUM(Q360:Z360)/1.02)+SUM(AA360:AB360))+((SUM(AC360:AN360)/1.02)+SUM(AM360:AN360)))+AO360+AP360+AQ360,SUM(Q360:AN360)+AO360+AP360+AQ360)</f>
        <v>#VALUE!</v>
      </c>
    </row>
    <row r="361" spans="1:44" x14ac:dyDescent="0.25">
      <c r="A361" s="131"/>
      <c r="B361" s="39"/>
      <c r="C361" s="39"/>
      <c r="D361" s="93"/>
      <c r="E361" s="68"/>
      <c r="F361" s="40"/>
      <c r="G361" s="94"/>
      <c r="H361" s="38"/>
      <c r="I361" s="95"/>
      <c r="J361" s="40"/>
      <c r="K361" s="38"/>
      <c r="L361" s="95"/>
      <c r="M361" s="40"/>
      <c r="N361" s="38"/>
      <c r="O361" s="95"/>
      <c r="P361" s="68"/>
      <c r="Q361" s="226"/>
      <c r="R361" s="227"/>
      <c r="S361" s="227"/>
      <c r="T361" s="227"/>
      <c r="U361" s="227"/>
      <c r="V361" s="227"/>
      <c r="W361" s="227"/>
      <c r="X361" s="227"/>
      <c r="Y361" s="227"/>
      <c r="Z361" s="227"/>
      <c r="AA361" s="227"/>
      <c r="AB361" s="228"/>
      <c r="AC361" s="149">
        <f>IF($D361="",0,IF($E361="",0,IF(VLOOKUP($E361,paramètres!$E$33:$F$44,2,FALSE)&lt;=VLOOKUP($AC$18,paramètres!$E$33:$F$44,2,FALSE),Q361*$D361,0)))</f>
        <v>0</v>
      </c>
      <c r="AD361" s="13">
        <f>IF($D361="",0,IF($E361="",0,IF(VLOOKUP($E361,paramètres!$E$33:$F$44,2,FALSE)&lt;=VLOOKUP($AD$18,paramètres!$E$33:$F$44,2,FALSE),R361*$D361,0)))</f>
        <v>0</v>
      </c>
      <c r="AE361" s="13">
        <f>IF($D361="",0,IF($E361="",0,IF(VLOOKUP($E361,paramètres!$E$33:$F$44,2,FALSE)&lt;=VLOOKUP($AE$18,paramètres!$E$33:$F$44,2,FALSE),S361*$D361,0)))</f>
        <v>0</v>
      </c>
      <c r="AF361" s="13">
        <f>IF($D361="",0,IF($E361="",0,IF(VLOOKUP($E361,paramètres!$E$33:$F$44,2,FALSE)&lt;=VLOOKUP($AF$18,paramètres!$E$33:$F$44,2,FALSE),T361*$D361,0)))</f>
        <v>0</v>
      </c>
      <c r="AG361" s="13">
        <f>IF($D361="",0,IF($E361="",0,IF(VLOOKUP($E361,paramètres!$E$33:$F$44,2,FALSE)&lt;=VLOOKUP($AG$18,paramètres!$E$33:$F$44,2,FALSE),U361*$D361,0)))</f>
        <v>0</v>
      </c>
      <c r="AH361" s="13">
        <f>IF($D361="",0,IF($E361="",0,IF(VLOOKUP($E361,paramètres!$E$33:$F$44,2,FALSE)&lt;=VLOOKUP($AH$18,paramètres!$E$33:$F$44,2,FALSE),V361*$D361,0)))</f>
        <v>0</v>
      </c>
      <c r="AI361" s="13">
        <f>IF($D361="",0,IF($E361="",0,IF(VLOOKUP($E361,paramètres!$E$33:$F$44,2,FALSE)&lt;=VLOOKUP($AI$18,paramètres!$E$33:$F$44,2,FALSE),W361*$D361,0)))</f>
        <v>0</v>
      </c>
      <c r="AJ361" s="13">
        <f>IF($D361="",0,IF($E361="",0,IF(VLOOKUP($E361,paramètres!$E$33:$F$44,2,FALSE)&lt;=VLOOKUP($AJ$18,paramètres!$E$33:$F$44,2,FALSE),X361*$D361,0)))</f>
        <v>0</v>
      </c>
      <c r="AK361" s="13">
        <f>IF($D361="",0,IF($E361="",0,IF(VLOOKUP($E361,paramètres!$E$33:$F$44,2,FALSE)&lt;=VLOOKUP($AK$18,paramètres!$E$33:$F$44,2,FALSE),Y361*$D361,0)))</f>
        <v>0</v>
      </c>
      <c r="AL361" s="13">
        <f>IF($D361="",0,IF($E361="",0,IF(VLOOKUP($E361,paramètres!$E$33:$F$44,2,FALSE)&lt;=VLOOKUP($AL$18,paramètres!$E$33:$F$44,2,FALSE),Z361*$D361,0)))</f>
        <v>0</v>
      </c>
      <c r="AM361" s="13">
        <f>IF($D361="",0,IF($E361="",0,IF(VLOOKUP($E361,paramètres!$E$33:$F$44,2,FALSE)&lt;=VLOOKUP($AM$18,paramètres!$E$33:$F$44,2,FALSE),AA361*$D361,0)))</f>
        <v>0</v>
      </c>
      <c r="AN361" s="154">
        <f>IF($D361="",0,IF($E361="",0,IF(VLOOKUP($E361,paramètres!$E$33:$F$44,2,FALSE)&lt;=VLOOKUP($AN$18,paramètres!$E$33:$F$44,2,FALSE),AB361*$D361,0)))</f>
        <v>0</v>
      </c>
      <c r="AO361" s="149" t="str">
        <f>IF(paramètres!$B$28=1,((SUM(Q361:Z361)/1.02)+SUM(AA361:AB361))*0.0303/9*COUNT(Q361:Y361),IF(paramètres!$B$28=2,(SUM(Q361:AB361))*0.0303/9*COUNT(Q361:Y361),"Missing Delta option"))</f>
        <v>Missing Delta option</v>
      </c>
      <c r="AP361" s="13" t="str">
        <f>IF(paramètres!$B$28=1,(((SUM(Q361:Z361)/1.02)+SUM(AA361:AB361))+((SUM(AC361:AL361)/1.02)+SUM(AM361:AO361)))*cotpatr,IF(paramètres!$B$28=2,(SUM(Q361:AO361)*cotpatr),"Missing Delta Option"))</f>
        <v>Missing Delta Option</v>
      </c>
      <c r="AQ361" s="13" t="str" cm="1">
        <f t="array" ref="AQ361">IF(paramètres!$B$28=1,(((SUM(Q361:Z361)/1.02)+SUM(AA361:AB361))+((SUM(AC361:AN361)/1.02)+SUM(AM361:AN361)))/12*pécule,IF(paramètres!$B$28=2,SUM(Q361:AN361)/12*pécule,"Missing Delta Option"))</f>
        <v>Missing Delta Option</v>
      </c>
      <c r="AR361" s="132" t="e">
        <f>IF(paramètres!$B$28=1,(((SUM(Q361:Z361)/1.02)+SUM(AA361:AB361))+((SUM(AC361:AN361)/1.02)+SUM(AM361:AN361)))+AO361+AP361+AQ361,SUM(Q361:AN361)+AO361+AP361+AQ361)</f>
        <v>#VALUE!</v>
      </c>
    </row>
    <row r="362" spans="1:44" x14ac:dyDescent="0.25">
      <c r="A362" s="131"/>
      <c r="B362" s="39"/>
      <c r="C362" s="39"/>
      <c r="D362" s="93"/>
      <c r="E362" s="68"/>
      <c r="F362" s="40"/>
      <c r="G362" s="94"/>
      <c r="H362" s="38"/>
      <c r="I362" s="95"/>
      <c r="J362" s="40"/>
      <c r="K362" s="38"/>
      <c r="L362" s="95"/>
      <c r="M362" s="40"/>
      <c r="N362" s="38"/>
      <c r="O362" s="95"/>
      <c r="P362" s="68"/>
      <c r="Q362" s="226"/>
      <c r="R362" s="227"/>
      <c r="S362" s="227"/>
      <c r="T362" s="227"/>
      <c r="U362" s="227"/>
      <c r="V362" s="227"/>
      <c r="W362" s="227"/>
      <c r="X362" s="227"/>
      <c r="Y362" s="227"/>
      <c r="Z362" s="227"/>
      <c r="AA362" s="227"/>
      <c r="AB362" s="228"/>
      <c r="AC362" s="149">
        <f>IF($D362="",0,IF($E362="",0,IF(VLOOKUP($E362,paramètres!$E$33:$F$44,2,FALSE)&lt;=VLOOKUP($AC$18,paramètres!$E$33:$F$44,2,FALSE),Q362*$D362,0)))</f>
        <v>0</v>
      </c>
      <c r="AD362" s="13">
        <f>IF($D362="",0,IF($E362="",0,IF(VLOOKUP($E362,paramètres!$E$33:$F$44,2,FALSE)&lt;=VLOOKUP($AD$18,paramètres!$E$33:$F$44,2,FALSE),R362*$D362,0)))</f>
        <v>0</v>
      </c>
      <c r="AE362" s="13">
        <f>IF($D362="",0,IF($E362="",0,IF(VLOOKUP($E362,paramètres!$E$33:$F$44,2,FALSE)&lt;=VLOOKUP($AE$18,paramètres!$E$33:$F$44,2,FALSE),S362*$D362,0)))</f>
        <v>0</v>
      </c>
      <c r="AF362" s="13">
        <f>IF($D362="",0,IF($E362="",0,IF(VLOOKUP($E362,paramètres!$E$33:$F$44,2,FALSE)&lt;=VLOOKUP($AF$18,paramètres!$E$33:$F$44,2,FALSE),T362*$D362,0)))</f>
        <v>0</v>
      </c>
      <c r="AG362" s="13">
        <f>IF($D362="",0,IF($E362="",0,IF(VLOOKUP($E362,paramètres!$E$33:$F$44,2,FALSE)&lt;=VLOOKUP($AG$18,paramètres!$E$33:$F$44,2,FALSE),U362*$D362,0)))</f>
        <v>0</v>
      </c>
      <c r="AH362" s="13">
        <f>IF($D362="",0,IF($E362="",0,IF(VLOOKUP($E362,paramètres!$E$33:$F$44,2,FALSE)&lt;=VLOOKUP($AH$18,paramètres!$E$33:$F$44,2,FALSE),V362*$D362,0)))</f>
        <v>0</v>
      </c>
      <c r="AI362" s="13">
        <f>IF($D362="",0,IF($E362="",0,IF(VLOOKUP($E362,paramètres!$E$33:$F$44,2,FALSE)&lt;=VLOOKUP($AI$18,paramètres!$E$33:$F$44,2,FALSE),W362*$D362,0)))</f>
        <v>0</v>
      </c>
      <c r="AJ362" s="13">
        <f>IF($D362="",0,IF($E362="",0,IF(VLOOKUP($E362,paramètres!$E$33:$F$44,2,FALSE)&lt;=VLOOKUP($AJ$18,paramètres!$E$33:$F$44,2,FALSE),X362*$D362,0)))</f>
        <v>0</v>
      </c>
      <c r="AK362" s="13">
        <f>IF($D362="",0,IF($E362="",0,IF(VLOOKUP($E362,paramètres!$E$33:$F$44,2,FALSE)&lt;=VLOOKUP($AK$18,paramètres!$E$33:$F$44,2,FALSE),Y362*$D362,0)))</f>
        <v>0</v>
      </c>
      <c r="AL362" s="13">
        <f>IF($D362="",0,IF($E362="",0,IF(VLOOKUP($E362,paramètres!$E$33:$F$44,2,FALSE)&lt;=VLOOKUP($AL$18,paramètres!$E$33:$F$44,2,FALSE),Z362*$D362,0)))</f>
        <v>0</v>
      </c>
      <c r="AM362" s="13">
        <f>IF($D362="",0,IF($E362="",0,IF(VLOOKUP($E362,paramètres!$E$33:$F$44,2,FALSE)&lt;=VLOOKUP($AM$18,paramètres!$E$33:$F$44,2,FALSE),AA362*$D362,0)))</f>
        <v>0</v>
      </c>
      <c r="AN362" s="154">
        <f>IF($D362="",0,IF($E362="",0,IF(VLOOKUP($E362,paramètres!$E$33:$F$44,2,FALSE)&lt;=VLOOKUP($AN$18,paramètres!$E$33:$F$44,2,FALSE),AB362*$D362,0)))</f>
        <v>0</v>
      </c>
      <c r="AO362" s="149" t="str">
        <f>IF(paramètres!$B$28=1,((SUM(Q362:Z362)/1.02)+SUM(AA362:AB362))*0.0303/9*COUNT(Q362:Y362),IF(paramètres!$B$28=2,(SUM(Q362:AB362))*0.0303/9*COUNT(Q362:Y362),"Missing Delta option"))</f>
        <v>Missing Delta option</v>
      </c>
      <c r="AP362" s="13" t="str">
        <f>IF(paramètres!$B$28=1,(((SUM(Q362:Z362)/1.02)+SUM(AA362:AB362))+((SUM(AC362:AL362)/1.02)+SUM(AM362:AO362)))*cotpatr,IF(paramètres!$B$28=2,(SUM(Q362:AO362)*cotpatr),"Missing Delta Option"))</f>
        <v>Missing Delta Option</v>
      </c>
      <c r="AQ362" s="13" t="str" cm="1">
        <f t="array" ref="AQ362">IF(paramètres!$B$28=1,(((SUM(Q362:Z362)/1.02)+SUM(AA362:AB362))+((SUM(AC362:AN362)/1.02)+SUM(AM362:AN362)))/12*pécule,IF(paramètres!$B$28=2,SUM(Q362:AN362)/12*pécule,"Missing Delta Option"))</f>
        <v>Missing Delta Option</v>
      </c>
      <c r="AR362" s="132" t="e">
        <f>IF(paramètres!$B$28=1,(((SUM(Q362:Z362)/1.02)+SUM(AA362:AB362))+((SUM(AC362:AN362)/1.02)+SUM(AM362:AN362)))+AO362+AP362+AQ362,SUM(Q362:AN362)+AO362+AP362+AQ362)</f>
        <v>#VALUE!</v>
      </c>
    </row>
    <row r="363" spans="1:44" x14ac:dyDescent="0.25">
      <c r="A363" s="131"/>
      <c r="B363" s="39"/>
      <c r="C363" s="39"/>
      <c r="D363" s="93"/>
      <c r="E363" s="68"/>
      <c r="F363" s="40"/>
      <c r="G363" s="94"/>
      <c r="H363" s="38"/>
      <c r="I363" s="95"/>
      <c r="J363" s="40"/>
      <c r="K363" s="38"/>
      <c r="L363" s="95"/>
      <c r="M363" s="40"/>
      <c r="N363" s="38"/>
      <c r="O363" s="95"/>
      <c r="P363" s="68"/>
      <c r="Q363" s="226"/>
      <c r="R363" s="227"/>
      <c r="S363" s="227"/>
      <c r="T363" s="227"/>
      <c r="U363" s="227"/>
      <c r="V363" s="227"/>
      <c r="W363" s="227"/>
      <c r="X363" s="227"/>
      <c r="Y363" s="227"/>
      <c r="Z363" s="227"/>
      <c r="AA363" s="227"/>
      <c r="AB363" s="228"/>
      <c r="AC363" s="149">
        <f>IF($D363="",0,IF($E363="",0,IF(VLOOKUP($E363,paramètres!$E$33:$F$44,2,FALSE)&lt;=VLOOKUP($AC$18,paramètres!$E$33:$F$44,2,FALSE),Q363*$D363,0)))</f>
        <v>0</v>
      </c>
      <c r="AD363" s="13">
        <f>IF($D363="",0,IF($E363="",0,IF(VLOOKUP($E363,paramètres!$E$33:$F$44,2,FALSE)&lt;=VLOOKUP($AD$18,paramètres!$E$33:$F$44,2,FALSE),R363*$D363,0)))</f>
        <v>0</v>
      </c>
      <c r="AE363" s="13">
        <f>IF($D363="",0,IF($E363="",0,IF(VLOOKUP($E363,paramètres!$E$33:$F$44,2,FALSE)&lt;=VLOOKUP($AE$18,paramètres!$E$33:$F$44,2,FALSE),S363*$D363,0)))</f>
        <v>0</v>
      </c>
      <c r="AF363" s="13">
        <f>IF($D363="",0,IF($E363="",0,IF(VLOOKUP($E363,paramètres!$E$33:$F$44,2,FALSE)&lt;=VLOOKUP($AF$18,paramètres!$E$33:$F$44,2,FALSE),T363*$D363,0)))</f>
        <v>0</v>
      </c>
      <c r="AG363" s="13">
        <f>IF($D363="",0,IF($E363="",0,IF(VLOOKUP($E363,paramètres!$E$33:$F$44,2,FALSE)&lt;=VLOOKUP($AG$18,paramètres!$E$33:$F$44,2,FALSE),U363*$D363,0)))</f>
        <v>0</v>
      </c>
      <c r="AH363" s="13">
        <f>IF($D363="",0,IF($E363="",0,IF(VLOOKUP($E363,paramètres!$E$33:$F$44,2,FALSE)&lt;=VLOOKUP($AH$18,paramètres!$E$33:$F$44,2,FALSE),V363*$D363,0)))</f>
        <v>0</v>
      </c>
      <c r="AI363" s="13">
        <f>IF($D363="",0,IF($E363="",0,IF(VLOOKUP($E363,paramètres!$E$33:$F$44,2,FALSE)&lt;=VLOOKUP($AI$18,paramètres!$E$33:$F$44,2,FALSE),W363*$D363,0)))</f>
        <v>0</v>
      </c>
      <c r="AJ363" s="13">
        <f>IF($D363="",0,IF($E363="",0,IF(VLOOKUP($E363,paramètres!$E$33:$F$44,2,FALSE)&lt;=VLOOKUP($AJ$18,paramètres!$E$33:$F$44,2,FALSE),X363*$D363,0)))</f>
        <v>0</v>
      </c>
      <c r="AK363" s="13">
        <f>IF($D363="",0,IF($E363="",0,IF(VLOOKUP($E363,paramètres!$E$33:$F$44,2,FALSE)&lt;=VLOOKUP($AK$18,paramètres!$E$33:$F$44,2,FALSE),Y363*$D363,0)))</f>
        <v>0</v>
      </c>
      <c r="AL363" s="13">
        <f>IF($D363="",0,IF($E363="",0,IF(VLOOKUP($E363,paramètres!$E$33:$F$44,2,FALSE)&lt;=VLOOKUP($AL$18,paramètres!$E$33:$F$44,2,FALSE),Z363*$D363,0)))</f>
        <v>0</v>
      </c>
      <c r="AM363" s="13">
        <f>IF($D363="",0,IF($E363="",0,IF(VLOOKUP($E363,paramètres!$E$33:$F$44,2,FALSE)&lt;=VLOOKUP($AM$18,paramètres!$E$33:$F$44,2,FALSE),AA363*$D363,0)))</f>
        <v>0</v>
      </c>
      <c r="AN363" s="154">
        <f>IF($D363="",0,IF($E363="",0,IF(VLOOKUP($E363,paramètres!$E$33:$F$44,2,FALSE)&lt;=VLOOKUP($AN$18,paramètres!$E$33:$F$44,2,FALSE),AB363*$D363,0)))</f>
        <v>0</v>
      </c>
      <c r="AO363" s="149" t="str">
        <f>IF(paramètres!$B$28=1,((SUM(Q363:Z363)/1.02)+SUM(AA363:AB363))*0.0303/9*COUNT(Q363:Y363),IF(paramètres!$B$28=2,(SUM(Q363:AB363))*0.0303/9*COUNT(Q363:Y363),"Missing Delta option"))</f>
        <v>Missing Delta option</v>
      </c>
      <c r="AP363" s="13" t="str">
        <f>IF(paramètres!$B$28=1,(((SUM(Q363:Z363)/1.02)+SUM(AA363:AB363))+((SUM(AC363:AL363)/1.02)+SUM(AM363:AO363)))*cotpatr,IF(paramètres!$B$28=2,(SUM(Q363:AO363)*cotpatr),"Missing Delta Option"))</f>
        <v>Missing Delta Option</v>
      </c>
      <c r="AQ363" s="13" t="str" cm="1">
        <f t="array" ref="AQ363">IF(paramètres!$B$28=1,(((SUM(Q363:Z363)/1.02)+SUM(AA363:AB363))+((SUM(AC363:AN363)/1.02)+SUM(AM363:AN363)))/12*pécule,IF(paramètres!$B$28=2,SUM(Q363:AN363)/12*pécule,"Missing Delta Option"))</f>
        <v>Missing Delta Option</v>
      </c>
      <c r="AR363" s="132" t="e">
        <f>IF(paramètres!$B$28=1,(((SUM(Q363:Z363)/1.02)+SUM(AA363:AB363))+((SUM(AC363:AN363)/1.02)+SUM(AM363:AN363)))+AO363+AP363+AQ363,SUM(Q363:AN363)+AO363+AP363+AQ363)</f>
        <v>#VALUE!</v>
      </c>
    </row>
    <row r="364" spans="1:44" x14ac:dyDescent="0.25">
      <c r="A364" s="131"/>
      <c r="B364" s="39"/>
      <c r="C364" s="39"/>
      <c r="D364" s="93"/>
      <c r="E364" s="68"/>
      <c r="F364" s="40"/>
      <c r="G364" s="94"/>
      <c r="H364" s="38"/>
      <c r="I364" s="95"/>
      <c r="J364" s="40"/>
      <c r="K364" s="38"/>
      <c r="L364" s="95"/>
      <c r="M364" s="40"/>
      <c r="N364" s="38"/>
      <c r="O364" s="95"/>
      <c r="P364" s="68"/>
      <c r="Q364" s="226"/>
      <c r="R364" s="227"/>
      <c r="S364" s="227"/>
      <c r="T364" s="227"/>
      <c r="U364" s="227"/>
      <c r="V364" s="227"/>
      <c r="W364" s="227"/>
      <c r="X364" s="227"/>
      <c r="Y364" s="227"/>
      <c r="Z364" s="227"/>
      <c r="AA364" s="227"/>
      <c r="AB364" s="228"/>
      <c r="AC364" s="149">
        <f>IF($D364="",0,IF($E364="",0,IF(VLOOKUP($E364,paramètres!$E$33:$F$44,2,FALSE)&lt;=VLOOKUP($AC$18,paramètres!$E$33:$F$44,2,FALSE),Q364*$D364,0)))</f>
        <v>0</v>
      </c>
      <c r="AD364" s="13">
        <f>IF($D364="",0,IF($E364="",0,IF(VLOOKUP($E364,paramètres!$E$33:$F$44,2,FALSE)&lt;=VLOOKUP($AD$18,paramètres!$E$33:$F$44,2,FALSE),R364*$D364,0)))</f>
        <v>0</v>
      </c>
      <c r="AE364" s="13">
        <f>IF($D364="",0,IF($E364="",0,IF(VLOOKUP($E364,paramètres!$E$33:$F$44,2,FALSE)&lt;=VLOOKUP($AE$18,paramètres!$E$33:$F$44,2,FALSE),S364*$D364,0)))</f>
        <v>0</v>
      </c>
      <c r="AF364" s="13">
        <f>IF($D364="",0,IF($E364="",0,IF(VLOOKUP($E364,paramètres!$E$33:$F$44,2,FALSE)&lt;=VLOOKUP($AF$18,paramètres!$E$33:$F$44,2,FALSE),T364*$D364,0)))</f>
        <v>0</v>
      </c>
      <c r="AG364" s="13">
        <f>IF($D364="",0,IF($E364="",0,IF(VLOOKUP($E364,paramètres!$E$33:$F$44,2,FALSE)&lt;=VLOOKUP($AG$18,paramètres!$E$33:$F$44,2,FALSE),U364*$D364,0)))</f>
        <v>0</v>
      </c>
      <c r="AH364" s="13">
        <f>IF($D364="",0,IF($E364="",0,IF(VLOOKUP($E364,paramètres!$E$33:$F$44,2,FALSE)&lt;=VLOOKUP($AH$18,paramètres!$E$33:$F$44,2,FALSE),V364*$D364,0)))</f>
        <v>0</v>
      </c>
      <c r="AI364" s="13">
        <f>IF($D364="",0,IF($E364="",0,IF(VLOOKUP($E364,paramètres!$E$33:$F$44,2,FALSE)&lt;=VLOOKUP($AI$18,paramètres!$E$33:$F$44,2,FALSE),W364*$D364,0)))</f>
        <v>0</v>
      </c>
      <c r="AJ364" s="13">
        <f>IF($D364="",0,IF($E364="",0,IF(VLOOKUP($E364,paramètres!$E$33:$F$44,2,FALSE)&lt;=VLOOKUP($AJ$18,paramètres!$E$33:$F$44,2,FALSE),X364*$D364,0)))</f>
        <v>0</v>
      </c>
      <c r="AK364" s="13">
        <f>IF($D364="",0,IF($E364="",0,IF(VLOOKUP($E364,paramètres!$E$33:$F$44,2,FALSE)&lt;=VLOOKUP($AK$18,paramètres!$E$33:$F$44,2,FALSE),Y364*$D364,0)))</f>
        <v>0</v>
      </c>
      <c r="AL364" s="13">
        <f>IF($D364="",0,IF($E364="",0,IF(VLOOKUP($E364,paramètres!$E$33:$F$44,2,FALSE)&lt;=VLOOKUP($AL$18,paramètres!$E$33:$F$44,2,FALSE),Z364*$D364,0)))</f>
        <v>0</v>
      </c>
      <c r="AM364" s="13">
        <f>IF($D364="",0,IF($E364="",0,IF(VLOOKUP($E364,paramètres!$E$33:$F$44,2,FALSE)&lt;=VLOOKUP($AM$18,paramètres!$E$33:$F$44,2,FALSE),AA364*$D364,0)))</f>
        <v>0</v>
      </c>
      <c r="AN364" s="154">
        <f>IF($D364="",0,IF($E364="",0,IF(VLOOKUP($E364,paramètres!$E$33:$F$44,2,FALSE)&lt;=VLOOKUP($AN$18,paramètres!$E$33:$F$44,2,FALSE),AB364*$D364,0)))</f>
        <v>0</v>
      </c>
      <c r="AO364" s="149" t="str">
        <f>IF(paramètres!$B$28=1,((SUM(Q364:Z364)/1.02)+SUM(AA364:AB364))*0.0303/9*COUNT(Q364:Y364),IF(paramètres!$B$28=2,(SUM(Q364:AB364))*0.0303/9*COUNT(Q364:Y364),"Missing Delta option"))</f>
        <v>Missing Delta option</v>
      </c>
      <c r="AP364" s="13" t="str">
        <f>IF(paramètres!$B$28=1,(((SUM(Q364:Z364)/1.02)+SUM(AA364:AB364))+((SUM(AC364:AL364)/1.02)+SUM(AM364:AO364)))*cotpatr,IF(paramètres!$B$28=2,(SUM(Q364:AO364)*cotpatr),"Missing Delta Option"))</f>
        <v>Missing Delta Option</v>
      </c>
      <c r="AQ364" s="13" t="str" cm="1">
        <f t="array" ref="AQ364">IF(paramètres!$B$28=1,(((SUM(Q364:Z364)/1.02)+SUM(AA364:AB364))+((SUM(AC364:AN364)/1.02)+SUM(AM364:AN364)))/12*pécule,IF(paramètres!$B$28=2,SUM(Q364:AN364)/12*pécule,"Missing Delta Option"))</f>
        <v>Missing Delta Option</v>
      </c>
      <c r="AR364" s="132" t="e">
        <f>IF(paramètres!$B$28=1,(((SUM(Q364:Z364)/1.02)+SUM(AA364:AB364))+((SUM(AC364:AN364)/1.02)+SUM(AM364:AN364)))+AO364+AP364+AQ364,SUM(Q364:AN364)+AO364+AP364+AQ364)</f>
        <v>#VALUE!</v>
      </c>
    </row>
    <row r="365" spans="1:44" x14ac:dyDescent="0.25">
      <c r="A365" s="131"/>
      <c r="B365" s="39"/>
      <c r="C365" s="39"/>
      <c r="D365" s="93"/>
      <c r="E365" s="68"/>
      <c r="F365" s="40"/>
      <c r="G365" s="94"/>
      <c r="H365" s="38"/>
      <c r="I365" s="95"/>
      <c r="J365" s="40"/>
      <c r="K365" s="38"/>
      <c r="L365" s="95"/>
      <c r="M365" s="40"/>
      <c r="N365" s="38"/>
      <c r="O365" s="95"/>
      <c r="P365" s="68"/>
      <c r="Q365" s="226"/>
      <c r="R365" s="227"/>
      <c r="S365" s="227"/>
      <c r="T365" s="227"/>
      <c r="U365" s="227"/>
      <c r="V365" s="227"/>
      <c r="W365" s="227"/>
      <c r="X365" s="227"/>
      <c r="Y365" s="227"/>
      <c r="Z365" s="227"/>
      <c r="AA365" s="227"/>
      <c r="AB365" s="228"/>
      <c r="AC365" s="149">
        <f>IF($D365="",0,IF($E365="",0,IF(VLOOKUP($E365,paramètres!$E$33:$F$44,2,FALSE)&lt;=VLOOKUP($AC$18,paramètres!$E$33:$F$44,2,FALSE),Q365*$D365,0)))</f>
        <v>0</v>
      </c>
      <c r="AD365" s="13">
        <f>IF($D365="",0,IF($E365="",0,IF(VLOOKUP($E365,paramètres!$E$33:$F$44,2,FALSE)&lt;=VLOOKUP($AD$18,paramètres!$E$33:$F$44,2,FALSE),R365*$D365,0)))</f>
        <v>0</v>
      </c>
      <c r="AE365" s="13">
        <f>IF($D365="",0,IF($E365="",0,IF(VLOOKUP($E365,paramètres!$E$33:$F$44,2,FALSE)&lt;=VLOOKUP($AE$18,paramètres!$E$33:$F$44,2,FALSE),S365*$D365,0)))</f>
        <v>0</v>
      </c>
      <c r="AF365" s="13">
        <f>IF($D365="",0,IF($E365="",0,IF(VLOOKUP($E365,paramètres!$E$33:$F$44,2,FALSE)&lt;=VLOOKUP($AF$18,paramètres!$E$33:$F$44,2,FALSE),T365*$D365,0)))</f>
        <v>0</v>
      </c>
      <c r="AG365" s="13">
        <f>IF($D365="",0,IF($E365="",0,IF(VLOOKUP($E365,paramètres!$E$33:$F$44,2,FALSE)&lt;=VLOOKUP($AG$18,paramètres!$E$33:$F$44,2,FALSE),U365*$D365,0)))</f>
        <v>0</v>
      </c>
      <c r="AH365" s="13">
        <f>IF($D365="",0,IF($E365="",0,IF(VLOOKUP($E365,paramètres!$E$33:$F$44,2,FALSE)&lt;=VLOOKUP($AH$18,paramètres!$E$33:$F$44,2,FALSE),V365*$D365,0)))</f>
        <v>0</v>
      </c>
      <c r="AI365" s="13">
        <f>IF($D365="",0,IF($E365="",0,IF(VLOOKUP($E365,paramètres!$E$33:$F$44,2,FALSE)&lt;=VLOOKUP($AI$18,paramètres!$E$33:$F$44,2,FALSE),W365*$D365,0)))</f>
        <v>0</v>
      </c>
      <c r="AJ365" s="13">
        <f>IF($D365="",0,IF($E365="",0,IF(VLOOKUP($E365,paramètres!$E$33:$F$44,2,FALSE)&lt;=VLOOKUP($AJ$18,paramètres!$E$33:$F$44,2,FALSE),X365*$D365,0)))</f>
        <v>0</v>
      </c>
      <c r="AK365" s="13">
        <f>IF($D365="",0,IF($E365="",0,IF(VLOOKUP($E365,paramètres!$E$33:$F$44,2,FALSE)&lt;=VLOOKUP($AK$18,paramètres!$E$33:$F$44,2,FALSE),Y365*$D365,0)))</f>
        <v>0</v>
      </c>
      <c r="AL365" s="13">
        <f>IF($D365="",0,IF($E365="",0,IF(VLOOKUP($E365,paramètres!$E$33:$F$44,2,FALSE)&lt;=VLOOKUP($AL$18,paramètres!$E$33:$F$44,2,FALSE),Z365*$D365,0)))</f>
        <v>0</v>
      </c>
      <c r="AM365" s="13">
        <f>IF($D365="",0,IF($E365="",0,IF(VLOOKUP($E365,paramètres!$E$33:$F$44,2,FALSE)&lt;=VLOOKUP($AM$18,paramètres!$E$33:$F$44,2,FALSE),AA365*$D365,0)))</f>
        <v>0</v>
      </c>
      <c r="AN365" s="154">
        <f>IF($D365="",0,IF($E365="",0,IF(VLOOKUP($E365,paramètres!$E$33:$F$44,2,FALSE)&lt;=VLOOKUP($AN$18,paramètres!$E$33:$F$44,2,FALSE),AB365*$D365,0)))</f>
        <v>0</v>
      </c>
      <c r="AO365" s="149" t="str">
        <f>IF(paramètres!$B$28=1,((SUM(Q365:Z365)/1.02)+SUM(AA365:AB365))*0.0303/9*COUNT(Q365:Y365),IF(paramètres!$B$28=2,(SUM(Q365:AB365))*0.0303/9*COUNT(Q365:Y365),"Missing Delta option"))</f>
        <v>Missing Delta option</v>
      </c>
      <c r="AP365" s="13" t="str">
        <f>IF(paramètres!$B$28=1,(((SUM(Q365:Z365)/1.02)+SUM(AA365:AB365))+((SUM(AC365:AL365)/1.02)+SUM(AM365:AO365)))*cotpatr,IF(paramètres!$B$28=2,(SUM(Q365:AO365)*cotpatr),"Missing Delta Option"))</f>
        <v>Missing Delta Option</v>
      </c>
      <c r="AQ365" s="13" t="str" cm="1">
        <f t="array" ref="AQ365">IF(paramètres!$B$28=1,(((SUM(Q365:Z365)/1.02)+SUM(AA365:AB365))+((SUM(AC365:AN365)/1.02)+SUM(AM365:AN365)))/12*pécule,IF(paramètres!$B$28=2,SUM(Q365:AN365)/12*pécule,"Missing Delta Option"))</f>
        <v>Missing Delta Option</v>
      </c>
      <c r="AR365" s="132" t="e">
        <f>IF(paramètres!$B$28=1,(((SUM(Q365:Z365)/1.02)+SUM(AA365:AB365))+((SUM(AC365:AN365)/1.02)+SUM(AM365:AN365)))+AO365+AP365+AQ365,SUM(Q365:AN365)+AO365+AP365+AQ365)</f>
        <v>#VALUE!</v>
      </c>
    </row>
    <row r="366" spans="1:44" x14ac:dyDescent="0.25">
      <c r="A366" s="131"/>
      <c r="B366" s="39"/>
      <c r="C366" s="39"/>
      <c r="D366" s="93"/>
      <c r="E366" s="68"/>
      <c r="F366" s="40"/>
      <c r="G366" s="94"/>
      <c r="H366" s="38"/>
      <c r="I366" s="95"/>
      <c r="J366" s="40"/>
      <c r="K366" s="38"/>
      <c r="L366" s="95"/>
      <c r="M366" s="40"/>
      <c r="N366" s="38"/>
      <c r="O366" s="95"/>
      <c r="P366" s="68"/>
      <c r="Q366" s="226"/>
      <c r="R366" s="227"/>
      <c r="S366" s="227"/>
      <c r="T366" s="227"/>
      <c r="U366" s="227"/>
      <c r="V366" s="227"/>
      <c r="W366" s="227"/>
      <c r="X366" s="227"/>
      <c r="Y366" s="227"/>
      <c r="Z366" s="227"/>
      <c r="AA366" s="227"/>
      <c r="AB366" s="228"/>
      <c r="AC366" s="149">
        <f>IF($D366="",0,IF($E366="",0,IF(VLOOKUP($E366,paramètres!$E$33:$F$44,2,FALSE)&lt;=VLOOKUP($AC$18,paramètres!$E$33:$F$44,2,FALSE),Q366*$D366,0)))</f>
        <v>0</v>
      </c>
      <c r="AD366" s="13">
        <f>IF($D366="",0,IF($E366="",0,IF(VLOOKUP($E366,paramètres!$E$33:$F$44,2,FALSE)&lt;=VLOOKUP($AD$18,paramètres!$E$33:$F$44,2,FALSE),R366*$D366,0)))</f>
        <v>0</v>
      </c>
      <c r="AE366" s="13">
        <f>IF($D366="",0,IF($E366="",0,IF(VLOOKUP($E366,paramètres!$E$33:$F$44,2,FALSE)&lt;=VLOOKUP($AE$18,paramètres!$E$33:$F$44,2,FALSE),S366*$D366,0)))</f>
        <v>0</v>
      </c>
      <c r="AF366" s="13">
        <f>IF($D366="",0,IF($E366="",0,IF(VLOOKUP($E366,paramètres!$E$33:$F$44,2,FALSE)&lt;=VLOOKUP($AF$18,paramètres!$E$33:$F$44,2,FALSE),T366*$D366,0)))</f>
        <v>0</v>
      </c>
      <c r="AG366" s="13">
        <f>IF($D366="",0,IF($E366="",0,IF(VLOOKUP($E366,paramètres!$E$33:$F$44,2,FALSE)&lt;=VLOOKUP($AG$18,paramètres!$E$33:$F$44,2,FALSE),U366*$D366,0)))</f>
        <v>0</v>
      </c>
      <c r="AH366" s="13">
        <f>IF($D366="",0,IF($E366="",0,IF(VLOOKUP($E366,paramètres!$E$33:$F$44,2,FALSE)&lt;=VLOOKUP($AH$18,paramètres!$E$33:$F$44,2,FALSE),V366*$D366,0)))</f>
        <v>0</v>
      </c>
      <c r="AI366" s="13">
        <f>IF($D366="",0,IF($E366="",0,IF(VLOOKUP($E366,paramètres!$E$33:$F$44,2,FALSE)&lt;=VLOOKUP($AI$18,paramètres!$E$33:$F$44,2,FALSE),W366*$D366,0)))</f>
        <v>0</v>
      </c>
      <c r="AJ366" s="13">
        <f>IF($D366="",0,IF($E366="",0,IF(VLOOKUP($E366,paramètres!$E$33:$F$44,2,FALSE)&lt;=VLOOKUP($AJ$18,paramètres!$E$33:$F$44,2,FALSE),X366*$D366,0)))</f>
        <v>0</v>
      </c>
      <c r="AK366" s="13">
        <f>IF($D366="",0,IF($E366="",0,IF(VLOOKUP($E366,paramètres!$E$33:$F$44,2,FALSE)&lt;=VLOOKUP($AK$18,paramètres!$E$33:$F$44,2,FALSE),Y366*$D366,0)))</f>
        <v>0</v>
      </c>
      <c r="AL366" s="13">
        <f>IF($D366="",0,IF($E366="",0,IF(VLOOKUP($E366,paramètres!$E$33:$F$44,2,FALSE)&lt;=VLOOKUP($AL$18,paramètres!$E$33:$F$44,2,FALSE),Z366*$D366,0)))</f>
        <v>0</v>
      </c>
      <c r="AM366" s="13">
        <f>IF($D366="",0,IF($E366="",0,IF(VLOOKUP($E366,paramètres!$E$33:$F$44,2,FALSE)&lt;=VLOOKUP($AM$18,paramètres!$E$33:$F$44,2,FALSE),AA366*$D366,0)))</f>
        <v>0</v>
      </c>
      <c r="AN366" s="154">
        <f>IF($D366="",0,IF($E366="",0,IF(VLOOKUP($E366,paramètres!$E$33:$F$44,2,FALSE)&lt;=VLOOKUP($AN$18,paramètres!$E$33:$F$44,2,FALSE),AB366*$D366,0)))</f>
        <v>0</v>
      </c>
      <c r="AO366" s="149" t="str">
        <f>IF(paramètres!$B$28=1,((SUM(Q366:Z366)/1.02)+SUM(AA366:AB366))*0.0303/9*COUNT(Q366:Y366),IF(paramètres!$B$28=2,(SUM(Q366:AB366))*0.0303/9*COUNT(Q366:Y366),"Missing Delta option"))</f>
        <v>Missing Delta option</v>
      </c>
      <c r="AP366" s="13" t="str">
        <f>IF(paramètres!$B$28=1,(((SUM(Q366:Z366)/1.02)+SUM(AA366:AB366))+((SUM(AC366:AL366)/1.02)+SUM(AM366:AO366)))*cotpatr,IF(paramètres!$B$28=2,(SUM(Q366:AO366)*cotpatr),"Missing Delta Option"))</f>
        <v>Missing Delta Option</v>
      </c>
      <c r="AQ366" s="13" t="str" cm="1">
        <f t="array" ref="AQ366">IF(paramètres!$B$28=1,(((SUM(Q366:Z366)/1.02)+SUM(AA366:AB366))+((SUM(AC366:AN366)/1.02)+SUM(AM366:AN366)))/12*pécule,IF(paramètres!$B$28=2,SUM(Q366:AN366)/12*pécule,"Missing Delta Option"))</f>
        <v>Missing Delta Option</v>
      </c>
      <c r="AR366" s="132" t="e">
        <f>IF(paramètres!$B$28=1,(((SUM(Q366:Z366)/1.02)+SUM(AA366:AB366))+((SUM(AC366:AN366)/1.02)+SUM(AM366:AN366)))+AO366+AP366+AQ366,SUM(Q366:AN366)+AO366+AP366+AQ366)</f>
        <v>#VALUE!</v>
      </c>
    </row>
    <row r="367" spans="1:44" x14ac:dyDescent="0.25">
      <c r="A367" s="131"/>
      <c r="B367" s="39"/>
      <c r="C367" s="39"/>
      <c r="D367" s="93"/>
      <c r="E367" s="68"/>
      <c r="F367" s="40"/>
      <c r="G367" s="94"/>
      <c r="H367" s="38"/>
      <c r="I367" s="95"/>
      <c r="J367" s="40"/>
      <c r="K367" s="38"/>
      <c r="L367" s="95"/>
      <c r="M367" s="40"/>
      <c r="N367" s="38"/>
      <c r="O367" s="95"/>
      <c r="P367" s="68"/>
      <c r="Q367" s="226"/>
      <c r="R367" s="227"/>
      <c r="S367" s="227"/>
      <c r="T367" s="227"/>
      <c r="U367" s="227"/>
      <c r="V367" s="227"/>
      <c r="W367" s="227"/>
      <c r="X367" s="227"/>
      <c r="Y367" s="227"/>
      <c r="Z367" s="227"/>
      <c r="AA367" s="227"/>
      <c r="AB367" s="228"/>
      <c r="AC367" s="149">
        <f>IF($D367="",0,IF($E367="",0,IF(VLOOKUP($E367,paramètres!$E$33:$F$44,2,FALSE)&lt;=VLOOKUP($AC$18,paramètres!$E$33:$F$44,2,FALSE),Q367*$D367,0)))</f>
        <v>0</v>
      </c>
      <c r="AD367" s="13">
        <f>IF($D367="",0,IF($E367="",0,IF(VLOOKUP($E367,paramètres!$E$33:$F$44,2,FALSE)&lt;=VLOOKUP($AD$18,paramètres!$E$33:$F$44,2,FALSE),R367*$D367,0)))</f>
        <v>0</v>
      </c>
      <c r="AE367" s="13">
        <f>IF($D367="",0,IF($E367="",0,IF(VLOOKUP($E367,paramètres!$E$33:$F$44,2,FALSE)&lt;=VLOOKUP($AE$18,paramètres!$E$33:$F$44,2,FALSE),S367*$D367,0)))</f>
        <v>0</v>
      </c>
      <c r="AF367" s="13">
        <f>IF($D367="",0,IF($E367="",0,IF(VLOOKUP($E367,paramètres!$E$33:$F$44,2,FALSE)&lt;=VLOOKUP($AF$18,paramètres!$E$33:$F$44,2,FALSE),T367*$D367,0)))</f>
        <v>0</v>
      </c>
      <c r="AG367" s="13">
        <f>IF($D367="",0,IF($E367="",0,IF(VLOOKUP($E367,paramètres!$E$33:$F$44,2,FALSE)&lt;=VLOOKUP($AG$18,paramètres!$E$33:$F$44,2,FALSE),U367*$D367,0)))</f>
        <v>0</v>
      </c>
      <c r="AH367" s="13">
        <f>IF($D367="",0,IF($E367="",0,IF(VLOOKUP($E367,paramètres!$E$33:$F$44,2,FALSE)&lt;=VLOOKUP($AH$18,paramètres!$E$33:$F$44,2,FALSE),V367*$D367,0)))</f>
        <v>0</v>
      </c>
      <c r="AI367" s="13">
        <f>IF($D367="",0,IF($E367="",0,IF(VLOOKUP($E367,paramètres!$E$33:$F$44,2,FALSE)&lt;=VLOOKUP($AI$18,paramètres!$E$33:$F$44,2,FALSE),W367*$D367,0)))</f>
        <v>0</v>
      </c>
      <c r="AJ367" s="13">
        <f>IF($D367="",0,IF($E367="",0,IF(VLOOKUP($E367,paramètres!$E$33:$F$44,2,FALSE)&lt;=VLOOKUP($AJ$18,paramètres!$E$33:$F$44,2,FALSE),X367*$D367,0)))</f>
        <v>0</v>
      </c>
      <c r="AK367" s="13">
        <f>IF($D367="",0,IF($E367="",0,IF(VLOOKUP($E367,paramètres!$E$33:$F$44,2,FALSE)&lt;=VLOOKUP($AK$18,paramètres!$E$33:$F$44,2,FALSE),Y367*$D367,0)))</f>
        <v>0</v>
      </c>
      <c r="AL367" s="13">
        <f>IF($D367="",0,IF($E367="",0,IF(VLOOKUP($E367,paramètres!$E$33:$F$44,2,FALSE)&lt;=VLOOKUP($AL$18,paramètres!$E$33:$F$44,2,FALSE),Z367*$D367,0)))</f>
        <v>0</v>
      </c>
      <c r="AM367" s="13">
        <f>IF($D367="",0,IF($E367="",0,IF(VLOOKUP($E367,paramètres!$E$33:$F$44,2,FALSE)&lt;=VLOOKUP($AM$18,paramètres!$E$33:$F$44,2,FALSE),AA367*$D367,0)))</f>
        <v>0</v>
      </c>
      <c r="AN367" s="154">
        <f>IF($D367="",0,IF($E367="",0,IF(VLOOKUP($E367,paramètres!$E$33:$F$44,2,FALSE)&lt;=VLOOKUP($AN$18,paramètres!$E$33:$F$44,2,FALSE),AB367*$D367,0)))</f>
        <v>0</v>
      </c>
      <c r="AO367" s="149" t="str">
        <f>IF(paramètres!$B$28=1,((SUM(Q367:Z367)/1.02)+SUM(AA367:AB367))*0.0303/9*COUNT(Q367:Y367),IF(paramètres!$B$28=2,(SUM(Q367:AB367))*0.0303/9*COUNT(Q367:Y367),"Missing Delta option"))</f>
        <v>Missing Delta option</v>
      </c>
      <c r="AP367" s="13" t="str">
        <f>IF(paramètres!$B$28=1,(((SUM(Q367:Z367)/1.02)+SUM(AA367:AB367))+((SUM(AC367:AL367)/1.02)+SUM(AM367:AO367)))*cotpatr,IF(paramètres!$B$28=2,(SUM(Q367:AO367)*cotpatr),"Missing Delta Option"))</f>
        <v>Missing Delta Option</v>
      </c>
      <c r="AQ367" s="13" t="str" cm="1">
        <f t="array" ref="AQ367">IF(paramètres!$B$28=1,(((SUM(Q367:Z367)/1.02)+SUM(AA367:AB367))+((SUM(AC367:AN367)/1.02)+SUM(AM367:AN367)))/12*pécule,IF(paramètres!$B$28=2,SUM(Q367:AN367)/12*pécule,"Missing Delta Option"))</f>
        <v>Missing Delta Option</v>
      </c>
      <c r="AR367" s="132" t="e">
        <f>IF(paramètres!$B$28=1,(((SUM(Q367:Z367)/1.02)+SUM(AA367:AB367))+((SUM(AC367:AN367)/1.02)+SUM(AM367:AN367)))+AO367+AP367+AQ367,SUM(Q367:AN367)+AO367+AP367+AQ367)</f>
        <v>#VALUE!</v>
      </c>
    </row>
    <row r="368" spans="1:44" x14ac:dyDescent="0.25">
      <c r="A368" s="131"/>
      <c r="B368" s="39"/>
      <c r="C368" s="39"/>
      <c r="D368" s="93"/>
      <c r="E368" s="68"/>
      <c r="F368" s="40"/>
      <c r="G368" s="94"/>
      <c r="H368" s="38"/>
      <c r="I368" s="95"/>
      <c r="J368" s="40"/>
      <c r="K368" s="38"/>
      <c r="L368" s="95"/>
      <c r="M368" s="40"/>
      <c r="N368" s="38"/>
      <c r="O368" s="95"/>
      <c r="P368" s="68"/>
      <c r="Q368" s="226"/>
      <c r="R368" s="227"/>
      <c r="S368" s="227"/>
      <c r="T368" s="227"/>
      <c r="U368" s="227"/>
      <c r="V368" s="227"/>
      <c r="W368" s="227"/>
      <c r="X368" s="227"/>
      <c r="Y368" s="227"/>
      <c r="Z368" s="227"/>
      <c r="AA368" s="227"/>
      <c r="AB368" s="228"/>
      <c r="AC368" s="149">
        <f>IF($D368="",0,IF($E368="",0,IF(VLOOKUP($E368,paramètres!$E$33:$F$44,2,FALSE)&lt;=VLOOKUP($AC$18,paramètres!$E$33:$F$44,2,FALSE),Q368*$D368,0)))</f>
        <v>0</v>
      </c>
      <c r="AD368" s="13">
        <f>IF($D368="",0,IF($E368="",0,IF(VLOOKUP($E368,paramètres!$E$33:$F$44,2,FALSE)&lt;=VLOOKUP($AD$18,paramètres!$E$33:$F$44,2,FALSE),R368*$D368,0)))</f>
        <v>0</v>
      </c>
      <c r="AE368" s="13">
        <f>IF($D368="",0,IF($E368="",0,IF(VLOOKUP($E368,paramètres!$E$33:$F$44,2,FALSE)&lt;=VLOOKUP($AE$18,paramètres!$E$33:$F$44,2,FALSE),S368*$D368,0)))</f>
        <v>0</v>
      </c>
      <c r="AF368" s="13">
        <f>IF($D368="",0,IF($E368="",0,IF(VLOOKUP($E368,paramètres!$E$33:$F$44,2,FALSE)&lt;=VLOOKUP($AF$18,paramètres!$E$33:$F$44,2,FALSE),T368*$D368,0)))</f>
        <v>0</v>
      </c>
      <c r="AG368" s="13">
        <f>IF($D368="",0,IF($E368="",0,IF(VLOOKUP($E368,paramètres!$E$33:$F$44,2,FALSE)&lt;=VLOOKUP($AG$18,paramètres!$E$33:$F$44,2,FALSE),U368*$D368,0)))</f>
        <v>0</v>
      </c>
      <c r="AH368" s="13">
        <f>IF($D368="",0,IF($E368="",0,IF(VLOOKUP($E368,paramètres!$E$33:$F$44,2,FALSE)&lt;=VLOOKUP($AH$18,paramètres!$E$33:$F$44,2,FALSE),V368*$D368,0)))</f>
        <v>0</v>
      </c>
      <c r="AI368" s="13">
        <f>IF($D368="",0,IF($E368="",0,IF(VLOOKUP($E368,paramètres!$E$33:$F$44,2,FALSE)&lt;=VLOOKUP($AI$18,paramètres!$E$33:$F$44,2,FALSE),W368*$D368,0)))</f>
        <v>0</v>
      </c>
      <c r="AJ368" s="13">
        <f>IF($D368="",0,IF($E368="",0,IF(VLOOKUP($E368,paramètres!$E$33:$F$44,2,FALSE)&lt;=VLOOKUP($AJ$18,paramètres!$E$33:$F$44,2,FALSE),X368*$D368,0)))</f>
        <v>0</v>
      </c>
      <c r="AK368" s="13">
        <f>IF($D368="",0,IF($E368="",0,IF(VLOOKUP($E368,paramètres!$E$33:$F$44,2,FALSE)&lt;=VLOOKUP($AK$18,paramètres!$E$33:$F$44,2,FALSE),Y368*$D368,0)))</f>
        <v>0</v>
      </c>
      <c r="AL368" s="13">
        <f>IF($D368="",0,IF($E368="",0,IF(VLOOKUP($E368,paramètres!$E$33:$F$44,2,FALSE)&lt;=VLOOKUP($AL$18,paramètres!$E$33:$F$44,2,FALSE),Z368*$D368,0)))</f>
        <v>0</v>
      </c>
      <c r="AM368" s="13">
        <f>IF($D368="",0,IF($E368="",0,IF(VLOOKUP($E368,paramètres!$E$33:$F$44,2,FALSE)&lt;=VLOOKUP($AM$18,paramètres!$E$33:$F$44,2,FALSE),AA368*$D368,0)))</f>
        <v>0</v>
      </c>
      <c r="AN368" s="154">
        <f>IF($D368="",0,IF($E368="",0,IF(VLOOKUP($E368,paramètres!$E$33:$F$44,2,FALSE)&lt;=VLOOKUP($AN$18,paramètres!$E$33:$F$44,2,FALSE),AB368*$D368,0)))</f>
        <v>0</v>
      </c>
      <c r="AO368" s="149" t="str">
        <f>IF(paramètres!$B$28=1,((SUM(Q368:Z368)/1.02)+SUM(AA368:AB368))*0.0303/9*COUNT(Q368:Y368),IF(paramètres!$B$28=2,(SUM(Q368:AB368))*0.0303/9*COUNT(Q368:Y368),"Missing Delta option"))</f>
        <v>Missing Delta option</v>
      </c>
      <c r="AP368" s="13" t="str">
        <f>IF(paramètres!$B$28=1,(((SUM(Q368:Z368)/1.02)+SUM(AA368:AB368))+((SUM(AC368:AL368)/1.02)+SUM(AM368:AO368)))*cotpatr,IF(paramètres!$B$28=2,(SUM(Q368:AO368)*cotpatr),"Missing Delta Option"))</f>
        <v>Missing Delta Option</v>
      </c>
      <c r="AQ368" s="13" t="str" cm="1">
        <f t="array" ref="AQ368">IF(paramètres!$B$28=1,(((SUM(Q368:Z368)/1.02)+SUM(AA368:AB368))+((SUM(AC368:AN368)/1.02)+SUM(AM368:AN368)))/12*pécule,IF(paramètres!$B$28=2,SUM(Q368:AN368)/12*pécule,"Missing Delta Option"))</f>
        <v>Missing Delta Option</v>
      </c>
      <c r="AR368" s="132" t="e">
        <f>IF(paramètres!$B$28=1,(((SUM(Q368:Z368)/1.02)+SUM(AA368:AB368))+((SUM(AC368:AN368)/1.02)+SUM(AM368:AN368)))+AO368+AP368+AQ368,SUM(Q368:AN368)+AO368+AP368+AQ368)</f>
        <v>#VALUE!</v>
      </c>
    </row>
    <row r="369" spans="1:44" x14ac:dyDescent="0.25">
      <c r="A369" s="131"/>
      <c r="B369" s="39"/>
      <c r="C369" s="39"/>
      <c r="D369" s="93"/>
      <c r="E369" s="68"/>
      <c r="F369" s="40"/>
      <c r="G369" s="94"/>
      <c r="H369" s="38"/>
      <c r="I369" s="95"/>
      <c r="J369" s="40"/>
      <c r="K369" s="38"/>
      <c r="L369" s="95"/>
      <c r="M369" s="40"/>
      <c r="N369" s="38"/>
      <c r="O369" s="95"/>
      <c r="P369" s="68"/>
      <c r="Q369" s="226"/>
      <c r="R369" s="227"/>
      <c r="S369" s="227"/>
      <c r="T369" s="227"/>
      <c r="U369" s="227"/>
      <c r="V369" s="227"/>
      <c r="W369" s="227"/>
      <c r="X369" s="227"/>
      <c r="Y369" s="227"/>
      <c r="Z369" s="227"/>
      <c r="AA369" s="227"/>
      <c r="AB369" s="228"/>
      <c r="AC369" s="149">
        <f>IF($D369="",0,IF($E369="",0,IF(VLOOKUP($E369,paramètres!$E$33:$F$44,2,FALSE)&lt;=VLOOKUP($AC$18,paramètres!$E$33:$F$44,2,FALSE),Q369*$D369,0)))</f>
        <v>0</v>
      </c>
      <c r="AD369" s="13">
        <f>IF($D369="",0,IF($E369="",0,IF(VLOOKUP($E369,paramètres!$E$33:$F$44,2,FALSE)&lt;=VLOOKUP($AD$18,paramètres!$E$33:$F$44,2,FALSE),R369*$D369,0)))</f>
        <v>0</v>
      </c>
      <c r="AE369" s="13">
        <f>IF($D369="",0,IF($E369="",0,IF(VLOOKUP($E369,paramètres!$E$33:$F$44,2,FALSE)&lt;=VLOOKUP($AE$18,paramètres!$E$33:$F$44,2,FALSE),S369*$D369,0)))</f>
        <v>0</v>
      </c>
      <c r="AF369" s="13">
        <f>IF($D369="",0,IF($E369="",0,IF(VLOOKUP($E369,paramètres!$E$33:$F$44,2,FALSE)&lt;=VLOOKUP($AF$18,paramètres!$E$33:$F$44,2,FALSE),T369*$D369,0)))</f>
        <v>0</v>
      </c>
      <c r="AG369" s="13">
        <f>IF($D369="",0,IF($E369="",0,IF(VLOOKUP($E369,paramètres!$E$33:$F$44,2,FALSE)&lt;=VLOOKUP($AG$18,paramètres!$E$33:$F$44,2,FALSE),U369*$D369,0)))</f>
        <v>0</v>
      </c>
      <c r="AH369" s="13">
        <f>IF($D369="",0,IF($E369="",0,IF(VLOOKUP($E369,paramètres!$E$33:$F$44,2,FALSE)&lt;=VLOOKUP($AH$18,paramètres!$E$33:$F$44,2,FALSE),V369*$D369,0)))</f>
        <v>0</v>
      </c>
      <c r="AI369" s="13">
        <f>IF($D369="",0,IF($E369="",0,IF(VLOOKUP($E369,paramètres!$E$33:$F$44,2,FALSE)&lt;=VLOOKUP($AI$18,paramètres!$E$33:$F$44,2,FALSE),W369*$D369,0)))</f>
        <v>0</v>
      </c>
      <c r="AJ369" s="13">
        <f>IF($D369="",0,IF($E369="",0,IF(VLOOKUP($E369,paramètres!$E$33:$F$44,2,FALSE)&lt;=VLOOKUP($AJ$18,paramètres!$E$33:$F$44,2,FALSE),X369*$D369,0)))</f>
        <v>0</v>
      </c>
      <c r="AK369" s="13">
        <f>IF($D369="",0,IF($E369="",0,IF(VLOOKUP($E369,paramètres!$E$33:$F$44,2,FALSE)&lt;=VLOOKUP($AK$18,paramètres!$E$33:$F$44,2,FALSE),Y369*$D369,0)))</f>
        <v>0</v>
      </c>
      <c r="AL369" s="13">
        <f>IF($D369="",0,IF($E369="",0,IF(VLOOKUP($E369,paramètres!$E$33:$F$44,2,FALSE)&lt;=VLOOKUP($AL$18,paramètres!$E$33:$F$44,2,FALSE),Z369*$D369,0)))</f>
        <v>0</v>
      </c>
      <c r="AM369" s="13">
        <f>IF($D369="",0,IF($E369="",0,IF(VLOOKUP($E369,paramètres!$E$33:$F$44,2,FALSE)&lt;=VLOOKUP($AM$18,paramètres!$E$33:$F$44,2,FALSE),AA369*$D369,0)))</f>
        <v>0</v>
      </c>
      <c r="AN369" s="154">
        <f>IF($D369="",0,IF($E369="",0,IF(VLOOKUP($E369,paramètres!$E$33:$F$44,2,FALSE)&lt;=VLOOKUP($AN$18,paramètres!$E$33:$F$44,2,FALSE),AB369*$D369,0)))</f>
        <v>0</v>
      </c>
      <c r="AO369" s="149" t="str">
        <f>IF(paramètres!$B$28=1,((SUM(Q369:Z369)/1.02)+SUM(AA369:AB369))*0.0303/9*COUNT(Q369:Y369),IF(paramètres!$B$28=2,(SUM(Q369:AB369))*0.0303/9*COUNT(Q369:Y369),"Missing Delta option"))</f>
        <v>Missing Delta option</v>
      </c>
      <c r="AP369" s="13" t="str">
        <f>IF(paramètres!$B$28=1,(((SUM(Q369:Z369)/1.02)+SUM(AA369:AB369))+((SUM(AC369:AL369)/1.02)+SUM(AM369:AO369)))*cotpatr,IF(paramètres!$B$28=2,(SUM(Q369:AO369)*cotpatr),"Missing Delta Option"))</f>
        <v>Missing Delta Option</v>
      </c>
      <c r="AQ369" s="13" t="str" cm="1">
        <f t="array" ref="AQ369">IF(paramètres!$B$28=1,(((SUM(Q369:Z369)/1.02)+SUM(AA369:AB369))+((SUM(AC369:AN369)/1.02)+SUM(AM369:AN369)))/12*pécule,IF(paramètres!$B$28=2,SUM(Q369:AN369)/12*pécule,"Missing Delta Option"))</f>
        <v>Missing Delta Option</v>
      </c>
      <c r="AR369" s="132" t="e">
        <f>IF(paramètres!$B$28=1,(((SUM(Q369:Z369)/1.02)+SUM(AA369:AB369))+((SUM(AC369:AN369)/1.02)+SUM(AM369:AN369)))+AO369+AP369+AQ369,SUM(Q369:AN369)+AO369+AP369+AQ369)</f>
        <v>#VALUE!</v>
      </c>
    </row>
    <row r="370" spans="1:44" x14ac:dyDescent="0.25">
      <c r="A370" s="131"/>
      <c r="B370" s="39"/>
      <c r="C370" s="39"/>
      <c r="D370" s="93"/>
      <c r="E370" s="68"/>
      <c r="F370" s="40"/>
      <c r="G370" s="94"/>
      <c r="H370" s="38"/>
      <c r="I370" s="95"/>
      <c r="J370" s="40"/>
      <c r="K370" s="38"/>
      <c r="L370" s="95"/>
      <c r="M370" s="40"/>
      <c r="N370" s="38"/>
      <c r="O370" s="95"/>
      <c r="P370" s="68"/>
      <c r="Q370" s="226"/>
      <c r="R370" s="227"/>
      <c r="S370" s="227"/>
      <c r="T370" s="227"/>
      <c r="U370" s="227"/>
      <c r="V370" s="227"/>
      <c r="W370" s="227"/>
      <c r="X370" s="227"/>
      <c r="Y370" s="227"/>
      <c r="Z370" s="227"/>
      <c r="AA370" s="227"/>
      <c r="AB370" s="228"/>
      <c r="AC370" s="149">
        <f>IF($D370="",0,IF($E370="",0,IF(VLOOKUP($E370,paramètres!$E$33:$F$44,2,FALSE)&lt;=VLOOKUP($AC$18,paramètres!$E$33:$F$44,2,FALSE),Q370*$D370,0)))</f>
        <v>0</v>
      </c>
      <c r="AD370" s="13">
        <f>IF($D370="",0,IF($E370="",0,IF(VLOOKUP($E370,paramètres!$E$33:$F$44,2,FALSE)&lt;=VLOOKUP($AD$18,paramètres!$E$33:$F$44,2,FALSE),R370*$D370,0)))</f>
        <v>0</v>
      </c>
      <c r="AE370" s="13">
        <f>IF($D370="",0,IF($E370="",0,IF(VLOOKUP($E370,paramètres!$E$33:$F$44,2,FALSE)&lt;=VLOOKUP($AE$18,paramètres!$E$33:$F$44,2,FALSE),S370*$D370,0)))</f>
        <v>0</v>
      </c>
      <c r="AF370" s="13">
        <f>IF($D370="",0,IF($E370="",0,IF(VLOOKUP($E370,paramètres!$E$33:$F$44,2,FALSE)&lt;=VLOOKUP($AF$18,paramètres!$E$33:$F$44,2,FALSE),T370*$D370,0)))</f>
        <v>0</v>
      </c>
      <c r="AG370" s="13">
        <f>IF($D370="",0,IF($E370="",0,IF(VLOOKUP($E370,paramètres!$E$33:$F$44,2,FALSE)&lt;=VLOOKUP($AG$18,paramètres!$E$33:$F$44,2,FALSE),U370*$D370,0)))</f>
        <v>0</v>
      </c>
      <c r="AH370" s="13">
        <f>IF($D370="",0,IF($E370="",0,IF(VLOOKUP($E370,paramètres!$E$33:$F$44,2,FALSE)&lt;=VLOOKUP($AH$18,paramètres!$E$33:$F$44,2,FALSE),V370*$D370,0)))</f>
        <v>0</v>
      </c>
      <c r="AI370" s="13">
        <f>IF($D370="",0,IF($E370="",0,IF(VLOOKUP($E370,paramètres!$E$33:$F$44,2,FALSE)&lt;=VLOOKUP($AI$18,paramètres!$E$33:$F$44,2,FALSE),W370*$D370,0)))</f>
        <v>0</v>
      </c>
      <c r="AJ370" s="13">
        <f>IF($D370="",0,IF($E370="",0,IF(VLOOKUP($E370,paramètres!$E$33:$F$44,2,FALSE)&lt;=VLOOKUP($AJ$18,paramètres!$E$33:$F$44,2,FALSE),X370*$D370,0)))</f>
        <v>0</v>
      </c>
      <c r="AK370" s="13">
        <f>IF($D370="",0,IF($E370="",0,IF(VLOOKUP($E370,paramètres!$E$33:$F$44,2,FALSE)&lt;=VLOOKUP($AK$18,paramètres!$E$33:$F$44,2,FALSE),Y370*$D370,0)))</f>
        <v>0</v>
      </c>
      <c r="AL370" s="13">
        <f>IF($D370="",0,IF($E370="",0,IF(VLOOKUP($E370,paramètres!$E$33:$F$44,2,FALSE)&lt;=VLOOKUP($AL$18,paramètres!$E$33:$F$44,2,FALSE),Z370*$D370,0)))</f>
        <v>0</v>
      </c>
      <c r="AM370" s="13">
        <f>IF($D370="",0,IF($E370="",0,IF(VLOOKUP($E370,paramètres!$E$33:$F$44,2,FALSE)&lt;=VLOOKUP($AM$18,paramètres!$E$33:$F$44,2,FALSE),AA370*$D370,0)))</f>
        <v>0</v>
      </c>
      <c r="AN370" s="154">
        <f>IF($D370="",0,IF($E370="",0,IF(VLOOKUP($E370,paramètres!$E$33:$F$44,2,FALSE)&lt;=VLOOKUP($AN$18,paramètres!$E$33:$F$44,2,FALSE),AB370*$D370,0)))</f>
        <v>0</v>
      </c>
      <c r="AO370" s="149" t="str">
        <f>IF(paramètres!$B$28=1,((SUM(Q370:Z370)/1.02)+SUM(AA370:AB370))*0.0303/9*COUNT(Q370:Y370),IF(paramètres!$B$28=2,(SUM(Q370:AB370))*0.0303/9*COUNT(Q370:Y370),"Missing Delta option"))</f>
        <v>Missing Delta option</v>
      </c>
      <c r="AP370" s="13" t="str">
        <f>IF(paramètres!$B$28=1,(((SUM(Q370:Z370)/1.02)+SUM(AA370:AB370))+((SUM(AC370:AL370)/1.02)+SUM(AM370:AO370)))*cotpatr,IF(paramètres!$B$28=2,(SUM(Q370:AO370)*cotpatr),"Missing Delta Option"))</f>
        <v>Missing Delta Option</v>
      </c>
      <c r="AQ370" s="13" t="str" cm="1">
        <f t="array" ref="AQ370">IF(paramètres!$B$28=1,(((SUM(Q370:Z370)/1.02)+SUM(AA370:AB370))+((SUM(AC370:AN370)/1.02)+SUM(AM370:AN370)))/12*pécule,IF(paramètres!$B$28=2,SUM(Q370:AN370)/12*pécule,"Missing Delta Option"))</f>
        <v>Missing Delta Option</v>
      </c>
      <c r="AR370" s="132" t="e">
        <f>IF(paramètres!$B$28=1,(((SUM(Q370:Z370)/1.02)+SUM(AA370:AB370))+((SUM(AC370:AN370)/1.02)+SUM(AM370:AN370)))+AO370+AP370+AQ370,SUM(Q370:AN370)+AO370+AP370+AQ370)</f>
        <v>#VALUE!</v>
      </c>
    </row>
    <row r="371" spans="1:44" x14ac:dyDescent="0.25">
      <c r="A371" s="131"/>
      <c r="B371" s="39"/>
      <c r="C371" s="39"/>
      <c r="D371" s="93"/>
      <c r="E371" s="68"/>
      <c r="F371" s="40"/>
      <c r="G371" s="94"/>
      <c r="H371" s="38"/>
      <c r="I371" s="95"/>
      <c r="J371" s="40"/>
      <c r="K371" s="38"/>
      <c r="L371" s="95"/>
      <c r="M371" s="40"/>
      <c r="N371" s="38"/>
      <c r="O371" s="95"/>
      <c r="P371" s="68"/>
      <c r="Q371" s="226"/>
      <c r="R371" s="227"/>
      <c r="S371" s="227"/>
      <c r="T371" s="227"/>
      <c r="U371" s="227"/>
      <c r="V371" s="227"/>
      <c r="W371" s="227"/>
      <c r="X371" s="227"/>
      <c r="Y371" s="227"/>
      <c r="Z371" s="227"/>
      <c r="AA371" s="227"/>
      <c r="AB371" s="228"/>
      <c r="AC371" s="149">
        <f>IF($D371="",0,IF($E371="",0,IF(VLOOKUP($E371,paramètres!$E$33:$F$44,2,FALSE)&lt;=VLOOKUP($AC$18,paramètres!$E$33:$F$44,2,FALSE),Q371*$D371,0)))</f>
        <v>0</v>
      </c>
      <c r="AD371" s="13">
        <f>IF($D371="",0,IF($E371="",0,IF(VLOOKUP($E371,paramètres!$E$33:$F$44,2,FALSE)&lt;=VLOOKUP($AD$18,paramètres!$E$33:$F$44,2,FALSE),R371*$D371,0)))</f>
        <v>0</v>
      </c>
      <c r="AE371" s="13">
        <f>IF($D371="",0,IF($E371="",0,IF(VLOOKUP($E371,paramètres!$E$33:$F$44,2,FALSE)&lt;=VLOOKUP($AE$18,paramètres!$E$33:$F$44,2,FALSE),S371*$D371,0)))</f>
        <v>0</v>
      </c>
      <c r="AF371" s="13">
        <f>IF($D371="",0,IF($E371="",0,IF(VLOOKUP($E371,paramètres!$E$33:$F$44,2,FALSE)&lt;=VLOOKUP($AF$18,paramètres!$E$33:$F$44,2,FALSE),T371*$D371,0)))</f>
        <v>0</v>
      </c>
      <c r="AG371" s="13">
        <f>IF($D371="",0,IF($E371="",0,IF(VLOOKUP($E371,paramètres!$E$33:$F$44,2,FALSE)&lt;=VLOOKUP($AG$18,paramètres!$E$33:$F$44,2,FALSE),U371*$D371,0)))</f>
        <v>0</v>
      </c>
      <c r="AH371" s="13">
        <f>IF($D371="",0,IF($E371="",0,IF(VLOOKUP($E371,paramètres!$E$33:$F$44,2,FALSE)&lt;=VLOOKUP($AH$18,paramètres!$E$33:$F$44,2,FALSE),V371*$D371,0)))</f>
        <v>0</v>
      </c>
      <c r="AI371" s="13">
        <f>IF($D371="",0,IF($E371="",0,IF(VLOOKUP($E371,paramètres!$E$33:$F$44,2,FALSE)&lt;=VLOOKUP($AI$18,paramètres!$E$33:$F$44,2,FALSE),W371*$D371,0)))</f>
        <v>0</v>
      </c>
      <c r="AJ371" s="13">
        <f>IF($D371="",0,IF($E371="",0,IF(VLOOKUP($E371,paramètres!$E$33:$F$44,2,FALSE)&lt;=VLOOKUP($AJ$18,paramètres!$E$33:$F$44,2,FALSE),X371*$D371,0)))</f>
        <v>0</v>
      </c>
      <c r="AK371" s="13">
        <f>IF($D371="",0,IF($E371="",0,IF(VLOOKUP($E371,paramètres!$E$33:$F$44,2,FALSE)&lt;=VLOOKUP($AK$18,paramètres!$E$33:$F$44,2,FALSE),Y371*$D371,0)))</f>
        <v>0</v>
      </c>
      <c r="AL371" s="13">
        <f>IF($D371="",0,IF($E371="",0,IF(VLOOKUP($E371,paramètres!$E$33:$F$44,2,FALSE)&lt;=VLOOKUP($AL$18,paramètres!$E$33:$F$44,2,FALSE),Z371*$D371,0)))</f>
        <v>0</v>
      </c>
      <c r="AM371" s="13">
        <f>IF($D371="",0,IF($E371="",0,IF(VLOOKUP($E371,paramètres!$E$33:$F$44,2,FALSE)&lt;=VLOOKUP($AM$18,paramètres!$E$33:$F$44,2,FALSE),AA371*$D371,0)))</f>
        <v>0</v>
      </c>
      <c r="AN371" s="154">
        <f>IF($D371="",0,IF($E371="",0,IF(VLOOKUP($E371,paramètres!$E$33:$F$44,2,FALSE)&lt;=VLOOKUP($AN$18,paramètres!$E$33:$F$44,2,FALSE),AB371*$D371,0)))</f>
        <v>0</v>
      </c>
      <c r="AO371" s="149" t="str">
        <f>IF(paramètres!$B$28=1,((SUM(Q371:Z371)/1.02)+SUM(AA371:AB371))*0.0303/9*COUNT(Q371:Y371),IF(paramètres!$B$28=2,(SUM(Q371:AB371))*0.0303/9*COUNT(Q371:Y371),"Missing Delta option"))</f>
        <v>Missing Delta option</v>
      </c>
      <c r="AP371" s="13" t="str">
        <f>IF(paramètres!$B$28=1,(((SUM(Q371:Z371)/1.02)+SUM(AA371:AB371))+((SUM(AC371:AL371)/1.02)+SUM(AM371:AO371)))*cotpatr,IF(paramètres!$B$28=2,(SUM(Q371:AO371)*cotpatr),"Missing Delta Option"))</f>
        <v>Missing Delta Option</v>
      </c>
      <c r="AQ371" s="13" t="str" cm="1">
        <f t="array" ref="AQ371">IF(paramètres!$B$28=1,(((SUM(Q371:Z371)/1.02)+SUM(AA371:AB371))+((SUM(AC371:AN371)/1.02)+SUM(AM371:AN371)))/12*pécule,IF(paramètres!$B$28=2,SUM(Q371:AN371)/12*pécule,"Missing Delta Option"))</f>
        <v>Missing Delta Option</v>
      </c>
      <c r="AR371" s="132" t="e">
        <f>IF(paramètres!$B$28=1,(((SUM(Q371:Z371)/1.02)+SUM(AA371:AB371))+((SUM(AC371:AN371)/1.02)+SUM(AM371:AN371)))+AO371+AP371+AQ371,SUM(Q371:AN371)+AO371+AP371+AQ371)</f>
        <v>#VALUE!</v>
      </c>
    </row>
    <row r="372" spans="1:44" x14ac:dyDescent="0.25">
      <c r="A372" s="131"/>
      <c r="B372" s="39"/>
      <c r="C372" s="39"/>
      <c r="D372" s="93"/>
      <c r="E372" s="68"/>
      <c r="F372" s="40"/>
      <c r="G372" s="94"/>
      <c r="H372" s="38"/>
      <c r="I372" s="95"/>
      <c r="J372" s="40"/>
      <c r="K372" s="38"/>
      <c r="L372" s="95"/>
      <c r="M372" s="40"/>
      <c r="N372" s="38"/>
      <c r="O372" s="95"/>
      <c r="P372" s="68"/>
      <c r="Q372" s="226"/>
      <c r="R372" s="227"/>
      <c r="S372" s="227"/>
      <c r="T372" s="227"/>
      <c r="U372" s="227"/>
      <c r="V372" s="227"/>
      <c r="W372" s="227"/>
      <c r="X372" s="227"/>
      <c r="Y372" s="227"/>
      <c r="Z372" s="227"/>
      <c r="AA372" s="227"/>
      <c r="AB372" s="228"/>
      <c r="AC372" s="149">
        <f>IF($D372="",0,IF($E372="",0,IF(VLOOKUP($E372,paramètres!$E$33:$F$44,2,FALSE)&lt;=VLOOKUP($AC$18,paramètres!$E$33:$F$44,2,FALSE),Q372*$D372,0)))</f>
        <v>0</v>
      </c>
      <c r="AD372" s="13">
        <f>IF($D372="",0,IF($E372="",0,IF(VLOOKUP($E372,paramètres!$E$33:$F$44,2,FALSE)&lt;=VLOOKUP($AD$18,paramètres!$E$33:$F$44,2,FALSE),R372*$D372,0)))</f>
        <v>0</v>
      </c>
      <c r="AE372" s="13">
        <f>IF($D372="",0,IF($E372="",0,IF(VLOOKUP($E372,paramètres!$E$33:$F$44,2,FALSE)&lt;=VLOOKUP($AE$18,paramètres!$E$33:$F$44,2,FALSE),S372*$D372,0)))</f>
        <v>0</v>
      </c>
      <c r="AF372" s="13">
        <f>IF($D372="",0,IF($E372="",0,IF(VLOOKUP($E372,paramètres!$E$33:$F$44,2,FALSE)&lt;=VLOOKUP($AF$18,paramètres!$E$33:$F$44,2,FALSE),T372*$D372,0)))</f>
        <v>0</v>
      </c>
      <c r="AG372" s="13">
        <f>IF($D372="",0,IF($E372="",0,IF(VLOOKUP($E372,paramètres!$E$33:$F$44,2,FALSE)&lt;=VLOOKUP($AG$18,paramètres!$E$33:$F$44,2,FALSE),U372*$D372,0)))</f>
        <v>0</v>
      </c>
      <c r="AH372" s="13">
        <f>IF($D372="",0,IF($E372="",0,IF(VLOOKUP($E372,paramètres!$E$33:$F$44,2,FALSE)&lt;=VLOOKUP($AH$18,paramètres!$E$33:$F$44,2,FALSE),V372*$D372,0)))</f>
        <v>0</v>
      </c>
      <c r="AI372" s="13">
        <f>IF($D372="",0,IF($E372="",0,IF(VLOOKUP($E372,paramètres!$E$33:$F$44,2,FALSE)&lt;=VLOOKUP($AI$18,paramètres!$E$33:$F$44,2,FALSE),W372*$D372,0)))</f>
        <v>0</v>
      </c>
      <c r="AJ372" s="13">
        <f>IF($D372="",0,IF($E372="",0,IF(VLOOKUP($E372,paramètres!$E$33:$F$44,2,FALSE)&lt;=VLOOKUP($AJ$18,paramètres!$E$33:$F$44,2,FALSE),X372*$D372,0)))</f>
        <v>0</v>
      </c>
      <c r="AK372" s="13">
        <f>IF($D372="",0,IF($E372="",0,IF(VLOOKUP($E372,paramètres!$E$33:$F$44,2,FALSE)&lt;=VLOOKUP($AK$18,paramètres!$E$33:$F$44,2,FALSE),Y372*$D372,0)))</f>
        <v>0</v>
      </c>
      <c r="AL372" s="13">
        <f>IF($D372="",0,IF($E372="",0,IF(VLOOKUP($E372,paramètres!$E$33:$F$44,2,FALSE)&lt;=VLOOKUP($AL$18,paramètres!$E$33:$F$44,2,FALSE),Z372*$D372,0)))</f>
        <v>0</v>
      </c>
      <c r="AM372" s="13">
        <f>IF($D372="",0,IF($E372="",0,IF(VLOOKUP($E372,paramètres!$E$33:$F$44,2,FALSE)&lt;=VLOOKUP($AM$18,paramètres!$E$33:$F$44,2,FALSE),AA372*$D372,0)))</f>
        <v>0</v>
      </c>
      <c r="AN372" s="154">
        <f>IF($D372="",0,IF($E372="",0,IF(VLOOKUP($E372,paramètres!$E$33:$F$44,2,FALSE)&lt;=VLOOKUP($AN$18,paramètres!$E$33:$F$44,2,FALSE),AB372*$D372,0)))</f>
        <v>0</v>
      </c>
      <c r="AO372" s="149" t="str">
        <f>IF(paramètres!$B$28=1,((SUM(Q372:Z372)/1.02)+SUM(AA372:AB372))*0.0303/9*COUNT(Q372:Y372),IF(paramètres!$B$28=2,(SUM(Q372:AB372))*0.0303/9*COUNT(Q372:Y372),"Missing Delta option"))</f>
        <v>Missing Delta option</v>
      </c>
      <c r="AP372" s="13" t="str">
        <f>IF(paramètres!$B$28=1,(((SUM(Q372:Z372)/1.02)+SUM(AA372:AB372))+((SUM(AC372:AL372)/1.02)+SUM(AM372:AO372)))*cotpatr,IF(paramètres!$B$28=2,(SUM(Q372:AO372)*cotpatr),"Missing Delta Option"))</f>
        <v>Missing Delta Option</v>
      </c>
      <c r="AQ372" s="13" t="str" cm="1">
        <f t="array" ref="AQ372">IF(paramètres!$B$28=1,(((SUM(Q372:Z372)/1.02)+SUM(AA372:AB372))+((SUM(AC372:AN372)/1.02)+SUM(AM372:AN372)))/12*pécule,IF(paramètres!$B$28=2,SUM(Q372:AN372)/12*pécule,"Missing Delta Option"))</f>
        <v>Missing Delta Option</v>
      </c>
      <c r="AR372" s="132" t="e">
        <f>IF(paramètres!$B$28=1,(((SUM(Q372:Z372)/1.02)+SUM(AA372:AB372))+((SUM(AC372:AN372)/1.02)+SUM(AM372:AN372)))+AO372+AP372+AQ372,SUM(Q372:AN372)+AO372+AP372+AQ372)</f>
        <v>#VALUE!</v>
      </c>
    </row>
    <row r="373" spans="1:44" x14ac:dyDescent="0.25">
      <c r="A373" s="131"/>
      <c r="B373" s="39"/>
      <c r="C373" s="39"/>
      <c r="D373" s="93"/>
      <c r="E373" s="68"/>
      <c r="F373" s="40"/>
      <c r="G373" s="94"/>
      <c r="H373" s="38"/>
      <c r="I373" s="95"/>
      <c r="J373" s="40"/>
      <c r="K373" s="38"/>
      <c r="L373" s="95"/>
      <c r="M373" s="40"/>
      <c r="N373" s="38"/>
      <c r="O373" s="95"/>
      <c r="P373" s="68"/>
      <c r="Q373" s="226"/>
      <c r="R373" s="227"/>
      <c r="S373" s="227"/>
      <c r="T373" s="227"/>
      <c r="U373" s="227"/>
      <c r="V373" s="227"/>
      <c r="W373" s="227"/>
      <c r="X373" s="227"/>
      <c r="Y373" s="227"/>
      <c r="Z373" s="227"/>
      <c r="AA373" s="227"/>
      <c r="AB373" s="228"/>
      <c r="AC373" s="149">
        <f>IF($D373="",0,IF($E373="",0,IF(VLOOKUP($E373,paramètres!$E$33:$F$44,2,FALSE)&lt;=VLOOKUP($AC$18,paramètres!$E$33:$F$44,2,FALSE),Q373*$D373,0)))</f>
        <v>0</v>
      </c>
      <c r="AD373" s="13">
        <f>IF($D373="",0,IF($E373="",0,IF(VLOOKUP($E373,paramètres!$E$33:$F$44,2,FALSE)&lt;=VLOOKUP($AD$18,paramètres!$E$33:$F$44,2,FALSE),R373*$D373,0)))</f>
        <v>0</v>
      </c>
      <c r="AE373" s="13">
        <f>IF($D373="",0,IF($E373="",0,IF(VLOOKUP($E373,paramètres!$E$33:$F$44,2,FALSE)&lt;=VLOOKUP($AE$18,paramètres!$E$33:$F$44,2,FALSE),S373*$D373,0)))</f>
        <v>0</v>
      </c>
      <c r="AF373" s="13">
        <f>IF($D373="",0,IF($E373="",0,IF(VLOOKUP($E373,paramètres!$E$33:$F$44,2,FALSE)&lt;=VLOOKUP($AF$18,paramètres!$E$33:$F$44,2,FALSE),T373*$D373,0)))</f>
        <v>0</v>
      </c>
      <c r="AG373" s="13">
        <f>IF($D373="",0,IF($E373="",0,IF(VLOOKUP($E373,paramètres!$E$33:$F$44,2,FALSE)&lt;=VLOOKUP($AG$18,paramètres!$E$33:$F$44,2,FALSE),U373*$D373,0)))</f>
        <v>0</v>
      </c>
      <c r="AH373" s="13">
        <f>IF($D373="",0,IF($E373="",0,IF(VLOOKUP($E373,paramètres!$E$33:$F$44,2,FALSE)&lt;=VLOOKUP($AH$18,paramètres!$E$33:$F$44,2,FALSE),V373*$D373,0)))</f>
        <v>0</v>
      </c>
      <c r="AI373" s="13">
        <f>IF($D373="",0,IF($E373="",0,IF(VLOOKUP($E373,paramètres!$E$33:$F$44,2,FALSE)&lt;=VLOOKUP($AI$18,paramètres!$E$33:$F$44,2,FALSE),W373*$D373,0)))</f>
        <v>0</v>
      </c>
      <c r="AJ373" s="13">
        <f>IF($D373="",0,IF($E373="",0,IF(VLOOKUP($E373,paramètres!$E$33:$F$44,2,FALSE)&lt;=VLOOKUP($AJ$18,paramètres!$E$33:$F$44,2,FALSE),X373*$D373,0)))</f>
        <v>0</v>
      </c>
      <c r="AK373" s="13">
        <f>IF($D373="",0,IF($E373="",0,IF(VLOOKUP($E373,paramètres!$E$33:$F$44,2,FALSE)&lt;=VLOOKUP($AK$18,paramètres!$E$33:$F$44,2,FALSE),Y373*$D373,0)))</f>
        <v>0</v>
      </c>
      <c r="AL373" s="13">
        <f>IF($D373="",0,IF($E373="",0,IF(VLOOKUP($E373,paramètres!$E$33:$F$44,2,FALSE)&lt;=VLOOKUP($AL$18,paramètres!$E$33:$F$44,2,FALSE),Z373*$D373,0)))</f>
        <v>0</v>
      </c>
      <c r="AM373" s="13">
        <f>IF($D373="",0,IF($E373="",0,IF(VLOOKUP($E373,paramètres!$E$33:$F$44,2,FALSE)&lt;=VLOOKUP($AM$18,paramètres!$E$33:$F$44,2,FALSE),AA373*$D373,0)))</f>
        <v>0</v>
      </c>
      <c r="AN373" s="154">
        <f>IF($D373="",0,IF($E373="",0,IF(VLOOKUP($E373,paramètres!$E$33:$F$44,2,FALSE)&lt;=VLOOKUP($AN$18,paramètres!$E$33:$F$44,2,FALSE),AB373*$D373,0)))</f>
        <v>0</v>
      </c>
      <c r="AO373" s="149" t="str">
        <f>IF(paramètres!$B$28=1,((SUM(Q373:Z373)/1.02)+SUM(AA373:AB373))*0.0303/9*COUNT(Q373:Y373),IF(paramètres!$B$28=2,(SUM(Q373:AB373))*0.0303/9*COUNT(Q373:Y373),"Missing Delta option"))</f>
        <v>Missing Delta option</v>
      </c>
      <c r="AP373" s="13" t="str">
        <f>IF(paramètres!$B$28=1,(((SUM(Q373:Z373)/1.02)+SUM(AA373:AB373))+((SUM(AC373:AL373)/1.02)+SUM(AM373:AO373)))*cotpatr,IF(paramètres!$B$28=2,(SUM(Q373:AO373)*cotpatr),"Missing Delta Option"))</f>
        <v>Missing Delta Option</v>
      </c>
      <c r="AQ373" s="13" t="str" cm="1">
        <f t="array" ref="AQ373">IF(paramètres!$B$28=1,(((SUM(Q373:Z373)/1.02)+SUM(AA373:AB373))+((SUM(AC373:AN373)/1.02)+SUM(AM373:AN373)))/12*pécule,IF(paramètres!$B$28=2,SUM(Q373:AN373)/12*pécule,"Missing Delta Option"))</f>
        <v>Missing Delta Option</v>
      </c>
      <c r="AR373" s="132" t="e">
        <f>IF(paramètres!$B$28=1,(((SUM(Q373:Z373)/1.02)+SUM(AA373:AB373))+((SUM(AC373:AN373)/1.02)+SUM(AM373:AN373)))+AO373+AP373+AQ373,SUM(Q373:AN373)+AO373+AP373+AQ373)</f>
        <v>#VALUE!</v>
      </c>
    </row>
    <row r="374" spans="1:44" x14ac:dyDescent="0.25">
      <c r="A374" s="131"/>
      <c r="B374" s="39"/>
      <c r="C374" s="39"/>
      <c r="D374" s="93"/>
      <c r="E374" s="68"/>
      <c r="F374" s="40"/>
      <c r="G374" s="94"/>
      <c r="H374" s="38"/>
      <c r="I374" s="95"/>
      <c r="J374" s="40"/>
      <c r="K374" s="38"/>
      <c r="L374" s="95"/>
      <c r="M374" s="40"/>
      <c r="N374" s="38"/>
      <c r="O374" s="95"/>
      <c r="P374" s="68"/>
      <c r="Q374" s="226"/>
      <c r="R374" s="227"/>
      <c r="S374" s="227"/>
      <c r="T374" s="227"/>
      <c r="U374" s="227"/>
      <c r="V374" s="227"/>
      <c r="W374" s="227"/>
      <c r="X374" s="227"/>
      <c r="Y374" s="227"/>
      <c r="Z374" s="227"/>
      <c r="AA374" s="227"/>
      <c r="AB374" s="228"/>
      <c r="AC374" s="149">
        <f>IF($D374="",0,IF($E374="",0,IF(VLOOKUP($E374,paramètres!$E$33:$F$44,2,FALSE)&lt;=VLOOKUP($AC$18,paramètres!$E$33:$F$44,2,FALSE),Q374*$D374,0)))</f>
        <v>0</v>
      </c>
      <c r="AD374" s="13">
        <f>IF($D374="",0,IF($E374="",0,IF(VLOOKUP($E374,paramètres!$E$33:$F$44,2,FALSE)&lt;=VLOOKUP($AD$18,paramètres!$E$33:$F$44,2,FALSE),R374*$D374,0)))</f>
        <v>0</v>
      </c>
      <c r="AE374" s="13">
        <f>IF($D374="",0,IF($E374="",0,IF(VLOOKUP($E374,paramètres!$E$33:$F$44,2,FALSE)&lt;=VLOOKUP($AE$18,paramètres!$E$33:$F$44,2,FALSE),S374*$D374,0)))</f>
        <v>0</v>
      </c>
      <c r="AF374" s="13">
        <f>IF($D374="",0,IF($E374="",0,IF(VLOOKUP($E374,paramètres!$E$33:$F$44,2,FALSE)&lt;=VLOOKUP($AF$18,paramètres!$E$33:$F$44,2,FALSE),T374*$D374,0)))</f>
        <v>0</v>
      </c>
      <c r="AG374" s="13">
        <f>IF($D374="",0,IF($E374="",0,IF(VLOOKUP($E374,paramètres!$E$33:$F$44,2,FALSE)&lt;=VLOOKUP($AG$18,paramètres!$E$33:$F$44,2,FALSE),U374*$D374,0)))</f>
        <v>0</v>
      </c>
      <c r="AH374" s="13">
        <f>IF($D374="",0,IF($E374="",0,IF(VLOOKUP($E374,paramètres!$E$33:$F$44,2,FALSE)&lt;=VLOOKUP($AH$18,paramètres!$E$33:$F$44,2,FALSE),V374*$D374,0)))</f>
        <v>0</v>
      </c>
      <c r="AI374" s="13">
        <f>IF($D374="",0,IF($E374="",0,IF(VLOOKUP($E374,paramètres!$E$33:$F$44,2,FALSE)&lt;=VLOOKUP($AI$18,paramètres!$E$33:$F$44,2,FALSE),W374*$D374,0)))</f>
        <v>0</v>
      </c>
      <c r="AJ374" s="13">
        <f>IF($D374="",0,IF($E374="",0,IF(VLOOKUP($E374,paramètres!$E$33:$F$44,2,FALSE)&lt;=VLOOKUP($AJ$18,paramètres!$E$33:$F$44,2,FALSE),X374*$D374,0)))</f>
        <v>0</v>
      </c>
      <c r="AK374" s="13">
        <f>IF($D374="",0,IF($E374="",0,IF(VLOOKUP($E374,paramètres!$E$33:$F$44,2,FALSE)&lt;=VLOOKUP($AK$18,paramètres!$E$33:$F$44,2,FALSE),Y374*$D374,0)))</f>
        <v>0</v>
      </c>
      <c r="AL374" s="13">
        <f>IF($D374="",0,IF($E374="",0,IF(VLOOKUP($E374,paramètres!$E$33:$F$44,2,FALSE)&lt;=VLOOKUP($AL$18,paramètres!$E$33:$F$44,2,FALSE),Z374*$D374,0)))</f>
        <v>0</v>
      </c>
      <c r="AM374" s="13">
        <f>IF($D374="",0,IF($E374="",0,IF(VLOOKUP($E374,paramètres!$E$33:$F$44,2,FALSE)&lt;=VLOOKUP($AM$18,paramètres!$E$33:$F$44,2,FALSE),AA374*$D374,0)))</f>
        <v>0</v>
      </c>
      <c r="AN374" s="154">
        <f>IF($D374="",0,IF($E374="",0,IF(VLOOKUP($E374,paramètres!$E$33:$F$44,2,FALSE)&lt;=VLOOKUP($AN$18,paramètres!$E$33:$F$44,2,FALSE),AB374*$D374,0)))</f>
        <v>0</v>
      </c>
      <c r="AO374" s="149" t="str">
        <f>IF(paramètres!$B$28=1,((SUM(Q374:Z374)/1.02)+SUM(AA374:AB374))*0.0303/9*COUNT(Q374:Y374),IF(paramètres!$B$28=2,(SUM(Q374:AB374))*0.0303/9*COUNT(Q374:Y374),"Missing Delta option"))</f>
        <v>Missing Delta option</v>
      </c>
      <c r="AP374" s="13" t="str">
        <f>IF(paramètres!$B$28=1,(((SUM(Q374:Z374)/1.02)+SUM(AA374:AB374))+((SUM(AC374:AL374)/1.02)+SUM(AM374:AO374)))*cotpatr,IF(paramètres!$B$28=2,(SUM(Q374:AO374)*cotpatr),"Missing Delta Option"))</f>
        <v>Missing Delta Option</v>
      </c>
      <c r="AQ374" s="13" t="str" cm="1">
        <f t="array" ref="AQ374">IF(paramètres!$B$28=1,(((SUM(Q374:Z374)/1.02)+SUM(AA374:AB374))+((SUM(AC374:AN374)/1.02)+SUM(AM374:AN374)))/12*pécule,IF(paramètres!$B$28=2,SUM(Q374:AN374)/12*pécule,"Missing Delta Option"))</f>
        <v>Missing Delta Option</v>
      </c>
      <c r="AR374" s="132" t="e">
        <f>IF(paramètres!$B$28=1,(((SUM(Q374:Z374)/1.02)+SUM(AA374:AB374))+((SUM(AC374:AN374)/1.02)+SUM(AM374:AN374)))+AO374+AP374+AQ374,SUM(Q374:AN374)+AO374+AP374+AQ374)</f>
        <v>#VALUE!</v>
      </c>
    </row>
    <row r="375" spans="1:44" x14ac:dyDescent="0.25">
      <c r="A375" s="131"/>
      <c r="B375" s="39"/>
      <c r="C375" s="39"/>
      <c r="D375" s="93"/>
      <c r="E375" s="68"/>
      <c r="F375" s="40"/>
      <c r="G375" s="94"/>
      <c r="H375" s="38"/>
      <c r="I375" s="95"/>
      <c r="J375" s="40"/>
      <c r="K375" s="38"/>
      <c r="L375" s="95"/>
      <c r="M375" s="40"/>
      <c r="N375" s="38"/>
      <c r="O375" s="95"/>
      <c r="P375" s="68"/>
      <c r="Q375" s="226"/>
      <c r="R375" s="227"/>
      <c r="S375" s="227"/>
      <c r="T375" s="227"/>
      <c r="U375" s="227"/>
      <c r="V375" s="227"/>
      <c r="W375" s="227"/>
      <c r="X375" s="227"/>
      <c r="Y375" s="227"/>
      <c r="Z375" s="227"/>
      <c r="AA375" s="227"/>
      <c r="AB375" s="228"/>
      <c r="AC375" s="149">
        <f>IF($D375="",0,IF($E375="",0,IF(VLOOKUP($E375,paramètres!$E$33:$F$44,2,FALSE)&lt;=VLOOKUP($AC$18,paramètres!$E$33:$F$44,2,FALSE),Q375*$D375,0)))</f>
        <v>0</v>
      </c>
      <c r="AD375" s="13">
        <f>IF($D375="",0,IF($E375="",0,IF(VLOOKUP($E375,paramètres!$E$33:$F$44,2,FALSE)&lt;=VLOOKUP($AD$18,paramètres!$E$33:$F$44,2,FALSE),R375*$D375,0)))</f>
        <v>0</v>
      </c>
      <c r="AE375" s="13">
        <f>IF($D375="",0,IF($E375="",0,IF(VLOOKUP($E375,paramètres!$E$33:$F$44,2,FALSE)&lt;=VLOOKUP($AE$18,paramètres!$E$33:$F$44,2,FALSE),S375*$D375,0)))</f>
        <v>0</v>
      </c>
      <c r="AF375" s="13">
        <f>IF($D375="",0,IF($E375="",0,IF(VLOOKUP($E375,paramètres!$E$33:$F$44,2,FALSE)&lt;=VLOOKUP($AF$18,paramètres!$E$33:$F$44,2,FALSE),T375*$D375,0)))</f>
        <v>0</v>
      </c>
      <c r="AG375" s="13">
        <f>IF($D375="",0,IF($E375="",0,IF(VLOOKUP($E375,paramètres!$E$33:$F$44,2,FALSE)&lt;=VLOOKUP($AG$18,paramètres!$E$33:$F$44,2,FALSE),U375*$D375,0)))</f>
        <v>0</v>
      </c>
      <c r="AH375" s="13">
        <f>IF($D375="",0,IF($E375="",0,IF(VLOOKUP($E375,paramètres!$E$33:$F$44,2,FALSE)&lt;=VLOOKUP($AH$18,paramètres!$E$33:$F$44,2,FALSE),V375*$D375,0)))</f>
        <v>0</v>
      </c>
      <c r="AI375" s="13">
        <f>IF($D375="",0,IF($E375="",0,IF(VLOOKUP($E375,paramètres!$E$33:$F$44,2,FALSE)&lt;=VLOOKUP($AI$18,paramètres!$E$33:$F$44,2,FALSE),W375*$D375,0)))</f>
        <v>0</v>
      </c>
      <c r="AJ375" s="13">
        <f>IF($D375="",0,IF($E375="",0,IF(VLOOKUP($E375,paramètres!$E$33:$F$44,2,FALSE)&lt;=VLOOKUP($AJ$18,paramètres!$E$33:$F$44,2,FALSE),X375*$D375,0)))</f>
        <v>0</v>
      </c>
      <c r="AK375" s="13">
        <f>IF($D375="",0,IF($E375="",0,IF(VLOOKUP($E375,paramètres!$E$33:$F$44,2,FALSE)&lt;=VLOOKUP($AK$18,paramètres!$E$33:$F$44,2,FALSE),Y375*$D375,0)))</f>
        <v>0</v>
      </c>
      <c r="AL375" s="13">
        <f>IF($D375="",0,IF($E375="",0,IF(VLOOKUP($E375,paramètres!$E$33:$F$44,2,FALSE)&lt;=VLOOKUP($AL$18,paramètres!$E$33:$F$44,2,FALSE),Z375*$D375,0)))</f>
        <v>0</v>
      </c>
      <c r="AM375" s="13">
        <f>IF($D375="",0,IF($E375="",0,IF(VLOOKUP($E375,paramètres!$E$33:$F$44,2,FALSE)&lt;=VLOOKUP($AM$18,paramètres!$E$33:$F$44,2,FALSE),AA375*$D375,0)))</f>
        <v>0</v>
      </c>
      <c r="AN375" s="154">
        <f>IF($D375="",0,IF($E375="",0,IF(VLOOKUP($E375,paramètres!$E$33:$F$44,2,FALSE)&lt;=VLOOKUP($AN$18,paramètres!$E$33:$F$44,2,FALSE),AB375*$D375,0)))</f>
        <v>0</v>
      </c>
      <c r="AO375" s="149" t="str">
        <f>IF(paramètres!$B$28=1,((SUM(Q375:Z375)/1.02)+SUM(AA375:AB375))*0.0303/9*COUNT(Q375:Y375),IF(paramètres!$B$28=2,(SUM(Q375:AB375))*0.0303/9*COUNT(Q375:Y375),"Missing Delta option"))</f>
        <v>Missing Delta option</v>
      </c>
      <c r="AP375" s="13" t="str">
        <f>IF(paramètres!$B$28=1,(((SUM(Q375:Z375)/1.02)+SUM(AA375:AB375))+((SUM(AC375:AL375)/1.02)+SUM(AM375:AO375)))*cotpatr,IF(paramètres!$B$28=2,(SUM(Q375:AO375)*cotpatr),"Missing Delta Option"))</f>
        <v>Missing Delta Option</v>
      </c>
      <c r="AQ375" s="13" t="str" cm="1">
        <f t="array" ref="AQ375">IF(paramètres!$B$28=1,(((SUM(Q375:Z375)/1.02)+SUM(AA375:AB375))+((SUM(AC375:AN375)/1.02)+SUM(AM375:AN375)))/12*pécule,IF(paramètres!$B$28=2,SUM(Q375:AN375)/12*pécule,"Missing Delta Option"))</f>
        <v>Missing Delta Option</v>
      </c>
      <c r="AR375" s="132" t="e">
        <f>IF(paramètres!$B$28=1,(((SUM(Q375:Z375)/1.02)+SUM(AA375:AB375))+((SUM(AC375:AN375)/1.02)+SUM(AM375:AN375)))+AO375+AP375+AQ375,SUM(Q375:AN375)+AO375+AP375+AQ375)</f>
        <v>#VALUE!</v>
      </c>
    </row>
    <row r="376" spans="1:44" x14ac:dyDescent="0.25">
      <c r="A376" s="131"/>
      <c r="B376" s="39"/>
      <c r="C376" s="39"/>
      <c r="D376" s="93"/>
      <c r="E376" s="68"/>
      <c r="F376" s="40"/>
      <c r="G376" s="94"/>
      <c r="H376" s="38"/>
      <c r="I376" s="95"/>
      <c r="J376" s="40"/>
      <c r="K376" s="38"/>
      <c r="L376" s="95"/>
      <c r="M376" s="40"/>
      <c r="N376" s="38"/>
      <c r="O376" s="95"/>
      <c r="P376" s="68"/>
      <c r="Q376" s="226"/>
      <c r="R376" s="227"/>
      <c r="S376" s="227"/>
      <c r="T376" s="227"/>
      <c r="U376" s="227"/>
      <c r="V376" s="227"/>
      <c r="W376" s="227"/>
      <c r="X376" s="227"/>
      <c r="Y376" s="227"/>
      <c r="Z376" s="227"/>
      <c r="AA376" s="227"/>
      <c r="AB376" s="228"/>
      <c r="AC376" s="149">
        <f>IF($D376="",0,IF($E376="",0,IF(VLOOKUP($E376,paramètres!$E$33:$F$44,2,FALSE)&lt;=VLOOKUP($AC$18,paramètres!$E$33:$F$44,2,FALSE),Q376*$D376,0)))</f>
        <v>0</v>
      </c>
      <c r="AD376" s="13">
        <f>IF($D376="",0,IF($E376="",0,IF(VLOOKUP($E376,paramètres!$E$33:$F$44,2,FALSE)&lt;=VLOOKUP($AD$18,paramètres!$E$33:$F$44,2,FALSE),R376*$D376,0)))</f>
        <v>0</v>
      </c>
      <c r="AE376" s="13">
        <f>IF($D376="",0,IF($E376="",0,IF(VLOOKUP($E376,paramètres!$E$33:$F$44,2,FALSE)&lt;=VLOOKUP($AE$18,paramètres!$E$33:$F$44,2,FALSE),S376*$D376,0)))</f>
        <v>0</v>
      </c>
      <c r="AF376" s="13">
        <f>IF($D376="",0,IF($E376="",0,IF(VLOOKUP($E376,paramètres!$E$33:$F$44,2,FALSE)&lt;=VLOOKUP($AF$18,paramètres!$E$33:$F$44,2,FALSE),T376*$D376,0)))</f>
        <v>0</v>
      </c>
      <c r="AG376" s="13">
        <f>IF($D376="",0,IF($E376="",0,IF(VLOOKUP($E376,paramètres!$E$33:$F$44,2,FALSE)&lt;=VLOOKUP($AG$18,paramètres!$E$33:$F$44,2,FALSE),U376*$D376,0)))</f>
        <v>0</v>
      </c>
      <c r="AH376" s="13">
        <f>IF($D376="",0,IF($E376="",0,IF(VLOOKUP($E376,paramètres!$E$33:$F$44,2,FALSE)&lt;=VLOOKUP($AH$18,paramètres!$E$33:$F$44,2,FALSE),V376*$D376,0)))</f>
        <v>0</v>
      </c>
      <c r="AI376" s="13">
        <f>IF($D376="",0,IF($E376="",0,IF(VLOOKUP($E376,paramètres!$E$33:$F$44,2,FALSE)&lt;=VLOOKUP($AI$18,paramètres!$E$33:$F$44,2,FALSE),W376*$D376,0)))</f>
        <v>0</v>
      </c>
      <c r="AJ376" s="13">
        <f>IF($D376="",0,IF($E376="",0,IF(VLOOKUP($E376,paramètres!$E$33:$F$44,2,FALSE)&lt;=VLOOKUP($AJ$18,paramètres!$E$33:$F$44,2,FALSE),X376*$D376,0)))</f>
        <v>0</v>
      </c>
      <c r="AK376" s="13">
        <f>IF($D376="",0,IF($E376="",0,IF(VLOOKUP($E376,paramètres!$E$33:$F$44,2,FALSE)&lt;=VLOOKUP($AK$18,paramètres!$E$33:$F$44,2,FALSE),Y376*$D376,0)))</f>
        <v>0</v>
      </c>
      <c r="AL376" s="13">
        <f>IF($D376="",0,IF($E376="",0,IF(VLOOKUP($E376,paramètres!$E$33:$F$44,2,FALSE)&lt;=VLOOKUP($AL$18,paramètres!$E$33:$F$44,2,FALSE),Z376*$D376,0)))</f>
        <v>0</v>
      </c>
      <c r="AM376" s="13">
        <f>IF($D376="",0,IF($E376="",0,IF(VLOOKUP($E376,paramètres!$E$33:$F$44,2,FALSE)&lt;=VLOOKUP($AM$18,paramètres!$E$33:$F$44,2,FALSE),AA376*$D376,0)))</f>
        <v>0</v>
      </c>
      <c r="AN376" s="154">
        <f>IF($D376="",0,IF($E376="",0,IF(VLOOKUP($E376,paramètres!$E$33:$F$44,2,FALSE)&lt;=VLOOKUP($AN$18,paramètres!$E$33:$F$44,2,FALSE),AB376*$D376,0)))</f>
        <v>0</v>
      </c>
      <c r="AO376" s="149" t="str">
        <f>IF(paramètres!$B$28=1,((SUM(Q376:Z376)/1.02)+SUM(AA376:AB376))*0.0303/9*COUNT(Q376:Y376),IF(paramètres!$B$28=2,(SUM(Q376:AB376))*0.0303/9*COUNT(Q376:Y376),"Missing Delta option"))</f>
        <v>Missing Delta option</v>
      </c>
      <c r="AP376" s="13" t="str">
        <f>IF(paramètres!$B$28=1,(((SUM(Q376:Z376)/1.02)+SUM(AA376:AB376))+((SUM(AC376:AL376)/1.02)+SUM(AM376:AO376)))*cotpatr,IF(paramètres!$B$28=2,(SUM(Q376:AO376)*cotpatr),"Missing Delta Option"))</f>
        <v>Missing Delta Option</v>
      </c>
      <c r="AQ376" s="13" t="str" cm="1">
        <f t="array" ref="AQ376">IF(paramètres!$B$28=1,(((SUM(Q376:Z376)/1.02)+SUM(AA376:AB376))+((SUM(AC376:AN376)/1.02)+SUM(AM376:AN376)))/12*pécule,IF(paramètres!$B$28=2,SUM(Q376:AN376)/12*pécule,"Missing Delta Option"))</f>
        <v>Missing Delta Option</v>
      </c>
      <c r="AR376" s="132" t="e">
        <f>IF(paramètres!$B$28=1,(((SUM(Q376:Z376)/1.02)+SUM(AA376:AB376))+((SUM(AC376:AN376)/1.02)+SUM(AM376:AN376)))+AO376+AP376+AQ376,SUM(Q376:AN376)+AO376+AP376+AQ376)</f>
        <v>#VALUE!</v>
      </c>
    </row>
    <row r="377" spans="1:44" x14ac:dyDescent="0.25">
      <c r="A377" s="131"/>
      <c r="B377" s="39"/>
      <c r="C377" s="39"/>
      <c r="D377" s="93"/>
      <c r="E377" s="68"/>
      <c r="F377" s="40"/>
      <c r="G377" s="94"/>
      <c r="H377" s="38"/>
      <c r="I377" s="95"/>
      <c r="J377" s="40"/>
      <c r="K377" s="38"/>
      <c r="L377" s="95"/>
      <c r="M377" s="40"/>
      <c r="N377" s="38"/>
      <c r="O377" s="95"/>
      <c r="P377" s="68"/>
      <c r="Q377" s="226"/>
      <c r="R377" s="227"/>
      <c r="S377" s="227"/>
      <c r="T377" s="227"/>
      <c r="U377" s="227"/>
      <c r="V377" s="227"/>
      <c r="W377" s="227"/>
      <c r="X377" s="227"/>
      <c r="Y377" s="227"/>
      <c r="Z377" s="227"/>
      <c r="AA377" s="227"/>
      <c r="AB377" s="228"/>
      <c r="AC377" s="149">
        <f>IF($D377="",0,IF($E377="",0,IF(VLOOKUP($E377,paramètres!$E$33:$F$44,2,FALSE)&lt;=VLOOKUP($AC$18,paramètres!$E$33:$F$44,2,FALSE),Q377*$D377,0)))</f>
        <v>0</v>
      </c>
      <c r="AD377" s="13">
        <f>IF($D377="",0,IF($E377="",0,IF(VLOOKUP($E377,paramètres!$E$33:$F$44,2,FALSE)&lt;=VLOOKUP($AD$18,paramètres!$E$33:$F$44,2,FALSE),R377*$D377,0)))</f>
        <v>0</v>
      </c>
      <c r="AE377" s="13">
        <f>IF($D377="",0,IF($E377="",0,IF(VLOOKUP($E377,paramètres!$E$33:$F$44,2,FALSE)&lt;=VLOOKUP($AE$18,paramètres!$E$33:$F$44,2,FALSE),S377*$D377,0)))</f>
        <v>0</v>
      </c>
      <c r="AF377" s="13">
        <f>IF($D377="",0,IF($E377="",0,IF(VLOOKUP($E377,paramètres!$E$33:$F$44,2,FALSE)&lt;=VLOOKUP($AF$18,paramètres!$E$33:$F$44,2,FALSE),T377*$D377,0)))</f>
        <v>0</v>
      </c>
      <c r="AG377" s="13">
        <f>IF($D377="",0,IF($E377="",0,IF(VLOOKUP($E377,paramètres!$E$33:$F$44,2,FALSE)&lt;=VLOOKUP($AG$18,paramètres!$E$33:$F$44,2,FALSE),U377*$D377,0)))</f>
        <v>0</v>
      </c>
      <c r="AH377" s="13">
        <f>IF($D377="",0,IF($E377="",0,IF(VLOOKUP($E377,paramètres!$E$33:$F$44,2,FALSE)&lt;=VLOOKUP($AH$18,paramètres!$E$33:$F$44,2,FALSE),V377*$D377,0)))</f>
        <v>0</v>
      </c>
      <c r="AI377" s="13">
        <f>IF($D377="",0,IF($E377="",0,IF(VLOOKUP($E377,paramètres!$E$33:$F$44,2,FALSE)&lt;=VLOOKUP($AI$18,paramètres!$E$33:$F$44,2,FALSE),W377*$D377,0)))</f>
        <v>0</v>
      </c>
      <c r="AJ377" s="13">
        <f>IF($D377="",0,IF($E377="",0,IF(VLOOKUP($E377,paramètres!$E$33:$F$44,2,FALSE)&lt;=VLOOKUP($AJ$18,paramètres!$E$33:$F$44,2,FALSE),X377*$D377,0)))</f>
        <v>0</v>
      </c>
      <c r="AK377" s="13">
        <f>IF($D377="",0,IF($E377="",0,IF(VLOOKUP($E377,paramètres!$E$33:$F$44,2,FALSE)&lt;=VLOOKUP($AK$18,paramètres!$E$33:$F$44,2,FALSE),Y377*$D377,0)))</f>
        <v>0</v>
      </c>
      <c r="AL377" s="13">
        <f>IF($D377="",0,IF($E377="",0,IF(VLOOKUP($E377,paramètres!$E$33:$F$44,2,FALSE)&lt;=VLOOKUP($AL$18,paramètres!$E$33:$F$44,2,FALSE),Z377*$D377,0)))</f>
        <v>0</v>
      </c>
      <c r="AM377" s="13">
        <f>IF($D377="",0,IF($E377="",0,IF(VLOOKUP($E377,paramètres!$E$33:$F$44,2,FALSE)&lt;=VLOOKUP($AM$18,paramètres!$E$33:$F$44,2,FALSE),AA377*$D377,0)))</f>
        <v>0</v>
      </c>
      <c r="AN377" s="154">
        <f>IF($D377="",0,IF($E377="",0,IF(VLOOKUP($E377,paramètres!$E$33:$F$44,2,FALSE)&lt;=VLOOKUP($AN$18,paramètres!$E$33:$F$44,2,FALSE),AB377*$D377,0)))</f>
        <v>0</v>
      </c>
      <c r="AO377" s="149" t="str">
        <f>IF(paramètres!$B$28=1,((SUM(Q377:Z377)/1.02)+SUM(AA377:AB377))*0.0303/9*COUNT(Q377:Y377),IF(paramètres!$B$28=2,(SUM(Q377:AB377))*0.0303/9*COUNT(Q377:Y377),"Missing Delta option"))</f>
        <v>Missing Delta option</v>
      </c>
      <c r="AP377" s="13" t="str">
        <f>IF(paramètres!$B$28=1,(((SUM(Q377:Z377)/1.02)+SUM(AA377:AB377))+((SUM(AC377:AL377)/1.02)+SUM(AM377:AO377)))*cotpatr,IF(paramètres!$B$28=2,(SUM(Q377:AO377)*cotpatr),"Missing Delta Option"))</f>
        <v>Missing Delta Option</v>
      </c>
      <c r="AQ377" s="13" t="str" cm="1">
        <f t="array" ref="AQ377">IF(paramètres!$B$28=1,(((SUM(Q377:Z377)/1.02)+SUM(AA377:AB377))+((SUM(AC377:AN377)/1.02)+SUM(AM377:AN377)))/12*pécule,IF(paramètres!$B$28=2,SUM(Q377:AN377)/12*pécule,"Missing Delta Option"))</f>
        <v>Missing Delta Option</v>
      </c>
      <c r="AR377" s="132" t="e">
        <f>IF(paramètres!$B$28=1,(((SUM(Q377:Z377)/1.02)+SUM(AA377:AB377))+((SUM(AC377:AN377)/1.02)+SUM(AM377:AN377)))+AO377+AP377+AQ377,SUM(Q377:AN377)+AO377+AP377+AQ377)</f>
        <v>#VALUE!</v>
      </c>
    </row>
    <row r="378" spans="1:44" x14ac:dyDescent="0.25">
      <c r="A378" s="131"/>
      <c r="B378" s="39"/>
      <c r="C378" s="39"/>
      <c r="D378" s="93"/>
      <c r="E378" s="68"/>
      <c r="F378" s="40"/>
      <c r="G378" s="94"/>
      <c r="H378" s="38"/>
      <c r="I378" s="95"/>
      <c r="J378" s="40"/>
      <c r="K378" s="38"/>
      <c r="L378" s="95"/>
      <c r="M378" s="40"/>
      <c r="N378" s="38"/>
      <c r="O378" s="95"/>
      <c r="P378" s="68"/>
      <c r="Q378" s="226"/>
      <c r="R378" s="227"/>
      <c r="S378" s="227"/>
      <c r="T378" s="227"/>
      <c r="U378" s="227"/>
      <c r="V378" s="227"/>
      <c r="W378" s="227"/>
      <c r="X378" s="227"/>
      <c r="Y378" s="227"/>
      <c r="Z378" s="227"/>
      <c r="AA378" s="227"/>
      <c r="AB378" s="228"/>
      <c r="AC378" s="149">
        <f>IF($D378="",0,IF($E378="",0,IF(VLOOKUP($E378,paramètres!$E$33:$F$44,2,FALSE)&lt;=VLOOKUP($AC$18,paramètres!$E$33:$F$44,2,FALSE),Q378*$D378,0)))</f>
        <v>0</v>
      </c>
      <c r="AD378" s="13">
        <f>IF($D378="",0,IF($E378="",0,IF(VLOOKUP($E378,paramètres!$E$33:$F$44,2,FALSE)&lt;=VLOOKUP($AD$18,paramètres!$E$33:$F$44,2,FALSE),R378*$D378,0)))</f>
        <v>0</v>
      </c>
      <c r="AE378" s="13">
        <f>IF($D378="",0,IF($E378="",0,IF(VLOOKUP($E378,paramètres!$E$33:$F$44,2,FALSE)&lt;=VLOOKUP($AE$18,paramètres!$E$33:$F$44,2,FALSE),S378*$D378,0)))</f>
        <v>0</v>
      </c>
      <c r="AF378" s="13">
        <f>IF($D378="",0,IF($E378="",0,IF(VLOOKUP($E378,paramètres!$E$33:$F$44,2,FALSE)&lt;=VLOOKUP($AF$18,paramètres!$E$33:$F$44,2,FALSE),T378*$D378,0)))</f>
        <v>0</v>
      </c>
      <c r="AG378" s="13">
        <f>IF($D378="",0,IF($E378="",0,IF(VLOOKUP($E378,paramètres!$E$33:$F$44,2,FALSE)&lt;=VLOOKUP($AG$18,paramètres!$E$33:$F$44,2,FALSE),U378*$D378,0)))</f>
        <v>0</v>
      </c>
      <c r="AH378" s="13">
        <f>IF($D378="",0,IF($E378="",0,IF(VLOOKUP($E378,paramètres!$E$33:$F$44,2,FALSE)&lt;=VLOOKUP($AH$18,paramètres!$E$33:$F$44,2,FALSE),V378*$D378,0)))</f>
        <v>0</v>
      </c>
      <c r="AI378" s="13">
        <f>IF($D378="",0,IF($E378="",0,IF(VLOOKUP($E378,paramètres!$E$33:$F$44,2,FALSE)&lt;=VLOOKUP($AI$18,paramètres!$E$33:$F$44,2,FALSE),W378*$D378,0)))</f>
        <v>0</v>
      </c>
      <c r="AJ378" s="13">
        <f>IF($D378="",0,IF($E378="",0,IF(VLOOKUP($E378,paramètres!$E$33:$F$44,2,FALSE)&lt;=VLOOKUP($AJ$18,paramètres!$E$33:$F$44,2,FALSE),X378*$D378,0)))</f>
        <v>0</v>
      </c>
      <c r="AK378" s="13">
        <f>IF($D378="",0,IF($E378="",0,IF(VLOOKUP($E378,paramètres!$E$33:$F$44,2,FALSE)&lt;=VLOOKUP($AK$18,paramètres!$E$33:$F$44,2,FALSE),Y378*$D378,0)))</f>
        <v>0</v>
      </c>
      <c r="AL378" s="13">
        <f>IF($D378="",0,IF($E378="",0,IF(VLOOKUP($E378,paramètres!$E$33:$F$44,2,FALSE)&lt;=VLOOKUP($AL$18,paramètres!$E$33:$F$44,2,FALSE),Z378*$D378,0)))</f>
        <v>0</v>
      </c>
      <c r="AM378" s="13">
        <f>IF($D378="",0,IF($E378="",0,IF(VLOOKUP($E378,paramètres!$E$33:$F$44,2,FALSE)&lt;=VLOOKUP($AM$18,paramètres!$E$33:$F$44,2,FALSE),AA378*$D378,0)))</f>
        <v>0</v>
      </c>
      <c r="AN378" s="154">
        <f>IF($D378="",0,IF($E378="",0,IF(VLOOKUP($E378,paramètres!$E$33:$F$44,2,FALSE)&lt;=VLOOKUP($AN$18,paramètres!$E$33:$F$44,2,FALSE),AB378*$D378,0)))</f>
        <v>0</v>
      </c>
      <c r="AO378" s="149" t="str">
        <f>IF(paramètres!$B$28=1,((SUM(Q378:Z378)/1.02)+SUM(AA378:AB378))*0.0303/9*COUNT(Q378:Y378),IF(paramètres!$B$28=2,(SUM(Q378:AB378))*0.0303/9*COUNT(Q378:Y378),"Missing Delta option"))</f>
        <v>Missing Delta option</v>
      </c>
      <c r="AP378" s="13" t="str">
        <f>IF(paramètres!$B$28=1,(((SUM(Q378:Z378)/1.02)+SUM(AA378:AB378))+((SUM(AC378:AL378)/1.02)+SUM(AM378:AO378)))*cotpatr,IF(paramètres!$B$28=2,(SUM(Q378:AO378)*cotpatr),"Missing Delta Option"))</f>
        <v>Missing Delta Option</v>
      </c>
      <c r="AQ378" s="13" t="str" cm="1">
        <f t="array" ref="AQ378">IF(paramètres!$B$28=1,(((SUM(Q378:Z378)/1.02)+SUM(AA378:AB378))+((SUM(AC378:AN378)/1.02)+SUM(AM378:AN378)))/12*pécule,IF(paramètres!$B$28=2,SUM(Q378:AN378)/12*pécule,"Missing Delta Option"))</f>
        <v>Missing Delta Option</v>
      </c>
      <c r="AR378" s="132" t="e">
        <f>IF(paramètres!$B$28=1,(((SUM(Q378:Z378)/1.02)+SUM(AA378:AB378))+((SUM(AC378:AN378)/1.02)+SUM(AM378:AN378)))+AO378+AP378+AQ378,SUM(Q378:AN378)+AO378+AP378+AQ378)</f>
        <v>#VALUE!</v>
      </c>
    </row>
    <row r="379" spans="1:44" x14ac:dyDescent="0.25">
      <c r="A379" s="131"/>
      <c r="B379" s="39"/>
      <c r="C379" s="39"/>
      <c r="D379" s="93"/>
      <c r="E379" s="68"/>
      <c r="F379" s="40"/>
      <c r="G379" s="94"/>
      <c r="H379" s="38"/>
      <c r="I379" s="95"/>
      <c r="J379" s="40"/>
      <c r="K379" s="38"/>
      <c r="L379" s="95"/>
      <c r="M379" s="40"/>
      <c r="N379" s="38"/>
      <c r="O379" s="95"/>
      <c r="P379" s="68"/>
      <c r="Q379" s="226"/>
      <c r="R379" s="227"/>
      <c r="S379" s="227"/>
      <c r="T379" s="227"/>
      <c r="U379" s="227"/>
      <c r="V379" s="227"/>
      <c r="W379" s="227"/>
      <c r="X379" s="227"/>
      <c r="Y379" s="227"/>
      <c r="Z379" s="227"/>
      <c r="AA379" s="227"/>
      <c r="AB379" s="228"/>
      <c r="AC379" s="149">
        <f>IF($D379="",0,IF($E379="",0,IF(VLOOKUP($E379,paramètres!$E$33:$F$44,2,FALSE)&lt;=VLOOKUP($AC$18,paramètres!$E$33:$F$44,2,FALSE),Q379*$D379,0)))</f>
        <v>0</v>
      </c>
      <c r="AD379" s="13">
        <f>IF($D379="",0,IF($E379="",0,IF(VLOOKUP($E379,paramètres!$E$33:$F$44,2,FALSE)&lt;=VLOOKUP($AD$18,paramètres!$E$33:$F$44,2,FALSE),R379*$D379,0)))</f>
        <v>0</v>
      </c>
      <c r="AE379" s="13">
        <f>IF($D379="",0,IF($E379="",0,IF(VLOOKUP($E379,paramètres!$E$33:$F$44,2,FALSE)&lt;=VLOOKUP($AE$18,paramètres!$E$33:$F$44,2,FALSE),S379*$D379,0)))</f>
        <v>0</v>
      </c>
      <c r="AF379" s="13">
        <f>IF($D379="",0,IF($E379="",0,IF(VLOOKUP($E379,paramètres!$E$33:$F$44,2,FALSE)&lt;=VLOOKUP($AF$18,paramètres!$E$33:$F$44,2,FALSE),T379*$D379,0)))</f>
        <v>0</v>
      </c>
      <c r="AG379" s="13">
        <f>IF($D379="",0,IF($E379="",0,IF(VLOOKUP($E379,paramètres!$E$33:$F$44,2,FALSE)&lt;=VLOOKUP($AG$18,paramètres!$E$33:$F$44,2,FALSE),U379*$D379,0)))</f>
        <v>0</v>
      </c>
      <c r="AH379" s="13">
        <f>IF($D379="",0,IF($E379="",0,IF(VLOOKUP($E379,paramètres!$E$33:$F$44,2,FALSE)&lt;=VLOOKUP($AH$18,paramètres!$E$33:$F$44,2,FALSE),V379*$D379,0)))</f>
        <v>0</v>
      </c>
      <c r="AI379" s="13">
        <f>IF($D379="",0,IF($E379="",0,IF(VLOOKUP($E379,paramètres!$E$33:$F$44,2,FALSE)&lt;=VLOOKUP($AI$18,paramètres!$E$33:$F$44,2,FALSE),W379*$D379,0)))</f>
        <v>0</v>
      </c>
      <c r="AJ379" s="13">
        <f>IF($D379="",0,IF($E379="",0,IF(VLOOKUP($E379,paramètres!$E$33:$F$44,2,FALSE)&lt;=VLOOKUP($AJ$18,paramètres!$E$33:$F$44,2,FALSE),X379*$D379,0)))</f>
        <v>0</v>
      </c>
      <c r="AK379" s="13">
        <f>IF($D379="",0,IF($E379="",0,IF(VLOOKUP($E379,paramètres!$E$33:$F$44,2,FALSE)&lt;=VLOOKUP($AK$18,paramètres!$E$33:$F$44,2,FALSE),Y379*$D379,0)))</f>
        <v>0</v>
      </c>
      <c r="AL379" s="13">
        <f>IF($D379="",0,IF($E379="",0,IF(VLOOKUP($E379,paramètres!$E$33:$F$44,2,FALSE)&lt;=VLOOKUP($AL$18,paramètres!$E$33:$F$44,2,FALSE),Z379*$D379,0)))</f>
        <v>0</v>
      </c>
      <c r="AM379" s="13">
        <f>IF($D379="",0,IF($E379="",0,IF(VLOOKUP($E379,paramètres!$E$33:$F$44,2,FALSE)&lt;=VLOOKUP($AM$18,paramètres!$E$33:$F$44,2,FALSE),AA379*$D379,0)))</f>
        <v>0</v>
      </c>
      <c r="AN379" s="154">
        <f>IF($D379="",0,IF($E379="",0,IF(VLOOKUP($E379,paramètres!$E$33:$F$44,2,FALSE)&lt;=VLOOKUP($AN$18,paramètres!$E$33:$F$44,2,FALSE),AB379*$D379,0)))</f>
        <v>0</v>
      </c>
      <c r="AO379" s="149" t="str">
        <f>IF(paramètres!$B$28=1,((SUM(Q379:Z379)/1.02)+SUM(AA379:AB379))*0.0303/9*COUNT(Q379:Y379),IF(paramètres!$B$28=2,(SUM(Q379:AB379))*0.0303/9*COUNT(Q379:Y379),"Missing Delta option"))</f>
        <v>Missing Delta option</v>
      </c>
      <c r="AP379" s="13" t="str">
        <f>IF(paramètres!$B$28=1,(((SUM(Q379:Z379)/1.02)+SUM(AA379:AB379))+((SUM(AC379:AL379)/1.02)+SUM(AM379:AO379)))*cotpatr,IF(paramètres!$B$28=2,(SUM(Q379:AO379)*cotpatr),"Missing Delta Option"))</f>
        <v>Missing Delta Option</v>
      </c>
      <c r="AQ379" s="13" t="str" cm="1">
        <f t="array" ref="AQ379">IF(paramètres!$B$28=1,(((SUM(Q379:Z379)/1.02)+SUM(AA379:AB379))+((SUM(AC379:AN379)/1.02)+SUM(AM379:AN379)))/12*pécule,IF(paramètres!$B$28=2,SUM(Q379:AN379)/12*pécule,"Missing Delta Option"))</f>
        <v>Missing Delta Option</v>
      </c>
      <c r="AR379" s="132" t="e">
        <f>IF(paramètres!$B$28=1,(((SUM(Q379:Z379)/1.02)+SUM(AA379:AB379))+((SUM(AC379:AN379)/1.02)+SUM(AM379:AN379)))+AO379+AP379+AQ379,SUM(Q379:AN379)+AO379+AP379+AQ379)</f>
        <v>#VALUE!</v>
      </c>
    </row>
    <row r="380" spans="1:44" x14ac:dyDescent="0.25">
      <c r="A380" s="131"/>
      <c r="B380" s="39"/>
      <c r="C380" s="39"/>
      <c r="D380" s="93"/>
      <c r="E380" s="68"/>
      <c r="F380" s="40"/>
      <c r="G380" s="94"/>
      <c r="H380" s="38"/>
      <c r="I380" s="95"/>
      <c r="J380" s="40"/>
      <c r="K380" s="38"/>
      <c r="L380" s="95"/>
      <c r="M380" s="40"/>
      <c r="N380" s="38"/>
      <c r="O380" s="95"/>
      <c r="P380" s="68"/>
      <c r="Q380" s="226"/>
      <c r="R380" s="227"/>
      <c r="S380" s="227"/>
      <c r="T380" s="227"/>
      <c r="U380" s="227"/>
      <c r="V380" s="227"/>
      <c r="W380" s="227"/>
      <c r="X380" s="227"/>
      <c r="Y380" s="227"/>
      <c r="Z380" s="227"/>
      <c r="AA380" s="227"/>
      <c r="AB380" s="228"/>
      <c r="AC380" s="149">
        <f>IF($D380="",0,IF($E380="",0,IF(VLOOKUP($E380,paramètres!$E$33:$F$44,2,FALSE)&lt;=VLOOKUP($AC$18,paramètres!$E$33:$F$44,2,FALSE),Q380*$D380,0)))</f>
        <v>0</v>
      </c>
      <c r="AD380" s="13">
        <f>IF($D380="",0,IF($E380="",0,IF(VLOOKUP($E380,paramètres!$E$33:$F$44,2,FALSE)&lt;=VLOOKUP($AD$18,paramètres!$E$33:$F$44,2,FALSE),R380*$D380,0)))</f>
        <v>0</v>
      </c>
      <c r="AE380" s="13">
        <f>IF($D380="",0,IF($E380="",0,IF(VLOOKUP($E380,paramètres!$E$33:$F$44,2,FALSE)&lt;=VLOOKUP($AE$18,paramètres!$E$33:$F$44,2,FALSE),S380*$D380,0)))</f>
        <v>0</v>
      </c>
      <c r="AF380" s="13">
        <f>IF($D380="",0,IF($E380="",0,IF(VLOOKUP($E380,paramètres!$E$33:$F$44,2,FALSE)&lt;=VLOOKUP($AF$18,paramètres!$E$33:$F$44,2,FALSE),T380*$D380,0)))</f>
        <v>0</v>
      </c>
      <c r="AG380" s="13">
        <f>IF($D380="",0,IF($E380="",0,IF(VLOOKUP($E380,paramètres!$E$33:$F$44,2,FALSE)&lt;=VLOOKUP($AG$18,paramètres!$E$33:$F$44,2,FALSE),U380*$D380,0)))</f>
        <v>0</v>
      </c>
      <c r="AH380" s="13">
        <f>IF($D380="",0,IF($E380="",0,IF(VLOOKUP($E380,paramètres!$E$33:$F$44,2,FALSE)&lt;=VLOOKUP($AH$18,paramètres!$E$33:$F$44,2,FALSE),V380*$D380,0)))</f>
        <v>0</v>
      </c>
      <c r="AI380" s="13">
        <f>IF($D380="",0,IF($E380="",0,IF(VLOOKUP($E380,paramètres!$E$33:$F$44,2,FALSE)&lt;=VLOOKUP($AI$18,paramètres!$E$33:$F$44,2,FALSE),W380*$D380,0)))</f>
        <v>0</v>
      </c>
      <c r="AJ380" s="13">
        <f>IF($D380="",0,IF($E380="",0,IF(VLOOKUP($E380,paramètres!$E$33:$F$44,2,FALSE)&lt;=VLOOKUP($AJ$18,paramètres!$E$33:$F$44,2,FALSE),X380*$D380,0)))</f>
        <v>0</v>
      </c>
      <c r="AK380" s="13">
        <f>IF($D380="",0,IF($E380="",0,IF(VLOOKUP($E380,paramètres!$E$33:$F$44,2,FALSE)&lt;=VLOOKUP($AK$18,paramètres!$E$33:$F$44,2,FALSE),Y380*$D380,0)))</f>
        <v>0</v>
      </c>
      <c r="AL380" s="13">
        <f>IF($D380="",0,IF($E380="",0,IF(VLOOKUP($E380,paramètres!$E$33:$F$44,2,FALSE)&lt;=VLOOKUP($AL$18,paramètres!$E$33:$F$44,2,FALSE),Z380*$D380,0)))</f>
        <v>0</v>
      </c>
      <c r="AM380" s="13">
        <f>IF($D380="",0,IF($E380="",0,IF(VLOOKUP($E380,paramètres!$E$33:$F$44,2,FALSE)&lt;=VLOOKUP($AM$18,paramètres!$E$33:$F$44,2,FALSE),AA380*$D380,0)))</f>
        <v>0</v>
      </c>
      <c r="AN380" s="154">
        <f>IF($D380="",0,IF($E380="",0,IF(VLOOKUP($E380,paramètres!$E$33:$F$44,2,FALSE)&lt;=VLOOKUP($AN$18,paramètres!$E$33:$F$44,2,FALSE),AB380*$D380,0)))</f>
        <v>0</v>
      </c>
      <c r="AO380" s="149" t="str">
        <f>IF(paramètres!$B$28=1,((SUM(Q380:Z380)/1.02)+SUM(AA380:AB380))*0.0303/9*COUNT(Q380:Y380),IF(paramètres!$B$28=2,(SUM(Q380:AB380))*0.0303/9*COUNT(Q380:Y380),"Missing Delta option"))</f>
        <v>Missing Delta option</v>
      </c>
      <c r="AP380" s="13" t="str">
        <f>IF(paramètres!$B$28=1,(((SUM(Q380:Z380)/1.02)+SUM(AA380:AB380))+((SUM(AC380:AL380)/1.02)+SUM(AM380:AO380)))*cotpatr,IF(paramètres!$B$28=2,(SUM(Q380:AO380)*cotpatr),"Missing Delta Option"))</f>
        <v>Missing Delta Option</v>
      </c>
      <c r="AQ380" s="13" t="str" cm="1">
        <f t="array" ref="AQ380">IF(paramètres!$B$28=1,(((SUM(Q380:Z380)/1.02)+SUM(AA380:AB380))+((SUM(AC380:AN380)/1.02)+SUM(AM380:AN380)))/12*pécule,IF(paramètres!$B$28=2,SUM(Q380:AN380)/12*pécule,"Missing Delta Option"))</f>
        <v>Missing Delta Option</v>
      </c>
      <c r="AR380" s="132" t="e">
        <f>IF(paramètres!$B$28=1,(((SUM(Q380:Z380)/1.02)+SUM(AA380:AB380))+((SUM(AC380:AN380)/1.02)+SUM(AM380:AN380)))+AO380+AP380+AQ380,SUM(Q380:AN380)+AO380+AP380+AQ380)</f>
        <v>#VALUE!</v>
      </c>
    </row>
    <row r="381" spans="1:44" x14ac:dyDescent="0.25">
      <c r="A381" s="131"/>
      <c r="B381" s="39"/>
      <c r="C381" s="39"/>
      <c r="D381" s="93"/>
      <c r="E381" s="68"/>
      <c r="F381" s="40"/>
      <c r="G381" s="94"/>
      <c r="H381" s="38"/>
      <c r="I381" s="95"/>
      <c r="J381" s="40"/>
      <c r="K381" s="38"/>
      <c r="L381" s="95"/>
      <c r="M381" s="40"/>
      <c r="N381" s="38"/>
      <c r="O381" s="95"/>
      <c r="P381" s="68"/>
      <c r="Q381" s="226"/>
      <c r="R381" s="227"/>
      <c r="S381" s="227"/>
      <c r="T381" s="227"/>
      <c r="U381" s="227"/>
      <c r="V381" s="227"/>
      <c r="W381" s="227"/>
      <c r="X381" s="227"/>
      <c r="Y381" s="227"/>
      <c r="Z381" s="227"/>
      <c r="AA381" s="227"/>
      <c r="AB381" s="228"/>
      <c r="AC381" s="149">
        <f>IF($D381="",0,IF($E381="",0,IF(VLOOKUP($E381,paramètres!$E$33:$F$44,2,FALSE)&lt;=VLOOKUP($AC$18,paramètres!$E$33:$F$44,2,FALSE),Q381*$D381,0)))</f>
        <v>0</v>
      </c>
      <c r="AD381" s="13">
        <f>IF($D381="",0,IF($E381="",0,IF(VLOOKUP($E381,paramètres!$E$33:$F$44,2,FALSE)&lt;=VLOOKUP($AD$18,paramètres!$E$33:$F$44,2,FALSE),R381*$D381,0)))</f>
        <v>0</v>
      </c>
      <c r="AE381" s="13">
        <f>IF($D381="",0,IF($E381="",0,IF(VLOOKUP($E381,paramètres!$E$33:$F$44,2,FALSE)&lt;=VLOOKUP($AE$18,paramètres!$E$33:$F$44,2,FALSE),S381*$D381,0)))</f>
        <v>0</v>
      </c>
      <c r="AF381" s="13">
        <f>IF($D381="",0,IF($E381="",0,IF(VLOOKUP($E381,paramètres!$E$33:$F$44,2,FALSE)&lt;=VLOOKUP($AF$18,paramètres!$E$33:$F$44,2,FALSE),T381*$D381,0)))</f>
        <v>0</v>
      </c>
      <c r="AG381" s="13">
        <f>IF($D381="",0,IF($E381="",0,IF(VLOOKUP($E381,paramètres!$E$33:$F$44,2,FALSE)&lt;=VLOOKUP($AG$18,paramètres!$E$33:$F$44,2,FALSE),U381*$D381,0)))</f>
        <v>0</v>
      </c>
      <c r="AH381" s="13">
        <f>IF($D381="",0,IF($E381="",0,IF(VLOOKUP($E381,paramètres!$E$33:$F$44,2,FALSE)&lt;=VLOOKUP($AH$18,paramètres!$E$33:$F$44,2,FALSE),V381*$D381,0)))</f>
        <v>0</v>
      </c>
      <c r="AI381" s="13">
        <f>IF($D381="",0,IF($E381="",0,IF(VLOOKUP($E381,paramètres!$E$33:$F$44,2,FALSE)&lt;=VLOOKUP($AI$18,paramètres!$E$33:$F$44,2,FALSE),W381*$D381,0)))</f>
        <v>0</v>
      </c>
      <c r="AJ381" s="13">
        <f>IF($D381="",0,IF($E381="",0,IF(VLOOKUP($E381,paramètres!$E$33:$F$44,2,FALSE)&lt;=VLOOKUP($AJ$18,paramètres!$E$33:$F$44,2,FALSE),X381*$D381,0)))</f>
        <v>0</v>
      </c>
      <c r="AK381" s="13">
        <f>IF($D381="",0,IF($E381="",0,IF(VLOOKUP($E381,paramètres!$E$33:$F$44,2,FALSE)&lt;=VLOOKUP($AK$18,paramètres!$E$33:$F$44,2,FALSE),Y381*$D381,0)))</f>
        <v>0</v>
      </c>
      <c r="AL381" s="13">
        <f>IF($D381="",0,IF($E381="",0,IF(VLOOKUP($E381,paramètres!$E$33:$F$44,2,FALSE)&lt;=VLOOKUP($AL$18,paramètres!$E$33:$F$44,2,FALSE),Z381*$D381,0)))</f>
        <v>0</v>
      </c>
      <c r="AM381" s="13">
        <f>IF($D381="",0,IF($E381="",0,IF(VLOOKUP($E381,paramètres!$E$33:$F$44,2,FALSE)&lt;=VLOOKUP($AM$18,paramètres!$E$33:$F$44,2,FALSE),AA381*$D381,0)))</f>
        <v>0</v>
      </c>
      <c r="AN381" s="154">
        <f>IF($D381="",0,IF($E381="",0,IF(VLOOKUP($E381,paramètres!$E$33:$F$44,2,FALSE)&lt;=VLOOKUP($AN$18,paramètres!$E$33:$F$44,2,FALSE),AB381*$D381,0)))</f>
        <v>0</v>
      </c>
      <c r="AO381" s="149" t="str">
        <f>IF(paramètres!$B$28=1,((SUM(Q381:Z381)/1.02)+SUM(AA381:AB381))*0.0303/9*COUNT(Q381:Y381),IF(paramètres!$B$28=2,(SUM(Q381:AB381))*0.0303/9*COUNT(Q381:Y381),"Missing Delta option"))</f>
        <v>Missing Delta option</v>
      </c>
      <c r="AP381" s="13" t="str">
        <f>IF(paramètres!$B$28=1,(((SUM(Q381:Z381)/1.02)+SUM(AA381:AB381))+((SUM(AC381:AL381)/1.02)+SUM(AM381:AO381)))*cotpatr,IF(paramètres!$B$28=2,(SUM(Q381:AO381)*cotpatr),"Missing Delta Option"))</f>
        <v>Missing Delta Option</v>
      </c>
      <c r="AQ381" s="13" t="str" cm="1">
        <f t="array" ref="AQ381">IF(paramètres!$B$28=1,(((SUM(Q381:Z381)/1.02)+SUM(AA381:AB381))+((SUM(AC381:AN381)/1.02)+SUM(AM381:AN381)))/12*pécule,IF(paramètres!$B$28=2,SUM(Q381:AN381)/12*pécule,"Missing Delta Option"))</f>
        <v>Missing Delta Option</v>
      </c>
      <c r="AR381" s="132" t="e">
        <f>IF(paramètres!$B$28=1,(((SUM(Q381:Z381)/1.02)+SUM(AA381:AB381))+((SUM(AC381:AN381)/1.02)+SUM(AM381:AN381)))+AO381+AP381+AQ381,SUM(Q381:AN381)+AO381+AP381+AQ381)</f>
        <v>#VALUE!</v>
      </c>
    </row>
    <row r="382" spans="1:44" x14ac:dyDescent="0.25">
      <c r="A382" s="131"/>
      <c r="B382" s="39"/>
      <c r="C382" s="39"/>
      <c r="D382" s="93"/>
      <c r="E382" s="68"/>
      <c r="F382" s="40"/>
      <c r="G382" s="94"/>
      <c r="H382" s="38"/>
      <c r="I382" s="95"/>
      <c r="J382" s="40"/>
      <c r="K382" s="38"/>
      <c r="L382" s="95"/>
      <c r="M382" s="40"/>
      <c r="N382" s="38"/>
      <c r="O382" s="95"/>
      <c r="P382" s="68"/>
      <c r="Q382" s="226"/>
      <c r="R382" s="227"/>
      <c r="S382" s="227"/>
      <c r="T382" s="227"/>
      <c r="U382" s="227"/>
      <c r="V382" s="227"/>
      <c r="W382" s="227"/>
      <c r="X382" s="227"/>
      <c r="Y382" s="227"/>
      <c r="Z382" s="227"/>
      <c r="AA382" s="227"/>
      <c r="AB382" s="228"/>
      <c r="AC382" s="149">
        <f>IF($D382="",0,IF($E382="",0,IF(VLOOKUP($E382,paramètres!$E$33:$F$44,2,FALSE)&lt;=VLOOKUP($AC$18,paramètres!$E$33:$F$44,2,FALSE),Q382*$D382,0)))</f>
        <v>0</v>
      </c>
      <c r="AD382" s="13">
        <f>IF($D382="",0,IF($E382="",0,IF(VLOOKUP($E382,paramètres!$E$33:$F$44,2,FALSE)&lt;=VLOOKUP($AD$18,paramètres!$E$33:$F$44,2,FALSE),R382*$D382,0)))</f>
        <v>0</v>
      </c>
      <c r="AE382" s="13">
        <f>IF($D382="",0,IF($E382="",0,IF(VLOOKUP($E382,paramètres!$E$33:$F$44,2,FALSE)&lt;=VLOOKUP($AE$18,paramètres!$E$33:$F$44,2,FALSE),S382*$D382,0)))</f>
        <v>0</v>
      </c>
      <c r="AF382" s="13">
        <f>IF($D382="",0,IF($E382="",0,IF(VLOOKUP($E382,paramètres!$E$33:$F$44,2,FALSE)&lt;=VLOOKUP($AF$18,paramètres!$E$33:$F$44,2,FALSE),T382*$D382,0)))</f>
        <v>0</v>
      </c>
      <c r="AG382" s="13">
        <f>IF($D382="",0,IF($E382="",0,IF(VLOOKUP($E382,paramètres!$E$33:$F$44,2,FALSE)&lt;=VLOOKUP($AG$18,paramètres!$E$33:$F$44,2,FALSE),U382*$D382,0)))</f>
        <v>0</v>
      </c>
      <c r="AH382" s="13">
        <f>IF($D382="",0,IF($E382="",0,IF(VLOOKUP($E382,paramètres!$E$33:$F$44,2,FALSE)&lt;=VLOOKUP($AH$18,paramètres!$E$33:$F$44,2,FALSE),V382*$D382,0)))</f>
        <v>0</v>
      </c>
      <c r="AI382" s="13">
        <f>IF($D382="",0,IF($E382="",0,IF(VLOOKUP($E382,paramètres!$E$33:$F$44,2,FALSE)&lt;=VLOOKUP($AI$18,paramètres!$E$33:$F$44,2,FALSE),W382*$D382,0)))</f>
        <v>0</v>
      </c>
      <c r="AJ382" s="13">
        <f>IF($D382="",0,IF($E382="",0,IF(VLOOKUP($E382,paramètres!$E$33:$F$44,2,FALSE)&lt;=VLOOKUP($AJ$18,paramètres!$E$33:$F$44,2,FALSE),X382*$D382,0)))</f>
        <v>0</v>
      </c>
      <c r="AK382" s="13">
        <f>IF($D382="",0,IF($E382="",0,IF(VLOOKUP($E382,paramètres!$E$33:$F$44,2,FALSE)&lt;=VLOOKUP($AK$18,paramètres!$E$33:$F$44,2,FALSE),Y382*$D382,0)))</f>
        <v>0</v>
      </c>
      <c r="AL382" s="13">
        <f>IF($D382="",0,IF($E382="",0,IF(VLOOKUP($E382,paramètres!$E$33:$F$44,2,FALSE)&lt;=VLOOKUP($AL$18,paramètres!$E$33:$F$44,2,FALSE),Z382*$D382,0)))</f>
        <v>0</v>
      </c>
      <c r="AM382" s="13">
        <f>IF($D382="",0,IF($E382="",0,IF(VLOOKUP($E382,paramètres!$E$33:$F$44,2,FALSE)&lt;=VLOOKUP($AM$18,paramètres!$E$33:$F$44,2,FALSE),AA382*$D382,0)))</f>
        <v>0</v>
      </c>
      <c r="AN382" s="154">
        <f>IF($D382="",0,IF($E382="",0,IF(VLOOKUP($E382,paramètres!$E$33:$F$44,2,FALSE)&lt;=VLOOKUP($AN$18,paramètres!$E$33:$F$44,2,FALSE),AB382*$D382,0)))</f>
        <v>0</v>
      </c>
      <c r="AO382" s="149" t="str">
        <f>IF(paramètres!$B$28=1,((SUM(Q382:Z382)/1.02)+SUM(AA382:AB382))*0.0303/9*COUNT(Q382:Y382),IF(paramètres!$B$28=2,(SUM(Q382:AB382))*0.0303/9*COUNT(Q382:Y382),"Missing Delta option"))</f>
        <v>Missing Delta option</v>
      </c>
      <c r="AP382" s="13" t="str">
        <f>IF(paramètres!$B$28=1,(((SUM(Q382:Z382)/1.02)+SUM(AA382:AB382))+((SUM(AC382:AL382)/1.02)+SUM(AM382:AO382)))*cotpatr,IF(paramètres!$B$28=2,(SUM(Q382:AO382)*cotpatr),"Missing Delta Option"))</f>
        <v>Missing Delta Option</v>
      </c>
      <c r="AQ382" s="13" t="str" cm="1">
        <f t="array" ref="AQ382">IF(paramètres!$B$28=1,(((SUM(Q382:Z382)/1.02)+SUM(AA382:AB382))+((SUM(AC382:AN382)/1.02)+SUM(AM382:AN382)))/12*pécule,IF(paramètres!$B$28=2,SUM(Q382:AN382)/12*pécule,"Missing Delta Option"))</f>
        <v>Missing Delta Option</v>
      </c>
      <c r="AR382" s="132" t="e">
        <f>IF(paramètres!$B$28=1,(((SUM(Q382:Z382)/1.02)+SUM(AA382:AB382))+((SUM(AC382:AN382)/1.02)+SUM(AM382:AN382)))+AO382+AP382+AQ382,SUM(Q382:AN382)+AO382+AP382+AQ382)</f>
        <v>#VALUE!</v>
      </c>
    </row>
    <row r="383" spans="1:44" x14ac:dyDescent="0.25">
      <c r="A383" s="131"/>
      <c r="B383" s="39"/>
      <c r="C383" s="39"/>
      <c r="D383" s="93"/>
      <c r="E383" s="68"/>
      <c r="F383" s="40"/>
      <c r="G383" s="94"/>
      <c r="H383" s="38"/>
      <c r="I383" s="95"/>
      <c r="J383" s="40"/>
      <c r="K383" s="38"/>
      <c r="L383" s="95"/>
      <c r="M383" s="40"/>
      <c r="N383" s="38"/>
      <c r="O383" s="95"/>
      <c r="P383" s="68"/>
      <c r="Q383" s="226"/>
      <c r="R383" s="227"/>
      <c r="S383" s="227"/>
      <c r="T383" s="227"/>
      <c r="U383" s="227"/>
      <c r="V383" s="227"/>
      <c r="W383" s="227"/>
      <c r="X383" s="227"/>
      <c r="Y383" s="227"/>
      <c r="Z383" s="227"/>
      <c r="AA383" s="227"/>
      <c r="AB383" s="228"/>
      <c r="AC383" s="149">
        <f>IF($D383="",0,IF($E383="",0,IF(VLOOKUP($E383,paramètres!$E$33:$F$44,2,FALSE)&lt;=VLOOKUP($AC$18,paramètres!$E$33:$F$44,2,FALSE),Q383*$D383,0)))</f>
        <v>0</v>
      </c>
      <c r="AD383" s="13">
        <f>IF($D383="",0,IF($E383="",0,IF(VLOOKUP($E383,paramètres!$E$33:$F$44,2,FALSE)&lt;=VLOOKUP($AD$18,paramètres!$E$33:$F$44,2,FALSE),R383*$D383,0)))</f>
        <v>0</v>
      </c>
      <c r="AE383" s="13">
        <f>IF($D383="",0,IF($E383="",0,IF(VLOOKUP($E383,paramètres!$E$33:$F$44,2,FALSE)&lt;=VLOOKUP($AE$18,paramètres!$E$33:$F$44,2,FALSE),S383*$D383,0)))</f>
        <v>0</v>
      </c>
      <c r="AF383" s="13">
        <f>IF($D383="",0,IF($E383="",0,IF(VLOOKUP($E383,paramètres!$E$33:$F$44,2,FALSE)&lt;=VLOOKUP($AF$18,paramètres!$E$33:$F$44,2,FALSE),T383*$D383,0)))</f>
        <v>0</v>
      </c>
      <c r="AG383" s="13">
        <f>IF($D383="",0,IF($E383="",0,IF(VLOOKUP($E383,paramètres!$E$33:$F$44,2,FALSE)&lt;=VLOOKUP($AG$18,paramètres!$E$33:$F$44,2,FALSE),U383*$D383,0)))</f>
        <v>0</v>
      </c>
      <c r="AH383" s="13">
        <f>IF($D383="",0,IF($E383="",0,IF(VLOOKUP($E383,paramètres!$E$33:$F$44,2,FALSE)&lt;=VLOOKUP($AH$18,paramètres!$E$33:$F$44,2,FALSE),V383*$D383,0)))</f>
        <v>0</v>
      </c>
      <c r="AI383" s="13">
        <f>IF($D383="",0,IF($E383="",0,IF(VLOOKUP($E383,paramètres!$E$33:$F$44,2,FALSE)&lt;=VLOOKUP($AI$18,paramètres!$E$33:$F$44,2,FALSE),W383*$D383,0)))</f>
        <v>0</v>
      </c>
      <c r="AJ383" s="13">
        <f>IF($D383="",0,IF($E383="",0,IF(VLOOKUP($E383,paramètres!$E$33:$F$44,2,FALSE)&lt;=VLOOKUP($AJ$18,paramètres!$E$33:$F$44,2,FALSE),X383*$D383,0)))</f>
        <v>0</v>
      </c>
      <c r="AK383" s="13">
        <f>IF($D383="",0,IF($E383="",0,IF(VLOOKUP($E383,paramètres!$E$33:$F$44,2,FALSE)&lt;=VLOOKUP($AK$18,paramètres!$E$33:$F$44,2,FALSE),Y383*$D383,0)))</f>
        <v>0</v>
      </c>
      <c r="AL383" s="13">
        <f>IF($D383="",0,IF($E383="",0,IF(VLOOKUP($E383,paramètres!$E$33:$F$44,2,FALSE)&lt;=VLOOKUP($AL$18,paramètres!$E$33:$F$44,2,FALSE),Z383*$D383,0)))</f>
        <v>0</v>
      </c>
      <c r="AM383" s="13">
        <f>IF($D383="",0,IF($E383="",0,IF(VLOOKUP($E383,paramètres!$E$33:$F$44,2,FALSE)&lt;=VLOOKUP($AM$18,paramètres!$E$33:$F$44,2,FALSE),AA383*$D383,0)))</f>
        <v>0</v>
      </c>
      <c r="AN383" s="154">
        <f>IF($D383="",0,IF($E383="",0,IF(VLOOKUP($E383,paramètres!$E$33:$F$44,2,FALSE)&lt;=VLOOKUP($AN$18,paramètres!$E$33:$F$44,2,FALSE),AB383*$D383,0)))</f>
        <v>0</v>
      </c>
      <c r="AO383" s="149" t="str">
        <f>IF(paramètres!$B$28=1,((SUM(Q383:Z383)/1.02)+SUM(AA383:AB383))*0.0303/9*COUNT(Q383:Y383),IF(paramètres!$B$28=2,(SUM(Q383:AB383))*0.0303/9*COUNT(Q383:Y383),"Missing Delta option"))</f>
        <v>Missing Delta option</v>
      </c>
      <c r="AP383" s="13" t="str">
        <f>IF(paramètres!$B$28=1,(((SUM(Q383:Z383)/1.02)+SUM(AA383:AB383))+((SUM(AC383:AL383)/1.02)+SUM(AM383:AO383)))*cotpatr,IF(paramètres!$B$28=2,(SUM(Q383:AO383)*cotpatr),"Missing Delta Option"))</f>
        <v>Missing Delta Option</v>
      </c>
      <c r="AQ383" s="13" t="str" cm="1">
        <f t="array" ref="AQ383">IF(paramètres!$B$28=1,(((SUM(Q383:Z383)/1.02)+SUM(AA383:AB383))+((SUM(AC383:AN383)/1.02)+SUM(AM383:AN383)))/12*pécule,IF(paramètres!$B$28=2,SUM(Q383:AN383)/12*pécule,"Missing Delta Option"))</f>
        <v>Missing Delta Option</v>
      </c>
      <c r="AR383" s="132" t="e">
        <f>IF(paramètres!$B$28=1,(((SUM(Q383:Z383)/1.02)+SUM(AA383:AB383))+((SUM(AC383:AN383)/1.02)+SUM(AM383:AN383)))+AO383+AP383+AQ383,SUM(Q383:AN383)+AO383+AP383+AQ383)</f>
        <v>#VALUE!</v>
      </c>
    </row>
    <row r="384" spans="1:44" x14ac:dyDescent="0.25">
      <c r="A384" s="131"/>
      <c r="B384" s="39"/>
      <c r="C384" s="39"/>
      <c r="D384" s="93"/>
      <c r="E384" s="68"/>
      <c r="F384" s="40"/>
      <c r="G384" s="94"/>
      <c r="H384" s="38"/>
      <c r="I384" s="95"/>
      <c r="J384" s="40"/>
      <c r="K384" s="38"/>
      <c r="L384" s="95"/>
      <c r="M384" s="40"/>
      <c r="N384" s="38"/>
      <c r="O384" s="95"/>
      <c r="P384" s="68"/>
      <c r="Q384" s="226"/>
      <c r="R384" s="227"/>
      <c r="S384" s="227"/>
      <c r="T384" s="227"/>
      <c r="U384" s="227"/>
      <c r="V384" s="227"/>
      <c r="W384" s="227"/>
      <c r="X384" s="227"/>
      <c r="Y384" s="227"/>
      <c r="Z384" s="227"/>
      <c r="AA384" s="227"/>
      <c r="AB384" s="228"/>
      <c r="AC384" s="149">
        <f>IF($D384="",0,IF($E384="",0,IF(VLOOKUP($E384,paramètres!$E$33:$F$44,2,FALSE)&lt;=VLOOKUP($AC$18,paramètres!$E$33:$F$44,2,FALSE),Q384*$D384,0)))</f>
        <v>0</v>
      </c>
      <c r="AD384" s="13">
        <f>IF($D384="",0,IF($E384="",0,IF(VLOOKUP($E384,paramètres!$E$33:$F$44,2,FALSE)&lt;=VLOOKUP($AD$18,paramètres!$E$33:$F$44,2,FALSE),R384*$D384,0)))</f>
        <v>0</v>
      </c>
      <c r="AE384" s="13">
        <f>IF($D384="",0,IF($E384="",0,IF(VLOOKUP($E384,paramètres!$E$33:$F$44,2,FALSE)&lt;=VLOOKUP($AE$18,paramètres!$E$33:$F$44,2,FALSE),S384*$D384,0)))</f>
        <v>0</v>
      </c>
      <c r="AF384" s="13">
        <f>IF($D384="",0,IF($E384="",0,IF(VLOOKUP($E384,paramètres!$E$33:$F$44,2,FALSE)&lt;=VLOOKUP($AF$18,paramètres!$E$33:$F$44,2,FALSE),T384*$D384,0)))</f>
        <v>0</v>
      </c>
      <c r="AG384" s="13">
        <f>IF($D384="",0,IF($E384="",0,IF(VLOOKUP($E384,paramètres!$E$33:$F$44,2,FALSE)&lt;=VLOOKUP($AG$18,paramètres!$E$33:$F$44,2,FALSE),U384*$D384,0)))</f>
        <v>0</v>
      </c>
      <c r="AH384" s="13">
        <f>IF($D384="",0,IF($E384="",0,IF(VLOOKUP($E384,paramètres!$E$33:$F$44,2,FALSE)&lt;=VLOOKUP($AH$18,paramètres!$E$33:$F$44,2,FALSE),V384*$D384,0)))</f>
        <v>0</v>
      </c>
      <c r="AI384" s="13">
        <f>IF($D384="",0,IF($E384="",0,IF(VLOOKUP($E384,paramètres!$E$33:$F$44,2,FALSE)&lt;=VLOOKUP($AI$18,paramètres!$E$33:$F$44,2,FALSE),W384*$D384,0)))</f>
        <v>0</v>
      </c>
      <c r="AJ384" s="13">
        <f>IF($D384="",0,IF($E384="",0,IF(VLOOKUP($E384,paramètres!$E$33:$F$44,2,FALSE)&lt;=VLOOKUP($AJ$18,paramètres!$E$33:$F$44,2,FALSE),X384*$D384,0)))</f>
        <v>0</v>
      </c>
      <c r="AK384" s="13">
        <f>IF($D384="",0,IF($E384="",0,IF(VLOOKUP($E384,paramètres!$E$33:$F$44,2,FALSE)&lt;=VLOOKUP($AK$18,paramètres!$E$33:$F$44,2,FALSE),Y384*$D384,0)))</f>
        <v>0</v>
      </c>
      <c r="AL384" s="13">
        <f>IF($D384="",0,IF($E384="",0,IF(VLOOKUP($E384,paramètres!$E$33:$F$44,2,FALSE)&lt;=VLOOKUP($AL$18,paramètres!$E$33:$F$44,2,FALSE),Z384*$D384,0)))</f>
        <v>0</v>
      </c>
      <c r="AM384" s="13">
        <f>IF($D384="",0,IF($E384="",0,IF(VLOOKUP($E384,paramètres!$E$33:$F$44,2,FALSE)&lt;=VLOOKUP($AM$18,paramètres!$E$33:$F$44,2,FALSE),AA384*$D384,0)))</f>
        <v>0</v>
      </c>
      <c r="AN384" s="154">
        <f>IF($D384="",0,IF($E384="",0,IF(VLOOKUP($E384,paramètres!$E$33:$F$44,2,FALSE)&lt;=VLOOKUP($AN$18,paramètres!$E$33:$F$44,2,FALSE),AB384*$D384,0)))</f>
        <v>0</v>
      </c>
      <c r="AO384" s="149" t="str">
        <f>IF(paramètres!$B$28=1,((SUM(Q384:Z384)/1.02)+SUM(AA384:AB384))*0.0303/9*COUNT(Q384:Y384),IF(paramètres!$B$28=2,(SUM(Q384:AB384))*0.0303/9*COUNT(Q384:Y384),"Missing Delta option"))</f>
        <v>Missing Delta option</v>
      </c>
      <c r="AP384" s="13" t="str">
        <f>IF(paramètres!$B$28=1,(((SUM(Q384:Z384)/1.02)+SUM(AA384:AB384))+((SUM(AC384:AL384)/1.02)+SUM(AM384:AO384)))*cotpatr,IF(paramètres!$B$28=2,(SUM(Q384:AO384)*cotpatr),"Missing Delta Option"))</f>
        <v>Missing Delta Option</v>
      </c>
      <c r="AQ384" s="13" t="str" cm="1">
        <f t="array" ref="AQ384">IF(paramètres!$B$28=1,(((SUM(Q384:Z384)/1.02)+SUM(AA384:AB384))+((SUM(AC384:AN384)/1.02)+SUM(AM384:AN384)))/12*pécule,IF(paramètres!$B$28=2,SUM(Q384:AN384)/12*pécule,"Missing Delta Option"))</f>
        <v>Missing Delta Option</v>
      </c>
      <c r="AR384" s="132" t="e">
        <f>IF(paramètres!$B$28=1,(((SUM(Q384:Z384)/1.02)+SUM(AA384:AB384))+((SUM(AC384:AN384)/1.02)+SUM(AM384:AN384)))+AO384+AP384+AQ384,SUM(Q384:AN384)+AO384+AP384+AQ384)</f>
        <v>#VALUE!</v>
      </c>
    </row>
    <row r="385" spans="1:44" x14ac:dyDescent="0.25">
      <c r="A385" s="131"/>
      <c r="B385" s="39"/>
      <c r="C385" s="39"/>
      <c r="D385" s="93"/>
      <c r="E385" s="68"/>
      <c r="F385" s="40"/>
      <c r="G385" s="94"/>
      <c r="H385" s="38"/>
      <c r="I385" s="95"/>
      <c r="J385" s="40"/>
      <c r="K385" s="38"/>
      <c r="L385" s="95"/>
      <c r="M385" s="40"/>
      <c r="N385" s="38"/>
      <c r="O385" s="95"/>
      <c r="P385" s="68"/>
      <c r="Q385" s="226"/>
      <c r="R385" s="227"/>
      <c r="S385" s="227"/>
      <c r="T385" s="227"/>
      <c r="U385" s="227"/>
      <c r="V385" s="227"/>
      <c r="W385" s="227"/>
      <c r="X385" s="227"/>
      <c r="Y385" s="227"/>
      <c r="Z385" s="227"/>
      <c r="AA385" s="227"/>
      <c r="AB385" s="228"/>
      <c r="AC385" s="149">
        <f>IF($D385="",0,IF($E385="",0,IF(VLOOKUP($E385,paramètres!$E$33:$F$44,2,FALSE)&lt;=VLOOKUP($AC$18,paramètres!$E$33:$F$44,2,FALSE),Q385*$D385,0)))</f>
        <v>0</v>
      </c>
      <c r="AD385" s="13">
        <f>IF($D385="",0,IF($E385="",0,IF(VLOOKUP($E385,paramètres!$E$33:$F$44,2,FALSE)&lt;=VLOOKUP($AD$18,paramètres!$E$33:$F$44,2,FALSE),R385*$D385,0)))</f>
        <v>0</v>
      </c>
      <c r="AE385" s="13">
        <f>IF($D385="",0,IF($E385="",0,IF(VLOOKUP($E385,paramètres!$E$33:$F$44,2,FALSE)&lt;=VLOOKUP($AE$18,paramètres!$E$33:$F$44,2,FALSE),S385*$D385,0)))</f>
        <v>0</v>
      </c>
      <c r="AF385" s="13">
        <f>IF($D385="",0,IF($E385="",0,IF(VLOOKUP($E385,paramètres!$E$33:$F$44,2,FALSE)&lt;=VLOOKUP($AF$18,paramètres!$E$33:$F$44,2,FALSE),T385*$D385,0)))</f>
        <v>0</v>
      </c>
      <c r="AG385" s="13">
        <f>IF($D385="",0,IF($E385="",0,IF(VLOOKUP($E385,paramètres!$E$33:$F$44,2,FALSE)&lt;=VLOOKUP($AG$18,paramètres!$E$33:$F$44,2,FALSE),U385*$D385,0)))</f>
        <v>0</v>
      </c>
      <c r="AH385" s="13">
        <f>IF($D385="",0,IF($E385="",0,IF(VLOOKUP($E385,paramètres!$E$33:$F$44,2,FALSE)&lt;=VLOOKUP($AH$18,paramètres!$E$33:$F$44,2,FALSE),V385*$D385,0)))</f>
        <v>0</v>
      </c>
      <c r="AI385" s="13">
        <f>IF($D385="",0,IF($E385="",0,IF(VLOOKUP($E385,paramètres!$E$33:$F$44,2,FALSE)&lt;=VLOOKUP($AI$18,paramètres!$E$33:$F$44,2,FALSE),W385*$D385,0)))</f>
        <v>0</v>
      </c>
      <c r="AJ385" s="13">
        <f>IF($D385="",0,IF($E385="",0,IF(VLOOKUP($E385,paramètres!$E$33:$F$44,2,FALSE)&lt;=VLOOKUP($AJ$18,paramètres!$E$33:$F$44,2,FALSE),X385*$D385,0)))</f>
        <v>0</v>
      </c>
      <c r="AK385" s="13">
        <f>IF($D385="",0,IF($E385="",0,IF(VLOOKUP($E385,paramètres!$E$33:$F$44,2,FALSE)&lt;=VLOOKUP($AK$18,paramètres!$E$33:$F$44,2,FALSE),Y385*$D385,0)))</f>
        <v>0</v>
      </c>
      <c r="AL385" s="13">
        <f>IF($D385="",0,IF($E385="",0,IF(VLOOKUP($E385,paramètres!$E$33:$F$44,2,FALSE)&lt;=VLOOKUP($AL$18,paramètres!$E$33:$F$44,2,FALSE),Z385*$D385,0)))</f>
        <v>0</v>
      </c>
      <c r="AM385" s="13">
        <f>IF($D385="",0,IF($E385="",0,IF(VLOOKUP($E385,paramètres!$E$33:$F$44,2,FALSE)&lt;=VLOOKUP($AM$18,paramètres!$E$33:$F$44,2,FALSE),AA385*$D385,0)))</f>
        <v>0</v>
      </c>
      <c r="AN385" s="154">
        <f>IF($D385="",0,IF($E385="",0,IF(VLOOKUP($E385,paramètres!$E$33:$F$44,2,FALSE)&lt;=VLOOKUP($AN$18,paramètres!$E$33:$F$44,2,FALSE),AB385*$D385,0)))</f>
        <v>0</v>
      </c>
      <c r="AO385" s="149" t="str">
        <f>IF(paramètres!$B$28=1,((SUM(Q385:Z385)/1.02)+SUM(AA385:AB385))*0.0303/9*COUNT(Q385:Y385),IF(paramètres!$B$28=2,(SUM(Q385:AB385))*0.0303/9*COUNT(Q385:Y385),"Missing Delta option"))</f>
        <v>Missing Delta option</v>
      </c>
      <c r="AP385" s="13" t="str">
        <f>IF(paramètres!$B$28=1,(((SUM(Q385:Z385)/1.02)+SUM(AA385:AB385))+((SUM(AC385:AL385)/1.02)+SUM(AM385:AO385)))*cotpatr,IF(paramètres!$B$28=2,(SUM(Q385:AO385)*cotpatr),"Missing Delta Option"))</f>
        <v>Missing Delta Option</v>
      </c>
      <c r="AQ385" s="13" t="str" cm="1">
        <f t="array" ref="AQ385">IF(paramètres!$B$28=1,(((SUM(Q385:Z385)/1.02)+SUM(AA385:AB385))+((SUM(AC385:AN385)/1.02)+SUM(AM385:AN385)))/12*pécule,IF(paramètres!$B$28=2,SUM(Q385:AN385)/12*pécule,"Missing Delta Option"))</f>
        <v>Missing Delta Option</v>
      </c>
      <c r="AR385" s="132" t="e">
        <f>IF(paramètres!$B$28=1,(((SUM(Q385:Z385)/1.02)+SUM(AA385:AB385))+((SUM(AC385:AN385)/1.02)+SUM(AM385:AN385)))+AO385+AP385+AQ385,SUM(Q385:AN385)+AO385+AP385+AQ385)</f>
        <v>#VALUE!</v>
      </c>
    </row>
    <row r="386" spans="1:44" x14ac:dyDescent="0.25">
      <c r="A386" s="131"/>
      <c r="B386" s="39"/>
      <c r="C386" s="39"/>
      <c r="D386" s="93"/>
      <c r="E386" s="68"/>
      <c r="F386" s="40"/>
      <c r="G386" s="94"/>
      <c r="H386" s="38"/>
      <c r="I386" s="95"/>
      <c r="J386" s="40"/>
      <c r="K386" s="38"/>
      <c r="L386" s="95"/>
      <c r="M386" s="40"/>
      <c r="N386" s="38"/>
      <c r="O386" s="95"/>
      <c r="P386" s="68"/>
      <c r="Q386" s="226"/>
      <c r="R386" s="227"/>
      <c r="S386" s="227"/>
      <c r="T386" s="227"/>
      <c r="U386" s="227"/>
      <c r="V386" s="227"/>
      <c r="W386" s="227"/>
      <c r="X386" s="227"/>
      <c r="Y386" s="227"/>
      <c r="Z386" s="227"/>
      <c r="AA386" s="227"/>
      <c r="AB386" s="228"/>
      <c r="AC386" s="149">
        <f>IF($D386="",0,IF($E386="",0,IF(VLOOKUP($E386,paramètres!$E$33:$F$44,2,FALSE)&lt;=VLOOKUP($AC$18,paramètres!$E$33:$F$44,2,FALSE),Q386*$D386,0)))</f>
        <v>0</v>
      </c>
      <c r="AD386" s="13">
        <f>IF($D386="",0,IF($E386="",0,IF(VLOOKUP($E386,paramètres!$E$33:$F$44,2,FALSE)&lt;=VLOOKUP($AD$18,paramètres!$E$33:$F$44,2,FALSE),R386*$D386,0)))</f>
        <v>0</v>
      </c>
      <c r="AE386" s="13">
        <f>IF($D386="",0,IF($E386="",0,IF(VLOOKUP($E386,paramètres!$E$33:$F$44,2,FALSE)&lt;=VLOOKUP($AE$18,paramètres!$E$33:$F$44,2,FALSE),S386*$D386,0)))</f>
        <v>0</v>
      </c>
      <c r="AF386" s="13">
        <f>IF($D386="",0,IF($E386="",0,IF(VLOOKUP($E386,paramètres!$E$33:$F$44,2,FALSE)&lt;=VLOOKUP($AF$18,paramètres!$E$33:$F$44,2,FALSE),T386*$D386,0)))</f>
        <v>0</v>
      </c>
      <c r="AG386" s="13">
        <f>IF($D386="",0,IF($E386="",0,IF(VLOOKUP($E386,paramètres!$E$33:$F$44,2,FALSE)&lt;=VLOOKUP($AG$18,paramètres!$E$33:$F$44,2,FALSE),U386*$D386,0)))</f>
        <v>0</v>
      </c>
      <c r="AH386" s="13">
        <f>IF($D386="",0,IF($E386="",0,IF(VLOOKUP($E386,paramètres!$E$33:$F$44,2,FALSE)&lt;=VLOOKUP($AH$18,paramètres!$E$33:$F$44,2,FALSE),V386*$D386,0)))</f>
        <v>0</v>
      </c>
      <c r="AI386" s="13">
        <f>IF($D386="",0,IF($E386="",0,IF(VLOOKUP($E386,paramètres!$E$33:$F$44,2,FALSE)&lt;=VLOOKUP($AI$18,paramètres!$E$33:$F$44,2,FALSE),W386*$D386,0)))</f>
        <v>0</v>
      </c>
      <c r="AJ386" s="13">
        <f>IF($D386="",0,IF($E386="",0,IF(VLOOKUP($E386,paramètres!$E$33:$F$44,2,FALSE)&lt;=VLOOKUP($AJ$18,paramètres!$E$33:$F$44,2,FALSE),X386*$D386,0)))</f>
        <v>0</v>
      </c>
      <c r="AK386" s="13">
        <f>IF($D386="",0,IF($E386="",0,IF(VLOOKUP($E386,paramètres!$E$33:$F$44,2,FALSE)&lt;=VLOOKUP($AK$18,paramètres!$E$33:$F$44,2,FALSE),Y386*$D386,0)))</f>
        <v>0</v>
      </c>
      <c r="AL386" s="13">
        <f>IF($D386="",0,IF($E386="",0,IF(VLOOKUP($E386,paramètres!$E$33:$F$44,2,FALSE)&lt;=VLOOKUP($AL$18,paramètres!$E$33:$F$44,2,FALSE),Z386*$D386,0)))</f>
        <v>0</v>
      </c>
      <c r="AM386" s="13">
        <f>IF($D386="",0,IF($E386="",0,IF(VLOOKUP($E386,paramètres!$E$33:$F$44,2,FALSE)&lt;=VLOOKUP($AM$18,paramètres!$E$33:$F$44,2,FALSE),AA386*$D386,0)))</f>
        <v>0</v>
      </c>
      <c r="AN386" s="154">
        <f>IF($D386="",0,IF($E386="",0,IF(VLOOKUP($E386,paramètres!$E$33:$F$44,2,FALSE)&lt;=VLOOKUP($AN$18,paramètres!$E$33:$F$44,2,FALSE),AB386*$D386,0)))</f>
        <v>0</v>
      </c>
      <c r="AO386" s="149" t="str">
        <f>IF(paramètres!$B$28=1,((SUM(Q386:Z386)/1.02)+SUM(AA386:AB386))*0.0303/9*COUNT(Q386:Y386),IF(paramètres!$B$28=2,(SUM(Q386:AB386))*0.0303/9*COUNT(Q386:Y386),"Missing Delta option"))</f>
        <v>Missing Delta option</v>
      </c>
      <c r="AP386" s="13" t="str">
        <f>IF(paramètres!$B$28=1,(((SUM(Q386:Z386)/1.02)+SUM(AA386:AB386))+((SUM(AC386:AL386)/1.02)+SUM(AM386:AO386)))*cotpatr,IF(paramètres!$B$28=2,(SUM(Q386:AO386)*cotpatr),"Missing Delta Option"))</f>
        <v>Missing Delta Option</v>
      </c>
      <c r="AQ386" s="13" t="str" cm="1">
        <f t="array" ref="AQ386">IF(paramètres!$B$28=1,(((SUM(Q386:Z386)/1.02)+SUM(AA386:AB386))+((SUM(AC386:AN386)/1.02)+SUM(AM386:AN386)))/12*pécule,IF(paramètres!$B$28=2,SUM(Q386:AN386)/12*pécule,"Missing Delta Option"))</f>
        <v>Missing Delta Option</v>
      </c>
      <c r="AR386" s="132" t="e">
        <f>IF(paramètres!$B$28=1,(((SUM(Q386:Z386)/1.02)+SUM(AA386:AB386))+((SUM(AC386:AN386)/1.02)+SUM(AM386:AN386)))+AO386+AP386+AQ386,SUM(Q386:AN386)+AO386+AP386+AQ386)</f>
        <v>#VALUE!</v>
      </c>
    </row>
    <row r="387" spans="1:44" x14ac:dyDescent="0.25">
      <c r="A387" s="131"/>
      <c r="B387" s="39"/>
      <c r="C387" s="39"/>
      <c r="D387" s="93"/>
      <c r="E387" s="68"/>
      <c r="F387" s="40"/>
      <c r="G387" s="94"/>
      <c r="H387" s="38"/>
      <c r="I387" s="95"/>
      <c r="J387" s="40"/>
      <c r="K387" s="38"/>
      <c r="L387" s="95"/>
      <c r="M387" s="40"/>
      <c r="N387" s="38"/>
      <c r="O387" s="95"/>
      <c r="P387" s="68"/>
      <c r="Q387" s="226"/>
      <c r="R387" s="227"/>
      <c r="S387" s="227"/>
      <c r="T387" s="227"/>
      <c r="U387" s="227"/>
      <c r="V387" s="227"/>
      <c r="W387" s="227"/>
      <c r="X387" s="227"/>
      <c r="Y387" s="227"/>
      <c r="Z387" s="227"/>
      <c r="AA387" s="227"/>
      <c r="AB387" s="228"/>
      <c r="AC387" s="149">
        <f>IF($D387="",0,IF($E387="",0,IF(VLOOKUP($E387,paramètres!$E$33:$F$44,2,FALSE)&lt;=VLOOKUP($AC$18,paramètres!$E$33:$F$44,2,FALSE),Q387*$D387,0)))</f>
        <v>0</v>
      </c>
      <c r="AD387" s="13">
        <f>IF($D387="",0,IF($E387="",0,IF(VLOOKUP($E387,paramètres!$E$33:$F$44,2,FALSE)&lt;=VLOOKUP($AD$18,paramètres!$E$33:$F$44,2,FALSE),R387*$D387,0)))</f>
        <v>0</v>
      </c>
      <c r="AE387" s="13">
        <f>IF($D387="",0,IF($E387="",0,IF(VLOOKUP($E387,paramètres!$E$33:$F$44,2,FALSE)&lt;=VLOOKUP($AE$18,paramètres!$E$33:$F$44,2,FALSE),S387*$D387,0)))</f>
        <v>0</v>
      </c>
      <c r="AF387" s="13">
        <f>IF($D387="",0,IF($E387="",0,IF(VLOOKUP($E387,paramètres!$E$33:$F$44,2,FALSE)&lt;=VLOOKUP($AF$18,paramètres!$E$33:$F$44,2,FALSE),T387*$D387,0)))</f>
        <v>0</v>
      </c>
      <c r="AG387" s="13">
        <f>IF($D387="",0,IF($E387="",0,IF(VLOOKUP($E387,paramètres!$E$33:$F$44,2,FALSE)&lt;=VLOOKUP($AG$18,paramètres!$E$33:$F$44,2,FALSE),U387*$D387,0)))</f>
        <v>0</v>
      </c>
      <c r="AH387" s="13">
        <f>IF($D387="",0,IF($E387="",0,IF(VLOOKUP($E387,paramètres!$E$33:$F$44,2,FALSE)&lt;=VLOOKUP($AH$18,paramètres!$E$33:$F$44,2,FALSE),V387*$D387,0)))</f>
        <v>0</v>
      </c>
      <c r="AI387" s="13">
        <f>IF($D387="",0,IF($E387="",0,IF(VLOOKUP($E387,paramètres!$E$33:$F$44,2,FALSE)&lt;=VLOOKUP($AI$18,paramètres!$E$33:$F$44,2,FALSE),W387*$D387,0)))</f>
        <v>0</v>
      </c>
      <c r="AJ387" s="13">
        <f>IF($D387="",0,IF($E387="",0,IF(VLOOKUP($E387,paramètres!$E$33:$F$44,2,FALSE)&lt;=VLOOKUP($AJ$18,paramètres!$E$33:$F$44,2,FALSE),X387*$D387,0)))</f>
        <v>0</v>
      </c>
      <c r="AK387" s="13">
        <f>IF($D387="",0,IF($E387="",0,IF(VLOOKUP($E387,paramètres!$E$33:$F$44,2,FALSE)&lt;=VLOOKUP($AK$18,paramètres!$E$33:$F$44,2,FALSE),Y387*$D387,0)))</f>
        <v>0</v>
      </c>
      <c r="AL387" s="13">
        <f>IF($D387="",0,IF($E387="",0,IF(VLOOKUP($E387,paramètres!$E$33:$F$44,2,FALSE)&lt;=VLOOKUP($AL$18,paramètres!$E$33:$F$44,2,FALSE),Z387*$D387,0)))</f>
        <v>0</v>
      </c>
      <c r="AM387" s="13">
        <f>IF($D387="",0,IF($E387="",0,IF(VLOOKUP($E387,paramètres!$E$33:$F$44,2,FALSE)&lt;=VLOOKUP($AM$18,paramètres!$E$33:$F$44,2,FALSE),AA387*$D387,0)))</f>
        <v>0</v>
      </c>
      <c r="AN387" s="154">
        <f>IF($D387="",0,IF($E387="",0,IF(VLOOKUP($E387,paramètres!$E$33:$F$44,2,FALSE)&lt;=VLOOKUP($AN$18,paramètres!$E$33:$F$44,2,FALSE),AB387*$D387,0)))</f>
        <v>0</v>
      </c>
      <c r="AO387" s="149" t="str">
        <f>IF(paramètres!$B$28=1,((SUM(Q387:Z387)/1.02)+SUM(AA387:AB387))*0.0303/9*COUNT(Q387:Y387),IF(paramètres!$B$28=2,(SUM(Q387:AB387))*0.0303/9*COUNT(Q387:Y387),"Missing Delta option"))</f>
        <v>Missing Delta option</v>
      </c>
      <c r="AP387" s="13" t="str">
        <f>IF(paramètres!$B$28=1,(((SUM(Q387:Z387)/1.02)+SUM(AA387:AB387))+((SUM(AC387:AL387)/1.02)+SUM(AM387:AO387)))*cotpatr,IF(paramètres!$B$28=2,(SUM(Q387:AO387)*cotpatr),"Missing Delta Option"))</f>
        <v>Missing Delta Option</v>
      </c>
      <c r="AQ387" s="13" t="str" cm="1">
        <f t="array" ref="AQ387">IF(paramètres!$B$28=1,(((SUM(Q387:Z387)/1.02)+SUM(AA387:AB387))+((SUM(AC387:AN387)/1.02)+SUM(AM387:AN387)))/12*pécule,IF(paramètres!$B$28=2,SUM(Q387:AN387)/12*pécule,"Missing Delta Option"))</f>
        <v>Missing Delta Option</v>
      </c>
      <c r="AR387" s="132" t="e">
        <f>IF(paramètres!$B$28=1,(((SUM(Q387:Z387)/1.02)+SUM(AA387:AB387))+((SUM(AC387:AN387)/1.02)+SUM(AM387:AN387)))+AO387+AP387+AQ387,SUM(Q387:AN387)+AO387+AP387+AQ387)</f>
        <v>#VALUE!</v>
      </c>
    </row>
    <row r="388" spans="1:44" x14ac:dyDescent="0.25">
      <c r="A388" s="131"/>
      <c r="B388" s="39"/>
      <c r="C388" s="39"/>
      <c r="D388" s="93"/>
      <c r="E388" s="68"/>
      <c r="F388" s="40"/>
      <c r="G388" s="94"/>
      <c r="H388" s="38"/>
      <c r="I388" s="95"/>
      <c r="J388" s="40"/>
      <c r="K388" s="38"/>
      <c r="L388" s="95"/>
      <c r="M388" s="40"/>
      <c r="N388" s="38"/>
      <c r="O388" s="95"/>
      <c r="P388" s="68"/>
      <c r="Q388" s="226"/>
      <c r="R388" s="227"/>
      <c r="S388" s="227"/>
      <c r="T388" s="227"/>
      <c r="U388" s="227"/>
      <c r="V388" s="227"/>
      <c r="W388" s="227"/>
      <c r="X388" s="227"/>
      <c r="Y388" s="227"/>
      <c r="Z388" s="227"/>
      <c r="AA388" s="227"/>
      <c r="AB388" s="228"/>
      <c r="AC388" s="149">
        <f>IF($D388="",0,IF($E388="",0,IF(VLOOKUP($E388,paramètres!$E$33:$F$44,2,FALSE)&lt;=VLOOKUP($AC$18,paramètres!$E$33:$F$44,2,FALSE),Q388*$D388,0)))</f>
        <v>0</v>
      </c>
      <c r="AD388" s="13">
        <f>IF($D388="",0,IF($E388="",0,IF(VLOOKUP($E388,paramètres!$E$33:$F$44,2,FALSE)&lt;=VLOOKUP($AD$18,paramètres!$E$33:$F$44,2,FALSE),R388*$D388,0)))</f>
        <v>0</v>
      </c>
      <c r="AE388" s="13">
        <f>IF($D388="",0,IF($E388="",0,IF(VLOOKUP($E388,paramètres!$E$33:$F$44,2,FALSE)&lt;=VLOOKUP($AE$18,paramètres!$E$33:$F$44,2,FALSE),S388*$D388,0)))</f>
        <v>0</v>
      </c>
      <c r="AF388" s="13">
        <f>IF($D388="",0,IF($E388="",0,IF(VLOOKUP($E388,paramètres!$E$33:$F$44,2,FALSE)&lt;=VLOOKUP($AF$18,paramètres!$E$33:$F$44,2,FALSE),T388*$D388,0)))</f>
        <v>0</v>
      </c>
      <c r="AG388" s="13">
        <f>IF($D388="",0,IF($E388="",0,IF(VLOOKUP($E388,paramètres!$E$33:$F$44,2,FALSE)&lt;=VLOOKUP($AG$18,paramètres!$E$33:$F$44,2,FALSE),U388*$D388,0)))</f>
        <v>0</v>
      </c>
      <c r="AH388" s="13">
        <f>IF($D388="",0,IF($E388="",0,IF(VLOOKUP($E388,paramètres!$E$33:$F$44,2,FALSE)&lt;=VLOOKUP($AH$18,paramètres!$E$33:$F$44,2,FALSE),V388*$D388,0)))</f>
        <v>0</v>
      </c>
      <c r="AI388" s="13">
        <f>IF($D388="",0,IF($E388="",0,IF(VLOOKUP($E388,paramètres!$E$33:$F$44,2,FALSE)&lt;=VLOOKUP($AI$18,paramètres!$E$33:$F$44,2,FALSE),W388*$D388,0)))</f>
        <v>0</v>
      </c>
      <c r="AJ388" s="13">
        <f>IF($D388="",0,IF($E388="",0,IF(VLOOKUP($E388,paramètres!$E$33:$F$44,2,FALSE)&lt;=VLOOKUP($AJ$18,paramètres!$E$33:$F$44,2,FALSE),X388*$D388,0)))</f>
        <v>0</v>
      </c>
      <c r="AK388" s="13">
        <f>IF($D388="",0,IF($E388="",0,IF(VLOOKUP($E388,paramètres!$E$33:$F$44,2,FALSE)&lt;=VLOOKUP($AK$18,paramètres!$E$33:$F$44,2,FALSE),Y388*$D388,0)))</f>
        <v>0</v>
      </c>
      <c r="AL388" s="13">
        <f>IF($D388="",0,IF($E388="",0,IF(VLOOKUP($E388,paramètres!$E$33:$F$44,2,FALSE)&lt;=VLOOKUP($AL$18,paramètres!$E$33:$F$44,2,FALSE),Z388*$D388,0)))</f>
        <v>0</v>
      </c>
      <c r="AM388" s="13">
        <f>IF($D388="",0,IF($E388="",0,IF(VLOOKUP($E388,paramètres!$E$33:$F$44,2,FALSE)&lt;=VLOOKUP($AM$18,paramètres!$E$33:$F$44,2,FALSE),AA388*$D388,0)))</f>
        <v>0</v>
      </c>
      <c r="AN388" s="154">
        <f>IF($D388="",0,IF($E388="",0,IF(VLOOKUP($E388,paramètres!$E$33:$F$44,2,FALSE)&lt;=VLOOKUP($AN$18,paramètres!$E$33:$F$44,2,FALSE),AB388*$D388,0)))</f>
        <v>0</v>
      </c>
      <c r="AO388" s="149" t="str">
        <f>IF(paramètres!$B$28=1,((SUM(Q388:Z388)/1.02)+SUM(AA388:AB388))*0.0303/9*COUNT(Q388:Y388),IF(paramètres!$B$28=2,(SUM(Q388:AB388))*0.0303/9*COUNT(Q388:Y388),"Missing Delta option"))</f>
        <v>Missing Delta option</v>
      </c>
      <c r="AP388" s="13" t="str">
        <f>IF(paramètres!$B$28=1,(((SUM(Q388:Z388)/1.02)+SUM(AA388:AB388))+((SUM(AC388:AL388)/1.02)+SUM(AM388:AO388)))*cotpatr,IF(paramètres!$B$28=2,(SUM(Q388:AO388)*cotpatr),"Missing Delta Option"))</f>
        <v>Missing Delta Option</v>
      </c>
      <c r="AQ388" s="13" t="str" cm="1">
        <f t="array" ref="AQ388">IF(paramètres!$B$28=1,(((SUM(Q388:Z388)/1.02)+SUM(AA388:AB388))+((SUM(AC388:AN388)/1.02)+SUM(AM388:AN388)))/12*pécule,IF(paramètres!$B$28=2,SUM(Q388:AN388)/12*pécule,"Missing Delta Option"))</f>
        <v>Missing Delta Option</v>
      </c>
      <c r="AR388" s="132" t="e">
        <f>IF(paramètres!$B$28=1,(((SUM(Q388:Z388)/1.02)+SUM(AA388:AB388))+((SUM(AC388:AN388)/1.02)+SUM(AM388:AN388)))+AO388+AP388+AQ388,SUM(Q388:AN388)+AO388+AP388+AQ388)</f>
        <v>#VALUE!</v>
      </c>
    </row>
    <row r="389" spans="1:44" x14ac:dyDescent="0.25">
      <c r="A389" s="131"/>
      <c r="B389" s="39"/>
      <c r="C389" s="39"/>
      <c r="D389" s="93"/>
      <c r="E389" s="68"/>
      <c r="F389" s="40"/>
      <c r="G389" s="94"/>
      <c r="H389" s="38"/>
      <c r="I389" s="95"/>
      <c r="J389" s="40"/>
      <c r="K389" s="38"/>
      <c r="L389" s="95"/>
      <c r="M389" s="40"/>
      <c r="N389" s="38"/>
      <c r="O389" s="95"/>
      <c r="P389" s="68"/>
      <c r="Q389" s="226"/>
      <c r="R389" s="227"/>
      <c r="S389" s="227"/>
      <c r="T389" s="227"/>
      <c r="U389" s="227"/>
      <c r="V389" s="227"/>
      <c r="W389" s="227"/>
      <c r="X389" s="227"/>
      <c r="Y389" s="227"/>
      <c r="Z389" s="227"/>
      <c r="AA389" s="227"/>
      <c r="AB389" s="228"/>
      <c r="AC389" s="149">
        <f>IF($D389="",0,IF($E389="",0,IF(VLOOKUP($E389,paramètres!$E$33:$F$44,2,FALSE)&lt;=VLOOKUP($AC$18,paramètres!$E$33:$F$44,2,FALSE),Q389*$D389,0)))</f>
        <v>0</v>
      </c>
      <c r="AD389" s="13">
        <f>IF($D389="",0,IF($E389="",0,IF(VLOOKUP($E389,paramètres!$E$33:$F$44,2,FALSE)&lt;=VLOOKUP($AD$18,paramètres!$E$33:$F$44,2,FALSE),R389*$D389,0)))</f>
        <v>0</v>
      </c>
      <c r="AE389" s="13">
        <f>IF($D389="",0,IF($E389="",0,IF(VLOOKUP($E389,paramètres!$E$33:$F$44,2,FALSE)&lt;=VLOOKUP($AE$18,paramètres!$E$33:$F$44,2,FALSE),S389*$D389,0)))</f>
        <v>0</v>
      </c>
      <c r="AF389" s="13">
        <f>IF($D389="",0,IF($E389="",0,IF(VLOOKUP($E389,paramètres!$E$33:$F$44,2,FALSE)&lt;=VLOOKUP($AF$18,paramètres!$E$33:$F$44,2,FALSE),T389*$D389,0)))</f>
        <v>0</v>
      </c>
      <c r="AG389" s="13">
        <f>IF($D389="",0,IF($E389="",0,IF(VLOOKUP($E389,paramètres!$E$33:$F$44,2,FALSE)&lt;=VLOOKUP($AG$18,paramètres!$E$33:$F$44,2,FALSE),U389*$D389,0)))</f>
        <v>0</v>
      </c>
      <c r="AH389" s="13">
        <f>IF($D389="",0,IF($E389="",0,IF(VLOOKUP($E389,paramètres!$E$33:$F$44,2,FALSE)&lt;=VLOOKUP($AH$18,paramètres!$E$33:$F$44,2,FALSE),V389*$D389,0)))</f>
        <v>0</v>
      </c>
      <c r="AI389" s="13">
        <f>IF($D389="",0,IF($E389="",0,IF(VLOOKUP($E389,paramètres!$E$33:$F$44,2,FALSE)&lt;=VLOOKUP($AI$18,paramètres!$E$33:$F$44,2,FALSE),W389*$D389,0)))</f>
        <v>0</v>
      </c>
      <c r="AJ389" s="13">
        <f>IF($D389="",0,IF($E389="",0,IF(VLOOKUP($E389,paramètres!$E$33:$F$44,2,FALSE)&lt;=VLOOKUP($AJ$18,paramètres!$E$33:$F$44,2,FALSE),X389*$D389,0)))</f>
        <v>0</v>
      </c>
      <c r="AK389" s="13">
        <f>IF($D389="",0,IF($E389="",0,IF(VLOOKUP($E389,paramètres!$E$33:$F$44,2,FALSE)&lt;=VLOOKUP($AK$18,paramètres!$E$33:$F$44,2,FALSE),Y389*$D389,0)))</f>
        <v>0</v>
      </c>
      <c r="AL389" s="13">
        <f>IF($D389="",0,IF($E389="",0,IF(VLOOKUP($E389,paramètres!$E$33:$F$44,2,FALSE)&lt;=VLOOKUP($AL$18,paramètres!$E$33:$F$44,2,FALSE),Z389*$D389,0)))</f>
        <v>0</v>
      </c>
      <c r="AM389" s="13">
        <f>IF($D389="",0,IF($E389="",0,IF(VLOOKUP($E389,paramètres!$E$33:$F$44,2,FALSE)&lt;=VLOOKUP($AM$18,paramètres!$E$33:$F$44,2,FALSE),AA389*$D389,0)))</f>
        <v>0</v>
      </c>
      <c r="AN389" s="154">
        <f>IF($D389="",0,IF($E389="",0,IF(VLOOKUP($E389,paramètres!$E$33:$F$44,2,FALSE)&lt;=VLOOKUP($AN$18,paramètres!$E$33:$F$44,2,FALSE),AB389*$D389,0)))</f>
        <v>0</v>
      </c>
      <c r="AO389" s="149" t="str">
        <f>IF(paramètres!$B$28=1,((SUM(Q389:Z389)/1.02)+SUM(AA389:AB389))*0.0303/9*COUNT(Q389:Y389),IF(paramètres!$B$28=2,(SUM(Q389:AB389))*0.0303/9*COUNT(Q389:Y389),"Missing Delta option"))</f>
        <v>Missing Delta option</v>
      </c>
      <c r="AP389" s="13" t="str">
        <f>IF(paramètres!$B$28=1,(((SUM(Q389:Z389)/1.02)+SUM(AA389:AB389))+((SUM(AC389:AL389)/1.02)+SUM(AM389:AO389)))*cotpatr,IF(paramètres!$B$28=2,(SUM(Q389:AO389)*cotpatr),"Missing Delta Option"))</f>
        <v>Missing Delta Option</v>
      </c>
      <c r="AQ389" s="13" t="str" cm="1">
        <f t="array" ref="AQ389">IF(paramètres!$B$28=1,(((SUM(Q389:Z389)/1.02)+SUM(AA389:AB389))+((SUM(AC389:AN389)/1.02)+SUM(AM389:AN389)))/12*pécule,IF(paramètres!$B$28=2,SUM(Q389:AN389)/12*pécule,"Missing Delta Option"))</f>
        <v>Missing Delta Option</v>
      </c>
      <c r="AR389" s="132" t="e">
        <f>IF(paramètres!$B$28=1,(((SUM(Q389:Z389)/1.02)+SUM(AA389:AB389))+((SUM(AC389:AN389)/1.02)+SUM(AM389:AN389)))+AO389+AP389+AQ389,SUM(Q389:AN389)+AO389+AP389+AQ389)</f>
        <v>#VALUE!</v>
      </c>
    </row>
    <row r="390" spans="1:44" x14ac:dyDescent="0.25">
      <c r="A390" s="131"/>
      <c r="B390" s="39"/>
      <c r="C390" s="39"/>
      <c r="D390" s="93"/>
      <c r="E390" s="68"/>
      <c r="F390" s="40"/>
      <c r="G390" s="94"/>
      <c r="H390" s="38"/>
      <c r="I390" s="95"/>
      <c r="J390" s="40"/>
      <c r="K390" s="38"/>
      <c r="L390" s="95"/>
      <c r="M390" s="40"/>
      <c r="N390" s="38"/>
      <c r="O390" s="95"/>
      <c r="P390" s="68"/>
      <c r="Q390" s="226"/>
      <c r="R390" s="227"/>
      <c r="S390" s="227"/>
      <c r="T390" s="227"/>
      <c r="U390" s="227"/>
      <c r="V390" s="227"/>
      <c r="W390" s="227"/>
      <c r="X390" s="227"/>
      <c r="Y390" s="227"/>
      <c r="Z390" s="227"/>
      <c r="AA390" s="227"/>
      <c r="AB390" s="228"/>
      <c r="AC390" s="149">
        <f>IF($D390="",0,IF($E390="",0,IF(VLOOKUP($E390,paramètres!$E$33:$F$44,2,FALSE)&lt;=VLOOKUP($AC$18,paramètres!$E$33:$F$44,2,FALSE),Q390*$D390,0)))</f>
        <v>0</v>
      </c>
      <c r="AD390" s="13">
        <f>IF($D390="",0,IF($E390="",0,IF(VLOOKUP($E390,paramètres!$E$33:$F$44,2,FALSE)&lt;=VLOOKUP($AD$18,paramètres!$E$33:$F$44,2,FALSE),R390*$D390,0)))</f>
        <v>0</v>
      </c>
      <c r="AE390" s="13">
        <f>IF($D390="",0,IF($E390="",0,IF(VLOOKUP($E390,paramètres!$E$33:$F$44,2,FALSE)&lt;=VLOOKUP($AE$18,paramètres!$E$33:$F$44,2,FALSE),S390*$D390,0)))</f>
        <v>0</v>
      </c>
      <c r="AF390" s="13">
        <f>IF($D390="",0,IF($E390="",0,IF(VLOOKUP($E390,paramètres!$E$33:$F$44,2,FALSE)&lt;=VLOOKUP($AF$18,paramètres!$E$33:$F$44,2,FALSE),T390*$D390,0)))</f>
        <v>0</v>
      </c>
      <c r="AG390" s="13">
        <f>IF($D390="",0,IF($E390="",0,IF(VLOOKUP($E390,paramètres!$E$33:$F$44,2,FALSE)&lt;=VLOOKUP($AG$18,paramètres!$E$33:$F$44,2,FALSE),U390*$D390,0)))</f>
        <v>0</v>
      </c>
      <c r="AH390" s="13">
        <f>IF($D390="",0,IF($E390="",0,IF(VLOOKUP($E390,paramètres!$E$33:$F$44,2,FALSE)&lt;=VLOOKUP($AH$18,paramètres!$E$33:$F$44,2,FALSE),V390*$D390,0)))</f>
        <v>0</v>
      </c>
      <c r="AI390" s="13">
        <f>IF($D390="",0,IF($E390="",0,IF(VLOOKUP($E390,paramètres!$E$33:$F$44,2,FALSE)&lt;=VLOOKUP($AI$18,paramètres!$E$33:$F$44,2,FALSE),W390*$D390,0)))</f>
        <v>0</v>
      </c>
      <c r="AJ390" s="13">
        <f>IF($D390="",0,IF($E390="",0,IF(VLOOKUP($E390,paramètres!$E$33:$F$44,2,FALSE)&lt;=VLOOKUP($AJ$18,paramètres!$E$33:$F$44,2,FALSE),X390*$D390,0)))</f>
        <v>0</v>
      </c>
      <c r="AK390" s="13">
        <f>IF($D390="",0,IF($E390="",0,IF(VLOOKUP($E390,paramètres!$E$33:$F$44,2,FALSE)&lt;=VLOOKUP($AK$18,paramètres!$E$33:$F$44,2,FALSE),Y390*$D390,0)))</f>
        <v>0</v>
      </c>
      <c r="AL390" s="13">
        <f>IF($D390="",0,IF($E390="",0,IF(VLOOKUP($E390,paramètres!$E$33:$F$44,2,FALSE)&lt;=VLOOKUP($AL$18,paramètres!$E$33:$F$44,2,FALSE),Z390*$D390,0)))</f>
        <v>0</v>
      </c>
      <c r="AM390" s="13">
        <f>IF($D390="",0,IF($E390="",0,IF(VLOOKUP($E390,paramètres!$E$33:$F$44,2,FALSE)&lt;=VLOOKUP($AM$18,paramètres!$E$33:$F$44,2,FALSE),AA390*$D390,0)))</f>
        <v>0</v>
      </c>
      <c r="AN390" s="154">
        <f>IF($D390="",0,IF($E390="",0,IF(VLOOKUP($E390,paramètres!$E$33:$F$44,2,FALSE)&lt;=VLOOKUP($AN$18,paramètres!$E$33:$F$44,2,FALSE),AB390*$D390,0)))</f>
        <v>0</v>
      </c>
      <c r="AO390" s="149" t="str">
        <f>IF(paramètres!$B$28=1,((SUM(Q390:Z390)/1.02)+SUM(AA390:AB390))*0.0303/9*COUNT(Q390:Y390),IF(paramètres!$B$28=2,(SUM(Q390:AB390))*0.0303/9*COUNT(Q390:Y390),"Missing Delta option"))</f>
        <v>Missing Delta option</v>
      </c>
      <c r="AP390" s="13" t="str">
        <f>IF(paramètres!$B$28=1,(((SUM(Q390:Z390)/1.02)+SUM(AA390:AB390))+((SUM(AC390:AL390)/1.02)+SUM(AM390:AO390)))*cotpatr,IF(paramètres!$B$28=2,(SUM(Q390:AO390)*cotpatr),"Missing Delta Option"))</f>
        <v>Missing Delta Option</v>
      </c>
      <c r="AQ390" s="13" t="str" cm="1">
        <f t="array" ref="AQ390">IF(paramètres!$B$28=1,(((SUM(Q390:Z390)/1.02)+SUM(AA390:AB390))+((SUM(AC390:AN390)/1.02)+SUM(AM390:AN390)))/12*pécule,IF(paramètres!$B$28=2,SUM(Q390:AN390)/12*pécule,"Missing Delta Option"))</f>
        <v>Missing Delta Option</v>
      </c>
      <c r="AR390" s="132" t="e">
        <f>IF(paramètres!$B$28=1,(((SUM(Q390:Z390)/1.02)+SUM(AA390:AB390))+((SUM(AC390:AN390)/1.02)+SUM(AM390:AN390)))+AO390+AP390+AQ390,SUM(Q390:AN390)+AO390+AP390+AQ390)</f>
        <v>#VALUE!</v>
      </c>
    </row>
    <row r="391" spans="1:44" x14ac:dyDescent="0.25">
      <c r="A391" s="131"/>
      <c r="B391" s="39"/>
      <c r="C391" s="39"/>
      <c r="D391" s="93"/>
      <c r="E391" s="68"/>
      <c r="F391" s="40"/>
      <c r="G391" s="94"/>
      <c r="H391" s="38"/>
      <c r="I391" s="95"/>
      <c r="J391" s="40"/>
      <c r="K391" s="38"/>
      <c r="L391" s="95"/>
      <c r="M391" s="40"/>
      <c r="N391" s="38"/>
      <c r="O391" s="95"/>
      <c r="P391" s="68"/>
      <c r="Q391" s="226"/>
      <c r="R391" s="227"/>
      <c r="S391" s="227"/>
      <c r="T391" s="227"/>
      <c r="U391" s="227"/>
      <c r="V391" s="227"/>
      <c r="W391" s="227"/>
      <c r="X391" s="227"/>
      <c r="Y391" s="227"/>
      <c r="Z391" s="227"/>
      <c r="AA391" s="227"/>
      <c r="AB391" s="228"/>
      <c r="AC391" s="149">
        <f>IF($D391="",0,IF($E391="",0,IF(VLOOKUP($E391,paramètres!$E$33:$F$44,2,FALSE)&lt;=VLOOKUP($AC$18,paramètres!$E$33:$F$44,2,FALSE),Q391*$D391,0)))</f>
        <v>0</v>
      </c>
      <c r="AD391" s="13">
        <f>IF($D391="",0,IF($E391="",0,IF(VLOOKUP($E391,paramètres!$E$33:$F$44,2,FALSE)&lt;=VLOOKUP($AD$18,paramètres!$E$33:$F$44,2,FALSE),R391*$D391,0)))</f>
        <v>0</v>
      </c>
      <c r="AE391" s="13">
        <f>IF($D391="",0,IF($E391="",0,IF(VLOOKUP($E391,paramètres!$E$33:$F$44,2,FALSE)&lt;=VLOOKUP($AE$18,paramètres!$E$33:$F$44,2,FALSE),S391*$D391,0)))</f>
        <v>0</v>
      </c>
      <c r="AF391" s="13">
        <f>IF($D391="",0,IF($E391="",0,IF(VLOOKUP($E391,paramètres!$E$33:$F$44,2,FALSE)&lt;=VLOOKUP($AF$18,paramètres!$E$33:$F$44,2,FALSE),T391*$D391,0)))</f>
        <v>0</v>
      </c>
      <c r="AG391" s="13">
        <f>IF($D391="",0,IF($E391="",0,IF(VLOOKUP($E391,paramètres!$E$33:$F$44,2,FALSE)&lt;=VLOOKUP($AG$18,paramètres!$E$33:$F$44,2,FALSE),U391*$D391,0)))</f>
        <v>0</v>
      </c>
      <c r="AH391" s="13">
        <f>IF($D391="",0,IF($E391="",0,IF(VLOOKUP($E391,paramètres!$E$33:$F$44,2,FALSE)&lt;=VLOOKUP($AH$18,paramètres!$E$33:$F$44,2,FALSE),V391*$D391,0)))</f>
        <v>0</v>
      </c>
      <c r="AI391" s="13">
        <f>IF($D391="",0,IF($E391="",0,IF(VLOOKUP($E391,paramètres!$E$33:$F$44,2,FALSE)&lt;=VLOOKUP($AI$18,paramètres!$E$33:$F$44,2,FALSE),W391*$D391,0)))</f>
        <v>0</v>
      </c>
      <c r="AJ391" s="13">
        <f>IF($D391="",0,IF($E391="",0,IF(VLOOKUP($E391,paramètres!$E$33:$F$44,2,FALSE)&lt;=VLOOKUP($AJ$18,paramètres!$E$33:$F$44,2,FALSE),X391*$D391,0)))</f>
        <v>0</v>
      </c>
      <c r="AK391" s="13">
        <f>IF($D391="",0,IF($E391="",0,IF(VLOOKUP($E391,paramètres!$E$33:$F$44,2,FALSE)&lt;=VLOOKUP($AK$18,paramètres!$E$33:$F$44,2,FALSE),Y391*$D391,0)))</f>
        <v>0</v>
      </c>
      <c r="AL391" s="13">
        <f>IF($D391="",0,IF($E391="",0,IF(VLOOKUP($E391,paramètres!$E$33:$F$44,2,FALSE)&lt;=VLOOKUP($AL$18,paramètres!$E$33:$F$44,2,FALSE),Z391*$D391,0)))</f>
        <v>0</v>
      </c>
      <c r="AM391" s="13">
        <f>IF($D391="",0,IF($E391="",0,IF(VLOOKUP($E391,paramètres!$E$33:$F$44,2,FALSE)&lt;=VLOOKUP($AM$18,paramètres!$E$33:$F$44,2,FALSE),AA391*$D391,0)))</f>
        <v>0</v>
      </c>
      <c r="AN391" s="154">
        <f>IF($D391="",0,IF($E391="",0,IF(VLOOKUP($E391,paramètres!$E$33:$F$44,2,FALSE)&lt;=VLOOKUP($AN$18,paramètres!$E$33:$F$44,2,FALSE),AB391*$D391,0)))</f>
        <v>0</v>
      </c>
      <c r="AO391" s="149" t="str">
        <f>IF(paramètres!$B$28=1,((SUM(Q391:Z391)/1.02)+SUM(AA391:AB391))*0.0303/9*COUNT(Q391:Y391),IF(paramètres!$B$28=2,(SUM(Q391:AB391))*0.0303/9*COUNT(Q391:Y391),"Missing Delta option"))</f>
        <v>Missing Delta option</v>
      </c>
      <c r="AP391" s="13" t="str">
        <f>IF(paramètres!$B$28=1,(((SUM(Q391:Z391)/1.02)+SUM(AA391:AB391))+((SUM(AC391:AL391)/1.02)+SUM(AM391:AO391)))*cotpatr,IF(paramètres!$B$28=2,(SUM(Q391:AO391)*cotpatr),"Missing Delta Option"))</f>
        <v>Missing Delta Option</v>
      </c>
      <c r="AQ391" s="13" t="str" cm="1">
        <f t="array" ref="AQ391">IF(paramètres!$B$28=1,(((SUM(Q391:Z391)/1.02)+SUM(AA391:AB391))+((SUM(AC391:AN391)/1.02)+SUM(AM391:AN391)))/12*pécule,IF(paramètres!$B$28=2,SUM(Q391:AN391)/12*pécule,"Missing Delta Option"))</f>
        <v>Missing Delta Option</v>
      </c>
      <c r="AR391" s="132" t="e">
        <f>IF(paramètres!$B$28=1,(((SUM(Q391:Z391)/1.02)+SUM(AA391:AB391))+((SUM(AC391:AN391)/1.02)+SUM(AM391:AN391)))+AO391+AP391+AQ391,SUM(Q391:AN391)+AO391+AP391+AQ391)</f>
        <v>#VALUE!</v>
      </c>
    </row>
    <row r="392" spans="1:44" x14ac:dyDescent="0.25">
      <c r="A392" s="131"/>
      <c r="B392" s="39"/>
      <c r="C392" s="39"/>
      <c r="D392" s="93"/>
      <c r="E392" s="68"/>
      <c r="F392" s="40"/>
      <c r="G392" s="94"/>
      <c r="H392" s="38"/>
      <c r="I392" s="95"/>
      <c r="J392" s="40"/>
      <c r="K392" s="38"/>
      <c r="L392" s="95"/>
      <c r="M392" s="40"/>
      <c r="N392" s="38"/>
      <c r="O392" s="95"/>
      <c r="P392" s="68"/>
      <c r="Q392" s="226"/>
      <c r="R392" s="227"/>
      <c r="S392" s="227"/>
      <c r="T392" s="227"/>
      <c r="U392" s="227"/>
      <c r="V392" s="227"/>
      <c r="W392" s="227"/>
      <c r="X392" s="227"/>
      <c r="Y392" s="227"/>
      <c r="Z392" s="227"/>
      <c r="AA392" s="227"/>
      <c r="AB392" s="228"/>
      <c r="AC392" s="149">
        <f>IF($D392="",0,IF($E392="",0,IF(VLOOKUP($E392,paramètres!$E$33:$F$44,2,FALSE)&lt;=VLOOKUP($AC$18,paramètres!$E$33:$F$44,2,FALSE),Q392*$D392,0)))</f>
        <v>0</v>
      </c>
      <c r="AD392" s="13">
        <f>IF($D392="",0,IF($E392="",0,IF(VLOOKUP($E392,paramètres!$E$33:$F$44,2,FALSE)&lt;=VLOOKUP($AD$18,paramètres!$E$33:$F$44,2,FALSE),R392*$D392,0)))</f>
        <v>0</v>
      </c>
      <c r="AE392" s="13">
        <f>IF($D392="",0,IF($E392="",0,IF(VLOOKUP($E392,paramètres!$E$33:$F$44,2,FALSE)&lt;=VLOOKUP($AE$18,paramètres!$E$33:$F$44,2,FALSE),S392*$D392,0)))</f>
        <v>0</v>
      </c>
      <c r="AF392" s="13">
        <f>IF($D392="",0,IF($E392="",0,IF(VLOOKUP($E392,paramètres!$E$33:$F$44,2,FALSE)&lt;=VLOOKUP($AF$18,paramètres!$E$33:$F$44,2,FALSE),T392*$D392,0)))</f>
        <v>0</v>
      </c>
      <c r="AG392" s="13">
        <f>IF($D392="",0,IF($E392="",0,IF(VLOOKUP($E392,paramètres!$E$33:$F$44,2,FALSE)&lt;=VLOOKUP($AG$18,paramètres!$E$33:$F$44,2,FALSE),U392*$D392,0)))</f>
        <v>0</v>
      </c>
      <c r="AH392" s="13">
        <f>IF($D392="",0,IF($E392="",0,IF(VLOOKUP($E392,paramètres!$E$33:$F$44,2,FALSE)&lt;=VLOOKUP($AH$18,paramètres!$E$33:$F$44,2,FALSE),V392*$D392,0)))</f>
        <v>0</v>
      </c>
      <c r="AI392" s="13">
        <f>IF($D392="",0,IF($E392="",0,IF(VLOOKUP($E392,paramètres!$E$33:$F$44,2,FALSE)&lt;=VLOOKUP($AI$18,paramètres!$E$33:$F$44,2,FALSE),W392*$D392,0)))</f>
        <v>0</v>
      </c>
      <c r="AJ392" s="13">
        <f>IF($D392="",0,IF($E392="",0,IF(VLOOKUP($E392,paramètres!$E$33:$F$44,2,FALSE)&lt;=VLOOKUP($AJ$18,paramètres!$E$33:$F$44,2,FALSE),X392*$D392,0)))</f>
        <v>0</v>
      </c>
      <c r="AK392" s="13">
        <f>IF($D392="",0,IF($E392="",0,IF(VLOOKUP($E392,paramètres!$E$33:$F$44,2,FALSE)&lt;=VLOOKUP($AK$18,paramètres!$E$33:$F$44,2,FALSE),Y392*$D392,0)))</f>
        <v>0</v>
      </c>
      <c r="AL392" s="13">
        <f>IF($D392="",0,IF($E392="",0,IF(VLOOKUP($E392,paramètres!$E$33:$F$44,2,FALSE)&lt;=VLOOKUP($AL$18,paramètres!$E$33:$F$44,2,FALSE),Z392*$D392,0)))</f>
        <v>0</v>
      </c>
      <c r="AM392" s="13">
        <f>IF($D392="",0,IF($E392="",0,IF(VLOOKUP($E392,paramètres!$E$33:$F$44,2,FALSE)&lt;=VLOOKUP($AM$18,paramètres!$E$33:$F$44,2,FALSE),AA392*$D392,0)))</f>
        <v>0</v>
      </c>
      <c r="AN392" s="154">
        <f>IF($D392="",0,IF($E392="",0,IF(VLOOKUP($E392,paramètres!$E$33:$F$44,2,FALSE)&lt;=VLOOKUP($AN$18,paramètres!$E$33:$F$44,2,FALSE),AB392*$D392,0)))</f>
        <v>0</v>
      </c>
      <c r="AO392" s="149" t="str">
        <f>IF(paramètres!$B$28=1,((SUM(Q392:Z392)/1.02)+SUM(AA392:AB392))*0.0303/9*COUNT(Q392:Y392),IF(paramètres!$B$28=2,(SUM(Q392:AB392))*0.0303/9*COUNT(Q392:Y392),"Missing Delta option"))</f>
        <v>Missing Delta option</v>
      </c>
      <c r="AP392" s="13" t="str">
        <f>IF(paramètres!$B$28=1,(((SUM(Q392:Z392)/1.02)+SUM(AA392:AB392))+((SUM(AC392:AL392)/1.02)+SUM(AM392:AO392)))*cotpatr,IF(paramètres!$B$28=2,(SUM(Q392:AO392)*cotpatr),"Missing Delta Option"))</f>
        <v>Missing Delta Option</v>
      </c>
      <c r="AQ392" s="13" t="str" cm="1">
        <f t="array" ref="AQ392">IF(paramètres!$B$28=1,(((SUM(Q392:Z392)/1.02)+SUM(AA392:AB392))+((SUM(AC392:AN392)/1.02)+SUM(AM392:AN392)))/12*pécule,IF(paramètres!$B$28=2,SUM(Q392:AN392)/12*pécule,"Missing Delta Option"))</f>
        <v>Missing Delta Option</v>
      </c>
      <c r="AR392" s="132" t="e">
        <f>IF(paramètres!$B$28=1,(((SUM(Q392:Z392)/1.02)+SUM(AA392:AB392))+((SUM(AC392:AN392)/1.02)+SUM(AM392:AN392)))+AO392+AP392+AQ392,SUM(Q392:AN392)+AO392+AP392+AQ392)</f>
        <v>#VALUE!</v>
      </c>
    </row>
    <row r="393" spans="1:44" x14ac:dyDescent="0.25">
      <c r="A393" s="131"/>
      <c r="B393" s="39"/>
      <c r="C393" s="39"/>
      <c r="D393" s="93"/>
      <c r="E393" s="68"/>
      <c r="F393" s="40"/>
      <c r="G393" s="94"/>
      <c r="H393" s="38"/>
      <c r="I393" s="95"/>
      <c r="J393" s="40"/>
      <c r="K393" s="38"/>
      <c r="L393" s="95"/>
      <c r="M393" s="40"/>
      <c r="N393" s="38"/>
      <c r="O393" s="95"/>
      <c r="P393" s="68"/>
      <c r="Q393" s="226"/>
      <c r="R393" s="227"/>
      <c r="S393" s="227"/>
      <c r="T393" s="227"/>
      <c r="U393" s="227"/>
      <c r="V393" s="227"/>
      <c r="W393" s="227"/>
      <c r="X393" s="227"/>
      <c r="Y393" s="227"/>
      <c r="Z393" s="227"/>
      <c r="AA393" s="227"/>
      <c r="AB393" s="228"/>
      <c r="AC393" s="149">
        <f>IF($D393="",0,IF($E393="",0,IF(VLOOKUP($E393,paramètres!$E$33:$F$44,2,FALSE)&lt;=VLOOKUP($AC$18,paramètres!$E$33:$F$44,2,FALSE),Q393*$D393,0)))</f>
        <v>0</v>
      </c>
      <c r="AD393" s="13">
        <f>IF($D393="",0,IF($E393="",0,IF(VLOOKUP($E393,paramètres!$E$33:$F$44,2,FALSE)&lt;=VLOOKUP($AD$18,paramètres!$E$33:$F$44,2,FALSE),R393*$D393,0)))</f>
        <v>0</v>
      </c>
      <c r="AE393" s="13">
        <f>IF($D393="",0,IF($E393="",0,IF(VLOOKUP($E393,paramètres!$E$33:$F$44,2,FALSE)&lt;=VLOOKUP($AE$18,paramètres!$E$33:$F$44,2,FALSE),S393*$D393,0)))</f>
        <v>0</v>
      </c>
      <c r="AF393" s="13">
        <f>IF($D393="",0,IF($E393="",0,IF(VLOOKUP($E393,paramètres!$E$33:$F$44,2,FALSE)&lt;=VLOOKUP($AF$18,paramètres!$E$33:$F$44,2,FALSE),T393*$D393,0)))</f>
        <v>0</v>
      </c>
      <c r="AG393" s="13">
        <f>IF($D393="",0,IF($E393="",0,IF(VLOOKUP($E393,paramètres!$E$33:$F$44,2,FALSE)&lt;=VLOOKUP($AG$18,paramètres!$E$33:$F$44,2,FALSE),U393*$D393,0)))</f>
        <v>0</v>
      </c>
      <c r="AH393" s="13">
        <f>IF($D393="",0,IF($E393="",0,IF(VLOOKUP($E393,paramètres!$E$33:$F$44,2,FALSE)&lt;=VLOOKUP($AH$18,paramètres!$E$33:$F$44,2,FALSE),V393*$D393,0)))</f>
        <v>0</v>
      </c>
      <c r="AI393" s="13">
        <f>IF($D393="",0,IF($E393="",0,IF(VLOOKUP($E393,paramètres!$E$33:$F$44,2,FALSE)&lt;=VLOOKUP($AI$18,paramètres!$E$33:$F$44,2,FALSE),W393*$D393,0)))</f>
        <v>0</v>
      </c>
      <c r="AJ393" s="13">
        <f>IF($D393="",0,IF($E393="",0,IF(VLOOKUP($E393,paramètres!$E$33:$F$44,2,FALSE)&lt;=VLOOKUP($AJ$18,paramètres!$E$33:$F$44,2,FALSE),X393*$D393,0)))</f>
        <v>0</v>
      </c>
      <c r="AK393" s="13">
        <f>IF($D393="",0,IF($E393="",0,IF(VLOOKUP($E393,paramètres!$E$33:$F$44,2,FALSE)&lt;=VLOOKUP($AK$18,paramètres!$E$33:$F$44,2,FALSE),Y393*$D393,0)))</f>
        <v>0</v>
      </c>
      <c r="AL393" s="13">
        <f>IF($D393="",0,IF($E393="",0,IF(VLOOKUP($E393,paramètres!$E$33:$F$44,2,FALSE)&lt;=VLOOKUP($AL$18,paramètres!$E$33:$F$44,2,FALSE),Z393*$D393,0)))</f>
        <v>0</v>
      </c>
      <c r="AM393" s="13">
        <f>IF($D393="",0,IF($E393="",0,IF(VLOOKUP($E393,paramètres!$E$33:$F$44,2,FALSE)&lt;=VLOOKUP($AM$18,paramètres!$E$33:$F$44,2,FALSE),AA393*$D393,0)))</f>
        <v>0</v>
      </c>
      <c r="AN393" s="154">
        <f>IF($D393="",0,IF($E393="",0,IF(VLOOKUP($E393,paramètres!$E$33:$F$44,2,FALSE)&lt;=VLOOKUP($AN$18,paramètres!$E$33:$F$44,2,FALSE),AB393*$D393,0)))</f>
        <v>0</v>
      </c>
      <c r="AO393" s="149" t="str">
        <f>IF(paramètres!$B$28=1,((SUM(Q393:Z393)/1.02)+SUM(AA393:AB393))*0.0303/9*COUNT(Q393:Y393),IF(paramètres!$B$28=2,(SUM(Q393:AB393))*0.0303/9*COUNT(Q393:Y393),"Missing Delta option"))</f>
        <v>Missing Delta option</v>
      </c>
      <c r="AP393" s="13" t="str">
        <f>IF(paramètres!$B$28=1,(((SUM(Q393:Z393)/1.02)+SUM(AA393:AB393))+((SUM(AC393:AL393)/1.02)+SUM(AM393:AO393)))*cotpatr,IF(paramètres!$B$28=2,(SUM(Q393:AO393)*cotpatr),"Missing Delta Option"))</f>
        <v>Missing Delta Option</v>
      </c>
      <c r="AQ393" s="13" t="str" cm="1">
        <f t="array" ref="AQ393">IF(paramètres!$B$28=1,(((SUM(Q393:Z393)/1.02)+SUM(AA393:AB393))+((SUM(AC393:AN393)/1.02)+SUM(AM393:AN393)))/12*pécule,IF(paramètres!$B$28=2,SUM(Q393:AN393)/12*pécule,"Missing Delta Option"))</f>
        <v>Missing Delta Option</v>
      </c>
      <c r="AR393" s="132" t="e">
        <f>IF(paramètres!$B$28=1,(((SUM(Q393:Z393)/1.02)+SUM(AA393:AB393))+((SUM(AC393:AN393)/1.02)+SUM(AM393:AN393)))+AO393+AP393+AQ393,SUM(Q393:AN393)+AO393+AP393+AQ393)</f>
        <v>#VALUE!</v>
      </c>
    </row>
    <row r="394" spans="1:44" x14ac:dyDescent="0.25">
      <c r="A394" s="131"/>
      <c r="B394" s="39"/>
      <c r="C394" s="39"/>
      <c r="D394" s="93"/>
      <c r="E394" s="68"/>
      <c r="F394" s="40"/>
      <c r="G394" s="94"/>
      <c r="H394" s="38"/>
      <c r="I394" s="95"/>
      <c r="J394" s="40"/>
      <c r="K394" s="38"/>
      <c r="L394" s="95"/>
      <c r="M394" s="40"/>
      <c r="N394" s="38"/>
      <c r="O394" s="95"/>
      <c r="P394" s="68"/>
      <c r="Q394" s="226"/>
      <c r="R394" s="227"/>
      <c r="S394" s="227"/>
      <c r="T394" s="227"/>
      <c r="U394" s="227"/>
      <c r="V394" s="227"/>
      <c r="W394" s="227"/>
      <c r="X394" s="227"/>
      <c r="Y394" s="227"/>
      <c r="Z394" s="227"/>
      <c r="AA394" s="227"/>
      <c r="AB394" s="228"/>
      <c r="AC394" s="149">
        <f>IF($D394="",0,IF($E394="",0,IF(VLOOKUP($E394,paramètres!$E$33:$F$44,2,FALSE)&lt;=VLOOKUP($AC$18,paramètres!$E$33:$F$44,2,FALSE),Q394*$D394,0)))</f>
        <v>0</v>
      </c>
      <c r="AD394" s="13">
        <f>IF($D394="",0,IF($E394="",0,IF(VLOOKUP($E394,paramètres!$E$33:$F$44,2,FALSE)&lt;=VLOOKUP($AD$18,paramètres!$E$33:$F$44,2,FALSE),R394*$D394,0)))</f>
        <v>0</v>
      </c>
      <c r="AE394" s="13">
        <f>IF($D394="",0,IF($E394="",0,IF(VLOOKUP($E394,paramètres!$E$33:$F$44,2,FALSE)&lt;=VLOOKUP($AE$18,paramètres!$E$33:$F$44,2,FALSE),S394*$D394,0)))</f>
        <v>0</v>
      </c>
      <c r="AF394" s="13">
        <f>IF($D394="",0,IF($E394="",0,IF(VLOOKUP($E394,paramètres!$E$33:$F$44,2,FALSE)&lt;=VLOOKUP($AF$18,paramètres!$E$33:$F$44,2,FALSE),T394*$D394,0)))</f>
        <v>0</v>
      </c>
      <c r="AG394" s="13">
        <f>IF($D394="",0,IF($E394="",0,IF(VLOOKUP($E394,paramètres!$E$33:$F$44,2,FALSE)&lt;=VLOOKUP($AG$18,paramètres!$E$33:$F$44,2,FALSE),U394*$D394,0)))</f>
        <v>0</v>
      </c>
      <c r="AH394" s="13">
        <f>IF($D394="",0,IF($E394="",0,IF(VLOOKUP($E394,paramètres!$E$33:$F$44,2,FALSE)&lt;=VLOOKUP($AH$18,paramètres!$E$33:$F$44,2,FALSE),V394*$D394,0)))</f>
        <v>0</v>
      </c>
      <c r="AI394" s="13">
        <f>IF($D394="",0,IF($E394="",0,IF(VLOOKUP($E394,paramètres!$E$33:$F$44,2,FALSE)&lt;=VLOOKUP($AI$18,paramètres!$E$33:$F$44,2,FALSE),W394*$D394,0)))</f>
        <v>0</v>
      </c>
      <c r="AJ394" s="13">
        <f>IF($D394="",0,IF($E394="",0,IF(VLOOKUP($E394,paramètres!$E$33:$F$44,2,FALSE)&lt;=VLOOKUP($AJ$18,paramètres!$E$33:$F$44,2,FALSE),X394*$D394,0)))</f>
        <v>0</v>
      </c>
      <c r="AK394" s="13">
        <f>IF($D394="",0,IF($E394="",0,IF(VLOOKUP($E394,paramètres!$E$33:$F$44,2,FALSE)&lt;=VLOOKUP($AK$18,paramètres!$E$33:$F$44,2,FALSE),Y394*$D394,0)))</f>
        <v>0</v>
      </c>
      <c r="AL394" s="13">
        <f>IF($D394="",0,IF($E394="",0,IF(VLOOKUP($E394,paramètres!$E$33:$F$44,2,FALSE)&lt;=VLOOKUP($AL$18,paramètres!$E$33:$F$44,2,FALSE),Z394*$D394,0)))</f>
        <v>0</v>
      </c>
      <c r="AM394" s="13">
        <f>IF($D394="",0,IF($E394="",0,IF(VLOOKUP($E394,paramètres!$E$33:$F$44,2,FALSE)&lt;=VLOOKUP($AM$18,paramètres!$E$33:$F$44,2,FALSE),AA394*$D394,0)))</f>
        <v>0</v>
      </c>
      <c r="AN394" s="154">
        <f>IF($D394="",0,IF($E394="",0,IF(VLOOKUP($E394,paramètres!$E$33:$F$44,2,FALSE)&lt;=VLOOKUP($AN$18,paramètres!$E$33:$F$44,2,FALSE),AB394*$D394,0)))</f>
        <v>0</v>
      </c>
      <c r="AO394" s="149" t="str">
        <f>IF(paramètres!$B$28=1,((SUM(Q394:Z394)/1.02)+SUM(AA394:AB394))*0.0303/9*COUNT(Q394:Y394),IF(paramètres!$B$28=2,(SUM(Q394:AB394))*0.0303/9*COUNT(Q394:Y394),"Missing Delta option"))</f>
        <v>Missing Delta option</v>
      </c>
      <c r="AP394" s="13" t="str">
        <f>IF(paramètres!$B$28=1,(((SUM(Q394:Z394)/1.02)+SUM(AA394:AB394))+((SUM(AC394:AL394)/1.02)+SUM(AM394:AO394)))*cotpatr,IF(paramètres!$B$28=2,(SUM(Q394:AO394)*cotpatr),"Missing Delta Option"))</f>
        <v>Missing Delta Option</v>
      </c>
      <c r="AQ394" s="13" t="str" cm="1">
        <f t="array" ref="AQ394">IF(paramètres!$B$28=1,(((SUM(Q394:Z394)/1.02)+SUM(AA394:AB394))+((SUM(AC394:AN394)/1.02)+SUM(AM394:AN394)))/12*pécule,IF(paramètres!$B$28=2,SUM(Q394:AN394)/12*pécule,"Missing Delta Option"))</f>
        <v>Missing Delta Option</v>
      </c>
      <c r="AR394" s="132" t="e">
        <f>IF(paramètres!$B$28=1,(((SUM(Q394:Z394)/1.02)+SUM(AA394:AB394))+((SUM(AC394:AN394)/1.02)+SUM(AM394:AN394)))+AO394+AP394+AQ394,SUM(Q394:AN394)+AO394+AP394+AQ394)</f>
        <v>#VALUE!</v>
      </c>
    </row>
    <row r="395" spans="1:44" x14ac:dyDescent="0.25">
      <c r="A395" s="131"/>
      <c r="B395" s="39"/>
      <c r="C395" s="39"/>
      <c r="D395" s="93"/>
      <c r="E395" s="68"/>
      <c r="F395" s="40"/>
      <c r="G395" s="94"/>
      <c r="H395" s="38"/>
      <c r="I395" s="95"/>
      <c r="J395" s="40"/>
      <c r="K395" s="38"/>
      <c r="L395" s="95"/>
      <c r="M395" s="40"/>
      <c r="N395" s="38"/>
      <c r="O395" s="95"/>
      <c r="P395" s="68"/>
      <c r="Q395" s="226"/>
      <c r="R395" s="227"/>
      <c r="S395" s="227"/>
      <c r="T395" s="227"/>
      <c r="U395" s="227"/>
      <c r="V395" s="227"/>
      <c r="W395" s="227"/>
      <c r="X395" s="227"/>
      <c r="Y395" s="227"/>
      <c r="Z395" s="227"/>
      <c r="AA395" s="227"/>
      <c r="AB395" s="228"/>
      <c r="AC395" s="149">
        <f>IF($D395="",0,IF($E395="",0,IF(VLOOKUP($E395,paramètres!$E$33:$F$44,2,FALSE)&lt;=VLOOKUP($AC$18,paramètres!$E$33:$F$44,2,FALSE),Q395*$D395,0)))</f>
        <v>0</v>
      </c>
      <c r="AD395" s="13">
        <f>IF($D395="",0,IF($E395="",0,IF(VLOOKUP($E395,paramètres!$E$33:$F$44,2,FALSE)&lt;=VLOOKUP($AD$18,paramètres!$E$33:$F$44,2,FALSE),R395*$D395,0)))</f>
        <v>0</v>
      </c>
      <c r="AE395" s="13">
        <f>IF($D395="",0,IF($E395="",0,IF(VLOOKUP($E395,paramètres!$E$33:$F$44,2,FALSE)&lt;=VLOOKUP($AE$18,paramètres!$E$33:$F$44,2,FALSE),S395*$D395,0)))</f>
        <v>0</v>
      </c>
      <c r="AF395" s="13">
        <f>IF($D395="",0,IF($E395="",0,IF(VLOOKUP($E395,paramètres!$E$33:$F$44,2,FALSE)&lt;=VLOOKUP($AF$18,paramètres!$E$33:$F$44,2,FALSE),T395*$D395,0)))</f>
        <v>0</v>
      </c>
      <c r="AG395" s="13">
        <f>IF($D395="",0,IF($E395="",0,IF(VLOOKUP($E395,paramètres!$E$33:$F$44,2,FALSE)&lt;=VLOOKUP($AG$18,paramètres!$E$33:$F$44,2,FALSE),U395*$D395,0)))</f>
        <v>0</v>
      </c>
      <c r="AH395" s="13">
        <f>IF($D395="",0,IF($E395="",0,IF(VLOOKUP($E395,paramètres!$E$33:$F$44,2,FALSE)&lt;=VLOOKUP($AH$18,paramètres!$E$33:$F$44,2,FALSE),V395*$D395,0)))</f>
        <v>0</v>
      </c>
      <c r="AI395" s="13">
        <f>IF($D395="",0,IF($E395="",0,IF(VLOOKUP($E395,paramètres!$E$33:$F$44,2,FALSE)&lt;=VLOOKUP($AI$18,paramètres!$E$33:$F$44,2,FALSE),W395*$D395,0)))</f>
        <v>0</v>
      </c>
      <c r="AJ395" s="13">
        <f>IF($D395="",0,IF($E395="",0,IF(VLOOKUP($E395,paramètres!$E$33:$F$44,2,FALSE)&lt;=VLOOKUP($AJ$18,paramètres!$E$33:$F$44,2,FALSE),X395*$D395,0)))</f>
        <v>0</v>
      </c>
      <c r="AK395" s="13">
        <f>IF($D395="",0,IF($E395="",0,IF(VLOOKUP($E395,paramètres!$E$33:$F$44,2,FALSE)&lt;=VLOOKUP($AK$18,paramètres!$E$33:$F$44,2,FALSE),Y395*$D395,0)))</f>
        <v>0</v>
      </c>
      <c r="AL395" s="13">
        <f>IF($D395="",0,IF($E395="",0,IF(VLOOKUP($E395,paramètres!$E$33:$F$44,2,FALSE)&lt;=VLOOKUP($AL$18,paramètres!$E$33:$F$44,2,FALSE),Z395*$D395,0)))</f>
        <v>0</v>
      </c>
      <c r="AM395" s="13">
        <f>IF($D395="",0,IF($E395="",0,IF(VLOOKUP($E395,paramètres!$E$33:$F$44,2,FALSE)&lt;=VLOOKUP($AM$18,paramètres!$E$33:$F$44,2,FALSE),AA395*$D395,0)))</f>
        <v>0</v>
      </c>
      <c r="AN395" s="154">
        <f>IF($D395="",0,IF($E395="",0,IF(VLOOKUP($E395,paramètres!$E$33:$F$44,2,FALSE)&lt;=VLOOKUP($AN$18,paramètres!$E$33:$F$44,2,FALSE),AB395*$D395,0)))</f>
        <v>0</v>
      </c>
      <c r="AO395" s="149" t="str">
        <f>IF(paramètres!$B$28=1,((SUM(Q395:Z395)/1.02)+SUM(AA395:AB395))*0.0303/9*COUNT(Q395:Y395),IF(paramètres!$B$28=2,(SUM(Q395:AB395))*0.0303/9*COUNT(Q395:Y395),"Missing Delta option"))</f>
        <v>Missing Delta option</v>
      </c>
      <c r="AP395" s="13" t="str">
        <f>IF(paramètres!$B$28=1,(((SUM(Q395:Z395)/1.02)+SUM(AA395:AB395))+((SUM(AC395:AL395)/1.02)+SUM(AM395:AO395)))*cotpatr,IF(paramètres!$B$28=2,(SUM(Q395:AO395)*cotpatr),"Missing Delta Option"))</f>
        <v>Missing Delta Option</v>
      </c>
      <c r="AQ395" s="13" t="str" cm="1">
        <f t="array" ref="AQ395">IF(paramètres!$B$28=1,(((SUM(Q395:Z395)/1.02)+SUM(AA395:AB395))+((SUM(AC395:AN395)/1.02)+SUM(AM395:AN395)))/12*pécule,IF(paramètres!$B$28=2,SUM(Q395:AN395)/12*pécule,"Missing Delta Option"))</f>
        <v>Missing Delta Option</v>
      </c>
      <c r="AR395" s="132" t="e">
        <f>IF(paramètres!$B$28=1,(((SUM(Q395:Z395)/1.02)+SUM(AA395:AB395))+((SUM(AC395:AN395)/1.02)+SUM(AM395:AN395)))+AO395+AP395+AQ395,SUM(Q395:AN395)+AO395+AP395+AQ395)</f>
        <v>#VALUE!</v>
      </c>
    </row>
    <row r="396" spans="1:44" x14ac:dyDescent="0.25">
      <c r="A396" s="131"/>
      <c r="B396" s="39"/>
      <c r="C396" s="39"/>
      <c r="D396" s="93"/>
      <c r="E396" s="68"/>
      <c r="F396" s="40"/>
      <c r="G396" s="94"/>
      <c r="H396" s="38"/>
      <c r="I396" s="95"/>
      <c r="J396" s="40"/>
      <c r="K396" s="38"/>
      <c r="L396" s="95"/>
      <c r="M396" s="40"/>
      <c r="N396" s="38"/>
      <c r="O396" s="95"/>
      <c r="P396" s="68"/>
      <c r="Q396" s="226"/>
      <c r="R396" s="227"/>
      <c r="S396" s="227"/>
      <c r="T396" s="227"/>
      <c r="U396" s="227"/>
      <c r="V396" s="227"/>
      <c r="W396" s="227"/>
      <c r="X396" s="227"/>
      <c r="Y396" s="227"/>
      <c r="Z396" s="227"/>
      <c r="AA396" s="227"/>
      <c r="AB396" s="228"/>
      <c r="AC396" s="149">
        <f>IF($D396="",0,IF($E396="",0,IF(VLOOKUP($E396,paramètres!$E$33:$F$44,2,FALSE)&lt;=VLOOKUP($AC$18,paramètres!$E$33:$F$44,2,FALSE),Q396*$D396,0)))</f>
        <v>0</v>
      </c>
      <c r="AD396" s="13">
        <f>IF($D396="",0,IF($E396="",0,IF(VLOOKUP($E396,paramètres!$E$33:$F$44,2,FALSE)&lt;=VLOOKUP($AD$18,paramètres!$E$33:$F$44,2,FALSE),R396*$D396,0)))</f>
        <v>0</v>
      </c>
      <c r="AE396" s="13">
        <f>IF($D396="",0,IF($E396="",0,IF(VLOOKUP($E396,paramètres!$E$33:$F$44,2,FALSE)&lt;=VLOOKUP($AE$18,paramètres!$E$33:$F$44,2,FALSE),S396*$D396,0)))</f>
        <v>0</v>
      </c>
      <c r="AF396" s="13">
        <f>IF($D396="",0,IF($E396="",0,IF(VLOOKUP($E396,paramètres!$E$33:$F$44,2,FALSE)&lt;=VLOOKUP($AF$18,paramètres!$E$33:$F$44,2,FALSE),T396*$D396,0)))</f>
        <v>0</v>
      </c>
      <c r="AG396" s="13">
        <f>IF($D396="",0,IF($E396="",0,IF(VLOOKUP($E396,paramètres!$E$33:$F$44,2,FALSE)&lt;=VLOOKUP($AG$18,paramètres!$E$33:$F$44,2,FALSE),U396*$D396,0)))</f>
        <v>0</v>
      </c>
      <c r="AH396" s="13">
        <f>IF($D396="",0,IF($E396="",0,IF(VLOOKUP($E396,paramètres!$E$33:$F$44,2,FALSE)&lt;=VLOOKUP($AH$18,paramètres!$E$33:$F$44,2,FALSE),V396*$D396,0)))</f>
        <v>0</v>
      </c>
      <c r="AI396" s="13">
        <f>IF($D396="",0,IF($E396="",0,IF(VLOOKUP($E396,paramètres!$E$33:$F$44,2,FALSE)&lt;=VLOOKUP($AI$18,paramètres!$E$33:$F$44,2,FALSE),W396*$D396,0)))</f>
        <v>0</v>
      </c>
      <c r="AJ396" s="13">
        <f>IF($D396="",0,IF($E396="",0,IF(VLOOKUP($E396,paramètres!$E$33:$F$44,2,FALSE)&lt;=VLOOKUP($AJ$18,paramètres!$E$33:$F$44,2,FALSE),X396*$D396,0)))</f>
        <v>0</v>
      </c>
      <c r="AK396" s="13">
        <f>IF($D396="",0,IF($E396="",0,IF(VLOOKUP($E396,paramètres!$E$33:$F$44,2,FALSE)&lt;=VLOOKUP($AK$18,paramètres!$E$33:$F$44,2,FALSE),Y396*$D396,0)))</f>
        <v>0</v>
      </c>
      <c r="AL396" s="13">
        <f>IF($D396="",0,IF($E396="",0,IF(VLOOKUP($E396,paramètres!$E$33:$F$44,2,FALSE)&lt;=VLOOKUP($AL$18,paramètres!$E$33:$F$44,2,FALSE),Z396*$D396,0)))</f>
        <v>0</v>
      </c>
      <c r="AM396" s="13">
        <f>IF($D396="",0,IF($E396="",0,IF(VLOOKUP($E396,paramètres!$E$33:$F$44,2,FALSE)&lt;=VLOOKUP($AM$18,paramètres!$E$33:$F$44,2,FALSE),AA396*$D396,0)))</f>
        <v>0</v>
      </c>
      <c r="AN396" s="154">
        <f>IF($D396="",0,IF($E396="",0,IF(VLOOKUP($E396,paramètres!$E$33:$F$44,2,FALSE)&lt;=VLOOKUP($AN$18,paramètres!$E$33:$F$44,2,FALSE),AB396*$D396,0)))</f>
        <v>0</v>
      </c>
      <c r="AO396" s="149" t="str">
        <f>IF(paramètres!$B$28=1,((SUM(Q396:Z396)/1.02)+SUM(AA396:AB396))*0.0303/9*COUNT(Q396:Y396),IF(paramètres!$B$28=2,(SUM(Q396:AB396))*0.0303/9*COUNT(Q396:Y396),"Missing Delta option"))</f>
        <v>Missing Delta option</v>
      </c>
      <c r="AP396" s="13" t="str">
        <f>IF(paramètres!$B$28=1,(((SUM(Q396:Z396)/1.02)+SUM(AA396:AB396))+((SUM(AC396:AL396)/1.02)+SUM(AM396:AO396)))*cotpatr,IF(paramètres!$B$28=2,(SUM(Q396:AO396)*cotpatr),"Missing Delta Option"))</f>
        <v>Missing Delta Option</v>
      </c>
      <c r="AQ396" s="13" t="str" cm="1">
        <f t="array" ref="AQ396">IF(paramètres!$B$28=1,(((SUM(Q396:Z396)/1.02)+SUM(AA396:AB396))+((SUM(AC396:AN396)/1.02)+SUM(AM396:AN396)))/12*pécule,IF(paramètres!$B$28=2,SUM(Q396:AN396)/12*pécule,"Missing Delta Option"))</f>
        <v>Missing Delta Option</v>
      </c>
      <c r="AR396" s="132" t="e">
        <f>IF(paramètres!$B$28=1,(((SUM(Q396:Z396)/1.02)+SUM(AA396:AB396))+((SUM(AC396:AN396)/1.02)+SUM(AM396:AN396)))+AO396+AP396+AQ396,SUM(Q396:AN396)+AO396+AP396+AQ396)</f>
        <v>#VALUE!</v>
      </c>
    </row>
    <row r="397" spans="1:44" x14ac:dyDescent="0.25">
      <c r="A397" s="131"/>
      <c r="B397" s="39"/>
      <c r="C397" s="39"/>
      <c r="D397" s="93"/>
      <c r="E397" s="68"/>
      <c r="F397" s="40"/>
      <c r="G397" s="94"/>
      <c r="H397" s="38"/>
      <c r="I397" s="95"/>
      <c r="J397" s="40"/>
      <c r="K397" s="38"/>
      <c r="L397" s="95"/>
      <c r="M397" s="40"/>
      <c r="N397" s="38"/>
      <c r="O397" s="95"/>
      <c r="P397" s="68"/>
      <c r="Q397" s="226"/>
      <c r="R397" s="227"/>
      <c r="S397" s="227"/>
      <c r="T397" s="227"/>
      <c r="U397" s="227"/>
      <c r="V397" s="227"/>
      <c r="W397" s="227"/>
      <c r="X397" s="227"/>
      <c r="Y397" s="227"/>
      <c r="Z397" s="227"/>
      <c r="AA397" s="227"/>
      <c r="AB397" s="228"/>
      <c r="AC397" s="149">
        <f>IF($D397="",0,IF($E397="",0,IF(VLOOKUP($E397,paramètres!$E$33:$F$44,2,FALSE)&lt;=VLOOKUP($AC$18,paramètres!$E$33:$F$44,2,FALSE),Q397*$D397,0)))</f>
        <v>0</v>
      </c>
      <c r="AD397" s="13">
        <f>IF($D397="",0,IF($E397="",0,IF(VLOOKUP($E397,paramètres!$E$33:$F$44,2,FALSE)&lt;=VLOOKUP($AD$18,paramètres!$E$33:$F$44,2,FALSE),R397*$D397,0)))</f>
        <v>0</v>
      </c>
      <c r="AE397" s="13">
        <f>IF($D397="",0,IF($E397="",0,IF(VLOOKUP($E397,paramètres!$E$33:$F$44,2,FALSE)&lt;=VLOOKUP($AE$18,paramètres!$E$33:$F$44,2,FALSE),S397*$D397,0)))</f>
        <v>0</v>
      </c>
      <c r="AF397" s="13">
        <f>IF($D397="",0,IF($E397="",0,IF(VLOOKUP($E397,paramètres!$E$33:$F$44,2,FALSE)&lt;=VLOOKUP($AF$18,paramètres!$E$33:$F$44,2,FALSE),T397*$D397,0)))</f>
        <v>0</v>
      </c>
      <c r="AG397" s="13">
        <f>IF($D397="",0,IF($E397="",0,IF(VLOOKUP($E397,paramètres!$E$33:$F$44,2,FALSE)&lt;=VLOOKUP($AG$18,paramètres!$E$33:$F$44,2,FALSE),U397*$D397,0)))</f>
        <v>0</v>
      </c>
      <c r="AH397" s="13">
        <f>IF($D397="",0,IF($E397="",0,IF(VLOOKUP($E397,paramètres!$E$33:$F$44,2,FALSE)&lt;=VLOOKUP($AH$18,paramètres!$E$33:$F$44,2,FALSE),V397*$D397,0)))</f>
        <v>0</v>
      </c>
      <c r="AI397" s="13">
        <f>IF($D397="",0,IF($E397="",0,IF(VLOOKUP($E397,paramètres!$E$33:$F$44,2,FALSE)&lt;=VLOOKUP($AI$18,paramètres!$E$33:$F$44,2,FALSE),W397*$D397,0)))</f>
        <v>0</v>
      </c>
      <c r="AJ397" s="13">
        <f>IF($D397="",0,IF($E397="",0,IF(VLOOKUP($E397,paramètres!$E$33:$F$44,2,FALSE)&lt;=VLOOKUP($AJ$18,paramètres!$E$33:$F$44,2,FALSE),X397*$D397,0)))</f>
        <v>0</v>
      </c>
      <c r="AK397" s="13">
        <f>IF($D397="",0,IF($E397="",0,IF(VLOOKUP($E397,paramètres!$E$33:$F$44,2,FALSE)&lt;=VLOOKUP($AK$18,paramètres!$E$33:$F$44,2,FALSE),Y397*$D397,0)))</f>
        <v>0</v>
      </c>
      <c r="AL397" s="13">
        <f>IF($D397="",0,IF($E397="",0,IF(VLOOKUP($E397,paramètres!$E$33:$F$44,2,FALSE)&lt;=VLOOKUP($AL$18,paramètres!$E$33:$F$44,2,FALSE),Z397*$D397,0)))</f>
        <v>0</v>
      </c>
      <c r="AM397" s="13">
        <f>IF($D397="",0,IF($E397="",0,IF(VLOOKUP($E397,paramètres!$E$33:$F$44,2,FALSE)&lt;=VLOOKUP($AM$18,paramètres!$E$33:$F$44,2,FALSE),AA397*$D397,0)))</f>
        <v>0</v>
      </c>
      <c r="AN397" s="154">
        <f>IF($D397="",0,IF($E397="",0,IF(VLOOKUP($E397,paramètres!$E$33:$F$44,2,FALSE)&lt;=VLOOKUP($AN$18,paramètres!$E$33:$F$44,2,FALSE),AB397*$D397,0)))</f>
        <v>0</v>
      </c>
      <c r="AO397" s="149" t="str">
        <f>IF(paramètres!$B$28=1,((SUM(Q397:Z397)/1.02)+SUM(AA397:AB397))*0.0303/9*COUNT(Q397:Y397),IF(paramètres!$B$28=2,(SUM(Q397:AB397))*0.0303/9*COUNT(Q397:Y397),"Missing Delta option"))</f>
        <v>Missing Delta option</v>
      </c>
      <c r="AP397" s="13" t="str">
        <f>IF(paramètres!$B$28=1,(((SUM(Q397:Z397)/1.02)+SUM(AA397:AB397))+((SUM(AC397:AL397)/1.02)+SUM(AM397:AO397)))*cotpatr,IF(paramètres!$B$28=2,(SUM(Q397:AO397)*cotpatr),"Missing Delta Option"))</f>
        <v>Missing Delta Option</v>
      </c>
      <c r="AQ397" s="13" t="str" cm="1">
        <f t="array" ref="AQ397">IF(paramètres!$B$28=1,(((SUM(Q397:Z397)/1.02)+SUM(AA397:AB397))+((SUM(AC397:AN397)/1.02)+SUM(AM397:AN397)))/12*pécule,IF(paramètres!$B$28=2,SUM(Q397:AN397)/12*pécule,"Missing Delta Option"))</f>
        <v>Missing Delta Option</v>
      </c>
      <c r="AR397" s="132" t="e">
        <f>IF(paramètres!$B$28=1,(((SUM(Q397:Z397)/1.02)+SUM(AA397:AB397))+((SUM(AC397:AN397)/1.02)+SUM(AM397:AN397)))+AO397+AP397+AQ397,SUM(Q397:AN397)+AO397+AP397+AQ397)</f>
        <v>#VALUE!</v>
      </c>
    </row>
    <row r="398" spans="1:44" x14ac:dyDescent="0.25">
      <c r="A398" s="131"/>
      <c r="B398" s="39"/>
      <c r="C398" s="39"/>
      <c r="D398" s="93"/>
      <c r="E398" s="68"/>
      <c r="F398" s="40"/>
      <c r="G398" s="94"/>
      <c r="H398" s="38"/>
      <c r="I398" s="95"/>
      <c r="J398" s="40"/>
      <c r="K398" s="38"/>
      <c r="L398" s="95"/>
      <c r="M398" s="40"/>
      <c r="N398" s="38"/>
      <c r="O398" s="95"/>
      <c r="P398" s="68"/>
      <c r="Q398" s="226"/>
      <c r="R398" s="227"/>
      <c r="S398" s="227"/>
      <c r="T398" s="227"/>
      <c r="U398" s="227"/>
      <c r="V398" s="227"/>
      <c r="W398" s="227"/>
      <c r="X398" s="227"/>
      <c r="Y398" s="227"/>
      <c r="Z398" s="227"/>
      <c r="AA398" s="227"/>
      <c r="AB398" s="228"/>
      <c r="AC398" s="149">
        <f>IF($D398="",0,IF($E398="",0,IF(VLOOKUP($E398,paramètres!$E$33:$F$44,2,FALSE)&lt;=VLOOKUP($AC$18,paramètres!$E$33:$F$44,2,FALSE),Q398*$D398,0)))</f>
        <v>0</v>
      </c>
      <c r="AD398" s="13">
        <f>IF($D398="",0,IF($E398="",0,IF(VLOOKUP($E398,paramètres!$E$33:$F$44,2,FALSE)&lt;=VLOOKUP($AD$18,paramètres!$E$33:$F$44,2,FALSE),R398*$D398,0)))</f>
        <v>0</v>
      </c>
      <c r="AE398" s="13">
        <f>IF($D398="",0,IF($E398="",0,IF(VLOOKUP($E398,paramètres!$E$33:$F$44,2,FALSE)&lt;=VLOOKUP($AE$18,paramètres!$E$33:$F$44,2,FALSE),S398*$D398,0)))</f>
        <v>0</v>
      </c>
      <c r="AF398" s="13">
        <f>IF($D398="",0,IF($E398="",0,IF(VLOOKUP($E398,paramètres!$E$33:$F$44,2,FALSE)&lt;=VLOOKUP($AF$18,paramètres!$E$33:$F$44,2,FALSE),T398*$D398,0)))</f>
        <v>0</v>
      </c>
      <c r="AG398" s="13">
        <f>IF($D398="",0,IF($E398="",0,IF(VLOOKUP($E398,paramètres!$E$33:$F$44,2,FALSE)&lt;=VLOOKUP($AG$18,paramètres!$E$33:$F$44,2,FALSE),U398*$D398,0)))</f>
        <v>0</v>
      </c>
      <c r="AH398" s="13">
        <f>IF($D398="",0,IF($E398="",0,IF(VLOOKUP($E398,paramètres!$E$33:$F$44,2,FALSE)&lt;=VLOOKUP($AH$18,paramètres!$E$33:$F$44,2,FALSE),V398*$D398,0)))</f>
        <v>0</v>
      </c>
      <c r="AI398" s="13">
        <f>IF($D398="",0,IF($E398="",0,IF(VLOOKUP($E398,paramètres!$E$33:$F$44,2,FALSE)&lt;=VLOOKUP($AI$18,paramètres!$E$33:$F$44,2,FALSE),W398*$D398,0)))</f>
        <v>0</v>
      </c>
      <c r="AJ398" s="13">
        <f>IF($D398="",0,IF($E398="",0,IF(VLOOKUP($E398,paramètres!$E$33:$F$44,2,FALSE)&lt;=VLOOKUP($AJ$18,paramètres!$E$33:$F$44,2,FALSE),X398*$D398,0)))</f>
        <v>0</v>
      </c>
      <c r="AK398" s="13">
        <f>IF($D398="",0,IF($E398="",0,IF(VLOOKUP($E398,paramètres!$E$33:$F$44,2,FALSE)&lt;=VLOOKUP($AK$18,paramètres!$E$33:$F$44,2,FALSE),Y398*$D398,0)))</f>
        <v>0</v>
      </c>
      <c r="AL398" s="13">
        <f>IF($D398="",0,IF($E398="",0,IF(VLOOKUP($E398,paramètres!$E$33:$F$44,2,FALSE)&lt;=VLOOKUP($AL$18,paramètres!$E$33:$F$44,2,FALSE),Z398*$D398,0)))</f>
        <v>0</v>
      </c>
      <c r="AM398" s="13">
        <f>IF($D398="",0,IF($E398="",0,IF(VLOOKUP($E398,paramètres!$E$33:$F$44,2,FALSE)&lt;=VLOOKUP($AM$18,paramètres!$E$33:$F$44,2,FALSE),AA398*$D398,0)))</f>
        <v>0</v>
      </c>
      <c r="AN398" s="154">
        <f>IF($D398="",0,IF($E398="",0,IF(VLOOKUP($E398,paramètres!$E$33:$F$44,2,FALSE)&lt;=VLOOKUP($AN$18,paramètres!$E$33:$F$44,2,FALSE),AB398*$D398,0)))</f>
        <v>0</v>
      </c>
      <c r="AO398" s="149" t="str">
        <f>IF(paramètres!$B$28=1,((SUM(Q398:Z398)/1.02)+SUM(AA398:AB398))*0.0303/9*COUNT(Q398:Y398),IF(paramètres!$B$28=2,(SUM(Q398:AB398))*0.0303/9*COUNT(Q398:Y398),"Missing Delta option"))</f>
        <v>Missing Delta option</v>
      </c>
      <c r="AP398" s="13" t="str">
        <f>IF(paramètres!$B$28=1,(((SUM(Q398:Z398)/1.02)+SUM(AA398:AB398))+((SUM(AC398:AL398)/1.02)+SUM(AM398:AO398)))*cotpatr,IF(paramètres!$B$28=2,(SUM(Q398:AO398)*cotpatr),"Missing Delta Option"))</f>
        <v>Missing Delta Option</v>
      </c>
      <c r="AQ398" s="13" t="str" cm="1">
        <f t="array" ref="AQ398">IF(paramètres!$B$28=1,(((SUM(Q398:Z398)/1.02)+SUM(AA398:AB398))+((SUM(AC398:AN398)/1.02)+SUM(AM398:AN398)))/12*pécule,IF(paramètres!$B$28=2,SUM(Q398:AN398)/12*pécule,"Missing Delta Option"))</f>
        <v>Missing Delta Option</v>
      </c>
      <c r="AR398" s="132" t="e">
        <f>IF(paramètres!$B$28=1,(((SUM(Q398:Z398)/1.02)+SUM(AA398:AB398))+((SUM(AC398:AN398)/1.02)+SUM(AM398:AN398)))+AO398+AP398+AQ398,SUM(Q398:AN398)+AO398+AP398+AQ398)</f>
        <v>#VALUE!</v>
      </c>
    </row>
    <row r="399" spans="1:44" x14ac:dyDescent="0.25">
      <c r="A399" s="131"/>
      <c r="B399" s="39"/>
      <c r="C399" s="39"/>
      <c r="D399" s="93"/>
      <c r="E399" s="68"/>
      <c r="F399" s="40"/>
      <c r="G399" s="94"/>
      <c r="H399" s="38"/>
      <c r="I399" s="95"/>
      <c r="J399" s="40"/>
      <c r="K399" s="38"/>
      <c r="L399" s="95"/>
      <c r="M399" s="40"/>
      <c r="N399" s="38"/>
      <c r="O399" s="95"/>
      <c r="P399" s="68"/>
      <c r="Q399" s="226"/>
      <c r="R399" s="227"/>
      <c r="S399" s="227"/>
      <c r="T399" s="227"/>
      <c r="U399" s="227"/>
      <c r="V399" s="227"/>
      <c r="W399" s="227"/>
      <c r="X399" s="227"/>
      <c r="Y399" s="227"/>
      <c r="Z399" s="227"/>
      <c r="AA399" s="227"/>
      <c r="AB399" s="228"/>
      <c r="AC399" s="149">
        <f>IF($D399="",0,IF($E399="",0,IF(VLOOKUP($E399,paramètres!$E$33:$F$44,2,FALSE)&lt;=VLOOKUP($AC$18,paramètres!$E$33:$F$44,2,FALSE),Q399*$D399,0)))</f>
        <v>0</v>
      </c>
      <c r="AD399" s="13">
        <f>IF($D399="",0,IF($E399="",0,IF(VLOOKUP($E399,paramètres!$E$33:$F$44,2,FALSE)&lt;=VLOOKUP($AD$18,paramètres!$E$33:$F$44,2,FALSE),R399*$D399,0)))</f>
        <v>0</v>
      </c>
      <c r="AE399" s="13">
        <f>IF($D399="",0,IF($E399="",0,IF(VLOOKUP($E399,paramètres!$E$33:$F$44,2,FALSE)&lt;=VLOOKUP($AE$18,paramètres!$E$33:$F$44,2,FALSE),S399*$D399,0)))</f>
        <v>0</v>
      </c>
      <c r="AF399" s="13">
        <f>IF($D399="",0,IF($E399="",0,IF(VLOOKUP($E399,paramètres!$E$33:$F$44,2,FALSE)&lt;=VLOOKUP($AF$18,paramètres!$E$33:$F$44,2,FALSE),T399*$D399,0)))</f>
        <v>0</v>
      </c>
      <c r="AG399" s="13">
        <f>IF($D399="",0,IF($E399="",0,IF(VLOOKUP($E399,paramètres!$E$33:$F$44,2,FALSE)&lt;=VLOOKUP($AG$18,paramètres!$E$33:$F$44,2,FALSE),U399*$D399,0)))</f>
        <v>0</v>
      </c>
      <c r="AH399" s="13">
        <f>IF($D399="",0,IF($E399="",0,IF(VLOOKUP($E399,paramètres!$E$33:$F$44,2,FALSE)&lt;=VLOOKUP($AH$18,paramètres!$E$33:$F$44,2,FALSE),V399*$D399,0)))</f>
        <v>0</v>
      </c>
      <c r="AI399" s="13">
        <f>IF($D399="",0,IF($E399="",0,IF(VLOOKUP($E399,paramètres!$E$33:$F$44,2,FALSE)&lt;=VLOOKUP($AI$18,paramètres!$E$33:$F$44,2,FALSE),W399*$D399,0)))</f>
        <v>0</v>
      </c>
      <c r="AJ399" s="13">
        <f>IF($D399="",0,IF($E399="",0,IF(VLOOKUP($E399,paramètres!$E$33:$F$44,2,FALSE)&lt;=VLOOKUP($AJ$18,paramètres!$E$33:$F$44,2,FALSE),X399*$D399,0)))</f>
        <v>0</v>
      </c>
      <c r="AK399" s="13">
        <f>IF($D399="",0,IF($E399="",0,IF(VLOOKUP($E399,paramètres!$E$33:$F$44,2,FALSE)&lt;=VLOOKUP($AK$18,paramètres!$E$33:$F$44,2,FALSE),Y399*$D399,0)))</f>
        <v>0</v>
      </c>
      <c r="AL399" s="13">
        <f>IF($D399="",0,IF($E399="",0,IF(VLOOKUP($E399,paramètres!$E$33:$F$44,2,FALSE)&lt;=VLOOKUP($AL$18,paramètres!$E$33:$F$44,2,FALSE),Z399*$D399,0)))</f>
        <v>0</v>
      </c>
      <c r="AM399" s="13">
        <f>IF($D399="",0,IF($E399="",0,IF(VLOOKUP($E399,paramètres!$E$33:$F$44,2,FALSE)&lt;=VLOOKUP($AM$18,paramètres!$E$33:$F$44,2,FALSE),AA399*$D399,0)))</f>
        <v>0</v>
      </c>
      <c r="AN399" s="154">
        <f>IF($D399="",0,IF($E399="",0,IF(VLOOKUP($E399,paramètres!$E$33:$F$44,2,FALSE)&lt;=VLOOKUP($AN$18,paramètres!$E$33:$F$44,2,FALSE),AB399*$D399,0)))</f>
        <v>0</v>
      </c>
      <c r="AO399" s="149" t="str">
        <f>IF(paramètres!$B$28=1,((SUM(Q399:Z399)/1.02)+SUM(AA399:AB399))*0.0303/9*COUNT(Q399:Y399),IF(paramètres!$B$28=2,(SUM(Q399:AB399))*0.0303/9*COUNT(Q399:Y399),"Missing Delta option"))</f>
        <v>Missing Delta option</v>
      </c>
      <c r="AP399" s="13" t="str">
        <f>IF(paramètres!$B$28=1,(((SUM(Q399:Z399)/1.02)+SUM(AA399:AB399))+((SUM(AC399:AL399)/1.02)+SUM(AM399:AO399)))*cotpatr,IF(paramètres!$B$28=2,(SUM(Q399:AO399)*cotpatr),"Missing Delta Option"))</f>
        <v>Missing Delta Option</v>
      </c>
      <c r="AQ399" s="13" t="str" cm="1">
        <f t="array" ref="AQ399">IF(paramètres!$B$28=1,(((SUM(Q399:Z399)/1.02)+SUM(AA399:AB399))+((SUM(AC399:AN399)/1.02)+SUM(AM399:AN399)))/12*pécule,IF(paramètres!$B$28=2,SUM(Q399:AN399)/12*pécule,"Missing Delta Option"))</f>
        <v>Missing Delta Option</v>
      </c>
      <c r="AR399" s="132" t="e">
        <f>IF(paramètres!$B$28=1,(((SUM(Q399:Z399)/1.02)+SUM(AA399:AB399))+((SUM(AC399:AN399)/1.02)+SUM(AM399:AN399)))+AO399+AP399+AQ399,SUM(Q399:AN399)+AO399+AP399+AQ399)</f>
        <v>#VALUE!</v>
      </c>
    </row>
    <row r="400" spans="1:44" x14ac:dyDescent="0.25">
      <c r="A400" s="131"/>
      <c r="B400" s="39"/>
      <c r="C400" s="39"/>
      <c r="D400" s="93"/>
      <c r="E400" s="68"/>
      <c r="F400" s="40"/>
      <c r="G400" s="94"/>
      <c r="H400" s="38"/>
      <c r="I400" s="95"/>
      <c r="J400" s="40"/>
      <c r="K400" s="38"/>
      <c r="L400" s="95"/>
      <c r="M400" s="40"/>
      <c r="N400" s="38"/>
      <c r="O400" s="95"/>
      <c r="P400" s="68"/>
      <c r="Q400" s="226"/>
      <c r="R400" s="227"/>
      <c r="S400" s="227"/>
      <c r="T400" s="227"/>
      <c r="U400" s="227"/>
      <c r="V400" s="227"/>
      <c r="W400" s="227"/>
      <c r="X400" s="227"/>
      <c r="Y400" s="227"/>
      <c r="Z400" s="227"/>
      <c r="AA400" s="227"/>
      <c r="AB400" s="228"/>
      <c r="AC400" s="149">
        <f>IF($D400="",0,IF($E400="",0,IF(VLOOKUP($E400,paramètres!$E$33:$F$44,2,FALSE)&lt;=VLOOKUP($AC$18,paramètres!$E$33:$F$44,2,FALSE),Q400*$D400,0)))</f>
        <v>0</v>
      </c>
      <c r="AD400" s="13">
        <f>IF($D400="",0,IF($E400="",0,IF(VLOOKUP($E400,paramètres!$E$33:$F$44,2,FALSE)&lt;=VLOOKUP($AD$18,paramètres!$E$33:$F$44,2,FALSE),R400*$D400,0)))</f>
        <v>0</v>
      </c>
      <c r="AE400" s="13">
        <f>IF($D400="",0,IF($E400="",0,IF(VLOOKUP($E400,paramètres!$E$33:$F$44,2,FALSE)&lt;=VLOOKUP($AE$18,paramètres!$E$33:$F$44,2,FALSE),S400*$D400,0)))</f>
        <v>0</v>
      </c>
      <c r="AF400" s="13">
        <f>IF($D400="",0,IF($E400="",0,IF(VLOOKUP($E400,paramètres!$E$33:$F$44,2,FALSE)&lt;=VLOOKUP($AF$18,paramètres!$E$33:$F$44,2,FALSE),T400*$D400,0)))</f>
        <v>0</v>
      </c>
      <c r="AG400" s="13">
        <f>IF($D400="",0,IF($E400="",0,IF(VLOOKUP($E400,paramètres!$E$33:$F$44,2,FALSE)&lt;=VLOOKUP($AG$18,paramètres!$E$33:$F$44,2,FALSE),U400*$D400,0)))</f>
        <v>0</v>
      </c>
      <c r="AH400" s="13">
        <f>IF($D400="",0,IF($E400="",0,IF(VLOOKUP($E400,paramètres!$E$33:$F$44,2,FALSE)&lt;=VLOOKUP($AH$18,paramètres!$E$33:$F$44,2,FALSE),V400*$D400,0)))</f>
        <v>0</v>
      </c>
      <c r="AI400" s="13">
        <f>IF($D400="",0,IF($E400="",0,IF(VLOOKUP($E400,paramètres!$E$33:$F$44,2,FALSE)&lt;=VLOOKUP($AI$18,paramètres!$E$33:$F$44,2,FALSE),W400*$D400,0)))</f>
        <v>0</v>
      </c>
      <c r="AJ400" s="13">
        <f>IF($D400="",0,IF($E400="",0,IF(VLOOKUP($E400,paramètres!$E$33:$F$44,2,FALSE)&lt;=VLOOKUP($AJ$18,paramètres!$E$33:$F$44,2,FALSE),X400*$D400,0)))</f>
        <v>0</v>
      </c>
      <c r="AK400" s="13">
        <f>IF($D400="",0,IF($E400="",0,IF(VLOOKUP($E400,paramètres!$E$33:$F$44,2,FALSE)&lt;=VLOOKUP($AK$18,paramètres!$E$33:$F$44,2,FALSE),Y400*$D400,0)))</f>
        <v>0</v>
      </c>
      <c r="AL400" s="13">
        <f>IF($D400="",0,IF($E400="",0,IF(VLOOKUP($E400,paramètres!$E$33:$F$44,2,FALSE)&lt;=VLOOKUP($AL$18,paramètres!$E$33:$F$44,2,FALSE),Z400*$D400,0)))</f>
        <v>0</v>
      </c>
      <c r="AM400" s="13">
        <f>IF($D400="",0,IF($E400="",0,IF(VLOOKUP($E400,paramètres!$E$33:$F$44,2,FALSE)&lt;=VLOOKUP($AM$18,paramètres!$E$33:$F$44,2,FALSE),AA400*$D400,0)))</f>
        <v>0</v>
      </c>
      <c r="AN400" s="154">
        <f>IF($D400="",0,IF($E400="",0,IF(VLOOKUP($E400,paramètres!$E$33:$F$44,2,FALSE)&lt;=VLOOKUP($AN$18,paramètres!$E$33:$F$44,2,FALSE),AB400*$D400,0)))</f>
        <v>0</v>
      </c>
      <c r="AO400" s="149" t="str">
        <f>IF(paramètres!$B$28=1,((SUM(Q400:Z400)/1.02)+SUM(AA400:AB400))*0.0303/9*COUNT(Q400:Y400),IF(paramètres!$B$28=2,(SUM(Q400:AB400))*0.0303/9*COUNT(Q400:Y400),"Missing Delta option"))</f>
        <v>Missing Delta option</v>
      </c>
      <c r="AP400" s="13" t="str">
        <f>IF(paramètres!$B$28=1,(((SUM(Q400:Z400)/1.02)+SUM(AA400:AB400))+((SUM(AC400:AL400)/1.02)+SUM(AM400:AO400)))*cotpatr,IF(paramètres!$B$28=2,(SUM(Q400:AO400)*cotpatr),"Missing Delta Option"))</f>
        <v>Missing Delta Option</v>
      </c>
      <c r="AQ400" s="13" t="str" cm="1">
        <f t="array" ref="AQ400">IF(paramètres!$B$28=1,(((SUM(Q400:Z400)/1.02)+SUM(AA400:AB400))+((SUM(AC400:AN400)/1.02)+SUM(AM400:AN400)))/12*pécule,IF(paramètres!$B$28=2,SUM(Q400:AN400)/12*pécule,"Missing Delta Option"))</f>
        <v>Missing Delta Option</v>
      </c>
      <c r="AR400" s="132" t="e">
        <f>IF(paramètres!$B$28=1,(((SUM(Q400:Z400)/1.02)+SUM(AA400:AB400))+((SUM(AC400:AN400)/1.02)+SUM(AM400:AN400)))+AO400+AP400+AQ400,SUM(Q400:AN400)+AO400+AP400+AQ400)</f>
        <v>#VALUE!</v>
      </c>
    </row>
    <row r="401" spans="1:44" x14ac:dyDescent="0.25">
      <c r="A401" s="131"/>
      <c r="B401" s="39"/>
      <c r="C401" s="39"/>
      <c r="D401" s="93"/>
      <c r="E401" s="68"/>
      <c r="F401" s="40"/>
      <c r="G401" s="94"/>
      <c r="H401" s="38"/>
      <c r="I401" s="95"/>
      <c r="J401" s="40"/>
      <c r="K401" s="38"/>
      <c r="L401" s="95"/>
      <c r="M401" s="40"/>
      <c r="N401" s="38"/>
      <c r="O401" s="95"/>
      <c r="P401" s="68"/>
      <c r="Q401" s="226"/>
      <c r="R401" s="227"/>
      <c r="S401" s="227"/>
      <c r="T401" s="227"/>
      <c r="U401" s="227"/>
      <c r="V401" s="227"/>
      <c r="W401" s="227"/>
      <c r="X401" s="227"/>
      <c r="Y401" s="227"/>
      <c r="Z401" s="227"/>
      <c r="AA401" s="227"/>
      <c r="AB401" s="228"/>
      <c r="AC401" s="149">
        <f>IF($D401="",0,IF($E401="",0,IF(VLOOKUP($E401,paramètres!$E$33:$F$44,2,FALSE)&lt;=VLOOKUP($AC$18,paramètres!$E$33:$F$44,2,FALSE),Q401*$D401,0)))</f>
        <v>0</v>
      </c>
      <c r="AD401" s="13">
        <f>IF($D401="",0,IF($E401="",0,IF(VLOOKUP($E401,paramètres!$E$33:$F$44,2,FALSE)&lt;=VLOOKUP($AD$18,paramètres!$E$33:$F$44,2,FALSE),R401*$D401,0)))</f>
        <v>0</v>
      </c>
      <c r="AE401" s="13">
        <f>IF($D401="",0,IF($E401="",0,IF(VLOOKUP($E401,paramètres!$E$33:$F$44,2,FALSE)&lt;=VLOOKUP($AE$18,paramètres!$E$33:$F$44,2,FALSE),S401*$D401,0)))</f>
        <v>0</v>
      </c>
      <c r="AF401" s="13">
        <f>IF($D401="",0,IF($E401="",0,IF(VLOOKUP($E401,paramètres!$E$33:$F$44,2,FALSE)&lt;=VLOOKUP($AF$18,paramètres!$E$33:$F$44,2,FALSE),T401*$D401,0)))</f>
        <v>0</v>
      </c>
      <c r="AG401" s="13">
        <f>IF($D401="",0,IF($E401="",0,IF(VLOOKUP($E401,paramètres!$E$33:$F$44,2,FALSE)&lt;=VLOOKUP($AG$18,paramètres!$E$33:$F$44,2,FALSE),U401*$D401,0)))</f>
        <v>0</v>
      </c>
      <c r="AH401" s="13">
        <f>IF($D401="",0,IF($E401="",0,IF(VLOOKUP($E401,paramètres!$E$33:$F$44,2,FALSE)&lt;=VLOOKUP($AH$18,paramètres!$E$33:$F$44,2,FALSE),V401*$D401,0)))</f>
        <v>0</v>
      </c>
      <c r="AI401" s="13">
        <f>IF($D401="",0,IF($E401="",0,IF(VLOOKUP($E401,paramètres!$E$33:$F$44,2,FALSE)&lt;=VLOOKUP($AI$18,paramètres!$E$33:$F$44,2,FALSE),W401*$D401,0)))</f>
        <v>0</v>
      </c>
      <c r="AJ401" s="13">
        <f>IF($D401="",0,IF($E401="",0,IF(VLOOKUP($E401,paramètres!$E$33:$F$44,2,FALSE)&lt;=VLOOKUP($AJ$18,paramètres!$E$33:$F$44,2,FALSE),X401*$D401,0)))</f>
        <v>0</v>
      </c>
      <c r="AK401" s="13">
        <f>IF($D401="",0,IF($E401="",0,IF(VLOOKUP($E401,paramètres!$E$33:$F$44,2,FALSE)&lt;=VLOOKUP($AK$18,paramètres!$E$33:$F$44,2,FALSE),Y401*$D401,0)))</f>
        <v>0</v>
      </c>
      <c r="AL401" s="13">
        <f>IF($D401="",0,IF($E401="",0,IF(VLOOKUP($E401,paramètres!$E$33:$F$44,2,FALSE)&lt;=VLOOKUP($AL$18,paramètres!$E$33:$F$44,2,FALSE),Z401*$D401,0)))</f>
        <v>0</v>
      </c>
      <c r="AM401" s="13">
        <f>IF($D401="",0,IF($E401="",0,IF(VLOOKUP($E401,paramètres!$E$33:$F$44,2,FALSE)&lt;=VLOOKUP($AM$18,paramètres!$E$33:$F$44,2,FALSE),AA401*$D401,0)))</f>
        <v>0</v>
      </c>
      <c r="AN401" s="154">
        <f>IF($D401="",0,IF($E401="",0,IF(VLOOKUP($E401,paramètres!$E$33:$F$44,2,FALSE)&lt;=VLOOKUP($AN$18,paramètres!$E$33:$F$44,2,FALSE),AB401*$D401,0)))</f>
        <v>0</v>
      </c>
      <c r="AO401" s="149" t="str">
        <f>IF(paramètres!$B$28=1,((SUM(Q401:Z401)/1.02)+SUM(AA401:AB401))*0.0303/9*COUNT(Q401:Y401),IF(paramètres!$B$28=2,(SUM(Q401:AB401))*0.0303/9*COUNT(Q401:Y401),"Missing Delta option"))</f>
        <v>Missing Delta option</v>
      </c>
      <c r="AP401" s="13" t="str">
        <f>IF(paramètres!$B$28=1,(((SUM(Q401:Z401)/1.02)+SUM(AA401:AB401))+((SUM(AC401:AL401)/1.02)+SUM(AM401:AO401)))*cotpatr,IF(paramètres!$B$28=2,(SUM(Q401:AO401)*cotpatr),"Missing Delta Option"))</f>
        <v>Missing Delta Option</v>
      </c>
      <c r="AQ401" s="13" t="str" cm="1">
        <f t="array" ref="AQ401">IF(paramètres!$B$28=1,(((SUM(Q401:Z401)/1.02)+SUM(AA401:AB401))+((SUM(AC401:AN401)/1.02)+SUM(AM401:AN401)))/12*pécule,IF(paramètres!$B$28=2,SUM(Q401:AN401)/12*pécule,"Missing Delta Option"))</f>
        <v>Missing Delta Option</v>
      </c>
      <c r="AR401" s="132" t="e">
        <f>IF(paramètres!$B$28=1,(((SUM(Q401:Z401)/1.02)+SUM(AA401:AB401))+((SUM(AC401:AN401)/1.02)+SUM(AM401:AN401)))+AO401+AP401+AQ401,SUM(Q401:AN401)+AO401+AP401+AQ401)</f>
        <v>#VALUE!</v>
      </c>
    </row>
    <row r="402" spans="1:44" x14ac:dyDescent="0.25">
      <c r="A402" s="131"/>
      <c r="B402" s="39"/>
      <c r="C402" s="39"/>
      <c r="D402" s="93"/>
      <c r="E402" s="68"/>
      <c r="F402" s="40"/>
      <c r="G402" s="94"/>
      <c r="H402" s="38"/>
      <c r="I402" s="95"/>
      <c r="J402" s="40"/>
      <c r="K402" s="38"/>
      <c r="L402" s="95"/>
      <c r="M402" s="40"/>
      <c r="N402" s="38"/>
      <c r="O402" s="95"/>
      <c r="P402" s="68"/>
      <c r="Q402" s="226"/>
      <c r="R402" s="227"/>
      <c r="S402" s="227"/>
      <c r="T402" s="227"/>
      <c r="U402" s="227"/>
      <c r="V402" s="227"/>
      <c r="W402" s="227"/>
      <c r="X402" s="227"/>
      <c r="Y402" s="227"/>
      <c r="Z402" s="227"/>
      <c r="AA402" s="227"/>
      <c r="AB402" s="228"/>
      <c r="AC402" s="149">
        <f>IF($D402="",0,IF($E402="",0,IF(VLOOKUP($E402,paramètres!$E$33:$F$44,2,FALSE)&lt;=VLOOKUP($AC$18,paramètres!$E$33:$F$44,2,FALSE),Q402*$D402,0)))</f>
        <v>0</v>
      </c>
      <c r="AD402" s="13">
        <f>IF($D402="",0,IF($E402="",0,IF(VLOOKUP($E402,paramètres!$E$33:$F$44,2,FALSE)&lt;=VLOOKUP($AD$18,paramètres!$E$33:$F$44,2,FALSE),R402*$D402,0)))</f>
        <v>0</v>
      </c>
      <c r="AE402" s="13">
        <f>IF($D402="",0,IF($E402="",0,IF(VLOOKUP($E402,paramètres!$E$33:$F$44,2,FALSE)&lt;=VLOOKUP($AE$18,paramètres!$E$33:$F$44,2,FALSE),S402*$D402,0)))</f>
        <v>0</v>
      </c>
      <c r="AF402" s="13">
        <f>IF($D402="",0,IF($E402="",0,IF(VLOOKUP($E402,paramètres!$E$33:$F$44,2,FALSE)&lt;=VLOOKUP($AF$18,paramètres!$E$33:$F$44,2,FALSE),T402*$D402,0)))</f>
        <v>0</v>
      </c>
      <c r="AG402" s="13">
        <f>IF($D402="",0,IF($E402="",0,IF(VLOOKUP($E402,paramètres!$E$33:$F$44,2,FALSE)&lt;=VLOOKUP($AG$18,paramètres!$E$33:$F$44,2,FALSE),U402*$D402,0)))</f>
        <v>0</v>
      </c>
      <c r="AH402" s="13">
        <f>IF($D402="",0,IF($E402="",0,IF(VLOOKUP($E402,paramètres!$E$33:$F$44,2,FALSE)&lt;=VLOOKUP($AH$18,paramètres!$E$33:$F$44,2,FALSE),V402*$D402,0)))</f>
        <v>0</v>
      </c>
      <c r="AI402" s="13">
        <f>IF($D402="",0,IF($E402="",0,IF(VLOOKUP($E402,paramètres!$E$33:$F$44,2,FALSE)&lt;=VLOOKUP($AI$18,paramètres!$E$33:$F$44,2,FALSE),W402*$D402,0)))</f>
        <v>0</v>
      </c>
      <c r="AJ402" s="13">
        <f>IF($D402="",0,IF($E402="",0,IF(VLOOKUP($E402,paramètres!$E$33:$F$44,2,FALSE)&lt;=VLOOKUP($AJ$18,paramètres!$E$33:$F$44,2,FALSE),X402*$D402,0)))</f>
        <v>0</v>
      </c>
      <c r="AK402" s="13">
        <f>IF($D402="",0,IF($E402="",0,IF(VLOOKUP($E402,paramètres!$E$33:$F$44,2,FALSE)&lt;=VLOOKUP($AK$18,paramètres!$E$33:$F$44,2,FALSE),Y402*$D402,0)))</f>
        <v>0</v>
      </c>
      <c r="AL402" s="13">
        <f>IF($D402="",0,IF($E402="",0,IF(VLOOKUP($E402,paramètres!$E$33:$F$44,2,FALSE)&lt;=VLOOKUP($AL$18,paramètres!$E$33:$F$44,2,FALSE),Z402*$D402,0)))</f>
        <v>0</v>
      </c>
      <c r="AM402" s="13">
        <f>IF($D402="",0,IF($E402="",0,IF(VLOOKUP($E402,paramètres!$E$33:$F$44,2,FALSE)&lt;=VLOOKUP($AM$18,paramètres!$E$33:$F$44,2,FALSE),AA402*$D402,0)))</f>
        <v>0</v>
      </c>
      <c r="AN402" s="154">
        <f>IF($D402="",0,IF($E402="",0,IF(VLOOKUP($E402,paramètres!$E$33:$F$44,2,FALSE)&lt;=VLOOKUP($AN$18,paramètres!$E$33:$F$44,2,FALSE),AB402*$D402,0)))</f>
        <v>0</v>
      </c>
      <c r="AO402" s="149" t="str">
        <f>IF(paramètres!$B$28=1,((SUM(Q402:Z402)/1.02)+SUM(AA402:AB402))*0.0303/9*COUNT(Q402:Y402),IF(paramètres!$B$28=2,(SUM(Q402:AB402))*0.0303/9*COUNT(Q402:Y402),"Missing Delta option"))</f>
        <v>Missing Delta option</v>
      </c>
      <c r="AP402" s="13" t="str">
        <f>IF(paramètres!$B$28=1,(((SUM(Q402:Z402)/1.02)+SUM(AA402:AB402))+((SUM(AC402:AL402)/1.02)+SUM(AM402:AO402)))*cotpatr,IF(paramètres!$B$28=2,(SUM(Q402:AO402)*cotpatr),"Missing Delta Option"))</f>
        <v>Missing Delta Option</v>
      </c>
      <c r="AQ402" s="13" t="str" cm="1">
        <f t="array" ref="AQ402">IF(paramètres!$B$28=1,(((SUM(Q402:Z402)/1.02)+SUM(AA402:AB402))+((SUM(AC402:AN402)/1.02)+SUM(AM402:AN402)))/12*pécule,IF(paramètres!$B$28=2,SUM(Q402:AN402)/12*pécule,"Missing Delta Option"))</f>
        <v>Missing Delta Option</v>
      </c>
      <c r="AR402" s="132" t="e">
        <f>IF(paramètres!$B$28=1,(((SUM(Q402:Z402)/1.02)+SUM(AA402:AB402))+((SUM(AC402:AN402)/1.02)+SUM(AM402:AN402)))+AO402+AP402+AQ402,SUM(Q402:AN402)+AO402+AP402+AQ402)</f>
        <v>#VALUE!</v>
      </c>
    </row>
    <row r="403" spans="1:44" x14ac:dyDescent="0.25">
      <c r="A403" s="131"/>
      <c r="B403" s="39"/>
      <c r="C403" s="39"/>
      <c r="D403" s="93"/>
      <c r="E403" s="68"/>
      <c r="F403" s="40"/>
      <c r="G403" s="94"/>
      <c r="H403" s="38"/>
      <c r="I403" s="95"/>
      <c r="J403" s="40"/>
      <c r="K403" s="38"/>
      <c r="L403" s="95"/>
      <c r="M403" s="40"/>
      <c r="N403" s="38"/>
      <c r="O403" s="95"/>
      <c r="P403" s="68"/>
      <c r="Q403" s="226"/>
      <c r="R403" s="227"/>
      <c r="S403" s="227"/>
      <c r="T403" s="227"/>
      <c r="U403" s="227"/>
      <c r="V403" s="227"/>
      <c r="W403" s="227"/>
      <c r="X403" s="227"/>
      <c r="Y403" s="227"/>
      <c r="Z403" s="227"/>
      <c r="AA403" s="227"/>
      <c r="AB403" s="228"/>
      <c r="AC403" s="149">
        <f>IF($D403="",0,IF($E403="",0,IF(VLOOKUP($E403,paramètres!$E$33:$F$44,2,FALSE)&lt;=VLOOKUP($AC$18,paramètres!$E$33:$F$44,2,FALSE),Q403*$D403,0)))</f>
        <v>0</v>
      </c>
      <c r="AD403" s="13">
        <f>IF($D403="",0,IF($E403="",0,IF(VLOOKUP($E403,paramètres!$E$33:$F$44,2,FALSE)&lt;=VLOOKUP($AD$18,paramètres!$E$33:$F$44,2,FALSE),R403*$D403,0)))</f>
        <v>0</v>
      </c>
      <c r="AE403" s="13">
        <f>IF($D403="",0,IF($E403="",0,IF(VLOOKUP($E403,paramètres!$E$33:$F$44,2,FALSE)&lt;=VLOOKUP($AE$18,paramètres!$E$33:$F$44,2,FALSE),S403*$D403,0)))</f>
        <v>0</v>
      </c>
      <c r="AF403" s="13">
        <f>IF($D403="",0,IF($E403="",0,IF(VLOOKUP($E403,paramètres!$E$33:$F$44,2,FALSE)&lt;=VLOOKUP($AF$18,paramètres!$E$33:$F$44,2,FALSE),T403*$D403,0)))</f>
        <v>0</v>
      </c>
      <c r="AG403" s="13">
        <f>IF($D403="",0,IF($E403="",0,IF(VLOOKUP($E403,paramètres!$E$33:$F$44,2,FALSE)&lt;=VLOOKUP($AG$18,paramètres!$E$33:$F$44,2,FALSE),U403*$D403,0)))</f>
        <v>0</v>
      </c>
      <c r="AH403" s="13">
        <f>IF($D403="",0,IF($E403="",0,IF(VLOOKUP($E403,paramètres!$E$33:$F$44,2,FALSE)&lt;=VLOOKUP($AH$18,paramètres!$E$33:$F$44,2,FALSE),V403*$D403,0)))</f>
        <v>0</v>
      </c>
      <c r="AI403" s="13">
        <f>IF($D403="",0,IF($E403="",0,IF(VLOOKUP($E403,paramètres!$E$33:$F$44,2,FALSE)&lt;=VLOOKUP($AI$18,paramètres!$E$33:$F$44,2,FALSE),W403*$D403,0)))</f>
        <v>0</v>
      </c>
      <c r="AJ403" s="13">
        <f>IF($D403="",0,IF($E403="",0,IF(VLOOKUP($E403,paramètres!$E$33:$F$44,2,FALSE)&lt;=VLOOKUP($AJ$18,paramètres!$E$33:$F$44,2,FALSE),X403*$D403,0)))</f>
        <v>0</v>
      </c>
      <c r="AK403" s="13">
        <f>IF($D403="",0,IF($E403="",0,IF(VLOOKUP($E403,paramètres!$E$33:$F$44,2,FALSE)&lt;=VLOOKUP($AK$18,paramètres!$E$33:$F$44,2,FALSE),Y403*$D403,0)))</f>
        <v>0</v>
      </c>
      <c r="AL403" s="13">
        <f>IF($D403="",0,IF($E403="",0,IF(VLOOKUP($E403,paramètres!$E$33:$F$44,2,FALSE)&lt;=VLOOKUP($AL$18,paramètres!$E$33:$F$44,2,FALSE),Z403*$D403,0)))</f>
        <v>0</v>
      </c>
      <c r="AM403" s="13">
        <f>IF($D403="",0,IF($E403="",0,IF(VLOOKUP($E403,paramètres!$E$33:$F$44,2,FALSE)&lt;=VLOOKUP($AM$18,paramètres!$E$33:$F$44,2,FALSE),AA403*$D403,0)))</f>
        <v>0</v>
      </c>
      <c r="AN403" s="154">
        <f>IF($D403="",0,IF($E403="",0,IF(VLOOKUP($E403,paramètres!$E$33:$F$44,2,FALSE)&lt;=VLOOKUP($AN$18,paramètres!$E$33:$F$44,2,FALSE),AB403*$D403,0)))</f>
        <v>0</v>
      </c>
      <c r="AO403" s="149" t="str">
        <f>IF(paramètres!$B$28=1,((SUM(Q403:Z403)/1.02)+SUM(AA403:AB403))*0.0303/9*COUNT(Q403:Y403),IF(paramètres!$B$28=2,(SUM(Q403:AB403))*0.0303/9*COUNT(Q403:Y403),"Missing Delta option"))</f>
        <v>Missing Delta option</v>
      </c>
      <c r="AP403" s="13" t="str">
        <f>IF(paramètres!$B$28=1,(((SUM(Q403:Z403)/1.02)+SUM(AA403:AB403))+((SUM(AC403:AL403)/1.02)+SUM(AM403:AO403)))*cotpatr,IF(paramètres!$B$28=2,(SUM(Q403:AO403)*cotpatr),"Missing Delta Option"))</f>
        <v>Missing Delta Option</v>
      </c>
      <c r="AQ403" s="13" t="str" cm="1">
        <f t="array" ref="AQ403">IF(paramètres!$B$28=1,(((SUM(Q403:Z403)/1.02)+SUM(AA403:AB403))+((SUM(AC403:AN403)/1.02)+SUM(AM403:AN403)))/12*pécule,IF(paramètres!$B$28=2,SUM(Q403:AN403)/12*pécule,"Missing Delta Option"))</f>
        <v>Missing Delta Option</v>
      </c>
      <c r="AR403" s="132" t="e">
        <f>IF(paramètres!$B$28=1,(((SUM(Q403:Z403)/1.02)+SUM(AA403:AB403))+((SUM(AC403:AN403)/1.02)+SUM(AM403:AN403)))+AO403+AP403+AQ403,SUM(Q403:AN403)+AO403+AP403+AQ403)</f>
        <v>#VALUE!</v>
      </c>
    </row>
    <row r="404" spans="1:44" x14ac:dyDescent="0.25">
      <c r="A404" s="131"/>
      <c r="B404" s="39"/>
      <c r="C404" s="39"/>
      <c r="D404" s="93"/>
      <c r="E404" s="68"/>
      <c r="F404" s="40"/>
      <c r="G404" s="94"/>
      <c r="H404" s="38"/>
      <c r="I404" s="95"/>
      <c r="J404" s="40"/>
      <c r="K404" s="38"/>
      <c r="L404" s="95"/>
      <c r="M404" s="40"/>
      <c r="N404" s="38"/>
      <c r="O404" s="95"/>
      <c r="P404" s="68"/>
      <c r="Q404" s="226"/>
      <c r="R404" s="227"/>
      <c r="S404" s="227"/>
      <c r="T404" s="227"/>
      <c r="U404" s="227"/>
      <c r="V404" s="227"/>
      <c r="W404" s="227"/>
      <c r="X404" s="227"/>
      <c r="Y404" s="227"/>
      <c r="Z404" s="227"/>
      <c r="AA404" s="227"/>
      <c r="AB404" s="228"/>
      <c r="AC404" s="149">
        <f>IF($D404="",0,IF($E404="",0,IF(VLOOKUP($E404,paramètres!$E$33:$F$44,2,FALSE)&lt;=VLOOKUP($AC$18,paramètres!$E$33:$F$44,2,FALSE),Q404*$D404,0)))</f>
        <v>0</v>
      </c>
      <c r="AD404" s="13">
        <f>IF($D404="",0,IF($E404="",0,IF(VLOOKUP($E404,paramètres!$E$33:$F$44,2,FALSE)&lt;=VLOOKUP($AD$18,paramètres!$E$33:$F$44,2,FALSE),R404*$D404,0)))</f>
        <v>0</v>
      </c>
      <c r="AE404" s="13">
        <f>IF($D404="",0,IF($E404="",0,IF(VLOOKUP($E404,paramètres!$E$33:$F$44,2,FALSE)&lt;=VLOOKUP($AE$18,paramètres!$E$33:$F$44,2,FALSE),S404*$D404,0)))</f>
        <v>0</v>
      </c>
      <c r="AF404" s="13">
        <f>IF($D404="",0,IF($E404="",0,IF(VLOOKUP($E404,paramètres!$E$33:$F$44,2,FALSE)&lt;=VLOOKUP($AF$18,paramètres!$E$33:$F$44,2,FALSE),T404*$D404,0)))</f>
        <v>0</v>
      </c>
      <c r="AG404" s="13">
        <f>IF($D404="",0,IF($E404="",0,IF(VLOOKUP($E404,paramètres!$E$33:$F$44,2,FALSE)&lt;=VLOOKUP($AG$18,paramètres!$E$33:$F$44,2,FALSE),U404*$D404,0)))</f>
        <v>0</v>
      </c>
      <c r="AH404" s="13">
        <f>IF($D404="",0,IF($E404="",0,IF(VLOOKUP($E404,paramètres!$E$33:$F$44,2,FALSE)&lt;=VLOOKUP($AH$18,paramètres!$E$33:$F$44,2,FALSE),V404*$D404,0)))</f>
        <v>0</v>
      </c>
      <c r="AI404" s="13">
        <f>IF($D404="",0,IF($E404="",0,IF(VLOOKUP($E404,paramètres!$E$33:$F$44,2,FALSE)&lt;=VLOOKUP($AI$18,paramètres!$E$33:$F$44,2,FALSE),W404*$D404,0)))</f>
        <v>0</v>
      </c>
      <c r="AJ404" s="13">
        <f>IF($D404="",0,IF($E404="",0,IF(VLOOKUP($E404,paramètres!$E$33:$F$44,2,FALSE)&lt;=VLOOKUP($AJ$18,paramètres!$E$33:$F$44,2,FALSE),X404*$D404,0)))</f>
        <v>0</v>
      </c>
      <c r="AK404" s="13">
        <f>IF($D404="",0,IF($E404="",0,IF(VLOOKUP($E404,paramètres!$E$33:$F$44,2,FALSE)&lt;=VLOOKUP($AK$18,paramètres!$E$33:$F$44,2,FALSE),Y404*$D404,0)))</f>
        <v>0</v>
      </c>
      <c r="AL404" s="13">
        <f>IF($D404="",0,IF($E404="",0,IF(VLOOKUP($E404,paramètres!$E$33:$F$44,2,FALSE)&lt;=VLOOKUP($AL$18,paramètres!$E$33:$F$44,2,FALSE),Z404*$D404,0)))</f>
        <v>0</v>
      </c>
      <c r="AM404" s="13">
        <f>IF($D404="",0,IF($E404="",0,IF(VLOOKUP($E404,paramètres!$E$33:$F$44,2,FALSE)&lt;=VLOOKUP($AM$18,paramètres!$E$33:$F$44,2,FALSE),AA404*$D404,0)))</f>
        <v>0</v>
      </c>
      <c r="AN404" s="154">
        <f>IF($D404="",0,IF($E404="",0,IF(VLOOKUP($E404,paramètres!$E$33:$F$44,2,FALSE)&lt;=VLOOKUP($AN$18,paramètres!$E$33:$F$44,2,FALSE),AB404*$D404,0)))</f>
        <v>0</v>
      </c>
      <c r="AO404" s="149" t="str">
        <f>IF(paramètres!$B$28=1,((SUM(Q404:Z404)/1.02)+SUM(AA404:AB404))*0.0303/9*COUNT(Q404:Y404),IF(paramètres!$B$28=2,(SUM(Q404:AB404))*0.0303/9*COUNT(Q404:Y404),"Missing Delta option"))</f>
        <v>Missing Delta option</v>
      </c>
      <c r="AP404" s="13" t="str">
        <f>IF(paramètres!$B$28=1,(((SUM(Q404:Z404)/1.02)+SUM(AA404:AB404))+((SUM(AC404:AL404)/1.02)+SUM(AM404:AO404)))*cotpatr,IF(paramètres!$B$28=2,(SUM(Q404:AO404)*cotpatr),"Missing Delta Option"))</f>
        <v>Missing Delta Option</v>
      </c>
      <c r="AQ404" s="13" t="str" cm="1">
        <f t="array" ref="AQ404">IF(paramètres!$B$28=1,(((SUM(Q404:Z404)/1.02)+SUM(AA404:AB404))+((SUM(AC404:AN404)/1.02)+SUM(AM404:AN404)))/12*pécule,IF(paramètres!$B$28=2,SUM(Q404:AN404)/12*pécule,"Missing Delta Option"))</f>
        <v>Missing Delta Option</v>
      </c>
      <c r="AR404" s="132" t="e">
        <f>IF(paramètres!$B$28=1,(((SUM(Q404:Z404)/1.02)+SUM(AA404:AB404))+((SUM(AC404:AN404)/1.02)+SUM(AM404:AN404)))+AO404+AP404+AQ404,SUM(Q404:AN404)+AO404+AP404+AQ404)</f>
        <v>#VALUE!</v>
      </c>
    </row>
    <row r="405" spans="1:44" x14ac:dyDescent="0.25">
      <c r="A405" s="131"/>
      <c r="B405" s="39"/>
      <c r="C405" s="39"/>
      <c r="D405" s="93"/>
      <c r="E405" s="68"/>
      <c r="F405" s="40"/>
      <c r="G405" s="94"/>
      <c r="H405" s="38"/>
      <c r="I405" s="95"/>
      <c r="J405" s="40"/>
      <c r="K405" s="38"/>
      <c r="L405" s="95"/>
      <c r="M405" s="40"/>
      <c r="N405" s="38"/>
      <c r="O405" s="95"/>
      <c r="P405" s="68"/>
      <c r="Q405" s="226"/>
      <c r="R405" s="227"/>
      <c r="S405" s="227"/>
      <c r="T405" s="227"/>
      <c r="U405" s="227"/>
      <c r="V405" s="227"/>
      <c r="W405" s="227"/>
      <c r="X405" s="227"/>
      <c r="Y405" s="227"/>
      <c r="Z405" s="227"/>
      <c r="AA405" s="227"/>
      <c r="AB405" s="228"/>
      <c r="AC405" s="149">
        <f>IF($D405="",0,IF($E405="",0,IF(VLOOKUP($E405,paramètres!$E$33:$F$44,2,FALSE)&lt;=VLOOKUP($AC$18,paramètres!$E$33:$F$44,2,FALSE),Q405*$D405,0)))</f>
        <v>0</v>
      </c>
      <c r="AD405" s="13">
        <f>IF($D405="",0,IF($E405="",0,IF(VLOOKUP($E405,paramètres!$E$33:$F$44,2,FALSE)&lt;=VLOOKUP($AD$18,paramètres!$E$33:$F$44,2,FALSE),R405*$D405,0)))</f>
        <v>0</v>
      </c>
      <c r="AE405" s="13">
        <f>IF($D405="",0,IF($E405="",0,IF(VLOOKUP($E405,paramètres!$E$33:$F$44,2,FALSE)&lt;=VLOOKUP($AE$18,paramètres!$E$33:$F$44,2,FALSE),S405*$D405,0)))</f>
        <v>0</v>
      </c>
      <c r="AF405" s="13">
        <f>IF($D405="",0,IF($E405="",0,IF(VLOOKUP($E405,paramètres!$E$33:$F$44,2,FALSE)&lt;=VLOOKUP($AF$18,paramètres!$E$33:$F$44,2,FALSE),T405*$D405,0)))</f>
        <v>0</v>
      </c>
      <c r="AG405" s="13">
        <f>IF($D405="",0,IF($E405="",0,IF(VLOOKUP($E405,paramètres!$E$33:$F$44,2,FALSE)&lt;=VLOOKUP($AG$18,paramètres!$E$33:$F$44,2,FALSE),U405*$D405,0)))</f>
        <v>0</v>
      </c>
      <c r="AH405" s="13">
        <f>IF($D405="",0,IF($E405="",0,IF(VLOOKUP($E405,paramètres!$E$33:$F$44,2,FALSE)&lt;=VLOOKUP($AH$18,paramètres!$E$33:$F$44,2,FALSE),V405*$D405,0)))</f>
        <v>0</v>
      </c>
      <c r="AI405" s="13">
        <f>IF($D405="",0,IF($E405="",0,IF(VLOOKUP($E405,paramètres!$E$33:$F$44,2,FALSE)&lt;=VLOOKUP($AI$18,paramètres!$E$33:$F$44,2,FALSE),W405*$D405,0)))</f>
        <v>0</v>
      </c>
      <c r="AJ405" s="13">
        <f>IF($D405="",0,IF($E405="",0,IF(VLOOKUP($E405,paramètres!$E$33:$F$44,2,FALSE)&lt;=VLOOKUP($AJ$18,paramètres!$E$33:$F$44,2,FALSE),X405*$D405,0)))</f>
        <v>0</v>
      </c>
      <c r="AK405" s="13">
        <f>IF($D405="",0,IF($E405="",0,IF(VLOOKUP($E405,paramètres!$E$33:$F$44,2,FALSE)&lt;=VLOOKUP($AK$18,paramètres!$E$33:$F$44,2,FALSE),Y405*$D405,0)))</f>
        <v>0</v>
      </c>
      <c r="AL405" s="13">
        <f>IF($D405="",0,IF($E405="",0,IF(VLOOKUP($E405,paramètres!$E$33:$F$44,2,FALSE)&lt;=VLOOKUP($AL$18,paramètres!$E$33:$F$44,2,FALSE),Z405*$D405,0)))</f>
        <v>0</v>
      </c>
      <c r="AM405" s="13">
        <f>IF($D405="",0,IF($E405="",0,IF(VLOOKUP($E405,paramètres!$E$33:$F$44,2,FALSE)&lt;=VLOOKUP($AM$18,paramètres!$E$33:$F$44,2,FALSE),AA405*$D405,0)))</f>
        <v>0</v>
      </c>
      <c r="AN405" s="154">
        <f>IF($D405="",0,IF($E405="",0,IF(VLOOKUP($E405,paramètres!$E$33:$F$44,2,FALSE)&lt;=VLOOKUP($AN$18,paramètres!$E$33:$F$44,2,FALSE),AB405*$D405,0)))</f>
        <v>0</v>
      </c>
      <c r="AO405" s="149" t="str">
        <f>IF(paramètres!$B$28=1,((SUM(Q405:Z405)/1.02)+SUM(AA405:AB405))*0.0303/9*COUNT(Q405:Y405),IF(paramètres!$B$28=2,(SUM(Q405:AB405))*0.0303/9*COUNT(Q405:Y405),"Missing Delta option"))</f>
        <v>Missing Delta option</v>
      </c>
      <c r="AP405" s="13" t="str">
        <f>IF(paramètres!$B$28=1,(((SUM(Q405:Z405)/1.02)+SUM(AA405:AB405))+((SUM(AC405:AL405)/1.02)+SUM(AM405:AO405)))*cotpatr,IF(paramètres!$B$28=2,(SUM(Q405:AO405)*cotpatr),"Missing Delta Option"))</f>
        <v>Missing Delta Option</v>
      </c>
      <c r="AQ405" s="13" t="str" cm="1">
        <f t="array" ref="AQ405">IF(paramètres!$B$28=1,(((SUM(Q405:Z405)/1.02)+SUM(AA405:AB405))+((SUM(AC405:AN405)/1.02)+SUM(AM405:AN405)))/12*pécule,IF(paramètres!$B$28=2,SUM(Q405:AN405)/12*pécule,"Missing Delta Option"))</f>
        <v>Missing Delta Option</v>
      </c>
      <c r="AR405" s="132" t="e">
        <f>IF(paramètres!$B$28=1,(((SUM(Q405:Z405)/1.02)+SUM(AA405:AB405))+((SUM(AC405:AN405)/1.02)+SUM(AM405:AN405)))+AO405+AP405+AQ405,SUM(Q405:AN405)+AO405+AP405+AQ405)</f>
        <v>#VALUE!</v>
      </c>
    </row>
    <row r="406" spans="1:44" x14ac:dyDescent="0.25">
      <c r="A406" s="131"/>
      <c r="B406" s="39"/>
      <c r="C406" s="39"/>
      <c r="D406" s="93"/>
      <c r="E406" s="68"/>
      <c r="F406" s="40"/>
      <c r="G406" s="94"/>
      <c r="H406" s="38"/>
      <c r="I406" s="95"/>
      <c r="J406" s="40"/>
      <c r="K406" s="38"/>
      <c r="L406" s="95"/>
      <c r="M406" s="40"/>
      <c r="N406" s="38"/>
      <c r="O406" s="95"/>
      <c r="P406" s="68"/>
      <c r="Q406" s="226"/>
      <c r="R406" s="227"/>
      <c r="S406" s="227"/>
      <c r="T406" s="227"/>
      <c r="U406" s="227"/>
      <c r="V406" s="227"/>
      <c r="W406" s="227"/>
      <c r="X406" s="227"/>
      <c r="Y406" s="227"/>
      <c r="Z406" s="227"/>
      <c r="AA406" s="227"/>
      <c r="AB406" s="228"/>
      <c r="AC406" s="149">
        <f>IF($D406="",0,IF($E406="",0,IF(VLOOKUP($E406,paramètres!$E$33:$F$44,2,FALSE)&lt;=VLOOKUP($AC$18,paramètres!$E$33:$F$44,2,FALSE),Q406*$D406,0)))</f>
        <v>0</v>
      </c>
      <c r="AD406" s="13">
        <f>IF($D406="",0,IF($E406="",0,IF(VLOOKUP($E406,paramètres!$E$33:$F$44,2,FALSE)&lt;=VLOOKUP($AD$18,paramètres!$E$33:$F$44,2,FALSE),R406*$D406,0)))</f>
        <v>0</v>
      </c>
      <c r="AE406" s="13">
        <f>IF($D406="",0,IF($E406="",0,IF(VLOOKUP($E406,paramètres!$E$33:$F$44,2,FALSE)&lt;=VLOOKUP($AE$18,paramètres!$E$33:$F$44,2,FALSE),S406*$D406,0)))</f>
        <v>0</v>
      </c>
      <c r="AF406" s="13">
        <f>IF($D406="",0,IF($E406="",0,IF(VLOOKUP($E406,paramètres!$E$33:$F$44,2,FALSE)&lt;=VLOOKUP($AF$18,paramètres!$E$33:$F$44,2,FALSE),T406*$D406,0)))</f>
        <v>0</v>
      </c>
      <c r="AG406" s="13">
        <f>IF($D406="",0,IF($E406="",0,IF(VLOOKUP($E406,paramètres!$E$33:$F$44,2,FALSE)&lt;=VLOOKUP($AG$18,paramètres!$E$33:$F$44,2,FALSE),U406*$D406,0)))</f>
        <v>0</v>
      </c>
      <c r="AH406" s="13">
        <f>IF($D406="",0,IF($E406="",0,IF(VLOOKUP($E406,paramètres!$E$33:$F$44,2,FALSE)&lt;=VLOOKUP($AH$18,paramètres!$E$33:$F$44,2,FALSE),V406*$D406,0)))</f>
        <v>0</v>
      </c>
      <c r="AI406" s="13">
        <f>IF($D406="",0,IF($E406="",0,IF(VLOOKUP($E406,paramètres!$E$33:$F$44,2,FALSE)&lt;=VLOOKUP($AI$18,paramètres!$E$33:$F$44,2,FALSE),W406*$D406,0)))</f>
        <v>0</v>
      </c>
      <c r="AJ406" s="13">
        <f>IF($D406="",0,IF($E406="",0,IF(VLOOKUP($E406,paramètres!$E$33:$F$44,2,FALSE)&lt;=VLOOKUP($AJ$18,paramètres!$E$33:$F$44,2,FALSE),X406*$D406,0)))</f>
        <v>0</v>
      </c>
      <c r="AK406" s="13">
        <f>IF($D406="",0,IF($E406="",0,IF(VLOOKUP($E406,paramètres!$E$33:$F$44,2,FALSE)&lt;=VLOOKUP($AK$18,paramètres!$E$33:$F$44,2,FALSE),Y406*$D406,0)))</f>
        <v>0</v>
      </c>
      <c r="AL406" s="13">
        <f>IF($D406="",0,IF($E406="",0,IF(VLOOKUP($E406,paramètres!$E$33:$F$44,2,FALSE)&lt;=VLOOKUP($AL$18,paramètres!$E$33:$F$44,2,FALSE),Z406*$D406,0)))</f>
        <v>0</v>
      </c>
      <c r="AM406" s="13">
        <f>IF($D406="",0,IF($E406="",0,IF(VLOOKUP($E406,paramètres!$E$33:$F$44,2,FALSE)&lt;=VLOOKUP($AM$18,paramètres!$E$33:$F$44,2,FALSE),AA406*$D406,0)))</f>
        <v>0</v>
      </c>
      <c r="AN406" s="154">
        <f>IF($D406="",0,IF($E406="",0,IF(VLOOKUP($E406,paramètres!$E$33:$F$44,2,FALSE)&lt;=VLOOKUP($AN$18,paramètres!$E$33:$F$44,2,FALSE),AB406*$D406,0)))</f>
        <v>0</v>
      </c>
      <c r="AO406" s="149" t="str">
        <f>IF(paramètres!$B$28=1,((SUM(Q406:Z406)/1.02)+SUM(AA406:AB406))*0.0303/9*COUNT(Q406:Y406),IF(paramètres!$B$28=2,(SUM(Q406:AB406))*0.0303/9*COUNT(Q406:Y406),"Missing Delta option"))</f>
        <v>Missing Delta option</v>
      </c>
      <c r="AP406" s="13" t="str">
        <f>IF(paramètres!$B$28=1,(((SUM(Q406:Z406)/1.02)+SUM(AA406:AB406))+((SUM(AC406:AL406)/1.02)+SUM(AM406:AO406)))*cotpatr,IF(paramètres!$B$28=2,(SUM(Q406:AO406)*cotpatr),"Missing Delta Option"))</f>
        <v>Missing Delta Option</v>
      </c>
      <c r="AQ406" s="13" t="str" cm="1">
        <f t="array" ref="AQ406">IF(paramètres!$B$28=1,(((SUM(Q406:Z406)/1.02)+SUM(AA406:AB406))+((SUM(AC406:AN406)/1.02)+SUM(AM406:AN406)))/12*pécule,IF(paramètres!$B$28=2,SUM(Q406:AN406)/12*pécule,"Missing Delta Option"))</f>
        <v>Missing Delta Option</v>
      </c>
      <c r="AR406" s="132" t="e">
        <f>IF(paramètres!$B$28=1,(((SUM(Q406:Z406)/1.02)+SUM(AA406:AB406))+((SUM(AC406:AN406)/1.02)+SUM(AM406:AN406)))+AO406+AP406+AQ406,SUM(Q406:AN406)+AO406+AP406+AQ406)</f>
        <v>#VALUE!</v>
      </c>
    </row>
    <row r="407" spans="1:44" x14ac:dyDescent="0.25">
      <c r="A407" s="131"/>
      <c r="B407" s="39"/>
      <c r="C407" s="39"/>
      <c r="D407" s="93"/>
      <c r="E407" s="68"/>
      <c r="F407" s="40"/>
      <c r="G407" s="94"/>
      <c r="H407" s="38"/>
      <c r="I407" s="95"/>
      <c r="J407" s="40"/>
      <c r="K407" s="38"/>
      <c r="L407" s="95"/>
      <c r="M407" s="40"/>
      <c r="N407" s="38"/>
      <c r="O407" s="95"/>
      <c r="P407" s="68"/>
      <c r="Q407" s="226"/>
      <c r="R407" s="227"/>
      <c r="S407" s="227"/>
      <c r="T407" s="227"/>
      <c r="U407" s="227"/>
      <c r="V407" s="227"/>
      <c r="W407" s="227"/>
      <c r="X407" s="227"/>
      <c r="Y407" s="227"/>
      <c r="Z407" s="227"/>
      <c r="AA407" s="227"/>
      <c r="AB407" s="228"/>
      <c r="AC407" s="149">
        <f>IF($D407="",0,IF($E407="",0,IF(VLOOKUP($E407,paramètres!$E$33:$F$44,2,FALSE)&lt;=VLOOKUP($AC$18,paramètres!$E$33:$F$44,2,FALSE),Q407*$D407,0)))</f>
        <v>0</v>
      </c>
      <c r="AD407" s="13">
        <f>IF($D407="",0,IF($E407="",0,IF(VLOOKUP($E407,paramètres!$E$33:$F$44,2,FALSE)&lt;=VLOOKUP($AD$18,paramètres!$E$33:$F$44,2,FALSE),R407*$D407,0)))</f>
        <v>0</v>
      </c>
      <c r="AE407" s="13">
        <f>IF($D407="",0,IF($E407="",0,IF(VLOOKUP($E407,paramètres!$E$33:$F$44,2,FALSE)&lt;=VLOOKUP($AE$18,paramètres!$E$33:$F$44,2,FALSE),S407*$D407,0)))</f>
        <v>0</v>
      </c>
      <c r="AF407" s="13">
        <f>IF($D407="",0,IF($E407="",0,IF(VLOOKUP($E407,paramètres!$E$33:$F$44,2,FALSE)&lt;=VLOOKUP($AF$18,paramètres!$E$33:$F$44,2,FALSE),T407*$D407,0)))</f>
        <v>0</v>
      </c>
      <c r="AG407" s="13">
        <f>IF($D407="",0,IF($E407="",0,IF(VLOOKUP($E407,paramètres!$E$33:$F$44,2,FALSE)&lt;=VLOOKUP($AG$18,paramètres!$E$33:$F$44,2,FALSE),U407*$D407,0)))</f>
        <v>0</v>
      </c>
      <c r="AH407" s="13">
        <f>IF($D407="",0,IF($E407="",0,IF(VLOOKUP($E407,paramètres!$E$33:$F$44,2,FALSE)&lt;=VLOOKUP($AH$18,paramètres!$E$33:$F$44,2,FALSE),V407*$D407,0)))</f>
        <v>0</v>
      </c>
      <c r="AI407" s="13">
        <f>IF($D407="",0,IF($E407="",0,IF(VLOOKUP($E407,paramètres!$E$33:$F$44,2,FALSE)&lt;=VLOOKUP($AI$18,paramètres!$E$33:$F$44,2,FALSE),W407*$D407,0)))</f>
        <v>0</v>
      </c>
      <c r="AJ407" s="13">
        <f>IF($D407="",0,IF($E407="",0,IF(VLOOKUP($E407,paramètres!$E$33:$F$44,2,FALSE)&lt;=VLOOKUP($AJ$18,paramètres!$E$33:$F$44,2,FALSE),X407*$D407,0)))</f>
        <v>0</v>
      </c>
      <c r="AK407" s="13">
        <f>IF($D407="",0,IF($E407="",0,IF(VLOOKUP($E407,paramètres!$E$33:$F$44,2,FALSE)&lt;=VLOOKUP($AK$18,paramètres!$E$33:$F$44,2,FALSE),Y407*$D407,0)))</f>
        <v>0</v>
      </c>
      <c r="AL407" s="13">
        <f>IF($D407="",0,IF($E407="",0,IF(VLOOKUP($E407,paramètres!$E$33:$F$44,2,FALSE)&lt;=VLOOKUP($AL$18,paramètres!$E$33:$F$44,2,FALSE),Z407*$D407,0)))</f>
        <v>0</v>
      </c>
      <c r="AM407" s="13">
        <f>IF($D407="",0,IF($E407="",0,IF(VLOOKUP($E407,paramètres!$E$33:$F$44,2,FALSE)&lt;=VLOOKUP($AM$18,paramètres!$E$33:$F$44,2,FALSE),AA407*$D407,0)))</f>
        <v>0</v>
      </c>
      <c r="AN407" s="154">
        <f>IF($D407="",0,IF($E407="",0,IF(VLOOKUP($E407,paramètres!$E$33:$F$44,2,FALSE)&lt;=VLOOKUP($AN$18,paramètres!$E$33:$F$44,2,FALSE),AB407*$D407,0)))</f>
        <v>0</v>
      </c>
      <c r="AO407" s="149" t="str">
        <f>IF(paramètres!$B$28=1,((SUM(Q407:Z407)/1.02)+SUM(AA407:AB407))*0.0303/9*COUNT(Q407:Y407),IF(paramètres!$B$28=2,(SUM(Q407:AB407))*0.0303/9*COUNT(Q407:Y407),"Missing Delta option"))</f>
        <v>Missing Delta option</v>
      </c>
      <c r="AP407" s="13" t="str">
        <f>IF(paramètres!$B$28=1,(((SUM(Q407:Z407)/1.02)+SUM(AA407:AB407))+((SUM(AC407:AL407)/1.02)+SUM(AM407:AO407)))*cotpatr,IF(paramètres!$B$28=2,(SUM(Q407:AO407)*cotpatr),"Missing Delta Option"))</f>
        <v>Missing Delta Option</v>
      </c>
      <c r="AQ407" s="13" t="str" cm="1">
        <f t="array" ref="AQ407">IF(paramètres!$B$28=1,(((SUM(Q407:Z407)/1.02)+SUM(AA407:AB407))+((SUM(AC407:AN407)/1.02)+SUM(AM407:AN407)))/12*pécule,IF(paramètres!$B$28=2,SUM(Q407:AN407)/12*pécule,"Missing Delta Option"))</f>
        <v>Missing Delta Option</v>
      </c>
      <c r="AR407" s="132" t="e">
        <f>IF(paramètres!$B$28=1,(((SUM(Q407:Z407)/1.02)+SUM(AA407:AB407))+((SUM(AC407:AN407)/1.02)+SUM(AM407:AN407)))+AO407+AP407+AQ407,SUM(Q407:AN407)+AO407+AP407+AQ407)</f>
        <v>#VALUE!</v>
      </c>
    </row>
    <row r="408" spans="1:44" x14ac:dyDescent="0.25">
      <c r="A408" s="131"/>
      <c r="B408" s="39"/>
      <c r="C408" s="39"/>
      <c r="D408" s="93"/>
      <c r="E408" s="68"/>
      <c r="F408" s="40"/>
      <c r="G408" s="94"/>
      <c r="H408" s="38"/>
      <c r="I408" s="95"/>
      <c r="J408" s="40"/>
      <c r="K408" s="38"/>
      <c r="L408" s="95"/>
      <c r="M408" s="40"/>
      <c r="N408" s="38"/>
      <c r="O408" s="95"/>
      <c r="P408" s="68"/>
      <c r="Q408" s="226"/>
      <c r="R408" s="227"/>
      <c r="S408" s="227"/>
      <c r="T408" s="227"/>
      <c r="U408" s="227"/>
      <c r="V408" s="227"/>
      <c r="W408" s="227"/>
      <c r="X408" s="227"/>
      <c r="Y408" s="227"/>
      <c r="Z408" s="227"/>
      <c r="AA408" s="227"/>
      <c r="AB408" s="228"/>
      <c r="AC408" s="149">
        <f>IF($D408="",0,IF($E408="",0,IF(VLOOKUP($E408,paramètres!$E$33:$F$44,2,FALSE)&lt;=VLOOKUP($AC$18,paramètres!$E$33:$F$44,2,FALSE),Q408*$D408,0)))</f>
        <v>0</v>
      </c>
      <c r="AD408" s="13">
        <f>IF($D408="",0,IF($E408="",0,IF(VLOOKUP($E408,paramètres!$E$33:$F$44,2,FALSE)&lt;=VLOOKUP($AD$18,paramètres!$E$33:$F$44,2,FALSE),R408*$D408,0)))</f>
        <v>0</v>
      </c>
      <c r="AE408" s="13">
        <f>IF($D408="",0,IF($E408="",0,IF(VLOOKUP($E408,paramètres!$E$33:$F$44,2,FALSE)&lt;=VLOOKUP($AE$18,paramètres!$E$33:$F$44,2,FALSE),S408*$D408,0)))</f>
        <v>0</v>
      </c>
      <c r="AF408" s="13">
        <f>IF($D408="",0,IF($E408="",0,IF(VLOOKUP($E408,paramètres!$E$33:$F$44,2,FALSE)&lt;=VLOOKUP($AF$18,paramètres!$E$33:$F$44,2,FALSE),T408*$D408,0)))</f>
        <v>0</v>
      </c>
      <c r="AG408" s="13">
        <f>IF($D408="",0,IF($E408="",0,IF(VLOOKUP($E408,paramètres!$E$33:$F$44,2,FALSE)&lt;=VLOOKUP($AG$18,paramètres!$E$33:$F$44,2,FALSE),U408*$D408,0)))</f>
        <v>0</v>
      </c>
      <c r="AH408" s="13">
        <f>IF($D408="",0,IF($E408="",0,IF(VLOOKUP($E408,paramètres!$E$33:$F$44,2,FALSE)&lt;=VLOOKUP($AH$18,paramètres!$E$33:$F$44,2,FALSE),V408*$D408,0)))</f>
        <v>0</v>
      </c>
      <c r="AI408" s="13">
        <f>IF($D408="",0,IF($E408="",0,IF(VLOOKUP($E408,paramètres!$E$33:$F$44,2,FALSE)&lt;=VLOOKUP($AI$18,paramètres!$E$33:$F$44,2,FALSE),W408*$D408,0)))</f>
        <v>0</v>
      </c>
      <c r="AJ408" s="13">
        <f>IF($D408="",0,IF($E408="",0,IF(VLOOKUP($E408,paramètres!$E$33:$F$44,2,FALSE)&lt;=VLOOKUP($AJ$18,paramètres!$E$33:$F$44,2,FALSE),X408*$D408,0)))</f>
        <v>0</v>
      </c>
      <c r="AK408" s="13">
        <f>IF($D408="",0,IF($E408="",0,IF(VLOOKUP($E408,paramètres!$E$33:$F$44,2,FALSE)&lt;=VLOOKUP($AK$18,paramètres!$E$33:$F$44,2,FALSE),Y408*$D408,0)))</f>
        <v>0</v>
      </c>
      <c r="AL408" s="13">
        <f>IF($D408="",0,IF($E408="",0,IF(VLOOKUP($E408,paramètres!$E$33:$F$44,2,FALSE)&lt;=VLOOKUP($AL$18,paramètres!$E$33:$F$44,2,FALSE),Z408*$D408,0)))</f>
        <v>0</v>
      </c>
      <c r="AM408" s="13">
        <f>IF($D408="",0,IF($E408="",0,IF(VLOOKUP($E408,paramètres!$E$33:$F$44,2,FALSE)&lt;=VLOOKUP($AM$18,paramètres!$E$33:$F$44,2,FALSE),AA408*$D408,0)))</f>
        <v>0</v>
      </c>
      <c r="AN408" s="154">
        <f>IF($D408="",0,IF($E408="",0,IF(VLOOKUP($E408,paramètres!$E$33:$F$44,2,FALSE)&lt;=VLOOKUP($AN$18,paramètres!$E$33:$F$44,2,FALSE),AB408*$D408,0)))</f>
        <v>0</v>
      </c>
      <c r="AO408" s="149" t="str">
        <f>IF(paramètres!$B$28=1,((SUM(Q408:Z408)/1.02)+SUM(AA408:AB408))*0.0303/9*COUNT(Q408:Y408),IF(paramètres!$B$28=2,(SUM(Q408:AB408))*0.0303/9*COUNT(Q408:Y408),"Missing Delta option"))</f>
        <v>Missing Delta option</v>
      </c>
      <c r="AP408" s="13" t="str">
        <f>IF(paramètres!$B$28=1,(((SUM(Q408:Z408)/1.02)+SUM(AA408:AB408))+((SUM(AC408:AL408)/1.02)+SUM(AM408:AO408)))*cotpatr,IF(paramètres!$B$28=2,(SUM(Q408:AO408)*cotpatr),"Missing Delta Option"))</f>
        <v>Missing Delta Option</v>
      </c>
      <c r="AQ408" s="13" t="str" cm="1">
        <f t="array" ref="AQ408">IF(paramètres!$B$28=1,(((SUM(Q408:Z408)/1.02)+SUM(AA408:AB408))+((SUM(AC408:AN408)/1.02)+SUM(AM408:AN408)))/12*pécule,IF(paramètres!$B$28=2,SUM(Q408:AN408)/12*pécule,"Missing Delta Option"))</f>
        <v>Missing Delta Option</v>
      </c>
      <c r="AR408" s="132" t="e">
        <f>IF(paramètres!$B$28=1,(((SUM(Q408:Z408)/1.02)+SUM(AA408:AB408))+((SUM(AC408:AN408)/1.02)+SUM(AM408:AN408)))+AO408+AP408+AQ408,SUM(Q408:AN408)+AO408+AP408+AQ408)</f>
        <v>#VALUE!</v>
      </c>
    </row>
    <row r="409" spans="1:44" x14ac:dyDescent="0.25">
      <c r="A409" s="131"/>
      <c r="B409" s="39"/>
      <c r="C409" s="39"/>
      <c r="D409" s="93"/>
      <c r="E409" s="68"/>
      <c r="F409" s="40"/>
      <c r="G409" s="94"/>
      <c r="H409" s="38"/>
      <c r="I409" s="95"/>
      <c r="J409" s="40"/>
      <c r="K409" s="38"/>
      <c r="L409" s="95"/>
      <c r="M409" s="40"/>
      <c r="N409" s="38"/>
      <c r="O409" s="95"/>
      <c r="P409" s="68"/>
      <c r="Q409" s="226"/>
      <c r="R409" s="227"/>
      <c r="S409" s="227"/>
      <c r="T409" s="227"/>
      <c r="U409" s="227"/>
      <c r="V409" s="227"/>
      <c r="W409" s="227"/>
      <c r="X409" s="227"/>
      <c r="Y409" s="227"/>
      <c r="Z409" s="227"/>
      <c r="AA409" s="227"/>
      <c r="AB409" s="228"/>
      <c r="AC409" s="149">
        <f>IF($D409="",0,IF($E409="",0,IF(VLOOKUP($E409,paramètres!$E$33:$F$44,2,FALSE)&lt;=VLOOKUP($AC$18,paramètres!$E$33:$F$44,2,FALSE),Q409*$D409,0)))</f>
        <v>0</v>
      </c>
      <c r="AD409" s="13">
        <f>IF($D409="",0,IF($E409="",0,IF(VLOOKUP($E409,paramètres!$E$33:$F$44,2,FALSE)&lt;=VLOOKUP($AD$18,paramètres!$E$33:$F$44,2,FALSE),R409*$D409,0)))</f>
        <v>0</v>
      </c>
      <c r="AE409" s="13">
        <f>IF($D409="",0,IF($E409="",0,IF(VLOOKUP($E409,paramètres!$E$33:$F$44,2,FALSE)&lt;=VLOOKUP($AE$18,paramètres!$E$33:$F$44,2,FALSE),S409*$D409,0)))</f>
        <v>0</v>
      </c>
      <c r="AF409" s="13">
        <f>IF($D409="",0,IF($E409="",0,IF(VLOOKUP($E409,paramètres!$E$33:$F$44,2,FALSE)&lt;=VLOOKUP($AF$18,paramètres!$E$33:$F$44,2,FALSE),T409*$D409,0)))</f>
        <v>0</v>
      </c>
      <c r="AG409" s="13">
        <f>IF($D409="",0,IF($E409="",0,IF(VLOOKUP($E409,paramètres!$E$33:$F$44,2,FALSE)&lt;=VLOOKUP($AG$18,paramètres!$E$33:$F$44,2,FALSE),U409*$D409,0)))</f>
        <v>0</v>
      </c>
      <c r="AH409" s="13">
        <f>IF($D409="",0,IF($E409="",0,IF(VLOOKUP($E409,paramètres!$E$33:$F$44,2,FALSE)&lt;=VLOOKUP($AH$18,paramètres!$E$33:$F$44,2,FALSE),V409*$D409,0)))</f>
        <v>0</v>
      </c>
      <c r="AI409" s="13">
        <f>IF($D409="",0,IF($E409="",0,IF(VLOOKUP($E409,paramètres!$E$33:$F$44,2,FALSE)&lt;=VLOOKUP($AI$18,paramètres!$E$33:$F$44,2,FALSE),W409*$D409,0)))</f>
        <v>0</v>
      </c>
      <c r="AJ409" s="13">
        <f>IF($D409="",0,IF($E409="",0,IF(VLOOKUP($E409,paramètres!$E$33:$F$44,2,FALSE)&lt;=VLOOKUP($AJ$18,paramètres!$E$33:$F$44,2,FALSE),X409*$D409,0)))</f>
        <v>0</v>
      </c>
      <c r="AK409" s="13">
        <f>IF($D409="",0,IF($E409="",0,IF(VLOOKUP($E409,paramètres!$E$33:$F$44,2,FALSE)&lt;=VLOOKUP($AK$18,paramètres!$E$33:$F$44,2,FALSE),Y409*$D409,0)))</f>
        <v>0</v>
      </c>
      <c r="AL409" s="13">
        <f>IF($D409="",0,IF($E409="",0,IF(VLOOKUP($E409,paramètres!$E$33:$F$44,2,FALSE)&lt;=VLOOKUP($AL$18,paramètres!$E$33:$F$44,2,FALSE),Z409*$D409,0)))</f>
        <v>0</v>
      </c>
      <c r="AM409" s="13">
        <f>IF($D409="",0,IF($E409="",0,IF(VLOOKUP($E409,paramètres!$E$33:$F$44,2,FALSE)&lt;=VLOOKUP($AM$18,paramètres!$E$33:$F$44,2,FALSE),AA409*$D409,0)))</f>
        <v>0</v>
      </c>
      <c r="AN409" s="154">
        <f>IF($D409="",0,IF($E409="",0,IF(VLOOKUP($E409,paramètres!$E$33:$F$44,2,FALSE)&lt;=VLOOKUP($AN$18,paramètres!$E$33:$F$44,2,FALSE),AB409*$D409,0)))</f>
        <v>0</v>
      </c>
      <c r="AO409" s="149" t="str">
        <f>IF(paramètres!$B$28=1,((SUM(Q409:Z409)/1.02)+SUM(AA409:AB409))*0.0303/9*COUNT(Q409:Y409),IF(paramètres!$B$28=2,(SUM(Q409:AB409))*0.0303/9*COUNT(Q409:Y409),"Missing Delta option"))</f>
        <v>Missing Delta option</v>
      </c>
      <c r="AP409" s="13" t="str">
        <f>IF(paramètres!$B$28=1,(((SUM(Q409:Z409)/1.02)+SUM(AA409:AB409))+((SUM(AC409:AL409)/1.02)+SUM(AM409:AO409)))*cotpatr,IF(paramètres!$B$28=2,(SUM(Q409:AO409)*cotpatr),"Missing Delta Option"))</f>
        <v>Missing Delta Option</v>
      </c>
      <c r="AQ409" s="13" t="str" cm="1">
        <f t="array" ref="AQ409">IF(paramètres!$B$28=1,(((SUM(Q409:Z409)/1.02)+SUM(AA409:AB409))+((SUM(AC409:AN409)/1.02)+SUM(AM409:AN409)))/12*pécule,IF(paramètres!$B$28=2,SUM(Q409:AN409)/12*pécule,"Missing Delta Option"))</f>
        <v>Missing Delta Option</v>
      </c>
      <c r="AR409" s="132" t="e">
        <f>IF(paramètres!$B$28=1,(((SUM(Q409:Z409)/1.02)+SUM(AA409:AB409))+((SUM(AC409:AN409)/1.02)+SUM(AM409:AN409)))+AO409+AP409+AQ409,SUM(Q409:AN409)+AO409+AP409+AQ409)</f>
        <v>#VALUE!</v>
      </c>
    </row>
    <row r="410" spans="1:44" x14ac:dyDescent="0.25">
      <c r="A410" s="131"/>
      <c r="B410" s="39"/>
      <c r="C410" s="39"/>
      <c r="D410" s="93"/>
      <c r="E410" s="68"/>
      <c r="F410" s="40"/>
      <c r="G410" s="94"/>
      <c r="H410" s="38"/>
      <c r="I410" s="95"/>
      <c r="J410" s="40"/>
      <c r="K410" s="38"/>
      <c r="L410" s="95"/>
      <c r="M410" s="40"/>
      <c r="N410" s="38"/>
      <c r="O410" s="95"/>
      <c r="P410" s="68"/>
      <c r="Q410" s="226"/>
      <c r="R410" s="227"/>
      <c r="S410" s="227"/>
      <c r="T410" s="227"/>
      <c r="U410" s="227"/>
      <c r="V410" s="227"/>
      <c r="W410" s="227"/>
      <c r="X410" s="227"/>
      <c r="Y410" s="227"/>
      <c r="Z410" s="227"/>
      <c r="AA410" s="227"/>
      <c r="AB410" s="228"/>
      <c r="AC410" s="149">
        <f>IF($D410="",0,IF($E410="",0,IF(VLOOKUP($E410,paramètres!$E$33:$F$44,2,FALSE)&lt;=VLOOKUP($AC$18,paramètres!$E$33:$F$44,2,FALSE),Q410*$D410,0)))</f>
        <v>0</v>
      </c>
      <c r="AD410" s="13">
        <f>IF($D410="",0,IF($E410="",0,IF(VLOOKUP($E410,paramètres!$E$33:$F$44,2,FALSE)&lt;=VLOOKUP($AD$18,paramètres!$E$33:$F$44,2,FALSE),R410*$D410,0)))</f>
        <v>0</v>
      </c>
      <c r="AE410" s="13">
        <f>IF($D410="",0,IF($E410="",0,IF(VLOOKUP($E410,paramètres!$E$33:$F$44,2,FALSE)&lt;=VLOOKUP($AE$18,paramètres!$E$33:$F$44,2,FALSE),S410*$D410,0)))</f>
        <v>0</v>
      </c>
      <c r="AF410" s="13">
        <f>IF($D410="",0,IF($E410="",0,IF(VLOOKUP($E410,paramètres!$E$33:$F$44,2,FALSE)&lt;=VLOOKUP($AF$18,paramètres!$E$33:$F$44,2,FALSE),T410*$D410,0)))</f>
        <v>0</v>
      </c>
      <c r="AG410" s="13">
        <f>IF($D410="",0,IF($E410="",0,IF(VLOOKUP($E410,paramètres!$E$33:$F$44,2,FALSE)&lt;=VLOOKUP($AG$18,paramètres!$E$33:$F$44,2,FALSE),U410*$D410,0)))</f>
        <v>0</v>
      </c>
      <c r="AH410" s="13">
        <f>IF($D410="",0,IF($E410="",0,IF(VLOOKUP($E410,paramètres!$E$33:$F$44,2,FALSE)&lt;=VLOOKUP($AH$18,paramètres!$E$33:$F$44,2,FALSE),V410*$D410,0)))</f>
        <v>0</v>
      </c>
      <c r="AI410" s="13">
        <f>IF($D410="",0,IF($E410="",0,IF(VLOOKUP($E410,paramètres!$E$33:$F$44,2,FALSE)&lt;=VLOOKUP($AI$18,paramètres!$E$33:$F$44,2,FALSE),W410*$D410,0)))</f>
        <v>0</v>
      </c>
      <c r="AJ410" s="13">
        <f>IF($D410="",0,IF($E410="",0,IF(VLOOKUP($E410,paramètres!$E$33:$F$44,2,FALSE)&lt;=VLOOKUP($AJ$18,paramètres!$E$33:$F$44,2,FALSE),X410*$D410,0)))</f>
        <v>0</v>
      </c>
      <c r="AK410" s="13">
        <f>IF($D410="",0,IF($E410="",0,IF(VLOOKUP($E410,paramètres!$E$33:$F$44,2,FALSE)&lt;=VLOOKUP($AK$18,paramètres!$E$33:$F$44,2,FALSE),Y410*$D410,0)))</f>
        <v>0</v>
      </c>
      <c r="AL410" s="13">
        <f>IF($D410="",0,IF($E410="",0,IF(VLOOKUP($E410,paramètres!$E$33:$F$44,2,FALSE)&lt;=VLOOKUP($AL$18,paramètres!$E$33:$F$44,2,FALSE),Z410*$D410,0)))</f>
        <v>0</v>
      </c>
      <c r="AM410" s="13">
        <f>IF($D410="",0,IF($E410="",0,IF(VLOOKUP($E410,paramètres!$E$33:$F$44,2,FALSE)&lt;=VLOOKUP($AM$18,paramètres!$E$33:$F$44,2,FALSE),AA410*$D410,0)))</f>
        <v>0</v>
      </c>
      <c r="AN410" s="154">
        <f>IF($D410="",0,IF($E410="",0,IF(VLOOKUP($E410,paramètres!$E$33:$F$44,2,FALSE)&lt;=VLOOKUP($AN$18,paramètres!$E$33:$F$44,2,FALSE),AB410*$D410,0)))</f>
        <v>0</v>
      </c>
      <c r="AO410" s="149" t="str">
        <f>IF(paramètres!$B$28=1,((SUM(Q410:Z410)/1.02)+SUM(AA410:AB410))*0.0303/9*COUNT(Q410:Y410),IF(paramètres!$B$28=2,(SUM(Q410:AB410))*0.0303/9*COUNT(Q410:Y410),"Missing Delta option"))</f>
        <v>Missing Delta option</v>
      </c>
      <c r="AP410" s="13" t="str">
        <f>IF(paramètres!$B$28=1,(((SUM(Q410:Z410)/1.02)+SUM(AA410:AB410))+((SUM(AC410:AL410)/1.02)+SUM(AM410:AO410)))*cotpatr,IF(paramètres!$B$28=2,(SUM(Q410:AO410)*cotpatr),"Missing Delta Option"))</f>
        <v>Missing Delta Option</v>
      </c>
      <c r="AQ410" s="13" t="str" cm="1">
        <f t="array" ref="AQ410">IF(paramètres!$B$28=1,(((SUM(Q410:Z410)/1.02)+SUM(AA410:AB410))+((SUM(AC410:AN410)/1.02)+SUM(AM410:AN410)))/12*pécule,IF(paramètres!$B$28=2,SUM(Q410:AN410)/12*pécule,"Missing Delta Option"))</f>
        <v>Missing Delta Option</v>
      </c>
      <c r="AR410" s="132" t="e">
        <f>IF(paramètres!$B$28=1,(((SUM(Q410:Z410)/1.02)+SUM(AA410:AB410))+((SUM(AC410:AN410)/1.02)+SUM(AM410:AN410)))+AO410+AP410+AQ410,SUM(Q410:AN410)+AO410+AP410+AQ410)</f>
        <v>#VALUE!</v>
      </c>
    </row>
    <row r="411" spans="1:44" x14ac:dyDescent="0.25">
      <c r="A411" s="131"/>
      <c r="B411" s="39"/>
      <c r="C411" s="39"/>
      <c r="D411" s="93"/>
      <c r="E411" s="68"/>
      <c r="F411" s="40"/>
      <c r="G411" s="94"/>
      <c r="H411" s="38"/>
      <c r="I411" s="95"/>
      <c r="J411" s="40"/>
      <c r="K411" s="38"/>
      <c r="L411" s="95"/>
      <c r="M411" s="40"/>
      <c r="N411" s="38"/>
      <c r="O411" s="95"/>
      <c r="P411" s="68"/>
      <c r="Q411" s="226"/>
      <c r="R411" s="227"/>
      <c r="S411" s="227"/>
      <c r="T411" s="227"/>
      <c r="U411" s="227"/>
      <c r="V411" s="227"/>
      <c r="W411" s="227"/>
      <c r="X411" s="227"/>
      <c r="Y411" s="227"/>
      <c r="Z411" s="227"/>
      <c r="AA411" s="227"/>
      <c r="AB411" s="228"/>
      <c r="AC411" s="149">
        <f>IF($D411="",0,IF($E411="",0,IF(VLOOKUP($E411,paramètres!$E$33:$F$44,2,FALSE)&lt;=VLOOKUP($AC$18,paramètres!$E$33:$F$44,2,FALSE),Q411*$D411,0)))</f>
        <v>0</v>
      </c>
      <c r="AD411" s="13">
        <f>IF($D411="",0,IF($E411="",0,IF(VLOOKUP($E411,paramètres!$E$33:$F$44,2,FALSE)&lt;=VLOOKUP($AD$18,paramètres!$E$33:$F$44,2,FALSE),R411*$D411,0)))</f>
        <v>0</v>
      </c>
      <c r="AE411" s="13">
        <f>IF($D411="",0,IF($E411="",0,IF(VLOOKUP($E411,paramètres!$E$33:$F$44,2,FALSE)&lt;=VLOOKUP($AE$18,paramètres!$E$33:$F$44,2,FALSE),S411*$D411,0)))</f>
        <v>0</v>
      </c>
      <c r="AF411" s="13">
        <f>IF($D411="",0,IF($E411="",0,IF(VLOOKUP($E411,paramètres!$E$33:$F$44,2,FALSE)&lt;=VLOOKUP($AF$18,paramètres!$E$33:$F$44,2,FALSE),T411*$D411,0)))</f>
        <v>0</v>
      </c>
      <c r="AG411" s="13">
        <f>IF($D411="",0,IF($E411="",0,IF(VLOOKUP($E411,paramètres!$E$33:$F$44,2,FALSE)&lt;=VLOOKUP($AG$18,paramètres!$E$33:$F$44,2,FALSE),U411*$D411,0)))</f>
        <v>0</v>
      </c>
      <c r="AH411" s="13">
        <f>IF($D411="",0,IF($E411="",0,IF(VLOOKUP($E411,paramètres!$E$33:$F$44,2,FALSE)&lt;=VLOOKUP($AH$18,paramètres!$E$33:$F$44,2,FALSE),V411*$D411,0)))</f>
        <v>0</v>
      </c>
      <c r="AI411" s="13">
        <f>IF($D411="",0,IF($E411="",0,IF(VLOOKUP($E411,paramètres!$E$33:$F$44,2,FALSE)&lt;=VLOOKUP($AI$18,paramètres!$E$33:$F$44,2,FALSE),W411*$D411,0)))</f>
        <v>0</v>
      </c>
      <c r="AJ411" s="13">
        <f>IF($D411="",0,IF($E411="",0,IF(VLOOKUP($E411,paramètres!$E$33:$F$44,2,FALSE)&lt;=VLOOKUP($AJ$18,paramètres!$E$33:$F$44,2,FALSE),X411*$D411,0)))</f>
        <v>0</v>
      </c>
      <c r="AK411" s="13">
        <f>IF($D411="",0,IF($E411="",0,IF(VLOOKUP($E411,paramètres!$E$33:$F$44,2,FALSE)&lt;=VLOOKUP($AK$18,paramètres!$E$33:$F$44,2,FALSE),Y411*$D411,0)))</f>
        <v>0</v>
      </c>
      <c r="AL411" s="13">
        <f>IF($D411="",0,IF($E411="",0,IF(VLOOKUP($E411,paramètres!$E$33:$F$44,2,FALSE)&lt;=VLOOKUP($AL$18,paramètres!$E$33:$F$44,2,FALSE),Z411*$D411,0)))</f>
        <v>0</v>
      </c>
      <c r="AM411" s="13">
        <f>IF($D411="",0,IF($E411="",0,IF(VLOOKUP($E411,paramètres!$E$33:$F$44,2,FALSE)&lt;=VLOOKUP($AM$18,paramètres!$E$33:$F$44,2,FALSE),AA411*$D411,0)))</f>
        <v>0</v>
      </c>
      <c r="AN411" s="154">
        <f>IF($D411="",0,IF($E411="",0,IF(VLOOKUP($E411,paramètres!$E$33:$F$44,2,FALSE)&lt;=VLOOKUP($AN$18,paramètres!$E$33:$F$44,2,FALSE),AB411*$D411,0)))</f>
        <v>0</v>
      </c>
      <c r="AO411" s="149" t="str">
        <f>IF(paramètres!$B$28=1,((SUM(Q411:Z411)/1.02)+SUM(AA411:AB411))*0.0303/9*COUNT(Q411:Y411),IF(paramètres!$B$28=2,(SUM(Q411:AB411))*0.0303/9*COUNT(Q411:Y411),"Missing Delta option"))</f>
        <v>Missing Delta option</v>
      </c>
      <c r="AP411" s="13" t="str">
        <f>IF(paramètres!$B$28=1,(((SUM(Q411:Z411)/1.02)+SUM(AA411:AB411))+((SUM(AC411:AL411)/1.02)+SUM(AM411:AO411)))*cotpatr,IF(paramètres!$B$28=2,(SUM(Q411:AO411)*cotpatr),"Missing Delta Option"))</f>
        <v>Missing Delta Option</v>
      </c>
      <c r="AQ411" s="13" t="str" cm="1">
        <f t="array" ref="AQ411">IF(paramètres!$B$28=1,(((SUM(Q411:Z411)/1.02)+SUM(AA411:AB411))+((SUM(AC411:AN411)/1.02)+SUM(AM411:AN411)))/12*pécule,IF(paramètres!$B$28=2,SUM(Q411:AN411)/12*pécule,"Missing Delta Option"))</f>
        <v>Missing Delta Option</v>
      </c>
      <c r="AR411" s="132" t="e">
        <f>IF(paramètres!$B$28=1,(((SUM(Q411:Z411)/1.02)+SUM(AA411:AB411))+((SUM(AC411:AN411)/1.02)+SUM(AM411:AN411)))+AO411+AP411+AQ411,SUM(Q411:AN411)+AO411+AP411+AQ411)</f>
        <v>#VALUE!</v>
      </c>
    </row>
    <row r="412" spans="1:44" x14ac:dyDescent="0.25">
      <c r="A412" s="131"/>
      <c r="B412" s="39"/>
      <c r="C412" s="39"/>
      <c r="D412" s="93"/>
      <c r="E412" s="68"/>
      <c r="F412" s="40"/>
      <c r="G412" s="94"/>
      <c r="H412" s="38"/>
      <c r="I412" s="95"/>
      <c r="J412" s="40"/>
      <c r="K412" s="38"/>
      <c r="L412" s="95"/>
      <c r="M412" s="40"/>
      <c r="N412" s="38"/>
      <c r="O412" s="95"/>
      <c r="P412" s="68"/>
      <c r="Q412" s="226"/>
      <c r="R412" s="227"/>
      <c r="S412" s="227"/>
      <c r="T412" s="227"/>
      <c r="U412" s="227"/>
      <c r="V412" s="227"/>
      <c r="W412" s="227"/>
      <c r="X412" s="227"/>
      <c r="Y412" s="227"/>
      <c r="Z412" s="227"/>
      <c r="AA412" s="227"/>
      <c r="AB412" s="228"/>
      <c r="AC412" s="149">
        <f>IF($D412="",0,IF($E412="",0,IF(VLOOKUP($E412,paramètres!$E$33:$F$44,2,FALSE)&lt;=VLOOKUP($AC$18,paramètres!$E$33:$F$44,2,FALSE),Q412*$D412,0)))</f>
        <v>0</v>
      </c>
      <c r="AD412" s="13">
        <f>IF($D412="",0,IF($E412="",0,IF(VLOOKUP($E412,paramètres!$E$33:$F$44,2,FALSE)&lt;=VLOOKUP($AD$18,paramètres!$E$33:$F$44,2,FALSE),R412*$D412,0)))</f>
        <v>0</v>
      </c>
      <c r="AE412" s="13">
        <f>IF($D412="",0,IF($E412="",0,IF(VLOOKUP($E412,paramètres!$E$33:$F$44,2,FALSE)&lt;=VLOOKUP($AE$18,paramètres!$E$33:$F$44,2,FALSE),S412*$D412,0)))</f>
        <v>0</v>
      </c>
      <c r="AF412" s="13">
        <f>IF($D412="",0,IF($E412="",0,IF(VLOOKUP($E412,paramètres!$E$33:$F$44,2,FALSE)&lt;=VLOOKUP($AF$18,paramètres!$E$33:$F$44,2,FALSE),T412*$D412,0)))</f>
        <v>0</v>
      </c>
      <c r="AG412" s="13">
        <f>IF($D412="",0,IF($E412="",0,IF(VLOOKUP($E412,paramètres!$E$33:$F$44,2,FALSE)&lt;=VLOOKUP($AG$18,paramètres!$E$33:$F$44,2,FALSE),U412*$D412,0)))</f>
        <v>0</v>
      </c>
      <c r="AH412" s="13">
        <f>IF($D412="",0,IF($E412="",0,IF(VLOOKUP($E412,paramètres!$E$33:$F$44,2,FALSE)&lt;=VLOOKUP($AH$18,paramètres!$E$33:$F$44,2,FALSE),V412*$D412,0)))</f>
        <v>0</v>
      </c>
      <c r="AI412" s="13">
        <f>IF($D412="",0,IF($E412="",0,IF(VLOOKUP($E412,paramètres!$E$33:$F$44,2,FALSE)&lt;=VLOOKUP($AI$18,paramètres!$E$33:$F$44,2,FALSE),W412*$D412,0)))</f>
        <v>0</v>
      </c>
      <c r="AJ412" s="13">
        <f>IF($D412="",0,IF($E412="",0,IF(VLOOKUP($E412,paramètres!$E$33:$F$44,2,FALSE)&lt;=VLOOKUP($AJ$18,paramètres!$E$33:$F$44,2,FALSE),X412*$D412,0)))</f>
        <v>0</v>
      </c>
      <c r="AK412" s="13">
        <f>IF($D412="",0,IF($E412="",0,IF(VLOOKUP($E412,paramètres!$E$33:$F$44,2,FALSE)&lt;=VLOOKUP($AK$18,paramètres!$E$33:$F$44,2,FALSE),Y412*$D412,0)))</f>
        <v>0</v>
      </c>
      <c r="AL412" s="13">
        <f>IF($D412="",0,IF($E412="",0,IF(VLOOKUP($E412,paramètres!$E$33:$F$44,2,FALSE)&lt;=VLOOKUP($AL$18,paramètres!$E$33:$F$44,2,FALSE),Z412*$D412,0)))</f>
        <v>0</v>
      </c>
      <c r="AM412" s="13">
        <f>IF($D412="",0,IF($E412="",0,IF(VLOOKUP($E412,paramètres!$E$33:$F$44,2,FALSE)&lt;=VLOOKUP($AM$18,paramètres!$E$33:$F$44,2,FALSE),AA412*$D412,0)))</f>
        <v>0</v>
      </c>
      <c r="AN412" s="154">
        <f>IF($D412="",0,IF($E412="",0,IF(VLOOKUP($E412,paramètres!$E$33:$F$44,2,FALSE)&lt;=VLOOKUP($AN$18,paramètres!$E$33:$F$44,2,FALSE),AB412*$D412,0)))</f>
        <v>0</v>
      </c>
      <c r="AO412" s="149" t="str">
        <f>IF(paramètres!$B$28=1,((SUM(Q412:Z412)/1.02)+SUM(AA412:AB412))*0.0303/9*COUNT(Q412:Y412),IF(paramètres!$B$28=2,(SUM(Q412:AB412))*0.0303/9*COUNT(Q412:Y412),"Missing Delta option"))</f>
        <v>Missing Delta option</v>
      </c>
      <c r="AP412" s="13" t="str">
        <f>IF(paramètres!$B$28=1,(((SUM(Q412:Z412)/1.02)+SUM(AA412:AB412))+((SUM(AC412:AL412)/1.02)+SUM(AM412:AO412)))*cotpatr,IF(paramètres!$B$28=2,(SUM(Q412:AO412)*cotpatr),"Missing Delta Option"))</f>
        <v>Missing Delta Option</v>
      </c>
      <c r="AQ412" s="13" t="str" cm="1">
        <f t="array" ref="AQ412">IF(paramètres!$B$28=1,(((SUM(Q412:Z412)/1.02)+SUM(AA412:AB412))+((SUM(AC412:AN412)/1.02)+SUM(AM412:AN412)))/12*pécule,IF(paramètres!$B$28=2,SUM(Q412:AN412)/12*pécule,"Missing Delta Option"))</f>
        <v>Missing Delta Option</v>
      </c>
      <c r="AR412" s="132" t="e">
        <f>IF(paramètres!$B$28=1,(((SUM(Q412:Z412)/1.02)+SUM(AA412:AB412))+((SUM(AC412:AN412)/1.02)+SUM(AM412:AN412)))+AO412+AP412+AQ412,SUM(Q412:AN412)+AO412+AP412+AQ412)</f>
        <v>#VALUE!</v>
      </c>
    </row>
    <row r="413" spans="1:44" x14ac:dyDescent="0.25">
      <c r="A413" s="131"/>
      <c r="B413" s="39"/>
      <c r="C413" s="39"/>
      <c r="D413" s="93"/>
      <c r="E413" s="68"/>
      <c r="F413" s="40"/>
      <c r="G413" s="94"/>
      <c r="H413" s="38"/>
      <c r="I413" s="95"/>
      <c r="J413" s="40"/>
      <c r="K413" s="38"/>
      <c r="L413" s="95"/>
      <c r="M413" s="40"/>
      <c r="N413" s="38"/>
      <c r="O413" s="95"/>
      <c r="P413" s="68"/>
      <c r="Q413" s="226"/>
      <c r="R413" s="227"/>
      <c r="S413" s="227"/>
      <c r="T413" s="227"/>
      <c r="U413" s="227"/>
      <c r="V413" s="227"/>
      <c r="W413" s="227"/>
      <c r="X413" s="227"/>
      <c r="Y413" s="227"/>
      <c r="Z413" s="227"/>
      <c r="AA413" s="227"/>
      <c r="AB413" s="228"/>
      <c r="AC413" s="149">
        <f>IF($D413="",0,IF($E413="",0,IF(VLOOKUP($E413,paramètres!$E$33:$F$44,2,FALSE)&lt;=VLOOKUP($AC$18,paramètres!$E$33:$F$44,2,FALSE),Q413*$D413,0)))</f>
        <v>0</v>
      </c>
      <c r="AD413" s="13">
        <f>IF($D413="",0,IF($E413="",0,IF(VLOOKUP($E413,paramètres!$E$33:$F$44,2,FALSE)&lt;=VLOOKUP($AD$18,paramètres!$E$33:$F$44,2,FALSE),R413*$D413,0)))</f>
        <v>0</v>
      </c>
      <c r="AE413" s="13">
        <f>IF($D413="",0,IF($E413="",0,IF(VLOOKUP($E413,paramètres!$E$33:$F$44,2,FALSE)&lt;=VLOOKUP($AE$18,paramètres!$E$33:$F$44,2,FALSE),S413*$D413,0)))</f>
        <v>0</v>
      </c>
      <c r="AF413" s="13">
        <f>IF($D413="",0,IF($E413="",0,IF(VLOOKUP($E413,paramètres!$E$33:$F$44,2,FALSE)&lt;=VLOOKUP($AF$18,paramètres!$E$33:$F$44,2,FALSE),T413*$D413,0)))</f>
        <v>0</v>
      </c>
      <c r="AG413" s="13">
        <f>IF($D413="",0,IF($E413="",0,IF(VLOOKUP($E413,paramètres!$E$33:$F$44,2,FALSE)&lt;=VLOOKUP($AG$18,paramètres!$E$33:$F$44,2,FALSE),U413*$D413,0)))</f>
        <v>0</v>
      </c>
      <c r="AH413" s="13">
        <f>IF($D413="",0,IF($E413="",0,IF(VLOOKUP($E413,paramètres!$E$33:$F$44,2,FALSE)&lt;=VLOOKUP($AH$18,paramètres!$E$33:$F$44,2,FALSE),V413*$D413,0)))</f>
        <v>0</v>
      </c>
      <c r="AI413" s="13">
        <f>IF($D413="",0,IF($E413="",0,IF(VLOOKUP($E413,paramètres!$E$33:$F$44,2,FALSE)&lt;=VLOOKUP($AI$18,paramètres!$E$33:$F$44,2,FALSE),W413*$D413,0)))</f>
        <v>0</v>
      </c>
      <c r="AJ413" s="13">
        <f>IF($D413="",0,IF($E413="",0,IF(VLOOKUP($E413,paramètres!$E$33:$F$44,2,FALSE)&lt;=VLOOKUP($AJ$18,paramètres!$E$33:$F$44,2,FALSE),X413*$D413,0)))</f>
        <v>0</v>
      </c>
      <c r="AK413" s="13">
        <f>IF($D413="",0,IF($E413="",0,IF(VLOOKUP($E413,paramètres!$E$33:$F$44,2,FALSE)&lt;=VLOOKUP($AK$18,paramètres!$E$33:$F$44,2,FALSE),Y413*$D413,0)))</f>
        <v>0</v>
      </c>
      <c r="AL413" s="13">
        <f>IF($D413="",0,IF($E413="",0,IF(VLOOKUP($E413,paramètres!$E$33:$F$44,2,FALSE)&lt;=VLOOKUP($AL$18,paramètres!$E$33:$F$44,2,FALSE),Z413*$D413,0)))</f>
        <v>0</v>
      </c>
      <c r="AM413" s="13">
        <f>IF($D413="",0,IF($E413="",0,IF(VLOOKUP($E413,paramètres!$E$33:$F$44,2,FALSE)&lt;=VLOOKUP($AM$18,paramètres!$E$33:$F$44,2,FALSE),AA413*$D413,0)))</f>
        <v>0</v>
      </c>
      <c r="AN413" s="154">
        <f>IF($D413="",0,IF($E413="",0,IF(VLOOKUP($E413,paramètres!$E$33:$F$44,2,FALSE)&lt;=VLOOKUP($AN$18,paramètres!$E$33:$F$44,2,FALSE),AB413*$D413,0)))</f>
        <v>0</v>
      </c>
      <c r="AO413" s="149" t="str">
        <f>IF(paramètres!$B$28=1,((SUM(Q413:Z413)/1.02)+SUM(AA413:AB413))*0.0303/9*COUNT(Q413:Y413),IF(paramètres!$B$28=2,(SUM(Q413:AB413))*0.0303/9*COUNT(Q413:Y413),"Missing Delta option"))</f>
        <v>Missing Delta option</v>
      </c>
      <c r="AP413" s="13" t="str">
        <f>IF(paramètres!$B$28=1,(((SUM(Q413:Z413)/1.02)+SUM(AA413:AB413))+((SUM(AC413:AL413)/1.02)+SUM(AM413:AO413)))*cotpatr,IF(paramètres!$B$28=2,(SUM(Q413:AO413)*cotpatr),"Missing Delta Option"))</f>
        <v>Missing Delta Option</v>
      </c>
      <c r="AQ413" s="13" t="str" cm="1">
        <f t="array" ref="AQ413">IF(paramètres!$B$28=1,(((SUM(Q413:Z413)/1.02)+SUM(AA413:AB413))+((SUM(AC413:AN413)/1.02)+SUM(AM413:AN413)))/12*pécule,IF(paramètres!$B$28=2,SUM(Q413:AN413)/12*pécule,"Missing Delta Option"))</f>
        <v>Missing Delta Option</v>
      </c>
      <c r="AR413" s="132" t="e">
        <f>IF(paramètres!$B$28=1,(((SUM(Q413:Z413)/1.02)+SUM(AA413:AB413))+((SUM(AC413:AN413)/1.02)+SUM(AM413:AN413)))+AO413+AP413+AQ413,SUM(Q413:AN413)+AO413+AP413+AQ413)</f>
        <v>#VALUE!</v>
      </c>
    </row>
    <row r="414" spans="1:44" x14ac:dyDescent="0.25">
      <c r="A414" s="131"/>
      <c r="B414" s="39"/>
      <c r="C414" s="39"/>
      <c r="D414" s="93"/>
      <c r="E414" s="68"/>
      <c r="F414" s="40"/>
      <c r="G414" s="94"/>
      <c r="H414" s="38"/>
      <c r="I414" s="95"/>
      <c r="J414" s="40"/>
      <c r="K414" s="38"/>
      <c r="L414" s="95"/>
      <c r="M414" s="40"/>
      <c r="N414" s="38"/>
      <c r="O414" s="95"/>
      <c r="P414" s="68"/>
      <c r="Q414" s="226"/>
      <c r="R414" s="227"/>
      <c r="S414" s="227"/>
      <c r="T414" s="227"/>
      <c r="U414" s="227"/>
      <c r="V414" s="227"/>
      <c r="W414" s="227"/>
      <c r="X414" s="227"/>
      <c r="Y414" s="227"/>
      <c r="Z414" s="227"/>
      <c r="AA414" s="227"/>
      <c r="AB414" s="228"/>
      <c r="AC414" s="149">
        <f>IF($D414="",0,IF($E414="",0,IF(VLOOKUP($E414,paramètres!$E$33:$F$44,2,FALSE)&lt;=VLOOKUP($AC$18,paramètres!$E$33:$F$44,2,FALSE),Q414*$D414,0)))</f>
        <v>0</v>
      </c>
      <c r="AD414" s="13">
        <f>IF($D414="",0,IF($E414="",0,IF(VLOOKUP($E414,paramètres!$E$33:$F$44,2,FALSE)&lt;=VLOOKUP($AD$18,paramètres!$E$33:$F$44,2,FALSE),R414*$D414,0)))</f>
        <v>0</v>
      </c>
      <c r="AE414" s="13">
        <f>IF($D414="",0,IF($E414="",0,IF(VLOOKUP($E414,paramètres!$E$33:$F$44,2,FALSE)&lt;=VLOOKUP($AE$18,paramètres!$E$33:$F$44,2,FALSE),S414*$D414,0)))</f>
        <v>0</v>
      </c>
      <c r="AF414" s="13">
        <f>IF($D414="",0,IF($E414="",0,IF(VLOOKUP($E414,paramètres!$E$33:$F$44,2,FALSE)&lt;=VLOOKUP($AF$18,paramètres!$E$33:$F$44,2,FALSE),T414*$D414,0)))</f>
        <v>0</v>
      </c>
      <c r="AG414" s="13">
        <f>IF($D414="",0,IF($E414="",0,IF(VLOOKUP($E414,paramètres!$E$33:$F$44,2,FALSE)&lt;=VLOOKUP($AG$18,paramètres!$E$33:$F$44,2,FALSE),U414*$D414,0)))</f>
        <v>0</v>
      </c>
      <c r="AH414" s="13">
        <f>IF($D414="",0,IF($E414="",0,IF(VLOOKUP($E414,paramètres!$E$33:$F$44,2,FALSE)&lt;=VLOOKUP($AH$18,paramètres!$E$33:$F$44,2,FALSE),V414*$D414,0)))</f>
        <v>0</v>
      </c>
      <c r="AI414" s="13">
        <f>IF($D414="",0,IF($E414="",0,IF(VLOOKUP($E414,paramètres!$E$33:$F$44,2,FALSE)&lt;=VLOOKUP($AI$18,paramètres!$E$33:$F$44,2,FALSE),W414*$D414,0)))</f>
        <v>0</v>
      </c>
      <c r="AJ414" s="13">
        <f>IF($D414="",0,IF($E414="",0,IF(VLOOKUP($E414,paramètres!$E$33:$F$44,2,FALSE)&lt;=VLOOKUP($AJ$18,paramètres!$E$33:$F$44,2,FALSE),X414*$D414,0)))</f>
        <v>0</v>
      </c>
      <c r="AK414" s="13">
        <f>IF($D414="",0,IF($E414="",0,IF(VLOOKUP($E414,paramètres!$E$33:$F$44,2,FALSE)&lt;=VLOOKUP($AK$18,paramètres!$E$33:$F$44,2,FALSE),Y414*$D414,0)))</f>
        <v>0</v>
      </c>
      <c r="AL414" s="13">
        <f>IF($D414="",0,IF($E414="",0,IF(VLOOKUP($E414,paramètres!$E$33:$F$44,2,FALSE)&lt;=VLOOKUP($AL$18,paramètres!$E$33:$F$44,2,FALSE),Z414*$D414,0)))</f>
        <v>0</v>
      </c>
      <c r="AM414" s="13">
        <f>IF($D414="",0,IF($E414="",0,IF(VLOOKUP($E414,paramètres!$E$33:$F$44,2,FALSE)&lt;=VLOOKUP($AM$18,paramètres!$E$33:$F$44,2,FALSE),AA414*$D414,0)))</f>
        <v>0</v>
      </c>
      <c r="AN414" s="154">
        <f>IF($D414="",0,IF($E414="",0,IF(VLOOKUP($E414,paramètres!$E$33:$F$44,2,FALSE)&lt;=VLOOKUP($AN$18,paramètres!$E$33:$F$44,2,FALSE),AB414*$D414,0)))</f>
        <v>0</v>
      </c>
      <c r="AO414" s="149" t="str">
        <f>IF(paramètres!$B$28=1,((SUM(Q414:Z414)/1.02)+SUM(AA414:AB414))*0.0303/9*COUNT(Q414:Y414),IF(paramètres!$B$28=2,(SUM(Q414:AB414))*0.0303/9*COUNT(Q414:Y414),"Missing Delta option"))</f>
        <v>Missing Delta option</v>
      </c>
      <c r="AP414" s="13" t="str">
        <f>IF(paramètres!$B$28=1,(((SUM(Q414:Z414)/1.02)+SUM(AA414:AB414))+((SUM(AC414:AL414)/1.02)+SUM(AM414:AO414)))*cotpatr,IF(paramètres!$B$28=2,(SUM(Q414:AO414)*cotpatr),"Missing Delta Option"))</f>
        <v>Missing Delta Option</v>
      </c>
      <c r="AQ414" s="13" t="str" cm="1">
        <f t="array" ref="AQ414">IF(paramètres!$B$28=1,(((SUM(Q414:Z414)/1.02)+SUM(AA414:AB414))+((SUM(AC414:AN414)/1.02)+SUM(AM414:AN414)))/12*pécule,IF(paramètres!$B$28=2,SUM(Q414:AN414)/12*pécule,"Missing Delta Option"))</f>
        <v>Missing Delta Option</v>
      </c>
      <c r="AR414" s="132" t="e">
        <f>IF(paramètres!$B$28=1,(((SUM(Q414:Z414)/1.02)+SUM(AA414:AB414))+((SUM(AC414:AN414)/1.02)+SUM(AM414:AN414)))+AO414+AP414+AQ414,SUM(Q414:AN414)+AO414+AP414+AQ414)</f>
        <v>#VALUE!</v>
      </c>
    </row>
    <row r="415" spans="1:44" x14ac:dyDescent="0.25">
      <c r="A415" s="131"/>
      <c r="B415" s="39"/>
      <c r="C415" s="39"/>
      <c r="D415" s="93"/>
      <c r="E415" s="68"/>
      <c r="F415" s="40"/>
      <c r="G415" s="94"/>
      <c r="H415" s="38"/>
      <c r="I415" s="95"/>
      <c r="J415" s="40"/>
      <c r="K415" s="38"/>
      <c r="L415" s="95"/>
      <c r="M415" s="40"/>
      <c r="N415" s="38"/>
      <c r="O415" s="95"/>
      <c r="P415" s="68"/>
      <c r="Q415" s="226"/>
      <c r="R415" s="227"/>
      <c r="S415" s="227"/>
      <c r="T415" s="227"/>
      <c r="U415" s="227"/>
      <c r="V415" s="227"/>
      <c r="W415" s="227"/>
      <c r="X415" s="227"/>
      <c r="Y415" s="227"/>
      <c r="Z415" s="227"/>
      <c r="AA415" s="227"/>
      <c r="AB415" s="228"/>
      <c r="AC415" s="149">
        <f>IF($D415="",0,IF($E415="",0,IF(VLOOKUP($E415,paramètres!$E$33:$F$44,2,FALSE)&lt;=VLOOKUP($AC$18,paramètres!$E$33:$F$44,2,FALSE),Q415*$D415,0)))</f>
        <v>0</v>
      </c>
      <c r="AD415" s="13">
        <f>IF($D415="",0,IF($E415="",0,IF(VLOOKUP($E415,paramètres!$E$33:$F$44,2,FALSE)&lt;=VLOOKUP($AD$18,paramètres!$E$33:$F$44,2,FALSE),R415*$D415,0)))</f>
        <v>0</v>
      </c>
      <c r="AE415" s="13">
        <f>IF($D415="",0,IF($E415="",0,IF(VLOOKUP($E415,paramètres!$E$33:$F$44,2,FALSE)&lt;=VLOOKUP($AE$18,paramètres!$E$33:$F$44,2,FALSE),S415*$D415,0)))</f>
        <v>0</v>
      </c>
      <c r="AF415" s="13">
        <f>IF($D415="",0,IF($E415="",0,IF(VLOOKUP($E415,paramètres!$E$33:$F$44,2,FALSE)&lt;=VLOOKUP($AF$18,paramètres!$E$33:$F$44,2,FALSE),T415*$D415,0)))</f>
        <v>0</v>
      </c>
      <c r="AG415" s="13">
        <f>IF($D415="",0,IF($E415="",0,IF(VLOOKUP($E415,paramètres!$E$33:$F$44,2,FALSE)&lt;=VLOOKUP($AG$18,paramètres!$E$33:$F$44,2,FALSE),U415*$D415,0)))</f>
        <v>0</v>
      </c>
      <c r="AH415" s="13">
        <f>IF($D415="",0,IF($E415="",0,IF(VLOOKUP($E415,paramètres!$E$33:$F$44,2,FALSE)&lt;=VLOOKUP($AH$18,paramètres!$E$33:$F$44,2,FALSE),V415*$D415,0)))</f>
        <v>0</v>
      </c>
      <c r="AI415" s="13">
        <f>IF($D415="",0,IF($E415="",0,IF(VLOOKUP($E415,paramètres!$E$33:$F$44,2,FALSE)&lt;=VLOOKUP($AI$18,paramètres!$E$33:$F$44,2,FALSE),W415*$D415,0)))</f>
        <v>0</v>
      </c>
      <c r="AJ415" s="13">
        <f>IF($D415="",0,IF($E415="",0,IF(VLOOKUP($E415,paramètres!$E$33:$F$44,2,FALSE)&lt;=VLOOKUP($AJ$18,paramètres!$E$33:$F$44,2,FALSE),X415*$D415,0)))</f>
        <v>0</v>
      </c>
      <c r="AK415" s="13">
        <f>IF($D415="",0,IF($E415="",0,IF(VLOOKUP($E415,paramètres!$E$33:$F$44,2,FALSE)&lt;=VLOOKUP($AK$18,paramètres!$E$33:$F$44,2,FALSE),Y415*$D415,0)))</f>
        <v>0</v>
      </c>
      <c r="AL415" s="13">
        <f>IF($D415="",0,IF($E415="",0,IF(VLOOKUP($E415,paramètres!$E$33:$F$44,2,FALSE)&lt;=VLOOKUP($AL$18,paramètres!$E$33:$F$44,2,FALSE),Z415*$D415,0)))</f>
        <v>0</v>
      </c>
      <c r="AM415" s="13">
        <f>IF($D415="",0,IF($E415="",0,IF(VLOOKUP($E415,paramètres!$E$33:$F$44,2,FALSE)&lt;=VLOOKUP($AM$18,paramètres!$E$33:$F$44,2,FALSE),AA415*$D415,0)))</f>
        <v>0</v>
      </c>
      <c r="AN415" s="154">
        <f>IF($D415="",0,IF($E415="",0,IF(VLOOKUP($E415,paramètres!$E$33:$F$44,2,FALSE)&lt;=VLOOKUP($AN$18,paramètres!$E$33:$F$44,2,FALSE),AB415*$D415,0)))</f>
        <v>0</v>
      </c>
      <c r="AO415" s="149" t="str">
        <f>IF(paramètres!$B$28=1,((SUM(Q415:Z415)/1.02)+SUM(AA415:AB415))*0.0303/9*COUNT(Q415:Y415),IF(paramètres!$B$28=2,(SUM(Q415:AB415))*0.0303/9*COUNT(Q415:Y415),"Missing Delta option"))</f>
        <v>Missing Delta option</v>
      </c>
      <c r="AP415" s="13" t="str">
        <f>IF(paramètres!$B$28=1,(((SUM(Q415:Z415)/1.02)+SUM(AA415:AB415))+((SUM(AC415:AL415)/1.02)+SUM(AM415:AO415)))*cotpatr,IF(paramètres!$B$28=2,(SUM(Q415:AO415)*cotpatr),"Missing Delta Option"))</f>
        <v>Missing Delta Option</v>
      </c>
      <c r="AQ415" s="13" t="str" cm="1">
        <f t="array" ref="AQ415">IF(paramètres!$B$28=1,(((SUM(Q415:Z415)/1.02)+SUM(AA415:AB415))+((SUM(AC415:AN415)/1.02)+SUM(AM415:AN415)))/12*pécule,IF(paramètres!$B$28=2,SUM(Q415:AN415)/12*pécule,"Missing Delta Option"))</f>
        <v>Missing Delta Option</v>
      </c>
      <c r="AR415" s="132" t="e">
        <f>IF(paramètres!$B$28=1,(((SUM(Q415:Z415)/1.02)+SUM(AA415:AB415))+((SUM(AC415:AN415)/1.02)+SUM(AM415:AN415)))+AO415+AP415+AQ415,SUM(Q415:AN415)+AO415+AP415+AQ415)</f>
        <v>#VALUE!</v>
      </c>
    </row>
    <row r="416" spans="1:44" x14ac:dyDescent="0.25">
      <c r="A416" s="131"/>
      <c r="B416" s="39"/>
      <c r="C416" s="39"/>
      <c r="D416" s="93"/>
      <c r="E416" s="68"/>
      <c r="F416" s="40"/>
      <c r="G416" s="94"/>
      <c r="H416" s="38"/>
      <c r="I416" s="95"/>
      <c r="J416" s="40"/>
      <c r="K416" s="38"/>
      <c r="L416" s="95"/>
      <c r="M416" s="40"/>
      <c r="N416" s="38"/>
      <c r="O416" s="95"/>
      <c r="P416" s="68"/>
      <c r="Q416" s="226"/>
      <c r="R416" s="227"/>
      <c r="S416" s="227"/>
      <c r="T416" s="227"/>
      <c r="U416" s="227"/>
      <c r="V416" s="227"/>
      <c r="W416" s="227"/>
      <c r="X416" s="227"/>
      <c r="Y416" s="227"/>
      <c r="Z416" s="227"/>
      <c r="AA416" s="227"/>
      <c r="AB416" s="228"/>
      <c r="AC416" s="149">
        <f>IF($D416="",0,IF($E416="",0,IF(VLOOKUP($E416,paramètres!$E$33:$F$44,2,FALSE)&lt;=VLOOKUP($AC$18,paramètres!$E$33:$F$44,2,FALSE),Q416*$D416,0)))</f>
        <v>0</v>
      </c>
      <c r="AD416" s="13">
        <f>IF($D416="",0,IF($E416="",0,IF(VLOOKUP($E416,paramètres!$E$33:$F$44,2,FALSE)&lt;=VLOOKUP($AD$18,paramètres!$E$33:$F$44,2,FALSE),R416*$D416,0)))</f>
        <v>0</v>
      </c>
      <c r="AE416" s="13">
        <f>IF($D416="",0,IF($E416="",0,IF(VLOOKUP($E416,paramètres!$E$33:$F$44,2,FALSE)&lt;=VLOOKUP($AE$18,paramètres!$E$33:$F$44,2,FALSE),S416*$D416,0)))</f>
        <v>0</v>
      </c>
      <c r="AF416" s="13">
        <f>IF($D416="",0,IF($E416="",0,IF(VLOOKUP($E416,paramètres!$E$33:$F$44,2,FALSE)&lt;=VLOOKUP($AF$18,paramètres!$E$33:$F$44,2,FALSE),T416*$D416,0)))</f>
        <v>0</v>
      </c>
      <c r="AG416" s="13">
        <f>IF($D416="",0,IF($E416="",0,IF(VLOOKUP($E416,paramètres!$E$33:$F$44,2,FALSE)&lt;=VLOOKUP($AG$18,paramètres!$E$33:$F$44,2,FALSE),U416*$D416,0)))</f>
        <v>0</v>
      </c>
      <c r="AH416" s="13">
        <f>IF($D416="",0,IF($E416="",0,IF(VLOOKUP($E416,paramètres!$E$33:$F$44,2,FALSE)&lt;=VLOOKUP($AH$18,paramètres!$E$33:$F$44,2,FALSE),V416*$D416,0)))</f>
        <v>0</v>
      </c>
      <c r="AI416" s="13">
        <f>IF($D416="",0,IF($E416="",0,IF(VLOOKUP($E416,paramètres!$E$33:$F$44,2,FALSE)&lt;=VLOOKUP($AI$18,paramètres!$E$33:$F$44,2,FALSE),W416*$D416,0)))</f>
        <v>0</v>
      </c>
      <c r="AJ416" s="13">
        <f>IF($D416="",0,IF($E416="",0,IF(VLOOKUP($E416,paramètres!$E$33:$F$44,2,FALSE)&lt;=VLOOKUP($AJ$18,paramètres!$E$33:$F$44,2,FALSE),X416*$D416,0)))</f>
        <v>0</v>
      </c>
      <c r="AK416" s="13">
        <f>IF($D416="",0,IF($E416="",0,IF(VLOOKUP($E416,paramètres!$E$33:$F$44,2,FALSE)&lt;=VLOOKUP($AK$18,paramètres!$E$33:$F$44,2,FALSE),Y416*$D416,0)))</f>
        <v>0</v>
      </c>
      <c r="AL416" s="13">
        <f>IF($D416="",0,IF($E416="",0,IF(VLOOKUP($E416,paramètres!$E$33:$F$44,2,FALSE)&lt;=VLOOKUP($AL$18,paramètres!$E$33:$F$44,2,FALSE),Z416*$D416,0)))</f>
        <v>0</v>
      </c>
      <c r="AM416" s="13">
        <f>IF($D416="",0,IF($E416="",0,IF(VLOOKUP($E416,paramètres!$E$33:$F$44,2,FALSE)&lt;=VLOOKUP($AM$18,paramètres!$E$33:$F$44,2,FALSE),AA416*$D416,0)))</f>
        <v>0</v>
      </c>
      <c r="AN416" s="154">
        <f>IF($D416="",0,IF($E416="",0,IF(VLOOKUP($E416,paramètres!$E$33:$F$44,2,FALSE)&lt;=VLOOKUP($AN$18,paramètres!$E$33:$F$44,2,FALSE),AB416*$D416,0)))</f>
        <v>0</v>
      </c>
      <c r="AO416" s="149" t="str">
        <f>IF(paramètres!$B$28=1,((SUM(Q416:Z416)/1.02)+SUM(AA416:AB416))*0.0303/9*COUNT(Q416:Y416),IF(paramètres!$B$28=2,(SUM(Q416:AB416))*0.0303/9*COUNT(Q416:Y416),"Missing Delta option"))</f>
        <v>Missing Delta option</v>
      </c>
      <c r="AP416" s="13" t="str">
        <f>IF(paramètres!$B$28=1,(((SUM(Q416:Z416)/1.02)+SUM(AA416:AB416))+((SUM(AC416:AL416)/1.02)+SUM(AM416:AO416)))*cotpatr,IF(paramètres!$B$28=2,(SUM(Q416:AO416)*cotpatr),"Missing Delta Option"))</f>
        <v>Missing Delta Option</v>
      </c>
      <c r="AQ416" s="13" t="str" cm="1">
        <f t="array" ref="AQ416">IF(paramètres!$B$28=1,(((SUM(Q416:Z416)/1.02)+SUM(AA416:AB416))+((SUM(AC416:AN416)/1.02)+SUM(AM416:AN416)))/12*pécule,IF(paramètres!$B$28=2,SUM(Q416:AN416)/12*pécule,"Missing Delta Option"))</f>
        <v>Missing Delta Option</v>
      </c>
      <c r="AR416" s="132" t="e">
        <f>IF(paramètres!$B$28=1,(((SUM(Q416:Z416)/1.02)+SUM(AA416:AB416))+((SUM(AC416:AN416)/1.02)+SUM(AM416:AN416)))+AO416+AP416+AQ416,SUM(Q416:AN416)+AO416+AP416+AQ416)</f>
        <v>#VALUE!</v>
      </c>
    </row>
    <row r="417" spans="1:44" x14ac:dyDescent="0.25">
      <c r="A417" s="131"/>
      <c r="B417" s="39"/>
      <c r="C417" s="39"/>
      <c r="D417" s="93"/>
      <c r="E417" s="68"/>
      <c r="F417" s="40"/>
      <c r="G417" s="94"/>
      <c r="H417" s="38"/>
      <c r="I417" s="95"/>
      <c r="J417" s="40"/>
      <c r="K417" s="38"/>
      <c r="L417" s="95"/>
      <c r="M417" s="40"/>
      <c r="N417" s="38"/>
      <c r="O417" s="95"/>
      <c r="P417" s="68"/>
      <c r="Q417" s="226"/>
      <c r="R417" s="227"/>
      <c r="S417" s="227"/>
      <c r="T417" s="227"/>
      <c r="U417" s="227"/>
      <c r="V417" s="227"/>
      <c r="W417" s="227"/>
      <c r="X417" s="227"/>
      <c r="Y417" s="227"/>
      <c r="Z417" s="227"/>
      <c r="AA417" s="227"/>
      <c r="AB417" s="228"/>
      <c r="AC417" s="149">
        <f>IF($D417="",0,IF($E417="",0,IF(VLOOKUP($E417,paramètres!$E$33:$F$44,2,FALSE)&lt;=VLOOKUP($AC$18,paramètres!$E$33:$F$44,2,FALSE),Q417*$D417,0)))</f>
        <v>0</v>
      </c>
      <c r="AD417" s="13">
        <f>IF($D417="",0,IF($E417="",0,IF(VLOOKUP($E417,paramètres!$E$33:$F$44,2,FALSE)&lt;=VLOOKUP($AD$18,paramètres!$E$33:$F$44,2,FALSE),R417*$D417,0)))</f>
        <v>0</v>
      </c>
      <c r="AE417" s="13">
        <f>IF($D417="",0,IF($E417="",0,IF(VLOOKUP($E417,paramètres!$E$33:$F$44,2,FALSE)&lt;=VLOOKUP($AE$18,paramètres!$E$33:$F$44,2,FALSE),S417*$D417,0)))</f>
        <v>0</v>
      </c>
      <c r="AF417" s="13">
        <f>IF($D417="",0,IF($E417="",0,IF(VLOOKUP($E417,paramètres!$E$33:$F$44,2,FALSE)&lt;=VLOOKUP($AF$18,paramètres!$E$33:$F$44,2,FALSE),T417*$D417,0)))</f>
        <v>0</v>
      </c>
      <c r="AG417" s="13">
        <f>IF($D417="",0,IF($E417="",0,IF(VLOOKUP($E417,paramètres!$E$33:$F$44,2,FALSE)&lt;=VLOOKUP($AG$18,paramètres!$E$33:$F$44,2,FALSE),U417*$D417,0)))</f>
        <v>0</v>
      </c>
      <c r="AH417" s="13">
        <f>IF($D417="",0,IF($E417="",0,IF(VLOOKUP($E417,paramètres!$E$33:$F$44,2,FALSE)&lt;=VLOOKUP($AH$18,paramètres!$E$33:$F$44,2,FALSE),V417*$D417,0)))</f>
        <v>0</v>
      </c>
      <c r="AI417" s="13">
        <f>IF($D417="",0,IF($E417="",0,IF(VLOOKUP($E417,paramètres!$E$33:$F$44,2,FALSE)&lt;=VLOOKUP($AI$18,paramètres!$E$33:$F$44,2,FALSE),W417*$D417,0)))</f>
        <v>0</v>
      </c>
      <c r="AJ417" s="13">
        <f>IF($D417="",0,IF($E417="",0,IF(VLOOKUP($E417,paramètres!$E$33:$F$44,2,FALSE)&lt;=VLOOKUP($AJ$18,paramètres!$E$33:$F$44,2,FALSE),X417*$D417,0)))</f>
        <v>0</v>
      </c>
      <c r="AK417" s="13">
        <f>IF($D417="",0,IF($E417="",0,IF(VLOOKUP($E417,paramètres!$E$33:$F$44,2,FALSE)&lt;=VLOOKUP($AK$18,paramètres!$E$33:$F$44,2,FALSE),Y417*$D417,0)))</f>
        <v>0</v>
      </c>
      <c r="AL417" s="13">
        <f>IF($D417="",0,IF($E417="",0,IF(VLOOKUP($E417,paramètres!$E$33:$F$44,2,FALSE)&lt;=VLOOKUP($AL$18,paramètres!$E$33:$F$44,2,FALSE),Z417*$D417,0)))</f>
        <v>0</v>
      </c>
      <c r="AM417" s="13">
        <f>IF($D417="",0,IF($E417="",0,IF(VLOOKUP($E417,paramètres!$E$33:$F$44,2,FALSE)&lt;=VLOOKUP($AM$18,paramètres!$E$33:$F$44,2,FALSE),AA417*$D417,0)))</f>
        <v>0</v>
      </c>
      <c r="AN417" s="154">
        <f>IF($D417="",0,IF($E417="",0,IF(VLOOKUP($E417,paramètres!$E$33:$F$44,2,FALSE)&lt;=VLOOKUP($AN$18,paramètres!$E$33:$F$44,2,FALSE),AB417*$D417,0)))</f>
        <v>0</v>
      </c>
      <c r="AO417" s="149" t="str">
        <f>IF(paramètres!$B$28=1,((SUM(Q417:Z417)/1.02)+SUM(AA417:AB417))*0.0303/9*COUNT(Q417:Y417),IF(paramètres!$B$28=2,(SUM(Q417:AB417))*0.0303/9*COUNT(Q417:Y417),"Missing Delta option"))</f>
        <v>Missing Delta option</v>
      </c>
      <c r="AP417" s="13" t="str">
        <f>IF(paramètres!$B$28=1,(((SUM(Q417:Z417)/1.02)+SUM(AA417:AB417))+((SUM(AC417:AL417)/1.02)+SUM(AM417:AO417)))*cotpatr,IF(paramètres!$B$28=2,(SUM(Q417:AO417)*cotpatr),"Missing Delta Option"))</f>
        <v>Missing Delta Option</v>
      </c>
      <c r="AQ417" s="13" t="str" cm="1">
        <f t="array" ref="AQ417">IF(paramètres!$B$28=1,(((SUM(Q417:Z417)/1.02)+SUM(AA417:AB417))+((SUM(AC417:AN417)/1.02)+SUM(AM417:AN417)))/12*pécule,IF(paramètres!$B$28=2,SUM(Q417:AN417)/12*pécule,"Missing Delta Option"))</f>
        <v>Missing Delta Option</v>
      </c>
      <c r="AR417" s="132" t="e">
        <f>IF(paramètres!$B$28=1,(((SUM(Q417:Z417)/1.02)+SUM(AA417:AB417))+((SUM(AC417:AN417)/1.02)+SUM(AM417:AN417)))+AO417+AP417+AQ417,SUM(Q417:AN417)+AO417+AP417+AQ417)</f>
        <v>#VALUE!</v>
      </c>
    </row>
    <row r="418" spans="1:44" x14ac:dyDescent="0.25">
      <c r="A418" s="131"/>
      <c r="B418" s="39"/>
      <c r="C418" s="39"/>
      <c r="D418" s="93"/>
      <c r="E418" s="68"/>
      <c r="F418" s="40"/>
      <c r="G418" s="94"/>
      <c r="H418" s="38"/>
      <c r="I418" s="95"/>
      <c r="J418" s="40"/>
      <c r="K418" s="38"/>
      <c r="L418" s="95"/>
      <c r="M418" s="40"/>
      <c r="N418" s="38"/>
      <c r="O418" s="95"/>
      <c r="P418" s="68"/>
      <c r="Q418" s="226"/>
      <c r="R418" s="227"/>
      <c r="S418" s="227"/>
      <c r="T418" s="227"/>
      <c r="U418" s="227"/>
      <c r="V418" s="227"/>
      <c r="W418" s="227"/>
      <c r="X418" s="227"/>
      <c r="Y418" s="227"/>
      <c r="Z418" s="227"/>
      <c r="AA418" s="227"/>
      <c r="AB418" s="228"/>
      <c r="AC418" s="149">
        <f>IF($D418="",0,IF($E418="",0,IF(VLOOKUP($E418,paramètres!$E$33:$F$44,2,FALSE)&lt;=VLOOKUP($AC$18,paramètres!$E$33:$F$44,2,FALSE),Q418*$D418,0)))</f>
        <v>0</v>
      </c>
      <c r="AD418" s="13">
        <f>IF($D418="",0,IF($E418="",0,IF(VLOOKUP($E418,paramètres!$E$33:$F$44,2,FALSE)&lt;=VLOOKUP($AD$18,paramètres!$E$33:$F$44,2,FALSE),R418*$D418,0)))</f>
        <v>0</v>
      </c>
      <c r="AE418" s="13">
        <f>IF($D418="",0,IF($E418="",0,IF(VLOOKUP($E418,paramètres!$E$33:$F$44,2,FALSE)&lt;=VLOOKUP($AE$18,paramètres!$E$33:$F$44,2,FALSE),S418*$D418,0)))</f>
        <v>0</v>
      </c>
      <c r="AF418" s="13">
        <f>IF($D418="",0,IF($E418="",0,IF(VLOOKUP($E418,paramètres!$E$33:$F$44,2,FALSE)&lt;=VLOOKUP($AF$18,paramètres!$E$33:$F$44,2,FALSE),T418*$D418,0)))</f>
        <v>0</v>
      </c>
      <c r="AG418" s="13">
        <f>IF($D418="",0,IF($E418="",0,IF(VLOOKUP($E418,paramètres!$E$33:$F$44,2,FALSE)&lt;=VLOOKUP($AG$18,paramètres!$E$33:$F$44,2,FALSE),U418*$D418,0)))</f>
        <v>0</v>
      </c>
      <c r="AH418" s="13">
        <f>IF($D418="",0,IF($E418="",0,IF(VLOOKUP($E418,paramètres!$E$33:$F$44,2,FALSE)&lt;=VLOOKUP($AH$18,paramètres!$E$33:$F$44,2,FALSE),V418*$D418,0)))</f>
        <v>0</v>
      </c>
      <c r="AI418" s="13">
        <f>IF($D418="",0,IF($E418="",0,IF(VLOOKUP($E418,paramètres!$E$33:$F$44,2,FALSE)&lt;=VLOOKUP($AI$18,paramètres!$E$33:$F$44,2,FALSE),W418*$D418,0)))</f>
        <v>0</v>
      </c>
      <c r="AJ418" s="13">
        <f>IF($D418="",0,IF($E418="",0,IF(VLOOKUP($E418,paramètres!$E$33:$F$44,2,FALSE)&lt;=VLOOKUP($AJ$18,paramètres!$E$33:$F$44,2,FALSE),X418*$D418,0)))</f>
        <v>0</v>
      </c>
      <c r="AK418" s="13">
        <f>IF($D418="",0,IF($E418="",0,IF(VLOOKUP($E418,paramètres!$E$33:$F$44,2,FALSE)&lt;=VLOOKUP($AK$18,paramètres!$E$33:$F$44,2,FALSE),Y418*$D418,0)))</f>
        <v>0</v>
      </c>
      <c r="AL418" s="13">
        <f>IF($D418="",0,IF($E418="",0,IF(VLOOKUP($E418,paramètres!$E$33:$F$44,2,FALSE)&lt;=VLOOKUP($AL$18,paramètres!$E$33:$F$44,2,FALSE),Z418*$D418,0)))</f>
        <v>0</v>
      </c>
      <c r="AM418" s="13">
        <f>IF($D418="",0,IF($E418="",0,IF(VLOOKUP($E418,paramètres!$E$33:$F$44,2,FALSE)&lt;=VLOOKUP($AM$18,paramètres!$E$33:$F$44,2,FALSE),AA418*$D418,0)))</f>
        <v>0</v>
      </c>
      <c r="AN418" s="154">
        <f>IF($D418="",0,IF($E418="",0,IF(VLOOKUP($E418,paramètres!$E$33:$F$44,2,FALSE)&lt;=VLOOKUP($AN$18,paramètres!$E$33:$F$44,2,FALSE),AB418*$D418,0)))</f>
        <v>0</v>
      </c>
      <c r="AO418" s="149" t="str">
        <f>IF(paramètres!$B$28=1,((SUM(Q418:Z418)/1.02)+SUM(AA418:AB418))*0.0303/9*COUNT(Q418:Y418),IF(paramètres!$B$28=2,(SUM(Q418:AB418))*0.0303/9*COUNT(Q418:Y418),"Missing Delta option"))</f>
        <v>Missing Delta option</v>
      </c>
      <c r="AP418" s="13" t="str">
        <f>IF(paramètres!$B$28=1,(((SUM(Q418:Z418)/1.02)+SUM(AA418:AB418))+((SUM(AC418:AL418)/1.02)+SUM(AM418:AO418)))*cotpatr,IF(paramètres!$B$28=2,(SUM(Q418:AO418)*cotpatr),"Missing Delta Option"))</f>
        <v>Missing Delta Option</v>
      </c>
      <c r="AQ418" s="13" t="str" cm="1">
        <f t="array" ref="AQ418">IF(paramètres!$B$28=1,(((SUM(Q418:Z418)/1.02)+SUM(AA418:AB418))+((SUM(AC418:AN418)/1.02)+SUM(AM418:AN418)))/12*pécule,IF(paramètres!$B$28=2,SUM(Q418:AN418)/12*pécule,"Missing Delta Option"))</f>
        <v>Missing Delta Option</v>
      </c>
      <c r="AR418" s="132" t="e">
        <f>IF(paramètres!$B$28=1,(((SUM(Q418:Z418)/1.02)+SUM(AA418:AB418))+((SUM(AC418:AN418)/1.02)+SUM(AM418:AN418)))+AO418+AP418+AQ418,SUM(Q418:AN418)+AO418+AP418+AQ418)</f>
        <v>#VALUE!</v>
      </c>
    </row>
    <row r="419" spans="1:44" x14ac:dyDescent="0.25">
      <c r="A419" s="131"/>
      <c r="B419" s="39"/>
      <c r="C419" s="39"/>
      <c r="D419" s="93"/>
      <c r="E419" s="68"/>
      <c r="F419" s="40"/>
      <c r="G419" s="94"/>
      <c r="H419" s="38"/>
      <c r="I419" s="95"/>
      <c r="J419" s="40"/>
      <c r="K419" s="38"/>
      <c r="L419" s="95"/>
      <c r="M419" s="40"/>
      <c r="N419" s="38"/>
      <c r="O419" s="95"/>
      <c r="P419" s="68"/>
      <c r="Q419" s="226"/>
      <c r="R419" s="227"/>
      <c r="S419" s="227"/>
      <c r="T419" s="227"/>
      <c r="U419" s="227"/>
      <c r="V419" s="227"/>
      <c r="W419" s="227"/>
      <c r="X419" s="227"/>
      <c r="Y419" s="227"/>
      <c r="Z419" s="227"/>
      <c r="AA419" s="227"/>
      <c r="AB419" s="228"/>
      <c r="AC419" s="149">
        <f>IF($D419="",0,IF($E419="",0,IF(VLOOKUP($E419,paramètres!$E$33:$F$44,2,FALSE)&lt;=VLOOKUP($AC$18,paramètres!$E$33:$F$44,2,FALSE),Q419*$D419,0)))</f>
        <v>0</v>
      </c>
      <c r="AD419" s="13">
        <f>IF($D419="",0,IF($E419="",0,IF(VLOOKUP($E419,paramètres!$E$33:$F$44,2,FALSE)&lt;=VLOOKUP($AD$18,paramètres!$E$33:$F$44,2,FALSE),R419*$D419,0)))</f>
        <v>0</v>
      </c>
      <c r="AE419" s="13">
        <f>IF($D419="",0,IF($E419="",0,IF(VLOOKUP($E419,paramètres!$E$33:$F$44,2,FALSE)&lt;=VLOOKUP($AE$18,paramètres!$E$33:$F$44,2,FALSE),S419*$D419,0)))</f>
        <v>0</v>
      </c>
      <c r="AF419" s="13">
        <f>IF($D419="",0,IF($E419="",0,IF(VLOOKUP($E419,paramètres!$E$33:$F$44,2,FALSE)&lt;=VLOOKUP($AF$18,paramètres!$E$33:$F$44,2,FALSE),T419*$D419,0)))</f>
        <v>0</v>
      </c>
      <c r="AG419" s="13">
        <f>IF($D419="",0,IF($E419="",0,IF(VLOOKUP($E419,paramètres!$E$33:$F$44,2,FALSE)&lt;=VLOOKUP($AG$18,paramètres!$E$33:$F$44,2,FALSE),U419*$D419,0)))</f>
        <v>0</v>
      </c>
      <c r="AH419" s="13">
        <f>IF($D419="",0,IF($E419="",0,IF(VLOOKUP($E419,paramètres!$E$33:$F$44,2,FALSE)&lt;=VLOOKUP($AH$18,paramètres!$E$33:$F$44,2,FALSE),V419*$D419,0)))</f>
        <v>0</v>
      </c>
      <c r="AI419" s="13">
        <f>IF($D419="",0,IF($E419="",0,IF(VLOOKUP($E419,paramètres!$E$33:$F$44,2,FALSE)&lt;=VLOOKUP($AI$18,paramètres!$E$33:$F$44,2,FALSE),W419*$D419,0)))</f>
        <v>0</v>
      </c>
      <c r="AJ419" s="13">
        <f>IF($D419="",0,IF($E419="",0,IF(VLOOKUP($E419,paramètres!$E$33:$F$44,2,FALSE)&lt;=VLOOKUP($AJ$18,paramètres!$E$33:$F$44,2,FALSE),X419*$D419,0)))</f>
        <v>0</v>
      </c>
      <c r="AK419" s="13">
        <f>IF($D419="",0,IF($E419="",0,IF(VLOOKUP($E419,paramètres!$E$33:$F$44,2,FALSE)&lt;=VLOOKUP($AK$18,paramètres!$E$33:$F$44,2,FALSE),Y419*$D419,0)))</f>
        <v>0</v>
      </c>
      <c r="AL419" s="13">
        <f>IF($D419="",0,IF($E419="",0,IF(VLOOKUP($E419,paramètres!$E$33:$F$44,2,FALSE)&lt;=VLOOKUP($AL$18,paramètres!$E$33:$F$44,2,FALSE),Z419*$D419,0)))</f>
        <v>0</v>
      </c>
      <c r="AM419" s="13">
        <f>IF($D419="",0,IF($E419="",0,IF(VLOOKUP($E419,paramètres!$E$33:$F$44,2,FALSE)&lt;=VLOOKUP($AM$18,paramètres!$E$33:$F$44,2,FALSE),AA419*$D419,0)))</f>
        <v>0</v>
      </c>
      <c r="AN419" s="154">
        <f>IF($D419="",0,IF($E419="",0,IF(VLOOKUP($E419,paramètres!$E$33:$F$44,2,FALSE)&lt;=VLOOKUP($AN$18,paramètres!$E$33:$F$44,2,FALSE),AB419*$D419,0)))</f>
        <v>0</v>
      </c>
      <c r="AO419" s="149" t="str">
        <f>IF(paramètres!$B$28=1,((SUM(Q419:Z419)/1.02)+SUM(AA419:AB419))*0.0303/9*COUNT(Q419:Y419),IF(paramètres!$B$28=2,(SUM(Q419:AB419))*0.0303/9*COUNT(Q419:Y419),"Missing Delta option"))</f>
        <v>Missing Delta option</v>
      </c>
      <c r="AP419" s="13" t="str">
        <f>IF(paramètres!$B$28=1,(((SUM(Q419:Z419)/1.02)+SUM(AA419:AB419))+((SUM(AC419:AL419)/1.02)+SUM(AM419:AO419)))*cotpatr,IF(paramètres!$B$28=2,(SUM(Q419:AO419)*cotpatr),"Missing Delta Option"))</f>
        <v>Missing Delta Option</v>
      </c>
      <c r="AQ419" s="13" t="str" cm="1">
        <f t="array" ref="AQ419">IF(paramètres!$B$28=1,(((SUM(Q419:Z419)/1.02)+SUM(AA419:AB419))+((SUM(AC419:AN419)/1.02)+SUM(AM419:AN419)))/12*pécule,IF(paramètres!$B$28=2,SUM(Q419:AN419)/12*pécule,"Missing Delta Option"))</f>
        <v>Missing Delta Option</v>
      </c>
      <c r="AR419" s="132" t="e">
        <f>IF(paramètres!$B$28=1,(((SUM(Q419:Z419)/1.02)+SUM(AA419:AB419))+((SUM(AC419:AN419)/1.02)+SUM(AM419:AN419)))+AO419+AP419+AQ419,SUM(Q419:AN419)+AO419+AP419+AQ419)</f>
        <v>#VALUE!</v>
      </c>
    </row>
    <row r="420" spans="1:44" x14ac:dyDescent="0.25">
      <c r="A420" s="131"/>
      <c r="B420" s="39"/>
      <c r="C420" s="39"/>
      <c r="D420" s="93"/>
      <c r="E420" s="68"/>
      <c r="F420" s="40"/>
      <c r="G420" s="94"/>
      <c r="H420" s="38"/>
      <c r="I420" s="95"/>
      <c r="J420" s="40"/>
      <c r="K420" s="38"/>
      <c r="L420" s="95"/>
      <c r="M420" s="40"/>
      <c r="N420" s="38"/>
      <c r="O420" s="95"/>
      <c r="P420" s="68"/>
      <c r="Q420" s="226"/>
      <c r="R420" s="227"/>
      <c r="S420" s="227"/>
      <c r="T420" s="227"/>
      <c r="U420" s="227"/>
      <c r="V420" s="227"/>
      <c r="W420" s="227"/>
      <c r="X420" s="227"/>
      <c r="Y420" s="227"/>
      <c r="Z420" s="227"/>
      <c r="AA420" s="227"/>
      <c r="AB420" s="228"/>
      <c r="AC420" s="149">
        <f>IF($D420="",0,IF($E420="",0,IF(VLOOKUP($E420,paramètres!$E$33:$F$44,2,FALSE)&lt;=VLOOKUP($AC$18,paramètres!$E$33:$F$44,2,FALSE),Q420*$D420,0)))</f>
        <v>0</v>
      </c>
      <c r="AD420" s="13">
        <f>IF($D420="",0,IF($E420="",0,IF(VLOOKUP($E420,paramètres!$E$33:$F$44,2,FALSE)&lt;=VLOOKUP($AD$18,paramètres!$E$33:$F$44,2,FALSE),R420*$D420,0)))</f>
        <v>0</v>
      </c>
      <c r="AE420" s="13">
        <f>IF($D420="",0,IF($E420="",0,IF(VLOOKUP($E420,paramètres!$E$33:$F$44,2,FALSE)&lt;=VLOOKUP($AE$18,paramètres!$E$33:$F$44,2,FALSE),S420*$D420,0)))</f>
        <v>0</v>
      </c>
      <c r="AF420" s="13">
        <f>IF($D420="",0,IF($E420="",0,IF(VLOOKUP($E420,paramètres!$E$33:$F$44,2,FALSE)&lt;=VLOOKUP($AF$18,paramètres!$E$33:$F$44,2,FALSE),T420*$D420,0)))</f>
        <v>0</v>
      </c>
      <c r="AG420" s="13">
        <f>IF($D420="",0,IF($E420="",0,IF(VLOOKUP($E420,paramètres!$E$33:$F$44,2,FALSE)&lt;=VLOOKUP($AG$18,paramètres!$E$33:$F$44,2,FALSE),U420*$D420,0)))</f>
        <v>0</v>
      </c>
      <c r="AH420" s="13">
        <f>IF($D420="",0,IF($E420="",0,IF(VLOOKUP($E420,paramètres!$E$33:$F$44,2,FALSE)&lt;=VLOOKUP($AH$18,paramètres!$E$33:$F$44,2,FALSE),V420*$D420,0)))</f>
        <v>0</v>
      </c>
      <c r="AI420" s="13">
        <f>IF($D420="",0,IF($E420="",0,IF(VLOOKUP($E420,paramètres!$E$33:$F$44,2,FALSE)&lt;=VLOOKUP($AI$18,paramètres!$E$33:$F$44,2,FALSE),W420*$D420,0)))</f>
        <v>0</v>
      </c>
      <c r="AJ420" s="13">
        <f>IF($D420="",0,IF($E420="",0,IF(VLOOKUP($E420,paramètres!$E$33:$F$44,2,FALSE)&lt;=VLOOKUP($AJ$18,paramètres!$E$33:$F$44,2,FALSE),X420*$D420,0)))</f>
        <v>0</v>
      </c>
      <c r="AK420" s="13">
        <f>IF($D420="",0,IF($E420="",0,IF(VLOOKUP($E420,paramètres!$E$33:$F$44,2,FALSE)&lt;=VLOOKUP($AK$18,paramètres!$E$33:$F$44,2,FALSE),Y420*$D420,0)))</f>
        <v>0</v>
      </c>
      <c r="AL420" s="13">
        <f>IF($D420="",0,IF($E420="",0,IF(VLOOKUP($E420,paramètres!$E$33:$F$44,2,FALSE)&lt;=VLOOKUP($AL$18,paramètres!$E$33:$F$44,2,FALSE),Z420*$D420,0)))</f>
        <v>0</v>
      </c>
      <c r="AM420" s="13">
        <f>IF($D420="",0,IF($E420="",0,IF(VLOOKUP($E420,paramètres!$E$33:$F$44,2,FALSE)&lt;=VLOOKUP($AM$18,paramètres!$E$33:$F$44,2,FALSE),AA420*$D420,0)))</f>
        <v>0</v>
      </c>
      <c r="AN420" s="154">
        <f>IF($D420="",0,IF($E420="",0,IF(VLOOKUP($E420,paramètres!$E$33:$F$44,2,FALSE)&lt;=VLOOKUP($AN$18,paramètres!$E$33:$F$44,2,FALSE),AB420*$D420,0)))</f>
        <v>0</v>
      </c>
      <c r="AO420" s="149" t="str">
        <f>IF(paramètres!$B$28=1,((SUM(Q420:Z420)/1.02)+SUM(AA420:AB420))*0.0303/9*COUNT(Q420:Y420),IF(paramètres!$B$28=2,(SUM(Q420:AB420))*0.0303/9*COUNT(Q420:Y420),"Missing Delta option"))</f>
        <v>Missing Delta option</v>
      </c>
      <c r="AP420" s="13" t="str">
        <f>IF(paramètres!$B$28=1,(((SUM(Q420:Z420)/1.02)+SUM(AA420:AB420))+((SUM(AC420:AL420)/1.02)+SUM(AM420:AO420)))*cotpatr,IF(paramètres!$B$28=2,(SUM(Q420:AO420)*cotpatr),"Missing Delta Option"))</f>
        <v>Missing Delta Option</v>
      </c>
      <c r="AQ420" s="13" t="str" cm="1">
        <f t="array" ref="AQ420">IF(paramètres!$B$28=1,(((SUM(Q420:Z420)/1.02)+SUM(AA420:AB420))+((SUM(AC420:AN420)/1.02)+SUM(AM420:AN420)))/12*pécule,IF(paramètres!$B$28=2,SUM(Q420:AN420)/12*pécule,"Missing Delta Option"))</f>
        <v>Missing Delta Option</v>
      </c>
      <c r="AR420" s="132" t="e">
        <f>IF(paramètres!$B$28=1,(((SUM(Q420:Z420)/1.02)+SUM(AA420:AB420))+((SUM(AC420:AN420)/1.02)+SUM(AM420:AN420)))+AO420+AP420+AQ420,SUM(Q420:AN420)+AO420+AP420+AQ420)</f>
        <v>#VALUE!</v>
      </c>
    </row>
    <row r="421" spans="1:44" x14ac:dyDescent="0.25">
      <c r="A421" s="131"/>
      <c r="B421" s="39"/>
      <c r="C421" s="39"/>
      <c r="D421" s="93"/>
      <c r="E421" s="68"/>
      <c r="F421" s="40"/>
      <c r="G421" s="94"/>
      <c r="H421" s="38"/>
      <c r="I421" s="95"/>
      <c r="J421" s="40"/>
      <c r="K421" s="38"/>
      <c r="L421" s="95"/>
      <c r="M421" s="40"/>
      <c r="N421" s="38"/>
      <c r="O421" s="95"/>
      <c r="P421" s="68"/>
      <c r="Q421" s="226"/>
      <c r="R421" s="227"/>
      <c r="S421" s="227"/>
      <c r="T421" s="227"/>
      <c r="U421" s="227"/>
      <c r="V421" s="227"/>
      <c r="W421" s="227"/>
      <c r="X421" s="227"/>
      <c r="Y421" s="227"/>
      <c r="Z421" s="227"/>
      <c r="AA421" s="227"/>
      <c r="AB421" s="228"/>
      <c r="AC421" s="149">
        <f>IF($D421="",0,IF($E421="",0,IF(VLOOKUP($E421,paramètres!$E$33:$F$44,2,FALSE)&lt;=VLOOKUP($AC$18,paramètres!$E$33:$F$44,2,FALSE),Q421*$D421,0)))</f>
        <v>0</v>
      </c>
      <c r="AD421" s="13">
        <f>IF($D421="",0,IF($E421="",0,IF(VLOOKUP($E421,paramètres!$E$33:$F$44,2,FALSE)&lt;=VLOOKUP($AD$18,paramètres!$E$33:$F$44,2,FALSE),R421*$D421,0)))</f>
        <v>0</v>
      </c>
      <c r="AE421" s="13">
        <f>IF($D421="",0,IF($E421="",0,IF(VLOOKUP($E421,paramètres!$E$33:$F$44,2,FALSE)&lt;=VLOOKUP($AE$18,paramètres!$E$33:$F$44,2,FALSE),S421*$D421,0)))</f>
        <v>0</v>
      </c>
      <c r="AF421" s="13">
        <f>IF($D421="",0,IF($E421="",0,IF(VLOOKUP($E421,paramètres!$E$33:$F$44,2,FALSE)&lt;=VLOOKUP($AF$18,paramètres!$E$33:$F$44,2,FALSE),T421*$D421,0)))</f>
        <v>0</v>
      </c>
      <c r="AG421" s="13">
        <f>IF($D421="",0,IF($E421="",0,IF(VLOOKUP($E421,paramètres!$E$33:$F$44,2,FALSE)&lt;=VLOOKUP($AG$18,paramètres!$E$33:$F$44,2,FALSE),U421*$D421,0)))</f>
        <v>0</v>
      </c>
      <c r="AH421" s="13">
        <f>IF($D421="",0,IF($E421="",0,IF(VLOOKUP($E421,paramètres!$E$33:$F$44,2,FALSE)&lt;=VLOOKUP($AH$18,paramètres!$E$33:$F$44,2,FALSE),V421*$D421,0)))</f>
        <v>0</v>
      </c>
      <c r="AI421" s="13">
        <f>IF($D421="",0,IF($E421="",0,IF(VLOOKUP($E421,paramètres!$E$33:$F$44,2,FALSE)&lt;=VLOOKUP($AI$18,paramètres!$E$33:$F$44,2,FALSE),W421*$D421,0)))</f>
        <v>0</v>
      </c>
      <c r="AJ421" s="13">
        <f>IF($D421="",0,IF($E421="",0,IF(VLOOKUP($E421,paramètres!$E$33:$F$44,2,FALSE)&lt;=VLOOKUP($AJ$18,paramètres!$E$33:$F$44,2,FALSE),X421*$D421,0)))</f>
        <v>0</v>
      </c>
      <c r="AK421" s="13">
        <f>IF($D421="",0,IF($E421="",0,IF(VLOOKUP($E421,paramètres!$E$33:$F$44,2,FALSE)&lt;=VLOOKUP($AK$18,paramètres!$E$33:$F$44,2,FALSE),Y421*$D421,0)))</f>
        <v>0</v>
      </c>
      <c r="AL421" s="13">
        <f>IF($D421="",0,IF($E421="",0,IF(VLOOKUP($E421,paramètres!$E$33:$F$44,2,FALSE)&lt;=VLOOKUP($AL$18,paramètres!$E$33:$F$44,2,FALSE),Z421*$D421,0)))</f>
        <v>0</v>
      </c>
      <c r="AM421" s="13">
        <f>IF($D421="",0,IF($E421="",0,IF(VLOOKUP($E421,paramètres!$E$33:$F$44,2,FALSE)&lt;=VLOOKUP($AM$18,paramètres!$E$33:$F$44,2,FALSE),AA421*$D421,0)))</f>
        <v>0</v>
      </c>
      <c r="AN421" s="154">
        <f>IF($D421="",0,IF($E421="",0,IF(VLOOKUP($E421,paramètres!$E$33:$F$44,2,FALSE)&lt;=VLOOKUP($AN$18,paramètres!$E$33:$F$44,2,FALSE),AB421*$D421,0)))</f>
        <v>0</v>
      </c>
      <c r="AO421" s="149" t="str">
        <f>IF(paramètres!$B$28=1,((SUM(Q421:Z421)/1.02)+SUM(AA421:AB421))*0.0303/9*COUNT(Q421:Y421),IF(paramètres!$B$28=2,(SUM(Q421:AB421))*0.0303/9*COUNT(Q421:Y421),"Missing Delta option"))</f>
        <v>Missing Delta option</v>
      </c>
      <c r="AP421" s="13" t="str">
        <f>IF(paramètres!$B$28=1,(((SUM(Q421:Z421)/1.02)+SUM(AA421:AB421))+((SUM(AC421:AL421)/1.02)+SUM(AM421:AO421)))*cotpatr,IF(paramètres!$B$28=2,(SUM(Q421:AO421)*cotpatr),"Missing Delta Option"))</f>
        <v>Missing Delta Option</v>
      </c>
      <c r="AQ421" s="13" t="str" cm="1">
        <f t="array" ref="AQ421">IF(paramètres!$B$28=1,(((SUM(Q421:Z421)/1.02)+SUM(AA421:AB421))+((SUM(AC421:AN421)/1.02)+SUM(AM421:AN421)))/12*pécule,IF(paramètres!$B$28=2,SUM(Q421:AN421)/12*pécule,"Missing Delta Option"))</f>
        <v>Missing Delta Option</v>
      </c>
      <c r="AR421" s="132" t="e">
        <f>IF(paramètres!$B$28=1,(((SUM(Q421:Z421)/1.02)+SUM(AA421:AB421))+((SUM(AC421:AN421)/1.02)+SUM(AM421:AN421)))+AO421+AP421+AQ421,SUM(Q421:AN421)+AO421+AP421+AQ421)</f>
        <v>#VALUE!</v>
      </c>
    </row>
    <row r="422" spans="1:44" x14ac:dyDescent="0.25">
      <c r="A422" s="131"/>
      <c r="B422" s="39"/>
      <c r="C422" s="39"/>
      <c r="D422" s="93"/>
      <c r="E422" s="68"/>
      <c r="F422" s="40"/>
      <c r="G422" s="94"/>
      <c r="H422" s="38"/>
      <c r="I422" s="95"/>
      <c r="J422" s="40"/>
      <c r="K422" s="38"/>
      <c r="L422" s="95"/>
      <c r="M422" s="40"/>
      <c r="N422" s="38"/>
      <c r="O422" s="95"/>
      <c r="P422" s="68"/>
      <c r="Q422" s="226"/>
      <c r="R422" s="227"/>
      <c r="S422" s="227"/>
      <c r="T422" s="227"/>
      <c r="U422" s="227"/>
      <c r="V422" s="227"/>
      <c r="W422" s="227"/>
      <c r="X422" s="227"/>
      <c r="Y422" s="227"/>
      <c r="Z422" s="227"/>
      <c r="AA422" s="227"/>
      <c r="AB422" s="228"/>
      <c r="AC422" s="149">
        <f>IF($D422="",0,IF($E422="",0,IF(VLOOKUP($E422,paramètres!$E$33:$F$44,2,FALSE)&lt;=VLOOKUP($AC$18,paramètres!$E$33:$F$44,2,FALSE),Q422*$D422,0)))</f>
        <v>0</v>
      </c>
      <c r="AD422" s="13">
        <f>IF($D422="",0,IF($E422="",0,IF(VLOOKUP($E422,paramètres!$E$33:$F$44,2,FALSE)&lt;=VLOOKUP($AD$18,paramètres!$E$33:$F$44,2,FALSE),R422*$D422,0)))</f>
        <v>0</v>
      </c>
      <c r="AE422" s="13">
        <f>IF($D422="",0,IF($E422="",0,IF(VLOOKUP($E422,paramètres!$E$33:$F$44,2,FALSE)&lt;=VLOOKUP($AE$18,paramètres!$E$33:$F$44,2,FALSE),S422*$D422,0)))</f>
        <v>0</v>
      </c>
      <c r="AF422" s="13">
        <f>IF($D422="",0,IF($E422="",0,IF(VLOOKUP($E422,paramètres!$E$33:$F$44,2,FALSE)&lt;=VLOOKUP($AF$18,paramètres!$E$33:$F$44,2,FALSE),T422*$D422,0)))</f>
        <v>0</v>
      </c>
      <c r="AG422" s="13">
        <f>IF($D422="",0,IF($E422="",0,IF(VLOOKUP($E422,paramètres!$E$33:$F$44,2,FALSE)&lt;=VLOOKUP($AG$18,paramètres!$E$33:$F$44,2,FALSE),U422*$D422,0)))</f>
        <v>0</v>
      </c>
      <c r="AH422" s="13">
        <f>IF($D422="",0,IF($E422="",0,IF(VLOOKUP($E422,paramètres!$E$33:$F$44,2,FALSE)&lt;=VLOOKUP($AH$18,paramètres!$E$33:$F$44,2,FALSE),V422*$D422,0)))</f>
        <v>0</v>
      </c>
      <c r="AI422" s="13">
        <f>IF($D422="",0,IF($E422="",0,IF(VLOOKUP($E422,paramètres!$E$33:$F$44,2,FALSE)&lt;=VLOOKUP($AI$18,paramètres!$E$33:$F$44,2,FALSE),W422*$D422,0)))</f>
        <v>0</v>
      </c>
      <c r="AJ422" s="13">
        <f>IF($D422="",0,IF($E422="",0,IF(VLOOKUP($E422,paramètres!$E$33:$F$44,2,FALSE)&lt;=VLOOKUP($AJ$18,paramètres!$E$33:$F$44,2,FALSE),X422*$D422,0)))</f>
        <v>0</v>
      </c>
      <c r="AK422" s="13">
        <f>IF($D422="",0,IF($E422="",0,IF(VLOOKUP($E422,paramètres!$E$33:$F$44,2,FALSE)&lt;=VLOOKUP($AK$18,paramètres!$E$33:$F$44,2,FALSE),Y422*$D422,0)))</f>
        <v>0</v>
      </c>
      <c r="AL422" s="13">
        <f>IF($D422="",0,IF($E422="",0,IF(VLOOKUP($E422,paramètres!$E$33:$F$44,2,FALSE)&lt;=VLOOKUP($AL$18,paramètres!$E$33:$F$44,2,FALSE),Z422*$D422,0)))</f>
        <v>0</v>
      </c>
      <c r="AM422" s="13">
        <f>IF($D422="",0,IF($E422="",0,IF(VLOOKUP($E422,paramètres!$E$33:$F$44,2,FALSE)&lt;=VLOOKUP($AM$18,paramètres!$E$33:$F$44,2,FALSE),AA422*$D422,0)))</f>
        <v>0</v>
      </c>
      <c r="AN422" s="154">
        <f>IF($D422="",0,IF($E422="",0,IF(VLOOKUP($E422,paramètres!$E$33:$F$44,2,FALSE)&lt;=VLOOKUP($AN$18,paramètres!$E$33:$F$44,2,FALSE),AB422*$D422,0)))</f>
        <v>0</v>
      </c>
      <c r="AO422" s="149" t="str">
        <f>IF(paramètres!$B$28=1,((SUM(Q422:Z422)/1.02)+SUM(AA422:AB422))*0.0303/9*COUNT(Q422:Y422),IF(paramètres!$B$28=2,(SUM(Q422:AB422))*0.0303/9*COUNT(Q422:Y422),"Missing Delta option"))</f>
        <v>Missing Delta option</v>
      </c>
      <c r="AP422" s="13" t="str">
        <f>IF(paramètres!$B$28=1,(((SUM(Q422:Z422)/1.02)+SUM(AA422:AB422))+((SUM(AC422:AL422)/1.02)+SUM(AM422:AO422)))*cotpatr,IF(paramètres!$B$28=2,(SUM(Q422:AO422)*cotpatr),"Missing Delta Option"))</f>
        <v>Missing Delta Option</v>
      </c>
      <c r="AQ422" s="13" t="str" cm="1">
        <f t="array" ref="AQ422">IF(paramètres!$B$28=1,(((SUM(Q422:Z422)/1.02)+SUM(AA422:AB422))+((SUM(AC422:AN422)/1.02)+SUM(AM422:AN422)))/12*pécule,IF(paramètres!$B$28=2,SUM(Q422:AN422)/12*pécule,"Missing Delta Option"))</f>
        <v>Missing Delta Option</v>
      </c>
      <c r="AR422" s="132" t="e">
        <f>IF(paramètres!$B$28=1,(((SUM(Q422:Z422)/1.02)+SUM(AA422:AB422))+((SUM(AC422:AN422)/1.02)+SUM(AM422:AN422)))+AO422+AP422+AQ422,SUM(Q422:AN422)+AO422+AP422+AQ422)</f>
        <v>#VALUE!</v>
      </c>
    </row>
    <row r="423" spans="1:44" x14ac:dyDescent="0.25">
      <c r="A423" s="131"/>
      <c r="B423" s="39"/>
      <c r="C423" s="39"/>
      <c r="D423" s="93"/>
      <c r="E423" s="68"/>
      <c r="F423" s="40"/>
      <c r="G423" s="94"/>
      <c r="H423" s="38"/>
      <c r="I423" s="95"/>
      <c r="J423" s="40"/>
      <c r="K423" s="38"/>
      <c r="L423" s="95"/>
      <c r="M423" s="40"/>
      <c r="N423" s="38"/>
      <c r="O423" s="95"/>
      <c r="P423" s="68"/>
      <c r="Q423" s="226"/>
      <c r="R423" s="227"/>
      <c r="S423" s="227"/>
      <c r="T423" s="227"/>
      <c r="U423" s="227"/>
      <c r="V423" s="227"/>
      <c r="W423" s="227"/>
      <c r="X423" s="227"/>
      <c r="Y423" s="227"/>
      <c r="Z423" s="227"/>
      <c r="AA423" s="227"/>
      <c r="AB423" s="228"/>
      <c r="AC423" s="149">
        <f>IF($D423="",0,IF($E423="",0,IF(VLOOKUP($E423,paramètres!$E$33:$F$44,2,FALSE)&lt;=VLOOKUP($AC$18,paramètres!$E$33:$F$44,2,FALSE),Q423*$D423,0)))</f>
        <v>0</v>
      </c>
      <c r="AD423" s="13">
        <f>IF($D423="",0,IF($E423="",0,IF(VLOOKUP($E423,paramètres!$E$33:$F$44,2,FALSE)&lt;=VLOOKUP($AD$18,paramètres!$E$33:$F$44,2,FALSE),R423*$D423,0)))</f>
        <v>0</v>
      </c>
      <c r="AE423" s="13">
        <f>IF($D423="",0,IF($E423="",0,IF(VLOOKUP($E423,paramètres!$E$33:$F$44,2,FALSE)&lt;=VLOOKUP($AE$18,paramètres!$E$33:$F$44,2,FALSE),S423*$D423,0)))</f>
        <v>0</v>
      </c>
      <c r="AF423" s="13">
        <f>IF($D423="",0,IF($E423="",0,IF(VLOOKUP($E423,paramètres!$E$33:$F$44,2,FALSE)&lt;=VLOOKUP($AF$18,paramètres!$E$33:$F$44,2,FALSE),T423*$D423,0)))</f>
        <v>0</v>
      </c>
      <c r="AG423" s="13">
        <f>IF($D423="",0,IF($E423="",0,IF(VLOOKUP($E423,paramètres!$E$33:$F$44,2,FALSE)&lt;=VLOOKUP($AG$18,paramètres!$E$33:$F$44,2,FALSE),U423*$D423,0)))</f>
        <v>0</v>
      </c>
      <c r="AH423" s="13">
        <f>IF($D423="",0,IF($E423="",0,IF(VLOOKUP($E423,paramètres!$E$33:$F$44,2,FALSE)&lt;=VLOOKUP($AH$18,paramètres!$E$33:$F$44,2,FALSE),V423*$D423,0)))</f>
        <v>0</v>
      </c>
      <c r="AI423" s="13">
        <f>IF($D423="",0,IF($E423="",0,IF(VLOOKUP($E423,paramètres!$E$33:$F$44,2,FALSE)&lt;=VLOOKUP($AI$18,paramètres!$E$33:$F$44,2,FALSE),W423*$D423,0)))</f>
        <v>0</v>
      </c>
      <c r="AJ423" s="13">
        <f>IF($D423="",0,IF($E423="",0,IF(VLOOKUP($E423,paramètres!$E$33:$F$44,2,FALSE)&lt;=VLOOKUP($AJ$18,paramètres!$E$33:$F$44,2,FALSE),X423*$D423,0)))</f>
        <v>0</v>
      </c>
      <c r="AK423" s="13">
        <f>IF($D423="",0,IF($E423="",0,IF(VLOOKUP($E423,paramètres!$E$33:$F$44,2,FALSE)&lt;=VLOOKUP($AK$18,paramètres!$E$33:$F$44,2,FALSE),Y423*$D423,0)))</f>
        <v>0</v>
      </c>
      <c r="AL423" s="13">
        <f>IF($D423="",0,IF($E423="",0,IF(VLOOKUP($E423,paramètres!$E$33:$F$44,2,FALSE)&lt;=VLOOKUP($AL$18,paramètres!$E$33:$F$44,2,FALSE),Z423*$D423,0)))</f>
        <v>0</v>
      </c>
      <c r="AM423" s="13">
        <f>IF($D423="",0,IF($E423="",0,IF(VLOOKUP($E423,paramètres!$E$33:$F$44,2,FALSE)&lt;=VLOOKUP($AM$18,paramètres!$E$33:$F$44,2,FALSE),AA423*$D423,0)))</f>
        <v>0</v>
      </c>
      <c r="AN423" s="154">
        <f>IF($D423="",0,IF($E423="",0,IF(VLOOKUP($E423,paramètres!$E$33:$F$44,2,FALSE)&lt;=VLOOKUP($AN$18,paramètres!$E$33:$F$44,2,FALSE),AB423*$D423,0)))</f>
        <v>0</v>
      </c>
      <c r="AO423" s="149" t="str">
        <f>IF(paramètres!$B$28=1,((SUM(Q423:Z423)/1.02)+SUM(AA423:AB423))*0.0303/9*COUNT(Q423:Y423),IF(paramètres!$B$28=2,(SUM(Q423:AB423))*0.0303/9*COUNT(Q423:Y423),"Missing Delta option"))</f>
        <v>Missing Delta option</v>
      </c>
      <c r="AP423" s="13" t="str">
        <f>IF(paramètres!$B$28=1,(((SUM(Q423:Z423)/1.02)+SUM(AA423:AB423))+((SUM(AC423:AL423)/1.02)+SUM(AM423:AO423)))*cotpatr,IF(paramètres!$B$28=2,(SUM(Q423:AO423)*cotpatr),"Missing Delta Option"))</f>
        <v>Missing Delta Option</v>
      </c>
      <c r="AQ423" s="13" t="str" cm="1">
        <f t="array" ref="AQ423">IF(paramètres!$B$28=1,(((SUM(Q423:Z423)/1.02)+SUM(AA423:AB423))+((SUM(AC423:AN423)/1.02)+SUM(AM423:AN423)))/12*pécule,IF(paramètres!$B$28=2,SUM(Q423:AN423)/12*pécule,"Missing Delta Option"))</f>
        <v>Missing Delta Option</v>
      </c>
      <c r="AR423" s="132" t="e">
        <f>IF(paramètres!$B$28=1,(((SUM(Q423:Z423)/1.02)+SUM(AA423:AB423))+((SUM(AC423:AN423)/1.02)+SUM(AM423:AN423)))+AO423+AP423+AQ423,SUM(Q423:AN423)+AO423+AP423+AQ423)</f>
        <v>#VALUE!</v>
      </c>
    </row>
    <row r="424" spans="1:44" x14ac:dyDescent="0.25">
      <c r="A424" s="131"/>
      <c r="B424" s="39"/>
      <c r="C424" s="39"/>
      <c r="D424" s="93"/>
      <c r="E424" s="68"/>
      <c r="F424" s="40"/>
      <c r="G424" s="94"/>
      <c r="H424" s="38"/>
      <c r="I424" s="95"/>
      <c r="J424" s="40"/>
      <c r="K424" s="38"/>
      <c r="L424" s="95"/>
      <c r="M424" s="40"/>
      <c r="N424" s="38"/>
      <c r="O424" s="95"/>
      <c r="P424" s="68"/>
      <c r="Q424" s="226"/>
      <c r="R424" s="227"/>
      <c r="S424" s="227"/>
      <c r="T424" s="227"/>
      <c r="U424" s="227"/>
      <c r="V424" s="227"/>
      <c r="W424" s="227"/>
      <c r="X424" s="227"/>
      <c r="Y424" s="227"/>
      <c r="Z424" s="227"/>
      <c r="AA424" s="227"/>
      <c r="AB424" s="228"/>
      <c r="AC424" s="149">
        <f>IF($D424="",0,IF($E424="",0,IF(VLOOKUP($E424,paramètres!$E$33:$F$44,2,FALSE)&lt;=VLOOKUP($AC$18,paramètres!$E$33:$F$44,2,FALSE),Q424*$D424,0)))</f>
        <v>0</v>
      </c>
      <c r="AD424" s="13">
        <f>IF($D424="",0,IF($E424="",0,IF(VLOOKUP($E424,paramètres!$E$33:$F$44,2,FALSE)&lt;=VLOOKUP($AD$18,paramètres!$E$33:$F$44,2,FALSE),R424*$D424,0)))</f>
        <v>0</v>
      </c>
      <c r="AE424" s="13">
        <f>IF($D424="",0,IF($E424="",0,IF(VLOOKUP($E424,paramètres!$E$33:$F$44,2,FALSE)&lt;=VLOOKUP($AE$18,paramètres!$E$33:$F$44,2,FALSE),S424*$D424,0)))</f>
        <v>0</v>
      </c>
      <c r="AF424" s="13">
        <f>IF($D424="",0,IF($E424="",0,IF(VLOOKUP($E424,paramètres!$E$33:$F$44,2,FALSE)&lt;=VLOOKUP($AF$18,paramètres!$E$33:$F$44,2,FALSE),T424*$D424,0)))</f>
        <v>0</v>
      </c>
      <c r="AG424" s="13">
        <f>IF($D424="",0,IF($E424="",0,IF(VLOOKUP($E424,paramètres!$E$33:$F$44,2,FALSE)&lt;=VLOOKUP($AG$18,paramètres!$E$33:$F$44,2,FALSE),U424*$D424,0)))</f>
        <v>0</v>
      </c>
      <c r="AH424" s="13">
        <f>IF($D424="",0,IF($E424="",0,IF(VLOOKUP($E424,paramètres!$E$33:$F$44,2,FALSE)&lt;=VLOOKUP($AH$18,paramètres!$E$33:$F$44,2,FALSE),V424*$D424,0)))</f>
        <v>0</v>
      </c>
      <c r="AI424" s="13">
        <f>IF($D424="",0,IF($E424="",0,IF(VLOOKUP($E424,paramètres!$E$33:$F$44,2,FALSE)&lt;=VLOOKUP($AI$18,paramètres!$E$33:$F$44,2,FALSE),W424*$D424,0)))</f>
        <v>0</v>
      </c>
      <c r="AJ424" s="13">
        <f>IF($D424="",0,IF($E424="",0,IF(VLOOKUP($E424,paramètres!$E$33:$F$44,2,FALSE)&lt;=VLOOKUP($AJ$18,paramètres!$E$33:$F$44,2,FALSE),X424*$D424,0)))</f>
        <v>0</v>
      </c>
      <c r="AK424" s="13">
        <f>IF($D424="",0,IF($E424="",0,IF(VLOOKUP($E424,paramètres!$E$33:$F$44,2,FALSE)&lt;=VLOOKUP($AK$18,paramètres!$E$33:$F$44,2,FALSE),Y424*$D424,0)))</f>
        <v>0</v>
      </c>
      <c r="AL424" s="13">
        <f>IF($D424="",0,IF($E424="",0,IF(VLOOKUP($E424,paramètres!$E$33:$F$44,2,FALSE)&lt;=VLOOKUP($AL$18,paramètres!$E$33:$F$44,2,FALSE),Z424*$D424,0)))</f>
        <v>0</v>
      </c>
      <c r="AM424" s="13">
        <f>IF($D424="",0,IF($E424="",0,IF(VLOOKUP($E424,paramètres!$E$33:$F$44,2,FALSE)&lt;=VLOOKUP($AM$18,paramètres!$E$33:$F$44,2,FALSE),AA424*$D424,0)))</f>
        <v>0</v>
      </c>
      <c r="AN424" s="154">
        <f>IF($D424="",0,IF($E424="",0,IF(VLOOKUP($E424,paramètres!$E$33:$F$44,2,FALSE)&lt;=VLOOKUP($AN$18,paramètres!$E$33:$F$44,2,FALSE),AB424*$D424,0)))</f>
        <v>0</v>
      </c>
      <c r="AO424" s="149" t="str">
        <f>IF(paramètres!$B$28=1,((SUM(Q424:Z424)/1.02)+SUM(AA424:AB424))*0.0303/9*COUNT(Q424:Y424),IF(paramètres!$B$28=2,(SUM(Q424:AB424))*0.0303/9*COUNT(Q424:Y424),"Missing Delta option"))</f>
        <v>Missing Delta option</v>
      </c>
      <c r="AP424" s="13" t="str">
        <f>IF(paramètres!$B$28=1,(((SUM(Q424:Z424)/1.02)+SUM(AA424:AB424))+((SUM(AC424:AL424)/1.02)+SUM(AM424:AO424)))*cotpatr,IF(paramètres!$B$28=2,(SUM(Q424:AO424)*cotpatr),"Missing Delta Option"))</f>
        <v>Missing Delta Option</v>
      </c>
      <c r="AQ424" s="13" t="str" cm="1">
        <f t="array" ref="AQ424">IF(paramètres!$B$28=1,(((SUM(Q424:Z424)/1.02)+SUM(AA424:AB424))+((SUM(AC424:AN424)/1.02)+SUM(AM424:AN424)))/12*pécule,IF(paramètres!$B$28=2,SUM(Q424:AN424)/12*pécule,"Missing Delta Option"))</f>
        <v>Missing Delta Option</v>
      </c>
      <c r="AR424" s="132" t="e">
        <f>IF(paramètres!$B$28=1,(((SUM(Q424:Z424)/1.02)+SUM(AA424:AB424))+((SUM(AC424:AN424)/1.02)+SUM(AM424:AN424)))+AO424+AP424+AQ424,SUM(Q424:AN424)+AO424+AP424+AQ424)</f>
        <v>#VALUE!</v>
      </c>
    </row>
    <row r="425" spans="1:44" x14ac:dyDescent="0.25">
      <c r="A425" s="131"/>
      <c r="B425" s="39"/>
      <c r="C425" s="39"/>
      <c r="D425" s="93"/>
      <c r="E425" s="68"/>
      <c r="F425" s="40"/>
      <c r="G425" s="94"/>
      <c r="H425" s="38"/>
      <c r="I425" s="95"/>
      <c r="J425" s="40"/>
      <c r="K425" s="38"/>
      <c r="L425" s="95"/>
      <c r="M425" s="40"/>
      <c r="N425" s="38"/>
      <c r="O425" s="95"/>
      <c r="P425" s="68"/>
      <c r="Q425" s="226"/>
      <c r="R425" s="227"/>
      <c r="S425" s="227"/>
      <c r="T425" s="227"/>
      <c r="U425" s="227"/>
      <c r="V425" s="227"/>
      <c r="W425" s="227"/>
      <c r="X425" s="227"/>
      <c r="Y425" s="227"/>
      <c r="Z425" s="227"/>
      <c r="AA425" s="227"/>
      <c r="AB425" s="228"/>
      <c r="AC425" s="149">
        <f>IF($D425="",0,IF($E425="",0,IF(VLOOKUP($E425,paramètres!$E$33:$F$44,2,FALSE)&lt;=VLOOKUP($AC$18,paramètres!$E$33:$F$44,2,FALSE),Q425*$D425,0)))</f>
        <v>0</v>
      </c>
      <c r="AD425" s="13">
        <f>IF($D425="",0,IF($E425="",0,IF(VLOOKUP($E425,paramètres!$E$33:$F$44,2,FALSE)&lt;=VLOOKUP($AD$18,paramètres!$E$33:$F$44,2,FALSE),R425*$D425,0)))</f>
        <v>0</v>
      </c>
      <c r="AE425" s="13">
        <f>IF($D425="",0,IF($E425="",0,IF(VLOOKUP($E425,paramètres!$E$33:$F$44,2,FALSE)&lt;=VLOOKUP($AE$18,paramètres!$E$33:$F$44,2,FALSE),S425*$D425,0)))</f>
        <v>0</v>
      </c>
      <c r="AF425" s="13">
        <f>IF($D425="",0,IF($E425="",0,IF(VLOOKUP($E425,paramètres!$E$33:$F$44,2,FALSE)&lt;=VLOOKUP($AF$18,paramètres!$E$33:$F$44,2,FALSE),T425*$D425,0)))</f>
        <v>0</v>
      </c>
      <c r="AG425" s="13">
        <f>IF($D425="",0,IF($E425="",0,IF(VLOOKUP($E425,paramètres!$E$33:$F$44,2,FALSE)&lt;=VLOOKUP($AG$18,paramètres!$E$33:$F$44,2,FALSE),U425*$D425,0)))</f>
        <v>0</v>
      </c>
      <c r="AH425" s="13">
        <f>IF($D425="",0,IF($E425="",0,IF(VLOOKUP($E425,paramètres!$E$33:$F$44,2,FALSE)&lt;=VLOOKUP($AH$18,paramètres!$E$33:$F$44,2,FALSE),V425*$D425,0)))</f>
        <v>0</v>
      </c>
      <c r="AI425" s="13">
        <f>IF($D425="",0,IF($E425="",0,IF(VLOOKUP($E425,paramètres!$E$33:$F$44,2,FALSE)&lt;=VLOOKUP($AI$18,paramètres!$E$33:$F$44,2,FALSE),W425*$D425,0)))</f>
        <v>0</v>
      </c>
      <c r="AJ425" s="13">
        <f>IF($D425="",0,IF($E425="",0,IF(VLOOKUP($E425,paramètres!$E$33:$F$44,2,FALSE)&lt;=VLOOKUP($AJ$18,paramètres!$E$33:$F$44,2,FALSE),X425*$D425,0)))</f>
        <v>0</v>
      </c>
      <c r="AK425" s="13">
        <f>IF($D425="",0,IF($E425="",0,IF(VLOOKUP($E425,paramètres!$E$33:$F$44,2,FALSE)&lt;=VLOOKUP($AK$18,paramètres!$E$33:$F$44,2,FALSE),Y425*$D425,0)))</f>
        <v>0</v>
      </c>
      <c r="AL425" s="13">
        <f>IF($D425="",0,IF($E425="",0,IF(VLOOKUP($E425,paramètres!$E$33:$F$44,2,FALSE)&lt;=VLOOKUP($AL$18,paramètres!$E$33:$F$44,2,FALSE),Z425*$D425,0)))</f>
        <v>0</v>
      </c>
      <c r="AM425" s="13">
        <f>IF($D425="",0,IF($E425="",0,IF(VLOOKUP($E425,paramètres!$E$33:$F$44,2,FALSE)&lt;=VLOOKUP($AM$18,paramètres!$E$33:$F$44,2,FALSE),AA425*$D425,0)))</f>
        <v>0</v>
      </c>
      <c r="AN425" s="154">
        <f>IF($D425="",0,IF($E425="",0,IF(VLOOKUP($E425,paramètres!$E$33:$F$44,2,FALSE)&lt;=VLOOKUP($AN$18,paramètres!$E$33:$F$44,2,FALSE),AB425*$D425,0)))</f>
        <v>0</v>
      </c>
      <c r="AO425" s="149" t="str">
        <f>IF(paramètres!$B$28=1,((SUM(Q425:Z425)/1.02)+SUM(AA425:AB425))*0.0303/9*COUNT(Q425:Y425),IF(paramètres!$B$28=2,(SUM(Q425:AB425))*0.0303/9*COUNT(Q425:Y425),"Missing Delta option"))</f>
        <v>Missing Delta option</v>
      </c>
      <c r="AP425" s="13" t="str">
        <f>IF(paramètres!$B$28=1,(((SUM(Q425:Z425)/1.02)+SUM(AA425:AB425))+((SUM(AC425:AL425)/1.02)+SUM(AM425:AO425)))*cotpatr,IF(paramètres!$B$28=2,(SUM(Q425:AO425)*cotpatr),"Missing Delta Option"))</f>
        <v>Missing Delta Option</v>
      </c>
      <c r="AQ425" s="13" t="str" cm="1">
        <f t="array" ref="AQ425">IF(paramètres!$B$28=1,(((SUM(Q425:Z425)/1.02)+SUM(AA425:AB425))+((SUM(AC425:AN425)/1.02)+SUM(AM425:AN425)))/12*pécule,IF(paramètres!$B$28=2,SUM(Q425:AN425)/12*pécule,"Missing Delta Option"))</f>
        <v>Missing Delta Option</v>
      </c>
      <c r="AR425" s="132" t="e">
        <f>IF(paramètres!$B$28=1,(((SUM(Q425:Z425)/1.02)+SUM(AA425:AB425))+((SUM(AC425:AN425)/1.02)+SUM(AM425:AN425)))+AO425+AP425+AQ425,SUM(Q425:AN425)+AO425+AP425+AQ425)</f>
        <v>#VALUE!</v>
      </c>
    </row>
    <row r="426" spans="1:44" x14ac:dyDescent="0.25">
      <c r="A426" s="131"/>
      <c r="B426" s="39"/>
      <c r="C426" s="39"/>
      <c r="D426" s="93"/>
      <c r="E426" s="68"/>
      <c r="F426" s="40"/>
      <c r="G426" s="94"/>
      <c r="H426" s="38"/>
      <c r="I426" s="95"/>
      <c r="J426" s="40"/>
      <c r="K426" s="38"/>
      <c r="L426" s="95"/>
      <c r="M426" s="40"/>
      <c r="N426" s="38"/>
      <c r="O426" s="95"/>
      <c r="P426" s="68"/>
      <c r="Q426" s="226"/>
      <c r="R426" s="227"/>
      <c r="S426" s="227"/>
      <c r="T426" s="227"/>
      <c r="U426" s="227"/>
      <c r="V426" s="227"/>
      <c r="W426" s="227"/>
      <c r="X426" s="227"/>
      <c r="Y426" s="227"/>
      <c r="Z426" s="227"/>
      <c r="AA426" s="227"/>
      <c r="AB426" s="228"/>
      <c r="AC426" s="149">
        <f>IF($D426="",0,IF($E426="",0,IF(VLOOKUP($E426,paramètres!$E$33:$F$44,2,FALSE)&lt;=VLOOKUP($AC$18,paramètres!$E$33:$F$44,2,FALSE),Q426*$D426,0)))</f>
        <v>0</v>
      </c>
      <c r="AD426" s="13">
        <f>IF($D426="",0,IF($E426="",0,IF(VLOOKUP($E426,paramètres!$E$33:$F$44,2,FALSE)&lt;=VLOOKUP($AD$18,paramètres!$E$33:$F$44,2,FALSE),R426*$D426,0)))</f>
        <v>0</v>
      </c>
      <c r="AE426" s="13">
        <f>IF($D426="",0,IF($E426="",0,IF(VLOOKUP($E426,paramètres!$E$33:$F$44,2,FALSE)&lt;=VLOOKUP($AE$18,paramètres!$E$33:$F$44,2,FALSE),S426*$D426,0)))</f>
        <v>0</v>
      </c>
      <c r="AF426" s="13">
        <f>IF($D426="",0,IF($E426="",0,IF(VLOOKUP($E426,paramètres!$E$33:$F$44,2,FALSE)&lt;=VLOOKUP($AF$18,paramètres!$E$33:$F$44,2,FALSE),T426*$D426,0)))</f>
        <v>0</v>
      </c>
      <c r="AG426" s="13">
        <f>IF($D426="",0,IF($E426="",0,IF(VLOOKUP($E426,paramètres!$E$33:$F$44,2,FALSE)&lt;=VLOOKUP($AG$18,paramètres!$E$33:$F$44,2,FALSE),U426*$D426,0)))</f>
        <v>0</v>
      </c>
      <c r="AH426" s="13">
        <f>IF($D426="",0,IF($E426="",0,IF(VLOOKUP($E426,paramètres!$E$33:$F$44,2,FALSE)&lt;=VLOOKUP($AH$18,paramètres!$E$33:$F$44,2,FALSE),V426*$D426,0)))</f>
        <v>0</v>
      </c>
      <c r="AI426" s="13">
        <f>IF($D426="",0,IF($E426="",0,IF(VLOOKUP($E426,paramètres!$E$33:$F$44,2,FALSE)&lt;=VLOOKUP($AI$18,paramètres!$E$33:$F$44,2,FALSE),W426*$D426,0)))</f>
        <v>0</v>
      </c>
      <c r="AJ426" s="13">
        <f>IF($D426="",0,IF($E426="",0,IF(VLOOKUP($E426,paramètres!$E$33:$F$44,2,FALSE)&lt;=VLOOKUP($AJ$18,paramètres!$E$33:$F$44,2,FALSE),X426*$D426,0)))</f>
        <v>0</v>
      </c>
      <c r="AK426" s="13">
        <f>IF($D426="",0,IF($E426="",0,IF(VLOOKUP($E426,paramètres!$E$33:$F$44,2,FALSE)&lt;=VLOOKUP($AK$18,paramètres!$E$33:$F$44,2,FALSE),Y426*$D426,0)))</f>
        <v>0</v>
      </c>
      <c r="AL426" s="13">
        <f>IF($D426="",0,IF($E426="",0,IF(VLOOKUP($E426,paramètres!$E$33:$F$44,2,FALSE)&lt;=VLOOKUP($AL$18,paramètres!$E$33:$F$44,2,FALSE),Z426*$D426,0)))</f>
        <v>0</v>
      </c>
      <c r="AM426" s="13">
        <f>IF($D426="",0,IF($E426="",0,IF(VLOOKUP($E426,paramètres!$E$33:$F$44,2,FALSE)&lt;=VLOOKUP($AM$18,paramètres!$E$33:$F$44,2,FALSE),AA426*$D426,0)))</f>
        <v>0</v>
      </c>
      <c r="AN426" s="154">
        <f>IF($D426="",0,IF($E426="",0,IF(VLOOKUP($E426,paramètres!$E$33:$F$44,2,FALSE)&lt;=VLOOKUP($AN$18,paramètres!$E$33:$F$44,2,FALSE),AB426*$D426,0)))</f>
        <v>0</v>
      </c>
      <c r="AO426" s="149" t="str">
        <f>IF(paramètres!$B$28=1,((SUM(Q426:Z426)/1.02)+SUM(AA426:AB426))*0.0303/9*COUNT(Q426:Y426),IF(paramètres!$B$28=2,(SUM(Q426:AB426))*0.0303/9*COUNT(Q426:Y426),"Missing Delta option"))</f>
        <v>Missing Delta option</v>
      </c>
      <c r="AP426" s="13" t="str">
        <f>IF(paramètres!$B$28=1,(((SUM(Q426:Z426)/1.02)+SUM(AA426:AB426))+((SUM(AC426:AL426)/1.02)+SUM(AM426:AO426)))*cotpatr,IF(paramètres!$B$28=2,(SUM(Q426:AO426)*cotpatr),"Missing Delta Option"))</f>
        <v>Missing Delta Option</v>
      </c>
      <c r="AQ426" s="13" t="str" cm="1">
        <f t="array" ref="AQ426">IF(paramètres!$B$28=1,(((SUM(Q426:Z426)/1.02)+SUM(AA426:AB426))+((SUM(AC426:AN426)/1.02)+SUM(AM426:AN426)))/12*pécule,IF(paramètres!$B$28=2,SUM(Q426:AN426)/12*pécule,"Missing Delta Option"))</f>
        <v>Missing Delta Option</v>
      </c>
      <c r="AR426" s="132" t="e">
        <f>IF(paramètres!$B$28=1,(((SUM(Q426:Z426)/1.02)+SUM(AA426:AB426))+((SUM(AC426:AN426)/1.02)+SUM(AM426:AN426)))+AO426+AP426+AQ426,SUM(Q426:AN426)+AO426+AP426+AQ426)</f>
        <v>#VALUE!</v>
      </c>
    </row>
    <row r="427" spans="1:44" x14ac:dyDescent="0.25">
      <c r="A427" s="131"/>
      <c r="B427" s="39"/>
      <c r="C427" s="39"/>
      <c r="D427" s="93"/>
      <c r="E427" s="68"/>
      <c r="F427" s="40"/>
      <c r="G427" s="94"/>
      <c r="H427" s="38"/>
      <c r="I427" s="95"/>
      <c r="J427" s="40"/>
      <c r="K427" s="38"/>
      <c r="L427" s="95"/>
      <c r="M427" s="40"/>
      <c r="N427" s="38"/>
      <c r="O427" s="95"/>
      <c r="P427" s="68"/>
      <c r="Q427" s="226"/>
      <c r="R427" s="227"/>
      <c r="S427" s="227"/>
      <c r="T427" s="227"/>
      <c r="U427" s="227"/>
      <c r="V427" s="227"/>
      <c r="W427" s="227"/>
      <c r="X427" s="227"/>
      <c r="Y427" s="227"/>
      <c r="Z427" s="227"/>
      <c r="AA427" s="227"/>
      <c r="AB427" s="228"/>
      <c r="AC427" s="149">
        <f>IF($D427="",0,IF($E427="",0,IF(VLOOKUP($E427,paramètres!$E$33:$F$44,2,FALSE)&lt;=VLOOKUP($AC$18,paramètres!$E$33:$F$44,2,FALSE),Q427*$D427,0)))</f>
        <v>0</v>
      </c>
      <c r="AD427" s="13">
        <f>IF($D427="",0,IF($E427="",0,IF(VLOOKUP($E427,paramètres!$E$33:$F$44,2,FALSE)&lt;=VLOOKUP($AD$18,paramètres!$E$33:$F$44,2,FALSE),R427*$D427,0)))</f>
        <v>0</v>
      </c>
      <c r="AE427" s="13">
        <f>IF($D427="",0,IF($E427="",0,IF(VLOOKUP($E427,paramètres!$E$33:$F$44,2,FALSE)&lt;=VLOOKUP($AE$18,paramètres!$E$33:$F$44,2,FALSE),S427*$D427,0)))</f>
        <v>0</v>
      </c>
      <c r="AF427" s="13">
        <f>IF($D427="",0,IF($E427="",0,IF(VLOOKUP($E427,paramètres!$E$33:$F$44,2,FALSE)&lt;=VLOOKUP($AF$18,paramètres!$E$33:$F$44,2,FALSE),T427*$D427,0)))</f>
        <v>0</v>
      </c>
      <c r="AG427" s="13">
        <f>IF($D427="",0,IF($E427="",0,IF(VLOOKUP($E427,paramètres!$E$33:$F$44,2,FALSE)&lt;=VLOOKUP($AG$18,paramètres!$E$33:$F$44,2,FALSE),U427*$D427,0)))</f>
        <v>0</v>
      </c>
      <c r="AH427" s="13">
        <f>IF($D427="",0,IF($E427="",0,IF(VLOOKUP($E427,paramètres!$E$33:$F$44,2,FALSE)&lt;=VLOOKUP($AH$18,paramètres!$E$33:$F$44,2,FALSE),V427*$D427,0)))</f>
        <v>0</v>
      </c>
      <c r="AI427" s="13">
        <f>IF($D427="",0,IF($E427="",0,IF(VLOOKUP($E427,paramètres!$E$33:$F$44,2,FALSE)&lt;=VLOOKUP($AI$18,paramètres!$E$33:$F$44,2,FALSE),W427*$D427,0)))</f>
        <v>0</v>
      </c>
      <c r="AJ427" s="13">
        <f>IF($D427="",0,IF($E427="",0,IF(VLOOKUP($E427,paramètres!$E$33:$F$44,2,FALSE)&lt;=VLOOKUP($AJ$18,paramètres!$E$33:$F$44,2,FALSE),X427*$D427,0)))</f>
        <v>0</v>
      </c>
      <c r="AK427" s="13">
        <f>IF($D427="",0,IF($E427="",0,IF(VLOOKUP($E427,paramètres!$E$33:$F$44,2,FALSE)&lt;=VLOOKUP($AK$18,paramètres!$E$33:$F$44,2,FALSE),Y427*$D427,0)))</f>
        <v>0</v>
      </c>
      <c r="AL427" s="13">
        <f>IF($D427="",0,IF($E427="",0,IF(VLOOKUP($E427,paramètres!$E$33:$F$44,2,FALSE)&lt;=VLOOKUP($AL$18,paramètres!$E$33:$F$44,2,FALSE),Z427*$D427,0)))</f>
        <v>0</v>
      </c>
      <c r="AM427" s="13">
        <f>IF($D427="",0,IF($E427="",0,IF(VLOOKUP($E427,paramètres!$E$33:$F$44,2,FALSE)&lt;=VLOOKUP($AM$18,paramètres!$E$33:$F$44,2,FALSE),AA427*$D427,0)))</f>
        <v>0</v>
      </c>
      <c r="AN427" s="154">
        <f>IF($D427="",0,IF($E427="",0,IF(VLOOKUP($E427,paramètres!$E$33:$F$44,2,FALSE)&lt;=VLOOKUP($AN$18,paramètres!$E$33:$F$44,2,FALSE),AB427*$D427,0)))</f>
        <v>0</v>
      </c>
      <c r="AO427" s="149" t="str">
        <f>IF(paramètres!$B$28=1,((SUM(Q427:Z427)/1.02)+SUM(AA427:AB427))*0.0303/9*COUNT(Q427:Y427),IF(paramètres!$B$28=2,(SUM(Q427:AB427))*0.0303/9*COUNT(Q427:Y427),"Missing Delta option"))</f>
        <v>Missing Delta option</v>
      </c>
      <c r="AP427" s="13" t="str">
        <f>IF(paramètres!$B$28=1,(((SUM(Q427:Z427)/1.02)+SUM(AA427:AB427))+((SUM(AC427:AL427)/1.02)+SUM(AM427:AO427)))*cotpatr,IF(paramètres!$B$28=2,(SUM(Q427:AO427)*cotpatr),"Missing Delta Option"))</f>
        <v>Missing Delta Option</v>
      </c>
      <c r="AQ427" s="13" t="str" cm="1">
        <f t="array" ref="AQ427">IF(paramètres!$B$28=1,(((SUM(Q427:Z427)/1.02)+SUM(AA427:AB427))+((SUM(AC427:AN427)/1.02)+SUM(AM427:AN427)))/12*pécule,IF(paramètres!$B$28=2,SUM(Q427:AN427)/12*pécule,"Missing Delta Option"))</f>
        <v>Missing Delta Option</v>
      </c>
      <c r="AR427" s="132" t="e">
        <f>IF(paramètres!$B$28=1,(((SUM(Q427:Z427)/1.02)+SUM(AA427:AB427))+((SUM(AC427:AN427)/1.02)+SUM(AM427:AN427)))+AO427+AP427+AQ427,SUM(Q427:AN427)+AO427+AP427+AQ427)</f>
        <v>#VALUE!</v>
      </c>
    </row>
    <row r="428" spans="1:44" x14ac:dyDescent="0.25">
      <c r="A428" s="131"/>
      <c r="B428" s="39"/>
      <c r="C428" s="39"/>
      <c r="D428" s="93"/>
      <c r="E428" s="68"/>
      <c r="F428" s="40"/>
      <c r="G428" s="94"/>
      <c r="H428" s="38"/>
      <c r="I428" s="95"/>
      <c r="J428" s="40"/>
      <c r="K428" s="38"/>
      <c r="L428" s="95"/>
      <c r="M428" s="40"/>
      <c r="N428" s="38"/>
      <c r="O428" s="95"/>
      <c r="P428" s="68"/>
      <c r="Q428" s="226"/>
      <c r="R428" s="227"/>
      <c r="S428" s="227"/>
      <c r="T428" s="227"/>
      <c r="U428" s="227"/>
      <c r="V428" s="227"/>
      <c r="W428" s="227"/>
      <c r="X428" s="227"/>
      <c r="Y428" s="227"/>
      <c r="Z428" s="227"/>
      <c r="AA428" s="227"/>
      <c r="AB428" s="228"/>
      <c r="AC428" s="149">
        <f>IF($D428="",0,IF($E428="",0,IF(VLOOKUP($E428,paramètres!$E$33:$F$44,2,FALSE)&lt;=VLOOKUP($AC$18,paramètres!$E$33:$F$44,2,FALSE),Q428*$D428,0)))</f>
        <v>0</v>
      </c>
      <c r="AD428" s="13">
        <f>IF($D428="",0,IF($E428="",0,IF(VLOOKUP($E428,paramètres!$E$33:$F$44,2,FALSE)&lt;=VLOOKUP($AD$18,paramètres!$E$33:$F$44,2,FALSE),R428*$D428,0)))</f>
        <v>0</v>
      </c>
      <c r="AE428" s="13">
        <f>IF($D428="",0,IF($E428="",0,IF(VLOOKUP($E428,paramètres!$E$33:$F$44,2,FALSE)&lt;=VLOOKUP($AE$18,paramètres!$E$33:$F$44,2,FALSE),S428*$D428,0)))</f>
        <v>0</v>
      </c>
      <c r="AF428" s="13">
        <f>IF($D428="",0,IF($E428="",0,IF(VLOOKUP($E428,paramètres!$E$33:$F$44,2,FALSE)&lt;=VLOOKUP($AF$18,paramètres!$E$33:$F$44,2,FALSE),T428*$D428,0)))</f>
        <v>0</v>
      </c>
      <c r="AG428" s="13">
        <f>IF($D428="",0,IF($E428="",0,IF(VLOOKUP($E428,paramètres!$E$33:$F$44,2,FALSE)&lt;=VLOOKUP($AG$18,paramètres!$E$33:$F$44,2,FALSE),U428*$D428,0)))</f>
        <v>0</v>
      </c>
      <c r="AH428" s="13">
        <f>IF($D428="",0,IF($E428="",0,IF(VLOOKUP($E428,paramètres!$E$33:$F$44,2,FALSE)&lt;=VLOOKUP($AH$18,paramètres!$E$33:$F$44,2,FALSE),V428*$D428,0)))</f>
        <v>0</v>
      </c>
      <c r="AI428" s="13">
        <f>IF($D428="",0,IF($E428="",0,IF(VLOOKUP($E428,paramètres!$E$33:$F$44,2,FALSE)&lt;=VLOOKUP($AI$18,paramètres!$E$33:$F$44,2,FALSE),W428*$D428,0)))</f>
        <v>0</v>
      </c>
      <c r="AJ428" s="13">
        <f>IF($D428="",0,IF($E428="",0,IF(VLOOKUP($E428,paramètres!$E$33:$F$44,2,FALSE)&lt;=VLOOKUP($AJ$18,paramètres!$E$33:$F$44,2,FALSE),X428*$D428,0)))</f>
        <v>0</v>
      </c>
      <c r="AK428" s="13">
        <f>IF($D428="",0,IF($E428="",0,IF(VLOOKUP($E428,paramètres!$E$33:$F$44,2,FALSE)&lt;=VLOOKUP($AK$18,paramètres!$E$33:$F$44,2,FALSE),Y428*$D428,0)))</f>
        <v>0</v>
      </c>
      <c r="AL428" s="13">
        <f>IF($D428="",0,IF($E428="",0,IF(VLOOKUP($E428,paramètres!$E$33:$F$44,2,FALSE)&lt;=VLOOKUP($AL$18,paramètres!$E$33:$F$44,2,FALSE),Z428*$D428,0)))</f>
        <v>0</v>
      </c>
      <c r="AM428" s="13">
        <f>IF($D428="",0,IF($E428="",0,IF(VLOOKUP($E428,paramètres!$E$33:$F$44,2,FALSE)&lt;=VLOOKUP($AM$18,paramètres!$E$33:$F$44,2,FALSE),AA428*$D428,0)))</f>
        <v>0</v>
      </c>
      <c r="AN428" s="154">
        <f>IF($D428="",0,IF($E428="",0,IF(VLOOKUP($E428,paramètres!$E$33:$F$44,2,FALSE)&lt;=VLOOKUP($AN$18,paramètres!$E$33:$F$44,2,FALSE),AB428*$D428,0)))</f>
        <v>0</v>
      </c>
      <c r="AO428" s="149" t="str">
        <f>IF(paramètres!$B$28=1,((SUM(Q428:Z428)/1.02)+SUM(AA428:AB428))*0.0303/9*COUNT(Q428:Y428),IF(paramètres!$B$28=2,(SUM(Q428:AB428))*0.0303/9*COUNT(Q428:Y428),"Missing Delta option"))</f>
        <v>Missing Delta option</v>
      </c>
      <c r="AP428" s="13" t="str">
        <f>IF(paramètres!$B$28=1,(((SUM(Q428:Z428)/1.02)+SUM(AA428:AB428))+((SUM(AC428:AL428)/1.02)+SUM(AM428:AO428)))*cotpatr,IF(paramètres!$B$28=2,(SUM(Q428:AO428)*cotpatr),"Missing Delta Option"))</f>
        <v>Missing Delta Option</v>
      </c>
      <c r="AQ428" s="13" t="str" cm="1">
        <f t="array" ref="AQ428">IF(paramètres!$B$28=1,(((SUM(Q428:Z428)/1.02)+SUM(AA428:AB428))+((SUM(AC428:AN428)/1.02)+SUM(AM428:AN428)))/12*pécule,IF(paramètres!$B$28=2,SUM(Q428:AN428)/12*pécule,"Missing Delta Option"))</f>
        <v>Missing Delta Option</v>
      </c>
      <c r="AR428" s="132" t="e">
        <f>IF(paramètres!$B$28=1,(((SUM(Q428:Z428)/1.02)+SUM(AA428:AB428))+((SUM(AC428:AN428)/1.02)+SUM(AM428:AN428)))+AO428+AP428+AQ428,SUM(Q428:AN428)+AO428+AP428+AQ428)</f>
        <v>#VALUE!</v>
      </c>
    </row>
    <row r="429" spans="1:44" x14ac:dyDescent="0.25">
      <c r="A429" s="131"/>
      <c r="B429" s="39"/>
      <c r="C429" s="39"/>
      <c r="D429" s="93"/>
      <c r="E429" s="68"/>
      <c r="F429" s="40"/>
      <c r="G429" s="94"/>
      <c r="H429" s="38"/>
      <c r="I429" s="95"/>
      <c r="J429" s="40"/>
      <c r="K429" s="38"/>
      <c r="L429" s="95"/>
      <c r="M429" s="40"/>
      <c r="N429" s="38"/>
      <c r="O429" s="95"/>
      <c r="P429" s="68"/>
      <c r="Q429" s="226"/>
      <c r="R429" s="227"/>
      <c r="S429" s="227"/>
      <c r="T429" s="227"/>
      <c r="U429" s="227"/>
      <c r="V429" s="227"/>
      <c r="W429" s="227"/>
      <c r="X429" s="227"/>
      <c r="Y429" s="227"/>
      <c r="Z429" s="227"/>
      <c r="AA429" s="227"/>
      <c r="AB429" s="228"/>
      <c r="AC429" s="149">
        <f>IF($D429="",0,IF($E429="",0,IF(VLOOKUP($E429,paramètres!$E$33:$F$44,2,FALSE)&lt;=VLOOKUP($AC$18,paramètres!$E$33:$F$44,2,FALSE),Q429*$D429,0)))</f>
        <v>0</v>
      </c>
      <c r="AD429" s="13">
        <f>IF($D429="",0,IF($E429="",0,IF(VLOOKUP($E429,paramètres!$E$33:$F$44,2,FALSE)&lt;=VLOOKUP($AD$18,paramètres!$E$33:$F$44,2,FALSE),R429*$D429,0)))</f>
        <v>0</v>
      </c>
      <c r="AE429" s="13">
        <f>IF($D429="",0,IF($E429="",0,IF(VLOOKUP($E429,paramètres!$E$33:$F$44,2,FALSE)&lt;=VLOOKUP($AE$18,paramètres!$E$33:$F$44,2,FALSE),S429*$D429,0)))</f>
        <v>0</v>
      </c>
      <c r="AF429" s="13">
        <f>IF($D429="",0,IF($E429="",0,IF(VLOOKUP($E429,paramètres!$E$33:$F$44,2,FALSE)&lt;=VLOOKUP($AF$18,paramètres!$E$33:$F$44,2,FALSE),T429*$D429,0)))</f>
        <v>0</v>
      </c>
      <c r="AG429" s="13">
        <f>IF($D429="",0,IF($E429="",0,IF(VLOOKUP($E429,paramètres!$E$33:$F$44,2,FALSE)&lt;=VLOOKUP($AG$18,paramètres!$E$33:$F$44,2,FALSE),U429*$D429,0)))</f>
        <v>0</v>
      </c>
      <c r="AH429" s="13">
        <f>IF($D429="",0,IF($E429="",0,IF(VLOOKUP($E429,paramètres!$E$33:$F$44,2,FALSE)&lt;=VLOOKUP($AH$18,paramètres!$E$33:$F$44,2,FALSE),V429*$D429,0)))</f>
        <v>0</v>
      </c>
      <c r="AI429" s="13">
        <f>IF($D429="",0,IF($E429="",0,IF(VLOOKUP($E429,paramètres!$E$33:$F$44,2,FALSE)&lt;=VLOOKUP($AI$18,paramètres!$E$33:$F$44,2,FALSE),W429*$D429,0)))</f>
        <v>0</v>
      </c>
      <c r="AJ429" s="13">
        <f>IF($D429="",0,IF($E429="",0,IF(VLOOKUP($E429,paramètres!$E$33:$F$44,2,FALSE)&lt;=VLOOKUP($AJ$18,paramètres!$E$33:$F$44,2,FALSE),X429*$D429,0)))</f>
        <v>0</v>
      </c>
      <c r="AK429" s="13">
        <f>IF($D429="",0,IF($E429="",0,IF(VLOOKUP($E429,paramètres!$E$33:$F$44,2,FALSE)&lt;=VLOOKUP($AK$18,paramètres!$E$33:$F$44,2,FALSE),Y429*$D429,0)))</f>
        <v>0</v>
      </c>
      <c r="AL429" s="13">
        <f>IF($D429="",0,IF($E429="",0,IF(VLOOKUP($E429,paramètres!$E$33:$F$44,2,FALSE)&lt;=VLOOKUP($AL$18,paramètres!$E$33:$F$44,2,FALSE),Z429*$D429,0)))</f>
        <v>0</v>
      </c>
      <c r="AM429" s="13">
        <f>IF($D429="",0,IF($E429="",0,IF(VLOOKUP($E429,paramètres!$E$33:$F$44,2,FALSE)&lt;=VLOOKUP($AM$18,paramètres!$E$33:$F$44,2,FALSE),AA429*$D429,0)))</f>
        <v>0</v>
      </c>
      <c r="AN429" s="154">
        <f>IF($D429="",0,IF($E429="",0,IF(VLOOKUP($E429,paramètres!$E$33:$F$44,2,FALSE)&lt;=VLOOKUP($AN$18,paramètres!$E$33:$F$44,2,FALSE),AB429*$D429,0)))</f>
        <v>0</v>
      </c>
      <c r="AO429" s="149" t="str">
        <f>IF(paramètres!$B$28=1,((SUM(Q429:Z429)/1.02)+SUM(AA429:AB429))*0.0303/9*COUNT(Q429:Y429),IF(paramètres!$B$28=2,(SUM(Q429:AB429))*0.0303/9*COUNT(Q429:Y429),"Missing Delta option"))</f>
        <v>Missing Delta option</v>
      </c>
      <c r="AP429" s="13" t="str">
        <f>IF(paramètres!$B$28=1,(((SUM(Q429:Z429)/1.02)+SUM(AA429:AB429))+((SUM(AC429:AL429)/1.02)+SUM(AM429:AO429)))*cotpatr,IF(paramètres!$B$28=2,(SUM(Q429:AO429)*cotpatr),"Missing Delta Option"))</f>
        <v>Missing Delta Option</v>
      </c>
      <c r="AQ429" s="13" t="str" cm="1">
        <f t="array" ref="AQ429">IF(paramètres!$B$28=1,(((SUM(Q429:Z429)/1.02)+SUM(AA429:AB429))+((SUM(AC429:AN429)/1.02)+SUM(AM429:AN429)))/12*pécule,IF(paramètres!$B$28=2,SUM(Q429:AN429)/12*pécule,"Missing Delta Option"))</f>
        <v>Missing Delta Option</v>
      </c>
      <c r="AR429" s="132" t="e">
        <f>IF(paramètres!$B$28=1,(((SUM(Q429:Z429)/1.02)+SUM(AA429:AB429))+((SUM(AC429:AN429)/1.02)+SUM(AM429:AN429)))+AO429+AP429+AQ429,SUM(Q429:AN429)+AO429+AP429+AQ429)</f>
        <v>#VALUE!</v>
      </c>
    </row>
    <row r="430" spans="1:44" x14ac:dyDescent="0.25">
      <c r="A430" s="131"/>
      <c r="B430" s="39"/>
      <c r="C430" s="39"/>
      <c r="D430" s="93"/>
      <c r="E430" s="68"/>
      <c r="F430" s="40"/>
      <c r="G430" s="94"/>
      <c r="H430" s="38"/>
      <c r="I430" s="95"/>
      <c r="J430" s="40"/>
      <c r="K430" s="38"/>
      <c r="L430" s="95"/>
      <c r="M430" s="40"/>
      <c r="N430" s="38"/>
      <c r="O430" s="95"/>
      <c r="P430" s="68"/>
      <c r="Q430" s="226"/>
      <c r="R430" s="227"/>
      <c r="S430" s="227"/>
      <c r="T430" s="227"/>
      <c r="U430" s="227"/>
      <c r="V430" s="227"/>
      <c r="W430" s="227"/>
      <c r="X430" s="227"/>
      <c r="Y430" s="227"/>
      <c r="Z430" s="227"/>
      <c r="AA430" s="227"/>
      <c r="AB430" s="228"/>
      <c r="AC430" s="149">
        <f>IF($D430="",0,IF($E430="",0,IF(VLOOKUP($E430,paramètres!$E$33:$F$44,2,FALSE)&lt;=VLOOKUP($AC$18,paramètres!$E$33:$F$44,2,FALSE),Q430*$D430,0)))</f>
        <v>0</v>
      </c>
      <c r="AD430" s="13">
        <f>IF($D430="",0,IF($E430="",0,IF(VLOOKUP($E430,paramètres!$E$33:$F$44,2,FALSE)&lt;=VLOOKUP($AD$18,paramètres!$E$33:$F$44,2,FALSE),R430*$D430,0)))</f>
        <v>0</v>
      </c>
      <c r="AE430" s="13">
        <f>IF($D430="",0,IF($E430="",0,IF(VLOOKUP($E430,paramètres!$E$33:$F$44,2,FALSE)&lt;=VLOOKUP($AE$18,paramètres!$E$33:$F$44,2,FALSE),S430*$D430,0)))</f>
        <v>0</v>
      </c>
      <c r="AF430" s="13">
        <f>IF($D430="",0,IF($E430="",0,IF(VLOOKUP($E430,paramètres!$E$33:$F$44,2,FALSE)&lt;=VLOOKUP($AF$18,paramètres!$E$33:$F$44,2,FALSE),T430*$D430,0)))</f>
        <v>0</v>
      </c>
      <c r="AG430" s="13">
        <f>IF($D430="",0,IF($E430="",0,IF(VLOOKUP($E430,paramètres!$E$33:$F$44,2,FALSE)&lt;=VLOOKUP($AG$18,paramètres!$E$33:$F$44,2,FALSE),U430*$D430,0)))</f>
        <v>0</v>
      </c>
      <c r="AH430" s="13">
        <f>IF($D430="",0,IF($E430="",0,IF(VLOOKUP($E430,paramètres!$E$33:$F$44,2,FALSE)&lt;=VLOOKUP($AH$18,paramètres!$E$33:$F$44,2,FALSE),V430*$D430,0)))</f>
        <v>0</v>
      </c>
      <c r="AI430" s="13">
        <f>IF($D430="",0,IF($E430="",0,IF(VLOOKUP($E430,paramètres!$E$33:$F$44,2,FALSE)&lt;=VLOOKUP($AI$18,paramètres!$E$33:$F$44,2,FALSE),W430*$D430,0)))</f>
        <v>0</v>
      </c>
      <c r="AJ430" s="13">
        <f>IF($D430="",0,IF($E430="",0,IF(VLOOKUP($E430,paramètres!$E$33:$F$44,2,FALSE)&lt;=VLOOKUP($AJ$18,paramètres!$E$33:$F$44,2,FALSE),X430*$D430,0)))</f>
        <v>0</v>
      </c>
      <c r="AK430" s="13">
        <f>IF($D430="",0,IF($E430="",0,IF(VLOOKUP($E430,paramètres!$E$33:$F$44,2,FALSE)&lt;=VLOOKUP($AK$18,paramètres!$E$33:$F$44,2,FALSE),Y430*$D430,0)))</f>
        <v>0</v>
      </c>
      <c r="AL430" s="13">
        <f>IF($D430="",0,IF($E430="",0,IF(VLOOKUP($E430,paramètres!$E$33:$F$44,2,FALSE)&lt;=VLOOKUP($AL$18,paramètres!$E$33:$F$44,2,FALSE),Z430*$D430,0)))</f>
        <v>0</v>
      </c>
      <c r="AM430" s="13">
        <f>IF($D430="",0,IF($E430="",0,IF(VLOOKUP($E430,paramètres!$E$33:$F$44,2,FALSE)&lt;=VLOOKUP($AM$18,paramètres!$E$33:$F$44,2,FALSE),AA430*$D430,0)))</f>
        <v>0</v>
      </c>
      <c r="AN430" s="154">
        <f>IF($D430="",0,IF($E430="",0,IF(VLOOKUP($E430,paramètres!$E$33:$F$44,2,FALSE)&lt;=VLOOKUP($AN$18,paramètres!$E$33:$F$44,2,FALSE),AB430*$D430,0)))</f>
        <v>0</v>
      </c>
      <c r="AO430" s="149" t="str">
        <f>IF(paramètres!$B$28=1,((SUM(Q430:Z430)/1.02)+SUM(AA430:AB430))*0.0303/9*COUNT(Q430:Y430),IF(paramètres!$B$28=2,(SUM(Q430:AB430))*0.0303/9*COUNT(Q430:Y430),"Missing Delta option"))</f>
        <v>Missing Delta option</v>
      </c>
      <c r="AP430" s="13" t="str">
        <f>IF(paramètres!$B$28=1,(((SUM(Q430:Z430)/1.02)+SUM(AA430:AB430))+((SUM(AC430:AL430)/1.02)+SUM(AM430:AO430)))*cotpatr,IF(paramètres!$B$28=2,(SUM(Q430:AO430)*cotpatr),"Missing Delta Option"))</f>
        <v>Missing Delta Option</v>
      </c>
      <c r="AQ430" s="13" t="str" cm="1">
        <f t="array" ref="AQ430">IF(paramètres!$B$28=1,(((SUM(Q430:Z430)/1.02)+SUM(AA430:AB430))+((SUM(AC430:AN430)/1.02)+SUM(AM430:AN430)))/12*pécule,IF(paramètres!$B$28=2,SUM(Q430:AN430)/12*pécule,"Missing Delta Option"))</f>
        <v>Missing Delta Option</v>
      </c>
      <c r="AR430" s="132" t="e">
        <f>IF(paramètres!$B$28=1,(((SUM(Q430:Z430)/1.02)+SUM(AA430:AB430))+((SUM(AC430:AN430)/1.02)+SUM(AM430:AN430)))+AO430+AP430+AQ430,SUM(Q430:AN430)+AO430+AP430+AQ430)</f>
        <v>#VALUE!</v>
      </c>
    </row>
    <row r="431" spans="1:44" x14ac:dyDescent="0.25">
      <c r="A431" s="131"/>
      <c r="B431" s="39"/>
      <c r="C431" s="39"/>
      <c r="D431" s="93"/>
      <c r="E431" s="68"/>
      <c r="F431" s="40"/>
      <c r="G431" s="94"/>
      <c r="H431" s="38"/>
      <c r="I431" s="95"/>
      <c r="J431" s="40"/>
      <c r="K431" s="38"/>
      <c r="L431" s="95"/>
      <c r="M431" s="40"/>
      <c r="N431" s="38"/>
      <c r="O431" s="95"/>
      <c r="P431" s="68"/>
      <c r="Q431" s="226"/>
      <c r="R431" s="227"/>
      <c r="S431" s="227"/>
      <c r="T431" s="227"/>
      <c r="U431" s="227"/>
      <c r="V431" s="227"/>
      <c r="W431" s="227"/>
      <c r="X431" s="227"/>
      <c r="Y431" s="227"/>
      <c r="Z431" s="227"/>
      <c r="AA431" s="227"/>
      <c r="AB431" s="228"/>
      <c r="AC431" s="149">
        <f>IF($D431="",0,IF($E431="",0,IF(VLOOKUP($E431,paramètres!$E$33:$F$44,2,FALSE)&lt;=VLOOKUP($AC$18,paramètres!$E$33:$F$44,2,FALSE),Q431*$D431,0)))</f>
        <v>0</v>
      </c>
      <c r="AD431" s="13">
        <f>IF($D431="",0,IF($E431="",0,IF(VLOOKUP($E431,paramètres!$E$33:$F$44,2,FALSE)&lt;=VLOOKUP($AD$18,paramètres!$E$33:$F$44,2,FALSE),R431*$D431,0)))</f>
        <v>0</v>
      </c>
      <c r="AE431" s="13">
        <f>IF($D431="",0,IF($E431="",0,IF(VLOOKUP($E431,paramètres!$E$33:$F$44,2,FALSE)&lt;=VLOOKUP($AE$18,paramètres!$E$33:$F$44,2,FALSE),S431*$D431,0)))</f>
        <v>0</v>
      </c>
      <c r="AF431" s="13">
        <f>IF($D431="",0,IF($E431="",0,IF(VLOOKUP($E431,paramètres!$E$33:$F$44,2,FALSE)&lt;=VLOOKUP($AF$18,paramètres!$E$33:$F$44,2,FALSE),T431*$D431,0)))</f>
        <v>0</v>
      </c>
      <c r="AG431" s="13">
        <f>IF($D431="",0,IF($E431="",0,IF(VLOOKUP($E431,paramètres!$E$33:$F$44,2,FALSE)&lt;=VLOOKUP($AG$18,paramètres!$E$33:$F$44,2,FALSE),U431*$D431,0)))</f>
        <v>0</v>
      </c>
      <c r="AH431" s="13">
        <f>IF($D431="",0,IF($E431="",0,IF(VLOOKUP($E431,paramètres!$E$33:$F$44,2,FALSE)&lt;=VLOOKUP($AH$18,paramètres!$E$33:$F$44,2,FALSE),V431*$D431,0)))</f>
        <v>0</v>
      </c>
      <c r="AI431" s="13">
        <f>IF($D431="",0,IF($E431="",0,IF(VLOOKUP($E431,paramètres!$E$33:$F$44,2,FALSE)&lt;=VLOOKUP($AI$18,paramètres!$E$33:$F$44,2,FALSE),W431*$D431,0)))</f>
        <v>0</v>
      </c>
      <c r="AJ431" s="13">
        <f>IF($D431="",0,IF($E431="",0,IF(VLOOKUP($E431,paramètres!$E$33:$F$44,2,FALSE)&lt;=VLOOKUP($AJ$18,paramètres!$E$33:$F$44,2,FALSE),X431*$D431,0)))</f>
        <v>0</v>
      </c>
      <c r="AK431" s="13">
        <f>IF($D431="",0,IF($E431="",0,IF(VLOOKUP($E431,paramètres!$E$33:$F$44,2,FALSE)&lt;=VLOOKUP($AK$18,paramètres!$E$33:$F$44,2,FALSE),Y431*$D431,0)))</f>
        <v>0</v>
      </c>
      <c r="AL431" s="13">
        <f>IF($D431="",0,IF($E431="",0,IF(VLOOKUP($E431,paramètres!$E$33:$F$44,2,FALSE)&lt;=VLOOKUP($AL$18,paramètres!$E$33:$F$44,2,FALSE),Z431*$D431,0)))</f>
        <v>0</v>
      </c>
      <c r="AM431" s="13">
        <f>IF($D431="",0,IF($E431="",0,IF(VLOOKUP($E431,paramètres!$E$33:$F$44,2,FALSE)&lt;=VLOOKUP($AM$18,paramètres!$E$33:$F$44,2,FALSE),AA431*$D431,0)))</f>
        <v>0</v>
      </c>
      <c r="AN431" s="154">
        <f>IF($D431="",0,IF($E431="",0,IF(VLOOKUP($E431,paramètres!$E$33:$F$44,2,FALSE)&lt;=VLOOKUP($AN$18,paramètres!$E$33:$F$44,2,FALSE),AB431*$D431,0)))</f>
        <v>0</v>
      </c>
      <c r="AO431" s="149" t="str">
        <f>IF(paramètres!$B$28=1,((SUM(Q431:Z431)/1.02)+SUM(AA431:AB431))*0.0303/9*COUNT(Q431:Y431),IF(paramètres!$B$28=2,(SUM(Q431:AB431))*0.0303/9*COUNT(Q431:Y431),"Missing Delta option"))</f>
        <v>Missing Delta option</v>
      </c>
      <c r="AP431" s="13" t="str">
        <f>IF(paramètres!$B$28=1,(((SUM(Q431:Z431)/1.02)+SUM(AA431:AB431))+((SUM(AC431:AL431)/1.02)+SUM(AM431:AO431)))*cotpatr,IF(paramètres!$B$28=2,(SUM(Q431:AO431)*cotpatr),"Missing Delta Option"))</f>
        <v>Missing Delta Option</v>
      </c>
      <c r="AQ431" s="13" t="str" cm="1">
        <f t="array" ref="AQ431">IF(paramètres!$B$28=1,(((SUM(Q431:Z431)/1.02)+SUM(AA431:AB431))+((SUM(AC431:AN431)/1.02)+SUM(AM431:AN431)))/12*pécule,IF(paramètres!$B$28=2,SUM(Q431:AN431)/12*pécule,"Missing Delta Option"))</f>
        <v>Missing Delta Option</v>
      </c>
      <c r="AR431" s="132" t="e">
        <f>IF(paramètres!$B$28=1,(((SUM(Q431:Z431)/1.02)+SUM(AA431:AB431))+((SUM(AC431:AN431)/1.02)+SUM(AM431:AN431)))+AO431+AP431+AQ431,SUM(Q431:AN431)+AO431+AP431+AQ431)</f>
        <v>#VALUE!</v>
      </c>
    </row>
    <row r="432" spans="1:44" x14ac:dyDescent="0.25">
      <c r="A432" s="131"/>
      <c r="B432" s="39"/>
      <c r="C432" s="39"/>
      <c r="D432" s="93"/>
      <c r="E432" s="68"/>
      <c r="F432" s="40"/>
      <c r="G432" s="94"/>
      <c r="H432" s="38"/>
      <c r="I432" s="95"/>
      <c r="J432" s="40"/>
      <c r="K432" s="38"/>
      <c r="L432" s="95"/>
      <c r="M432" s="40"/>
      <c r="N432" s="38"/>
      <c r="O432" s="95"/>
      <c r="P432" s="68"/>
      <c r="Q432" s="226"/>
      <c r="R432" s="227"/>
      <c r="S432" s="227"/>
      <c r="T432" s="227"/>
      <c r="U432" s="227"/>
      <c r="V432" s="227"/>
      <c r="W432" s="227"/>
      <c r="X432" s="227"/>
      <c r="Y432" s="227"/>
      <c r="Z432" s="227"/>
      <c r="AA432" s="227"/>
      <c r="AB432" s="228"/>
      <c r="AC432" s="149">
        <f>IF($D432="",0,IF($E432="",0,IF(VLOOKUP($E432,paramètres!$E$33:$F$44,2,FALSE)&lt;=VLOOKUP($AC$18,paramètres!$E$33:$F$44,2,FALSE),Q432*$D432,0)))</f>
        <v>0</v>
      </c>
      <c r="AD432" s="13">
        <f>IF($D432="",0,IF($E432="",0,IF(VLOOKUP($E432,paramètres!$E$33:$F$44,2,FALSE)&lt;=VLOOKUP($AD$18,paramètres!$E$33:$F$44,2,FALSE),R432*$D432,0)))</f>
        <v>0</v>
      </c>
      <c r="AE432" s="13">
        <f>IF($D432="",0,IF($E432="",0,IF(VLOOKUP($E432,paramètres!$E$33:$F$44,2,FALSE)&lt;=VLOOKUP($AE$18,paramètres!$E$33:$F$44,2,FALSE),S432*$D432,0)))</f>
        <v>0</v>
      </c>
      <c r="AF432" s="13">
        <f>IF($D432="",0,IF($E432="",0,IF(VLOOKUP($E432,paramètres!$E$33:$F$44,2,FALSE)&lt;=VLOOKUP($AF$18,paramètres!$E$33:$F$44,2,FALSE),T432*$D432,0)))</f>
        <v>0</v>
      </c>
      <c r="AG432" s="13">
        <f>IF($D432="",0,IF($E432="",0,IF(VLOOKUP($E432,paramètres!$E$33:$F$44,2,FALSE)&lt;=VLOOKUP($AG$18,paramètres!$E$33:$F$44,2,FALSE),U432*$D432,0)))</f>
        <v>0</v>
      </c>
      <c r="AH432" s="13">
        <f>IF($D432="",0,IF($E432="",0,IF(VLOOKUP($E432,paramètres!$E$33:$F$44,2,FALSE)&lt;=VLOOKUP($AH$18,paramètres!$E$33:$F$44,2,FALSE),V432*$D432,0)))</f>
        <v>0</v>
      </c>
      <c r="AI432" s="13">
        <f>IF($D432="",0,IF($E432="",0,IF(VLOOKUP($E432,paramètres!$E$33:$F$44,2,FALSE)&lt;=VLOOKUP($AI$18,paramètres!$E$33:$F$44,2,FALSE),W432*$D432,0)))</f>
        <v>0</v>
      </c>
      <c r="AJ432" s="13">
        <f>IF($D432="",0,IF($E432="",0,IF(VLOOKUP($E432,paramètres!$E$33:$F$44,2,FALSE)&lt;=VLOOKUP($AJ$18,paramètres!$E$33:$F$44,2,FALSE),X432*$D432,0)))</f>
        <v>0</v>
      </c>
      <c r="AK432" s="13">
        <f>IF($D432="",0,IF($E432="",0,IF(VLOOKUP($E432,paramètres!$E$33:$F$44,2,FALSE)&lt;=VLOOKUP($AK$18,paramètres!$E$33:$F$44,2,FALSE),Y432*$D432,0)))</f>
        <v>0</v>
      </c>
      <c r="AL432" s="13">
        <f>IF($D432="",0,IF($E432="",0,IF(VLOOKUP($E432,paramètres!$E$33:$F$44,2,FALSE)&lt;=VLOOKUP($AL$18,paramètres!$E$33:$F$44,2,FALSE),Z432*$D432,0)))</f>
        <v>0</v>
      </c>
      <c r="AM432" s="13">
        <f>IF($D432="",0,IF($E432="",0,IF(VLOOKUP($E432,paramètres!$E$33:$F$44,2,FALSE)&lt;=VLOOKUP($AM$18,paramètres!$E$33:$F$44,2,FALSE),AA432*$D432,0)))</f>
        <v>0</v>
      </c>
      <c r="AN432" s="154">
        <f>IF($D432="",0,IF($E432="",0,IF(VLOOKUP($E432,paramètres!$E$33:$F$44,2,FALSE)&lt;=VLOOKUP($AN$18,paramètres!$E$33:$F$44,2,FALSE),AB432*$D432,0)))</f>
        <v>0</v>
      </c>
      <c r="AO432" s="149" t="str">
        <f>IF(paramètres!$B$28=1,((SUM(Q432:Z432)/1.02)+SUM(AA432:AB432))*0.0303/9*COUNT(Q432:Y432),IF(paramètres!$B$28=2,(SUM(Q432:AB432))*0.0303/9*COUNT(Q432:Y432),"Missing Delta option"))</f>
        <v>Missing Delta option</v>
      </c>
      <c r="AP432" s="13" t="str">
        <f>IF(paramètres!$B$28=1,(((SUM(Q432:Z432)/1.02)+SUM(AA432:AB432))+((SUM(AC432:AL432)/1.02)+SUM(AM432:AO432)))*cotpatr,IF(paramètres!$B$28=2,(SUM(Q432:AO432)*cotpatr),"Missing Delta Option"))</f>
        <v>Missing Delta Option</v>
      </c>
      <c r="AQ432" s="13" t="str" cm="1">
        <f t="array" ref="AQ432">IF(paramètres!$B$28=1,(((SUM(Q432:Z432)/1.02)+SUM(AA432:AB432))+((SUM(AC432:AN432)/1.02)+SUM(AM432:AN432)))/12*pécule,IF(paramètres!$B$28=2,SUM(Q432:AN432)/12*pécule,"Missing Delta Option"))</f>
        <v>Missing Delta Option</v>
      </c>
      <c r="AR432" s="132" t="e">
        <f>IF(paramètres!$B$28=1,(((SUM(Q432:Z432)/1.02)+SUM(AA432:AB432))+((SUM(AC432:AN432)/1.02)+SUM(AM432:AN432)))+AO432+AP432+AQ432,SUM(Q432:AN432)+AO432+AP432+AQ432)</f>
        <v>#VALUE!</v>
      </c>
    </row>
    <row r="433" spans="1:44" x14ac:dyDescent="0.25">
      <c r="A433" s="131"/>
      <c r="B433" s="39"/>
      <c r="C433" s="39"/>
      <c r="D433" s="93"/>
      <c r="E433" s="68"/>
      <c r="F433" s="40"/>
      <c r="G433" s="94"/>
      <c r="H433" s="38"/>
      <c r="I433" s="95"/>
      <c r="J433" s="40"/>
      <c r="K433" s="38"/>
      <c r="L433" s="95"/>
      <c r="M433" s="40"/>
      <c r="N433" s="38"/>
      <c r="O433" s="95"/>
      <c r="P433" s="68"/>
      <c r="Q433" s="226"/>
      <c r="R433" s="227"/>
      <c r="S433" s="227"/>
      <c r="T433" s="227"/>
      <c r="U433" s="227"/>
      <c r="V433" s="227"/>
      <c r="W433" s="227"/>
      <c r="X433" s="227"/>
      <c r="Y433" s="227"/>
      <c r="Z433" s="227"/>
      <c r="AA433" s="227"/>
      <c r="AB433" s="228"/>
      <c r="AC433" s="149">
        <f>IF($D433="",0,IF($E433="",0,IF(VLOOKUP($E433,paramètres!$E$33:$F$44,2,FALSE)&lt;=VLOOKUP($AC$18,paramètres!$E$33:$F$44,2,FALSE),Q433*$D433,0)))</f>
        <v>0</v>
      </c>
      <c r="AD433" s="13">
        <f>IF($D433="",0,IF($E433="",0,IF(VLOOKUP($E433,paramètres!$E$33:$F$44,2,FALSE)&lt;=VLOOKUP($AD$18,paramètres!$E$33:$F$44,2,FALSE),R433*$D433,0)))</f>
        <v>0</v>
      </c>
      <c r="AE433" s="13">
        <f>IF($D433="",0,IF($E433="",0,IF(VLOOKUP($E433,paramètres!$E$33:$F$44,2,FALSE)&lt;=VLOOKUP($AE$18,paramètres!$E$33:$F$44,2,FALSE),S433*$D433,0)))</f>
        <v>0</v>
      </c>
      <c r="AF433" s="13">
        <f>IF($D433="",0,IF($E433="",0,IF(VLOOKUP($E433,paramètres!$E$33:$F$44,2,FALSE)&lt;=VLOOKUP($AF$18,paramètres!$E$33:$F$44,2,FALSE),T433*$D433,0)))</f>
        <v>0</v>
      </c>
      <c r="AG433" s="13">
        <f>IF($D433="",0,IF($E433="",0,IF(VLOOKUP($E433,paramètres!$E$33:$F$44,2,FALSE)&lt;=VLOOKUP($AG$18,paramètres!$E$33:$F$44,2,FALSE),U433*$D433,0)))</f>
        <v>0</v>
      </c>
      <c r="AH433" s="13">
        <f>IF($D433="",0,IF($E433="",0,IF(VLOOKUP($E433,paramètres!$E$33:$F$44,2,FALSE)&lt;=VLOOKUP($AH$18,paramètres!$E$33:$F$44,2,FALSE),V433*$D433,0)))</f>
        <v>0</v>
      </c>
      <c r="AI433" s="13">
        <f>IF($D433="",0,IF($E433="",0,IF(VLOOKUP($E433,paramètres!$E$33:$F$44,2,FALSE)&lt;=VLOOKUP($AI$18,paramètres!$E$33:$F$44,2,FALSE),W433*$D433,0)))</f>
        <v>0</v>
      </c>
      <c r="AJ433" s="13">
        <f>IF($D433="",0,IF($E433="",0,IF(VLOOKUP($E433,paramètres!$E$33:$F$44,2,FALSE)&lt;=VLOOKUP($AJ$18,paramètres!$E$33:$F$44,2,FALSE),X433*$D433,0)))</f>
        <v>0</v>
      </c>
      <c r="AK433" s="13">
        <f>IF($D433="",0,IF($E433="",0,IF(VLOOKUP($E433,paramètres!$E$33:$F$44,2,FALSE)&lt;=VLOOKUP($AK$18,paramètres!$E$33:$F$44,2,FALSE),Y433*$D433,0)))</f>
        <v>0</v>
      </c>
      <c r="AL433" s="13">
        <f>IF($D433="",0,IF($E433="",0,IF(VLOOKUP($E433,paramètres!$E$33:$F$44,2,FALSE)&lt;=VLOOKUP($AL$18,paramètres!$E$33:$F$44,2,FALSE),Z433*$D433,0)))</f>
        <v>0</v>
      </c>
      <c r="AM433" s="13">
        <f>IF($D433="",0,IF($E433="",0,IF(VLOOKUP($E433,paramètres!$E$33:$F$44,2,FALSE)&lt;=VLOOKUP($AM$18,paramètres!$E$33:$F$44,2,FALSE),AA433*$D433,0)))</f>
        <v>0</v>
      </c>
      <c r="AN433" s="154">
        <f>IF($D433="",0,IF($E433="",0,IF(VLOOKUP($E433,paramètres!$E$33:$F$44,2,FALSE)&lt;=VLOOKUP($AN$18,paramètres!$E$33:$F$44,2,FALSE),AB433*$D433,0)))</f>
        <v>0</v>
      </c>
      <c r="AO433" s="149" t="str">
        <f>IF(paramètres!$B$28=1,((SUM(Q433:Z433)/1.02)+SUM(AA433:AB433))*0.0303/9*COUNT(Q433:Y433),IF(paramètres!$B$28=2,(SUM(Q433:AB433))*0.0303/9*COUNT(Q433:Y433),"Missing Delta option"))</f>
        <v>Missing Delta option</v>
      </c>
      <c r="AP433" s="13" t="str">
        <f>IF(paramètres!$B$28=1,(((SUM(Q433:Z433)/1.02)+SUM(AA433:AB433))+((SUM(AC433:AL433)/1.02)+SUM(AM433:AO433)))*cotpatr,IF(paramètres!$B$28=2,(SUM(Q433:AO433)*cotpatr),"Missing Delta Option"))</f>
        <v>Missing Delta Option</v>
      </c>
      <c r="AQ433" s="13" t="str" cm="1">
        <f t="array" ref="AQ433">IF(paramètres!$B$28=1,(((SUM(Q433:Z433)/1.02)+SUM(AA433:AB433))+((SUM(AC433:AN433)/1.02)+SUM(AM433:AN433)))/12*pécule,IF(paramètres!$B$28=2,SUM(Q433:AN433)/12*pécule,"Missing Delta Option"))</f>
        <v>Missing Delta Option</v>
      </c>
      <c r="AR433" s="132" t="e">
        <f>IF(paramètres!$B$28=1,(((SUM(Q433:Z433)/1.02)+SUM(AA433:AB433))+((SUM(AC433:AN433)/1.02)+SUM(AM433:AN433)))+AO433+AP433+AQ433,SUM(Q433:AN433)+AO433+AP433+AQ433)</f>
        <v>#VALUE!</v>
      </c>
    </row>
    <row r="434" spans="1:44" x14ac:dyDescent="0.25">
      <c r="A434" s="131"/>
      <c r="B434" s="39"/>
      <c r="C434" s="39"/>
      <c r="D434" s="93"/>
      <c r="E434" s="68"/>
      <c r="F434" s="40"/>
      <c r="G434" s="94"/>
      <c r="H434" s="38"/>
      <c r="I434" s="95"/>
      <c r="J434" s="40"/>
      <c r="K434" s="38"/>
      <c r="L434" s="95"/>
      <c r="M434" s="40"/>
      <c r="N434" s="38"/>
      <c r="O434" s="95"/>
      <c r="P434" s="68"/>
      <c r="Q434" s="226"/>
      <c r="R434" s="227"/>
      <c r="S434" s="227"/>
      <c r="T434" s="227"/>
      <c r="U434" s="227"/>
      <c r="V434" s="227"/>
      <c r="W434" s="227"/>
      <c r="X434" s="227"/>
      <c r="Y434" s="227"/>
      <c r="Z434" s="227"/>
      <c r="AA434" s="227"/>
      <c r="AB434" s="228"/>
      <c r="AC434" s="149">
        <f>IF($D434="",0,IF($E434="",0,IF(VLOOKUP($E434,paramètres!$E$33:$F$44,2,FALSE)&lt;=VLOOKUP($AC$18,paramètres!$E$33:$F$44,2,FALSE),Q434*$D434,0)))</f>
        <v>0</v>
      </c>
      <c r="AD434" s="13">
        <f>IF($D434="",0,IF($E434="",0,IF(VLOOKUP($E434,paramètres!$E$33:$F$44,2,FALSE)&lt;=VLOOKUP($AD$18,paramètres!$E$33:$F$44,2,FALSE),R434*$D434,0)))</f>
        <v>0</v>
      </c>
      <c r="AE434" s="13">
        <f>IF($D434="",0,IF($E434="",0,IF(VLOOKUP($E434,paramètres!$E$33:$F$44,2,FALSE)&lt;=VLOOKUP($AE$18,paramètres!$E$33:$F$44,2,FALSE),S434*$D434,0)))</f>
        <v>0</v>
      </c>
      <c r="AF434" s="13">
        <f>IF($D434="",0,IF($E434="",0,IF(VLOOKUP($E434,paramètres!$E$33:$F$44,2,FALSE)&lt;=VLOOKUP($AF$18,paramètres!$E$33:$F$44,2,FALSE),T434*$D434,0)))</f>
        <v>0</v>
      </c>
      <c r="AG434" s="13">
        <f>IF($D434="",0,IF($E434="",0,IF(VLOOKUP($E434,paramètres!$E$33:$F$44,2,FALSE)&lt;=VLOOKUP($AG$18,paramètres!$E$33:$F$44,2,FALSE),U434*$D434,0)))</f>
        <v>0</v>
      </c>
      <c r="AH434" s="13">
        <f>IF($D434="",0,IF($E434="",0,IF(VLOOKUP($E434,paramètres!$E$33:$F$44,2,FALSE)&lt;=VLOOKUP($AH$18,paramètres!$E$33:$F$44,2,FALSE),V434*$D434,0)))</f>
        <v>0</v>
      </c>
      <c r="AI434" s="13">
        <f>IF($D434="",0,IF($E434="",0,IF(VLOOKUP($E434,paramètres!$E$33:$F$44,2,FALSE)&lt;=VLOOKUP($AI$18,paramètres!$E$33:$F$44,2,FALSE),W434*$D434,0)))</f>
        <v>0</v>
      </c>
      <c r="AJ434" s="13">
        <f>IF($D434="",0,IF($E434="",0,IF(VLOOKUP($E434,paramètres!$E$33:$F$44,2,FALSE)&lt;=VLOOKUP($AJ$18,paramètres!$E$33:$F$44,2,FALSE),X434*$D434,0)))</f>
        <v>0</v>
      </c>
      <c r="AK434" s="13">
        <f>IF($D434="",0,IF($E434="",0,IF(VLOOKUP($E434,paramètres!$E$33:$F$44,2,FALSE)&lt;=VLOOKUP($AK$18,paramètres!$E$33:$F$44,2,FALSE),Y434*$D434,0)))</f>
        <v>0</v>
      </c>
      <c r="AL434" s="13">
        <f>IF($D434="",0,IF($E434="",0,IF(VLOOKUP($E434,paramètres!$E$33:$F$44,2,FALSE)&lt;=VLOOKUP($AL$18,paramètres!$E$33:$F$44,2,FALSE),Z434*$D434,0)))</f>
        <v>0</v>
      </c>
      <c r="AM434" s="13">
        <f>IF($D434="",0,IF($E434="",0,IF(VLOOKUP($E434,paramètres!$E$33:$F$44,2,FALSE)&lt;=VLOOKUP($AM$18,paramètres!$E$33:$F$44,2,FALSE),AA434*$D434,0)))</f>
        <v>0</v>
      </c>
      <c r="AN434" s="154">
        <f>IF($D434="",0,IF($E434="",0,IF(VLOOKUP($E434,paramètres!$E$33:$F$44,2,FALSE)&lt;=VLOOKUP($AN$18,paramètres!$E$33:$F$44,2,FALSE),AB434*$D434,0)))</f>
        <v>0</v>
      </c>
      <c r="AO434" s="149" t="str">
        <f>IF(paramètres!$B$28=1,((SUM(Q434:Z434)/1.02)+SUM(AA434:AB434))*0.0303/9*COUNT(Q434:Y434),IF(paramètres!$B$28=2,(SUM(Q434:AB434))*0.0303/9*COUNT(Q434:Y434),"Missing Delta option"))</f>
        <v>Missing Delta option</v>
      </c>
      <c r="AP434" s="13" t="str">
        <f>IF(paramètres!$B$28=1,(((SUM(Q434:Z434)/1.02)+SUM(AA434:AB434))+((SUM(AC434:AL434)/1.02)+SUM(AM434:AO434)))*cotpatr,IF(paramètres!$B$28=2,(SUM(Q434:AO434)*cotpatr),"Missing Delta Option"))</f>
        <v>Missing Delta Option</v>
      </c>
      <c r="AQ434" s="13" t="str" cm="1">
        <f t="array" ref="AQ434">IF(paramètres!$B$28=1,(((SUM(Q434:Z434)/1.02)+SUM(AA434:AB434))+((SUM(AC434:AN434)/1.02)+SUM(AM434:AN434)))/12*pécule,IF(paramètres!$B$28=2,SUM(Q434:AN434)/12*pécule,"Missing Delta Option"))</f>
        <v>Missing Delta Option</v>
      </c>
      <c r="AR434" s="132" t="e">
        <f>IF(paramètres!$B$28=1,(((SUM(Q434:Z434)/1.02)+SUM(AA434:AB434))+((SUM(AC434:AN434)/1.02)+SUM(AM434:AN434)))+AO434+AP434+AQ434,SUM(Q434:AN434)+AO434+AP434+AQ434)</f>
        <v>#VALUE!</v>
      </c>
    </row>
    <row r="435" spans="1:44" x14ac:dyDescent="0.25">
      <c r="A435" s="131"/>
      <c r="B435" s="39"/>
      <c r="C435" s="39"/>
      <c r="D435" s="93"/>
      <c r="E435" s="68"/>
      <c r="F435" s="40"/>
      <c r="G435" s="94"/>
      <c r="H435" s="38"/>
      <c r="I435" s="95"/>
      <c r="J435" s="40"/>
      <c r="K435" s="38"/>
      <c r="L435" s="95"/>
      <c r="M435" s="40"/>
      <c r="N435" s="38"/>
      <c r="O435" s="95"/>
      <c r="P435" s="68"/>
      <c r="Q435" s="226"/>
      <c r="R435" s="227"/>
      <c r="S435" s="227"/>
      <c r="T435" s="227"/>
      <c r="U435" s="227"/>
      <c r="V435" s="227"/>
      <c r="W435" s="227"/>
      <c r="X435" s="227"/>
      <c r="Y435" s="227"/>
      <c r="Z435" s="227"/>
      <c r="AA435" s="227"/>
      <c r="AB435" s="228"/>
      <c r="AC435" s="149">
        <f>IF($D435="",0,IF($E435="",0,IF(VLOOKUP($E435,paramètres!$E$33:$F$44,2,FALSE)&lt;=VLOOKUP($AC$18,paramètres!$E$33:$F$44,2,FALSE),Q435*$D435,0)))</f>
        <v>0</v>
      </c>
      <c r="AD435" s="13">
        <f>IF($D435="",0,IF($E435="",0,IF(VLOOKUP($E435,paramètres!$E$33:$F$44,2,FALSE)&lt;=VLOOKUP($AD$18,paramètres!$E$33:$F$44,2,FALSE),R435*$D435,0)))</f>
        <v>0</v>
      </c>
      <c r="AE435" s="13">
        <f>IF($D435="",0,IF($E435="",0,IF(VLOOKUP($E435,paramètres!$E$33:$F$44,2,FALSE)&lt;=VLOOKUP($AE$18,paramètres!$E$33:$F$44,2,FALSE),S435*$D435,0)))</f>
        <v>0</v>
      </c>
      <c r="AF435" s="13">
        <f>IF($D435="",0,IF($E435="",0,IF(VLOOKUP($E435,paramètres!$E$33:$F$44,2,FALSE)&lt;=VLOOKUP($AF$18,paramètres!$E$33:$F$44,2,FALSE),T435*$D435,0)))</f>
        <v>0</v>
      </c>
      <c r="AG435" s="13">
        <f>IF($D435="",0,IF($E435="",0,IF(VLOOKUP($E435,paramètres!$E$33:$F$44,2,FALSE)&lt;=VLOOKUP($AG$18,paramètres!$E$33:$F$44,2,FALSE),U435*$D435,0)))</f>
        <v>0</v>
      </c>
      <c r="AH435" s="13">
        <f>IF($D435="",0,IF($E435="",0,IF(VLOOKUP($E435,paramètres!$E$33:$F$44,2,FALSE)&lt;=VLOOKUP($AH$18,paramètres!$E$33:$F$44,2,FALSE),V435*$D435,0)))</f>
        <v>0</v>
      </c>
      <c r="AI435" s="13">
        <f>IF($D435="",0,IF($E435="",0,IF(VLOOKUP($E435,paramètres!$E$33:$F$44,2,FALSE)&lt;=VLOOKUP($AI$18,paramètres!$E$33:$F$44,2,FALSE),W435*$D435,0)))</f>
        <v>0</v>
      </c>
      <c r="AJ435" s="13">
        <f>IF($D435="",0,IF($E435="",0,IF(VLOOKUP($E435,paramètres!$E$33:$F$44,2,FALSE)&lt;=VLOOKUP($AJ$18,paramètres!$E$33:$F$44,2,FALSE),X435*$D435,0)))</f>
        <v>0</v>
      </c>
      <c r="AK435" s="13">
        <f>IF($D435="",0,IF($E435="",0,IF(VLOOKUP($E435,paramètres!$E$33:$F$44,2,FALSE)&lt;=VLOOKUP($AK$18,paramètres!$E$33:$F$44,2,FALSE),Y435*$D435,0)))</f>
        <v>0</v>
      </c>
      <c r="AL435" s="13">
        <f>IF($D435="",0,IF($E435="",0,IF(VLOOKUP($E435,paramètres!$E$33:$F$44,2,FALSE)&lt;=VLOOKUP($AL$18,paramètres!$E$33:$F$44,2,FALSE),Z435*$D435,0)))</f>
        <v>0</v>
      </c>
      <c r="AM435" s="13">
        <f>IF($D435="",0,IF($E435="",0,IF(VLOOKUP($E435,paramètres!$E$33:$F$44,2,FALSE)&lt;=VLOOKUP($AM$18,paramètres!$E$33:$F$44,2,FALSE),AA435*$D435,0)))</f>
        <v>0</v>
      </c>
      <c r="AN435" s="154">
        <f>IF($D435="",0,IF($E435="",0,IF(VLOOKUP($E435,paramètres!$E$33:$F$44,2,FALSE)&lt;=VLOOKUP($AN$18,paramètres!$E$33:$F$44,2,FALSE),AB435*$D435,0)))</f>
        <v>0</v>
      </c>
      <c r="AO435" s="149" t="str">
        <f>IF(paramètres!$B$28=1,((SUM(Q435:Z435)/1.02)+SUM(AA435:AB435))*0.0303/9*COUNT(Q435:Y435),IF(paramètres!$B$28=2,(SUM(Q435:AB435))*0.0303/9*COUNT(Q435:Y435),"Missing Delta option"))</f>
        <v>Missing Delta option</v>
      </c>
      <c r="AP435" s="13" t="str">
        <f>IF(paramètres!$B$28=1,(((SUM(Q435:Z435)/1.02)+SUM(AA435:AB435))+((SUM(AC435:AL435)/1.02)+SUM(AM435:AO435)))*cotpatr,IF(paramètres!$B$28=2,(SUM(Q435:AO435)*cotpatr),"Missing Delta Option"))</f>
        <v>Missing Delta Option</v>
      </c>
      <c r="AQ435" s="13" t="str" cm="1">
        <f t="array" ref="AQ435">IF(paramètres!$B$28=1,(((SUM(Q435:Z435)/1.02)+SUM(AA435:AB435))+((SUM(AC435:AN435)/1.02)+SUM(AM435:AN435)))/12*pécule,IF(paramètres!$B$28=2,SUM(Q435:AN435)/12*pécule,"Missing Delta Option"))</f>
        <v>Missing Delta Option</v>
      </c>
      <c r="AR435" s="132" t="e">
        <f>IF(paramètres!$B$28=1,(((SUM(Q435:Z435)/1.02)+SUM(AA435:AB435))+((SUM(AC435:AN435)/1.02)+SUM(AM435:AN435)))+AO435+AP435+AQ435,SUM(Q435:AN435)+AO435+AP435+AQ435)</f>
        <v>#VALUE!</v>
      </c>
    </row>
    <row r="436" spans="1:44" x14ac:dyDescent="0.25">
      <c r="A436" s="131"/>
      <c r="B436" s="39"/>
      <c r="C436" s="39"/>
      <c r="D436" s="93"/>
      <c r="E436" s="68"/>
      <c r="F436" s="40"/>
      <c r="G436" s="94"/>
      <c r="H436" s="38"/>
      <c r="I436" s="95"/>
      <c r="J436" s="40"/>
      <c r="K436" s="38"/>
      <c r="L436" s="95"/>
      <c r="M436" s="40"/>
      <c r="N436" s="38"/>
      <c r="O436" s="95"/>
      <c r="P436" s="68"/>
      <c r="Q436" s="226"/>
      <c r="R436" s="227"/>
      <c r="S436" s="227"/>
      <c r="T436" s="227"/>
      <c r="U436" s="227"/>
      <c r="V436" s="227"/>
      <c r="W436" s="227"/>
      <c r="X436" s="227"/>
      <c r="Y436" s="227"/>
      <c r="Z436" s="227"/>
      <c r="AA436" s="227"/>
      <c r="AB436" s="228"/>
      <c r="AC436" s="149">
        <f>IF($D436="",0,IF($E436="",0,IF(VLOOKUP($E436,paramètres!$E$33:$F$44,2,FALSE)&lt;=VLOOKUP($AC$18,paramètres!$E$33:$F$44,2,FALSE),Q436*$D436,0)))</f>
        <v>0</v>
      </c>
      <c r="AD436" s="13">
        <f>IF($D436="",0,IF($E436="",0,IF(VLOOKUP($E436,paramètres!$E$33:$F$44,2,FALSE)&lt;=VLOOKUP($AD$18,paramètres!$E$33:$F$44,2,FALSE),R436*$D436,0)))</f>
        <v>0</v>
      </c>
      <c r="AE436" s="13">
        <f>IF($D436="",0,IF($E436="",0,IF(VLOOKUP($E436,paramètres!$E$33:$F$44,2,FALSE)&lt;=VLOOKUP($AE$18,paramètres!$E$33:$F$44,2,FALSE),S436*$D436,0)))</f>
        <v>0</v>
      </c>
      <c r="AF436" s="13">
        <f>IF($D436="",0,IF($E436="",0,IF(VLOOKUP($E436,paramètres!$E$33:$F$44,2,FALSE)&lt;=VLOOKUP($AF$18,paramètres!$E$33:$F$44,2,FALSE),T436*$D436,0)))</f>
        <v>0</v>
      </c>
      <c r="AG436" s="13">
        <f>IF($D436="",0,IF($E436="",0,IF(VLOOKUP($E436,paramètres!$E$33:$F$44,2,FALSE)&lt;=VLOOKUP($AG$18,paramètres!$E$33:$F$44,2,FALSE),U436*$D436,0)))</f>
        <v>0</v>
      </c>
      <c r="AH436" s="13">
        <f>IF($D436="",0,IF($E436="",0,IF(VLOOKUP($E436,paramètres!$E$33:$F$44,2,FALSE)&lt;=VLOOKUP($AH$18,paramètres!$E$33:$F$44,2,FALSE),V436*$D436,0)))</f>
        <v>0</v>
      </c>
      <c r="AI436" s="13">
        <f>IF($D436="",0,IF($E436="",0,IF(VLOOKUP($E436,paramètres!$E$33:$F$44,2,FALSE)&lt;=VLOOKUP($AI$18,paramètres!$E$33:$F$44,2,FALSE),W436*$D436,0)))</f>
        <v>0</v>
      </c>
      <c r="AJ436" s="13">
        <f>IF($D436="",0,IF($E436="",0,IF(VLOOKUP($E436,paramètres!$E$33:$F$44,2,FALSE)&lt;=VLOOKUP($AJ$18,paramètres!$E$33:$F$44,2,FALSE),X436*$D436,0)))</f>
        <v>0</v>
      </c>
      <c r="AK436" s="13">
        <f>IF($D436="",0,IF($E436="",0,IF(VLOOKUP($E436,paramètres!$E$33:$F$44,2,FALSE)&lt;=VLOOKUP($AK$18,paramètres!$E$33:$F$44,2,FALSE),Y436*$D436,0)))</f>
        <v>0</v>
      </c>
      <c r="AL436" s="13">
        <f>IF($D436="",0,IF($E436="",0,IF(VLOOKUP($E436,paramètres!$E$33:$F$44,2,FALSE)&lt;=VLOOKUP($AL$18,paramètres!$E$33:$F$44,2,FALSE),Z436*$D436,0)))</f>
        <v>0</v>
      </c>
      <c r="AM436" s="13">
        <f>IF($D436="",0,IF($E436="",0,IF(VLOOKUP($E436,paramètres!$E$33:$F$44,2,FALSE)&lt;=VLOOKUP($AM$18,paramètres!$E$33:$F$44,2,FALSE),AA436*$D436,0)))</f>
        <v>0</v>
      </c>
      <c r="AN436" s="154">
        <f>IF($D436="",0,IF($E436="",0,IF(VLOOKUP($E436,paramètres!$E$33:$F$44,2,FALSE)&lt;=VLOOKUP($AN$18,paramètres!$E$33:$F$44,2,FALSE),AB436*$D436,0)))</f>
        <v>0</v>
      </c>
      <c r="AO436" s="149" t="str">
        <f>IF(paramètres!$B$28=1,((SUM(Q436:Z436)/1.02)+SUM(AA436:AB436))*0.0303/9*COUNT(Q436:Y436),IF(paramètres!$B$28=2,(SUM(Q436:AB436))*0.0303/9*COUNT(Q436:Y436),"Missing Delta option"))</f>
        <v>Missing Delta option</v>
      </c>
      <c r="AP436" s="13" t="str">
        <f>IF(paramètres!$B$28=1,(((SUM(Q436:Z436)/1.02)+SUM(AA436:AB436))+((SUM(AC436:AL436)/1.02)+SUM(AM436:AO436)))*cotpatr,IF(paramètres!$B$28=2,(SUM(Q436:AO436)*cotpatr),"Missing Delta Option"))</f>
        <v>Missing Delta Option</v>
      </c>
      <c r="AQ436" s="13" t="str" cm="1">
        <f t="array" ref="AQ436">IF(paramètres!$B$28=1,(((SUM(Q436:Z436)/1.02)+SUM(AA436:AB436))+((SUM(AC436:AN436)/1.02)+SUM(AM436:AN436)))/12*pécule,IF(paramètres!$B$28=2,SUM(Q436:AN436)/12*pécule,"Missing Delta Option"))</f>
        <v>Missing Delta Option</v>
      </c>
      <c r="AR436" s="132" t="e">
        <f>IF(paramètres!$B$28=1,(((SUM(Q436:Z436)/1.02)+SUM(AA436:AB436))+((SUM(AC436:AN436)/1.02)+SUM(AM436:AN436)))+AO436+AP436+AQ436,SUM(Q436:AN436)+AO436+AP436+AQ436)</f>
        <v>#VALUE!</v>
      </c>
    </row>
    <row r="437" spans="1:44" x14ac:dyDescent="0.25">
      <c r="A437" s="131"/>
      <c r="B437" s="39"/>
      <c r="C437" s="39"/>
      <c r="D437" s="93"/>
      <c r="E437" s="68"/>
      <c r="F437" s="40"/>
      <c r="G437" s="94"/>
      <c r="H437" s="38"/>
      <c r="I437" s="95"/>
      <c r="J437" s="40"/>
      <c r="K437" s="38"/>
      <c r="L437" s="95"/>
      <c r="M437" s="40"/>
      <c r="N437" s="38"/>
      <c r="O437" s="95"/>
      <c r="P437" s="68"/>
      <c r="Q437" s="226"/>
      <c r="R437" s="227"/>
      <c r="S437" s="227"/>
      <c r="T437" s="227"/>
      <c r="U437" s="227"/>
      <c r="V437" s="227"/>
      <c r="W437" s="227"/>
      <c r="X437" s="227"/>
      <c r="Y437" s="227"/>
      <c r="Z437" s="227"/>
      <c r="AA437" s="227"/>
      <c r="AB437" s="228"/>
      <c r="AC437" s="149">
        <f>IF($D437="",0,IF($E437="",0,IF(VLOOKUP($E437,paramètres!$E$33:$F$44,2,FALSE)&lt;=VLOOKUP($AC$18,paramètres!$E$33:$F$44,2,FALSE),Q437*$D437,0)))</f>
        <v>0</v>
      </c>
      <c r="AD437" s="13">
        <f>IF($D437="",0,IF($E437="",0,IF(VLOOKUP($E437,paramètres!$E$33:$F$44,2,FALSE)&lt;=VLOOKUP($AD$18,paramètres!$E$33:$F$44,2,FALSE),R437*$D437,0)))</f>
        <v>0</v>
      </c>
      <c r="AE437" s="13">
        <f>IF($D437="",0,IF($E437="",0,IF(VLOOKUP($E437,paramètres!$E$33:$F$44,2,FALSE)&lt;=VLOOKUP($AE$18,paramètres!$E$33:$F$44,2,FALSE),S437*$D437,0)))</f>
        <v>0</v>
      </c>
      <c r="AF437" s="13">
        <f>IF($D437="",0,IF($E437="",0,IF(VLOOKUP($E437,paramètres!$E$33:$F$44,2,FALSE)&lt;=VLOOKUP($AF$18,paramètres!$E$33:$F$44,2,FALSE),T437*$D437,0)))</f>
        <v>0</v>
      </c>
      <c r="AG437" s="13">
        <f>IF($D437="",0,IF($E437="",0,IF(VLOOKUP($E437,paramètres!$E$33:$F$44,2,FALSE)&lt;=VLOOKUP($AG$18,paramètres!$E$33:$F$44,2,FALSE),U437*$D437,0)))</f>
        <v>0</v>
      </c>
      <c r="AH437" s="13">
        <f>IF($D437="",0,IF($E437="",0,IF(VLOOKUP($E437,paramètres!$E$33:$F$44,2,FALSE)&lt;=VLOOKUP($AH$18,paramètres!$E$33:$F$44,2,FALSE),V437*$D437,0)))</f>
        <v>0</v>
      </c>
      <c r="AI437" s="13">
        <f>IF($D437="",0,IF($E437="",0,IF(VLOOKUP($E437,paramètres!$E$33:$F$44,2,FALSE)&lt;=VLOOKUP($AI$18,paramètres!$E$33:$F$44,2,FALSE),W437*$D437,0)))</f>
        <v>0</v>
      </c>
      <c r="AJ437" s="13">
        <f>IF($D437="",0,IF($E437="",0,IF(VLOOKUP($E437,paramètres!$E$33:$F$44,2,FALSE)&lt;=VLOOKUP($AJ$18,paramètres!$E$33:$F$44,2,FALSE),X437*$D437,0)))</f>
        <v>0</v>
      </c>
      <c r="AK437" s="13">
        <f>IF($D437="",0,IF($E437="",0,IF(VLOOKUP($E437,paramètres!$E$33:$F$44,2,FALSE)&lt;=VLOOKUP($AK$18,paramètres!$E$33:$F$44,2,FALSE),Y437*$D437,0)))</f>
        <v>0</v>
      </c>
      <c r="AL437" s="13">
        <f>IF($D437="",0,IF($E437="",0,IF(VLOOKUP($E437,paramètres!$E$33:$F$44,2,FALSE)&lt;=VLOOKUP($AL$18,paramètres!$E$33:$F$44,2,FALSE),Z437*$D437,0)))</f>
        <v>0</v>
      </c>
      <c r="AM437" s="13">
        <f>IF($D437="",0,IF($E437="",0,IF(VLOOKUP($E437,paramètres!$E$33:$F$44,2,FALSE)&lt;=VLOOKUP($AM$18,paramètres!$E$33:$F$44,2,FALSE),AA437*$D437,0)))</f>
        <v>0</v>
      </c>
      <c r="AN437" s="154">
        <f>IF($D437="",0,IF($E437="",0,IF(VLOOKUP($E437,paramètres!$E$33:$F$44,2,FALSE)&lt;=VLOOKUP($AN$18,paramètres!$E$33:$F$44,2,FALSE),AB437*$D437,0)))</f>
        <v>0</v>
      </c>
      <c r="AO437" s="149" t="str">
        <f>IF(paramètres!$B$28=1,((SUM(Q437:Z437)/1.02)+SUM(AA437:AB437))*0.0303/9*COUNT(Q437:Y437),IF(paramètres!$B$28=2,(SUM(Q437:AB437))*0.0303/9*COUNT(Q437:Y437),"Missing Delta option"))</f>
        <v>Missing Delta option</v>
      </c>
      <c r="AP437" s="13" t="str">
        <f>IF(paramètres!$B$28=1,(((SUM(Q437:Z437)/1.02)+SUM(AA437:AB437))+((SUM(AC437:AL437)/1.02)+SUM(AM437:AO437)))*cotpatr,IF(paramètres!$B$28=2,(SUM(Q437:AO437)*cotpatr),"Missing Delta Option"))</f>
        <v>Missing Delta Option</v>
      </c>
      <c r="AQ437" s="13" t="str" cm="1">
        <f t="array" ref="AQ437">IF(paramètres!$B$28=1,(((SUM(Q437:Z437)/1.02)+SUM(AA437:AB437))+((SUM(AC437:AN437)/1.02)+SUM(AM437:AN437)))/12*pécule,IF(paramètres!$B$28=2,SUM(Q437:AN437)/12*pécule,"Missing Delta Option"))</f>
        <v>Missing Delta Option</v>
      </c>
      <c r="AR437" s="132" t="e">
        <f>IF(paramètres!$B$28=1,(((SUM(Q437:Z437)/1.02)+SUM(AA437:AB437))+((SUM(AC437:AN437)/1.02)+SUM(AM437:AN437)))+AO437+AP437+AQ437,SUM(Q437:AN437)+AO437+AP437+AQ437)</f>
        <v>#VALUE!</v>
      </c>
    </row>
    <row r="438" spans="1:44" x14ac:dyDescent="0.25">
      <c r="A438" s="131"/>
      <c r="B438" s="39"/>
      <c r="C438" s="39"/>
      <c r="D438" s="93"/>
      <c r="E438" s="68"/>
      <c r="F438" s="40"/>
      <c r="G438" s="94"/>
      <c r="H438" s="38"/>
      <c r="I438" s="95"/>
      <c r="J438" s="40"/>
      <c r="K438" s="38"/>
      <c r="L438" s="95"/>
      <c r="M438" s="40"/>
      <c r="N438" s="38"/>
      <c r="O438" s="95"/>
      <c r="P438" s="68"/>
      <c r="Q438" s="226"/>
      <c r="R438" s="227"/>
      <c r="S438" s="227"/>
      <c r="T438" s="227"/>
      <c r="U438" s="227"/>
      <c r="V438" s="227"/>
      <c r="W438" s="227"/>
      <c r="X438" s="227"/>
      <c r="Y438" s="227"/>
      <c r="Z438" s="227"/>
      <c r="AA438" s="227"/>
      <c r="AB438" s="228"/>
      <c r="AC438" s="149">
        <f>IF($D438="",0,IF($E438="",0,IF(VLOOKUP($E438,paramètres!$E$33:$F$44,2,FALSE)&lt;=VLOOKUP($AC$18,paramètres!$E$33:$F$44,2,FALSE),Q438*$D438,0)))</f>
        <v>0</v>
      </c>
      <c r="AD438" s="13">
        <f>IF($D438="",0,IF($E438="",0,IF(VLOOKUP($E438,paramètres!$E$33:$F$44,2,FALSE)&lt;=VLOOKUP($AD$18,paramètres!$E$33:$F$44,2,FALSE),R438*$D438,0)))</f>
        <v>0</v>
      </c>
      <c r="AE438" s="13">
        <f>IF($D438="",0,IF($E438="",0,IF(VLOOKUP($E438,paramètres!$E$33:$F$44,2,FALSE)&lt;=VLOOKUP($AE$18,paramètres!$E$33:$F$44,2,FALSE),S438*$D438,0)))</f>
        <v>0</v>
      </c>
      <c r="AF438" s="13">
        <f>IF($D438="",0,IF($E438="",0,IF(VLOOKUP($E438,paramètres!$E$33:$F$44,2,FALSE)&lt;=VLOOKUP($AF$18,paramètres!$E$33:$F$44,2,FALSE),T438*$D438,0)))</f>
        <v>0</v>
      </c>
      <c r="AG438" s="13">
        <f>IF($D438="",0,IF($E438="",0,IF(VLOOKUP($E438,paramètres!$E$33:$F$44,2,FALSE)&lt;=VLOOKUP($AG$18,paramètres!$E$33:$F$44,2,FALSE),U438*$D438,0)))</f>
        <v>0</v>
      </c>
      <c r="AH438" s="13">
        <f>IF($D438="",0,IF($E438="",0,IF(VLOOKUP($E438,paramètres!$E$33:$F$44,2,FALSE)&lt;=VLOOKUP($AH$18,paramètres!$E$33:$F$44,2,FALSE),V438*$D438,0)))</f>
        <v>0</v>
      </c>
      <c r="AI438" s="13">
        <f>IF($D438="",0,IF($E438="",0,IF(VLOOKUP($E438,paramètres!$E$33:$F$44,2,FALSE)&lt;=VLOOKUP($AI$18,paramètres!$E$33:$F$44,2,FALSE),W438*$D438,0)))</f>
        <v>0</v>
      </c>
      <c r="AJ438" s="13">
        <f>IF($D438="",0,IF($E438="",0,IF(VLOOKUP($E438,paramètres!$E$33:$F$44,2,FALSE)&lt;=VLOOKUP($AJ$18,paramètres!$E$33:$F$44,2,FALSE),X438*$D438,0)))</f>
        <v>0</v>
      </c>
      <c r="AK438" s="13">
        <f>IF($D438="",0,IF($E438="",0,IF(VLOOKUP($E438,paramètres!$E$33:$F$44,2,FALSE)&lt;=VLOOKUP($AK$18,paramètres!$E$33:$F$44,2,FALSE),Y438*$D438,0)))</f>
        <v>0</v>
      </c>
      <c r="AL438" s="13">
        <f>IF($D438="",0,IF($E438="",0,IF(VLOOKUP($E438,paramètres!$E$33:$F$44,2,FALSE)&lt;=VLOOKUP($AL$18,paramètres!$E$33:$F$44,2,FALSE),Z438*$D438,0)))</f>
        <v>0</v>
      </c>
      <c r="AM438" s="13">
        <f>IF($D438="",0,IF($E438="",0,IF(VLOOKUP($E438,paramètres!$E$33:$F$44,2,FALSE)&lt;=VLOOKUP($AM$18,paramètres!$E$33:$F$44,2,FALSE),AA438*$D438,0)))</f>
        <v>0</v>
      </c>
      <c r="AN438" s="154">
        <f>IF($D438="",0,IF($E438="",0,IF(VLOOKUP($E438,paramètres!$E$33:$F$44,2,FALSE)&lt;=VLOOKUP($AN$18,paramètres!$E$33:$F$44,2,FALSE),AB438*$D438,0)))</f>
        <v>0</v>
      </c>
      <c r="AO438" s="149" t="str">
        <f>IF(paramètres!$B$28=1,((SUM(Q438:Z438)/1.02)+SUM(AA438:AB438))*0.0303/9*COUNT(Q438:Y438),IF(paramètres!$B$28=2,(SUM(Q438:AB438))*0.0303/9*COUNT(Q438:Y438),"Missing Delta option"))</f>
        <v>Missing Delta option</v>
      </c>
      <c r="AP438" s="13" t="str">
        <f>IF(paramètres!$B$28=1,(((SUM(Q438:Z438)/1.02)+SUM(AA438:AB438))+((SUM(AC438:AL438)/1.02)+SUM(AM438:AO438)))*cotpatr,IF(paramètres!$B$28=2,(SUM(Q438:AO438)*cotpatr),"Missing Delta Option"))</f>
        <v>Missing Delta Option</v>
      </c>
      <c r="AQ438" s="13" t="str" cm="1">
        <f t="array" ref="AQ438">IF(paramètres!$B$28=1,(((SUM(Q438:Z438)/1.02)+SUM(AA438:AB438))+((SUM(AC438:AN438)/1.02)+SUM(AM438:AN438)))/12*pécule,IF(paramètres!$B$28=2,SUM(Q438:AN438)/12*pécule,"Missing Delta Option"))</f>
        <v>Missing Delta Option</v>
      </c>
      <c r="AR438" s="132" t="e">
        <f>IF(paramètres!$B$28=1,(((SUM(Q438:Z438)/1.02)+SUM(AA438:AB438))+((SUM(AC438:AN438)/1.02)+SUM(AM438:AN438)))+AO438+AP438+AQ438,SUM(Q438:AN438)+AO438+AP438+AQ438)</f>
        <v>#VALUE!</v>
      </c>
    </row>
    <row r="439" spans="1:44" x14ac:dyDescent="0.25">
      <c r="A439" s="131"/>
      <c r="B439" s="39"/>
      <c r="C439" s="39"/>
      <c r="D439" s="93"/>
      <c r="E439" s="68"/>
      <c r="F439" s="40"/>
      <c r="G439" s="94"/>
      <c r="H439" s="38"/>
      <c r="I439" s="95"/>
      <c r="J439" s="40"/>
      <c r="K439" s="38"/>
      <c r="L439" s="95"/>
      <c r="M439" s="40"/>
      <c r="N439" s="38"/>
      <c r="O439" s="95"/>
      <c r="P439" s="68"/>
      <c r="Q439" s="226"/>
      <c r="R439" s="227"/>
      <c r="S439" s="227"/>
      <c r="T439" s="227"/>
      <c r="U439" s="227"/>
      <c r="V439" s="227"/>
      <c r="W439" s="227"/>
      <c r="X439" s="227"/>
      <c r="Y439" s="227"/>
      <c r="Z439" s="227"/>
      <c r="AA439" s="227"/>
      <c r="AB439" s="228"/>
      <c r="AC439" s="149">
        <f>IF($D439="",0,IF($E439="",0,IF(VLOOKUP($E439,paramètres!$E$33:$F$44,2,FALSE)&lt;=VLOOKUP($AC$18,paramètres!$E$33:$F$44,2,FALSE),Q439*$D439,0)))</f>
        <v>0</v>
      </c>
      <c r="AD439" s="13">
        <f>IF($D439="",0,IF($E439="",0,IF(VLOOKUP($E439,paramètres!$E$33:$F$44,2,FALSE)&lt;=VLOOKUP($AD$18,paramètres!$E$33:$F$44,2,FALSE),R439*$D439,0)))</f>
        <v>0</v>
      </c>
      <c r="AE439" s="13">
        <f>IF($D439="",0,IF($E439="",0,IF(VLOOKUP($E439,paramètres!$E$33:$F$44,2,FALSE)&lt;=VLOOKUP($AE$18,paramètres!$E$33:$F$44,2,FALSE),S439*$D439,0)))</f>
        <v>0</v>
      </c>
      <c r="AF439" s="13">
        <f>IF($D439="",0,IF($E439="",0,IF(VLOOKUP($E439,paramètres!$E$33:$F$44,2,FALSE)&lt;=VLOOKUP($AF$18,paramètres!$E$33:$F$44,2,FALSE),T439*$D439,0)))</f>
        <v>0</v>
      </c>
      <c r="AG439" s="13">
        <f>IF($D439="",0,IF($E439="",0,IF(VLOOKUP($E439,paramètres!$E$33:$F$44,2,FALSE)&lt;=VLOOKUP($AG$18,paramètres!$E$33:$F$44,2,FALSE),U439*$D439,0)))</f>
        <v>0</v>
      </c>
      <c r="AH439" s="13">
        <f>IF($D439="",0,IF($E439="",0,IF(VLOOKUP($E439,paramètres!$E$33:$F$44,2,FALSE)&lt;=VLOOKUP($AH$18,paramètres!$E$33:$F$44,2,FALSE),V439*$D439,0)))</f>
        <v>0</v>
      </c>
      <c r="AI439" s="13">
        <f>IF($D439="",0,IF($E439="",0,IF(VLOOKUP($E439,paramètres!$E$33:$F$44,2,FALSE)&lt;=VLOOKUP($AI$18,paramètres!$E$33:$F$44,2,FALSE),W439*$D439,0)))</f>
        <v>0</v>
      </c>
      <c r="AJ439" s="13">
        <f>IF($D439="",0,IF($E439="",0,IF(VLOOKUP($E439,paramètres!$E$33:$F$44,2,FALSE)&lt;=VLOOKUP($AJ$18,paramètres!$E$33:$F$44,2,FALSE),X439*$D439,0)))</f>
        <v>0</v>
      </c>
      <c r="AK439" s="13">
        <f>IF($D439="",0,IF($E439="",0,IF(VLOOKUP($E439,paramètres!$E$33:$F$44,2,FALSE)&lt;=VLOOKUP($AK$18,paramètres!$E$33:$F$44,2,FALSE),Y439*$D439,0)))</f>
        <v>0</v>
      </c>
      <c r="AL439" s="13">
        <f>IF($D439="",0,IF($E439="",0,IF(VLOOKUP($E439,paramètres!$E$33:$F$44,2,FALSE)&lt;=VLOOKUP($AL$18,paramètres!$E$33:$F$44,2,FALSE),Z439*$D439,0)))</f>
        <v>0</v>
      </c>
      <c r="AM439" s="13">
        <f>IF($D439="",0,IF($E439="",0,IF(VLOOKUP($E439,paramètres!$E$33:$F$44,2,FALSE)&lt;=VLOOKUP($AM$18,paramètres!$E$33:$F$44,2,FALSE),AA439*$D439,0)))</f>
        <v>0</v>
      </c>
      <c r="AN439" s="154">
        <f>IF($D439="",0,IF($E439="",0,IF(VLOOKUP($E439,paramètres!$E$33:$F$44,2,FALSE)&lt;=VLOOKUP($AN$18,paramètres!$E$33:$F$44,2,FALSE),AB439*$D439,0)))</f>
        <v>0</v>
      </c>
      <c r="AO439" s="149" t="str">
        <f>IF(paramètres!$B$28=1,((SUM(Q439:Z439)/1.02)+SUM(AA439:AB439))*0.0303/9*COUNT(Q439:Y439),IF(paramètres!$B$28=2,(SUM(Q439:AB439))*0.0303/9*COUNT(Q439:Y439),"Missing Delta option"))</f>
        <v>Missing Delta option</v>
      </c>
      <c r="AP439" s="13" t="str">
        <f>IF(paramètres!$B$28=1,(((SUM(Q439:Z439)/1.02)+SUM(AA439:AB439))+((SUM(AC439:AL439)/1.02)+SUM(AM439:AO439)))*cotpatr,IF(paramètres!$B$28=2,(SUM(Q439:AO439)*cotpatr),"Missing Delta Option"))</f>
        <v>Missing Delta Option</v>
      </c>
      <c r="AQ439" s="13" t="str" cm="1">
        <f t="array" ref="AQ439">IF(paramètres!$B$28=1,(((SUM(Q439:Z439)/1.02)+SUM(AA439:AB439))+((SUM(AC439:AN439)/1.02)+SUM(AM439:AN439)))/12*pécule,IF(paramètres!$B$28=2,SUM(Q439:AN439)/12*pécule,"Missing Delta Option"))</f>
        <v>Missing Delta Option</v>
      </c>
      <c r="AR439" s="132" t="e">
        <f>IF(paramètres!$B$28=1,(((SUM(Q439:Z439)/1.02)+SUM(AA439:AB439))+((SUM(AC439:AN439)/1.02)+SUM(AM439:AN439)))+AO439+AP439+AQ439,SUM(Q439:AN439)+AO439+AP439+AQ439)</f>
        <v>#VALUE!</v>
      </c>
    </row>
    <row r="440" spans="1:44" x14ac:dyDescent="0.25">
      <c r="A440" s="131"/>
      <c r="B440" s="39"/>
      <c r="C440" s="39"/>
      <c r="D440" s="93"/>
      <c r="E440" s="68"/>
      <c r="F440" s="40"/>
      <c r="G440" s="94"/>
      <c r="H440" s="38"/>
      <c r="I440" s="95"/>
      <c r="J440" s="40"/>
      <c r="K440" s="38"/>
      <c r="L440" s="95"/>
      <c r="M440" s="40"/>
      <c r="N440" s="38"/>
      <c r="O440" s="95"/>
      <c r="P440" s="68"/>
      <c r="Q440" s="226"/>
      <c r="R440" s="227"/>
      <c r="S440" s="227"/>
      <c r="T440" s="227"/>
      <c r="U440" s="227"/>
      <c r="V440" s="227"/>
      <c r="W440" s="227"/>
      <c r="X440" s="227"/>
      <c r="Y440" s="227"/>
      <c r="Z440" s="227"/>
      <c r="AA440" s="227"/>
      <c r="AB440" s="228"/>
      <c r="AC440" s="149">
        <f>IF($D440="",0,IF($E440="",0,IF(VLOOKUP($E440,paramètres!$E$33:$F$44,2,FALSE)&lt;=VLOOKUP($AC$18,paramètres!$E$33:$F$44,2,FALSE),Q440*$D440,0)))</f>
        <v>0</v>
      </c>
      <c r="AD440" s="13">
        <f>IF($D440="",0,IF($E440="",0,IF(VLOOKUP($E440,paramètres!$E$33:$F$44,2,FALSE)&lt;=VLOOKUP($AD$18,paramètres!$E$33:$F$44,2,FALSE),R440*$D440,0)))</f>
        <v>0</v>
      </c>
      <c r="AE440" s="13">
        <f>IF($D440="",0,IF($E440="",0,IF(VLOOKUP($E440,paramètres!$E$33:$F$44,2,FALSE)&lt;=VLOOKUP($AE$18,paramètres!$E$33:$F$44,2,FALSE),S440*$D440,0)))</f>
        <v>0</v>
      </c>
      <c r="AF440" s="13">
        <f>IF($D440="",0,IF($E440="",0,IF(VLOOKUP($E440,paramètres!$E$33:$F$44,2,FALSE)&lt;=VLOOKUP($AF$18,paramètres!$E$33:$F$44,2,FALSE),T440*$D440,0)))</f>
        <v>0</v>
      </c>
      <c r="AG440" s="13">
        <f>IF($D440="",0,IF($E440="",0,IF(VLOOKUP($E440,paramètres!$E$33:$F$44,2,FALSE)&lt;=VLOOKUP($AG$18,paramètres!$E$33:$F$44,2,FALSE),U440*$D440,0)))</f>
        <v>0</v>
      </c>
      <c r="AH440" s="13">
        <f>IF($D440="",0,IF($E440="",0,IF(VLOOKUP($E440,paramètres!$E$33:$F$44,2,FALSE)&lt;=VLOOKUP($AH$18,paramètres!$E$33:$F$44,2,FALSE),V440*$D440,0)))</f>
        <v>0</v>
      </c>
      <c r="AI440" s="13">
        <f>IF($D440="",0,IF($E440="",0,IF(VLOOKUP($E440,paramètres!$E$33:$F$44,2,FALSE)&lt;=VLOOKUP($AI$18,paramètres!$E$33:$F$44,2,FALSE),W440*$D440,0)))</f>
        <v>0</v>
      </c>
      <c r="AJ440" s="13">
        <f>IF($D440="",0,IF($E440="",0,IF(VLOOKUP($E440,paramètres!$E$33:$F$44,2,FALSE)&lt;=VLOOKUP($AJ$18,paramètres!$E$33:$F$44,2,FALSE),X440*$D440,0)))</f>
        <v>0</v>
      </c>
      <c r="AK440" s="13">
        <f>IF($D440="",0,IF($E440="",0,IF(VLOOKUP($E440,paramètres!$E$33:$F$44,2,FALSE)&lt;=VLOOKUP($AK$18,paramètres!$E$33:$F$44,2,FALSE),Y440*$D440,0)))</f>
        <v>0</v>
      </c>
      <c r="AL440" s="13">
        <f>IF($D440="",0,IF($E440="",0,IF(VLOOKUP($E440,paramètres!$E$33:$F$44,2,FALSE)&lt;=VLOOKUP($AL$18,paramètres!$E$33:$F$44,2,FALSE),Z440*$D440,0)))</f>
        <v>0</v>
      </c>
      <c r="AM440" s="13">
        <f>IF($D440="",0,IF($E440="",0,IF(VLOOKUP($E440,paramètres!$E$33:$F$44,2,FALSE)&lt;=VLOOKUP($AM$18,paramètres!$E$33:$F$44,2,FALSE),AA440*$D440,0)))</f>
        <v>0</v>
      </c>
      <c r="AN440" s="154">
        <f>IF($D440="",0,IF($E440="",0,IF(VLOOKUP($E440,paramètres!$E$33:$F$44,2,FALSE)&lt;=VLOOKUP($AN$18,paramètres!$E$33:$F$44,2,FALSE),AB440*$D440,0)))</f>
        <v>0</v>
      </c>
      <c r="AO440" s="149" t="str">
        <f>IF(paramètres!$B$28=1,((SUM(Q440:Z440)/1.02)+SUM(AA440:AB440))*0.0303/9*COUNT(Q440:Y440),IF(paramètres!$B$28=2,(SUM(Q440:AB440))*0.0303/9*COUNT(Q440:Y440),"Missing Delta option"))</f>
        <v>Missing Delta option</v>
      </c>
      <c r="AP440" s="13" t="str">
        <f>IF(paramètres!$B$28=1,(((SUM(Q440:Z440)/1.02)+SUM(AA440:AB440))+((SUM(AC440:AL440)/1.02)+SUM(AM440:AO440)))*cotpatr,IF(paramètres!$B$28=2,(SUM(Q440:AO440)*cotpatr),"Missing Delta Option"))</f>
        <v>Missing Delta Option</v>
      </c>
      <c r="AQ440" s="13" t="str" cm="1">
        <f t="array" ref="AQ440">IF(paramètres!$B$28=1,(((SUM(Q440:Z440)/1.02)+SUM(AA440:AB440))+((SUM(AC440:AN440)/1.02)+SUM(AM440:AN440)))/12*pécule,IF(paramètres!$B$28=2,SUM(Q440:AN440)/12*pécule,"Missing Delta Option"))</f>
        <v>Missing Delta Option</v>
      </c>
      <c r="AR440" s="132" t="e">
        <f>IF(paramètres!$B$28=1,(((SUM(Q440:Z440)/1.02)+SUM(AA440:AB440))+((SUM(AC440:AN440)/1.02)+SUM(AM440:AN440)))+AO440+AP440+AQ440,SUM(Q440:AN440)+AO440+AP440+AQ440)</f>
        <v>#VALUE!</v>
      </c>
    </row>
    <row r="441" spans="1:44" x14ac:dyDescent="0.25">
      <c r="A441" s="131"/>
      <c r="B441" s="39"/>
      <c r="C441" s="39"/>
      <c r="D441" s="93"/>
      <c r="E441" s="68"/>
      <c r="F441" s="40"/>
      <c r="G441" s="94"/>
      <c r="H441" s="38"/>
      <c r="I441" s="95"/>
      <c r="J441" s="40"/>
      <c r="K441" s="38"/>
      <c r="L441" s="95"/>
      <c r="M441" s="40"/>
      <c r="N441" s="38"/>
      <c r="O441" s="95"/>
      <c r="P441" s="68"/>
      <c r="Q441" s="226"/>
      <c r="R441" s="227"/>
      <c r="S441" s="227"/>
      <c r="T441" s="227"/>
      <c r="U441" s="227"/>
      <c r="V441" s="227"/>
      <c r="W441" s="227"/>
      <c r="X441" s="227"/>
      <c r="Y441" s="227"/>
      <c r="Z441" s="227"/>
      <c r="AA441" s="227"/>
      <c r="AB441" s="228"/>
      <c r="AC441" s="149">
        <f>IF($D441="",0,IF($E441="",0,IF(VLOOKUP($E441,paramètres!$E$33:$F$44,2,FALSE)&lt;=VLOOKUP($AC$18,paramètres!$E$33:$F$44,2,FALSE),Q441*$D441,0)))</f>
        <v>0</v>
      </c>
      <c r="AD441" s="13">
        <f>IF($D441="",0,IF($E441="",0,IF(VLOOKUP($E441,paramètres!$E$33:$F$44,2,FALSE)&lt;=VLOOKUP($AD$18,paramètres!$E$33:$F$44,2,FALSE),R441*$D441,0)))</f>
        <v>0</v>
      </c>
      <c r="AE441" s="13">
        <f>IF($D441="",0,IF($E441="",0,IF(VLOOKUP($E441,paramètres!$E$33:$F$44,2,FALSE)&lt;=VLOOKUP($AE$18,paramètres!$E$33:$F$44,2,FALSE),S441*$D441,0)))</f>
        <v>0</v>
      </c>
      <c r="AF441" s="13">
        <f>IF($D441="",0,IF($E441="",0,IF(VLOOKUP($E441,paramètres!$E$33:$F$44,2,FALSE)&lt;=VLOOKUP($AF$18,paramètres!$E$33:$F$44,2,FALSE),T441*$D441,0)))</f>
        <v>0</v>
      </c>
      <c r="AG441" s="13">
        <f>IF($D441="",0,IF($E441="",0,IF(VLOOKUP($E441,paramètres!$E$33:$F$44,2,FALSE)&lt;=VLOOKUP($AG$18,paramètres!$E$33:$F$44,2,FALSE),U441*$D441,0)))</f>
        <v>0</v>
      </c>
      <c r="AH441" s="13">
        <f>IF($D441="",0,IF($E441="",0,IF(VLOOKUP($E441,paramètres!$E$33:$F$44,2,FALSE)&lt;=VLOOKUP($AH$18,paramètres!$E$33:$F$44,2,FALSE),V441*$D441,0)))</f>
        <v>0</v>
      </c>
      <c r="AI441" s="13">
        <f>IF($D441="",0,IF($E441="",0,IF(VLOOKUP($E441,paramètres!$E$33:$F$44,2,FALSE)&lt;=VLOOKUP($AI$18,paramètres!$E$33:$F$44,2,FALSE),W441*$D441,0)))</f>
        <v>0</v>
      </c>
      <c r="AJ441" s="13">
        <f>IF($D441="",0,IF($E441="",0,IF(VLOOKUP($E441,paramètres!$E$33:$F$44,2,FALSE)&lt;=VLOOKUP($AJ$18,paramètres!$E$33:$F$44,2,FALSE),X441*$D441,0)))</f>
        <v>0</v>
      </c>
      <c r="AK441" s="13">
        <f>IF($D441="",0,IF($E441="",0,IF(VLOOKUP($E441,paramètres!$E$33:$F$44,2,FALSE)&lt;=VLOOKUP($AK$18,paramètres!$E$33:$F$44,2,FALSE),Y441*$D441,0)))</f>
        <v>0</v>
      </c>
      <c r="AL441" s="13">
        <f>IF($D441="",0,IF($E441="",0,IF(VLOOKUP($E441,paramètres!$E$33:$F$44,2,FALSE)&lt;=VLOOKUP($AL$18,paramètres!$E$33:$F$44,2,FALSE),Z441*$D441,0)))</f>
        <v>0</v>
      </c>
      <c r="AM441" s="13">
        <f>IF($D441="",0,IF($E441="",0,IF(VLOOKUP($E441,paramètres!$E$33:$F$44,2,FALSE)&lt;=VLOOKUP($AM$18,paramètres!$E$33:$F$44,2,FALSE),AA441*$D441,0)))</f>
        <v>0</v>
      </c>
      <c r="AN441" s="154">
        <f>IF($D441="",0,IF($E441="",0,IF(VLOOKUP($E441,paramètres!$E$33:$F$44,2,FALSE)&lt;=VLOOKUP($AN$18,paramètres!$E$33:$F$44,2,FALSE),AB441*$D441,0)))</f>
        <v>0</v>
      </c>
      <c r="AO441" s="149" t="str">
        <f>IF(paramètres!$B$28=1,((SUM(Q441:Z441)/1.02)+SUM(AA441:AB441))*0.0303/9*COUNT(Q441:Y441),IF(paramètres!$B$28=2,(SUM(Q441:AB441))*0.0303/9*COUNT(Q441:Y441),"Missing Delta option"))</f>
        <v>Missing Delta option</v>
      </c>
      <c r="AP441" s="13" t="str">
        <f>IF(paramètres!$B$28=1,(((SUM(Q441:Z441)/1.02)+SUM(AA441:AB441))+((SUM(AC441:AL441)/1.02)+SUM(AM441:AO441)))*cotpatr,IF(paramètres!$B$28=2,(SUM(Q441:AO441)*cotpatr),"Missing Delta Option"))</f>
        <v>Missing Delta Option</v>
      </c>
      <c r="AQ441" s="13" t="str" cm="1">
        <f t="array" ref="AQ441">IF(paramètres!$B$28=1,(((SUM(Q441:Z441)/1.02)+SUM(AA441:AB441))+((SUM(AC441:AN441)/1.02)+SUM(AM441:AN441)))/12*pécule,IF(paramètres!$B$28=2,SUM(Q441:AN441)/12*pécule,"Missing Delta Option"))</f>
        <v>Missing Delta Option</v>
      </c>
      <c r="AR441" s="132" t="e">
        <f>IF(paramètres!$B$28=1,(((SUM(Q441:Z441)/1.02)+SUM(AA441:AB441))+((SUM(AC441:AN441)/1.02)+SUM(AM441:AN441)))+AO441+AP441+AQ441,SUM(Q441:AN441)+AO441+AP441+AQ441)</f>
        <v>#VALUE!</v>
      </c>
    </row>
    <row r="442" spans="1:44" x14ac:dyDescent="0.25">
      <c r="A442" s="131"/>
      <c r="B442" s="39"/>
      <c r="C442" s="39"/>
      <c r="D442" s="93"/>
      <c r="E442" s="68"/>
      <c r="F442" s="40"/>
      <c r="G442" s="94"/>
      <c r="H442" s="38"/>
      <c r="I442" s="95"/>
      <c r="J442" s="40"/>
      <c r="K442" s="38"/>
      <c r="L442" s="95"/>
      <c r="M442" s="40"/>
      <c r="N442" s="38"/>
      <c r="O442" s="95"/>
      <c r="P442" s="68"/>
      <c r="Q442" s="226"/>
      <c r="R442" s="227"/>
      <c r="S442" s="227"/>
      <c r="T442" s="227"/>
      <c r="U442" s="227"/>
      <c r="V442" s="227"/>
      <c r="W442" s="227"/>
      <c r="X442" s="227"/>
      <c r="Y442" s="227"/>
      <c r="Z442" s="227"/>
      <c r="AA442" s="227"/>
      <c r="AB442" s="228"/>
      <c r="AC442" s="149">
        <f>IF($D442="",0,IF($E442="",0,IF(VLOOKUP($E442,paramètres!$E$33:$F$44,2,FALSE)&lt;=VLOOKUP($AC$18,paramètres!$E$33:$F$44,2,FALSE),Q442*$D442,0)))</f>
        <v>0</v>
      </c>
      <c r="AD442" s="13">
        <f>IF($D442="",0,IF($E442="",0,IF(VLOOKUP($E442,paramètres!$E$33:$F$44,2,FALSE)&lt;=VLOOKUP($AD$18,paramètres!$E$33:$F$44,2,FALSE),R442*$D442,0)))</f>
        <v>0</v>
      </c>
      <c r="AE442" s="13">
        <f>IF($D442="",0,IF($E442="",0,IF(VLOOKUP($E442,paramètres!$E$33:$F$44,2,FALSE)&lt;=VLOOKUP($AE$18,paramètres!$E$33:$F$44,2,FALSE),S442*$D442,0)))</f>
        <v>0</v>
      </c>
      <c r="AF442" s="13">
        <f>IF($D442="",0,IF($E442="",0,IF(VLOOKUP($E442,paramètres!$E$33:$F$44,2,FALSE)&lt;=VLOOKUP($AF$18,paramètres!$E$33:$F$44,2,FALSE),T442*$D442,0)))</f>
        <v>0</v>
      </c>
      <c r="AG442" s="13">
        <f>IF($D442="",0,IF($E442="",0,IF(VLOOKUP($E442,paramètres!$E$33:$F$44,2,FALSE)&lt;=VLOOKUP($AG$18,paramètres!$E$33:$F$44,2,FALSE),U442*$D442,0)))</f>
        <v>0</v>
      </c>
      <c r="AH442" s="13">
        <f>IF($D442="",0,IF($E442="",0,IF(VLOOKUP($E442,paramètres!$E$33:$F$44,2,FALSE)&lt;=VLOOKUP($AH$18,paramètres!$E$33:$F$44,2,FALSE),V442*$D442,0)))</f>
        <v>0</v>
      </c>
      <c r="AI442" s="13">
        <f>IF($D442="",0,IF($E442="",0,IF(VLOOKUP($E442,paramètres!$E$33:$F$44,2,FALSE)&lt;=VLOOKUP($AI$18,paramètres!$E$33:$F$44,2,FALSE),W442*$D442,0)))</f>
        <v>0</v>
      </c>
      <c r="AJ442" s="13">
        <f>IF($D442="",0,IF($E442="",0,IF(VLOOKUP($E442,paramètres!$E$33:$F$44,2,FALSE)&lt;=VLOOKUP($AJ$18,paramètres!$E$33:$F$44,2,FALSE),X442*$D442,0)))</f>
        <v>0</v>
      </c>
      <c r="AK442" s="13">
        <f>IF($D442="",0,IF($E442="",0,IF(VLOOKUP($E442,paramètres!$E$33:$F$44,2,FALSE)&lt;=VLOOKUP($AK$18,paramètres!$E$33:$F$44,2,FALSE),Y442*$D442,0)))</f>
        <v>0</v>
      </c>
      <c r="AL442" s="13">
        <f>IF($D442="",0,IF($E442="",0,IF(VLOOKUP($E442,paramètres!$E$33:$F$44,2,FALSE)&lt;=VLOOKUP($AL$18,paramètres!$E$33:$F$44,2,FALSE),Z442*$D442,0)))</f>
        <v>0</v>
      </c>
      <c r="AM442" s="13">
        <f>IF($D442="",0,IF($E442="",0,IF(VLOOKUP($E442,paramètres!$E$33:$F$44,2,FALSE)&lt;=VLOOKUP($AM$18,paramètres!$E$33:$F$44,2,FALSE),AA442*$D442,0)))</f>
        <v>0</v>
      </c>
      <c r="AN442" s="154">
        <f>IF($D442="",0,IF($E442="",0,IF(VLOOKUP($E442,paramètres!$E$33:$F$44,2,FALSE)&lt;=VLOOKUP($AN$18,paramètres!$E$33:$F$44,2,FALSE),AB442*$D442,0)))</f>
        <v>0</v>
      </c>
      <c r="AO442" s="149" t="str">
        <f>IF(paramètres!$B$28=1,((SUM(Q442:Z442)/1.02)+SUM(AA442:AB442))*0.0303/9*COUNT(Q442:Y442),IF(paramètres!$B$28=2,(SUM(Q442:AB442))*0.0303/9*COUNT(Q442:Y442),"Missing Delta option"))</f>
        <v>Missing Delta option</v>
      </c>
      <c r="AP442" s="13" t="str">
        <f>IF(paramètres!$B$28=1,(((SUM(Q442:Z442)/1.02)+SUM(AA442:AB442))+((SUM(AC442:AL442)/1.02)+SUM(AM442:AO442)))*cotpatr,IF(paramètres!$B$28=2,(SUM(Q442:AO442)*cotpatr),"Missing Delta Option"))</f>
        <v>Missing Delta Option</v>
      </c>
      <c r="AQ442" s="13" t="str" cm="1">
        <f t="array" ref="AQ442">IF(paramètres!$B$28=1,(((SUM(Q442:Z442)/1.02)+SUM(AA442:AB442))+((SUM(AC442:AN442)/1.02)+SUM(AM442:AN442)))/12*pécule,IF(paramètres!$B$28=2,SUM(Q442:AN442)/12*pécule,"Missing Delta Option"))</f>
        <v>Missing Delta Option</v>
      </c>
      <c r="AR442" s="132" t="e">
        <f>IF(paramètres!$B$28=1,(((SUM(Q442:Z442)/1.02)+SUM(AA442:AB442))+((SUM(AC442:AN442)/1.02)+SUM(AM442:AN442)))+AO442+AP442+AQ442,SUM(Q442:AN442)+AO442+AP442+AQ442)</f>
        <v>#VALUE!</v>
      </c>
    </row>
    <row r="443" spans="1:44" x14ac:dyDescent="0.25">
      <c r="A443" s="131"/>
      <c r="B443" s="39"/>
      <c r="C443" s="39"/>
      <c r="D443" s="93"/>
      <c r="E443" s="68"/>
      <c r="F443" s="40"/>
      <c r="G443" s="94"/>
      <c r="H443" s="38"/>
      <c r="I443" s="95"/>
      <c r="J443" s="40"/>
      <c r="K443" s="38"/>
      <c r="L443" s="95"/>
      <c r="M443" s="40"/>
      <c r="N443" s="38"/>
      <c r="O443" s="95"/>
      <c r="P443" s="68"/>
      <c r="Q443" s="226"/>
      <c r="R443" s="227"/>
      <c r="S443" s="227"/>
      <c r="T443" s="227"/>
      <c r="U443" s="227"/>
      <c r="V443" s="227"/>
      <c r="W443" s="227"/>
      <c r="X443" s="227"/>
      <c r="Y443" s="227"/>
      <c r="Z443" s="227"/>
      <c r="AA443" s="227"/>
      <c r="AB443" s="228"/>
      <c r="AC443" s="149">
        <f>IF($D443="",0,IF($E443="",0,IF(VLOOKUP($E443,paramètres!$E$33:$F$44,2,FALSE)&lt;=VLOOKUP($AC$18,paramètres!$E$33:$F$44,2,FALSE),Q443*$D443,0)))</f>
        <v>0</v>
      </c>
      <c r="AD443" s="13">
        <f>IF($D443="",0,IF($E443="",0,IF(VLOOKUP($E443,paramètres!$E$33:$F$44,2,FALSE)&lt;=VLOOKUP($AD$18,paramètres!$E$33:$F$44,2,FALSE),R443*$D443,0)))</f>
        <v>0</v>
      </c>
      <c r="AE443" s="13">
        <f>IF($D443="",0,IF($E443="",0,IF(VLOOKUP($E443,paramètres!$E$33:$F$44,2,FALSE)&lt;=VLOOKUP($AE$18,paramètres!$E$33:$F$44,2,FALSE),S443*$D443,0)))</f>
        <v>0</v>
      </c>
      <c r="AF443" s="13">
        <f>IF($D443="",0,IF($E443="",0,IF(VLOOKUP($E443,paramètres!$E$33:$F$44,2,FALSE)&lt;=VLOOKUP($AF$18,paramètres!$E$33:$F$44,2,FALSE),T443*$D443,0)))</f>
        <v>0</v>
      </c>
      <c r="AG443" s="13">
        <f>IF($D443="",0,IF($E443="",0,IF(VLOOKUP($E443,paramètres!$E$33:$F$44,2,FALSE)&lt;=VLOOKUP($AG$18,paramètres!$E$33:$F$44,2,FALSE),U443*$D443,0)))</f>
        <v>0</v>
      </c>
      <c r="AH443" s="13">
        <f>IF($D443="",0,IF($E443="",0,IF(VLOOKUP($E443,paramètres!$E$33:$F$44,2,FALSE)&lt;=VLOOKUP($AH$18,paramètres!$E$33:$F$44,2,FALSE),V443*$D443,0)))</f>
        <v>0</v>
      </c>
      <c r="AI443" s="13">
        <f>IF($D443="",0,IF($E443="",0,IF(VLOOKUP($E443,paramètres!$E$33:$F$44,2,FALSE)&lt;=VLOOKUP($AI$18,paramètres!$E$33:$F$44,2,FALSE),W443*$D443,0)))</f>
        <v>0</v>
      </c>
      <c r="AJ443" s="13">
        <f>IF($D443="",0,IF($E443="",0,IF(VLOOKUP($E443,paramètres!$E$33:$F$44,2,FALSE)&lt;=VLOOKUP($AJ$18,paramètres!$E$33:$F$44,2,FALSE),X443*$D443,0)))</f>
        <v>0</v>
      </c>
      <c r="AK443" s="13">
        <f>IF($D443="",0,IF($E443="",0,IF(VLOOKUP($E443,paramètres!$E$33:$F$44,2,FALSE)&lt;=VLOOKUP($AK$18,paramètres!$E$33:$F$44,2,FALSE),Y443*$D443,0)))</f>
        <v>0</v>
      </c>
      <c r="AL443" s="13">
        <f>IF($D443="",0,IF($E443="",0,IF(VLOOKUP($E443,paramètres!$E$33:$F$44,2,FALSE)&lt;=VLOOKUP($AL$18,paramètres!$E$33:$F$44,2,FALSE),Z443*$D443,0)))</f>
        <v>0</v>
      </c>
      <c r="AM443" s="13">
        <f>IF($D443="",0,IF($E443="",0,IF(VLOOKUP($E443,paramètres!$E$33:$F$44,2,FALSE)&lt;=VLOOKUP($AM$18,paramètres!$E$33:$F$44,2,FALSE),AA443*$D443,0)))</f>
        <v>0</v>
      </c>
      <c r="AN443" s="154">
        <f>IF($D443="",0,IF($E443="",0,IF(VLOOKUP($E443,paramètres!$E$33:$F$44,2,FALSE)&lt;=VLOOKUP($AN$18,paramètres!$E$33:$F$44,2,FALSE),AB443*$D443,0)))</f>
        <v>0</v>
      </c>
      <c r="AO443" s="149" t="str">
        <f>IF(paramètres!$B$28=1,((SUM(Q443:Z443)/1.02)+SUM(AA443:AB443))*0.0303/9*COUNT(Q443:Y443),IF(paramètres!$B$28=2,(SUM(Q443:AB443))*0.0303/9*COUNT(Q443:Y443),"Missing Delta option"))</f>
        <v>Missing Delta option</v>
      </c>
      <c r="AP443" s="13" t="str">
        <f>IF(paramètres!$B$28=1,(((SUM(Q443:Z443)/1.02)+SUM(AA443:AB443))+((SUM(AC443:AL443)/1.02)+SUM(AM443:AO443)))*cotpatr,IF(paramètres!$B$28=2,(SUM(Q443:AO443)*cotpatr),"Missing Delta Option"))</f>
        <v>Missing Delta Option</v>
      </c>
      <c r="AQ443" s="13" t="str" cm="1">
        <f t="array" ref="AQ443">IF(paramètres!$B$28=1,(((SUM(Q443:Z443)/1.02)+SUM(AA443:AB443))+((SUM(AC443:AN443)/1.02)+SUM(AM443:AN443)))/12*pécule,IF(paramètres!$B$28=2,SUM(Q443:AN443)/12*pécule,"Missing Delta Option"))</f>
        <v>Missing Delta Option</v>
      </c>
      <c r="AR443" s="132" t="e">
        <f>IF(paramètres!$B$28=1,(((SUM(Q443:Z443)/1.02)+SUM(AA443:AB443))+((SUM(AC443:AN443)/1.02)+SUM(AM443:AN443)))+AO443+AP443+AQ443,SUM(Q443:AN443)+AO443+AP443+AQ443)</f>
        <v>#VALUE!</v>
      </c>
    </row>
    <row r="444" spans="1:44" x14ac:dyDescent="0.25">
      <c r="A444" s="131"/>
      <c r="B444" s="39"/>
      <c r="C444" s="39"/>
      <c r="D444" s="93"/>
      <c r="E444" s="68"/>
      <c r="F444" s="40"/>
      <c r="G444" s="94"/>
      <c r="H444" s="38"/>
      <c r="I444" s="95"/>
      <c r="J444" s="40"/>
      <c r="K444" s="38"/>
      <c r="L444" s="95"/>
      <c r="M444" s="40"/>
      <c r="N444" s="38"/>
      <c r="O444" s="95"/>
      <c r="P444" s="68"/>
      <c r="Q444" s="226"/>
      <c r="R444" s="227"/>
      <c r="S444" s="227"/>
      <c r="T444" s="227"/>
      <c r="U444" s="227"/>
      <c r="V444" s="227"/>
      <c r="W444" s="227"/>
      <c r="X444" s="227"/>
      <c r="Y444" s="227"/>
      <c r="Z444" s="227"/>
      <c r="AA444" s="227"/>
      <c r="AB444" s="228"/>
      <c r="AC444" s="149">
        <f>IF($D444="",0,IF($E444="",0,IF(VLOOKUP($E444,paramètres!$E$33:$F$44,2,FALSE)&lt;=VLOOKUP($AC$18,paramètres!$E$33:$F$44,2,FALSE),Q444*$D444,0)))</f>
        <v>0</v>
      </c>
      <c r="AD444" s="13">
        <f>IF($D444="",0,IF($E444="",0,IF(VLOOKUP($E444,paramètres!$E$33:$F$44,2,FALSE)&lt;=VLOOKUP($AD$18,paramètres!$E$33:$F$44,2,FALSE),R444*$D444,0)))</f>
        <v>0</v>
      </c>
      <c r="AE444" s="13">
        <f>IF($D444="",0,IF($E444="",0,IF(VLOOKUP($E444,paramètres!$E$33:$F$44,2,FALSE)&lt;=VLOOKUP($AE$18,paramètres!$E$33:$F$44,2,FALSE),S444*$D444,0)))</f>
        <v>0</v>
      </c>
      <c r="AF444" s="13">
        <f>IF($D444="",0,IF($E444="",0,IF(VLOOKUP($E444,paramètres!$E$33:$F$44,2,FALSE)&lt;=VLOOKUP($AF$18,paramètres!$E$33:$F$44,2,FALSE),T444*$D444,0)))</f>
        <v>0</v>
      </c>
      <c r="AG444" s="13">
        <f>IF($D444="",0,IF($E444="",0,IF(VLOOKUP($E444,paramètres!$E$33:$F$44,2,FALSE)&lt;=VLOOKUP($AG$18,paramètres!$E$33:$F$44,2,FALSE),U444*$D444,0)))</f>
        <v>0</v>
      </c>
      <c r="AH444" s="13">
        <f>IF($D444="",0,IF($E444="",0,IF(VLOOKUP($E444,paramètres!$E$33:$F$44,2,FALSE)&lt;=VLOOKUP($AH$18,paramètres!$E$33:$F$44,2,FALSE),V444*$D444,0)))</f>
        <v>0</v>
      </c>
      <c r="AI444" s="13">
        <f>IF($D444="",0,IF($E444="",0,IF(VLOOKUP($E444,paramètres!$E$33:$F$44,2,FALSE)&lt;=VLOOKUP($AI$18,paramètres!$E$33:$F$44,2,FALSE),W444*$D444,0)))</f>
        <v>0</v>
      </c>
      <c r="AJ444" s="13">
        <f>IF($D444="",0,IF($E444="",0,IF(VLOOKUP($E444,paramètres!$E$33:$F$44,2,FALSE)&lt;=VLOOKUP($AJ$18,paramètres!$E$33:$F$44,2,FALSE),X444*$D444,0)))</f>
        <v>0</v>
      </c>
      <c r="AK444" s="13">
        <f>IF($D444="",0,IF($E444="",0,IF(VLOOKUP($E444,paramètres!$E$33:$F$44,2,FALSE)&lt;=VLOOKUP($AK$18,paramètres!$E$33:$F$44,2,FALSE),Y444*$D444,0)))</f>
        <v>0</v>
      </c>
      <c r="AL444" s="13">
        <f>IF($D444="",0,IF($E444="",0,IF(VLOOKUP($E444,paramètres!$E$33:$F$44,2,FALSE)&lt;=VLOOKUP($AL$18,paramètres!$E$33:$F$44,2,FALSE),Z444*$D444,0)))</f>
        <v>0</v>
      </c>
      <c r="AM444" s="13">
        <f>IF($D444="",0,IF($E444="",0,IF(VLOOKUP($E444,paramètres!$E$33:$F$44,2,FALSE)&lt;=VLOOKUP($AM$18,paramètres!$E$33:$F$44,2,FALSE),AA444*$D444,0)))</f>
        <v>0</v>
      </c>
      <c r="AN444" s="154">
        <f>IF($D444="",0,IF($E444="",0,IF(VLOOKUP($E444,paramètres!$E$33:$F$44,2,FALSE)&lt;=VLOOKUP($AN$18,paramètres!$E$33:$F$44,2,FALSE),AB444*$D444,0)))</f>
        <v>0</v>
      </c>
      <c r="AO444" s="149" t="str">
        <f>IF(paramètres!$B$28=1,((SUM(Q444:Z444)/1.02)+SUM(AA444:AB444))*0.0303/9*COUNT(Q444:Y444),IF(paramètres!$B$28=2,(SUM(Q444:AB444))*0.0303/9*COUNT(Q444:Y444),"Missing Delta option"))</f>
        <v>Missing Delta option</v>
      </c>
      <c r="AP444" s="13" t="str">
        <f>IF(paramètres!$B$28=1,(((SUM(Q444:Z444)/1.02)+SUM(AA444:AB444))+((SUM(AC444:AL444)/1.02)+SUM(AM444:AO444)))*cotpatr,IF(paramètres!$B$28=2,(SUM(Q444:AO444)*cotpatr),"Missing Delta Option"))</f>
        <v>Missing Delta Option</v>
      </c>
      <c r="AQ444" s="13" t="str" cm="1">
        <f t="array" ref="AQ444">IF(paramètres!$B$28=1,(((SUM(Q444:Z444)/1.02)+SUM(AA444:AB444))+((SUM(AC444:AN444)/1.02)+SUM(AM444:AN444)))/12*pécule,IF(paramètres!$B$28=2,SUM(Q444:AN444)/12*pécule,"Missing Delta Option"))</f>
        <v>Missing Delta Option</v>
      </c>
      <c r="AR444" s="132" t="e">
        <f>IF(paramètres!$B$28=1,(((SUM(Q444:Z444)/1.02)+SUM(AA444:AB444))+((SUM(AC444:AN444)/1.02)+SUM(AM444:AN444)))+AO444+AP444+AQ444,SUM(Q444:AN444)+AO444+AP444+AQ444)</f>
        <v>#VALUE!</v>
      </c>
    </row>
    <row r="445" spans="1:44" x14ac:dyDescent="0.25">
      <c r="A445" s="131"/>
      <c r="B445" s="39"/>
      <c r="C445" s="39"/>
      <c r="D445" s="93"/>
      <c r="E445" s="68"/>
      <c r="F445" s="40"/>
      <c r="G445" s="94"/>
      <c r="H445" s="38"/>
      <c r="I445" s="95"/>
      <c r="J445" s="40"/>
      <c r="K445" s="38"/>
      <c r="L445" s="95"/>
      <c r="M445" s="40"/>
      <c r="N445" s="38"/>
      <c r="O445" s="95"/>
      <c r="P445" s="68"/>
      <c r="Q445" s="226"/>
      <c r="R445" s="227"/>
      <c r="S445" s="227"/>
      <c r="T445" s="227"/>
      <c r="U445" s="227"/>
      <c r="V445" s="227"/>
      <c r="W445" s="227"/>
      <c r="X445" s="227"/>
      <c r="Y445" s="227"/>
      <c r="Z445" s="227"/>
      <c r="AA445" s="227"/>
      <c r="AB445" s="228"/>
      <c r="AC445" s="149">
        <f>IF($D445="",0,IF($E445="",0,IF(VLOOKUP($E445,paramètres!$E$33:$F$44,2,FALSE)&lt;=VLOOKUP($AC$18,paramètres!$E$33:$F$44,2,FALSE),Q445*$D445,0)))</f>
        <v>0</v>
      </c>
      <c r="AD445" s="13">
        <f>IF($D445="",0,IF($E445="",0,IF(VLOOKUP($E445,paramètres!$E$33:$F$44,2,FALSE)&lt;=VLOOKUP($AD$18,paramètres!$E$33:$F$44,2,FALSE),R445*$D445,0)))</f>
        <v>0</v>
      </c>
      <c r="AE445" s="13">
        <f>IF($D445="",0,IF($E445="",0,IF(VLOOKUP($E445,paramètres!$E$33:$F$44,2,FALSE)&lt;=VLOOKUP($AE$18,paramètres!$E$33:$F$44,2,FALSE),S445*$D445,0)))</f>
        <v>0</v>
      </c>
      <c r="AF445" s="13">
        <f>IF($D445="",0,IF($E445="",0,IF(VLOOKUP($E445,paramètres!$E$33:$F$44,2,FALSE)&lt;=VLOOKUP($AF$18,paramètres!$E$33:$F$44,2,FALSE),T445*$D445,0)))</f>
        <v>0</v>
      </c>
      <c r="AG445" s="13">
        <f>IF($D445="",0,IF($E445="",0,IF(VLOOKUP($E445,paramètres!$E$33:$F$44,2,FALSE)&lt;=VLOOKUP($AG$18,paramètres!$E$33:$F$44,2,FALSE),U445*$D445,0)))</f>
        <v>0</v>
      </c>
      <c r="AH445" s="13">
        <f>IF($D445="",0,IF($E445="",0,IF(VLOOKUP($E445,paramètres!$E$33:$F$44,2,FALSE)&lt;=VLOOKUP($AH$18,paramètres!$E$33:$F$44,2,FALSE),V445*$D445,0)))</f>
        <v>0</v>
      </c>
      <c r="AI445" s="13">
        <f>IF($D445="",0,IF($E445="",0,IF(VLOOKUP($E445,paramètres!$E$33:$F$44,2,FALSE)&lt;=VLOOKUP($AI$18,paramètres!$E$33:$F$44,2,FALSE),W445*$D445,0)))</f>
        <v>0</v>
      </c>
      <c r="AJ445" s="13">
        <f>IF($D445="",0,IF($E445="",0,IF(VLOOKUP($E445,paramètres!$E$33:$F$44,2,FALSE)&lt;=VLOOKUP($AJ$18,paramètres!$E$33:$F$44,2,FALSE),X445*$D445,0)))</f>
        <v>0</v>
      </c>
      <c r="AK445" s="13">
        <f>IF($D445="",0,IF($E445="",0,IF(VLOOKUP($E445,paramètres!$E$33:$F$44,2,FALSE)&lt;=VLOOKUP($AK$18,paramètres!$E$33:$F$44,2,FALSE),Y445*$D445,0)))</f>
        <v>0</v>
      </c>
      <c r="AL445" s="13">
        <f>IF($D445="",0,IF($E445="",0,IF(VLOOKUP($E445,paramètres!$E$33:$F$44,2,FALSE)&lt;=VLOOKUP($AL$18,paramètres!$E$33:$F$44,2,FALSE),Z445*$D445,0)))</f>
        <v>0</v>
      </c>
      <c r="AM445" s="13">
        <f>IF($D445="",0,IF($E445="",0,IF(VLOOKUP($E445,paramètres!$E$33:$F$44,2,FALSE)&lt;=VLOOKUP($AM$18,paramètres!$E$33:$F$44,2,FALSE),AA445*$D445,0)))</f>
        <v>0</v>
      </c>
      <c r="AN445" s="154">
        <f>IF($D445="",0,IF($E445="",0,IF(VLOOKUP($E445,paramètres!$E$33:$F$44,2,FALSE)&lt;=VLOOKUP($AN$18,paramètres!$E$33:$F$44,2,FALSE),AB445*$D445,0)))</f>
        <v>0</v>
      </c>
      <c r="AO445" s="149" t="str">
        <f>IF(paramètres!$B$28=1,((SUM(Q445:Z445)/1.02)+SUM(AA445:AB445))*0.0303/9*COUNT(Q445:Y445),IF(paramètres!$B$28=2,(SUM(Q445:AB445))*0.0303/9*COUNT(Q445:Y445),"Missing Delta option"))</f>
        <v>Missing Delta option</v>
      </c>
      <c r="AP445" s="13" t="str">
        <f>IF(paramètres!$B$28=1,(((SUM(Q445:Z445)/1.02)+SUM(AA445:AB445))+((SUM(AC445:AL445)/1.02)+SUM(AM445:AO445)))*cotpatr,IF(paramètres!$B$28=2,(SUM(Q445:AO445)*cotpatr),"Missing Delta Option"))</f>
        <v>Missing Delta Option</v>
      </c>
      <c r="AQ445" s="13" t="str" cm="1">
        <f t="array" ref="AQ445">IF(paramètres!$B$28=1,(((SUM(Q445:Z445)/1.02)+SUM(AA445:AB445))+((SUM(AC445:AN445)/1.02)+SUM(AM445:AN445)))/12*pécule,IF(paramètres!$B$28=2,SUM(Q445:AN445)/12*pécule,"Missing Delta Option"))</f>
        <v>Missing Delta Option</v>
      </c>
      <c r="AR445" s="132" t="e">
        <f>IF(paramètres!$B$28=1,(((SUM(Q445:Z445)/1.02)+SUM(AA445:AB445))+((SUM(AC445:AN445)/1.02)+SUM(AM445:AN445)))+AO445+AP445+AQ445,SUM(Q445:AN445)+AO445+AP445+AQ445)</f>
        <v>#VALUE!</v>
      </c>
    </row>
    <row r="446" spans="1:44" x14ac:dyDescent="0.25">
      <c r="A446" s="131"/>
      <c r="B446" s="39"/>
      <c r="C446" s="39"/>
      <c r="D446" s="93"/>
      <c r="E446" s="68"/>
      <c r="F446" s="40"/>
      <c r="G446" s="94"/>
      <c r="H446" s="38"/>
      <c r="I446" s="95"/>
      <c r="J446" s="40"/>
      <c r="K446" s="38"/>
      <c r="L446" s="95"/>
      <c r="M446" s="40"/>
      <c r="N446" s="38"/>
      <c r="O446" s="95"/>
      <c r="P446" s="68"/>
      <c r="Q446" s="226"/>
      <c r="R446" s="227"/>
      <c r="S446" s="227"/>
      <c r="T446" s="227"/>
      <c r="U446" s="227"/>
      <c r="V446" s="227"/>
      <c r="W446" s="227"/>
      <c r="X446" s="227"/>
      <c r="Y446" s="227"/>
      <c r="Z446" s="227"/>
      <c r="AA446" s="227"/>
      <c r="AB446" s="228"/>
      <c r="AC446" s="149">
        <f>IF($D446="",0,IF($E446="",0,IF(VLOOKUP($E446,paramètres!$E$33:$F$44,2,FALSE)&lt;=VLOOKUP($AC$18,paramètres!$E$33:$F$44,2,FALSE),Q446*$D446,0)))</f>
        <v>0</v>
      </c>
      <c r="AD446" s="13">
        <f>IF($D446="",0,IF($E446="",0,IF(VLOOKUP($E446,paramètres!$E$33:$F$44,2,FALSE)&lt;=VLOOKUP($AD$18,paramètres!$E$33:$F$44,2,FALSE),R446*$D446,0)))</f>
        <v>0</v>
      </c>
      <c r="AE446" s="13">
        <f>IF($D446="",0,IF($E446="",0,IF(VLOOKUP($E446,paramètres!$E$33:$F$44,2,FALSE)&lt;=VLOOKUP($AE$18,paramètres!$E$33:$F$44,2,FALSE),S446*$D446,0)))</f>
        <v>0</v>
      </c>
      <c r="AF446" s="13">
        <f>IF($D446="",0,IF($E446="",0,IF(VLOOKUP($E446,paramètres!$E$33:$F$44,2,FALSE)&lt;=VLOOKUP($AF$18,paramètres!$E$33:$F$44,2,FALSE),T446*$D446,0)))</f>
        <v>0</v>
      </c>
      <c r="AG446" s="13">
        <f>IF($D446="",0,IF($E446="",0,IF(VLOOKUP($E446,paramètres!$E$33:$F$44,2,FALSE)&lt;=VLOOKUP($AG$18,paramètres!$E$33:$F$44,2,FALSE),U446*$D446,0)))</f>
        <v>0</v>
      </c>
      <c r="AH446" s="13">
        <f>IF($D446="",0,IF($E446="",0,IF(VLOOKUP($E446,paramètres!$E$33:$F$44,2,FALSE)&lt;=VLOOKUP($AH$18,paramètres!$E$33:$F$44,2,FALSE),V446*$D446,0)))</f>
        <v>0</v>
      </c>
      <c r="AI446" s="13">
        <f>IF($D446="",0,IF($E446="",0,IF(VLOOKUP($E446,paramètres!$E$33:$F$44,2,FALSE)&lt;=VLOOKUP($AI$18,paramètres!$E$33:$F$44,2,FALSE),W446*$D446,0)))</f>
        <v>0</v>
      </c>
      <c r="AJ446" s="13">
        <f>IF($D446="",0,IF($E446="",0,IF(VLOOKUP($E446,paramètres!$E$33:$F$44,2,FALSE)&lt;=VLOOKUP($AJ$18,paramètres!$E$33:$F$44,2,FALSE),X446*$D446,0)))</f>
        <v>0</v>
      </c>
      <c r="AK446" s="13">
        <f>IF($D446="",0,IF($E446="",0,IF(VLOOKUP($E446,paramètres!$E$33:$F$44,2,FALSE)&lt;=VLOOKUP($AK$18,paramètres!$E$33:$F$44,2,FALSE),Y446*$D446,0)))</f>
        <v>0</v>
      </c>
      <c r="AL446" s="13">
        <f>IF($D446="",0,IF($E446="",0,IF(VLOOKUP($E446,paramètres!$E$33:$F$44,2,FALSE)&lt;=VLOOKUP($AL$18,paramètres!$E$33:$F$44,2,FALSE),Z446*$D446,0)))</f>
        <v>0</v>
      </c>
      <c r="AM446" s="13">
        <f>IF($D446="",0,IF($E446="",0,IF(VLOOKUP($E446,paramètres!$E$33:$F$44,2,FALSE)&lt;=VLOOKUP($AM$18,paramètres!$E$33:$F$44,2,FALSE),AA446*$D446,0)))</f>
        <v>0</v>
      </c>
      <c r="AN446" s="154">
        <f>IF($D446="",0,IF($E446="",0,IF(VLOOKUP($E446,paramètres!$E$33:$F$44,2,FALSE)&lt;=VLOOKUP($AN$18,paramètres!$E$33:$F$44,2,FALSE),AB446*$D446,0)))</f>
        <v>0</v>
      </c>
      <c r="AO446" s="149" t="str">
        <f>IF(paramètres!$B$28=1,((SUM(Q446:Z446)/1.02)+SUM(AA446:AB446))*0.0303/9*COUNT(Q446:Y446),IF(paramètres!$B$28=2,(SUM(Q446:AB446))*0.0303/9*COUNT(Q446:Y446),"Missing Delta option"))</f>
        <v>Missing Delta option</v>
      </c>
      <c r="AP446" s="13" t="str">
        <f>IF(paramètres!$B$28=1,(((SUM(Q446:Z446)/1.02)+SUM(AA446:AB446))+((SUM(AC446:AL446)/1.02)+SUM(AM446:AO446)))*cotpatr,IF(paramètres!$B$28=2,(SUM(Q446:AO446)*cotpatr),"Missing Delta Option"))</f>
        <v>Missing Delta Option</v>
      </c>
      <c r="AQ446" s="13" t="str" cm="1">
        <f t="array" ref="AQ446">IF(paramètres!$B$28=1,(((SUM(Q446:Z446)/1.02)+SUM(AA446:AB446))+((SUM(AC446:AN446)/1.02)+SUM(AM446:AN446)))/12*pécule,IF(paramètres!$B$28=2,SUM(Q446:AN446)/12*pécule,"Missing Delta Option"))</f>
        <v>Missing Delta Option</v>
      </c>
      <c r="AR446" s="132" t="e">
        <f>IF(paramètres!$B$28=1,(((SUM(Q446:Z446)/1.02)+SUM(AA446:AB446))+((SUM(AC446:AN446)/1.02)+SUM(AM446:AN446)))+AO446+AP446+AQ446,SUM(Q446:AN446)+AO446+AP446+AQ446)</f>
        <v>#VALUE!</v>
      </c>
    </row>
    <row r="447" spans="1:44" x14ac:dyDescent="0.25">
      <c r="A447" s="131"/>
      <c r="B447" s="39"/>
      <c r="C447" s="39"/>
      <c r="D447" s="93"/>
      <c r="E447" s="68"/>
      <c r="F447" s="40"/>
      <c r="G447" s="94"/>
      <c r="H447" s="38"/>
      <c r="I447" s="95"/>
      <c r="J447" s="40"/>
      <c r="K447" s="38"/>
      <c r="L447" s="95"/>
      <c r="M447" s="40"/>
      <c r="N447" s="38"/>
      <c r="O447" s="95"/>
      <c r="P447" s="68"/>
      <c r="Q447" s="226"/>
      <c r="R447" s="227"/>
      <c r="S447" s="227"/>
      <c r="T447" s="227"/>
      <c r="U447" s="227"/>
      <c r="V447" s="227"/>
      <c r="W447" s="227"/>
      <c r="X447" s="227"/>
      <c r="Y447" s="227"/>
      <c r="Z447" s="227"/>
      <c r="AA447" s="227"/>
      <c r="AB447" s="228"/>
      <c r="AC447" s="149">
        <f>IF($D447="",0,IF($E447="",0,IF(VLOOKUP($E447,paramètres!$E$33:$F$44,2,FALSE)&lt;=VLOOKUP($AC$18,paramètres!$E$33:$F$44,2,FALSE),Q447*$D447,0)))</f>
        <v>0</v>
      </c>
      <c r="AD447" s="13">
        <f>IF($D447="",0,IF($E447="",0,IF(VLOOKUP($E447,paramètres!$E$33:$F$44,2,FALSE)&lt;=VLOOKUP($AD$18,paramètres!$E$33:$F$44,2,FALSE),R447*$D447,0)))</f>
        <v>0</v>
      </c>
      <c r="AE447" s="13">
        <f>IF($D447="",0,IF($E447="",0,IF(VLOOKUP($E447,paramètres!$E$33:$F$44,2,FALSE)&lt;=VLOOKUP($AE$18,paramètres!$E$33:$F$44,2,FALSE),S447*$D447,0)))</f>
        <v>0</v>
      </c>
      <c r="AF447" s="13">
        <f>IF($D447="",0,IF($E447="",0,IF(VLOOKUP($E447,paramètres!$E$33:$F$44,2,FALSE)&lt;=VLOOKUP($AF$18,paramètres!$E$33:$F$44,2,FALSE),T447*$D447,0)))</f>
        <v>0</v>
      </c>
      <c r="AG447" s="13">
        <f>IF($D447="",0,IF($E447="",0,IF(VLOOKUP($E447,paramètres!$E$33:$F$44,2,FALSE)&lt;=VLOOKUP($AG$18,paramètres!$E$33:$F$44,2,FALSE),U447*$D447,0)))</f>
        <v>0</v>
      </c>
      <c r="AH447" s="13">
        <f>IF($D447="",0,IF($E447="",0,IF(VLOOKUP($E447,paramètres!$E$33:$F$44,2,FALSE)&lt;=VLOOKUP($AH$18,paramètres!$E$33:$F$44,2,FALSE),V447*$D447,0)))</f>
        <v>0</v>
      </c>
      <c r="AI447" s="13">
        <f>IF($D447="",0,IF($E447="",0,IF(VLOOKUP($E447,paramètres!$E$33:$F$44,2,FALSE)&lt;=VLOOKUP($AI$18,paramètres!$E$33:$F$44,2,FALSE),W447*$D447,0)))</f>
        <v>0</v>
      </c>
      <c r="AJ447" s="13">
        <f>IF($D447="",0,IF($E447="",0,IF(VLOOKUP($E447,paramètres!$E$33:$F$44,2,FALSE)&lt;=VLOOKUP($AJ$18,paramètres!$E$33:$F$44,2,FALSE),X447*$D447,0)))</f>
        <v>0</v>
      </c>
      <c r="AK447" s="13">
        <f>IF($D447="",0,IF($E447="",0,IF(VLOOKUP($E447,paramètres!$E$33:$F$44,2,FALSE)&lt;=VLOOKUP($AK$18,paramètres!$E$33:$F$44,2,FALSE),Y447*$D447,0)))</f>
        <v>0</v>
      </c>
      <c r="AL447" s="13">
        <f>IF($D447="",0,IF($E447="",0,IF(VLOOKUP($E447,paramètres!$E$33:$F$44,2,FALSE)&lt;=VLOOKUP($AL$18,paramètres!$E$33:$F$44,2,FALSE),Z447*$D447,0)))</f>
        <v>0</v>
      </c>
      <c r="AM447" s="13">
        <f>IF($D447="",0,IF($E447="",0,IF(VLOOKUP($E447,paramètres!$E$33:$F$44,2,FALSE)&lt;=VLOOKUP($AM$18,paramètres!$E$33:$F$44,2,FALSE),AA447*$D447,0)))</f>
        <v>0</v>
      </c>
      <c r="AN447" s="154">
        <f>IF($D447="",0,IF($E447="",0,IF(VLOOKUP($E447,paramètres!$E$33:$F$44,2,FALSE)&lt;=VLOOKUP($AN$18,paramètres!$E$33:$F$44,2,FALSE),AB447*$D447,0)))</f>
        <v>0</v>
      </c>
      <c r="AO447" s="149" t="str">
        <f>IF(paramètres!$B$28=1,((SUM(Q447:Z447)/1.02)+SUM(AA447:AB447))*0.0303/9*COUNT(Q447:Y447),IF(paramètres!$B$28=2,(SUM(Q447:AB447))*0.0303/9*COUNT(Q447:Y447),"Missing Delta option"))</f>
        <v>Missing Delta option</v>
      </c>
      <c r="AP447" s="13" t="str">
        <f>IF(paramètres!$B$28=1,(((SUM(Q447:Z447)/1.02)+SUM(AA447:AB447))+((SUM(AC447:AL447)/1.02)+SUM(AM447:AO447)))*cotpatr,IF(paramètres!$B$28=2,(SUM(Q447:AO447)*cotpatr),"Missing Delta Option"))</f>
        <v>Missing Delta Option</v>
      </c>
      <c r="AQ447" s="13" t="str" cm="1">
        <f t="array" ref="AQ447">IF(paramètres!$B$28=1,(((SUM(Q447:Z447)/1.02)+SUM(AA447:AB447))+((SUM(AC447:AN447)/1.02)+SUM(AM447:AN447)))/12*pécule,IF(paramètres!$B$28=2,SUM(Q447:AN447)/12*pécule,"Missing Delta Option"))</f>
        <v>Missing Delta Option</v>
      </c>
      <c r="AR447" s="132" t="e">
        <f>IF(paramètres!$B$28=1,(((SUM(Q447:Z447)/1.02)+SUM(AA447:AB447))+((SUM(AC447:AN447)/1.02)+SUM(AM447:AN447)))+AO447+AP447+AQ447,SUM(Q447:AN447)+AO447+AP447+AQ447)</f>
        <v>#VALUE!</v>
      </c>
    </row>
    <row r="448" spans="1:44" x14ac:dyDescent="0.25">
      <c r="A448" s="131"/>
      <c r="B448" s="39"/>
      <c r="C448" s="39"/>
      <c r="D448" s="93"/>
      <c r="E448" s="68"/>
      <c r="F448" s="40"/>
      <c r="G448" s="94"/>
      <c r="H448" s="38"/>
      <c r="I448" s="95"/>
      <c r="J448" s="40"/>
      <c r="K448" s="38"/>
      <c r="L448" s="95"/>
      <c r="M448" s="40"/>
      <c r="N448" s="38"/>
      <c r="O448" s="95"/>
      <c r="P448" s="68"/>
      <c r="Q448" s="226"/>
      <c r="R448" s="227"/>
      <c r="S448" s="227"/>
      <c r="T448" s="227"/>
      <c r="U448" s="227"/>
      <c r="V448" s="227"/>
      <c r="W448" s="227"/>
      <c r="X448" s="227"/>
      <c r="Y448" s="227"/>
      <c r="Z448" s="227"/>
      <c r="AA448" s="227"/>
      <c r="AB448" s="228"/>
      <c r="AC448" s="149">
        <f>IF($D448="",0,IF($E448="",0,IF(VLOOKUP($E448,paramètres!$E$33:$F$44,2,FALSE)&lt;=VLOOKUP($AC$18,paramètres!$E$33:$F$44,2,FALSE),Q448*$D448,0)))</f>
        <v>0</v>
      </c>
      <c r="AD448" s="13">
        <f>IF($D448="",0,IF($E448="",0,IF(VLOOKUP($E448,paramètres!$E$33:$F$44,2,FALSE)&lt;=VLOOKUP($AD$18,paramètres!$E$33:$F$44,2,FALSE),R448*$D448,0)))</f>
        <v>0</v>
      </c>
      <c r="AE448" s="13">
        <f>IF($D448="",0,IF($E448="",0,IF(VLOOKUP($E448,paramètres!$E$33:$F$44,2,FALSE)&lt;=VLOOKUP($AE$18,paramètres!$E$33:$F$44,2,FALSE),S448*$D448,0)))</f>
        <v>0</v>
      </c>
      <c r="AF448" s="13">
        <f>IF($D448="",0,IF($E448="",0,IF(VLOOKUP($E448,paramètres!$E$33:$F$44,2,FALSE)&lt;=VLOOKUP($AF$18,paramètres!$E$33:$F$44,2,FALSE),T448*$D448,0)))</f>
        <v>0</v>
      </c>
      <c r="AG448" s="13">
        <f>IF($D448="",0,IF($E448="",0,IF(VLOOKUP($E448,paramètres!$E$33:$F$44,2,FALSE)&lt;=VLOOKUP($AG$18,paramètres!$E$33:$F$44,2,FALSE),U448*$D448,0)))</f>
        <v>0</v>
      </c>
      <c r="AH448" s="13">
        <f>IF($D448="",0,IF($E448="",0,IF(VLOOKUP($E448,paramètres!$E$33:$F$44,2,FALSE)&lt;=VLOOKUP($AH$18,paramètres!$E$33:$F$44,2,FALSE),V448*$D448,0)))</f>
        <v>0</v>
      </c>
      <c r="AI448" s="13">
        <f>IF($D448="",0,IF($E448="",0,IF(VLOOKUP($E448,paramètres!$E$33:$F$44,2,FALSE)&lt;=VLOOKUP($AI$18,paramètres!$E$33:$F$44,2,FALSE),W448*$D448,0)))</f>
        <v>0</v>
      </c>
      <c r="AJ448" s="13">
        <f>IF($D448="",0,IF($E448="",0,IF(VLOOKUP($E448,paramètres!$E$33:$F$44,2,FALSE)&lt;=VLOOKUP($AJ$18,paramètres!$E$33:$F$44,2,FALSE),X448*$D448,0)))</f>
        <v>0</v>
      </c>
      <c r="AK448" s="13">
        <f>IF($D448="",0,IF($E448="",0,IF(VLOOKUP($E448,paramètres!$E$33:$F$44,2,FALSE)&lt;=VLOOKUP($AK$18,paramètres!$E$33:$F$44,2,FALSE),Y448*$D448,0)))</f>
        <v>0</v>
      </c>
      <c r="AL448" s="13">
        <f>IF($D448="",0,IF($E448="",0,IF(VLOOKUP($E448,paramètres!$E$33:$F$44,2,FALSE)&lt;=VLOOKUP($AL$18,paramètres!$E$33:$F$44,2,FALSE),Z448*$D448,0)))</f>
        <v>0</v>
      </c>
      <c r="AM448" s="13">
        <f>IF($D448="",0,IF($E448="",0,IF(VLOOKUP($E448,paramètres!$E$33:$F$44,2,FALSE)&lt;=VLOOKUP($AM$18,paramètres!$E$33:$F$44,2,FALSE),AA448*$D448,0)))</f>
        <v>0</v>
      </c>
      <c r="AN448" s="154">
        <f>IF($D448="",0,IF($E448="",0,IF(VLOOKUP($E448,paramètres!$E$33:$F$44,2,FALSE)&lt;=VLOOKUP($AN$18,paramètres!$E$33:$F$44,2,FALSE),AB448*$D448,0)))</f>
        <v>0</v>
      </c>
      <c r="AO448" s="149" t="str">
        <f>IF(paramètres!$B$28=1,((SUM(Q448:Z448)/1.02)+SUM(AA448:AB448))*0.0303/9*COUNT(Q448:Y448),IF(paramètres!$B$28=2,(SUM(Q448:AB448))*0.0303/9*COUNT(Q448:Y448),"Missing Delta option"))</f>
        <v>Missing Delta option</v>
      </c>
      <c r="AP448" s="13" t="str">
        <f>IF(paramètres!$B$28=1,(((SUM(Q448:Z448)/1.02)+SUM(AA448:AB448))+((SUM(AC448:AL448)/1.02)+SUM(AM448:AO448)))*cotpatr,IF(paramètres!$B$28=2,(SUM(Q448:AO448)*cotpatr),"Missing Delta Option"))</f>
        <v>Missing Delta Option</v>
      </c>
      <c r="AQ448" s="13" t="str" cm="1">
        <f t="array" ref="AQ448">IF(paramètres!$B$28=1,(((SUM(Q448:Z448)/1.02)+SUM(AA448:AB448))+((SUM(AC448:AN448)/1.02)+SUM(AM448:AN448)))/12*pécule,IF(paramètres!$B$28=2,SUM(Q448:AN448)/12*pécule,"Missing Delta Option"))</f>
        <v>Missing Delta Option</v>
      </c>
      <c r="AR448" s="132" t="e">
        <f>IF(paramètres!$B$28=1,(((SUM(Q448:Z448)/1.02)+SUM(AA448:AB448))+((SUM(AC448:AN448)/1.02)+SUM(AM448:AN448)))+AO448+AP448+AQ448,SUM(Q448:AN448)+AO448+AP448+AQ448)</f>
        <v>#VALUE!</v>
      </c>
    </row>
    <row r="449" spans="1:44" x14ac:dyDescent="0.25">
      <c r="A449" s="131"/>
      <c r="B449" s="39"/>
      <c r="C449" s="39"/>
      <c r="D449" s="93"/>
      <c r="E449" s="68"/>
      <c r="F449" s="40"/>
      <c r="G449" s="94"/>
      <c r="H449" s="38"/>
      <c r="I449" s="95"/>
      <c r="J449" s="40"/>
      <c r="K449" s="38"/>
      <c r="L449" s="95"/>
      <c r="M449" s="40"/>
      <c r="N449" s="38"/>
      <c r="O449" s="95"/>
      <c r="P449" s="68"/>
      <c r="Q449" s="226"/>
      <c r="R449" s="227"/>
      <c r="S449" s="227"/>
      <c r="T449" s="227"/>
      <c r="U449" s="227"/>
      <c r="V449" s="227"/>
      <c r="W449" s="227"/>
      <c r="X449" s="227"/>
      <c r="Y449" s="227"/>
      <c r="Z449" s="227"/>
      <c r="AA449" s="227"/>
      <c r="AB449" s="228"/>
      <c r="AC449" s="149">
        <f>IF($D449="",0,IF($E449="",0,IF(VLOOKUP($E449,paramètres!$E$33:$F$44,2,FALSE)&lt;=VLOOKUP($AC$18,paramètres!$E$33:$F$44,2,FALSE),Q449*$D449,0)))</f>
        <v>0</v>
      </c>
      <c r="AD449" s="13">
        <f>IF($D449="",0,IF($E449="",0,IF(VLOOKUP($E449,paramètres!$E$33:$F$44,2,FALSE)&lt;=VLOOKUP($AD$18,paramètres!$E$33:$F$44,2,FALSE),R449*$D449,0)))</f>
        <v>0</v>
      </c>
      <c r="AE449" s="13">
        <f>IF($D449="",0,IF($E449="",0,IF(VLOOKUP($E449,paramètres!$E$33:$F$44,2,FALSE)&lt;=VLOOKUP($AE$18,paramètres!$E$33:$F$44,2,FALSE),S449*$D449,0)))</f>
        <v>0</v>
      </c>
      <c r="AF449" s="13">
        <f>IF($D449="",0,IF($E449="",0,IF(VLOOKUP($E449,paramètres!$E$33:$F$44,2,FALSE)&lt;=VLOOKUP($AF$18,paramètres!$E$33:$F$44,2,FALSE),T449*$D449,0)))</f>
        <v>0</v>
      </c>
      <c r="AG449" s="13">
        <f>IF($D449="",0,IF($E449="",0,IF(VLOOKUP($E449,paramètres!$E$33:$F$44,2,FALSE)&lt;=VLOOKUP($AG$18,paramètres!$E$33:$F$44,2,FALSE),U449*$D449,0)))</f>
        <v>0</v>
      </c>
      <c r="AH449" s="13">
        <f>IF($D449="",0,IF($E449="",0,IF(VLOOKUP($E449,paramètres!$E$33:$F$44,2,FALSE)&lt;=VLOOKUP($AH$18,paramètres!$E$33:$F$44,2,FALSE),V449*$D449,0)))</f>
        <v>0</v>
      </c>
      <c r="AI449" s="13">
        <f>IF($D449="",0,IF($E449="",0,IF(VLOOKUP($E449,paramètres!$E$33:$F$44,2,FALSE)&lt;=VLOOKUP($AI$18,paramètres!$E$33:$F$44,2,FALSE),W449*$D449,0)))</f>
        <v>0</v>
      </c>
      <c r="AJ449" s="13">
        <f>IF($D449="",0,IF($E449="",0,IF(VLOOKUP($E449,paramètres!$E$33:$F$44,2,FALSE)&lt;=VLOOKUP($AJ$18,paramètres!$E$33:$F$44,2,FALSE),X449*$D449,0)))</f>
        <v>0</v>
      </c>
      <c r="AK449" s="13">
        <f>IF($D449="",0,IF($E449="",0,IF(VLOOKUP($E449,paramètres!$E$33:$F$44,2,FALSE)&lt;=VLOOKUP($AK$18,paramètres!$E$33:$F$44,2,FALSE),Y449*$D449,0)))</f>
        <v>0</v>
      </c>
      <c r="AL449" s="13">
        <f>IF($D449="",0,IF($E449="",0,IF(VLOOKUP($E449,paramètres!$E$33:$F$44,2,FALSE)&lt;=VLOOKUP($AL$18,paramètres!$E$33:$F$44,2,FALSE),Z449*$D449,0)))</f>
        <v>0</v>
      </c>
      <c r="AM449" s="13">
        <f>IF($D449="",0,IF($E449="",0,IF(VLOOKUP($E449,paramètres!$E$33:$F$44,2,FALSE)&lt;=VLOOKUP($AM$18,paramètres!$E$33:$F$44,2,FALSE),AA449*$D449,0)))</f>
        <v>0</v>
      </c>
      <c r="AN449" s="154">
        <f>IF($D449="",0,IF($E449="",0,IF(VLOOKUP($E449,paramètres!$E$33:$F$44,2,FALSE)&lt;=VLOOKUP($AN$18,paramètres!$E$33:$F$44,2,FALSE),AB449*$D449,0)))</f>
        <v>0</v>
      </c>
      <c r="AO449" s="149" t="str">
        <f>IF(paramètres!$B$28=1,((SUM(Q449:Z449)/1.02)+SUM(AA449:AB449))*0.0303/9*COUNT(Q449:Y449),IF(paramètres!$B$28=2,(SUM(Q449:AB449))*0.0303/9*COUNT(Q449:Y449),"Missing Delta option"))</f>
        <v>Missing Delta option</v>
      </c>
      <c r="AP449" s="13" t="str">
        <f>IF(paramètres!$B$28=1,(((SUM(Q449:Z449)/1.02)+SUM(AA449:AB449))+((SUM(AC449:AL449)/1.02)+SUM(AM449:AO449)))*cotpatr,IF(paramètres!$B$28=2,(SUM(Q449:AO449)*cotpatr),"Missing Delta Option"))</f>
        <v>Missing Delta Option</v>
      </c>
      <c r="AQ449" s="13" t="str" cm="1">
        <f t="array" ref="AQ449">IF(paramètres!$B$28=1,(((SUM(Q449:Z449)/1.02)+SUM(AA449:AB449))+((SUM(AC449:AN449)/1.02)+SUM(AM449:AN449)))/12*pécule,IF(paramètres!$B$28=2,SUM(Q449:AN449)/12*pécule,"Missing Delta Option"))</f>
        <v>Missing Delta Option</v>
      </c>
      <c r="AR449" s="132" t="e">
        <f>IF(paramètres!$B$28=1,(((SUM(Q449:Z449)/1.02)+SUM(AA449:AB449))+((SUM(AC449:AN449)/1.02)+SUM(AM449:AN449)))+AO449+AP449+AQ449,SUM(Q449:AN449)+AO449+AP449+AQ449)</f>
        <v>#VALUE!</v>
      </c>
    </row>
    <row r="450" spans="1:44" x14ac:dyDescent="0.25">
      <c r="A450" s="131"/>
      <c r="B450" s="39"/>
      <c r="C450" s="39"/>
      <c r="D450" s="93"/>
      <c r="E450" s="68"/>
      <c r="F450" s="40"/>
      <c r="G450" s="94"/>
      <c r="H450" s="38"/>
      <c r="I450" s="95"/>
      <c r="J450" s="40"/>
      <c r="K450" s="38"/>
      <c r="L450" s="95"/>
      <c r="M450" s="40"/>
      <c r="N450" s="38"/>
      <c r="O450" s="95"/>
      <c r="P450" s="68"/>
      <c r="Q450" s="226"/>
      <c r="R450" s="227"/>
      <c r="S450" s="227"/>
      <c r="T450" s="227"/>
      <c r="U450" s="227"/>
      <c r="V450" s="227"/>
      <c r="W450" s="227"/>
      <c r="X450" s="227"/>
      <c r="Y450" s="227"/>
      <c r="Z450" s="227"/>
      <c r="AA450" s="227"/>
      <c r="AB450" s="228"/>
      <c r="AC450" s="149">
        <f>IF($D450="",0,IF($E450="",0,IF(VLOOKUP($E450,paramètres!$E$33:$F$44,2,FALSE)&lt;=VLOOKUP($AC$18,paramètres!$E$33:$F$44,2,FALSE),Q450*$D450,0)))</f>
        <v>0</v>
      </c>
      <c r="AD450" s="13">
        <f>IF($D450="",0,IF($E450="",0,IF(VLOOKUP($E450,paramètres!$E$33:$F$44,2,FALSE)&lt;=VLOOKUP($AD$18,paramètres!$E$33:$F$44,2,FALSE),R450*$D450,0)))</f>
        <v>0</v>
      </c>
      <c r="AE450" s="13">
        <f>IF($D450="",0,IF($E450="",0,IF(VLOOKUP($E450,paramètres!$E$33:$F$44,2,FALSE)&lt;=VLOOKUP($AE$18,paramètres!$E$33:$F$44,2,FALSE),S450*$D450,0)))</f>
        <v>0</v>
      </c>
      <c r="AF450" s="13">
        <f>IF($D450="",0,IF($E450="",0,IF(VLOOKUP($E450,paramètres!$E$33:$F$44,2,FALSE)&lt;=VLOOKUP($AF$18,paramètres!$E$33:$F$44,2,FALSE),T450*$D450,0)))</f>
        <v>0</v>
      </c>
      <c r="AG450" s="13">
        <f>IF($D450="",0,IF($E450="",0,IF(VLOOKUP($E450,paramètres!$E$33:$F$44,2,FALSE)&lt;=VLOOKUP($AG$18,paramètres!$E$33:$F$44,2,FALSE),U450*$D450,0)))</f>
        <v>0</v>
      </c>
      <c r="AH450" s="13">
        <f>IF($D450="",0,IF($E450="",0,IF(VLOOKUP($E450,paramètres!$E$33:$F$44,2,FALSE)&lt;=VLOOKUP($AH$18,paramètres!$E$33:$F$44,2,FALSE),V450*$D450,0)))</f>
        <v>0</v>
      </c>
      <c r="AI450" s="13">
        <f>IF($D450="",0,IF($E450="",0,IF(VLOOKUP($E450,paramètres!$E$33:$F$44,2,FALSE)&lt;=VLOOKUP($AI$18,paramètres!$E$33:$F$44,2,FALSE),W450*$D450,0)))</f>
        <v>0</v>
      </c>
      <c r="AJ450" s="13">
        <f>IF($D450="",0,IF($E450="",0,IF(VLOOKUP($E450,paramètres!$E$33:$F$44,2,FALSE)&lt;=VLOOKUP($AJ$18,paramètres!$E$33:$F$44,2,FALSE),X450*$D450,0)))</f>
        <v>0</v>
      </c>
      <c r="AK450" s="13">
        <f>IF($D450="",0,IF($E450="",0,IF(VLOOKUP($E450,paramètres!$E$33:$F$44,2,FALSE)&lt;=VLOOKUP($AK$18,paramètres!$E$33:$F$44,2,FALSE),Y450*$D450,0)))</f>
        <v>0</v>
      </c>
      <c r="AL450" s="13">
        <f>IF($D450="",0,IF($E450="",0,IF(VLOOKUP($E450,paramètres!$E$33:$F$44,2,FALSE)&lt;=VLOOKUP($AL$18,paramètres!$E$33:$F$44,2,FALSE),Z450*$D450,0)))</f>
        <v>0</v>
      </c>
      <c r="AM450" s="13">
        <f>IF($D450="",0,IF($E450="",0,IF(VLOOKUP($E450,paramètres!$E$33:$F$44,2,FALSE)&lt;=VLOOKUP($AM$18,paramètres!$E$33:$F$44,2,FALSE),AA450*$D450,0)))</f>
        <v>0</v>
      </c>
      <c r="AN450" s="154">
        <f>IF($D450="",0,IF($E450="",0,IF(VLOOKUP($E450,paramètres!$E$33:$F$44,2,FALSE)&lt;=VLOOKUP($AN$18,paramètres!$E$33:$F$44,2,FALSE),AB450*$D450,0)))</f>
        <v>0</v>
      </c>
      <c r="AO450" s="149" t="str">
        <f>IF(paramètres!$B$28=1,((SUM(Q450:Z450)/1.02)+SUM(AA450:AB450))*0.0303/9*COUNT(Q450:Y450),IF(paramètres!$B$28=2,(SUM(Q450:AB450))*0.0303/9*COUNT(Q450:Y450),"Missing Delta option"))</f>
        <v>Missing Delta option</v>
      </c>
      <c r="AP450" s="13" t="str">
        <f>IF(paramètres!$B$28=1,(((SUM(Q450:Z450)/1.02)+SUM(AA450:AB450))+((SUM(AC450:AL450)/1.02)+SUM(AM450:AO450)))*cotpatr,IF(paramètres!$B$28=2,(SUM(Q450:AO450)*cotpatr),"Missing Delta Option"))</f>
        <v>Missing Delta Option</v>
      </c>
      <c r="AQ450" s="13" t="str" cm="1">
        <f t="array" ref="AQ450">IF(paramètres!$B$28=1,(((SUM(Q450:Z450)/1.02)+SUM(AA450:AB450))+((SUM(AC450:AN450)/1.02)+SUM(AM450:AN450)))/12*pécule,IF(paramètres!$B$28=2,SUM(Q450:AN450)/12*pécule,"Missing Delta Option"))</f>
        <v>Missing Delta Option</v>
      </c>
      <c r="AR450" s="132" t="e">
        <f>IF(paramètres!$B$28=1,(((SUM(Q450:Z450)/1.02)+SUM(AA450:AB450))+((SUM(AC450:AN450)/1.02)+SUM(AM450:AN450)))+AO450+AP450+AQ450,SUM(Q450:AN450)+AO450+AP450+AQ450)</f>
        <v>#VALUE!</v>
      </c>
    </row>
    <row r="451" spans="1:44" x14ac:dyDescent="0.25">
      <c r="A451" s="131"/>
      <c r="B451" s="39"/>
      <c r="C451" s="39"/>
      <c r="D451" s="93"/>
      <c r="E451" s="68"/>
      <c r="F451" s="40"/>
      <c r="G451" s="94"/>
      <c r="H451" s="38"/>
      <c r="I451" s="95"/>
      <c r="J451" s="40"/>
      <c r="K451" s="38"/>
      <c r="L451" s="95"/>
      <c r="M451" s="40"/>
      <c r="N451" s="38"/>
      <c r="O451" s="95"/>
      <c r="P451" s="68"/>
      <c r="Q451" s="226"/>
      <c r="R451" s="227"/>
      <c r="S451" s="227"/>
      <c r="T451" s="227"/>
      <c r="U451" s="227"/>
      <c r="V451" s="227"/>
      <c r="W451" s="227"/>
      <c r="X451" s="227"/>
      <c r="Y451" s="227"/>
      <c r="Z451" s="227"/>
      <c r="AA451" s="227"/>
      <c r="AB451" s="228"/>
      <c r="AC451" s="149">
        <f>IF($D451="",0,IF($E451="",0,IF(VLOOKUP($E451,paramètres!$E$33:$F$44,2,FALSE)&lt;=VLOOKUP($AC$18,paramètres!$E$33:$F$44,2,FALSE),Q451*$D451,0)))</f>
        <v>0</v>
      </c>
      <c r="AD451" s="13">
        <f>IF($D451="",0,IF($E451="",0,IF(VLOOKUP($E451,paramètres!$E$33:$F$44,2,FALSE)&lt;=VLOOKUP($AD$18,paramètres!$E$33:$F$44,2,FALSE),R451*$D451,0)))</f>
        <v>0</v>
      </c>
      <c r="AE451" s="13">
        <f>IF($D451="",0,IF($E451="",0,IF(VLOOKUP($E451,paramètres!$E$33:$F$44,2,FALSE)&lt;=VLOOKUP($AE$18,paramètres!$E$33:$F$44,2,FALSE),S451*$D451,0)))</f>
        <v>0</v>
      </c>
      <c r="AF451" s="13">
        <f>IF($D451="",0,IF($E451="",0,IF(VLOOKUP($E451,paramètres!$E$33:$F$44,2,FALSE)&lt;=VLOOKUP($AF$18,paramètres!$E$33:$F$44,2,FALSE),T451*$D451,0)))</f>
        <v>0</v>
      </c>
      <c r="AG451" s="13">
        <f>IF($D451="",0,IF($E451="",0,IF(VLOOKUP($E451,paramètres!$E$33:$F$44,2,FALSE)&lt;=VLOOKUP($AG$18,paramètres!$E$33:$F$44,2,FALSE),U451*$D451,0)))</f>
        <v>0</v>
      </c>
      <c r="AH451" s="13">
        <f>IF($D451="",0,IF($E451="",0,IF(VLOOKUP($E451,paramètres!$E$33:$F$44,2,FALSE)&lt;=VLOOKUP($AH$18,paramètres!$E$33:$F$44,2,FALSE),V451*$D451,0)))</f>
        <v>0</v>
      </c>
      <c r="AI451" s="13">
        <f>IF($D451="",0,IF($E451="",0,IF(VLOOKUP($E451,paramètres!$E$33:$F$44,2,FALSE)&lt;=VLOOKUP($AI$18,paramètres!$E$33:$F$44,2,FALSE),W451*$D451,0)))</f>
        <v>0</v>
      </c>
      <c r="AJ451" s="13">
        <f>IF($D451="",0,IF($E451="",0,IF(VLOOKUP($E451,paramètres!$E$33:$F$44,2,FALSE)&lt;=VLOOKUP($AJ$18,paramètres!$E$33:$F$44,2,FALSE),X451*$D451,0)))</f>
        <v>0</v>
      </c>
      <c r="AK451" s="13">
        <f>IF($D451="",0,IF($E451="",0,IF(VLOOKUP($E451,paramètres!$E$33:$F$44,2,FALSE)&lt;=VLOOKUP($AK$18,paramètres!$E$33:$F$44,2,FALSE),Y451*$D451,0)))</f>
        <v>0</v>
      </c>
      <c r="AL451" s="13">
        <f>IF($D451="",0,IF($E451="",0,IF(VLOOKUP($E451,paramètres!$E$33:$F$44,2,FALSE)&lt;=VLOOKUP($AL$18,paramètres!$E$33:$F$44,2,FALSE),Z451*$D451,0)))</f>
        <v>0</v>
      </c>
      <c r="AM451" s="13">
        <f>IF($D451="",0,IF($E451="",0,IF(VLOOKUP($E451,paramètres!$E$33:$F$44,2,FALSE)&lt;=VLOOKUP($AM$18,paramètres!$E$33:$F$44,2,FALSE),AA451*$D451,0)))</f>
        <v>0</v>
      </c>
      <c r="AN451" s="154">
        <f>IF($D451="",0,IF($E451="",0,IF(VLOOKUP($E451,paramètres!$E$33:$F$44,2,FALSE)&lt;=VLOOKUP($AN$18,paramètres!$E$33:$F$44,2,FALSE),AB451*$D451,0)))</f>
        <v>0</v>
      </c>
      <c r="AO451" s="149" t="str">
        <f>IF(paramètres!$B$28=1,((SUM(Q451:Z451)/1.02)+SUM(AA451:AB451))*0.0303/9*COUNT(Q451:Y451),IF(paramètres!$B$28=2,(SUM(Q451:AB451))*0.0303/9*COUNT(Q451:Y451),"Missing Delta option"))</f>
        <v>Missing Delta option</v>
      </c>
      <c r="AP451" s="13" t="str">
        <f>IF(paramètres!$B$28=1,(((SUM(Q451:Z451)/1.02)+SUM(AA451:AB451))+((SUM(AC451:AL451)/1.02)+SUM(AM451:AO451)))*cotpatr,IF(paramètres!$B$28=2,(SUM(Q451:AO451)*cotpatr),"Missing Delta Option"))</f>
        <v>Missing Delta Option</v>
      </c>
      <c r="AQ451" s="13" t="str" cm="1">
        <f t="array" ref="AQ451">IF(paramètres!$B$28=1,(((SUM(Q451:Z451)/1.02)+SUM(AA451:AB451))+((SUM(AC451:AN451)/1.02)+SUM(AM451:AN451)))/12*pécule,IF(paramètres!$B$28=2,SUM(Q451:AN451)/12*pécule,"Missing Delta Option"))</f>
        <v>Missing Delta Option</v>
      </c>
      <c r="AR451" s="132" t="e">
        <f>IF(paramètres!$B$28=1,(((SUM(Q451:Z451)/1.02)+SUM(AA451:AB451))+((SUM(AC451:AN451)/1.02)+SUM(AM451:AN451)))+AO451+AP451+AQ451,SUM(Q451:AN451)+AO451+AP451+AQ451)</f>
        <v>#VALUE!</v>
      </c>
    </row>
    <row r="452" spans="1:44" x14ac:dyDescent="0.25">
      <c r="A452" s="131"/>
      <c r="B452" s="39"/>
      <c r="C452" s="39"/>
      <c r="D452" s="93"/>
      <c r="E452" s="68"/>
      <c r="F452" s="40"/>
      <c r="G452" s="94"/>
      <c r="H452" s="38"/>
      <c r="I452" s="95"/>
      <c r="J452" s="40"/>
      <c r="K452" s="38"/>
      <c r="L452" s="95"/>
      <c r="M452" s="40"/>
      <c r="N452" s="38"/>
      <c r="O452" s="95"/>
      <c r="P452" s="68"/>
      <c r="Q452" s="226"/>
      <c r="R452" s="227"/>
      <c r="S452" s="227"/>
      <c r="T452" s="227"/>
      <c r="U452" s="227"/>
      <c r="V452" s="227"/>
      <c r="W452" s="227"/>
      <c r="X452" s="227"/>
      <c r="Y452" s="227"/>
      <c r="Z452" s="227"/>
      <c r="AA452" s="227"/>
      <c r="AB452" s="228"/>
      <c r="AC452" s="149">
        <f>IF($D452="",0,IF($E452="",0,IF(VLOOKUP($E452,paramètres!$E$33:$F$44,2,FALSE)&lt;=VLOOKUP($AC$18,paramètres!$E$33:$F$44,2,FALSE),Q452*$D452,0)))</f>
        <v>0</v>
      </c>
      <c r="AD452" s="13">
        <f>IF($D452="",0,IF($E452="",0,IF(VLOOKUP($E452,paramètres!$E$33:$F$44,2,FALSE)&lt;=VLOOKUP($AD$18,paramètres!$E$33:$F$44,2,FALSE),R452*$D452,0)))</f>
        <v>0</v>
      </c>
      <c r="AE452" s="13">
        <f>IF($D452="",0,IF($E452="",0,IF(VLOOKUP($E452,paramètres!$E$33:$F$44,2,FALSE)&lt;=VLOOKUP($AE$18,paramètres!$E$33:$F$44,2,FALSE),S452*$D452,0)))</f>
        <v>0</v>
      </c>
      <c r="AF452" s="13">
        <f>IF($D452="",0,IF($E452="",0,IF(VLOOKUP($E452,paramètres!$E$33:$F$44,2,FALSE)&lt;=VLOOKUP($AF$18,paramètres!$E$33:$F$44,2,FALSE),T452*$D452,0)))</f>
        <v>0</v>
      </c>
      <c r="AG452" s="13">
        <f>IF($D452="",0,IF($E452="",0,IF(VLOOKUP($E452,paramètres!$E$33:$F$44,2,FALSE)&lt;=VLOOKUP($AG$18,paramètres!$E$33:$F$44,2,FALSE),U452*$D452,0)))</f>
        <v>0</v>
      </c>
      <c r="AH452" s="13">
        <f>IF($D452="",0,IF($E452="",0,IF(VLOOKUP($E452,paramètres!$E$33:$F$44,2,FALSE)&lt;=VLOOKUP($AH$18,paramètres!$E$33:$F$44,2,FALSE),V452*$D452,0)))</f>
        <v>0</v>
      </c>
      <c r="AI452" s="13">
        <f>IF($D452="",0,IF($E452="",0,IF(VLOOKUP($E452,paramètres!$E$33:$F$44,2,FALSE)&lt;=VLOOKUP($AI$18,paramètres!$E$33:$F$44,2,FALSE),W452*$D452,0)))</f>
        <v>0</v>
      </c>
      <c r="AJ452" s="13">
        <f>IF($D452="",0,IF($E452="",0,IF(VLOOKUP($E452,paramètres!$E$33:$F$44,2,FALSE)&lt;=VLOOKUP($AJ$18,paramètres!$E$33:$F$44,2,FALSE),X452*$D452,0)))</f>
        <v>0</v>
      </c>
      <c r="AK452" s="13">
        <f>IF($D452="",0,IF($E452="",0,IF(VLOOKUP($E452,paramètres!$E$33:$F$44,2,FALSE)&lt;=VLOOKUP($AK$18,paramètres!$E$33:$F$44,2,FALSE),Y452*$D452,0)))</f>
        <v>0</v>
      </c>
      <c r="AL452" s="13">
        <f>IF($D452="",0,IF($E452="",0,IF(VLOOKUP($E452,paramètres!$E$33:$F$44,2,FALSE)&lt;=VLOOKUP($AL$18,paramètres!$E$33:$F$44,2,FALSE),Z452*$D452,0)))</f>
        <v>0</v>
      </c>
      <c r="AM452" s="13">
        <f>IF($D452="",0,IF($E452="",0,IF(VLOOKUP($E452,paramètres!$E$33:$F$44,2,FALSE)&lt;=VLOOKUP($AM$18,paramètres!$E$33:$F$44,2,FALSE),AA452*$D452,0)))</f>
        <v>0</v>
      </c>
      <c r="AN452" s="154">
        <f>IF($D452="",0,IF($E452="",0,IF(VLOOKUP($E452,paramètres!$E$33:$F$44,2,FALSE)&lt;=VLOOKUP($AN$18,paramètres!$E$33:$F$44,2,FALSE),AB452*$D452,0)))</f>
        <v>0</v>
      </c>
      <c r="AO452" s="149" t="str">
        <f>IF(paramètres!$B$28=1,((SUM(Q452:Z452)/1.02)+SUM(AA452:AB452))*0.0303/9*COUNT(Q452:Y452),IF(paramètres!$B$28=2,(SUM(Q452:AB452))*0.0303/9*COUNT(Q452:Y452),"Missing Delta option"))</f>
        <v>Missing Delta option</v>
      </c>
      <c r="AP452" s="13" t="str">
        <f>IF(paramètres!$B$28=1,(((SUM(Q452:Z452)/1.02)+SUM(AA452:AB452))+((SUM(AC452:AL452)/1.02)+SUM(AM452:AO452)))*cotpatr,IF(paramètres!$B$28=2,(SUM(Q452:AO452)*cotpatr),"Missing Delta Option"))</f>
        <v>Missing Delta Option</v>
      </c>
      <c r="AQ452" s="13" t="str" cm="1">
        <f t="array" ref="AQ452">IF(paramètres!$B$28=1,(((SUM(Q452:Z452)/1.02)+SUM(AA452:AB452))+((SUM(AC452:AN452)/1.02)+SUM(AM452:AN452)))/12*pécule,IF(paramètres!$B$28=2,SUM(Q452:AN452)/12*pécule,"Missing Delta Option"))</f>
        <v>Missing Delta Option</v>
      </c>
      <c r="AR452" s="132" t="e">
        <f>IF(paramètres!$B$28=1,(((SUM(Q452:Z452)/1.02)+SUM(AA452:AB452))+((SUM(AC452:AN452)/1.02)+SUM(AM452:AN452)))+AO452+AP452+AQ452,SUM(Q452:AN452)+AO452+AP452+AQ452)</f>
        <v>#VALUE!</v>
      </c>
    </row>
    <row r="453" spans="1:44" x14ac:dyDescent="0.25">
      <c r="A453" s="131"/>
      <c r="B453" s="39"/>
      <c r="C453" s="39"/>
      <c r="D453" s="93"/>
      <c r="E453" s="68"/>
      <c r="F453" s="40"/>
      <c r="G453" s="94"/>
      <c r="H453" s="38"/>
      <c r="I453" s="95"/>
      <c r="J453" s="40"/>
      <c r="K453" s="38"/>
      <c r="L453" s="95"/>
      <c r="M453" s="40"/>
      <c r="N453" s="38"/>
      <c r="O453" s="95"/>
      <c r="P453" s="68"/>
      <c r="Q453" s="226"/>
      <c r="R453" s="227"/>
      <c r="S453" s="227"/>
      <c r="T453" s="227"/>
      <c r="U453" s="227"/>
      <c r="V453" s="227"/>
      <c r="W453" s="227"/>
      <c r="X453" s="227"/>
      <c r="Y453" s="227"/>
      <c r="Z453" s="227"/>
      <c r="AA453" s="227"/>
      <c r="AB453" s="228"/>
      <c r="AC453" s="149">
        <f>IF($D453="",0,IF($E453="",0,IF(VLOOKUP($E453,paramètres!$E$33:$F$44,2,FALSE)&lt;=VLOOKUP($AC$18,paramètres!$E$33:$F$44,2,FALSE),Q453*$D453,0)))</f>
        <v>0</v>
      </c>
      <c r="AD453" s="13">
        <f>IF($D453="",0,IF($E453="",0,IF(VLOOKUP($E453,paramètres!$E$33:$F$44,2,FALSE)&lt;=VLOOKUP($AD$18,paramètres!$E$33:$F$44,2,FALSE),R453*$D453,0)))</f>
        <v>0</v>
      </c>
      <c r="AE453" s="13">
        <f>IF($D453="",0,IF($E453="",0,IF(VLOOKUP($E453,paramètres!$E$33:$F$44,2,FALSE)&lt;=VLOOKUP($AE$18,paramètres!$E$33:$F$44,2,FALSE),S453*$D453,0)))</f>
        <v>0</v>
      </c>
      <c r="AF453" s="13">
        <f>IF($D453="",0,IF($E453="",0,IF(VLOOKUP($E453,paramètres!$E$33:$F$44,2,FALSE)&lt;=VLOOKUP($AF$18,paramètres!$E$33:$F$44,2,FALSE),T453*$D453,0)))</f>
        <v>0</v>
      </c>
      <c r="AG453" s="13">
        <f>IF($D453="",0,IF($E453="",0,IF(VLOOKUP($E453,paramètres!$E$33:$F$44,2,FALSE)&lt;=VLOOKUP($AG$18,paramètres!$E$33:$F$44,2,FALSE),U453*$D453,0)))</f>
        <v>0</v>
      </c>
      <c r="AH453" s="13">
        <f>IF($D453="",0,IF($E453="",0,IF(VLOOKUP($E453,paramètres!$E$33:$F$44,2,FALSE)&lt;=VLOOKUP($AH$18,paramètres!$E$33:$F$44,2,FALSE),V453*$D453,0)))</f>
        <v>0</v>
      </c>
      <c r="AI453" s="13">
        <f>IF($D453="",0,IF($E453="",0,IF(VLOOKUP($E453,paramètres!$E$33:$F$44,2,FALSE)&lt;=VLOOKUP($AI$18,paramètres!$E$33:$F$44,2,FALSE),W453*$D453,0)))</f>
        <v>0</v>
      </c>
      <c r="AJ453" s="13">
        <f>IF($D453="",0,IF($E453="",0,IF(VLOOKUP($E453,paramètres!$E$33:$F$44,2,FALSE)&lt;=VLOOKUP($AJ$18,paramètres!$E$33:$F$44,2,FALSE),X453*$D453,0)))</f>
        <v>0</v>
      </c>
      <c r="AK453" s="13">
        <f>IF($D453="",0,IF($E453="",0,IF(VLOOKUP($E453,paramètres!$E$33:$F$44,2,FALSE)&lt;=VLOOKUP($AK$18,paramètres!$E$33:$F$44,2,FALSE),Y453*$D453,0)))</f>
        <v>0</v>
      </c>
      <c r="AL453" s="13">
        <f>IF($D453="",0,IF($E453="",0,IF(VLOOKUP($E453,paramètres!$E$33:$F$44,2,FALSE)&lt;=VLOOKUP($AL$18,paramètres!$E$33:$F$44,2,FALSE),Z453*$D453,0)))</f>
        <v>0</v>
      </c>
      <c r="AM453" s="13">
        <f>IF($D453="",0,IF($E453="",0,IF(VLOOKUP($E453,paramètres!$E$33:$F$44,2,FALSE)&lt;=VLOOKUP($AM$18,paramètres!$E$33:$F$44,2,FALSE),AA453*$D453,0)))</f>
        <v>0</v>
      </c>
      <c r="AN453" s="154">
        <f>IF($D453="",0,IF($E453="",0,IF(VLOOKUP($E453,paramètres!$E$33:$F$44,2,FALSE)&lt;=VLOOKUP($AN$18,paramètres!$E$33:$F$44,2,FALSE),AB453*$D453,0)))</f>
        <v>0</v>
      </c>
      <c r="AO453" s="149" t="str">
        <f>IF(paramètres!$B$28=1,((SUM(Q453:Z453)/1.02)+SUM(AA453:AB453))*0.0303/9*COUNT(Q453:Y453),IF(paramètres!$B$28=2,(SUM(Q453:AB453))*0.0303/9*COUNT(Q453:Y453),"Missing Delta option"))</f>
        <v>Missing Delta option</v>
      </c>
      <c r="AP453" s="13" t="str">
        <f>IF(paramètres!$B$28=1,(((SUM(Q453:Z453)/1.02)+SUM(AA453:AB453))+((SUM(AC453:AL453)/1.02)+SUM(AM453:AO453)))*cotpatr,IF(paramètres!$B$28=2,(SUM(Q453:AO453)*cotpatr),"Missing Delta Option"))</f>
        <v>Missing Delta Option</v>
      </c>
      <c r="AQ453" s="13" t="str" cm="1">
        <f t="array" ref="AQ453">IF(paramètres!$B$28=1,(((SUM(Q453:Z453)/1.02)+SUM(AA453:AB453))+((SUM(AC453:AN453)/1.02)+SUM(AM453:AN453)))/12*pécule,IF(paramètres!$B$28=2,SUM(Q453:AN453)/12*pécule,"Missing Delta Option"))</f>
        <v>Missing Delta Option</v>
      </c>
      <c r="AR453" s="132" t="e">
        <f>IF(paramètres!$B$28=1,(((SUM(Q453:Z453)/1.02)+SUM(AA453:AB453))+((SUM(AC453:AN453)/1.02)+SUM(AM453:AN453)))+AO453+AP453+AQ453,SUM(Q453:AN453)+AO453+AP453+AQ453)</f>
        <v>#VALUE!</v>
      </c>
    </row>
    <row r="454" spans="1:44" x14ac:dyDescent="0.25">
      <c r="A454" s="131"/>
      <c r="B454" s="39"/>
      <c r="C454" s="39"/>
      <c r="D454" s="93"/>
      <c r="E454" s="68"/>
      <c r="F454" s="40"/>
      <c r="G454" s="94"/>
      <c r="H454" s="38"/>
      <c r="I454" s="95"/>
      <c r="J454" s="40"/>
      <c r="K454" s="38"/>
      <c r="L454" s="95"/>
      <c r="M454" s="40"/>
      <c r="N454" s="38"/>
      <c r="O454" s="95"/>
      <c r="P454" s="68"/>
      <c r="Q454" s="226"/>
      <c r="R454" s="227"/>
      <c r="S454" s="227"/>
      <c r="T454" s="227"/>
      <c r="U454" s="227"/>
      <c r="V454" s="227"/>
      <c r="W454" s="227"/>
      <c r="X454" s="227"/>
      <c r="Y454" s="227"/>
      <c r="Z454" s="227"/>
      <c r="AA454" s="227"/>
      <c r="AB454" s="228"/>
      <c r="AC454" s="149">
        <f>IF($D454="",0,IF($E454="",0,IF(VLOOKUP($E454,paramètres!$E$33:$F$44,2,FALSE)&lt;=VLOOKUP($AC$18,paramètres!$E$33:$F$44,2,FALSE),Q454*$D454,0)))</f>
        <v>0</v>
      </c>
      <c r="AD454" s="13">
        <f>IF($D454="",0,IF($E454="",0,IF(VLOOKUP($E454,paramètres!$E$33:$F$44,2,FALSE)&lt;=VLOOKUP($AD$18,paramètres!$E$33:$F$44,2,FALSE),R454*$D454,0)))</f>
        <v>0</v>
      </c>
      <c r="AE454" s="13">
        <f>IF($D454="",0,IF($E454="",0,IF(VLOOKUP($E454,paramètres!$E$33:$F$44,2,FALSE)&lt;=VLOOKUP($AE$18,paramètres!$E$33:$F$44,2,FALSE),S454*$D454,0)))</f>
        <v>0</v>
      </c>
      <c r="AF454" s="13">
        <f>IF($D454="",0,IF($E454="",0,IF(VLOOKUP($E454,paramètres!$E$33:$F$44,2,FALSE)&lt;=VLOOKUP($AF$18,paramètres!$E$33:$F$44,2,FALSE),T454*$D454,0)))</f>
        <v>0</v>
      </c>
      <c r="AG454" s="13">
        <f>IF($D454="",0,IF($E454="",0,IF(VLOOKUP($E454,paramètres!$E$33:$F$44,2,FALSE)&lt;=VLOOKUP($AG$18,paramètres!$E$33:$F$44,2,FALSE),U454*$D454,0)))</f>
        <v>0</v>
      </c>
      <c r="AH454" s="13">
        <f>IF($D454="",0,IF($E454="",0,IF(VLOOKUP($E454,paramètres!$E$33:$F$44,2,FALSE)&lt;=VLOOKUP($AH$18,paramètres!$E$33:$F$44,2,FALSE),V454*$D454,0)))</f>
        <v>0</v>
      </c>
      <c r="AI454" s="13">
        <f>IF($D454="",0,IF($E454="",0,IF(VLOOKUP($E454,paramètres!$E$33:$F$44,2,FALSE)&lt;=VLOOKUP($AI$18,paramètres!$E$33:$F$44,2,FALSE),W454*$D454,0)))</f>
        <v>0</v>
      </c>
      <c r="AJ454" s="13">
        <f>IF($D454="",0,IF($E454="",0,IF(VLOOKUP($E454,paramètres!$E$33:$F$44,2,FALSE)&lt;=VLOOKUP($AJ$18,paramètres!$E$33:$F$44,2,FALSE),X454*$D454,0)))</f>
        <v>0</v>
      </c>
      <c r="AK454" s="13">
        <f>IF($D454="",0,IF($E454="",0,IF(VLOOKUP($E454,paramètres!$E$33:$F$44,2,FALSE)&lt;=VLOOKUP($AK$18,paramètres!$E$33:$F$44,2,FALSE),Y454*$D454,0)))</f>
        <v>0</v>
      </c>
      <c r="AL454" s="13">
        <f>IF($D454="",0,IF($E454="",0,IF(VLOOKUP($E454,paramètres!$E$33:$F$44,2,FALSE)&lt;=VLOOKUP($AL$18,paramètres!$E$33:$F$44,2,FALSE),Z454*$D454,0)))</f>
        <v>0</v>
      </c>
      <c r="AM454" s="13">
        <f>IF($D454="",0,IF($E454="",0,IF(VLOOKUP($E454,paramètres!$E$33:$F$44,2,FALSE)&lt;=VLOOKUP($AM$18,paramètres!$E$33:$F$44,2,FALSE),AA454*$D454,0)))</f>
        <v>0</v>
      </c>
      <c r="AN454" s="154">
        <f>IF($D454="",0,IF($E454="",0,IF(VLOOKUP($E454,paramètres!$E$33:$F$44,2,FALSE)&lt;=VLOOKUP($AN$18,paramètres!$E$33:$F$44,2,FALSE),AB454*$D454,0)))</f>
        <v>0</v>
      </c>
      <c r="AO454" s="149" t="str">
        <f>IF(paramètres!$B$28=1,((SUM(Q454:Z454)/1.02)+SUM(AA454:AB454))*0.0303/9*COUNT(Q454:Y454),IF(paramètres!$B$28=2,(SUM(Q454:AB454))*0.0303/9*COUNT(Q454:Y454),"Missing Delta option"))</f>
        <v>Missing Delta option</v>
      </c>
      <c r="AP454" s="13" t="str">
        <f>IF(paramètres!$B$28=1,(((SUM(Q454:Z454)/1.02)+SUM(AA454:AB454))+((SUM(AC454:AL454)/1.02)+SUM(AM454:AO454)))*cotpatr,IF(paramètres!$B$28=2,(SUM(Q454:AO454)*cotpatr),"Missing Delta Option"))</f>
        <v>Missing Delta Option</v>
      </c>
      <c r="AQ454" s="13" t="str" cm="1">
        <f t="array" ref="AQ454">IF(paramètres!$B$28=1,(((SUM(Q454:Z454)/1.02)+SUM(AA454:AB454))+((SUM(AC454:AN454)/1.02)+SUM(AM454:AN454)))/12*pécule,IF(paramètres!$B$28=2,SUM(Q454:AN454)/12*pécule,"Missing Delta Option"))</f>
        <v>Missing Delta Option</v>
      </c>
      <c r="AR454" s="132" t="e">
        <f>IF(paramètres!$B$28=1,(((SUM(Q454:Z454)/1.02)+SUM(AA454:AB454))+((SUM(AC454:AN454)/1.02)+SUM(AM454:AN454)))+AO454+AP454+AQ454,SUM(Q454:AN454)+AO454+AP454+AQ454)</f>
        <v>#VALUE!</v>
      </c>
    </row>
    <row r="455" spans="1:44" x14ac:dyDescent="0.25">
      <c r="A455" s="131"/>
      <c r="B455" s="39"/>
      <c r="C455" s="39"/>
      <c r="D455" s="93"/>
      <c r="E455" s="68"/>
      <c r="F455" s="40"/>
      <c r="G455" s="94"/>
      <c r="H455" s="38"/>
      <c r="I455" s="95"/>
      <c r="J455" s="40"/>
      <c r="K455" s="38"/>
      <c r="L455" s="95"/>
      <c r="M455" s="40"/>
      <c r="N455" s="38"/>
      <c r="O455" s="95"/>
      <c r="P455" s="68"/>
      <c r="Q455" s="226"/>
      <c r="R455" s="227"/>
      <c r="S455" s="227"/>
      <c r="T455" s="227"/>
      <c r="U455" s="227"/>
      <c r="V455" s="227"/>
      <c r="W455" s="227"/>
      <c r="X455" s="227"/>
      <c r="Y455" s="227"/>
      <c r="Z455" s="227"/>
      <c r="AA455" s="227"/>
      <c r="AB455" s="228"/>
      <c r="AC455" s="149">
        <f>IF($D455="",0,IF($E455="",0,IF(VLOOKUP($E455,paramètres!$E$33:$F$44,2,FALSE)&lt;=VLOOKUP($AC$18,paramètres!$E$33:$F$44,2,FALSE),Q455*$D455,0)))</f>
        <v>0</v>
      </c>
      <c r="AD455" s="13">
        <f>IF($D455="",0,IF($E455="",0,IF(VLOOKUP($E455,paramètres!$E$33:$F$44,2,FALSE)&lt;=VLOOKUP($AD$18,paramètres!$E$33:$F$44,2,FALSE),R455*$D455,0)))</f>
        <v>0</v>
      </c>
      <c r="AE455" s="13">
        <f>IF($D455="",0,IF($E455="",0,IF(VLOOKUP($E455,paramètres!$E$33:$F$44,2,FALSE)&lt;=VLOOKUP($AE$18,paramètres!$E$33:$F$44,2,FALSE),S455*$D455,0)))</f>
        <v>0</v>
      </c>
      <c r="AF455" s="13">
        <f>IF($D455="",0,IF($E455="",0,IF(VLOOKUP($E455,paramètres!$E$33:$F$44,2,FALSE)&lt;=VLOOKUP($AF$18,paramètres!$E$33:$F$44,2,FALSE),T455*$D455,0)))</f>
        <v>0</v>
      </c>
      <c r="AG455" s="13">
        <f>IF($D455="",0,IF($E455="",0,IF(VLOOKUP($E455,paramètres!$E$33:$F$44,2,FALSE)&lt;=VLOOKUP($AG$18,paramètres!$E$33:$F$44,2,FALSE),U455*$D455,0)))</f>
        <v>0</v>
      </c>
      <c r="AH455" s="13">
        <f>IF($D455="",0,IF($E455="",0,IF(VLOOKUP($E455,paramètres!$E$33:$F$44,2,FALSE)&lt;=VLOOKUP($AH$18,paramètres!$E$33:$F$44,2,FALSE),V455*$D455,0)))</f>
        <v>0</v>
      </c>
      <c r="AI455" s="13">
        <f>IF($D455="",0,IF($E455="",0,IF(VLOOKUP($E455,paramètres!$E$33:$F$44,2,FALSE)&lt;=VLOOKUP($AI$18,paramètres!$E$33:$F$44,2,FALSE),W455*$D455,0)))</f>
        <v>0</v>
      </c>
      <c r="AJ455" s="13">
        <f>IF($D455="",0,IF($E455="",0,IF(VLOOKUP($E455,paramètres!$E$33:$F$44,2,FALSE)&lt;=VLOOKUP($AJ$18,paramètres!$E$33:$F$44,2,FALSE),X455*$D455,0)))</f>
        <v>0</v>
      </c>
      <c r="AK455" s="13">
        <f>IF($D455="",0,IF($E455="",0,IF(VLOOKUP($E455,paramètres!$E$33:$F$44,2,FALSE)&lt;=VLOOKUP($AK$18,paramètres!$E$33:$F$44,2,FALSE),Y455*$D455,0)))</f>
        <v>0</v>
      </c>
      <c r="AL455" s="13">
        <f>IF($D455="",0,IF($E455="",0,IF(VLOOKUP($E455,paramètres!$E$33:$F$44,2,FALSE)&lt;=VLOOKUP($AL$18,paramètres!$E$33:$F$44,2,FALSE),Z455*$D455,0)))</f>
        <v>0</v>
      </c>
      <c r="AM455" s="13">
        <f>IF($D455="",0,IF($E455="",0,IF(VLOOKUP($E455,paramètres!$E$33:$F$44,2,FALSE)&lt;=VLOOKUP($AM$18,paramètres!$E$33:$F$44,2,FALSE),AA455*$D455,0)))</f>
        <v>0</v>
      </c>
      <c r="AN455" s="154">
        <f>IF($D455="",0,IF($E455="",0,IF(VLOOKUP($E455,paramètres!$E$33:$F$44,2,FALSE)&lt;=VLOOKUP($AN$18,paramètres!$E$33:$F$44,2,FALSE),AB455*$D455,0)))</f>
        <v>0</v>
      </c>
      <c r="AO455" s="149" t="str">
        <f>IF(paramètres!$B$28=1,((SUM(Q455:Z455)/1.02)+SUM(AA455:AB455))*0.0303/9*COUNT(Q455:Y455),IF(paramètres!$B$28=2,(SUM(Q455:AB455))*0.0303/9*COUNT(Q455:Y455),"Missing Delta option"))</f>
        <v>Missing Delta option</v>
      </c>
      <c r="AP455" s="13" t="str">
        <f>IF(paramètres!$B$28=1,(((SUM(Q455:Z455)/1.02)+SUM(AA455:AB455))+((SUM(AC455:AL455)/1.02)+SUM(AM455:AO455)))*cotpatr,IF(paramètres!$B$28=2,(SUM(Q455:AO455)*cotpatr),"Missing Delta Option"))</f>
        <v>Missing Delta Option</v>
      </c>
      <c r="AQ455" s="13" t="str" cm="1">
        <f t="array" ref="AQ455">IF(paramètres!$B$28=1,(((SUM(Q455:Z455)/1.02)+SUM(AA455:AB455))+((SUM(AC455:AN455)/1.02)+SUM(AM455:AN455)))/12*pécule,IF(paramètres!$B$28=2,SUM(Q455:AN455)/12*pécule,"Missing Delta Option"))</f>
        <v>Missing Delta Option</v>
      </c>
      <c r="AR455" s="132" t="e">
        <f>IF(paramètres!$B$28=1,(((SUM(Q455:Z455)/1.02)+SUM(AA455:AB455))+((SUM(AC455:AN455)/1.02)+SUM(AM455:AN455)))+AO455+AP455+AQ455,SUM(Q455:AN455)+AO455+AP455+AQ455)</f>
        <v>#VALUE!</v>
      </c>
    </row>
    <row r="456" spans="1:44" x14ac:dyDescent="0.25">
      <c r="A456" s="131"/>
      <c r="B456" s="39"/>
      <c r="C456" s="39"/>
      <c r="D456" s="93"/>
      <c r="E456" s="68"/>
      <c r="F456" s="40"/>
      <c r="G456" s="94"/>
      <c r="H456" s="38"/>
      <c r="I456" s="95"/>
      <c r="J456" s="40"/>
      <c r="K456" s="38"/>
      <c r="L456" s="95"/>
      <c r="M456" s="40"/>
      <c r="N456" s="38"/>
      <c r="O456" s="95"/>
      <c r="P456" s="68"/>
      <c r="Q456" s="226"/>
      <c r="R456" s="227"/>
      <c r="S456" s="227"/>
      <c r="T456" s="227"/>
      <c r="U456" s="227"/>
      <c r="V456" s="227"/>
      <c r="W456" s="227"/>
      <c r="X456" s="227"/>
      <c r="Y456" s="227"/>
      <c r="Z456" s="227"/>
      <c r="AA456" s="227"/>
      <c r="AB456" s="228"/>
      <c r="AC456" s="149">
        <f>IF($D456="",0,IF($E456="",0,IF(VLOOKUP($E456,paramètres!$E$33:$F$44,2,FALSE)&lt;=VLOOKUP($AC$18,paramètres!$E$33:$F$44,2,FALSE),Q456*$D456,0)))</f>
        <v>0</v>
      </c>
      <c r="AD456" s="13">
        <f>IF($D456="",0,IF($E456="",0,IF(VLOOKUP($E456,paramètres!$E$33:$F$44,2,FALSE)&lt;=VLOOKUP($AD$18,paramètres!$E$33:$F$44,2,FALSE),R456*$D456,0)))</f>
        <v>0</v>
      </c>
      <c r="AE456" s="13">
        <f>IF($D456="",0,IF($E456="",0,IF(VLOOKUP($E456,paramètres!$E$33:$F$44,2,FALSE)&lt;=VLOOKUP($AE$18,paramètres!$E$33:$F$44,2,FALSE),S456*$D456,0)))</f>
        <v>0</v>
      </c>
      <c r="AF456" s="13">
        <f>IF($D456="",0,IF($E456="",0,IF(VLOOKUP($E456,paramètres!$E$33:$F$44,2,FALSE)&lt;=VLOOKUP($AF$18,paramètres!$E$33:$F$44,2,FALSE),T456*$D456,0)))</f>
        <v>0</v>
      </c>
      <c r="AG456" s="13">
        <f>IF($D456="",0,IF($E456="",0,IF(VLOOKUP($E456,paramètres!$E$33:$F$44,2,FALSE)&lt;=VLOOKUP($AG$18,paramètres!$E$33:$F$44,2,FALSE),U456*$D456,0)))</f>
        <v>0</v>
      </c>
      <c r="AH456" s="13">
        <f>IF($D456="",0,IF($E456="",0,IF(VLOOKUP($E456,paramètres!$E$33:$F$44,2,FALSE)&lt;=VLOOKUP($AH$18,paramètres!$E$33:$F$44,2,FALSE),V456*$D456,0)))</f>
        <v>0</v>
      </c>
      <c r="AI456" s="13">
        <f>IF($D456="",0,IF($E456="",0,IF(VLOOKUP($E456,paramètres!$E$33:$F$44,2,FALSE)&lt;=VLOOKUP($AI$18,paramètres!$E$33:$F$44,2,FALSE),W456*$D456,0)))</f>
        <v>0</v>
      </c>
      <c r="AJ456" s="13">
        <f>IF($D456="",0,IF($E456="",0,IF(VLOOKUP($E456,paramètres!$E$33:$F$44,2,FALSE)&lt;=VLOOKUP($AJ$18,paramètres!$E$33:$F$44,2,FALSE),X456*$D456,0)))</f>
        <v>0</v>
      </c>
      <c r="AK456" s="13">
        <f>IF($D456="",0,IF($E456="",0,IF(VLOOKUP($E456,paramètres!$E$33:$F$44,2,FALSE)&lt;=VLOOKUP($AK$18,paramètres!$E$33:$F$44,2,FALSE),Y456*$D456,0)))</f>
        <v>0</v>
      </c>
      <c r="AL456" s="13">
        <f>IF($D456="",0,IF($E456="",0,IF(VLOOKUP($E456,paramètres!$E$33:$F$44,2,FALSE)&lt;=VLOOKUP($AL$18,paramètres!$E$33:$F$44,2,FALSE),Z456*$D456,0)))</f>
        <v>0</v>
      </c>
      <c r="AM456" s="13">
        <f>IF($D456="",0,IF($E456="",0,IF(VLOOKUP($E456,paramètres!$E$33:$F$44,2,FALSE)&lt;=VLOOKUP($AM$18,paramètres!$E$33:$F$44,2,FALSE),AA456*$D456,0)))</f>
        <v>0</v>
      </c>
      <c r="AN456" s="154">
        <f>IF($D456="",0,IF($E456="",0,IF(VLOOKUP($E456,paramètres!$E$33:$F$44,2,FALSE)&lt;=VLOOKUP($AN$18,paramètres!$E$33:$F$44,2,FALSE),AB456*$D456,0)))</f>
        <v>0</v>
      </c>
      <c r="AO456" s="149" t="str">
        <f>IF(paramètres!$B$28=1,((SUM(Q456:Z456)/1.02)+SUM(AA456:AB456))*0.0303/9*COUNT(Q456:Y456),IF(paramètres!$B$28=2,(SUM(Q456:AB456))*0.0303/9*COUNT(Q456:Y456),"Missing Delta option"))</f>
        <v>Missing Delta option</v>
      </c>
      <c r="AP456" s="13" t="str">
        <f>IF(paramètres!$B$28=1,(((SUM(Q456:Z456)/1.02)+SUM(AA456:AB456))+((SUM(AC456:AL456)/1.02)+SUM(AM456:AO456)))*cotpatr,IF(paramètres!$B$28=2,(SUM(Q456:AO456)*cotpatr),"Missing Delta Option"))</f>
        <v>Missing Delta Option</v>
      </c>
      <c r="AQ456" s="13" t="str" cm="1">
        <f t="array" ref="AQ456">IF(paramètres!$B$28=1,(((SUM(Q456:Z456)/1.02)+SUM(AA456:AB456))+((SUM(AC456:AN456)/1.02)+SUM(AM456:AN456)))/12*pécule,IF(paramètres!$B$28=2,SUM(Q456:AN456)/12*pécule,"Missing Delta Option"))</f>
        <v>Missing Delta Option</v>
      </c>
      <c r="AR456" s="132" t="e">
        <f>IF(paramètres!$B$28=1,(((SUM(Q456:Z456)/1.02)+SUM(AA456:AB456))+((SUM(AC456:AN456)/1.02)+SUM(AM456:AN456)))+AO456+AP456+AQ456,SUM(Q456:AN456)+AO456+AP456+AQ456)</f>
        <v>#VALUE!</v>
      </c>
    </row>
    <row r="457" spans="1:44" x14ac:dyDescent="0.25">
      <c r="A457" s="131"/>
      <c r="B457" s="39"/>
      <c r="C457" s="39"/>
      <c r="D457" s="93"/>
      <c r="E457" s="68"/>
      <c r="F457" s="40"/>
      <c r="G457" s="94"/>
      <c r="H457" s="38"/>
      <c r="I457" s="95"/>
      <c r="J457" s="40"/>
      <c r="K457" s="38"/>
      <c r="L457" s="95"/>
      <c r="M457" s="40"/>
      <c r="N457" s="38"/>
      <c r="O457" s="95"/>
      <c r="P457" s="68"/>
      <c r="Q457" s="226"/>
      <c r="R457" s="227"/>
      <c r="S457" s="227"/>
      <c r="T457" s="227"/>
      <c r="U457" s="227"/>
      <c r="V457" s="227"/>
      <c r="W457" s="227"/>
      <c r="X457" s="227"/>
      <c r="Y457" s="227"/>
      <c r="Z457" s="227"/>
      <c r="AA457" s="227"/>
      <c r="AB457" s="228"/>
      <c r="AC457" s="149">
        <f>IF($D457="",0,IF($E457="",0,IF(VLOOKUP($E457,paramètres!$E$33:$F$44,2,FALSE)&lt;=VLOOKUP($AC$18,paramètres!$E$33:$F$44,2,FALSE),Q457*$D457,0)))</f>
        <v>0</v>
      </c>
      <c r="AD457" s="13">
        <f>IF($D457="",0,IF($E457="",0,IF(VLOOKUP($E457,paramètres!$E$33:$F$44,2,FALSE)&lt;=VLOOKUP($AD$18,paramètres!$E$33:$F$44,2,FALSE),R457*$D457,0)))</f>
        <v>0</v>
      </c>
      <c r="AE457" s="13">
        <f>IF($D457="",0,IF($E457="",0,IF(VLOOKUP($E457,paramètres!$E$33:$F$44,2,FALSE)&lt;=VLOOKUP($AE$18,paramètres!$E$33:$F$44,2,FALSE),S457*$D457,0)))</f>
        <v>0</v>
      </c>
      <c r="AF457" s="13">
        <f>IF($D457="",0,IF($E457="",0,IF(VLOOKUP($E457,paramètres!$E$33:$F$44,2,FALSE)&lt;=VLOOKUP($AF$18,paramètres!$E$33:$F$44,2,FALSE),T457*$D457,0)))</f>
        <v>0</v>
      </c>
      <c r="AG457" s="13">
        <f>IF($D457="",0,IF($E457="",0,IF(VLOOKUP($E457,paramètres!$E$33:$F$44,2,FALSE)&lt;=VLOOKUP($AG$18,paramètres!$E$33:$F$44,2,FALSE),U457*$D457,0)))</f>
        <v>0</v>
      </c>
      <c r="AH457" s="13">
        <f>IF($D457="",0,IF($E457="",0,IF(VLOOKUP($E457,paramètres!$E$33:$F$44,2,FALSE)&lt;=VLOOKUP($AH$18,paramètres!$E$33:$F$44,2,FALSE),V457*$D457,0)))</f>
        <v>0</v>
      </c>
      <c r="AI457" s="13">
        <f>IF($D457="",0,IF($E457="",0,IF(VLOOKUP($E457,paramètres!$E$33:$F$44,2,FALSE)&lt;=VLOOKUP($AI$18,paramètres!$E$33:$F$44,2,FALSE),W457*$D457,0)))</f>
        <v>0</v>
      </c>
      <c r="AJ457" s="13">
        <f>IF($D457="",0,IF($E457="",0,IF(VLOOKUP($E457,paramètres!$E$33:$F$44,2,FALSE)&lt;=VLOOKUP($AJ$18,paramètres!$E$33:$F$44,2,FALSE),X457*$D457,0)))</f>
        <v>0</v>
      </c>
      <c r="AK457" s="13">
        <f>IF($D457="",0,IF($E457="",0,IF(VLOOKUP($E457,paramètres!$E$33:$F$44,2,FALSE)&lt;=VLOOKUP($AK$18,paramètres!$E$33:$F$44,2,FALSE),Y457*$D457,0)))</f>
        <v>0</v>
      </c>
      <c r="AL457" s="13">
        <f>IF($D457="",0,IF($E457="",0,IF(VLOOKUP($E457,paramètres!$E$33:$F$44,2,FALSE)&lt;=VLOOKUP($AL$18,paramètres!$E$33:$F$44,2,FALSE),Z457*$D457,0)))</f>
        <v>0</v>
      </c>
      <c r="AM457" s="13">
        <f>IF($D457="",0,IF($E457="",0,IF(VLOOKUP($E457,paramètres!$E$33:$F$44,2,FALSE)&lt;=VLOOKUP($AM$18,paramètres!$E$33:$F$44,2,FALSE),AA457*$D457,0)))</f>
        <v>0</v>
      </c>
      <c r="AN457" s="154">
        <f>IF($D457="",0,IF($E457="",0,IF(VLOOKUP($E457,paramètres!$E$33:$F$44,2,FALSE)&lt;=VLOOKUP($AN$18,paramètres!$E$33:$F$44,2,FALSE),AB457*$D457,0)))</f>
        <v>0</v>
      </c>
      <c r="AO457" s="149" t="str">
        <f>IF(paramètres!$B$28=1,((SUM(Q457:Z457)/1.02)+SUM(AA457:AB457))*0.0303/9*COUNT(Q457:Y457),IF(paramètres!$B$28=2,(SUM(Q457:AB457))*0.0303/9*COUNT(Q457:Y457),"Missing Delta option"))</f>
        <v>Missing Delta option</v>
      </c>
      <c r="AP457" s="13" t="str">
        <f>IF(paramètres!$B$28=1,(((SUM(Q457:Z457)/1.02)+SUM(AA457:AB457))+((SUM(AC457:AL457)/1.02)+SUM(AM457:AO457)))*cotpatr,IF(paramètres!$B$28=2,(SUM(Q457:AO457)*cotpatr),"Missing Delta Option"))</f>
        <v>Missing Delta Option</v>
      </c>
      <c r="AQ457" s="13" t="str" cm="1">
        <f t="array" ref="AQ457">IF(paramètres!$B$28=1,(((SUM(Q457:Z457)/1.02)+SUM(AA457:AB457))+((SUM(AC457:AN457)/1.02)+SUM(AM457:AN457)))/12*pécule,IF(paramètres!$B$28=2,SUM(Q457:AN457)/12*pécule,"Missing Delta Option"))</f>
        <v>Missing Delta Option</v>
      </c>
      <c r="AR457" s="132" t="e">
        <f>IF(paramètres!$B$28=1,(((SUM(Q457:Z457)/1.02)+SUM(AA457:AB457))+((SUM(AC457:AN457)/1.02)+SUM(AM457:AN457)))+AO457+AP457+AQ457,SUM(Q457:AN457)+AO457+AP457+AQ457)</f>
        <v>#VALUE!</v>
      </c>
    </row>
    <row r="458" spans="1:44" x14ac:dyDescent="0.25">
      <c r="A458" s="131"/>
      <c r="B458" s="39"/>
      <c r="C458" s="39"/>
      <c r="D458" s="93"/>
      <c r="E458" s="68"/>
      <c r="F458" s="40"/>
      <c r="G458" s="94"/>
      <c r="H458" s="38"/>
      <c r="I458" s="95"/>
      <c r="J458" s="40"/>
      <c r="K458" s="38"/>
      <c r="L458" s="95"/>
      <c r="M458" s="40"/>
      <c r="N458" s="38"/>
      <c r="O458" s="95"/>
      <c r="P458" s="68"/>
      <c r="Q458" s="226"/>
      <c r="R458" s="227"/>
      <c r="S458" s="227"/>
      <c r="T458" s="227"/>
      <c r="U458" s="227"/>
      <c r="V458" s="227"/>
      <c r="W458" s="227"/>
      <c r="X458" s="227"/>
      <c r="Y458" s="227"/>
      <c r="Z458" s="227"/>
      <c r="AA458" s="227"/>
      <c r="AB458" s="228"/>
      <c r="AC458" s="149">
        <f>IF($D458="",0,IF($E458="",0,IF(VLOOKUP($E458,paramètres!$E$33:$F$44,2,FALSE)&lt;=VLOOKUP($AC$18,paramètres!$E$33:$F$44,2,FALSE),Q458*$D458,0)))</f>
        <v>0</v>
      </c>
      <c r="AD458" s="13">
        <f>IF($D458="",0,IF($E458="",0,IF(VLOOKUP($E458,paramètres!$E$33:$F$44,2,FALSE)&lt;=VLOOKUP($AD$18,paramètres!$E$33:$F$44,2,FALSE),R458*$D458,0)))</f>
        <v>0</v>
      </c>
      <c r="AE458" s="13">
        <f>IF($D458="",0,IF($E458="",0,IF(VLOOKUP($E458,paramètres!$E$33:$F$44,2,FALSE)&lt;=VLOOKUP($AE$18,paramètres!$E$33:$F$44,2,FALSE),S458*$D458,0)))</f>
        <v>0</v>
      </c>
      <c r="AF458" s="13">
        <f>IF($D458="",0,IF($E458="",0,IF(VLOOKUP($E458,paramètres!$E$33:$F$44,2,FALSE)&lt;=VLOOKUP($AF$18,paramètres!$E$33:$F$44,2,FALSE),T458*$D458,0)))</f>
        <v>0</v>
      </c>
      <c r="AG458" s="13">
        <f>IF($D458="",0,IF($E458="",0,IF(VLOOKUP($E458,paramètres!$E$33:$F$44,2,FALSE)&lt;=VLOOKUP($AG$18,paramètres!$E$33:$F$44,2,FALSE),U458*$D458,0)))</f>
        <v>0</v>
      </c>
      <c r="AH458" s="13">
        <f>IF($D458="",0,IF($E458="",0,IF(VLOOKUP($E458,paramètres!$E$33:$F$44,2,FALSE)&lt;=VLOOKUP($AH$18,paramètres!$E$33:$F$44,2,FALSE),V458*$D458,0)))</f>
        <v>0</v>
      </c>
      <c r="AI458" s="13">
        <f>IF($D458="",0,IF($E458="",0,IF(VLOOKUP($E458,paramètres!$E$33:$F$44,2,FALSE)&lt;=VLOOKUP($AI$18,paramètres!$E$33:$F$44,2,FALSE),W458*$D458,0)))</f>
        <v>0</v>
      </c>
      <c r="AJ458" s="13">
        <f>IF($D458="",0,IF($E458="",0,IF(VLOOKUP($E458,paramètres!$E$33:$F$44,2,FALSE)&lt;=VLOOKUP($AJ$18,paramètres!$E$33:$F$44,2,FALSE),X458*$D458,0)))</f>
        <v>0</v>
      </c>
      <c r="AK458" s="13">
        <f>IF($D458="",0,IF($E458="",0,IF(VLOOKUP($E458,paramètres!$E$33:$F$44,2,FALSE)&lt;=VLOOKUP($AK$18,paramètres!$E$33:$F$44,2,FALSE),Y458*$D458,0)))</f>
        <v>0</v>
      </c>
      <c r="AL458" s="13">
        <f>IF($D458="",0,IF($E458="",0,IF(VLOOKUP($E458,paramètres!$E$33:$F$44,2,FALSE)&lt;=VLOOKUP($AL$18,paramètres!$E$33:$F$44,2,FALSE),Z458*$D458,0)))</f>
        <v>0</v>
      </c>
      <c r="AM458" s="13">
        <f>IF($D458="",0,IF($E458="",0,IF(VLOOKUP($E458,paramètres!$E$33:$F$44,2,FALSE)&lt;=VLOOKUP($AM$18,paramètres!$E$33:$F$44,2,FALSE),AA458*$D458,0)))</f>
        <v>0</v>
      </c>
      <c r="AN458" s="154">
        <f>IF($D458="",0,IF($E458="",0,IF(VLOOKUP($E458,paramètres!$E$33:$F$44,2,FALSE)&lt;=VLOOKUP($AN$18,paramètres!$E$33:$F$44,2,FALSE),AB458*$D458,0)))</f>
        <v>0</v>
      </c>
      <c r="AO458" s="149" t="str">
        <f>IF(paramètres!$B$28=1,((SUM(Q458:Z458)/1.02)+SUM(AA458:AB458))*0.0303/9*COUNT(Q458:Y458),IF(paramètres!$B$28=2,(SUM(Q458:AB458))*0.0303/9*COUNT(Q458:Y458),"Missing Delta option"))</f>
        <v>Missing Delta option</v>
      </c>
      <c r="AP458" s="13" t="str">
        <f>IF(paramètres!$B$28=1,(((SUM(Q458:Z458)/1.02)+SUM(AA458:AB458))+((SUM(AC458:AL458)/1.02)+SUM(AM458:AO458)))*cotpatr,IF(paramètres!$B$28=2,(SUM(Q458:AO458)*cotpatr),"Missing Delta Option"))</f>
        <v>Missing Delta Option</v>
      </c>
      <c r="AQ458" s="13" t="str" cm="1">
        <f t="array" ref="AQ458">IF(paramètres!$B$28=1,(((SUM(Q458:Z458)/1.02)+SUM(AA458:AB458))+((SUM(AC458:AN458)/1.02)+SUM(AM458:AN458)))/12*pécule,IF(paramètres!$B$28=2,SUM(Q458:AN458)/12*pécule,"Missing Delta Option"))</f>
        <v>Missing Delta Option</v>
      </c>
      <c r="AR458" s="132" t="e">
        <f>IF(paramètres!$B$28=1,(((SUM(Q458:Z458)/1.02)+SUM(AA458:AB458))+((SUM(AC458:AN458)/1.02)+SUM(AM458:AN458)))+AO458+AP458+AQ458,SUM(Q458:AN458)+AO458+AP458+AQ458)</f>
        <v>#VALUE!</v>
      </c>
    </row>
    <row r="459" spans="1:44" x14ac:dyDescent="0.25">
      <c r="A459" s="131"/>
      <c r="B459" s="39"/>
      <c r="C459" s="39"/>
      <c r="D459" s="93"/>
      <c r="E459" s="68"/>
      <c r="F459" s="40"/>
      <c r="G459" s="94"/>
      <c r="H459" s="38"/>
      <c r="I459" s="95"/>
      <c r="J459" s="40"/>
      <c r="K459" s="38"/>
      <c r="L459" s="95"/>
      <c r="M459" s="40"/>
      <c r="N459" s="38"/>
      <c r="O459" s="95"/>
      <c r="P459" s="68"/>
      <c r="Q459" s="226"/>
      <c r="R459" s="227"/>
      <c r="S459" s="227"/>
      <c r="T459" s="227"/>
      <c r="U459" s="227"/>
      <c r="V459" s="227"/>
      <c r="W459" s="227"/>
      <c r="X459" s="227"/>
      <c r="Y459" s="227"/>
      <c r="Z459" s="227"/>
      <c r="AA459" s="227"/>
      <c r="AB459" s="228"/>
      <c r="AC459" s="149">
        <f>IF($D459="",0,IF($E459="",0,IF(VLOOKUP($E459,paramètres!$E$33:$F$44,2,FALSE)&lt;=VLOOKUP($AC$18,paramètres!$E$33:$F$44,2,FALSE),Q459*$D459,0)))</f>
        <v>0</v>
      </c>
      <c r="AD459" s="13">
        <f>IF($D459="",0,IF($E459="",0,IF(VLOOKUP($E459,paramètres!$E$33:$F$44,2,FALSE)&lt;=VLOOKUP($AD$18,paramètres!$E$33:$F$44,2,FALSE),R459*$D459,0)))</f>
        <v>0</v>
      </c>
      <c r="AE459" s="13">
        <f>IF($D459="",0,IF($E459="",0,IF(VLOOKUP($E459,paramètres!$E$33:$F$44,2,FALSE)&lt;=VLOOKUP($AE$18,paramètres!$E$33:$F$44,2,FALSE),S459*$D459,0)))</f>
        <v>0</v>
      </c>
      <c r="AF459" s="13">
        <f>IF($D459="",0,IF($E459="",0,IF(VLOOKUP($E459,paramètres!$E$33:$F$44,2,FALSE)&lt;=VLOOKUP($AF$18,paramètres!$E$33:$F$44,2,FALSE),T459*$D459,0)))</f>
        <v>0</v>
      </c>
      <c r="AG459" s="13">
        <f>IF($D459="",0,IF($E459="",0,IF(VLOOKUP($E459,paramètres!$E$33:$F$44,2,FALSE)&lt;=VLOOKUP($AG$18,paramètres!$E$33:$F$44,2,FALSE),U459*$D459,0)))</f>
        <v>0</v>
      </c>
      <c r="AH459" s="13">
        <f>IF($D459="",0,IF($E459="",0,IF(VLOOKUP($E459,paramètres!$E$33:$F$44,2,FALSE)&lt;=VLOOKUP($AH$18,paramètres!$E$33:$F$44,2,FALSE),V459*$D459,0)))</f>
        <v>0</v>
      </c>
      <c r="AI459" s="13">
        <f>IF($D459="",0,IF($E459="",0,IF(VLOOKUP($E459,paramètres!$E$33:$F$44,2,FALSE)&lt;=VLOOKUP($AI$18,paramètres!$E$33:$F$44,2,FALSE),W459*$D459,0)))</f>
        <v>0</v>
      </c>
      <c r="AJ459" s="13">
        <f>IF($D459="",0,IF($E459="",0,IF(VLOOKUP($E459,paramètres!$E$33:$F$44,2,FALSE)&lt;=VLOOKUP($AJ$18,paramètres!$E$33:$F$44,2,FALSE),X459*$D459,0)))</f>
        <v>0</v>
      </c>
      <c r="AK459" s="13">
        <f>IF($D459="",0,IF($E459="",0,IF(VLOOKUP($E459,paramètres!$E$33:$F$44,2,FALSE)&lt;=VLOOKUP($AK$18,paramètres!$E$33:$F$44,2,FALSE),Y459*$D459,0)))</f>
        <v>0</v>
      </c>
      <c r="AL459" s="13">
        <f>IF($D459="",0,IF($E459="",0,IF(VLOOKUP($E459,paramètres!$E$33:$F$44,2,FALSE)&lt;=VLOOKUP($AL$18,paramètres!$E$33:$F$44,2,FALSE),Z459*$D459,0)))</f>
        <v>0</v>
      </c>
      <c r="AM459" s="13">
        <f>IF($D459="",0,IF($E459="",0,IF(VLOOKUP($E459,paramètres!$E$33:$F$44,2,FALSE)&lt;=VLOOKUP($AM$18,paramètres!$E$33:$F$44,2,FALSE),AA459*$D459,0)))</f>
        <v>0</v>
      </c>
      <c r="AN459" s="154">
        <f>IF($D459="",0,IF($E459="",0,IF(VLOOKUP($E459,paramètres!$E$33:$F$44,2,FALSE)&lt;=VLOOKUP($AN$18,paramètres!$E$33:$F$44,2,FALSE),AB459*$D459,0)))</f>
        <v>0</v>
      </c>
      <c r="AO459" s="149" t="str">
        <f>IF(paramètres!$B$28=1,((SUM(Q459:Z459)/1.02)+SUM(AA459:AB459))*0.0303/9*COUNT(Q459:Y459),IF(paramètres!$B$28=2,(SUM(Q459:AB459))*0.0303/9*COUNT(Q459:Y459),"Missing Delta option"))</f>
        <v>Missing Delta option</v>
      </c>
      <c r="AP459" s="13" t="str">
        <f>IF(paramètres!$B$28=1,(((SUM(Q459:Z459)/1.02)+SUM(AA459:AB459))+((SUM(AC459:AL459)/1.02)+SUM(AM459:AO459)))*cotpatr,IF(paramètres!$B$28=2,(SUM(Q459:AO459)*cotpatr),"Missing Delta Option"))</f>
        <v>Missing Delta Option</v>
      </c>
      <c r="AQ459" s="13" t="str" cm="1">
        <f t="array" ref="AQ459">IF(paramètres!$B$28=1,(((SUM(Q459:Z459)/1.02)+SUM(AA459:AB459))+((SUM(AC459:AN459)/1.02)+SUM(AM459:AN459)))/12*pécule,IF(paramètres!$B$28=2,SUM(Q459:AN459)/12*pécule,"Missing Delta Option"))</f>
        <v>Missing Delta Option</v>
      </c>
      <c r="AR459" s="132" t="e">
        <f>IF(paramètres!$B$28=1,(((SUM(Q459:Z459)/1.02)+SUM(AA459:AB459))+((SUM(AC459:AN459)/1.02)+SUM(AM459:AN459)))+AO459+AP459+AQ459,SUM(Q459:AN459)+AO459+AP459+AQ459)</f>
        <v>#VALUE!</v>
      </c>
    </row>
    <row r="460" spans="1:44" x14ac:dyDescent="0.25">
      <c r="A460" s="131"/>
      <c r="B460" s="39"/>
      <c r="C460" s="39"/>
      <c r="D460" s="93"/>
      <c r="E460" s="68"/>
      <c r="F460" s="40"/>
      <c r="G460" s="94"/>
      <c r="H460" s="38"/>
      <c r="I460" s="95"/>
      <c r="J460" s="40"/>
      <c r="K460" s="38"/>
      <c r="L460" s="95"/>
      <c r="M460" s="40"/>
      <c r="N460" s="38"/>
      <c r="O460" s="95"/>
      <c r="P460" s="68"/>
      <c r="Q460" s="226"/>
      <c r="R460" s="227"/>
      <c r="S460" s="227"/>
      <c r="T460" s="227"/>
      <c r="U460" s="227"/>
      <c r="V460" s="227"/>
      <c r="W460" s="227"/>
      <c r="X460" s="227"/>
      <c r="Y460" s="227"/>
      <c r="Z460" s="227"/>
      <c r="AA460" s="227"/>
      <c r="AB460" s="228"/>
      <c r="AC460" s="149">
        <f>IF($D460="",0,IF($E460="",0,IF(VLOOKUP($E460,paramètres!$E$33:$F$44,2,FALSE)&lt;=VLOOKUP($AC$18,paramètres!$E$33:$F$44,2,FALSE),Q460*$D460,0)))</f>
        <v>0</v>
      </c>
      <c r="AD460" s="13">
        <f>IF($D460="",0,IF($E460="",0,IF(VLOOKUP($E460,paramètres!$E$33:$F$44,2,FALSE)&lt;=VLOOKUP($AD$18,paramètres!$E$33:$F$44,2,FALSE),R460*$D460,0)))</f>
        <v>0</v>
      </c>
      <c r="AE460" s="13">
        <f>IF($D460="",0,IF($E460="",0,IF(VLOOKUP($E460,paramètres!$E$33:$F$44,2,FALSE)&lt;=VLOOKUP($AE$18,paramètres!$E$33:$F$44,2,FALSE),S460*$D460,0)))</f>
        <v>0</v>
      </c>
      <c r="AF460" s="13">
        <f>IF($D460="",0,IF($E460="",0,IF(VLOOKUP($E460,paramètres!$E$33:$F$44,2,FALSE)&lt;=VLOOKUP($AF$18,paramètres!$E$33:$F$44,2,FALSE),T460*$D460,0)))</f>
        <v>0</v>
      </c>
      <c r="AG460" s="13">
        <f>IF($D460="",0,IF($E460="",0,IF(VLOOKUP($E460,paramètres!$E$33:$F$44,2,FALSE)&lt;=VLOOKUP($AG$18,paramètres!$E$33:$F$44,2,FALSE),U460*$D460,0)))</f>
        <v>0</v>
      </c>
      <c r="AH460" s="13">
        <f>IF($D460="",0,IF($E460="",0,IF(VLOOKUP($E460,paramètres!$E$33:$F$44,2,FALSE)&lt;=VLOOKUP($AH$18,paramètres!$E$33:$F$44,2,FALSE),V460*$D460,0)))</f>
        <v>0</v>
      </c>
      <c r="AI460" s="13">
        <f>IF($D460="",0,IF($E460="",0,IF(VLOOKUP($E460,paramètres!$E$33:$F$44,2,FALSE)&lt;=VLOOKUP($AI$18,paramètres!$E$33:$F$44,2,FALSE),W460*$D460,0)))</f>
        <v>0</v>
      </c>
      <c r="AJ460" s="13">
        <f>IF($D460="",0,IF($E460="",0,IF(VLOOKUP($E460,paramètres!$E$33:$F$44,2,FALSE)&lt;=VLOOKUP($AJ$18,paramètres!$E$33:$F$44,2,FALSE),X460*$D460,0)))</f>
        <v>0</v>
      </c>
      <c r="AK460" s="13">
        <f>IF($D460="",0,IF($E460="",0,IF(VLOOKUP($E460,paramètres!$E$33:$F$44,2,FALSE)&lt;=VLOOKUP($AK$18,paramètres!$E$33:$F$44,2,FALSE),Y460*$D460,0)))</f>
        <v>0</v>
      </c>
      <c r="AL460" s="13">
        <f>IF($D460="",0,IF($E460="",0,IF(VLOOKUP($E460,paramètres!$E$33:$F$44,2,FALSE)&lt;=VLOOKUP($AL$18,paramètres!$E$33:$F$44,2,FALSE),Z460*$D460,0)))</f>
        <v>0</v>
      </c>
      <c r="AM460" s="13">
        <f>IF($D460="",0,IF($E460="",0,IF(VLOOKUP($E460,paramètres!$E$33:$F$44,2,FALSE)&lt;=VLOOKUP($AM$18,paramètres!$E$33:$F$44,2,FALSE),AA460*$D460,0)))</f>
        <v>0</v>
      </c>
      <c r="AN460" s="154">
        <f>IF($D460="",0,IF($E460="",0,IF(VLOOKUP($E460,paramètres!$E$33:$F$44,2,FALSE)&lt;=VLOOKUP($AN$18,paramètres!$E$33:$F$44,2,FALSE),AB460*$D460,0)))</f>
        <v>0</v>
      </c>
      <c r="AO460" s="149" t="str">
        <f>IF(paramètres!$B$28=1,((SUM(Q460:Z460)/1.02)+SUM(AA460:AB460))*0.0303/9*COUNT(Q460:Y460),IF(paramètres!$B$28=2,(SUM(Q460:AB460))*0.0303/9*COUNT(Q460:Y460),"Missing Delta option"))</f>
        <v>Missing Delta option</v>
      </c>
      <c r="AP460" s="13" t="str">
        <f>IF(paramètres!$B$28=1,(((SUM(Q460:Z460)/1.02)+SUM(AA460:AB460))+((SUM(AC460:AL460)/1.02)+SUM(AM460:AO460)))*cotpatr,IF(paramètres!$B$28=2,(SUM(Q460:AO460)*cotpatr),"Missing Delta Option"))</f>
        <v>Missing Delta Option</v>
      </c>
      <c r="AQ460" s="13" t="str" cm="1">
        <f t="array" ref="AQ460">IF(paramètres!$B$28=1,(((SUM(Q460:Z460)/1.02)+SUM(AA460:AB460))+((SUM(AC460:AN460)/1.02)+SUM(AM460:AN460)))/12*pécule,IF(paramètres!$B$28=2,SUM(Q460:AN460)/12*pécule,"Missing Delta Option"))</f>
        <v>Missing Delta Option</v>
      </c>
      <c r="AR460" s="132" t="e">
        <f>IF(paramètres!$B$28=1,(((SUM(Q460:Z460)/1.02)+SUM(AA460:AB460))+((SUM(AC460:AN460)/1.02)+SUM(AM460:AN460)))+AO460+AP460+AQ460,SUM(Q460:AN460)+AO460+AP460+AQ460)</f>
        <v>#VALUE!</v>
      </c>
    </row>
    <row r="461" spans="1:44" x14ac:dyDescent="0.25">
      <c r="A461" s="131"/>
      <c r="B461" s="39"/>
      <c r="C461" s="39"/>
      <c r="D461" s="93"/>
      <c r="E461" s="68"/>
      <c r="F461" s="40"/>
      <c r="G461" s="94"/>
      <c r="H461" s="38"/>
      <c r="I461" s="95"/>
      <c r="J461" s="40"/>
      <c r="K461" s="38"/>
      <c r="L461" s="95"/>
      <c r="M461" s="40"/>
      <c r="N461" s="38"/>
      <c r="O461" s="95"/>
      <c r="P461" s="68"/>
      <c r="Q461" s="226"/>
      <c r="R461" s="227"/>
      <c r="S461" s="227"/>
      <c r="T461" s="227"/>
      <c r="U461" s="227"/>
      <c r="V461" s="227"/>
      <c r="W461" s="227"/>
      <c r="X461" s="227"/>
      <c r="Y461" s="227"/>
      <c r="Z461" s="227"/>
      <c r="AA461" s="227"/>
      <c r="AB461" s="228"/>
      <c r="AC461" s="149">
        <f>IF($D461="",0,IF($E461="",0,IF(VLOOKUP($E461,paramètres!$E$33:$F$44,2,FALSE)&lt;=VLOOKUP($AC$18,paramètres!$E$33:$F$44,2,FALSE),Q461*$D461,0)))</f>
        <v>0</v>
      </c>
      <c r="AD461" s="13">
        <f>IF($D461="",0,IF($E461="",0,IF(VLOOKUP($E461,paramètres!$E$33:$F$44,2,FALSE)&lt;=VLOOKUP($AD$18,paramètres!$E$33:$F$44,2,FALSE),R461*$D461,0)))</f>
        <v>0</v>
      </c>
      <c r="AE461" s="13">
        <f>IF($D461="",0,IF($E461="",0,IF(VLOOKUP($E461,paramètres!$E$33:$F$44,2,FALSE)&lt;=VLOOKUP($AE$18,paramètres!$E$33:$F$44,2,FALSE),S461*$D461,0)))</f>
        <v>0</v>
      </c>
      <c r="AF461" s="13">
        <f>IF($D461="",0,IF($E461="",0,IF(VLOOKUP($E461,paramètres!$E$33:$F$44,2,FALSE)&lt;=VLOOKUP($AF$18,paramètres!$E$33:$F$44,2,FALSE),T461*$D461,0)))</f>
        <v>0</v>
      </c>
      <c r="AG461" s="13">
        <f>IF($D461="",0,IF($E461="",0,IF(VLOOKUP($E461,paramètres!$E$33:$F$44,2,FALSE)&lt;=VLOOKUP($AG$18,paramètres!$E$33:$F$44,2,FALSE),U461*$D461,0)))</f>
        <v>0</v>
      </c>
      <c r="AH461" s="13">
        <f>IF($D461="",0,IF($E461="",0,IF(VLOOKUP($E461,paramètres!$E$33:$F$44,2,FALSE)&lt;=VLOOKUP($AH$18,paramètres!$E$33:$F$44,2,FALSE),V461*$D461,0)))</f>
        <v>0</v>
      </c>
      <c r="AI461" s="13">
        <f>IF($D461="",0,IF($E461="",0,IF(VLOOKUP($E461,paramètres!$E$33:$F$44,2,FALSE)&lt;=VLOOKUP($AI$18,paramètres!$E$33:$F$44,2,FALSE),W461*$D461,0)))</f>
        <v>0</v>
      </c>
      <c r="AJ461" s="13">
        <f>IF($D461="",0,IF($E461="",0,IF(VLOOKUP($E461,paramètres!$E$33:$F$44,2,FALSE)&lt;=VLOOKUP($AJ$18,paramètres!$E$33:$F$44,2,FALSE),X461*$D461,0)))</f>
        <v>0</v>
      </c>
      <c r="AK461" s="13">
        <f>IF($D461="",0,IF($E461="",0,IF(VLOOKUP($E461,paramètres!$E$33:$F$44,2,FALSE)&lt;=VLOOKUP($AK$18,paramètres!$E$33:$F$44,2,FALSE),Y461*$D461,0)))</f>
        <v>0</v>
      </c>
      <c r="AL461" s="13">
        <f>IF($D461="",0,IF($E461="",0,IF(VLOOKUP($E461,paramètres!$E$33:$F$44,2,FALSE)&lt;=VLOOKUP($AL$18,paramètres!$E$33:$F$44,2,FALSE),Z461*$D461,0)))</f>
        <v>0</v>
      </c>
      <c r="AM461" s="13">
        <f>IF($D461="",0,IF($E461="",0,IF(VLOOKUP($E461,paramètres!$E$33:$F$44,2,FALSE)&lt;=VLOOKUP($AM$18,paramètres!$E$33:$F$44,2,FALSE),AA461*$D461,0)))</f>
        <v>0</v>
      </c>
      <c r="AN461" s="154">
        <f>IF($D461="",0,IF($E461="",0,IF(VLOOKUP($E461,paramètres!$E$33:$F$44,2,FALSE)&lt;=VLOOKUP($AN$18,paramètres!$E$33:$F$44,2,FALSE),AB461*$D461,0)))</f>
        <v>0</v>
      </c>
      <c r="AO461" s="149" t="str">
        <f>IF(paramètres!$B$28=1,((SUM(Q461:Z461)/1.02)+SUM(AA461:AB461))*0.0303/9*COUNT(Q461:Y461),IF(paramètres!$B$28=2,(SUM(Q461:AB461))*0.0303/9*COUNT(Q461:Y461),"Missing Delta option"))</f>
        <v>Missing Delta option</v>
      </c>
      <c r="AP461" s="13" t="str">
        <f>IF(paramètres!$B$28=1,(((SUM(Q461:Z461)/1.02)+SUM(AA461:AB461))+((SUM(AC461:AL461)/1.02)+SUM(AM461:AO461)))*cotpatr,IF(paramètres!$B$28=2,(SUM(Q461:AO461)*cotpatr),"Missing Delta Option"))</f>
        <v>Missing Delta Option</v>
      </c>
      <c r="AQ461" s="13" t="str" cm="1">
        <f t="array" ref="AQ461">IF(paramètres!$B$28=1,(((SUM(Q461:Z461)/1.02)+SUM(AA461:AB461))+((SUM(AC461:AN461)/1.02)+SUM(AM461:AN461)))/12*pécule,IF(paramètres!$B$28=2,SUM(Q461:AN461)/12*pécule,"Missing Delta Option"))</f>
        <v>Missing Delta Option</v>
      </c>
      <c r="AR461" s="132" t="e">
        <f>IF(paramètres!$B$28=1,(((SUM(Q461:Z461)/1.02)+SUM(AA461:AB461))+((SUM(AC461:AN461)/1.02)+SUM(AM461:AN461)))+AO461+AP461+AQ461,SUM(Q461:AN461)+AO461+AP461+AQ461)</f>
        <v>#VALUE!</v>
      </c>
    </row>
    <row r="462" spans="1:44" x14ac:dyDescent="0.25">
      <c r="A462" s="131"/>
      <c r="B462" s="39"/>
      <c r="C462" s="39"/>
      <c r="D462" s="93"/>
      <c r="E462" s="68"/>
      <c r="F462" s="40"/>
      <c r="G462" s="94"/>
      <c r="H462" s="38"/>
      <c r="I462" s="95"/>
      <c r="J462" s="40"/>
      <c r="K462" s="38"/>
      <c r="L462" s="95"/>
      <c r="M462" s="40"/>
      <c r="N462" s="38"/>
      <c r="O462" s="95"/>
      <c r="P462" s="68"/>
      <c r="Q462" s="226"/>
      <c r="R462" s="227"/>
      <c r="S462" s="227"/>
      <c r="T462" s="227"/>
      <c r="U462" s="227"/>
      <c r="V462" s="227"/>
      <c r="W462" s="227"/>
      <c r="X462" s="227"/>
      <c r="Y462" s="227"/>
      <c r="Z462" s="227"/>
      <c r="AA462" s="227"/>
      <c r="AB462" s="228"/>
      <c r="AC462" s="149">
        <f>IF($D462="",0,IF($E462="",0,IF(VLOOKUP($E462,paramètres!$E$33:$F$44,2,FALSE)&lt;=VLOOKUP($AC$18,paramètres!$E$33:$F$44,2,FALSE),Q462*$D462,0)))</f>
        <v>0</v>
      </c>
      <c r="AD462" s="13">
        <f>IF($D462="",0,IF($E462="",0,IF(VLOOKUP($E462,paramètres!$E$33:$F$44,2,FALSE)&lt;=VLOOKUP($AD$18,paramètres!$E$33:$F$44,2,FALSE),R462*$D462,0)))</f>
        <v>0</v>
      </c>
      <c r="AE462" s="13">
        <f>IF($D462="",0,IF($E462="",0,IF(VLOOKUP($E462,paramètres!$E$33:$F$44,2,FALSE)&lt;=VLOOKUP($AE$18,paramètres!$E$33:$F$44,2,FALSE),S462*$D462,0)))</f>
        <v>0</v>
      </c>
      <c r="AF462" s="13">
        <f>IF($D462="",0,IF($E462="",0,IF(VLOOKUP($E462,paramètres!$E$33:$F$44,2,FALSE)&lt;=VLOOKUP($AF$18,paramètres!$E$33:$F$44,2,FALSE),T462*$D462,0)))</f>
        <v>0</v>
      </c>
      <c r="AG462" s="13">
        <f>IF($D462="",0,IF($E462="",0,IF(VLOOKUP($E462,paramètres!$E$33:$F$44,2,FALSE)&lt;=VLOOKUP($AG$18,paramètres!$E$33:$F$44,2,FALSE),U462*$D462,0)))</f>
        <v>0</v>
      </c>
      <c r="AH462" s="13">
        <f>IF($D462="",0,IF($E462="",0,IF(VLOOKUP($E462,paramètres!$E$33:$F$44,2,FALSE)&lt;=VLOOKUP($AH$18,paramètres!$E$33:$F$44,2,FALSE),V462*$D462,0)))</f>
        <v>0</v>
      </c>
      <c r="AI462" s="13">
        <f>IF($D462="",0,IF($E462="",0,IF(VLOOKUP($E462,paramètres!$E$33:$F$44,2,FALSE)&lt;=VLOOKUP($AI$18,paramètres!$E$33:$F$44,2,FALSE),W462*$D462,0)))</f>
        <v>0</v>
      </c>
      <c r="AJ462" s="13">
        <f>IF($D462="",0,IF($E462="",0,IF(VLOOKUP($E462,paramètres!$E$33:$F$44,2,FALSE)&lt;=VLOOKUP($AJ$18,paramètres!$E$33:$F$44,2,FALSE),X462*$D462,0)))</f>
        <v>0</v>
      </c>
      <c r="AK462" s="13">
        <f>IF($D462="",0,IF($E462="",0,IF(VLOOKUP($E462,paramètres!$E$33:$F$44,2,FALSE)&lt;=VLOOKUP($AK$18,paramètres!$E$33:$F$44,2,FALSE),Y462*$D462,0)))</f>
        <v>0</v>
      </c>
      <c r="AL462" s="13">
        <f>IF($D462="",0,IF($E462="",0,IF(VLOOKUP($E462,paramètres!$E$33:$F$44,2,FALSE)&lt;=VLOOKUP($AL$18,paramètres!$E$33:$F$44,2,FALSE),Z462*$D462,0)))</f>
        <v>0</v>
      </c>
      <c r="AM462" s="13">
        <f>IF($D462="",0,IF($E462="",0,IF(VLOOKUP($E462,paramètres!$E$33:$F$44,2,FALSE)&lt;=VLOOKUP($AM$18,paramètres!$E$33:$F$44,2,FALSE),AA462*$D462,0)))</f>
        <v>0</v>
      </c>
      <c r="AN462" s="154">
        <f>IF($D462="",0,IF($E462="",0,IF(VLOOKUP($E462,paramètres!$E$33:$F$44,2,FALSE)&lt;=VLOOKUP($AN$18,paramètres!$E$33:$F$44,2,FALSE),AB462*$D462,0)))</f>
        <v>0</v>
      </c>
      <c r="AO462" s="149" t="str">
        <f>IF(paramètres!$B$28=1,((SUM(Q462:Z462)/1.02)+SUM(AA462:AB462))*0.0303/9*COUNT(Q462:Y462),IF(paramètres!$B$28=2,(SUM(Q462:AB462))*0.0303/9*COUNT(Q462:Y462),"Missing Delta option"))</f>
        <v>Missing Delta option</v>
      </c>
      <c r="AP462" s="13" t="str">
        <f>IF(paramètres!$B$28=1,(((SUM(Q462:Z462)/1.02)+SUM(AA462:AB462))+((SUM(AC462:AL462)/1.02)+SUM(AM462:AO462)))*cotpatr,IF(paramètres!$B$28=2,(SUM(Q462:AO462)*cotpatr),"Missing Delta Option"))</f>
        <v>Missing Delta Option</v>
      </c>
      <c r="AQ462" s="13" t="str" cm="1">
        <f t="array" ref="AQ462">IF(paramètres!$B$28=1,(((SUM(Q462:Z462)/1.02)+SUM(AA462:AB462))+((SUM(AC462:AN462)/1.02)+SUM(AM462:AN462)))/12*pécule,IF(paramètres!$B$28=2,SUM(Q462:AN462)/12*pécule,"Missing Delta Option"))</f>
        <v>Missing Delta Option</v>
      </c>
      <c r="AR462" s="132" t="e">
        <f>IF(paramètres!$B$28=1,(((SUM(Q462:Z462)/1.02)+SUM(AA462:AB462))+((SUM(AC462:AN462)/1.02)+SUM(AM462:AN462)))+AO462+AP462+AQ462,SUM(Q462:AN462)+AO462+AP462+AQ462)</f>
        <v>#VALUE!</v>
      </c>
    </row>
    <row r="463" spans="1:44" x14ac:dyDescent="0.25">
      <c r="A463" s="131"/>
      <c r="B463" s="39"/>
      <c r="C463" s="39"/>
      <c r="D463" s="93"/>
      <c r="E463" s="68"/>
      <c r="F463" s="40"/>
      <c r="G463" s="94"/>
      <c r="H463" s="38"/>
      <c r="I463" s="95"/>
      <c r="J463" s="40"/>
      <c r="K463" s="38"/>
      <c r="L463" s="95"/>
      <c r="M463" s="40"/>
      <c r="N463" s="38"/>
      <c r="O463" s="95"/>
      <c r="P463" s="68"/>
      <c r="Q463" s="226"/>
      <c r="R463" s="227"/>
      <c r="S463" s="227"/>
      <c r="T463" s="227"/>
      <c r="U463" s="227"/>
      <c r="V463" s="227"/>
      <c r="W463" s="227"/>
      <c r="X463" s="227"/>
      <c r="Y463" s="227"/>
      <c r="Z463" s="227"/>
      <c r="AA463" s="227"/>
      <c r="AB463" s="228"/>
      <c r="AC463" s="149">
        <f>IF($D463="",0,IF($E463="",0,IF(VLOOKUP($E463,paramètres!$E$33:$F$44,2,FALSE)&lt;=VLOOKUP($AC$18,paramètres!$E$33:$F$44,2,FALSE),Q463*$D463,0)))</f>
        <v>0</v>
      </c>
      <c r="AD463" s="13">
        <f>IF($D463="",0,IF($E463="",0,IF(VLOOKUP($E463,paramètres!$E$33:$F$44,2,FALSE)&lt;=VLOOKUP($AD$18,paramètres!$E$33:$F$44,2,FALSE),R463*$D463,0)))</f>
        <v>0</v>
      </c>
      <c r="AE463" s="13">
        <f>IF($D463="",0,IF($E463="",0,IF(VLOOKUP($E463,paramètres!$E$33:$F$44,2,FALSE)&lt;=VLOOKUP($AE$18,paramètres!$E$33:$F$44,2,FALSE),S463*$D463,0)))</f>
        <v>0</v>
      </c>
      <c r="AF463" s="13">
        <f>IF($D463="",0,IF($E463="",0,IF(VLOOKUP($E463,paramètres!$E$33:$F$44,2,FALSE)&lt;=VLOOKUP($AF$18,paramètres!$E$33:$F$44,2,FALSE),T463*$D463,0)))</f>
        <v>0</v>
      </c>
      <c r="AG463" s="13">
        <f>IF($D463="",0,IF($E463="",0,IF(VLOOKUP($E463,paramètres!$E$33:$F$44,2,FALSE)&lt;=VLOOKUP($AG$18,paramètres!$E$33:$F$44,2,FALSE),U463*$D463,0)))</f>
        <v>0</v>
      </c>
      <c r="AH463" s="13">
        <f>IF($D463="",0,IF($E463="",0,IF(VLOOKUP($E463,paramètres!$E$33:$F$44,2,FALSE)&lt;=VLOOKUP($AH$18,paramètres!$E$33:$F$44,2,FALSE),V463*$D463,0)))</f>
        <v>0</v>
      </c>
      <c r="AI463" s="13">
        <f>IF($D463="",0,IF($E463="",0,IF(VLOOKUP($E463,paramètres!$E$33:$F$44,2,FALSE)&lt;=VLOOKUP($AI$18,paramètres!$E$33:$F$44,2,FALSE),W463*$D463,0)))</f>
        <v>0</v>
      </c>
      <c r="AJ463" s="13">
        <f>IF($D463="",0,IF($E463="",0,IF(VLOOKUP($E463,paramètres!$E$33:$F$44,2,FALSE)&lt;=VLOOKUP($AJ$18,paramètres!$E$33:$F$44,2,FALSE),X463*$D463,0)))</f>
        <v>0</v>
      </c>
      <c r="AK463" s="13">
        <f>IF($D463="",0,IF($E463="",0,IF(VLOOKUP($E463,paramètres!$E$33:$F$44,2,FALSE)&lt;=VLOOKUP($AK$18,paramètres!$E$33:$F$44,2,FALSE),Y463*$D463,0)))</f>
        <v>0</v>
      </c>
      <c r="AL463" s="13">
        <f>IF($D463="",0,IF($E463="",0,IF(VLOOKUP($E463,paramètres!$E$33:$F$44,2,FALSE)&lt;=VLOOKUP($AL$18,paramètres!$E$33:$F$44,2,FALSE),Z463*$D463,0)))</f>
        <v>0</v>
      </c>
      <c r="AM463" s="13">
        <f>IF($D463="",0,IF($E463="",0,IF(VLOOKUP($E463,paramètres!$E$33:$F$44,2,FALSE)&lt;=VLOOKUP($AM$18,paramètres!$E$33:$F$44,2,FALSE),AA463*$D463,0)))</f>
        <v>0</v>
      </c>
      <c r="AN463" s="154">
        <f>IF($D463="",0,IF($E463="",0,IF(VLOOKUP($E463,paramètres!$E$33:$F$44,2,FALSE)&lt;=VLOOKUP($AN$18,paramètres!$E$33:$F$44,2,FALSE),AB463*$D463,0)))</f>
        <v>0</v>
      </c>
      <c r="AO463" s="149" t="str">
        <f>IF(paramètres!$B$28=1,((SUM(Q463:Z463)/1.02)+SUM(AA463:AB463))*0.0303/9*COUNT(Q463:Y463),IF(paramètres!$B$28=2,(SUM(Q463:AB463))*0.0303/9*COUNT(Q463:Y463),"Missing Delta option"))</f>
        <v>Missing Delta option</v>
      </c>
      <c r="AP463" s="13" t="str">
        <f>IF(paramètres!$B$28=1,(((SUM(Q463:Z463)/1.02)+SUM(AA463:AB463))+((SUM(AC463:AL463)/1.02)+SUM(AM463:AO463)))*cotpatr,IF(paramètres!$B$28=2,(SUM(Q463:AO463)*cotpatr),"Missing Delta Option"))</f>
        <v>Missing Delta Option</v>
      </c>
      <c r="AQ463" s="13" t="str" cm="1">
        <f t="array" ref="AQ463">IF(paramètres!$B$28=1,(((SUM(Q463:Z463)/1.02)+SUM(AA463:AB463))+((SUM(AC463:AN463)/1.02)+SUM(AM463:AN463)))/12*pécule,IF(paramètres!$B$28=2,SUM(Q463:AN463)/12*pécule,"Missing Delta Option"))</f>
        <v>Missing Delta Option</v>
      </c>
      <c r="AR463" s="132" t="e">
        <f>IF(paramètres!$B$28=1,(((SUM(Q463:Z463)/1.02)+SUM(AA463:AB463))+((SUM(AC463:AN463)/1.02)+SUM(AM463:AN463)))+AO463+AP463+AQ463,SUM(Q463:AN463)+AO463+AP463+AQ463)</f>
        <v>#VALUE!</v>
      </c>
    </row>
    <row r="464" spans="1:44" x14ac:dyDescent="0.25">
      <c r="A464" s="131"/>
      <c r="B464" s="39"/>
      <c r="C464" s="39"/>
      <c r="D464" s="93"/>
      <c r="E464" s="68"/>
      <c r="F464" s="40"/>
      <c r="G464" s="94"/>
      <c r="H464" s="38"/>
      <c r="I464" s="95"/>
      <c r="J464" s="40"/>
      <c r="K464" s="38"/>
      <c r="L464" s="95"/>
      <c r="M464" s="40"/>
      <c r="N464" s="38"/>
      <c r="O464" s="95"/>
      <c r="P464" s="68"/>
      <c r="Q464" s="226"/>
      <c r="R464" s="227"/>
      <c r="S464" s="227"/>
      <c r="T464" s="227"/>
      <c r="U464" s="227"/>
      <c r="V464" s="227"/>
      <c r="W464" s="227"/>
      <c r="X464" s="227"/>
      <c r="Y464" s="227"/>
      <c r="Z464" s="227"/>
      <c r="AA464" s="227"/>
      <c r="AB464" s="228"/>
      <c r="AC464" s="149">
        <f>IF($D464="",0,IF($E464="",0,IF(VLOOKUP($E464,paramètres!$E$33:$F$44,2,FALSE)&lt;=VLOOKUP($AC$18,paramètres!$E$33:$F$44,2,FALSE),Q464*$D464,0)))</f>
        <v>0</v>
      </c>
      <c r="AD464" s="13">
        <f>IF($D464="",0,IF($E464="",0,IF(VLOOKUP($E464,paramètres!$E$33:$F$44,2,FALSE)&lt;=VLOOKUP($AD$18,paramètres!$E$33:$F$44,2,FALSE),R464*$D464,0)))</f>
        <v>0</v>
      </c>
      <c r="AE464" s="13">
        <f>IF($D464="",0,IF($E464="",0,IF(VLOOKUP($E464,paramètres!$E$33:$F$44,2,FALSE)&lt;=VLOOKUP($AE$18,paramètres!$E$33:$F$44,2,FALSE),S464*$D464,0)))</f>
        <v>0</v>
      </c>
      <c r="AF464" s="13">
        <f>IF($D464="",0,IF($E464="",0,IF(VLOOKUP($E464,paramètres!$E$33:$F$44,2,FALSE)&lt;=VLOOKUP($AF$18,paramètres!$E$33:$F$44,2,FALSE),T464*$D464,0)))</f>
        <v>0</v>
      </c>
      <c r="AG464" s="13">
        <f>IF($D464="",0,IF($E464="",0,IF(VLOOKUP($E464,paramètres!$E$33:$F$44,2,FALSE)&lt;=VLOOKUP($AG$18,paramètres!$E$33:$F$44,2,FALSE),U464*$D464,0)))</f>
        <v>0</v>
      </c>
      <c r="AH464" s="13">
        <f>IF($D464="",0,IF($E464="",0,IF(VLOOKUP($E464,paramètres!$E$33:$F$44,2,FALSE)&lt;=VLOOKUP($AH$18,paramètres!$E$33:$F$44,2,FALSE),V464*$D464,0)))</f>
        <v>0</v>
      </c>
      <c r="AI464" s="13">
        <f>IF($D464="",0,IF($E464="",0,IF(VLOOKUP($E464,paramètres!$E$33:$F$44,2,FALSE)&lt;=VLOOKUP($AI$18,paramètres!$E$33:$F$44,2,FALSE),W464*$D464,0)))</f>
        <v>0</v>
      </c>
      <c r="AJ464" s="13">
        <f>IF($D464="",0,IF($E464="",0,IF(VLOOKUP($E464,paramètres!$E$33:$F$44,2,FALSE)&lt;=VLOOKUP($AJ$18,paramètres!$E$33:$F$44,2,FALSE),X464*$D464,0)))</f>
        <v>0</v>
      </c>
      <c r="AK464" s="13">
        <f>IF($D464="",0,IF($E464="",0,IF(VLOOKUP($E464,paramètres!$E$33:$F$44,2,FALSE)&lt;=VLOOKUP($AK$18,paramètres!$E$33:$F$44,2,FALSE),Y464*$D464,0)))</f>
        <v>0</v>
      </c>
      <c r="AL464" s="13">
        <f>IF($D464="",0,IF($E464="",0,IF(VLOOKUP($E464,paramètres!$E$33:$F$44,2,FALSE)&lt;=VLOOKUP($AL$18,paramètres!$E$33:$F$44,2,FALSE),Z464*$D464,0)))</f>
        <v>0</v>
      </c>
      <c r="AM464" s="13">
        <f>IF($D464="",0,IF($E464="",0,IF(VLOOKUP($E464,paramètres!$E$33:$F$44,2,FALSE)&lt;=VLOOKUP($AM$18,paramètres!$E$33:$F$44,2,FALSE),AA464*$D464,0)))</f>
        <v>0</v>
      </c>
      <c r="AN464" s="154">
        <f>IF($D464="",0,IF($E464="",0,IF(VLOOKUP($E464,paramètres!$E$33:$F$44,2,FALSE)&lt;=VLOOKUP($AN$18,paramètres!$E$33:$F$44,2,FALSE),AB464*$D464,0)))</f>
        <v>0</v>
      </c>
      <c r="AO464" s="149" t="str">
        <f>IF(paramètres!$B$28=1,((SUM(Q464:Z464)/1.02)+SUM(AA464:AB464))*0.0303/9*COUNT(Q464:Y464),IF(paramètres!$B$28=2,(SUM(Q464:AB464))*0.0303/9*COUNT(Q464:Y464),"Missing Delta option"))</f>
        <v>Missing Delta option</v>
      </c>
      <c r="AP464" s="13" t="str">
        <f>IF(paramètres!$B$28=1,(((SUM(Q464:Z464)/1.02)+SUM(AA464:AB464))+((SUM(AC464:AL464)/1.02)+SUM(AM464:AO464)))*cotpatr,IF(paramètres!$B$28=2,(SUM(Q464:AO464)*cotpatr),"Missing Delta Option"))</f>
        <v>Missing Delta Option</v>
      </c>
      <c r="AQ464" s="13" t="str" cm="1">
        <f t="array" ref="AQ464">IF(paramètres!$B$28=1,(((SUM(Q464:Z464)/1.02)+SUM(AA464:AB464))+((SUM(AC464:AN464)/1.02)+SUM(AM464:AN464)))/12*pécule,IF(paramètres!$B$28=2,SUM(Q464:AN464)/12*pécule,"Missing Delta Option"))</f>
        <v>Missing Delta Option</v>
      </c>
      <c r="AR464" s="132" t="e">
        <f>IF(paramètres!$B$28=1,(((SUM(Q464:Z464)/1.02)+SUM(AA464:AB464))+((SUM(AC464:AN464)/1.02)+SUM(AM464:AN464)))+AO464+AP464+AQ464,SUM(Q464:AN464)+AO464+AP464+AQ464)</f>
        <v>#VALUE!</v>
      </c>
    </row>
    <row r="465" spans="1:44" x14ac:dyDescent="0.25">
      <c r="A465" s="131"/>
      <c r="B465" s="39"/>
      <c r="C465" s="39"/>
      <c r="D465" s="93"/>
      <c r="E465" s="68"/>
      <c r="F465" s="40"/>
      <c r="G465" s="94"/>
      <c r="H465" s="38"/>
      <c r="I465" s="95"/>
      <c r="J465" s="40"/>
      <c r="K465" s="38"/>
      <c r="L465" s="95"/>
      <c r="M465" s="40"/>
      <c r="N465" s="38"/>
      <c r="O465" s="95"/>
      <c r="P465" s="68"/>
      <c r="Q465" s="226"/>
      <c r="R465" s="227"/>
      <c r="S465" s="227"/>
      <c r="T465" s="227"/>
      <c r="U465" s="227"/>
      <c r="V465" s="227"/>
      <c r="W465" s="227"/>
      <c r="X465" s="227"/>
      <c r="Y465" s="227"/>
      <c r="Z465" s="227"/>
      <c r="AA465" s="227"/>
      <c r="AB465" s="228"/>
      <c r="AC465" s="149">
        <f>IF($D465="",0,IF($E465="",0,IF(VLOOKUP($E465,paramètres!$E$33:$F$44,2,FALSE)&lt;=VLOOKUP($AC$18,paramètres!$E$33:$F$44,2,FALSE),Q465*$D465,0)))</f>
        <v>0</v>
      </c>
      <c r="AD465" s="13">
        <f>IF($D465="",0,IF($E465="",0,IF(VLOOKUP($E465,paramètres!$E$33:$F$44,2,FALSE)&lt;=VLOOKUP($AD$18,paramètres!$E$33:$F$44,2,FALSE),R465*$D465,0)))</f>
        <v>0</v>
      </c>
      <c r="AE465" s="13">
        <f>IF($D465="",0,IF($E465="",0,IF(VLOOKUP($E465,paramètres!$E$33:$F$44,2,FALSE)&lt;=VLOOKUP($AE$18,paramètres!$E$33:$F$44,2,FALSE),S465*$D465,0)))</f>
        <v>0</v>
      </c>
      <c r="AF465" s="13">
        <f>IF($D465="",0,IF($E465="",0,IF(VLOOKUP($E465,paramètres!$E$33:$F$44,2,FALSE)&lt;=VLOOKUP($AF$18,paramètres!$E$33:$F$44,2,FALSE),T465*$D465,0)))</f>
        <v>0</v>
      </c>
      <c r="AG465" s="13">
        <f>IF($D465="",0,IF($E465="",0,IF(VLOOKUP($E465,paramètres!$E$33:$F$44,2,FALSE)&lt;=VLOOKUP($AG$18,paramètres!$E$33:$F$44,2,FALSE),U465*$D465,0)))</f>
        <v>0</v>
      </c>
      <c r="AH465" s="13">
        <f>IF($D465="",0,IF($E465="",0,IF(VLOOKUP($E465,paramètres!$E$33:$F$44,2,FALSE)&lt;=VLOOKUP($AH$18,paramètres!$E$33:$F$44,2,FALSE),V465*$D465,0)))</f>
        <v>0</v>
      </c>
      <c r="AI465" s="13">
        <f>IF($D465="",0,IF($E465="",0,IF(VLOOKUP($E465,paramètres!$E$33:$F$44,2,FALSE)&lt;=VLOOKUP($AI$18,paramètres!$E$33:$F$44,2,FALSE),W465*$D465,0)))</f>
        <v>0</v>
      </c>
      <c r="AJ465" s="13">
        <f>IF($D465="",0,IF($E465="",0,IF(VLOOKUP($E465,paramètres!$E$33:$F$44,2,FALSE)&lt;=VLOOKUP($AJ$18,paramètres!$E$33:$F$44,2,FALSE),X465*$D465,0)))</f>
        <v>0</v>
      </c>
      <c r="AK465" s="13">
        <f>IF($D465="",0,IF($E465="",0,IF(VLOOKUP($E465,paramètres!$E$33:$F$44,2,FALSE)&lt;=VLOOKUP($AK$18,paramètres!$E$33:$F$44,2,FALSE),Y465*$D465,0)))</f>
        <v>0</v>
      </c>
      <c r="AL465" s="13">
        <f>IF($D465="",0,IF($E465="",0,IF(VLOOKUP($E465,paramètres!$E$33:$F$44,2,FALSE)&lt;=VLOOKUP($AL$18,paramètres!$E$33:$F$44,2,FALSE),Z465*$D465,0)))</f>
        <v>0</v>
      </c>
      <c r="AM465" s="13">
        <f>IF($D465="",0,IF($E465="",0,IF(VLOOKUP($E465,paramètres!$E$33:$F$44,2,FALSE)&lt;=VLOOKUP($AM$18,paramètres!$E$33:$F$44,2,FALSE),AA465*$D465,0)))</f>
        <v>0</v>
      </c>
      <c r="AN465" s="154">
        <f>IF($D465="",0,IF($E465="",0,IF(VLOOKUP($E465,paramètres!$E$33:$F$44,2,FALSE)&lt;=VLOOKUP($AN$18,paramètres!$E$33:$F$44,2,FALSE),AB465*$D465,0)))</f>
        <v>0</v>
      </c>
      <c r="AO465" s="149" t="str">
        <f>IF(paramètres!$B$28=1,((SUM(Q465:Z465)/1.02)+SUM(AA465:AB465))*0.0303/9*COUNT(Q465:Y465),IF(paramètres!$B$28=2,(SUM(Q465:AB465))*0.0303/9*COUNT(Q465:Y465),"Missing Delta option"))</f>
        <v>Missing Delta option</v>
      </c>
      <c r="AP465" s="13" t="str">
        <f>IF(paramètres!$B$28=1,(((SUM(Q465:Z465)/1.02)+SUM(AA465:AB465))+((SUM(AC465:AL465)/1.02)+SUM(AM465:AO465)))*cotpatr,IF(paramètres!$B$28=2,(SUM(Q465:AO465)*cotpatr),"Missing Delta Option"))</f>
        <v>Missing Delta Option</v>
      </c>
      <c r="AQ465" s="13" t="str" cm="1">
        <f t="array" ref="AQ465">IF(paramètres!$B$28=1,(((SUM(Q465:Z465)/1.02)+SUM(AA465:AB465))+((SUM(AC465:AN465)/1.02)+SUM(AM465:AN465)))/12*pécule,IF(paramètres!$B$28=2,SUM(Q465:AN465)/12*pécule,"Missing Delta Option"))</f>
        <v>Missing Delta Option</v>
      </c>
      <c r="AR465" s="132" t="e">
        <f>IF(paramètres!$B$28=1,(((SUM(Q465:Z465)/1.02)+SUM(AA465:AB465))+((SUM(AC465:AN465)/1.02)+SUM(AM465:AN465)))+AO465+AP465+AQ465,SUM(Q465:AN465)+AO465+AP465+AQ465)</f>
        <v>#VALUE!</v>
      </c>
    </row>
    <row r="466" spans="1:44" x14ac:dyDescent="0.25">
      <c r="A466" s="131"/>
      <c r="B466" s="39"/>
      <c r="C466" s="39"/>
      <c r="D466" s="93"/>
      <c r="E466" s="68"/>
      <c r="F466" s="40"/>
      <c r="G466" s="94"/>
      <c r="H466" s="38"/>
      <c r="I466" s="95"/>
      <c r="J466" s="40"/>
      <c r="K466" s="38"/>
      <c r="L466" s="95"/>
      <c r="M466" s="40"/>
      <c r="N466" s="38"/>
      <c r="O466" s="95"/>
      <c r="P466" s="68"/>
      <c r="Q466" s="226"/>
      <c r="R466" s="227"/>
      <c r="S466" s="227"/>
      <c r="T466" s="227"/>
      <c r="U466" s="227"/>
      <c r="V466" s="227"/>
      <c r="W466" s="227"/>
      <c r="X466" s="227"/>
      <c r="Y466" s="227"/>
      <c r="Z466" s="227"/>
      <c r="AA466" s="227"/>
      <c r="AB466" s="228"/>
      <c r="AC466" s="149">
        <f>IF($D466="",0,IF($E466="",0,IF(VLOOKUP($E466,paramètres!$E$33:$F$44,2,FALSE)&lt;=VLOOKUP($AC$18,paramètres!$E$33:$F$44,2,FALSE),Q466*$D466,0)))</f>
        <v>0</v>
      </c>
      <c r="AD466" s="13">
        <f>IF($D466="",0,IF($E466="",0,IF(VLOOKUP($E466,paramètres!$E$33:$F$44,2,FALSE)&lt;=VLOOKUP($AD$18,paramètres!$E$33:$F$44,2,FALSE),R466*$D466,0)))</f>
        <v>0</v>
      </c>
      <c r="AE466" s="13">
        <f>IF($D466="",0,IF($E466="",0,IF(VLOOKUP($E466,paramètres!$E$33:$F$44,2,FALSE)&lt;=VLOOKUP($AE$18,paramètres!$E$33:$F$44,2,FALSE),S466*$D466,0)))</f>
        <v>0</v>
      </c>
      <c r="AF466" s="13">
        <f>IF($D466="",0,IF($E466="",0,IF(VLOOKUP($E466,paramètres!$E$33:$F$44,2,FALSE)&lt;=VLOOKUP($AF$18,paramètres!$E$33:$F$44,2,FALSE),T466*$D466,0)))</f>
        <v>0</v>
      </c>
      <c r="AG466" s="13">
        <f>IF($D466="",0,IF($E466="",0,IF(VLOOKUP($E466,paramètres!$E$33:$F$44,2,FALSE)&lt;=VLOOKUP($AG$18,paramètres!$E$33:$F$44,2,FALSE),U466*$D466,0)))</f>
        <v>0</v>
      </c>
      <c r="AH466" s="13">
        <f>IF($D466="",0,IF($E466="",0,IF(VLOOKUP($E466,paramètres!$E$33:$F$44,2,FALSE)&lt;=VLOOKUP($AH$18,paramètres!$E$33:$F$44,2,FALSE),V466*$D466,0)))</f>
        <v>0</v>
      </c>
      <c r="AI466" s="13">
        <f>IF($D466="",0,IF($E466="",0,IF(VLOOKUP($E466,paramètres!$E$33:$F$44,2,FALSE)&lt;=VLOOKUP($AI$18,paramètres!$E$33:$F$44,2,FALSE),W466*$D466,0)))</f>
        <v>0</v>
      </c>
      <c r="AJ466" s="13">
        <f>IF($D466="",0,IF($E466="",0,IF(VLOOKUP($E466,paramètres!$E$33:$F$44,2,FALSE)&lt;=VLOOKUP($AJ$18,paramètres!$E$33:$F$44,2,FALSE),X466*$D466,0)))</f>
        <v>0</v>
      </c>
      <c r="AK466" s="13">
        <f>IF($D466="",0,IF($E466="",0,IF(VLOOKUP($E466,paramètres!$E$33:$F$44,2,FALSE)&lt;=VLOOKUP($AK$18,paramètres!$E$33:$F$44,2,FALSE),Y466*$D466,0)))</f>
        <v>0</v>
      </c>
      <c r="AL466" s="13">
        <f>IF($D466="",0,IF($E466="",0,IF(VLOOKUP($E466,paramètres!$E$33:$F$44,2,FALSE)&lt;=VLOOKUP($AL$18,paramètres!$E$33:$F$44,2,FALSE),Z466*$D466,0)))</f>
        <v>0</v>
      </c>
      <c r="AM466" s="13">
        <f>IF($D466="",0,IF($E466="",0,IF(VLOOKUP($E466,paramètres!$E$33:$F$44,2,FALSE)&lt;=VLOOKUP($AM$18,paramètres!$E$33:$F$44,2,FALSE),AA466*$D466,0)))</f>
        <v>0</v>
      </c>
      <c r="AN466" s="154">
        <f>IF($D466="",0,IF($E466="",0,IF(VLOOKUP($E466,paramètres!$E$33:$F$44,2,FALSE)&lt;=VLOOKUP($AN$18,paramètres!$E$33:$F$44,2,FALSE),AB466*$D466,0)))</f>
        <v>0</v>
      </c>
      <c r="AO466" s="149" t="str">
        <f>IF(paramètres!$B$28=1,((SUM(Q466:Z466)/1.02)+SUM(AA466:AB466))*0.0303/9*COUNT(Q466:Y466),IF(paramètres!$B$28=2,(SUM(Q466:AB466))*0.0303/9*COUNT(Q466:Y466),"Missing Delta option"))</f>
        <v>Missing Delta option</v>
      </c>
      <c r="AP466" s="13" t="str">
        <f>IF(paramètres!$B$28=1,(((SUM(Q466:Z466)/1.02)+SUM(AA466:AB466))+((SUM(AC466:AL466)/1.02)+SUM(AM466:AO466)))*cotpatr,IF(paramètres!$B$28=2,(SUM(Q466:AO466)*cotpatr),"Missing Delta Option"))</f>
        <v>Missing Delta Option</v>
      </c>
      <c r="AQ466" s="13" t="str" cm="1">
        <f t="array" ref="AQ466">IF(paramètres!$B$28=1,(((SUM(Q466:Z466)/1.02)+SUM(AA466:AB466))+((SUM(AC466:AN466)/1.02)+SUM(AM466:AN466)))/12*pécule,IF(paramètres!$B$28=2,SUM(Q466:AN466)/12*pécule,"Missing Delta Option"))</f>
        <v>Missing Delta Option</v>
      </c>
      <c r="AR466" s="132" t="e">
        <f>IF(paramètres!$B$28=1,(((SUM(Q466:Z466)/1.02)+SUM(AA466:AB466))+((SUM(AC466:AN466)/1.02)+SUM(AM466:AN466)))+AO466+AP466+AQ466,SUM(Q466:AN466)+AO466+AP466+AQ466)</f>
        <v>#VALUE!</v>
      </c>
    </row>
    <row r="467" spans="1:44" x14ac:dyDescent="0.25">
      <c r="A467" s="131"/>
      <c r="B467" s="39"/>
      <c r="C467" s="39"/>
      <c r="D467" s="93"/>
      <c r="E467" s="68"/>
      <c r="F467" s="40"/>
      <c r="G467" s="94"/>
      <c r="H467" s="38"/>
      <c r="I467" s="95"/>
      <c r="J467" s="40"/>
      <c r="K467" s="38"/>
      <c r="L467" s="95"/>
      <c r="M467" s="40"/>
      <c r="N467" s="38"/>
      <c r="O467" s="95"/>
      <c r="P467" s="68"/>
      <c r="Q467" s="226"/>
      <c r="R467" s="227"/>
      <c r="S467" s="227"/>
      <c r="T467" s="227"/>
      <c r="U467" s="227"/>
      <c r="V467" s="227"/>
      <c r="W467" s="227"/>
      <c r="X467" s="227"/>
      <c r="Y467" s="227"/>
      <c r="Z467" s="227"/>
      <c r="AA467" s="227"/>
      <c r="AB467" s="228"/>
      <c r="AC467" s="149">
        <f>IF($D467="",0,IF($E467="",0,IF(VLOOKUP($E467,paramètres!$E$33:$F$44,2,FALSE)&lt;=VLOOKUP($AC$18,paramètres!$E$33:$F$44,2,FALSE),Q467*$D467,0)))</f>
        <v>0</v>
      </c>
      <c r="AD467" s="13">
        <f>IF($D467="",0,IF($E467="",0,IF(VLOOKUP($E467,paramètres!$E$33:$F$44,2,FALSE)&lt;=VLOOKUP($AD$18,paramètres!$E$33:$F$44,2,FALSE),R467*$D467,0)))</f>
        <v>0</v>
      </c>
      <c r="AE467" s="13">
        <f>IF($D467="",0,IF($E467="",0,IF(VLOOKUP($E467,paramètres!$E$33:$F$44,2,FALSE)&lt;=VLOOKUP($AE$18,paramètres!$E$33:$F$44,2,FALSE),S467*$D467,0)))</f>
        <v>0</v>
      </c>
      <c r="AF467" s="13">
        <f>IF($D467="",0,IF($E467="",0,IF(VLOOKUP($E467,paramètres!$E$33:$F$44,2,FALSE)&lt;=VLOOKUP($AF$18,paramètres!$E$33:$F$44,2,FALSE),T467*$D467,0)))</f>
        <v>0</v>
      </c>
      <c r="AG467" s="13">
        <f>IF($D467="",0,IF($E467="",0,IF(VLOOKUP($E467,paramètres!$E$33:$F$44,2,FALSE)&lt;=VLOOKUP($AG$18,paramètres!$E$33:$F$44,2,FALSE),U467*$D467,0)))</f>
        <v>0</v>
      </c>
      <c r="AH467" s="13">
        <f>IF($D467="",0,IF($E467="",0,IF(VLOOKUP($E467,paramètres!$E$33:$F$44,2,FALSE)&lt;=VLOOKUP($AH$18,paramètres!$E$33:$F$44,2,FALSE),V467*$D467,0)))</f>
        <v>0</v>
      </c>
      <c r="AI467" s="13">
        <f>IF($D467="",0,IF($E467="",0,IF(VLOOKUP($E467,paramètres!$E$33:$F$44,2,FALSE)&lt;=VLOOKUP($AI$18,paramètres!$E$33:$F$44,2,FALSE),W467*$D467,0)))</f>
        <v>0</v>
      </c>
      <c r="AJ467" s="13">
        <f>IF($D467="",0,IF($E467="",0,IF(VLOOKUP($E467,paramètres!$E$33:$F$44,2,FALSE)&lt;=VLOOKUP($AJ$18,paramètres!$E$33:$F$44,2,FALSE),X467*$D467,0)))</f>
        <v>0</v>
      </c>
      <c r="AK467" s="13">
        <f>IF($D467="",0,IF($E467="",0,IF(VLOOKUP($E467,paramètres!$E$33:$F$44,2,FALSE)&lt;=VLOOKUP($AK$18,paramètres!$E$33:$F$44,2,FALSE),Y467*$D467,0)))</f>
        <v>0</v>
      </c>
      <c r="AL467" s="13">
        <f>IF($D467="",0,IF($E467="",0,IF(VLOOKUP($E467,paramètres!$E$33:$F$44,2,FALSE)&lt;=VLOOKUP($AL$18,paramètres!$E$33:$F$44,2,FALSE),Z467*$D467,0)))</f>
        <v>0</v>
      </c>
      <c r="AM467" s="13">
        <f>IF($D467="",0,IF($E467="",0,IF(VLOOKUP($E467,paramètres!$E$33:$F$44,2,FALSE)&lt;=VLOOKUP($AM$18,paramètres!$E$33:$F$44,2,FALSE),AA467*$D467,0)))</f>
        <v>0</v>
      </c>
      <c r="AN467" s="154">
        <f>IF($D467="",0,IF($E467="",0,IF(VLOOKUP($E467,paramètres!$E$33:$F$44,2,FALSE)&lt;=VLOOKUP($AN$18,paramètres!$E$33:$F$44,2,FALSE),AB467*$D467,0)))</f>
        <v>0</v>
      </c>
      <c r="AO467" s="149" t="str">
        <f>IF(paramètres!$B$28=1,((SUM(Q467:Z467)/1.02)+SUM(AA467:AB467))*0.0303/9*COUNT(Q467:Y467),IF(paramètres!$B$28=2,(SUM(Q467:AB467))*0.0303/9*COUNT(Q467:Y467),"Missing Delta option"))</f>
        <v>Missing Delta option</v>
      </c>
      <c r="AP467" s="13" t="str">
        <f>IF(paramètres!$B$28=1,(((SUM(Q467:Z467)/1.02)+SUM(AA467:AB467))+((SUM(AC467:AL467)/1.02)+SUM(AM467:AO467)))*cotpatr,IF(paramètres!$B$28=2,(SUM(Q467:AO467)*cotpatr),"Missing Delta Option"))</f>
        <v>Missing Delta Option</v>
      </c>
      <c r="AQ467" s="13" t="str" cm="1">
        <f t="array" ref="AQ467">IF(paramètres!$B$28=1,(((SUM(Q467:Z467)/1.02)+SUM(AA467:AB467))+((SUM(AC467:AN467)/1.02)+SUM(AM467:AN467)))/12*pécule,IF(paramètres!$B$28=2,SUM(Q467:AN467)/12*pécule,"Missing Delta Option"))</f>
        <v>Missing Delta Option</v>
      </c>
      <c r="AR467" s="132" t="e">
        <f>IF(paramètres!$B$28=1,(((SUM(Q467:Z467)/1.02)+SUM(AA467:AB467))+((SUM(AC467:AN467)/1.02)+SUM(AM467:AN467)))+AO467+AP467+AQ467,SUM(Q467:AN467)+AO467+AP467+AQ467)</f>
        <v>#VALUE!</v>
      </c>
    </row>
    <row r="468" spans="1:44" x14ac:dyDescent="0.25">
      <c r="A468" s="131"/>
      <c r="B468" s="39"/>
      <c r="C468" s="39"/>
      <c r="D468" s="93"/>
      <c r="E468" s="68"/>
      <c r="F468" s="40"/>
      <c r="G468" s="94"/>
      <c r="H468" s="38"/>
      <c r="I468" s="95"/>
      <c r="J468" s="40"/>
      <c r="K468" s="38"/>
      <c r="L468" s="95"/>
      <c r="M468" s="40"/>
      <c r="N468" s="38"/>
      <c r="O468" s="95"/>
      <c r="P468" s="68"/>
      <c r="Q468" s="226"/>
      <c r="R468" s="227"/>
      <c r="S468" s="227"/>
      <c r="T468" s="227"/>
      <c r="U468" s="227"/>
      <c r="V468" s="227"/>
      <c r="W468" s="227"/>
      <c r="X468" s="227"/>
      <c r="Y468" s="227"/>
      <c r="Z468" s="227"/>
      <c r="AA468" s="227"/>
      <c r="AB468" s="228"/>
      <c r="AC468" s="149">
        <f>IF($D468="",0,IF($E468="",0,IF(VLOOKUP($E468,paramètres!$E$33:$F$44,2,FALSE)&lt;=VLOOKUP($AC$18,paramètres!$E$33:$F$44,2,FALSE),Q468*$D468,0)))</f>
        <v>0</v>
      </c>
      <c r="AD468" s="13">
        <f>IF($D468="",0,IF($E468="",0,IF(VLOOKUP($E468,paramètres!$E$33:$F$44,2,FALSE)&lt;=VLOOKUP($AD$18,paramètres!$E$33:$F$44,2,FALSE),R468*$D468,0)))</f>
        <v>0</v>
      </c>
      <c r="AE468" s="13">
        <f>IF($D468="",0,IF($E468="",0,IF(VLOOKUP($E468,paramètres!$E$33:$F$44,2,FALSE)&lt;=VLOOKUP($AE$18,paramètres!$E$33:$F$44,2,FALSE),S468*$D468,0)))</f>
        <v>0</v>
      </c>
      <c r="AF468" s="13">
        <f>IF($D468="",0,IF($E468="",0,IF(VLOOKUP($E468,paramètres!$E$33:$F$44,2,FALSE)&lt;=VLOOKUP($AF$18,paramètres!$E$33:$F$44,2,FALSE),T468*$D468,0)))</f>
        <v>0</v>
      </c>
      <c r="AG468" s="13">
        <f>IF($D468="",0,IF($E468="",0,IF(VLOOKUP($E468,paramètres!$E$33:$F$44,2,FALSE)&lt;=VLOOKUP($AG$18,paramètres!$E$33:$F$44,2,FALSE),U468*$D468,0)))</f>
        <v>0</v>
      </c>
      <c r="AH468" s="13">
        <f>IF($D468="",0,IF($E468="",0,IF(VLOOKUP($E468,paramètres!$E$33:$F$44,2,FALSE)&lt;=VLOOKUP($AH$18,paramètres!$E$33:$F$44,2,FALSE),V468*$D468,0)))</f>
        <v>0</v>
      </c>
      <c r="AI468" s="13">
        <f>IF($D468="",0,IF($E468="",0,IF(VLOOKUP($E468,paramètres!$E$33:$F$44,2,FALSE)&lt;=VLOOKUP($AI$18,paramètres!$E$33:$F$44,2,FALSE),W468*$D468,0)))</f>
        <v>0</v>
      </c>
      <c r="AJ468" s="13">
        <f>IF($D468="",0,IF($E468="",0,IF(VLOOKUP($E468,paramètres!$E$33:$F$44,2,FALSE)&lt;=VLOOKUP($AJ$18,paramètres!$E$33:$F$44,2,FALSE),X468*$D468,0)))</f>
        <v>0</v>
      </c>
      <c r="AK468" s="13">
        <f>IF($D468="",0,IF($E468="",0,IF(VLOOKUP($E468,paramètres!$E$33:$F$44,2,FALSE)&lt;=VLOOKUP($AK$18,paramètres!$E$33:$F$44,2,FALSE),Y468*$D468,0)))</f>
        <v>0</v>
      </c>
      <c r="AL468" s="13">
        <f>IF($D468="",0,IF($E468="",0,IF(VLOOKUP($E468,paramètres!$E$33:$F$44,2,FALSE)&lt;=VLOOKUP($AL$18,paramètres!$E$33:$F$44,2,FALSE),Z468*$D468,0)))</f>
        <v>0</v>
      </c>
      <c r="AM468" s="13">
        <f>IF($D468="",0,IF($E468="",0,IF(VLOOKUP($E468,paramètres!$E$33:$F$44,2,FALSE)&lt;=VLOOKUP($AM$18,paramètres!$E$33:$F$44,2,FALSE),AA468*$D468,0)))</f>
        <v>0</v>
      </c>
      <c r="AN468" s="154">
        <f>IF($D468="",0,IF($E468="",0,IF(VLOOKUP($E468,paramètres!$E$33:$F$44,2,FALSE)&lt;=VLOOKUP($AN$18,paramètres!$E$33:$F$44,2,FALSE),AB468*$D468,0)))</f>
        <v>0</v>
      </c>
      <c r="AO468" s="149" t="str">
        <f>IF(paramètres!$B$28=1,((SUM(Q468:Z468)/1.02)+SUM(AA468:AB468))*0.0303/9*COUNT(Q468:Y468),IF(paramètres!$B$28=2,(SUM(Q468:AB468))*0.0303/9*COUNT(Q468:Y468),"Missing Delta option"))</f>
        <v>Missing Delta option</v>
      </c>
      <c r="AP468" s="13" t="str">
        <f>IF(paramètres!$B$28=1,(((SUM(Q468:Z468)/1.02)+SUM(AA468:AB468))+((SUM(AC468:AL468)/1.02)+SUM(AM468:AO468)))*cotpatr,IF(paramètres!$B$28=2,(SUM(Q468:AO468)*cotpatr),"Missing Delta Option"))</f>
        <v>Missing Delta Option</v>
      </c>
      <c r="AQ468" s="13" t="str" cm="1">
        <f t="array" ref="AQ468">IF(paramètres!$B$28=1,(((SUM(Q468:Z468)/1.02)+SUM(AA468:AB468))+((SUM(AC468:AN468)/1.02)+SUM(AM468:AN468)))/12*pécule,IF(paramètres!$B$28=2,SUM(Q468:AN468)/12*pécule,"Missing Delta Option"))</f>
        <v>Missing Delta Option</v>
      </c>
      <c r="AR468" s="132" t="e">
        <f>IF(paramètres!$B$28=1,(((SUM(Q468:Z468)/1.02)+SUM(AA468:AB468))+((SUM(AC468:AN468)/1.02)+SUM(AM468:AN468)))+AO468+AP468+AQ468,SUM(Q468:AN468)+AO468+AP468+AQ468)</f>
        <v>#VALUE!</v>
      </c>
    </row>
    <row r="469" spans="1:44" x14ac:dyDescent="0.25">
      <c r="A469" s="131"/>
      <c r="B469" s="39"/>
      <c r="C469" s="39"/>
      <c r="D469" s="93"/>
      <c r="E469" s="68"/>
      <c r="F469" s="40"/>
      <c r="G469" s="94"/>
      <c r="H469" s="38"/>
      <c r="I469" s="95"/>
      <c r="J469" s="40"/>
      <c r="K469" s="38"/>
      <c r="L469" s="95"/>
      <c r="M469" s="40"/>
      <c r="N469" s="38"/>
      <c r="O469" s="95"/>
      <c r="P469" s="68"/>
      <c r="Q469" s="226"/>
      <c r="R469" s="227"/>
      <c r="S469" s="227"/>
      <c r="T469" s="227"/>
      <c r="U469" s="227"/>
      <c r="V469" s="227"/>
      <c r="W469" s="227"/>
      <c r="X469" s="227"/>
      <c r="Y469" s="227"/>
      <c r="Z469" s="227"/>
      <c r="AA469" s="227"/>
      <c r="AB469" s="228"/>
      <c r="AC469" s="149">
        <f>IF($D469="",0,IF($E469="",0,IF(VLOOKUP($E469,paramètres!$E$33:$F$44,2,FALSE)&lt;=VLOOKUP($AC$18,paramètres!$E$33:$F$44,2,FALSE),Q469*$D469,0)))</f>
        <v>0</v>
      </c>
      <c r="AD469" s="13">
        <f>IF($D469="",0,IF($E469="",0,IF(VLOOKUP($E469,paramètres!$E$33:$F$44,2,FALSE)&lt;=VLOOKUP($AD$18,paramètres!$E$33:$F$44,2,FALSE),R469*$D469,0)))</f>
        <v>0</v>
      </c>
      <c r="AE469" s="13">
        <f>IF($D469="",0,IF($E469="",0,IF(VLOOKUP($E469,paramètres!$E$33:$F$44,2,FALSE)&lt;=VLOOKUP($AE$18,paramètres!$E$33:$F$44,2,FALSE),S469*$D469,0)))</f>
        <v>0</v>
      </c>
      <c r="AF469" s="13">
        <f>IF($D469="",0,IF($E469="",0,IF(VLOOKUP($E469,paramètres!$E$33:$F$44,2,FALSE)&lt;=VLOOKUP($AF$18,paramètres!$E$33:$F$44,2,FALSE),T469*$D469,0)))</f>
        <v>0</v>
      </c>
      <c r="AG469" s="13">
        <f>IF($D469="",0,IF($E469="",0,IF(VLOOKUP($E469,paramètres!$E$33:$F$44,2,FALSE)&lt;=VLOOKUP($AG$18,paramètres!$E$33:$F$44,2,FALSE),U469*$D469,0)))</f>
        <v>0</v>
      </c>
      <c r="AH469" s="13">
        <f>IF($D469="",0,IF($E469="",0,IF(VLOOKUP($E469,paramètres!$E$33:$F$44,2,FALSE)&lt;=VLOOKUP($AH$18,paramètres!$E$33:$F$44,2,FALSE),V469*$D469,0)))</f>
        <v>0</v>
      </c>
      <c r="AI469" s="13">
        <f>IF($D469="",0,IF($E469="",0,IF(VLOOKUP($E469,paramètres!$E$33:$F$44,2,FALSE)&lt;=VLOOKUP($AI$18,paramètres!$E$33:$F$44,2,FALSE),W469*$D469,0)))</f>
        <v>0</v>
      </c>
      <c r="AJ469" s="13">
        <f>IF($D469="",0,IF($E469="",0,IF(VLOOKUP($E469,paramètres!$E$33:$F$44,2,FALSE)&lt;=VLOOKUP($AJ$18,paramètres!$E$33:$F$44,2,FALSE),X469*$D469,0)))</f>
        <v>0</v>
      </c>
      <c r="AK469" s="13">
        <f>IF($D469="",0,IF($E469="",0,IF(VLOOKUP($E469,paramètres!$E$33:$F$44,2,FALSE)&lt;=VLOOKUP($AK$18,paramètres!$E$33:$F$44,2,FALSE),Y469*$D469,0)))</f>
        <v>0</v>
      </c>
      <c r="AL469" s="13">
        <f>IF($D469="",0,IF($E469="",0,IF(VLOOKUP($E469,paramètres!$E$33:$F$44,2,FALSE)&lt;=VLOOKUP($AL$18,paramètres!$E$33:$F$44,2,FALSE),Z469*$D469,0)))</f>
        <v>0</v>
      </c>
      <c r="AM469" s="13">
        <f>IF($D469="",0,IF($E469="",0,IF(VLOOKUP($E469,paramètres!$E$33:$F$44,2,FALSE)&lt;=VLOOKUP($AM$18,paramètres!$E$33:$F$44,2,FALSE),AA469*$D469,0)))</f>
        <v>0</v>
      </c>
      <c r="AN469" s="154">
        <f>IF($D469="",0,IF($E469="",0,IF(VLOOKUP($E469,paramètres!$E$33:$F$44,2,FALSE)&lt;=VLOOKUP($AN$18,paramètres!$E$33:$F$44,2,FALSE),AB469*$D469,0)))</f>
        <v>0</v>
      </c>
      <c r="AO469" s="149" t="str">
        <f>IF(paramètres!$B$28=1,((SUM(Q469:Z469)/1.02)+SUM(AA469:AB469))*0.0303/9*COUNT(Q469:Y469),IF(paramètres!$B$28=2,(SUM(Q469:AB469))*0.0303/9*COUNT(Q469:Y469),"Missing Delta option"))</f>
        <v>Missing Delta option</v>
      </c>
      <c r="AP469" s="13" t="str">
        <f>IF(paramètres!$B$28=1,(((SUM(Q469:Z469)/1.02)+SUM(AA469:AB469))+((SUM(AC469:AL469)/1.02)+SUM(AM469:AO469)))*cotpatr,IF(paramètres!$B$28=2,(SUM(Q469:AO469)*cotpatr),"Missing Delta Option"))</f>
        <v>Missing Delta Option</v>
      </c>
      <c r="AQ469" s="13" t="str" cm="1">
        <f t="array" ref="AQ469">IF(paramètres!$B$28=1,(((SUM(Q469:Z469)/1.02)+SUM(AA469:AB469))+((SUM(AC469:AN469)/1.02)+SUM(AM469:AN469)))/12*pécule,IF(paramètres!$B$28=2,SUM(Q469:AN469)/12*pécule,"Missing Delta Option"))</f>
        <v>Missing Delta Option</v>
      </c>
      <c r="AR469" s="132" t="e">
        <f>IF(paramètres!$B$28=1,(((SUM(Q469:Z469)/1.02)+SUM(AA469:AB469))+((SUM(AC469:AN469)/1.02)+SUM(AM469:AN469)))+AO469+AP469+AQ469,SUM(Q469:AN469)+AO469+AP469+AQ469)</f>
        <v>#VALUE!</v>
      </c>
    </row>
    <row r="470" spans="1:44" x14ac:dyDescent="0.25">
      <c r="A470" s="131"/>
      <c r="B470" s="39"/>
      <c r="C470" s="39"/>
      <c r="D470" s="93"/>
      <c r="E470" s="68"/>
      <c r="F470" s="40"/>
      <c r="G470" s="94"/>
      <c r="H470" s="38"/>
      <c r="I470" s="95"/>
      <c r="J470" s="40"/>
      <c r="K470" s="38"/>
      <c r="L470" s="95"/>
      <c r="M470" s="40"/>
      <c r="N470" s="38"/>
      <c r="O470" s="95"/>
      <c r="P470" s="68"/>
      <c r="Q470" s="226"/>
      <c r="R470" s="227"/>
      <c r="S470" s="227"/>
      <c r="T470" s="227"/>
      <c r="U470" s="227"/>
      <c r="V470" s="227"/>
      <c r="W470" s="227"/>
      <c r="X470" s="227"/>
      <c r="Y470" s="227"/>
      <c r="Z470" s="227"/>
      <c r="AA470" s="227"/>
      <c r="AB470" s="228"/>
      <c r="AC470" s="149">
        <f>IF($D470="",0,IF($E470="",0,IF(VLOOKUP($E470,paramètres!$E$33:$F$44,2,FALSE)&lt;=VLOOKUP($AC$18,paramètres!$E$33:$F$44,2,FALSE),Q470*$D470,0)))</f>
        <v>0</v>
      </c>
      <c r="AD470" s="13">
        <f>IF($D470="",0,IF($E470="",0,IF(VLOOKUP($E470,paramètres!$E$33:$F$44,2,FALSE)&lt;=VLOOKUP($AD$18,paramètres!$E$33:$F$44,2,FALSE),R470*$D470,0)))</f>
        <v>0</v>
      </c>
      <c r="AE470" s="13">
        <f>IF($D470="",0,IF($E470="",0,IF(VLOOKUP($E470,paramètres!$E$33:$F$44,2,FALSE)&lt;=VLOOKUP($AE$18,paramètres!$E$33:$F$44,2,FALSE),S470*$D470,0)))</f>
        <v>0</v>
      </c>
      <c r="AF470" s="13">
        <f>IF($D470="",0,IF($E470="",0,IF(VLOOKUP($E470,paramètres!$E$33:$F$44,2,FALSE)&lt;=VLOOKUP($AF$18,paramètres!$E$33:$F$44,2,FALSE),T470*$D470,0)))</f>
        <v>0</v>
      </c>
      <c r="AG470" s="13">
        <f>IF($D470="",0,IF($E470="",0,IF(VLOOKUP($E470,paramètres!$E$33:$F$44,2,FALSE)&lt;=VLOOKUP($AG$18,paramètres!$E$33:$F$44,2,FALSE),U470*$D470,0)))</f>
        <v>0</v>
      </c>
      <c r="AH470" s="13">
        <f>IF($D470="",0,IF($E470="",0,IF(VLOOKUP($E470,paramètres!$E$33:$F$44,2,FALSE)&lt;=VLOOKUP($AH$18,paramètres!$E$33:$F$44,2,FALSE),V470*$D470,0)))</f>
        <v>0</v>
      </c>
      <c r="AI470" s="13">
        <f>IF($D470="",0,IF($E470="",0,IF(VLOOKUP($E470,paramètres!$E$33:$F$44,2,FALSE)&lt;=VLOOKUP($AI$18,paramètres!$E$33:$F$44,2,FALSE),W470*$D470,0)))</f>
        <v>0</v>
      </c>
      <c r="AJ470" s="13">
        <f>IF($D470="",0,IF($E470="",0,IF(VLOOKUP($E470,paramètres!$E$33:$F$44,2,FALSE)&lt;=VLOOKUP($AJ$18,paramètres!$E$33:$F$44,2,FALSE),X470*$D470,0)))</f>
        <v>0</v>
      </c>
      <c r="AK470" s="13">
        <f>IF($D470="",0,IF($E470="",0,IF(VLOOKUP($E470,paramètres!$E$33:$F$44,2,FALSE)&lt;=VLOOKUP($AK$18,paramètres!$E$33:$F$44,2,FALSE),Y470*$D470,0)))</f>
        <v>0</v>
      </c>
      <c r="AL470" s="13">
        <f>IF($D470="",0,IF($E470="",0,IF(VLOOKUP($E470,paramètres!$E$33:$F$44,2,FALSE)&lt;=VLOOKUP($AL$18,paramètres!$E$33:$F$44,2,FALSE),Z470*$D470,0)))</f>
        <v>0</v>
      </c>
      <c r="AM470" s="13">
        <f>IF($D470="",0,IF($E470="",0,IF(VLOOKUP($E470,paramètres!$E$33:$F$44,2,FALSE)&lt;=VLOOKUP($AM$18,paramètres!$E$33:$F$44,2,FALSE),AA470*$D470,0)))</f>
        <v>0</v>
      </c>
      <c r="AN470" s="154">
        <f>IF($D470="",0,IF($E470="",0,IF(VLOOKUP($E470,paramètres!$E$33:$F$44,2,FALSE)&lt;=VLOOKUP($AN$18,paramètres!$E$33:$F$44,2,FALSE),AB470*$D470,0)))</f>
        <v>0</v>
      </c>
      <c r="AO470" s="149" t="str">
        <f>IF(paramètres!$B$28=1,((SUM(Q470:Z470)/1.02)+SUM(AA470:AB470))*0.0303/9*COUNT(Q470:Y470),IF(paramètres!$B$28=2,(SUM(Q470:AB470))*0.0303/9*COUNT(Q470:Y470),"Missing Delta option"))</f>
        <v>Missing Delta option</v>
      </c>
      <c r="AP470" s="13" t="str">
        <f>IF(paramètres!$B$28=1,(((SUM(Q470:Z470)/1.02)+SUM(AA470:AB470))+((SUM(AC470:AL470)/1.02)+SUM(AM470:AO470)))*cotpatr,IF(paramètres!$B$28=2,(SUM(Q470:AO470)*cotpatr),"Missing Delta Option"))</f>
        <v>Missing Delta Option</v>
      </c>
      <c r="AQ470" s="13" t="str" cm="1">
        <f t="array" ref="AQ470">IF(paramètres!$B$28=1,(((SUM(Q470:Z470)/1.02)+SUM(AA470:AB470))+((SUM(AC470:AN470)/1.02)+SUM(AM470:AN470)))/12*pécule,IF(paramètres!$B$28=2,SUM(Q470:AN470)/12*pécule,"Missing Delta Option"))</f>
        <v>Missing Delta Option</v>
      </c>
      <c r="AR470" s="132" t="e">
        <f>IF(paramètres!$B$28=1,(((SUM(Q470:Z470)/1.02)+SUM(AA470:AB470))+((SUM(AC470:AN470)/1.02)+SUM(AM470:AN470)))+AO470+AP470+AQ470,SUM(Q470:AN470)+AO470+AP470+AQ470)</f>
        <v>#VALUE!</v>
      </c>
    </row>
    <row r="471" spans="1:44" x14ac:dyDescent="0.25">
      <c r="A471" s="131"/>
      <c r="B471" s="39"/>
      <c r="C471" s="39"/>
      <c r="D471" s="93"/>
      <c r="E471" s="68"/>
      <c r="F471" s="40"/>
      <c r="G471" s="94"/>
      <c r="H471" s="38"/>
      <c r="I471" s="95"/>
      <c r="J471" s="40"/>
      <c r="K471" s="38"/>
      <c r="L471" s="95"/>
      <c r="M471" s="40"/>
      <c r="N471" s="38"/>
      <c r="O471" s="95"/>
      <c r="P471" s="68"/>
      <c r="Q471" s="226"/>
      <c r="R471" s="227"/>
      <c r="S471" s="227"/>
      <c r="T471" s="227"/>
      <c r="U471" s="227"/>
      <c r="V471" s="227"/>
      <c r="W471" s="227"/>
      <c r="X471" s="227"/>
      <c r="Y471" s="227"/>
      <c r="Z471" s="227"/>
      <c r="AA471" s="227"/>
      <c r="AB471" s="228"/>
      <c r="AC471" s="149">
        <f>IF($D471="",0,IF($E471="",0,IF(VLOOKUP($E471,paramètres!$E$33:$F$44,2,FALSE)&lt;=VLOOKUP($AC$18,paramètres!$E$33:$F$44,2,FALSE),Q471*$D471,0)))</f>
        <v>0</v>
      </c>
      <c r="AD471" s="13">
        <f>IF($D471="",0,IF($E471="",0,IF(VLOOKUP($E471,paramètres!$E$33:$F$44,2,FALSE)&lt;=VLOOKUP($AD$18,paramètres!$E$33:$F$44,2,FALSE),R471*$D471,0)))</f>
        <v>0</v>
      </c>
      <c r="AE471" s="13">
        <f>IF($D471="",0,IF($E471="",0,IF(VLOOKUP($E471,paramètres!$E$33:$F$44,2,FALSE)&lt;=VLOOKUP($AE$18,paramètres!$E$33:$F$44,2,FALSE),S471*$D471,0)))</f>
        <v>0</v>
      </c>
      <c r="AF471" s="13">
        <f>IF($D471="",0,IF($E471="",0,IF(VLOOKUP($E471,paramètres!$E$33:$F$44,2,FALSE)&lt;=VLOOKUP($AF$18,paramètres!$E$33:$F$44,2,FALSE),T471*$D471,0)))</f>
        <v>0</v>
      </c>
      <c r="AG471" s="13">
        <f>IF($D471="",0,IF($E471="",0,IF(VLOOKUP($E471,paramètres!$E$33:$F$44,2,FALSE)&lt;=VLOOKUP($AG$18,paramètres!$E$33:$F$44,2,FALSE),U471*$D471,0)))</f>
        <v>0</v>
      </c>
      <c r="AH471" s="13">
        <f>IF($D471="",0,IF($E471="",0,IF(VLOOKUP($E471,paramètres!$E$33:$F$44,2,FALSE)&lt;=VLOOKUP($AH$18,paramètres!$E$33:$F$44,2,FALSE),V471*$D471,0)))</f>
        <v>0</v>
      </c>
      <c r="AI471" s="13">
        <f>IF($D471="",0,IF($E471="",0,IF(VLOOKUP($E471,paramètres!$E$33:$F$44,2,FALSE)&lt;=VLOOKUP($AI$18,paramètres!$E$33:$F$44,2,FALSE),W471*$D471,0)))</f>
        <v>0</v>
      </c>
      <c r="AJ471" s="13">
        <f>IF($D471="",0,IF($E471="",0,IF(VLOOKUP($E471,paramètres!$E$33:$F$44,2,FALSE)&lt;=VLOOKUP($AJ$18,paramètres!$E$33:$F$44,2,FALSE),X471*$D471,0)))</f>
        <v>0</v>
      </c>
      <c r="AK471" s="13">
        <f>IF($D471="",0,IF($E471="",0,IF(VLOOKUP($E471,paramètres!$E$33:$F$44,2,FALSE)&lt;=VLOOKUP($AK$18,paramètres!$E$33:$F$44,2,FALSE),Y471*$D471,0)))</f>
        <v>0</v>
      </c>
      <c r="AL471" s="13">
        <f>IF($D471="",0,IF($E471="",0,IF(VLOOKUP($E471,paramètres!$E$33:$F$44,2,FALSE)&lt;=VLOOKUP($AL$18,paramètres!$E$33:$F$44,2,FALSE),Z471*$D471,0)))</f>
        <v>0</v>
      </c>
      <c r="AM471" s="13">
        <f>IF($D471="",0,IF($E471="",0,IF(VLOOKUP($E471,paramètres!$E$33:$F$44,2,FALSE)&lt;=VLOOKUP($AM$18,paramètres!$E$33:$F$44,2,FALSE),AA471*$D471,0)))</f>
        <v>0</v>
      </c>
      <c r="AN471" s="154">
        <f>IF($D471="",0,IF($E471="",0,IF(VLOOKUP($E471,paramètres!$E$33:$F$44,2,FALSE)&lt;=VLOOKUP($AN$18,paramètres!$E$33:$F$44,2,FALSE),AB471*$D471,0)))</f>
        <v>0</v>
      </c>
      <c r="AO471" s="149" t="str">
        <f>IF(paramètres!$B$28=1,((SUM(Q471:Z471)/1.02)+SUM(AA471:AB471))*0.0303/9*COUNT(Q471:Y471),IF(paramètres!$B$28=2,(SUM(Q471:AB471))*0.0303/9*COUNT(Q471:Y471),"Missing Delta option"))</f>
        <v>Missing Delta option</v>
      </c>
      <c r="AP471" s="13" t="str">
        <f>IF(paramètres!$B$28=1,(((SUM(Q471:Z471)/1.02)+SUM(AA471:AB471))+((SUM(AC471:AL471)/1.02)+SUM(AM471:AO471)))*cotpatr,IF(paramètres!$B$28=2,(SUM(Q471:AO471)*cotpatr),"Missing Delta Option"))</f>
        <v>Missing Delta Option</v>
      </c>
      <c r="AQ471" s="13" t="str" cm="1">
        <f t="array" ref="AQ471">IF(paramètres!$B$28=1,(((SUM(Q471:Z471)/1.02)+SUM(AA471:AB471))+((SUM(AC471:AN471)/1.02)+SUM(AM471:AN471)))/12*pécule,IF(paramètres!$B$28=2,SUM(Q471:AN471)/12*pécule,"Missing Delta Option"))</f>
        <v>Missing Delta Option</v>
      </c>
      <c r="AR471" s="132" t="e">
        <f>IF(paramètres!$B$28=1,(((SUM(Q471:Z471)/1.02)+SUM(AA471:AB471))+((SUM(AC471:AN471)/1.02)+SUM(AM471:AN471)))+AO471+AP471+AQ471,SUM(Q471:AN471)+AO471+AP471+AQ471)</f>
        <v>#VALUE!</v>
      </c>
    </row>
    <row r="472" spans="1:44" x14ac:dyDescent="0.25">
      <c r="A472" s="131"/>
      <c r="B472" s="39"/>
      <c r="C472" s="39"/>
      <c r="D472" s="93"/>
      <c r="E472" s="68"/>
      <c r="F472" s="40"/>
      <c r="G472" s="94"/>
      <c r="H472" s="38"/>
      <c r="I472" s="95"/>
      <c r="J472" s="40"/>
      <c r="K472" s="38"/>
      <c r="L472" s="95"/>
      <c r="M472" s="40"/>
      <c r="N472" s="38"/>
      <c r="O472" s="95"/>
      <c r="P472" s="68"/>
      <c r="Q472" s="226"/>
      <c r="R472" s="227"/>
      <c r="S472" s="227"/>
      <c r="T472" s="227"/>
      <c r="U472" s="227"/>
      <c r="V472" s="227"/>
      <c r="W472" s="227"/>
      <c r="X472" s="227"/>
      <c r="Y472" s="227"/>
      <c r="Z472" s="227"/>
      <c r="AA472" s="227"/>
      <c r="AB472" s="228"/>
      <c r="AC472" s="149">
        <f>IF($D472="",0,IF($E472="",0,IF(VLOOKUP($E472,paramètres!$E$33:$F$44,2,FALSE)&lt;=VLOOKUP($AC$18,paramètres!$E$33:$F$44,2,FALSE),Q472*$D472,0)))</f>
        <v>0</v>
      </c>
      <c r="AD472" s="13">
        <f>IF($D472="",0,IF($E472="",0,IF(VLOOKUP($E472,paramètres!$E$33:$F$44,2,FALSE)&lt;=VLOOKUP($AD$18,paramètres!$E$33:$F$44,2,FALSE),R472*$D472,0)))</f>
        <v>0</v>
      </c>
      <c r="AE472" s="13">
        <f>IF($D472="",0,IF($E472="",0,IF(VLOOKUP($E472,paramètres!$E$33:$F$44,2,FALSE)&lt;=VLOOKUP($AE$18,paramètres!$E$33:$F$44,2,FALSE),S472*$D472,0)))</f>
        <v>0</v>
      </c>
      <c r="AF472" s="13">
        <f>IF($D472="",0,IF($E472="",0,IF(VLOOKUP($E472,paramètres!$E$33:$F$44,2,FALSE)&lt;=VLOOKUP($AF$18,paramètres!$E$33:$F$44,2,FALSE),T472*$D472,0)))</f>
        <v>0</v>
      </c>
      <c r="AG472" s="13">
        <f>IF($D472="",0,IF($E472="",0,IF(VLOOKUP($E472,paramètres!$E$33:$F$44,2,FALSE)&lt;=VLOOKUP($AG$18,paramètres!$E$33:$F$44,2,FALSE),U472*$D472,0)))</f>
        <v>0</v>
      </c>
      <c r="AH472" s="13">
        <f>IF($D472="",0,IF($E472="",0,IF(VLOOKUP($E472,paramètres!$E$33:$F$44,2,FALSE)&lt;=VLOOKUP($AH$18,paramètres!$E$33:$F$44,2,FALSE),V472*$D472,0)))</f>
        <v>0</v>
      </c>
      <c r="AI472" s="13">
        <f>IF($D472="",0,IF($E472="",0,IF(VLOOKUP($E472,paramètres!$E$33:$F$44,2,FALSE)&lt;=VLOOKUP($AI$18,paramètres!$E$33:$F$44,2,FALSE),W472*$D472,0)))</f>
        <v>0</v>
      </c>
      <c r="AJ472" s="13">
        <f>IF($D472="",0,IF($E472="",0,IF(VLOOKUP($E472,paramètres!$E$33:$F$44,2,FALSE)&lt;=VLOOKUP($AJ$18,paramètres!$E$33:$F$44,2,FALSE),X472*$D472,0)))</f>
        <v>0</v>
      </c>
      <c r="AK472" s="13">
        <f>IF($D472="",0,IF($E472="",0,IF(VLOOKUP($E472,paramètres!$E$33:$F$44,2,FALSE)&lt;=VLOOKUP($AK$18,paramètres!$E$33:$F$44,2,FALSE),Y472*$D472,0)))</f>
        <v>0</v>
      </c>
      <c r="AL472" s="13">
        <f>IF($D472="",0,IF($E472="",0,IF(VLOOKUP($E472,paramètres!$E$33:$F$44,2,FALSE)&lt;=VLOOKUP($AL$18,paramètres!$E$33:$F$44,2,FALSE),Z472*$D472,0)))</f>
        <v>0</v>
      </c>
      <c r="AM472" s="13">
        <f>IF($D472="",0,IF($E472="",0,IF(VLOOKUP($E472,paramètres!$E$33:$F$44,2,FALSE)&lt;=VLOOKUP($AM$18,paramètres!$E$33:$F$44,2,FALSE),AA472*$D472,0)))</f>
        <v>0</v>
      </c>
      <c r="AN472" s="154">
        <f>IF($D472="",0,IF($E472="",0,IF(VLOOKUP($E472,paramètres!$E$33:$F$44,2,FALSE)&lt;=VLOOKUP($AN$18,paramètres!$E$33:$F$44,2,FALSE),AB472*$D472,0)))</f>
        <v>0</v>
      </c>
      <c r="AO472" s="149" t="str">
        <f>IF(paramètres!$B$28=1,((SUM(Q472:Z472)/1.02)+SUM(AA472:AB472))*0.0303/9*COUNT(Q472:Y472),IF(paramètres!$B$28=2,(SUM(Q472:AB472))*0.0303/9*COUNT(Q472:Y472),"Missing Delta option"))</f>
        <v>Missing Delta option</v>
      </c>
      <c r="AP472" s="13" t="str">
        <f>IF(paramètres!$B$28=1,(((SUM(Q472:Z472)/1.02)+SUM(AA472:AB472))+((SUM(AC472:AL472)/1.02)+SUM(AM472:AO472)))*cotpatr,IF(paramètres!$B$28=2,(SUM(Q472:AO472)*cotpatr),"Missing Delta Option"))</f>
        <v>Missing Delta Option</v>
      </c>
      <c r="AQ472" s="13" t="str" cm="1">
        <f t="array" ref="AQ472">IF(paramètres!$B$28=1,(((SUM(Q472:Z472)/1.02)+SUM(AA472:AB472))+((SUM(AC472:AN472)/1.02)+SUM(AM472:AN472)))/12*pécule,IF(paramètres!$B$28=2,SUM(Q472:AN472)/12*pécule,"Missing Delta Option"))</f>
        <v>Missing Delta Option</v>
      </c>
      <c r="AR472" s="132" t="e">
        <f>IF(paramètres!$B$28=1,(((SUM(Q472:Z472)/1.02)+SUM(AA472:AB472))+((SUM(AC472:AN472)/1.02)+SUM(AM472:AN472)))+AO472+AP472+AQ472,SUM(Q472:AN472)+AO472+AP472+AQ472)</f>
        <v>#VALUE!</v>
      </c>
    </row>
    <row r="473" spans="1:44" x14ac:dyDescent="0.25">
      <c r="A473" s="131"/>
      <c r="B473" s="39"/>
      <c r="C473" s="39"/>
      <c r="D473" s="93"/>
      <c r="E473" s="68"/>
      <c r="F473" s="40"/>
      <c r="G473" s="94"/>
      <c r="H473" s="38"/>
      <c r="I473" s="95"/>
      <c r="J473" s="40"/>
      <c r="K473" s="38"/>
      <c r="L473" s="95"/>
      <c r="M473" s="40"/>
      <c r="N473" s="38"/>
      <c r="O473" s="95"/>
      <c r="P473" s="68"/>
      <c r="Q473" s="226"/>
      <c r="R473" s="227"/>
      <c r="S473" s="227"/>
      <c r="T473" s="227"/>
      <c r="U473" s="227"/>
      <c r="V473" s="227"/>
      <c r="W473" s="227"/>
      <c r="X473" s="227"/>
      <c r="Y473" s="227"/>
      <c r="Z473" s="227"/>
      <c r="AA473" s="227"/>
      <c r="AB473" s="228"/>
      <c r="AC473" s="149">
        <f>IF($D473="",0,IF($E473="",0,IF(VLOOKUP($E473,paramètres!$E$33:$F$44,2,FALSE)&lt;=VLOOKUP($AC$18,paramètres!$E$33:$F$44,2,FALSE),Q473*$D473,0)))</f>
        <v>0</v>
      </c>
      <c r="AD473" s="13">
        <f>IF($D473="",0,IF($E473="",0,IF(VLOOKUP($E473,paramètres!$E$33:$F$44,2,FALSE)&lt;=VLOOKUP($AD$18,paramètres!$E$33:$F$44,2,FALSE),R473*$D473,0)))</f>
        <v>0</v>
      </c>
      <c r="AE473" s="13">
        <f>IF($D473="",0,IF($E473="",0,IF(VLOOKUP($E473,paramètres!$E$33:$F$44,2,FALSE)&lt;=VLOOKUP($AE$18,paramètres!$E$33:$F$44,2,FALSE),S473*$D473,0)))</f>
        <v>0</v>
      </c>
      <c r="AF473" s="13">
        <f>IF($D473="",0,IF($E473="",0,IF(VLOOKUP($E473,paramètres!$E$33:$F$44,2,FALSE)&lt;=VLOOKUP($AF$18,paramètres!$E$33:$F$44,2,FALSE),T473*$D473,0)))</f>
        <v>0</v>
      </c>
      <c r="AG473" s="13">
        <f>IF($D473="",0,IF($E473="",0,IF(VLOOKUP($E473,paramètres!$E$33:$F$44,2,FALSE)&lt;=VLOOKUP($AG$18,paramètres!$E$33:$F$44,2,FALSE),U473*$D473,0)))</f>
        <v>0</v>
      </c>
      <c r="AH473" s="13">
        <f>IF($D473="",0,IF($E473="",0,IF(VLOOKUP($E473,paramètres!$E$33:$F$44,2,FALSE)&lt;=VLOOKUP($AH$18,paramètres!$E$33:$F$44,2,FALSE),V473*$D473,0)))</f>
        <v>0</v>
      </c>
      <c r="AI473" s="13">
        <f>IF($D473="",0,IF($E473="",0,IF(VLOOKUP($E473,paramètres!$E$33:$F$44,2,FALSE)&lt;=VLOOKUP($AI$18,paramètres!$E$33:$F$44,2,FALSE),W473*$D473,0)))</f>
        <v>0</v>
      </c>
      <c r="AJ473" s="13">
        <f>IF($D473="",0,IF($E473="",0,IF(VLOOKUP($E473,paramètres!$E$33:$F$44,2,FALSE)&lt;=VLOOKUP($AJ$18,paramètres!$E$33:$F$44,2,FALSE),X473*$D473,0)))</f>
        <v>0</v>
      </c>
      <c r="AK473" s="13">
        <f>IF($D473="",0,IF($E473="",0,IF(VLOOKUP($E473,paramètres!$E$33:$F$44,2,FALSE)&lt;=VLOOKUP($AK$18,paramètres!$E$33:$F$44,2,FALSE),Y473*$D473,0)))</f>
        <v>0</v>
      </c>
      <c r="AL473" s="13">
        <f>IF($D473="",0,IF($E473="",0,IF(VLOOKUP($E473,paramètres!$E$33:$F$44,2,FALSE)&lt;=VLOOKUP($AL$18,paramètres!$E$33:$F$44,2,FALSE),Z473*$D473,0)))</f>
        <v>0</v>
      </c>
      <c r="AM473" s="13">
        <f>IF($D473="",0,IF($E473="",0,IF(VLOOKUP($E473,paramètres!$E$33:$F$44,2,FALSE)&lt;=VLOOKUP($AM$18,paramètres!$E$33:$F$44,2,FALSE),AA473*$D473,0)))</f>
        <v>0</v>
      </c>
      <c r="AN473" s="154">
        <f>IF($D473="",0,IF($E473="",0,IF(VLOOKUP($E473,paramètres!$E$33:$F$44,2,FALSE)&lt;=VLOOKUP($AN$18,paramètres!$E$33:$F$44,2,FALSE),AB473*$D473,0)))</f>
        <v>0</v>
      </c>
      <c r="AO473" s="149" t="str">
        <f>IF(paramètres!$B$28=1,((SUM(Q473:Z473)/1.02)+SUM(AA473:AB473))*0.0303/9*COUNT(Q473:Y473),IF(paramètres!$B$28=2,(SUM(Q473:AB473))*0.0303/9*COUNT(Q473:Y473),"Missing Delta option"))</f>
        <v>Missing Delta option</v>
      </c>
      <c r="AP473" s="13" t="str">
        <f>IF(paramètres!$B$28=1,(((SUM(Q473:Z473)/1.02)+SUM(AA473:AB473))+((SUM(AC473:AL473)/1.02)+SUM(AM473:AO473)))*cotpatr,IF(paramètres!$B$28=2,(SUM(Q473:AO473)*cotpatr),"Missing Delta Option"))</f>
        <v>Missing Delta Option</v>
      </c>
      <c r="AQ473" s="13" t="str" cm="1">
        <f t="array" ref="AQ473">IF(paramètres!$B$28=1,(((SUM(Q473:Z473)/1.02)+SUM(AA473:AB473))+((SUM(AC473:AN473)/1.02)+SUM(AM473:AN473)))/12*pécule,IF(paramètres!$B$28=2,SUM(Q473:AN473)/12*pécule,"Missing Delta Option"))</f>
        <v>Missing Delta Option</v>
      </c>
      <c r="AR473" s="132" t="e">
        <f>IF(paramètres!$B$28=1,(((SUM(Q473:Z473)/1.02)+SUM(AA473:AB473))+((SUM(AC473:AN473)/1.02)+SUM(AM473:AN473)))+AO473+AP473+AQ473,SUM(Q473:AN473)+AO473+AP473+AQ473)</f>
        <v>#VALUE!</v>
      </c>
    </row>
    <row r="474" spans="1:44" x14ac:dyDescent="0.25">
      <c r="A474" s="131"/>
      <c r="B474" s="39"/>
      <c r="C474" s="39"/>
      <c r="D474" s="93"/>
      <c r="E474" s="68"/>
      <c r="F474" s="40"/>
      <c r="G474" s="94"/>
      <c r="H474" s="38"/>
      <c r="I474" s="95"/>
      <c r="J474" s="40"/>
      <c r="K474" s="38"/>
      <c r="L474" s="95"/>
      <c r="M474" s="40"/>
      <c r="N474" s="38"/>
      <c r="O474" s="95"/>
      <c r="P474" s="68"/>
      <c r="Q474" s="226"/>
      <c r="R474" s="227"/>
      <c r="S474" s="227"/>
      <c r="T474" s="227"/>
      <c r="U474" s="227"/>
      <c r="V474" s="227"/>
      <c r="W474" s="227"/>
      <c r="X474" s="227"/>
      <c r="Y474" s="227"/>
      <c r="Z474" s="227"/>
      <c r="AA474" s="227"/>
      <c r="AB474" s="228"/>
      <c r="AC474" s="149">
        <f>IF($D474="",0,IF($E474="",0,IF(VLOOKUP($E474,paramètres!$E$33:$F$44,2,FALSE)&lt;=VLOOKUP($AC$18,paramètres!$E$33:$F$44,2,FALSE),Q474*$D474,0)))</f>
        <v>0</v>
      </c>
      <c r="AD474" s="13">
        <f>IF($D474="",0,IF($E474="",0,IF(VLOOKUP($E474,paramètres!$E$33:$F$44,2,FALSE)&lt;=VLOOKUP($AD$18,paramètres!$E$33:$F$44,2,FALSE),R474*$D474,0)))</f>
        <v>0</v>
      </c>
      <c r="AE474" s="13">
        <f>IF($D474="",0,IF($E474="",0,IF(VLOOKUP($E474,paramètres!$E$33:$F$44,2,FALSE)&lt;=VLOOKUP($AE$18,paramètres!$E$33:$F$44,2,FALSE),S474*$D474,0)))</f>
        <v>0</v>
      </c>
      <c r="AF474" s="13">
        <f>IF($D474="",0,IF($E474="",0,IF(VLOOKUP($E474,paramètres!$E$33:$F$44,2,FALSE)&lt;=VLOOKUP($AF$18,paramètres!$E$33:$F$44,2,FALSE),T474*$D474,0)))</f>
        <v>0</v>
      </c>
      <c r="AG474" s="13">
        <f>IF($D474="",0,IF($E474="",0,IF(VLOOKUP($E474,paramètres!$E$33:$F$44,2,FALSE)&lt;=VLOOKUP($AG$18,paramètres!$E$33:$F$44,2,FALSE),U474*$D474,0)))</f>
        <v>0</v>
      </c>
      <c r="AH474" s="13">
        <f>IF($D474="",0,IF($E474="",0,IF(VLOOKUP($E474,paramètres!$E$33:$F$44,2,FALSE)&lt;=VLOOKUP($AH$18,paramètres!$E$33:$F$44,2,FALSE),V474*$D474,0)))</f>
        <v>0</v>
      </c>
      <c r="AI474" s="13">
        <f>IF($D474="",0,IF($E474="",0,IF(VLOOKUP($E474,paramètres!$E$33:$F$44,2,FALSE)&lt;=VLOOKUP($AI$18,paramètres!$E$33:$F$44,2,FALSE),W474*$D474,0)))</f>
        <v>0</v>
      </c>
      <c r="AJ474" s="13">
        <f>IF($D474="",0,IF($E474="",0,IF(VLOOKUP($E474,paramètres!$E$33:$F$44,2,FALSE)&lt;=VLOOKUP($AJ$18,paramètres!$E$33:$F$44,2,FALSE),X474*$D474,0)))</f>
        <v>0</v>
      </c>
      <c r="AK474" s="13">
        <f>IF($D474="",0,IF($E474="",0,IF(VLOOKUP($E474,paramètres!$E$33:$F$44,2,FALSE)&lt;=VLOOKUP($AK$18,paramètres!$E$33:$F$44,2,FALSE),Y474*$D474,0)))</f>
        <v>0</v>
      </c>
      <c r="AL474" s="13">
        <f>IF($D474="",0,IF($E474="",0,IF(VLOOKUP($E474,paramètres!$E$33:$F$44,2,FALSE)&lt;=VLOOKUP($AL$18,paramètres!$E$33:$F$44,2,FALSE),Z474*$D474,0)))</f>
        <v>0</v>
      </c>
      <c r="AM474" s="13">
        <f>IF($D474="",0,IF($E474="",0,IF(VLOOKUP($E474,paramètres!$E$33:$F$44,2,FALSE)&lt;=VLOOKUP($AM$18,paramètres!$E$33:$F$44,2,FALSE),AA474*$D474,0)))</f>
        <v>0</v>
      </c>
      <c r="AN474" s="154">
        <f>IF($D474="",0,IF($E474="",0,IF(VLOOKUP($E474,paramètres!$E$33:$F$44,2,FALSE)&lt;=VLOOKUP($AN$18,paramètres!$E$33:$F$44,2,FALSE),AB474*$D474,0)))</f>
        <v>0</v>
      </c>
      <c r="AO474" s="149" t="str">
        <f>IF(paramètres!$B$28=1,((SUM(Q474:Z474)/1.02)+SUM(AA474:AB474))*0.0303/9*COUNT(Q474:Y474),IF(paramètres!$B$28=2,(SUM(Q474:AB474))*0.0303/9*COUNT(Q474:Y474),"Missing Delta option"))</f>
        <v>Missing Delta option</v>
      </c>
      <c r="AP474" s="13" t="str">
        <f>IF(paramètres!$B$28=1,(((SUM(Q474:Z474)/1.02)+SUM(AA474:AB474))+((SUM(AC474:AL474)/1.02)+SUM(AM474:AO474)))*cotpatr,IF(paramètres!$B$28=2,(SUM(Q474:AO474)*cotpatr),"Missing Delta Option"))</f>
        <v>Missing Delta Option</v>
      </c>
      <c r="AQ474" s="13" t="str" cm="1">
        <f t="array" ref="AQ474">IF(paramètres!$B$28=1,(((SUM(Q474:Z474)/1.02)+SUM(AA474:AB474))+((SUM(AC474:AN474)/1.02)+SUM(AM474:AN474)))/12*pécule,IF(paramètres!$B$28=2,SUM(Q474:AN474)/12*pécule,"Missing Delta Option"))</f>
        <v>Missing Delta Option</v>
      </c>
      <c r="AR474" s="132" t="e">
        <f>IF(paramètres!$B$28=1,(((SUM(Q474:Z474)/1.02)+SUM(AA474:AB474))+((SUM(AC474:AN474)/1.02)+SUM(AM474:AN474)))+AO474+AP474+AQ474,SUM(Q474:AN474)+AO474+AP474+AQ474)</f>
        <v>#VALUE!</v>
      </c>
    </row>
    <row r="475" spans="1:44" x14ac:dyDescent="0.25">
      <c r="A475" s="131"/>
      <c r="B475" s="39"/>
      <c r="C475" s="39"/>
      <c r="D475" s="93"/>
      <c r="E475" s="68"/>
      <c r="F475" s="40"/>
      <c r="G475" s="94"/>
      <c r="H475" s="38"/>
      <c r="I475" s="95"/>
      <c r="J475" s="40"/>
      <c r="K475" s="38"/>
      <c r="L475" s="95"/>
      <c r="M475" s="40"/>
      <c r="N475" s="38"/>
      <c r="O475" s="95"/>
      <c r="P475" s="68"/>
      <c r="Q475" s="226"/>
      <c r="R475" s="227"/>
      <c r="S475" s="227"/>
      <c r="T475" s="227"/>
      <c r="U475" s="227"/>
      <c r="V475" s="227"/>
      <c r="W475" s="227"/>
      <c r="X475" s="227"/>
      <c r="Y475" s="227"/>
      <c r="Z475" s="227"/>
      <c r="AA475" s="227"/>
      <c r="AB475" s="228"/>
      <c r="AC475" s="149">
        <f>IF($D475="",0,IF($E475="",0,IF(VLOOKUP($E475,paramètres!$E$33:$F$44,2,FALSE)&lt;=VLOOKUP($AC$18,paramètres!$E$33:$F$44,2,FALSE),Q475*$D475,0)))</f>
        <v>0</v>
      </c>
      <c r="AD475" s="13">
        <f>IF($D475="",0,IF($E475="",0,IF(VLOOKUP($E475,paramètres!$E$33:$F$44,2,FALSE)&lt;=VLOOKUP($AD$18,paramètres!$E$33:$F$44,2,FALSE),R475*$D475,0)))</f>
        <v>0</v>
      </c>
      <c r="AE475" s="13">
        <f>IF($D475="",0,IF($E475="",0,IF(VLOOKUP($E475,paramètres!$E$33:$F$44,2,FALSE)&lt;=VLOOKUP($AE$18,paramètres!$E$33:$F$44,2,FALSE),S475*$D475,0)))</f>
        <v>0</v>
      </c>
      <c r="AF475" s="13">
        <f>IF($D475="",0,IF($E475="",0,IF(VLOOKUP($E475,paramètres!$E$33:$F$44,2,FALSE)&lt;=VLOOKUP($AF$18,paramètres!$E$33:$F$44,2,FALSE),T475*$D475,0)))</f>
        <v>0</v>
      </c>
      <c r="AG475" s="13">
        <f>IF($D475="",0,IF($E475="",0,IF(VLOOKUP($E475,paramètres!$E$33:$F$44,2,FALSE)&lt;=VLOOKUP($AG$18,paramètres!$E$33:$F$44,2,FALSE),U475*$D475,0)))</f>
        <v>0</v>
      </c>
      <c r="AH475" s="13">
        <f>IF($D475="",0,IF($E475="",0,IF(VLOOKUP($E475,paramètres!$E$33:$F$44,2,FALSE)&lt;=VLOOKUP($AH$18,paramètres!$E$33:$F$44,2,FALSE),V475*$D475,0)))</f>
        <v>0</v>
      </c>
      <c r="AI475" s="13">
        <f>IF($D475="",0,IF($E475="",0,IF(VLOOKUP($E475,paramètres!$E$33:$F$44,2,FALSE)&lt;=VLOOKUP($AI$18,paramètres!$E$33:$F$44,2,FALSE),W475*$D475,0)))</f>
        <v>0</v>
      </c>
      <c r="AJ475" s="13">
        <f>IF($D475="",0,IF($E475="",0,IF(VLOOKUP($E475,paramètres!$E$33:$F$44,2,FALSE)&lt;=VLOOKUP($AJ$18,paramètres!$E$33:$F$44,2,FALSE),X475*$D475,0)))</f>
        <v>0</v>
      </c>
      <c r="AK475" s="13">
        <f>IF($D475="",0,IF($E475="",0,IF(VLOOKUP($E475,paramètres!$E$33:$F$44,2,FALSE)&lt;=VLOOKUP($AK$18,paramètres!$E$33:$F$44,2,FALSE),Y475*$D475,0)))</f>
        <v>0</v>
      </c>
      <c r="AL475" s="13">
        <f>IF($D475="",0,IF($E475="",0,IF(VLOOKUP($E475,paramètres!$E$33:$F$44,2,FALSE)&lt;=VLOOKUP($AL$18,paramètres!$E$33:$F$44,2,FALSE),Z475*$D475,0)))</f>
        <v>0</v>
      </c>
      <c r="AM475" s="13">
        <f>IF($D475="",0,IF($E475="",0,IF(VLOOKUP($E475,paramètres!$E$33:$F$44,2,FALSE)&lt;=VLOOKUP($AM$18,paramètres!$E$33:$F$44,2,FALSE),AA475*$D475,0)))</f>
        <v>0</v>
      </c>
      <c r="AN475" s="154">
        <f>IF($D475="",0,IF($E475="",0,IF(VLOOKUP($E475,paramètres!$E$33:$F$44,2,FALSE)&lt;=VLOOKUP($AN$18,paramètres!$E$33:$F$44,2,FALSE),AB475*$D475,0)))</f>
        <v>0</v>
      </c>
      <c r="AO475" s="149" t="str">
        <f>IF(paramètres!$B$28=1,((SUM(Q475:Z475)/1.02)+SUM(AA475:AB475))*0.0303/9*COUNT(Q475:Y475),IF(paramètres!$B$28=2,(SUM(Q475:AB475))*0.0303/9*COUNT(Q475:Y475),"Missing Delta option"))</f>
        <v>Missing Delta option</v>
      </c>
      <c r="AP475" s="13" t="str">
        <f>IF(paramètres!$B$28=1,(((SUM(Q475:Z475)/1.02)+SUM(AA475:AB475))+((SUM(AC475:AL475)/1.02)+SUM(AM475:AO475)))*cotpatr,IF(paramètres!$B$28=2,(SUM(Q475:AO475)*cotpatr),"Missing Delta Option"))</f>
        <v>Missing Delta Option</v>
      </c>
      <c r="AQ475" s="13" t="str" cm="1">
        <f t="array" ref="AQ475">IF(paramètres!$B$28=1,(((SUM(Q475:Z475)/1.02)+SUM(AA475:AB475))+((SUM(AC475:AN475)/1.02)+SUM(AM475:AN475)))/12*pécule,IF(paramètres!$B$28=2,SUM(Q475:AN475)/12*pécule,"Missing Delta Option"))</f>
        <v>Missing Delta Option</v>
      </c>
      <c r="AR475" s="132" t="e">
        <f>IF(paramètres!$B$28=1,(((SUM(Q475:Z475)/1.02)+SUM(AA475:AB475))+((SUM(AC475:AN475)/1.02)+SUM(AM475:AN475)))+AO475+AP475+AQ475,SUM(Q475:AN475)+AO475+AP475+AQ475)</f>
        <v>#VALUE!</v>
      </c>
    </row>
    <row r="476" spans="1:44" x14ac:dyDescent="0.25">
      <c r="A476" s="131"/>
      <c r="B476" s="39"/>
      <c r="C476" s="39"/>
      <c r="D476" s="93"/>
      <c r="E476" s="68"/>
      <c r="F476" s="40"/>
      <c r="G476" s="94"/>
      <c r="H476" s="38"/>
      <c r="I476" s="95"/>
      <c r="J476" s="40"/>
      <c r="K476" s="38"/>
      <c r="L476" s="95"/>
      <c r="M476" s="40"/>
      <c r="N476" s="38"/>
      <c r="O476" s="95"/>
      <c r="P476" s="68"/>
      <c r="Q476" s="226"/>
      <c r="R476" s="227"/>
      <c r="S476" s="227"/>
      <c r="T476" s="227"/>
      <c r="U476" s="227"/>
      <c r="V476" s="227"/>
      <c r="W476" s="227"/>
      <c r="X476" s="227"/>
      <c r="Y476" s="227"/>
      <c r="Z476" s="227"/>
      <c r="AA476" s="227"/>
      <c r="AB476" s="228"/>
      <c r="AC476" s="149">
        <f>IF($D476="",0,IF($E476="",0,IF(VLOOKUP($E476,paramètres!$E$33:$F$44,2,FALSE)&lt;=VLOOKUP($AC$18,paramètres!$E$33:$F$44,2,FALSE),Q476*$D476,0)))</f>
        <v>0</v>
      </c>
      <c r="AD476" s="13">
        <f>IF($D476="",0,IF($E476="",0,IF(VLOOKUP($E476,paramètres!$E$33:$F$44,2,FALSE)&lt;=VLOOKUP($AD$18,paramètres!$E$33:$F$44,2,FALSE),R476*$D476,0)))</f>
        <v>0</v>
      </c>
      <c r="AE476" s="13">
        <f>IF($D476="",0,IF($E476="",0,IF(VLOOKUP($E476,paramètres!$E$33:$F$44,2,FALSE)&lt;=VLOOKUP($AE$18,paramètres!$E$33:$F$44,2,FALSE),S476*$D476,0)))</f>
        <v>0</v>
      </c>
      <c r="AF476" s="13">
        <f>IF($D476="",0,IF($E476="",0,IF(VLOOKUP($E476,paramètres!$E$33:$F$44,2,FALSE)&lt;=VLOOKUP($AF$18,paramètres!$E$33:$F$44,2,FALSE),T476*$D476,0)))</f>
        <v>0</v>
      </c>
      <c r="AG476" s="13">
        <f>IF($D476="",0,IF($E476="",0,IF(VLOOKUP($E476,paramètres!$E$33:$F$44,2,FALSE)&lt;=VLOOKUP($AG$18,paramètres!$E$33:$F$44,2,FALSE),U476*$D476,0)))</f>
        <v>0</v>
      </c>
      <c r="AH476" s="13">
        <f>IF($D476="",0,IF($E476="",0,IF(VLOOKUP($E476,paramètres!$E$33:$F$44,2,FALSE)&lt;=VLOOKUP($AH$18,paramètres!$E$33:$F$44,2,FALSE),V476*$D476,0)))</f>
        <v>0</v>
      </c>
      <c r="AI476" s="13">
        <f>IF($D476="",0,IF($E476="",0,IF(VLOOKUP($E476,paramètres!$E$33:$F$44,2,FALSE)&lt;=VLOOKUP($AI$18,paramètres!$E$33:$F$44,2,FALSE),W476*$D476,0)))</f>
        <v>0</v>
      </c>
      <c r="AJ476" s="13">
        <f>IF($D476="",0,IF($E476="",0,IF(VLOOKUP($E476,paramètres!$E$33:$F$44,2,FALSE)&lt;=VLOOKUP($AJ$18,paramètres!$E$33:$F$44,2,FALSE),X476*$D476,0)))</f>
        <v>0</v>
      </c>
      <c r="AK476" s="13">
        <f>IF($D476="",0,IF($E476="",0,IF(VLOOKUP($E476,paramètres!$E$33:$F$44,2,FALSE)&lt;=VLOOKUP($AK$18,paramètres!$E$33:$F$44,2,FALSE),Y476*$D476,0)))</f>
        <v>0</v>
      </c>
      <c r="AL476" s="13">
        <f>IF($D476="",0,IF($E476="",0,IF(VLOOKUP($E476,paramètres!$E$33:$F$44,2,FALSE)&lt;=VLOOKUP($AL$18,paramètres!$E$33:$F$44,2,FALSE),Z476*$D476,0)))</f>
        <v>0</v>
      </c>
      <c r="AM476" s="13">
        <f>IF($D476="",0,IF($E476="",0,IF(VLOOKUP($E476,paramètres!$E$33:$F$44,2,FALSE)&lt;=VLOOKUP($AM$18,paramètres!$E$33:$F$44,2,FALSE),AA476*$D476,0)))</f>
        <v>0</v>
      </c>
      <c r="AN476" s="154">
        <f>IF($D476="",0,IF($E476="",0,IF(VLOOKUP($E476,paramètres!$E$33:$F$44,2,FALSE)&lt;=VLOOKUP($AN$18,paramètres!$E$33:$F$44,2,FALSE),AB476*$D476,0)))</f>
        <v>0</v>
      </c>
      <c r="AO476" s="149" t="str">
        <f>IF(paramètres!$B$28=1,((SUM(Q476:Z476)/1.02)+SUM(AA476:AB476))*0.0303/9*COUNT(Q476:Y476),IF(paramètres!$B$28=2,(SUM(Q476:AB476))*0.0303/9*COUNT(Q476:Y476),"Missing Delta option"))</f>
        <v>Missing Delta option</v>
      </c>
      <c r="AP476" s="13" t="str">
        <f>IF(paramètres!$B$28=1,(((SUM(Q476:Z476)/1.02)+SUM(AA476:AB476))+((SUM(AC476:AL476)/1.02)+SUM(AM476:AO476)))*cotpatr,IF(paramètres!$B$28=2,(SUM(Q476:AO476)*cotpatr),"Missing Delta Option"))</f>
        <v>Missing Delta Option</v>
      </c>
      <c r="AQ476" s="13" t="str" cm="1">
        <f t="array" ref="AQ476">IF(paramètres!$B$28=1,(((SUM(Q476:Z476)/1.02)+SUM(AA476:AB476))+((SUM(AC476:AN476)/1.02)+SUM(AM476:AN476)))/12*pécule,IF(paramètres!$B$28=2,SUM(Q476:AN476)/12*pécule,"Missing Delta Option"))</f>
        <v>Missing Delta Option</v>
      </c>
      <c r="AR476" s="132" t="e">
        <f>IF(paramètres!$B$28=1,(((SUM(Q476:Z476)/1.02)+SUM(AA476:AB476))+((SUM(AC476:AN476)/1.02)+SUM(AM476:AN476)))+AO476+AP476+AQ476,SUM(Q476:AN476)+AO476+AP476+AQ476)</f>
        <v>#VALUE!</v>
      </c>
    </row>
    <row r="477" spans="1:44" x14ac:dyDescent="0.25">
      <c r="A477" s="131"/>
      <c r="B477" s="39"/>
      <c r="C477" s="39"/>
      <c r="D477" s="93"/>
      <c r="E477" s="68"/>
      <c r="F477" s="40"/>
      <c r="G477" s="94"/>
      <c r="H477" s="38"/>
      <c r="I477" s="95"/>
      <c r="J477" s="40"/>
      <c r="K477" s="38"/>
      <c r="L477" s="95"/>
      <c r="M477" s="40"/>
      <c r="N477" s="38"/>
      <c r="O477" s="95"/>
      <c r="P477" s="68"/>
      <c r="Q477" s="226"/>
      <c r="R477" s="227"/>
      <c r="S477" s="227"/>
      <c r="T477" s="227"/>
      <c r="U477" s="227"/>
      <c r="V477" s="227"/>
      <c r="W477" s="227"/>
      <c r="X477" s="227"/>
      <c r="Y477" s="227"/>
      <c r="Z477" s="227"/>
      <c r="AA477" s="227"/>
      <c r="AB477" s="228"/>
      <c r="AC477" s="149">
        <f>IF($D477="",0,IF($E477="",0,IF(VLOOKUP($E477,paramètres!$E$33:$F$44,2,FALSE)&lt;=VLOOKUP($AC$18,paramètres!$E$33:$F$44,2,FALSE),Q477*$D477,0)))</f>
        <v>0</v>
      </c>
      <c r="AD477" s="13">
        <f>IF($D477="",0,IF($E477="",0,IF(VLOOKUP($E477,paramètres!$E$33:$F$44,2,FALSE)&lt;=VLOOKUP($AD$18,paramètres!$E$33:$F$44,2,FALSE),R477*$D477,0)))</f>
        <v>0</v>
      </c>
      <c r="AE477" s="13">
        <f>IF($D477="",0,IF($E477="",0,IF(VLOOKUP($E477,paramètres!$E$33:$F$44,2,FALSE)&lt;=VLOOKUP($AE$18,paramètres!$E$33:$F$44,2,FALSE),S477*$D477,0)))</f>
        <v>0</v>
      </c>
      <c r="AF477" s="13">
        <f>IF($D477="",0,IF($E477="",0,IF(VLOOKUP($E477,paramètres!$E$33:$F$44,2,FALSE)&lt;=VLOOKUP($AF$18,paramètres!$E$33:$F$44,2,FALSE),T477*$D477,0)))</f>
        <v>0</v>
      </c>
      <c r="AG477" s="13">
        <f>IF($D477="",0,IF($E477="",0,IF(VLOOKUP($E477,paramètres!$E$33:$F$44,2,FALSE)&lt;=VLOOKUP($AG$18,paramètres!$E$33:$F$44,2,FALSE),U477*$D477,0)))</f>
        <v>0</v>
      </c>
      <c r="AH477" s="13">
        <f>IF($D477="",0,IF($E477="",0,IF(VLOOKUP($E477,paramètres!$E$33:$F$44,2,FALSE)&lt;=VLOOKUP($AH$18,paramètres!$E$33:$F$44,2,FALSE),V477*$D477,0)))</f>
        <v>0</v>
      </c>
      <c r="AI477" s="13">
        <f>IF($D477="",0,IF($E477="",0,IF(VLOOKUP($E477,paramètres!$E$33:$F$44,2,FALSE)&lt;=VLOOKUP($AI$18,paramètres!$E$33:$F$44,2,FALSE),W477*$D477,0)))</f>
        <v>0</v>
      </c>
      <c r="AJ477" s="13">
        <f>IF($D477="",0,IF($E477="",0,IF(VLOOKUP($E477,paramètres!$E$33:$F$44,2,FALSE)&lt;=VLOOKUP($AJ$18,paramètres!$E$33:$F$44,2,FALSE),X477*$D477,0)))</f>
        <v>0</v>
      </c>
      <c r="AK477" s="13">
        <f>IF($D477="",0,IF($E477="",0,IF(VLOOKUP($E477,paramètres!$E$33:$F$44,2,FALSE)&lt;=VLOOKUP($AK$18,paramètres!$E$33:$F$44,2,FALSE),Y477*$D477,0)))</f>
        <v>0</v>
      </c>
      <c r="AL477" s="13">
        <f>IF($D477="",0,IF($E477="",0,IF(VLOOKUP($E477,paramètres!$E$33:$F$44,2,FALSE)&lt;=VLOOKUP($AL$18,paramètres!$E$33:$F$44,2,FALSE),Z477*$D477,0)))</f>
        <v>0</v>
      </c>
      <c r="AM477" s="13">
        <f>IF($D477="",0,IF($E477="",0,IF(VLOOKUP($E477,paramètres!$E$33:$F$44,2,FALSE)&lt;=VLOOKUP($AM$18,paramètres!$E$33:$F$44,2,FALSE),AA477*$D477,0)))</f>
        <v>0</v>
      </c>
      <c r="AN477" s="154">
        <f>IF($D477="",0,IF($E477="",0,IF(VLOOKUP($E477,paramètres!$E$33:$F$44,2,FALSE)&lt;=VLOOKUP($AN$18,paramètres!$E$33:$F$44,2,FALSE),AB477*$D477,0)))</f>
        <v>0</v>
      </c>
      <c r="AO477" s="149" t="str">
        <f>IF(paramètres!$B$28=1,((SUM(Q477:Z477)/1.02)+SUM(AA477:AB477))*0.0303/9*COUNT(Q477:Y477),IF(paramètres!$B$28=2,(SUM(Q477:AB477))*0.0303/9*COUNT(Q477:Y477),"Missing Delta option"))</f>
        <v>Missing Delta option</v>
      </c>
      <c r="AP477" s="13" t="str">
        <f>IF(paramètres!$B$28=1,(((SUM(Q477:Z477)/1.02)+SUM(AA477:AB477))+((SUM(AC477:AL477)/1.02)+SUM(AM477:AO477)))*cotpatr,IF(paramètres!$B$28=2,(SUM(Q477:AO477)*cotpatr),"Missing Delta Option"))</f>
        <v>Missing Delta Option</v>
      </c>
      <c r="AQ477" s="13" t="str" cm="1">
        <f t="array" ref="AQ477">IF(paramètres!$B$28=1,(((SUM(Q477:Z477)/1.02)+SUM(AA477:AB477))+((SUM(AC477:AN477)/1.02)+SUM(AM477:AN477)))/12*pécule,IF(paramètres!$B$28=2,SUM(Q477:AN477)/12*pécule,"Missing Delta Option"))</f>
        <v>Missing Delta Option</v>
      </c>
      <c r="AR477" s="132" t="e">
        <f>IF(paramètres!$B$28=1,(((SUM(Q477:Z477)/1.02)+SUM(AA477:AB477))+((SUM(AC477:AN477)/1.02)+SUM(AM477:AN477)))+AO477+AP477+AQ477,SUM(Q477:AN477)+AO477+AP477+AQ477)</f>
        <v>#VALUE!</v>
      </c>
    </row>
    <row r="478" spans="1:44" x14ac:dyDescent="0.25">
      <c r="A478" s="131"/>
      <c r="B478" s="39"/>
      <c r="C478" s="39"/>
      <c r="D478" s="93"/>
      <c r="E478" s="68"/>
      <c r="F478" s="40"/>
      <c r="G478" s="94"/>
      <c r="H478" s="38"/>
      <c r="I478" s="95"/>
      <c r="J478" s="40"/>
      <c r="K478" s="38"/>
      <c r="L478" s="95"/>
      <c r="M478" s="40"/>
      <c r="N478" s="38"/>
      <c r="O478" s="95"/>
      <c r="P478" s="68"/>
      <c r="Q478" s="226"/>
      <c r="R478" s="227"/>
      <c r="S478" s="227"/>
      <c r="T478" s="227"/>
      <c r="U478" s="227"/>
      <c r="V478" s="227"/>
      <c r="W478" s="227"/>
      <c r="X478" s="227"/>
      <c r="Y478" s="227"/>
      <c r="Z478" s="227"/>
      <c r="AA478" s="227"/>
      <c r="AB478" s="228"/>
      <c r="AC478" s="149">
        <f>IF($D478="",0,IF($E478="",0,IF(VLOOKUP($E478,paramètres!$E$33:$F$44,2,FALSE)&lt;=VLOOKUP($AC$18,paramètres!$E$33:$F$44,2,FALSE),Q478*$D478,0)))</f>
        <v>0</v>
      </c>
      <c r="AD478" s="13">
        <f>IF($D478="",0,IF($E478="",0,IF(VLOOKUP($E478,paramètres!$E$33:$F$44,2,FALSE)&lt;=VLOOKUP($AD$18,paramètres!$E$33:$F$44,2,FALSE),R478*$D478,0)))</f>
        <v>0</v>
      </c>
      <c r="AE478" s="13">
        <f>IF($D478="",0,IF($E478="",0,IF(VLOOKUP($E478,paramètres!$E$33:$F$44,2,FALSE)&lt;=VLOOKUP($AE$18,paramètres!$E$33:$F$44,2,FALSE),S478*$D478,0)))</f>
        <v>0</v>
      </c>
      <c r="AF478" s="13">
        <f>IF($D478="",0,IF($E478="",0,IF(VLOOKUP($E478,paramètres!$E$33:$F$44,2,FALSE)&lt;=VLOOKUP($AF$18,paramètres!$E$33:$F$44,2,FALSE),T478*$D478,0)))</f>
        <v>0</v>
      </c>
      <c r="AG478" s="13">
        <f>IF($D478="",0,IF($E478="",0,IF(VLOOKUP($E478,paramètres!$E$33:$F$44,2,FALSE)&lt;=VLOOKUP($AG$18,paramètres!$E$33:$F$44,2,FALSE),U478*$D478,0)))</f>
        <v>0</v>
      </c>
      <c r="AH478" s="13">
        <f>IF($D478="",0,IF($E478="",0,IF(VLOOKUP($E478,paramètres!$E$33:$F$44,2,FALSE)&lt;=VLOOKUP($AH$18,paramètres!$E$33:$F$44,2,FALSE),V478*$D478,0)))</f>
        <v>0</v>
      </c>
      <c r="AI478" s="13">
        <f>IF($D478="",0,IF($E478="",0,IF(VLOOKUP($E478,paramètres!$E$33:$F$44,2,FALSE)&lt;=VLOOKUP($AI$18,paramètres!$E$33:$F$44,2,FALSE),W478*$D478,0)))</f>
        <v>0</v>
      </c>
      <c r="AJ478" s="13">
        <f>IF($D478="",0,IF($E478="",0,IF(VLOOKUP($E478,paramètres!$E$33:$F$44,2,FALSE)&lt;=VLOOKUP($AJ$18,paramètres!$E$33:$F$44,2,FALSE),X478*$D478,0)))</f>
        <v>0</v>
      </c>
      <c r="AK478" s="13">
        <f>IF($D478="",0,IF($E478="",0,IF(VLOOKUP($E478,paramètres!$E$33:$F$44,2,FALSE)&lt;=VLOOKUP($AK$18,paramètres!$E$33:$F$44,2,FALSE),Y478*$D478,0)))</f>
        <v>0</v>
      </c>
      <c r="AL478" s="13">
        <f>IF($D478="",0,IF($E478="",0,IF(VLOOKUP($E478,paramètres!$E$33:$F$44,2,FALSE)&lt;=VLOOKUP($AL$18,paramètres!$E$33:$F$44,2,FALSE),Z478*$D478,0)))</f>
        <v>0</v>
      </c>
      <c r="AM478" s="13">
        <f>IF($D478="",0,IF($E478="",0,IF(VLOOKUP($E478,paramètres!$E$33:$F$44,2,FALSE)&lt;=VLOOKUP($AM$18,paramètres!$E$33:$F$44,2,FALSE),AA478*$D478,0)))</f>
        <v>0</v>
      </c>
      <c r="AN478" s="154">
        <f>IF($D478="",0,IF($E478="",0,IF(VLOOKUP($E478,paramètres!$E$33:$F$44,2,FALSE)&lt;=VLOOKUP($AN$18,paramètres!$E$33:$F$44,2,FALSE),AB478*$D478,0)))</f>
        <v>0</v>
      </c>
      <c r="AO478" s="149" t="str">
        <f>IF(paramètres!$B$28=1,((SUM(Q478:Z478)/1.02)+SUM(AA478:AB478))*0.0303/9*COUNT(Q478:Y478),IF(paramètres!$B$28=2,(SUM(Q478:AB478))*0.0303/9*COUNT(Q478:Y478),"Missing Delta option"))</f>
        <v>Missing Delta option</v>
      </c>
      <c r="AP478" s="13" t="str">
        <f>IF(paramètres!$B$28=1,(((SUM(Q478:Z478)/1.02)+SUM(AA478:AB478))+((SUM(AC478:AL478)/1.02)+SUM(AM478:AO478)))*cotpatr,IF(paramètres!$B$28=2,(SUM(Q478:AO478)*cotpatr),"Missing Delta Option"))</f>
        <v>Missing Delta Option</v>
      </c>
      <c r="AQ478" s="13" t="str" cm="1">
        <f t="array" ref="AQ478">IF(paramètres!$B$28=1,(((SUM(Q478:Z478)/1.02)+SUM(AA478:AB478))+((SUM(AC478:AN478)/1.02)+SUM(AM478:AN478)))/12*pécule,IF(paramètres!$B$28=2,SUM(Q478:AN478)/12*pécule,"Missing Delta Option"))</f>
        <v>Missing Delta Option</v>
      </c>
      <c r="AR478" s="132" t="e">
        <f>IF(paramètres!$B$28=1,(((SUM(Q478:Z478)/1.02)+SUM(AA478:AB478))+((SUM(AC478:AN478)/1.02)+SUM(AM478:AN478)))+AO478+AP478+AQ478,SUM(Q478:AN478)+AO478+AP478+AQ478)</f>
        <v>#VALUE!</v>
      </c>
    </row>
    <row r="479" spans="1:44" x14ac:dyDescent="0.25">
      <c r="A479" s="131"/>
      <c r="B479" s="39"/>
      <c r="C479" s="39"/>
      <c r="D479" s="93"/>
      <c r="E479" s="68"/>
      <c r="F479" s="40"/>
      <c r="G479" s="94"/>
      <c r="H479" s="38"/>
      <c r="I479" s="95"/>
      <c r="J479" s="40"/>
      <c r="K479" s="38"/>
      <c r="L479" s="95"/>
      <c r="M479" s="40"/>
      <c r="N479" s="38"/>
      <c r="O479" s="95"/>
      <c r="P479" s="68"/>
      <c r="Q479" s="226"/>
      <c r="R479" s="227"/>
      <c r="S479" s="227"/>
      <c r="T479" s="227"/>
      <c r="U479" s="227"/>
      <c r="V479" s="227"/>
      <c r="W479" s="227"/>
      <c r="X479" s="227"/>
      <c r="Y479" s="227"/>
      <c r="Z479" s="227"/>
      <c r="AA479" s="227"/>
      <c r="AB479" s="228"/>
      <c r="AC479" s="149">
        <f>IF($D479="",0,IF($E479="",0,IF(VLOOKUP($E479,paramètres!$E$33:$F$44,2,FALSE)&lt;=VLOOKUP($AC$18,paramètres!$E$33:$F$44,2,FALSE),Q479*$D479,0)))</f>
        <v>0</v>
      </c>
      <c r="AD479" s="13">
        <f>IF($D479="",0,IF($E479="",0,IF(VLOOKUP($E479,paramètres!$E$33:$F$44,2,FALSE)&lt;=VLOOKUP($AD$18,paramètres!$E$33:$F$44,2,FALSE),R479*$D479,0)))</f>
        <v>0</v>
      </c>
      <c r="AE479" s="13">
        <f>IF($D479="",0,IF($E479="",0,IF(VLOOKUP($E479,paramètres!$E$33:$F$44,2,FALSE)&lt;=VLOOKUP($AE$18,paramètres!$E$33:$F$44,2,FALSE),S479*$D479,0)))</f>
        <v>0</v>
      </c>
      <c r="AF479" s="13">
        <f>IF($D479="",0,IF($E479="",0,IF(VLOOKUP($E479,paramètres!$E$33:$F$44,2,FALSE)&lt;=VLOOKUP($AF$18,paramètres!$E$33:$F$44,2,FALSE),T479*$D479,0)))</f>
        <v>0</v>
      </c>
      <c r="AG479" s="13">
        <f>IF($D479="",0,IF($E479="",0,IF(VLOOKUP($E479,paramètres!$E$33:$F$44,2,FALSE)&lt;=VLOOKUP($AG$18,paramètres!$E$33:$F$44,2,FALSE),U479*$D479,0)))</f>
        <v>0</v>
      </c>
      <c r="AH479" s="13">
        <f>IF($D479="",0,IF($E479="",0,IF(VLOOKUP($E479,paramètres!$E$33:$F$44,2,FALSE)&lt;=VLOOKUP($AH$18,paramètres!$E$33:$F$44,2,FALSE),V479*$D479,0)))</f>
        <v>0</v>
      </c>
      <c r="AI479" s="13">
        <f>IF($D479="",0,IF($E479="",0,IF(VLOOKUP($E479,paramètres!$E$33:$F$44,2,FALSE)&lt;=VLOOKUP($AI$18,paramètres!$E$33:$F$44,2,FALSE),W479*$D479,0)))</f>
        <v>0</v>
      </c>
      <c r="AJ479" s="13">
        <f>IF($D479="",0,IF($E479="",0,IF(VLOOKUP($E479,paramètres!$E$33:$F$44,2,FALSE)&lt;=VLOOKUP($AJ$18,paramètres!$E$33:$F$44,2,FALSE),X479*$D479,0)))</f>
        <v>0</v>
      </c>
      <c r="AK479" s="13">
        <f>IF($D479="",0,IF($E479="",0,IF(VLOOKUP($E479,paramètres!$E$33:$F$44,2,FALSE)&lt;=VLOOKUP($AK$18,paramètres!$E$33:$F$44,2,FALSE),Y479*$D479,0)))</f>
        <v>0</v>
      </c>
      <c r="AL479" s="13">
        <f>IF($D479="",0,IF($E479="",0,IF(VLOOKUP($E479,paramètres!$E$33:$F$44,2,FALSE)&lt;=VLOOKUP($AL$18,paramètres!$E$33:$F$44,2,FALSE),Z479*$D479,0)))</f>
        <v>0</v>
      </c>
      <c r="AM479" s="13">
        <f>IF($D479="",0,IF($E479="",0,IF(VLOOKUP($E479,paramètres!$E$33:$F$44,2,FALSE)&lt;=VLOOKUP($AM$18,paramètres!$E$33:$F$44,2,FALSE),AA479*$D479,0)))</f>
        <v>0</v>
      </c>
      <c r="AN479" s="154">
        <f>IF($D479="",0,IF($E479="",0,IF(VLOOKUP($E479,paramètres!$E$33:$F$44,2,FALSE)&lt;=VLOOKUP($AN$18,paramètres!$E$33:$F$44,2,FALSE),AB479*$D479,0)))</f>
        <v>0</v>
      </c>
      <c r="AO479" s="149" t="str">
        <f>IF(paramètres!$B$28=1,((SUM(Q479:Z479)/1.02)+SUM(AA479:AB479))*0.0303/9*COUNT(Q479:Y479),IF(paramètres!$B$28=2,(SUM(Q479:AB479))*0.0303/9*COUNT(Q479:Y479),"Missing Delta option"))</f>
        <v>Missing Delta option</v>
      </c>
      <c r="AP479" s="13" t="str">
        <f>IF(paramètres!$B$28=1,(((SUM(Q479:Z479)/1.02)+SUM(AA479:AB479))+((SUM(AC479:AL479)/1.02)+SUM(AM479:AO479)))*cotpatr,IF(paramètres!$B$28=2,(SUM(Q479:AO479)*cotpatr),"Missing Delta Option"))</f>
        <v>Missing Delta Option</v>
      </c>
      <c r="AQ479" s="13" t="str" cm="1">
        <f t="array" ref="AQ479">IF(paramètres!$B$28=1,(((SUM(Q479:Z479)/1.02)+SUM(AA479:AB479))+((SUM(AC479:AN479)/1.02)+SUM(AM479:AN479)))/12*pécule,IF(paramètres!$B$28=2,SUM(Q479:AN479)/12*pécule,"Missing Delta Option"))</f>
        <v>Missing Delta Option</v>
      </c>
      <c r="AR479" s="132" t="e">
        <f>IF(paramètres!$B$28=1,(((SUM(Q479:Z479)/1.02)+SUM(AA479:AB479))+((SUM(AC479:AN479)/1.02)+SUM(AM479:AN479)))+AO479+AP479+AQ479,SUM(Q479:AN479)+AO479+AP479+AQ479)</f>
        <v>#VALUE!</v>
      </c>
    </row>
    <row r="480" spans="1:44" x14ac:dyDescent="0.25">
      <c r="A480" s="131"/>
      <c r="B480" s="39"/>
      <c r="C480" s="39"/>
      <c r="D480" s="93"/>
      <c r="E480" s="68"/>
      <c r="F480" s="40"/>
      <c r="G480" s="94"/>
      <c r="H480" s="38"/>
      <c r="I480" s="95"/>
      <c r="J480" s="40"/>
      <c r="K480" s="38"/>
      <c r="L480" s="95"/>
      <c r="M480" s="40"/>
      <c r="N480" s="38"/>
      <c r="O480" s="95"/>
      <c r="P480" s="68"/>
      <c r="Q480" s="226"/>
      <c r="R480" s="227"/>
      <c r="S480" s="227"/>
      <c r="T480" s="227"/>
      <c r="U480" s="227"/>
      <c r="V480" s="227"/>
      <c r="W480" s="227"/>
      <c r="X480" s="227"/>
      <c r="Y480" s="227"/>
      <c r="Z480" s="227"/>
      <c r="AA480" s="227"/>
      <c r="AB480" s="228"/>
      <c r="AC480" s="149">
        <f>IF($D480="",0,IF($E480="",0,IF(VLOOKUP($E480,paramètres!$E$33:$F$44,2,FALSE)&lt;=VLOOKUP($AC$18,paramètres!$E$33:$F$44,2,FALSE),Q480*$D480,0)))</f>
        <v>0</v>
      </c>
      <c r="AD480" s="13">
        <f>IF($D480="",0,IF($E480="",0,IF(VLOOKUP($E480,paramètres!$E$33:$F$44,2,FALSE)&lt;=VLOOKUP($AD$18,paramètres!$E$33:$F$44,2,FALSE),R480*$D480,0)))</f>
        <v>0</v>
      </c>
      <c r="AE480" s="13">
        <f>IF($D480="",0,IF($E480="",0,IF(VLOOKUP($E480,paramètres!$E$33:$F$44,2,FALSE)&lt;=VLOOKUP($AE$18,paramètres!$E$33:$F$44,2,FALSE),S480*$D480,0)))</f>
        <v>0</v>
      </c>
      <c r="AF480" s="13">
        <f>IF($D480="",0,IF($E480="",0,IF(VLOOKUP($E480,paramètres!$E$33:$F$44,2,FALSE)&lt;=VLOOKUP($AF$18,paramètres!$E$33:$F$44,2,FALSE),T480*$D480,0)))</f>
        <v>0</v>
      </c>
      <c r="AG480" s="13">
        <f>IF($D480="",0,IF($E480="",0,IF(VLOOKUP($E480,paramètres!$E$33:$F$44,2,FALSE)&lt;=VLOOKUP($AG$18,paramètres!$E$33:$F$44,2,FALSE),U480*$D480,0)))</f>
        <v>0</v>
      </c>
      <c r="AH480" s="13">
        <f>IF($D480="",0,IF($E480="",0,IF(VLOOKUP($E480,paramètres!$E$33:$F$44,2,FALSE)&lt;=VLOOKUP($AH$18,paramètres!$E$33:$F$44,2,FALSE),V480*$D480,0)))</f>
        <v>0</v>
      </c>
      <c r="AI480" s="13">
        <f>IF($D480="",0,IF($E480="",0,IF(VLOOKUP($E480,paramètres!$E$33:$F$44,2,FALSE)&lt;=VLOOKUP($AI$18,paramètres!$E$33:$F$44,2,FALSE),W480*$D480,0)))</f>
        <v>0</v>
      </c>
      <c r="AJ480" s="13">
        <f>IF($D480="",0,IF($E480="",0,IF(VLOOKUP($E480,paramètres!$E$33:$F$44,2,FALSE)&lt;=VLOOKUP($AJ$18,paramètres!$E$33:$F$44,2,FALSE),X480*$D480,0)))</f>
        <v>0</v>
      </c>
      <c r="AK480" s="13">
        <f>IF($D480="",0,IF($E480="",0,IF(VLOOKUP($E480,paramètres!$E$33:$F$44,2,FALSE)&lt;=VLOOKUP($AK$18,paramètres!$E$33:$F$44,2,FALSE),Y480*$D480,0)))</f>
        <v>0</v>
      </c>
      <c r="AL480" s="13">
        <f>IF($D480="",0,IF($E480="",0,IF(VLOOKUP($E480,paramètres!$E$33:$F$44,2,FALSE)&lt;=VLOOKUP($AL$18,paramètres!$E$33:$F$44,2,FALSE),Z480*$D480,0)))</f>
        <v>0</v>
      </c>
      <c r="AM480" s="13">
        <f>IF($D480="",0,IF($E480="",0,IF(VLOOKUP($E480,paramètres!$E$33:$F$44,2,FALSE)&lt;=VLOOKUP($AM$18,paramètres!$E$33:$F$44,2,FALSE),AA480*$D480,0)))</f>
        <v>0</v>
      </c>
      <c r="AN480" s="154">
        <f>IF($D480="",0,IF($E480="",0,IF(VLOOKUP($E480,paramètres!$E$33:$F$44,2,FALSE)&lt;=VLOOKUP($AN$18,paramètres!$E$33:$F$44,2,FALSE),AB480*$D480,0)))</f>
        <v>0</v>
      </c>
      <c r="AO480" s="149" t="str">
        <f>IF(paramètres!$B$28=1,((SUM(Q480:Z480)/1.02)+SUM(AA480:AB480))*0.0303/9*COUNT(Q480:Y480),IF(paramètres!$B$28=2,(SUM(Q480:AB480))*0.0303/9*COUNT(Q480:Y480),"Missing Delta option"))</f>
        <v>Missing Delta option</v>
      </c>
      <c r="AP480" s="13" t="str">
        <f>IF(paramètres!$B$28=1,(((SUM(Q480:Z480)/1.02)+SUM(AA480:AB480))+((SUM(AC480:AL480)/1.02)+SUM(AM480:AO480)))*cotpatr,IF(paramètres!$B$28=2,(SUM(Q480:AO480)*cotpatr),"Missing Delta Option"))</f>
        <v>Missing Delta Option</v>
      </c>
      <c r="AQ480" s="13" t="str" cm="1">
        <f t="array" ref="AQ480">IF(paramètres!$B$28=1,(((SUM(Q480:Z480)/1.02)+SUM(AA480:AB480))+((SUM(AC480:AN480)/1.02)+SUM(AM480:AN480)))/12*pécule,IF(paramètres!$B$28=2,SUM(Q480:AN480)/12*pécule,"Missing Delta Option"))</f>
        <v>Missing Delta Option</v>
      </c>
      <c r="AR480" s="132" t="e">
        <f>IF(paramètres!$B$28=1,(((SUM(Q480:Z480)/1.02)+SUM(AA480:AB480))+((SUM(AC480:AN480)/1.02)+SUM(AM480:AN480)))+AO480+AP480+AQ480,SUM(Q480:AN480)+AO480+AP480+AQ480)</f>
        <v>#VALUE!</v>
      </c>
    </row>
    <row r="481" spans="1:44" x14ac:dyDescent="0.25">
      <c r="A481" s="131"/>
      <c r="B481" s="39"/>
      <c r="C481" s="39"/>
      <c r="D481" s="93"/>
      <c r="E481" s="68"/>
      <c r="F481" s="40"/>
      <c r="G481" s="94"/>
      <c r="H481" s="38"/>
      <c r="I481" s="95"/>
      <c r="J481" s="40"/>
      <c r="K481" s="38"/>
      <c r="L481" s="95"/>
      <c r="M481" s="40"/>
      <c r="N481" s="38"/>
      <c r="O481" s="95"/>
      <c r="P481" s="68"/>
      <c r="Q481" s="226"/>
      <c r="R481" s="227"/>
      <c r="S481" s="227"/>
      <c r="T481" s="227"/>
      <c r="U481" s="227"/>
      <c r="V481" s="227"/>
      <c r="W481" s="227"/>
      <c r="X481" s="227"/>
      <c r="Y481" s="227"/>
      <c r="Z481" s="227"/>
      <c r="AA481" s="227"/>
      <c r="AB481" s="228"/>
      <c r="AC481" s="149">
        <f>IF($D481="",0,IF($E481="",0,IF(VLOOKUP($E481,paramètres!$E$33:$F$44,2,FALSE)&lt;=VLOOKUP($AC$18,paramètres!$E$33:$F$44,2,FALSE),Q481*$D481,0)))</f>
        <v>0</v>
      </c>
      <c r="AD481" s="13">
        <f>IF($D481="",0,IF($E481="",0,IF(VLOOKUP($E481,paramètres!$E$33:$F$44,2,FALSE)&lt;=VLOOKUP($AD$18,paramètres!$E$33:$F$44,2,FALSE),R481*$D481,0)))</f>
        <v>0</v>
      </c>
      <c r="AE481" s="13">
        <f>IF($D481="",0,IF($E481="",0,IF(VLOOKUP($E481,paramètres!$E$33:$F$44,2,FALSE)&lt;=VLOOKUP($AE$18,paramètres!$E$33:$F$44,2,FALSE),S481*$D481,0)))</f>
        <v>0</v>
      </c>
      <c r="AF481" s="13">
        <f>IF($D481="",0,IF($E481="",0,IF(VLOOKUP($E481,paramètres!$E$33:$F$44,2,FALSE)&lt;=VLOOKUP($AF$18,paramètres!$E$33:$F$44,2,FALSE),T481*$D481,0)))</f>
        <v>0</v>
      </c>
      <c r="AG481" s="13">
        <f>IF($D481="",0,IF($E481="",0,IF(VLOOKUP($E481,paramètres!$E$33:$F$44,2,FALSE)&lt;=VLOOKUP($AG$18,paramètres!$E$33:$F$44,2,FALSE),U481*$D481,0)))</f>
        <v>0</v>
      </c>
      <c r="AH481" s="13">
        <f>IF($D481="",0,IF($E481="",0,IF(VLOOKUP($E481,paramètres!$E$33:$F$44,2,FALSE)&lt;=VLOOKUP($AH$18,paramètres!$E$33:$F$44,2,FALSE),V481*$D481,0)))</f>
        <v>0</v>
      </c>
      <c r="AI481" s="13">
        <f>IF($D481="",0,IF($E481="",0,IF(VLOOKUP($E481,paramètres!$E$33:$F$44,2,FALSE)&lt;=VLOOKUP($AI$18,paramètres!$E$33:$F$44,2,FALSE),W481*$D481,0)))</f>
        <v>0</v>
      </c>
      <c r="AJ481" s="13">
        <f>IF($D481="",0,IF($E481="",0,IF(VLOOKUP($E481,paramètres!$E$33:$F$44,2,FALSE)&lt;=VLOOKUP($AJ$18,paramètres!$E$33:$F$44,2,FALSE),X481*$D481,0)))</f>
        <v>0</v>
      </c>
      <c r="AK481" s="13">
        <f>IF($D481="",0,IF($E481="",0,IF(VLOOKUP($E481,paramètres!$E$33:$F$44,2,FALSE)&lt;=VLOOKUP($AK$18,paramètres!$E$33:$F$44,2,FALSE),Y481*$D481,0)))</f>
        <v>0</v>
      </c>
      <c r="AL481" s="13">
        <f>IF($D481="",0,IF($E481="",0,IF(VLOOKUP($E481,paramètres!$E$33:$F$44,2,FALSE)&lt;=VLOOKUP($AL$18,paramètres!$E$33:$F$44,2,FALSE),Z481*$D481,0)))</f>
        <v>0</v>
      </c>
      <c r="AM481" s="13">
        <f>IF($D481="",0,IF($E481="",0,IF(VLOOKUP($E481,paramètres!$E$33:$F$44,2,FALSE)&lt;=VLOOKUP($AM$18,paramètres!$E$33:$F$44,2,FALSE),AA481*$D481,0)))</f>
        <v>0</v>
      </c>
      <c r="AN481" s="154">
        <f>IF($D481="",0,IF($E481="",0,IF(VLOOKUP($E481,paramètres!$E$33:$F$44,2,FALSE)&lt;=VLOOKUP($AN$18,paramètres!$E$33:$F$44,2,FALSE),AB481*$D481,0)))</f>
        <v>0</v>
      </c>
      <c r="AO481" s="149" t="str">
        <f>IF(paramètres!$B$28=1,((SUM(Q481:Z481)/1.02)+SUM(AA481:AB481))*0.0303/9*COUNT(Q481:Y481),IF(paramètres!$B$28=2,(SUM(Q481:AB481))*0.0303/9*COUNT(Q481:Y481),"Missing Delta option"))</f>
        <v>Missing Delta option</v>
      </c>
      <c r="AP481" s="13" t="str">
        <f>IF(paramètres!$B$28=1,(((SUM(Q481:Z481)/1.02)+SUM(AA481:AB481))+((SUM(AC481:AL481)/1.02)+SUM(AM481:AO481)))*cotpatr,IF(paramètres!$B$28=2,(SUM(Q481:AO481)*cotpatr),"Missing Delta Option"))</f>
        <v>Missing Delta Option</v>
      </c>
      <c r="AQ481" s="13" t="str" cm="1">
        <f t="array" ref="AQ481">IF(paramètres!$B$28=1,(((SUM(Q481:Z481)/1.02)+SUM(AA481:AB481))+((SUM(AC481:AN481)/1.02)+SUM(AM481:AN481)))/12*pécule,IF(paramètres!$B$28=2,SUM(Q481:AN481)/12*pécule,"Missing Delta Option"))</f>
        <v>Missing Delta Option</v>
      </c>
      <c r="AR481" s="132" t="e">
        <f>IF(paramètres!$B$28=1,(((SUM(Q481:Z481)/1.02)+SUM(AA481:AB481))+((SUM(AC481:AN481)/1.02)+SUM(AM481:AN481)))+AO481+AP481+AQ481,SUM(Q481:AN481)+AO481+AP481+AQ481)</f>
        <v>#VALUE!</v>
      </c>
    </row>
    <row r="482" spans="1:44" x14ac:dyDescent="0.25">
      <c r="A482" s="131"/>
      <c r="B482" s="39"/>
      <c r="C482" s="39"/>
      <c r="D482" s="93"/>
      <c r="E482" s="68"/>
      <c r="F482" s="40"/>
      <c r="G482" s="94"/>
      <c r="H482" s="38"/>
      <c r="I482" s="95"/>
      <c r="J482" s="40"/>
      <c r="K482" s="38"/>
      <c r="L482" s="95"/>
      <c r="M482" s="40"/>
      <c r="N482" s="38"/>
      <c r="O482" s="95"/>
      <c r="P482" s="68"/>
      <c r="Q482" s="226"/>
      <c r="R482" s="227"/>
      <c r="S482" s="227"/>
      <c r="T482" s="227"/>
      <c r="U482" s="227"/>
      <c r="V482" s="227"/>
      <c r="W482" s="227"/>
      <c r="X482" s="227"/>
      <c r="Y482" s="227"/>
      <c r="Z482" s="227"/>
      <c r="AA482" s="227"/>
      <c r="AB482" s="228"/>
      <c r="AC482" s="149">
        <f>IF($D482="",0,IF($E482="",0,IF(VLOOKUP($E482,paramètres!$E$33:$F$44,2,FALSE)&lt;=VLOOKUP($AC$18,paramètres!$E$33:$F$44,2,FALSE),Q482*$D482,0)))</f>
        <v>0</v>
      </c>
      <c r="AD482" s="13">
        <f>IF($D482="",0,IF($E482="",0,IF(VLOOKUP($E482,paramètres!$E$33:$F$44,2,FALSE)&lt;=VLOOKUP($AD$18,paramètres!$E$33:$F$44,2,FALSE),R482*$D482,0)))</f>
        <v>0</v>
      </c>
      <c r="AE482" s="13">
        <f>IF($D482="",0,IF($E482="",0,IF(VLOOKUP($E482,paramètres!$E$33:$F$44,2,FALSE)&lt;=VLOOKUP($AE$18,paramètres!$E$33:$F$44,2,FALSE),S482*$D482,0)))</f>
        <v>0</v>
      </c>
      <c r="AF482" s="13">
        <f>IF($D482="",0,IF($E482="",0,IF(VLOOKUP($E482,paramètres!$E$33:$F$44,2,FALSE)&lt;=VLOOKUP($AF$18,paramètres!$E$33:$F$44,2,FALSE),T482*$D482,0)))</f>
        <v>0</v>
      </c>
      <c r="AG482" s="13">
        <f>IF($D482="",0,IF($E482="",0,IF(VLOOKUP($E482,paramètres!$E$33:$F$44,2,FALSE)&lt;=VLOOKUP($AG$18,paramètres!$E$33:$F$44,2,FALSE),U482*$D482,0)))</f>
        <v>0</v>
      </c>
      <c r="AH482" s="13">
        <f>IF($D482="",0,IF($E482="",0,IF(VLOOKUP($E482,paramètres!$E$33:$F$44,2,FALSE)&lt;=VLOOKUP($AH$18,paramètres!$E$33:$F$44,2,FALSE),V482*$D482,0)))</f>
        <v>0</v>
      </c>
      <c r="AI482" s="13">
        <f>IF($D482="",0,IF($E482="",0,IF(VLOOKUP($E482,paramètres!$E$33:$F$44,2,FALSE)&lt;=VLOOKUP($AI$18,paramètres!$E$33:$F$44,2,FALSE),W482*$D482,0)))</f>
        <v>0</v>
      </c>
      <c r="AJ482" s="13">
        <f>IF($D482="",0,IF($E482="",0,IF(VLOOKUP($E482,paramètres!$E$33:$F$44,2,FALSE)&lt;=VLOOKUP($AJ$18,paramètres!$E$33:$F$44,2,FALSE),X482*$D482,0)))</f>
        <v>0</v>
      </c>
      <c r="AK482" s="13">
        <f>IF($D482="",0,IF($E482="",0,IF(VLOOKUP($E482,paramètres!$E$33:$F$44,2,FALSE)&lt;=VLOOKUP($AK$18,paramètres!$E$33:$F$44,2,FALSE),Y482*$D482,0)))</f>
        <v>0</v>
      </c>
      <c r="AL482" s="13">
        <f>IF($D482="",0,IF($E482="",0,IF(VLOOKUP($E482,paramètres!$E$33:$F$44,2,FALSE)&lt;=VLOOKUP($AL$18,paramètres!$E$33:$F$44,2,FALSE),Z482*$D482,0)))</f>
        <v>0</v>
      </c>
      <c r="AM482" s="13">
        <f>IF($D482="",0,IF($E482="",0,IF(VLOOKUP($E482,paramètres!$E$33:$F$44,2,FALSE)&lt;=VLOOKUP($AM$18,paramètres!$E$33:$F$44,2,FALSE),AA482*$D482,0)))</f>
        <v>0</v>
      </c>
      <c r="AN482" s="154">
        <f>IF($D482="",0,IF($E482="",0,IF(VLOOKUP($E482,paramètres!$E$33:$F$44,2,FALSE)&lt;=VLOOKUP($AN$18,paramètres!$E$33:$F$44,2,FALSE),AB482*$D482,0)))</f>
        <v>0</v>
      </c>
      <c r="AO482" s="149" t="str">
        <f>IF(paramètres!$B$28=1,((SUM(Q482:Z482)/1.02)+SUM(AA482:AB482))*0.0303/9*COUNT(Q482:Y482),IF(paramètres!$B$28=2,(SUM(Q482:AB482))*0.0303/9*COUNT(Q482:Y482),"Missing Delta option"))</f>
        <v>Missing Delta option</v>
      </c>
      <c r="AP482" s="13" t="str">
        <f>IF(paramètres!$B$28=1,(((SUM(Q482:Z482)/1.02)+SUM(AA482:AB482))+((SUM(AC482:AL482)/1.02)+SUM(AM482:AO482)))*cotpatr,IF(paramètres!$B$28=2,(SUM(Q482:AO482)*cotpatr),"Missing Delta Option"))</f>
        <v>Missing Delta Option</v>
      </c>
      <c r="AQ482" s="13" t="str" cm="1">
        <f t="array" ref="AQ482">IF(paramètres!$B$28=1,(((SUM(Q482:Z482)/1.02)+SUM(AA482:AB482))+((SUM(AC482:AN482)/1.02)+SUM(AM482:AN482)))/12*pécule,IF(paramètres!$B$28=2,SUM(Q482:AN482)/12*pécule,"Missing Delta Option"))</f>
        <v>Missing Delta Option</v>
      </c>
      <c r="AR482" s="132" t="e">
        <f>IF(paramètres!$B$28=1,(((SUM(Q482:Z482)/1.02)+SUM(AA482:AB482))+((SUM(AC482:AN482)/1.02)+SUM(AM482:AN482)))+AO482+AP482+AQ482,SUM(Q482:AN482)+AO482+AP482+AQ482)</f>
        <v>#VALUE!</v>
      </c>
    </row>
    <row r="483" spans="1:44" x14ac:dyDescent="0.25">
      <c r="A483" s="131"/>
      <c r="B483" s="39"/>
      <c r="C483" s="39"/>
      <c r="D483" s="93"/>
      <c r="E483" s="68"/>
      <c r="F483" s="40"/>
      <c r="G483" s="94"/>
      <c r="H483" s="38"/>
      <c r="I483" s="95"/>
      <c r="J483" s="40"/>
      <c r="K483" s="38"/>
      <c r="L483" s="95"/>
      <c r="M483" s="40"/>
      <c r="N483" s="38"/>
      <c r="O483" s="95"/>
      <c r="P483" s="68"/>
      <c r="Q483" s="226"/>
      <c r="R483" s="227"/>
      <c r="S483" s="227"/>
      <c r="T483" s="227"/>
      <c r="U483" s="227"/>
      <c r="V483" s="227"/>
      <c r="W483" s="227"/>
      <c r="X483" s="227"/>
      <c r="Y483" s="227"/>
      <c r="Z483" s="227"/>
      <c r="AA483" s="227"/>
      <c r="AB483" s="228"/>
      <c r="AC483" s="149">
        <f>IF($D483="",0,IF($E483="",0,IF(VLOOKUP($E483,paramètres!$E$33:$F$44,2,FALSE)&lt;=VLOOKUP($AC$18,paramètres!$E$33:$F$44,2,FALSE),Q483*$D483,0)))</f>
        <v>0</v>
      </c>
      <c r="AD483" s="13">
        <f>IF($D483="",0,IF($E483="",0,IF(VLOOKUP($E483,paramètres!$E$33:$F$44,2,FALSE)&lt;=VLOOKUP($AD$18,paramètres!$E$33:$F$44,2,FALSE),R483*$D483,0)))</f>
        <v>0</v>
      </c>
      <c r="AE483" s="13">
        <f>IF($D483="",0,IF($E483="",0,IF(VLOOKUP($E483,paramètres!$E$33:$F$44,2,FALSE)&lt;=VLOOKUP($AE$18,paramètres!$E$33:$F$44,2,FALSE),S483*$D483,0)))</f>
        <v>0</v>
      </c>
      <c r="AF483" s="13">
        <f>IF($D483="",0,IF($E483="",0,IF(VLOOKUP($E483,paramètres!$E$33:$F$44,2,FALSE)&lt;=VLOOKUP($AF$18,paramètres!$E$33:$F$44,2,FALSE),T483*$D483,0)))</f>
        <v>0</v>
      </c>
      <c r="AG483" s="13">
        <f>IF($D483="",0,IF($E483="",0,IF(VLOOKUP($E483,paramètres!$E$33:$F$44,2,FALSE)&lt;=VLOOKUP($AG$18,paramètres!$E$33:$F$44,2,FALSE),U483*$D483,0)))</f>
        <v>0</v>
      </c>
      <c r="AH483" s="13">
        <f>IF($D483="",0,IF($E483="",0,IF(VLOOKUP($E483,paramètres!$E$33:$F$44,2,FALSE)&lt;=VLOOKUP($AH$18,paramètres!$E$33:$F$44,2,FALSE),V483*$D483,0)))</f>
        <v>0</v>
      </c>
      <c r="AI483" s="13">
        <f>IF($D483="",0,IF($E483="",0,IF(VLOOKUP($E483,paramètres!$E$33:$F$44,2,FALSE)&lt;=VLOOKUP($AI$18,paramètres!$E$33:$F$44,2,FALSE),W483*$D483,0)))</f>
        <v>0</v>
      </c>
      <c r="AJ483" s="13">
        <f>IF($D483="",0,IF($E483="",0,IF(VLOOKUP($E483,paramètres!$E$33:$F$44,2,FALSE)&lt;=VLOOKUP($AJ$18,paramètres!$E$33:$F$44,2,FALSE),X483*$D483,0)))</f>
        <v>0</v>
      </c>
      <c r="AK483" s="13">
        <f>IF($D483="",0,IF($E483="",0,IF(VLOOKUP($E483,paramètres!$E$33:$F$44,2,FALSE)&lt;=VLOOKUP($AK$18,paramètres!$E$33:$F$44,2,FALSE),Y483*$D483,0)))</f>
        <v>0</v>
      </c>
      <c r="AL483" s="13">
        <f>IF($D483="",0,IF($E483="",0,IF(VLOOKUP($E483,paramètres!$E$33:$F$44,2,FALSE)&lt;=VLOOKUP($AL$18,paramètres!$E$33:$F$44,2,FALSE),Z483*$D483,0)))</f>
        <v>0</v>
      </c>
      <c r="AM483" s="13">
        <f>IF($D483="",0,IF($E483="",0,IF(VLOOKUP($E483,paramètres!$E$33:$F$44,2,FALSE)&lt;=VLOOKUP($AM$18,paramètres!$E$33:$F$44,2,FALSE),AA483*$D483,0)))</f>
        <v>0</v>
      </c>
      <c r="AN483" s="154">
        <f>IF($D483="",0,IF($E483="",0,IF(VLOOKUP($E483,paramètres!$E$33:$F$44,2,FALSE)&lt;=VLOOKUP($AN$18,paramètres!$E$33:$F$44,2,FALSE),AB483*$D483,0)))</f>
        <v>0</v>
      </c>
      <c r="AO483" s="149" t="str">
        <f>IF(paramètres!$B$28=1,((SUM(Q483:Z483)/1.02)+SUM(AA483:AB483))*0.0303/9*COUNT(Q483:Y483),IF(paramètres!$B$28=2,(SUM(Q483:AB483))*0.0303/9*COUNT(Q483:Y483),"Missing Delta option"))</f>
        <v>Missing Delta option</v>
      </c>
      <c r="AP483" s="13" t="str">
        <f>IF(paramètres!$B$28=1,(((SUM(Q483:Z483)/1.02)+SUM(AA483:AB483))+((SUM(AC483:AL483)/1.02)+SUM(AM483:AO483)))*cotpatr,IF(paramètres!$B$28=2,(SUM(Q483:AO483)*cotpatr),"Missing Delta Option"))</f>
        <v>Missing Delta Option</v>
      </c>
      <c r="AQ483" s="13" t="str" cm="1">
        <f t="array" ref="AQ483">IF(paramètres!$B$28=1,(((SUM(Q483:Z483)/1.02)+SUM(AA483:AB483))+((SUM(AC483:AN483)/1.02)+SUM(AM483:AN483)))/12*pécule,IF(paramètres!$B$28=2,SUM(Q483:AN483)/12*pécule,"Missing Delta Option"))</f>
        <v>Missing Delta Option</v>
      </c>
      <c r="AR483" s="132" t="e">
        <f>IF(paramètres!$B$28=1,(((SUM(Q483:Z483)/1.02)+SUM(AA483:AB483))+((SUM(AC483:AN483)/1.02)+SUM(AM483:AN483)))+AO483+AP483+AQ483,SUM(Q483:AN483)+AO483+AP483+AQ483)</f>
        <v>#VALUE!</v>
      </c>
    </row>
    <row r="484" spans="1:44" x14ac:dyDescent="0.25">
      <c r="A484" s="131"/>
      <c r="B484" s="39"/>
      <c r="C484" s="39"/>
      <c r="D484" s="93"/>
      <c r="E484" s="68"/>
      <c r="F484" s="40"/>
      <c r="G484" s="94"/>
      <c r="H484" s="38"/>
      <c r="I484" s="95"/>
      <c r="J484" s="40"/>
      <c r="K484" s="38"/>
      <c r="L484" s="95"/>
      <c r="M484" s="40"/>
      <c r="N484" s="38"/>
      <c r="O484" s="95"/>
      <c r="P484" s="68"/>
      <c r="Q484" s="226"/>
      <c r="R484" s="227"/>
      <c r="S484" s="227"/>
      <c r="T484" s="227"/>
      <c r="U484" s="227"/>
      <c r="V484" s="227"/>
      <c r="W484" s="227"/>
      <c r="X484" s="227"/>
      <c r="Y484" s="227"/>
      <c r="Z484" s="227"/>
      <c r="AA484" s="227"/>
      <c r="AB484" s="228"/>
      <c r="AC484" s="149">
        <f>IF($D484="",0,IF($E484="",0,IF(VLOOKUP($E484,paramètres!$E$33:$F$44,2,FALSE)&lt;=VLOOKUP($AC$18,paramètres!$E$33:$F$44,2,FALSE),Q484*$D484,0)))</f>
        <v>0</v>
      </c>
      <c r="AD484" s="13">
        <f>IF($D484="",0,IF($E484="",0,IF(VLOOKUP($E484,paramètres!$E$33:$F$44,2,FALSE)&lt;=VLOOKUP($AD$18,paramètres!$E$33:$F$44,2,FALSE),R484*$D484,0)))</f>
        <v>0</v>
      </c>
      <c r="AE484" s="13">
        <f>IF($D484="",0,IF($E484="",0,IF(VLOOKUP($E484,paramètres!$E$33:$F$44,2,FALSE)&lt;=VLOOKUP($AE$18,paramètres!$E$33:$F$44,2,FALSE),S484*$D484,0)))</f>
        <v>0</v>
      </c>
      <c r="AF484" s="13">
        <f>IF($D484="",0,IF($E484="",0,IF(VLOOKUP($E484,paramètres!$E$33:$F$44,2,FALSE)&lt;=VLOOKUP($AF$18,paramètres!$E$33:$F$44,2,FALSE),T484*$D484,0)))</f>
        <v>0</v>
      </c>
      <c r="AG484" s="13">
        <f>IF($D484="",0,IF($E484="",0,IF(VLOOKUP($E484,paramètres!$E$33:$F$44,2,FALSE)&lt;=VLOOKUP($AG$18,paramètres!$E$33:$F$44,2,FALSE),U484*$D484,0)))</f>
        <v>0</v>
      </c>
      <c r="AH484" s="13">
        <f>IF($D484="",0,IF($E484="",0,IF(VLOOKUP($E484,paramètres!$E$33:$F$44,2,FALSE)&lt;=VLOOKUP($AH$18,paramètres!$E$33:$F$44,2,FALSE),V484*$D484,0)))</f>
        <v>0</v>
      </c>
      <c r="AI484" s="13">
        <f>IF($D484="",0,IF($E484="",0,IF(VLOOKUP($E484,paramètres!$E$33:$F$44,2,FALSE)&lt;=VLOOKUP($AI$18,paramètres!$E$33:$F$44,2,FALSE),W484*$D484,0)))</f>
        <v>0</v>
      </c>
      <c r="AJ484" s="13">
        <f>IF($D484="",0,IF($E484="",0,IF(VLOOKUP($E484,paramètres!$E$33:$F$44,2,FALSE)&lt;=VLOOKUP($AJ$18,paramètres!$E$33:$F$44,2,FALSE),X484*$D484,0)))</f>
        <v>0</v>
      </c>
      <c r="AK484" s="13">
        <f>IF($D484="",0,IF($E484="",0,IF(VLOOKUP($E484,paramètres!$E$33:$F$44,2,FALSE)&lt;=VLOOKUP($AK$18,paramètres!$E$33:$F$44,2,FALSE),Y484*$D484,0)))</f>
        <v>0</v>
      </c>
      <c r="AL484" s="13">
        <f>IF($D484="",0,IF($E484="",0,IF(VLOOKUP($E484,paramètres!$E$33:$F$44,2,FALSE)&lt;=VLOOKUP($AL$18,paramètres!$E$33:$F$44,2,FALSE),Z484*$D484,0)))</f>
        <v>0</v>
      </c>
      <c r="AM484" s="13">
        <f>IF($D484="",0,IF($E484="",0,IF(VLOOKUP($E484,paramètres!$E$33:$F$44,2,FALSE)&lt;=VLOOKUP($AM$18,paramètres!$E$33:$F$44,2,FALSE),AA484*$D484,0)))</f>
        <v>0</v>
      </c>
      <c r="AN484" s="154">
        <f>IF($D484="",0,IF($E484="",0,IF(VLOOKUP($E484,paramètres!$E$33:$F$44,2,FALSE)&lt;=VLOOKUP($AN$18,paramètres!$E$33:$F$44,2,FALSE),AB484*$D484,0)))</f>
        <v>0</v>
      </c>
      <c r="AO484" s="149" t="str">
        <f>IF(paramètres!$B$28=1,((SUM(Q484:Z484)/1.02)+SUM(AA484:AB484))*0.0303/9*COUNT(Q484:Y484),IF(paramètres!$B$28=2,(SUM(Q484:AB484))*0.0303/9*COUNT(Q484:Y484),"Missing Delta option"))</f>
        <v>Missing Delta option</v>
      </c>
      <c r="AP484" s="13" t="str">
        <f>IF(paramètres!$B$28=1,(((SUM(Q484:Z484)/1.02)+SUM(AA484:AB484))+((SUM(AC484:AL484)/1.02)+SUM(AM484:AO484)))*cotpatr,IF(paramètres!$B$28=2,(SUM(Q484:AO484)*cotpatr),"Missing Delta Option"))</f>
        <v>Missing Delta Option</v>
      </c>
      <c r="AQ484" s="13" t="str" cm="1">
        <f t="array" ref="AQ484">IF(paramètres!$B$28=1,(((SUM(Q484:Z484)/1.02)+SUM(AA484:AB484))+((SUM(AC484:AN484)/1.02)+SUM(AM484:AN484)))/12*pécule,IF(paramètres!$B$28=2,SUM(Q484:AN484)/12*pécule,"Missing Delta Option"))</f>
        <v>Missing Delta Option</v>
      </c>
      <c r="AR484" s="132" t="e">
        <f>IF(paramètres!$B$28=1,(((SUM(Q484:Z484)/1.02)+SUM(AA484:AB484))+((SUM(AC484:AN484)/1.02)+SUM(AM484:AN484)))+AO484+AP484+AQ484,SUM(Q484:AN484)+AO484+AP484+AQ484)</f>
        <v>#VALUE!</v>
      </c>
    </row>
    <row r="485" spans="1:44" x14ac:dyDescent="0.25">
      <c r="A485" s="131"/>
      <c r="B485" s="39"/>
      <c r="C485" s="39"/>
      <c r="D485" s="93"/>
      <c r="E485" s="68"/>
      <c r="F485" s="40"/>
      <c r="G485" s="94"/>
      <c r="H485" s="38"/>
      <c r="I485" s="95"/>
      <c r="J485" s="40"/>
      <c r="K485" s="38"/>
      <c r="L485" s="95"/>
      <c r="M485" s="40"/>
      <c r="N485" s="38"/>
      <c r="O485" s="95"/>
      <c r="P485" s="68"/>
      <c r="Q485" s="226"/>
      <c r="R485" s="227"/>
      <c r="S485" s="227"/>
      <c r="T485" s="227"/>
      <c r="U485" s="227"/>
      <c r="V485" s="227"/>
      <c r="W485" s="227"/>
      <c r="X485" s="227"/>
      <c r="Y485" s="227"/>
      <c r="Z485" s="227"/>
      <c r="AA485" s="227"/>
      <c r="AB485" s="228"/>
      <c r="AC485" s="149">
        <f>IF($D485="",0,IF($E485="",0,IF(VLOOKUP($E485,paramètres!$E$33:$F$44,2,FALSE)&lt;=VLOOKUP($AC$18,paramètres!$E$33:$F$44,2,FALSE),Q485*$D485,0)))</f>
        <v>0</v>
      </c>
      <c r="AD485" s="13">
        <f>IF($D485="",0,IF($E485="",0,IF(VLOOKUP($E485,paramètres!$E$33:$F$44,2,FALSE)&lt;=VLOOKUP($AD$18,paramètres!$E$33:$F$44,2,FALSE),R485*$D485,0)))</f>
        <v>0</v>
      </c>
      <c r="AE485" s="13">
        <f>IF($D485="",0,IF($E485="",0,IF(VLOOKUP($E485,paramètres!$E$33:$F$44,2,FALSE)&lt;=VLOOKUP($AE$18,paramètres!$E$33:$F$44,2,FALSE),S485*$D485,0)))</f>
        <v>0</v>
      </c>
      <c r="AF485" s="13">
        <f>IF($D485="",0,IF($E485="",0,IF(VLOOKUP($E485,paramètres!$E$33:$F$44,2,FALSE)&lt;=VLOOKUP($AF$18,paramètres!$E$33:$F$44,2,FALSE),T485*$D485,0)))</f>
        <v>0</v>
      </c>
      <c r="AG485" s="13">
        <f>IF($D485="",0,IF($E485="",0,IF(VLOOKUP($E485,paramètres!$E$33:$F$44,2,FALSE)&lt;=VLOOKUP($AG$18,paramètres!$E$33:$F$44,2,FALSE),U485*$D485,0)))</f>
        <v>0</v>
      </c>
      <c r="AH485" s="13">
        <f>IF($D485="",0,IF($E485="",0,IF(VLOOKUP($E485,paramètres!$E$33:$F$44,2,FALSE)&lt;=VLOOKUP($AH$18,paramètres!$E$33:$F$44,2,FALSE),V485*$D485,0)))</f>
        <v>0</v>
      </c>
      <c r="AI485" s="13">
        <f>IF($D485="",0,IF($E485="",0,IF(VLOOKUP($E485,paramètres!$E$33:$F$44,2,FALSE)&lt;=VLOOKUP($AI$18,paramètres!$E$33:$F$44,2,FALSE),W485*$D485,0)))</f>
        <v>0</v>
      </c>
      <c r="AJ485" s="13">
        <f>IF($D485="",0,IF($E485="",0,IF(VLOOKUP($E485,paramètres!$E$33:$F$44,2,FALSE)&lt;=VLOOKUP($AJ$18,paramètres!$E$33:$F$44,2,FALSE),X485*$D485,0)))</f>
        <v>0</v>
      </c>
      <c r="AK485" s="13">
        <f>IF($D485="",0,IF($E485="",0,IF(VLOOKUP($E485,paramètres!$E$33:$F$44,2,FALSE)&lt;=VLOOKUP($AK$18,paramètres!$E$33:$F$44,2,FALSE),Y485*$D485,0)))</f>
        <v>0</v>
      </c>
      <c r="AL485" s="13">
        <f>IF($D485="",0,IF($E485="",0,IF(VLOOKUP($E485,paramètres!$E$33:$F$44,2,FALSE)&lt;=VLOOKUP($AL$18,paramètres!$E$33:$F$44,2,FALSE),Z485*$D485,0)))</f>
        <v>0</v>
      </c>
      <c r="AM485" s="13">
        <f>IF($D485="",0,IF($E485="",0,IF(VLOOKUP($E485,paramètres!$E$33:$F$44,2,FALSE)&lt;=VLOOKUP($AM$18,paramètres!$E$33:$F$44,2,FALSE),AA485*$D485,0)))</f>
        <v>0</v>
      </c>
      <c r="AN485" s="154">
        <f>IF($D485="",0,IF($E485="",0,IF(VLOOKUP($E485,paramètres!$E$33:$F$44,2,FALSE)&lt;=VLOOKUP($AN$18,paramètres!$E$33:$F$44,2,FALSE),AB485*$D485,0)))</f>
        <v>0</v>
      </c>
      <c r="AO485" s="149" t="str">
        <f>IF(paramètres!$B$28=1,((SUM(Q485:Z485)/1.02)+SUM(AA485:AB485))*0.0303/9*COUNT(Q485:Y485),IF(paramètres!$B$28=2,(SUM(Q485:AB485))*0.0303/9*COUNT(Q485:Y485),"Missing Delta option"))</f>
        <v>Missing Delta option</v>
      </c>
      <c r="AP485" s="13" t="str">
        <f>IF(paramètres!$B$28=1,(((SUM(Q485:Z485)/1.02)+SUM(AA485:AB485))+((SUM(AC485:AL485)/1.02)+SUM(AM485:AO485)))*cotpatr,IF(paramètres!$B$28=2,(SUM(Q485:AO485)*cotpatr),"Missing Delta Option"))</f>
        <v>Missing Delta Option</v>
      </c>
      <c r="AQ485" s="13" t="str" cm="1">
        <f t="array" ref="AQ485">IF(paramètres!$B$28=1,(((SUM(Q485:Z485)/1.02)+SUM(AA485:AB485))+((SUM(AC485:AN485)/1.02)+SUM(AM485:AN485)))/12*pécule,IF(paramètres!$B$28=2,SUM(Q485:AN485)/12*pécule,"Missing Delta Option"))</f>
        <v>Missing Delta Option</v>
      </c>
      <c r="AR485" s="132" t="e">
        <f>IF(paramètres!$B$28=1,(((SUM(Q485:Z485)/1.02)+SUM(AA485:AB485))+((SUM(AC485:AN485)/1.02)+SUM(AM485:AN485)))+AO485+AP485+AQ485,SUM(Q485:AN485)+AO485+AP485+AQ485)</f>
        <v>#VALUE!</v>
      </c>
    </row>
    <row r="486" spans="1:44" x14ac:dyDescent="0.25">
      <c r="A486" s="131"/>
      <c r="B486" s="39"/>
      <c r="C486" s="39"/>
      <c r="D486" s="93"/>
      <c r="E486" s="68"/>
      <c r="F486" s="40"/>
      <c r="G486" s="94"/>
      <c r="H486" s="38"/>
      <c r="I486" s="95"/>
      <c r="J486" s="40"/>
      <c r="K486" s="38"/>
      <c r="L486" s="95"/>
      <c r="M486" s="40"/>
      <c r="N486" s="38"/>
      <c r="O486" s="95"/>
      <c r="P486" s="68"/>
      <c r="Q486" s="226"/>
      <c r="R486" s="227"/>
      <c r="S486" s="227"/>
      <c r="T486" s="227"/>
      <c r="U486" s="227"/>
      <c r="V486" s="227"/>
      <c r="W486" s="227"/>
      <c r="X486" s="227"/>
      <c r="Y486" s="227"/>
      <c r="Z486" s="227"/>
      <c r="AA486" s="227"/>
      <c r="AB486" s="228"/>
      <c r="AC486" s="149">
        <f>IF($D486="",0,IF($E486="",0,IF(VLOOKUP($E486,paramètres!$E$33:$F$44,2,FALSE)&lt;=VLOOKUP($AC$18,paramètres!$E$33:$F$44,2,FALSE),Q486*$D486,0)))</f>
        <v>0</v>
      </c>
      <c r="AD486" s="13">
        <f>IF($D486="",0,IF($E486="",0,IF(VLOOKUP($E486,paramètres!$E$33:$F$44,2,FALSE)&lt;=VLOOKUP($AD$18,paramètres!$E$33:$F$44,2,FALSE),R486*$D486,0)))</f>
        <v>0</v>
      </c>
      <c r="AE486" s="13">
        <f>IF($D486="",0,IF($E486="",0,IF(VLOOKUP($E486,paramètres!$E$33:$F$44,2,FALSE)&lt;=VLOOKUP($AE$18,paramètres!$E$33:$F$44,2,FALSE),S486*$D486,0)))</f>
        <v>0</v>
      </c>
      <c r="AF486" s="13">
        <f>IF($D486="",0,IF($E486="",0,IF(VLOOKUP($E486,paramètres!$E$33:$F$44,2,FALSE)&lt;=VLOOKUP($AF$18,paramètres!$E$33:$F$44,2,FALSE),T486*$D486,0)))</f>
        <v>0</v>
      </c>
      <c r="AG486" s="13">
        <f>IF($D486="",0,IF($E486="",0,IF(VLOOKUP($E486,paramètres!$E$33:$F$44,2,FALSE)&lt;=VLOOKUP($AG$18,paramètres!$E$33:$F$44,2,FALSE),U486*$D486,0)))</f>
        <v>0</v>
      </c>
      <c r="AH486" s="13">
        <f>IF($D486="",0,IF($E486="",0,IF(VLOOKUP($E486,paramètres!$E$33:$F$44,2,FALSE)&lt;=VLOOKUP($AH$18,paramètres!$E$33:$F$44,2,FALSE),V486*$D486,0)))</f>
        <v>0</v>
      </c>
      <c r="AI486" s="13">
        <f>IF($D486="",0,IF($E486="",0,IF(VLOOKUP($E486,paramètres!$E$33:$F$44,2,FALSE)&lt;=VLOOKUP($AI$18,paramètres!$E$33:$F$44,2,FALSE),W486*$D486,0)))</f>
        <v>0</v>
      </c>
      <c r="AJ486" s="13">
        <f>IF($D486="",0,IF($E486="",0,IF(VLOOKUP($E486,paramètres!$E$33:$F$44,2,FALSE)&lt;=VLOOKUP($AJ$18,paramètres!$E$33:$F$44,2,FALSE),X486*$D486,0)))</f>
        <v>0</v>
      </c>
      <c r="AK486" s="13">
        <f>IF($D486="",0,IF($E486="",0,IF(VLOOKUP($E486,paramètres!$E$33:$F$44,2,FALSE)&lt;=VLOOKUP($AK$18,paramètres!$E$33:$F$44,2,FALSE),Y486*$D486,0)))</f>
        <v>0</v>
      </c>
      <c r="AL486" s="13">
        <f>IF($D486="",0,IF($E486="",0,IF(VLOOKUP($E486,paramètres!$E$33:$F$44,2,FALSE)&lt;=VLOOKUP($AL$18,paramètres!$E$33:$F$44,2,FALSE),Z486*$D486,0)))</f>
        <v>0</v>
      </c>
      <c r="AM486" s="13">
        <f>IF($D486="",0,IF($E486="",0,IF(VLOOKUP($E486,paramètres!$E$33:$F$44,2,FALSE)&lt;=VLOOKUP($AM$18,paramètres!$E$33:$F$44,2,FALSE),AA486*$D486,0)))</f>
        <v>0</v>
      </c>
      <c r="AN486" s="154">
        <f>IF($D486="",0,IF($E486="",0,IF(VLOOKUP($E486,paramètres!$E$33:$F$44,2,FALSE)&lt;=VLOOKUP($AN$18,paramètres!$E$33:$F$44,2,FALSE),AB486*$D486,0)))</f>
        <v>0</v>
      </c>
      <c r="AO486" s="149" t="str">
        <f>IF(paramètres!$B$28=1,((SUM(Q486:Z486)/1.02)+SUM(AA486:AB486))*0.0303/9*COUNT(Q486:Y486),IF(paramètres!$B$28=2,(SUM(Q486:AB486))*0.0303/9*COUNT(Q486:Y486),"Missing Delta option"))</f>
        <v>Missing Delta option</v>
      </c>
      <c r="AP486" s="13" t="str">
        <f>IF(paramètres!$B$28=1,(((SUM(Q486:Z486)/1.02)+SUM(AA486:AB486))+((SUM(AC486:AL486)/1.02)+SUM(AM486:AO486)))*cotpatr,IF(paramètres!$B$28=2,(SUM(Q486:AO486)*cotpatr),"Missing Delta Option"))</f>
        <v>Missing Delta Option</v>
      </c>
      <c r="AQ486" s="13" t="str" cm="1">
        <f t="array" ref="AQ486">IF(paramètres!$B$28=1,(((SUM(Q486:Z486)/1.02)+SUM(AA486:AB486))+((SUM(AC486:AN486)/1.02)+SUM(AM486:AN486)))/12*pécule,IF(paramètres!$B$28=2,SUM(Q486:AN486)/12*pécule,"Missing Delta Option"))</f>
        <v>Missing Delta Option</v>
      </c>
      <c r="AR486" s="132" t="e">
        <f>IF(paramètres!$B$28=1,(((SUM(Q486:Z486)/1.02)+SUM(AA486:AB486))+((SUM(AC486:AN486)/1.02)+SUM(AM486:AN486)))+AO486+AP486+AQ486,SUM(Q486:AN486)+AO486+AP486+AQ486)</f>
        <v>#VALUE!</v>
      </c>
    </row>
    <row r="487" spans="1:44" x14ac:dyDescent="0.25">
      <c r="A487" s="131"/>
      <c r="B487" s="39"/>
      <c r="C487" s="39"/>
      <c r="D487" s="93"/>
      <c r="E487" s="68"/>
      <c r="F487" s="40"/>
      <c r="G487" s="94"/>
      <c r="H487" s="38"/>
      <c r="I487" s="95"/>
      <c r="J487" s="40"/>
      <c r="K487" s="38"/>
      <c r="L487" s="95"/>
      <c r="M487" s="40"/>
      <c r="N487" s="38"/>
      <c r="O487" s="95"/>
      <c r="P487" s="68"/>
      <c r="Q487" s="226"/>
      <c r="R487" s="227"/>
      <c r="S487" s="227"/>
      <c r="T487" s="227"/>
      <c r="U487" s="227"/>
      <c r="V487" s="227"/>
      <c r="W487" s="227"/>
      <c r="X487" s="227"/>
      <c r="Y487" s="227"/>
      <c r="Z487" s="227"/>
      <c r="AA487" s="227"/>
      <c r="AB487" s="228"/>
      <c r="AC487" s="149">
        <f>IF($D487="",0,IF($E487="",0,IF(VLOOKUP($E487,paramètres!$E$33:$F$44,2,FALSE)&lt;=VLOOKUP($AC$18,paramètres!$E$33:$F$44,2,FALSE),Q487*$D487,0)))</f>
        <v>0</v>
      </c>
      <c r="AD487" s="13">
        <f>IF($D487="",0,IF($E487="",0,IF(VLOOKUP($E487,paramètres!$E$33:$F$44,2,FALSE)&lt;=VLOOKUP($AD$18,paramètres!$E$33:$F$44,2,FALSE),R487*$D487,0)))</f>
        <v>0</v>
      </c>
      <c r="AE487" s="13">
        <f>IF($D487="",0,IF($E487="",0,IF(VLOOKUP($E487,paramètres!$E$33:$F$44,2,FALSE)&lt;=VLOOKUP($AE$18,paramètres!$E$33:$F$44,2,FALSE),S487*$D487,0)))</f>
        <v>0</v>
      </c>
      <c r="AF487" s="13">
        <f>IF($D487="",0,IF($E487="",0,IF(VLOOKUP($E487,paramètres!$E$33:$F$44,2,FALSE)&lt;=VLOOKUP($AF$18,paramètres!$E$33:$F$44,2,FALSE),T487*$D487,0)))</f>
        <v>0</v>
      </c>
      <c r="AG487" s="13">
        <f>IF($D487="",0,IF($E487="",0,IF(VLOOKUP($E487,paramètres!$E$33:$F$44,2,FALSE)&lt;=VLOOKUP($AG$18,paramètres!$E$33:$F$44,2,FALSE),U487*$D487,0)))</f>
        <v>0</v>
      </c>
      <c r="AH487" s="13">
        <f>IF($D487="",0,IF($E487="",0,IF(VLOOKUP($E487,paramètres!$E$33:$F$44,2,FALSE)&lt;=VLOOKUP($AH$18,paramètres!$E$33:$F$44,2,FALSE),V487*$D487,0)))</f>
        <v>0</v>
      </c>
      <c r="AI487" s="13">
        <f>IF($D487="",0,IF($E487="",0,IF(VLOOKUP($E487,paramètres!$E$33:$F$44,2,FALSE)&lt;=VLOOKUP($AI$18,paramètres!$E$33:$F$44,2,FALSE),W487*$D487,0)))</f>
        <v>0</v>
      </c>
      <c r="AJ487" s="13">
        <f>IF($D487="",0,IF($E487="",0,IF(VLOOKUP($E487,paramètres!$E$33:$F$44,2,FALSE)&lt;=VLOOKUP($AJ$18,paramètres!$E$33:$F$44,2,FALSE),X487*$D487,0)))</f>
        <v>0</v>
      </c>
      <c r="AK487" s="13">
        <f>IF($D487="",0,IF($E487="",0,IF(VLOOKUP($E487,paramètres!$E$33:$F$44,2,FALSE)&lt;=VLOOKUP($AK$18,paramètres!$E$33:$F$44,2,FALSE),Y487*$D487,0)))</f>
        <v>0</v>
      </c>
      <c r="AL487" s="13">
        <f>IF($D487="",0,IF($E487="",0,IF(VLOOKUP($E487,paramètres!$E$33:$F$44,2,FALSE)&lt;=VLOOKUP($AL$18,paramètres!$E$33:$F$44,2,FALSE),Z487*$D487,0)))</f>
        <v>0</v>
      </c>
      <c r="AM487" s="13">
        <f>IF($D487="",0,IF($E487="",0,IF(VLOOKUP($E487,paramètres!$E$33:$F$44,2,FALSE)&lt;=VLOOKUP($AM$18,paramètres!$E$33:$F$44,2,FALSE),AA487*$D487,0)))</f>
        <v>0</v>
      </c>
      <c r="AN487" s="154">
        <f>IF($D487="",0,IF($E487="",0,IF(VLOOKUP($E487,paramètres!$E$33:$F$44,2,FALSE)&lt;=VLOOKUP($AN$18,paramètres!$E$33:$F$44,2,FALSE),AB487*$D487,0)))</f>
        <v>0</v>
      </c>
      <c r="AO487" s="149" t="str">
        <f>IF(paramètres!$B$28=1,((SUM(Q487:Z487)/1.02)+SUM(AA487:AB487))*0.0303/9*COUNT(Q487:Y487),IF(paramètres!$B$28=2,(SUM(Q487:AB487))*0.0303/9*COUNT(Q487:Y487),"Missing Delta option"))</f>
        <v>Missing Delta option</v>
      </c>
      <c r="AP487" s="13" t="str">
        <f>IF(paramètres!$B$28=1,(((SUM(Q487:Z487)/1.02)+SUM(AA487:AB487))+((SUM(AC487:AL487)/1.02)+SUM(AM487:AO487)))*cotpatr,IF(paramètres!$B$28=2,(SUM(Q487:AO487)*cotpatr),"Missing Delta Option"))</f>
        <v>Missing Delta Option</v>
      </c>
      <c r="AQ487" s="13" t="str" cm="1">
        <f t="array" ref="AQ487">IF(paramètres!$B$28=1,(((SUM(Q487:Z487)/1.02)+SUM(AA487:AB487))+((SUM(AC487:AN487)/1.02)+SUM(AM487:AN487)))/12*pécule,IF(paramètres!$B$28=2,SUM(Q487:AN487)/12*pécule,"Missing Delta Option"))</f>
        <v>Missing Delta Option</v>
      </c>
      <c r="AR487" s="132" t="e">
        <f>IF(paramètres!$B$28=1,(((SUM(Q487:Z487)/1.02)+SUM(AA487:AB487))+((SUM(AC487:AN487)/1.02)+SUM(AM487:AN487)))+AO487+AP487+AQ487,SUM(Q487:AN487)+AO487+AP487+AQ487)</f>
        <v>#VALUE!</v>
      </c>
    </row>
    <row r="488" spans="1:44" x14ac:dyDescent="0.25">
      <c r="A488" s="131"/>
      <c r="B488" s="39"/>
      <c r="C488" s="39"/>
      <c r="D488" s="93"/>
      <c r="E488" s="68"/>
      <c r="F488" s="40"/>
      <c r="G488" s="94"/>
      <c r="H488" s="38"/>
      <c r="I488" s="95"/>
      <c r="J488" s="40"/>
      <c r="K488" s="38"/>
      <c r="L488" s="95"/>
      <c r="M488" s="40"/>
      <c r="N488" s="38"/>
      <c r="O488" s="95"/>
      <c r="P488" s="68"/>
      <c r="Q488" s="226"/>
      <c r="R488" s="227"/>
      <c r="S488" s="227"/>
      <c r="T488" s="227"/>
      <c r="U488" s="227"/>
      <c r="V488" s="227"/>
      <c r="W488" s="227"/>
      <c r="X488" s="227"/>
      <c r="Y488" s="227"/>
      <c r="Z488" s="227"/>
      <c r="AA488" s="227"/>
      <c r="AB488" s="228"/>
      <c r="AC488" s="149">
        <f>IF($D488="",0,IF($E488="",0,IF(VLOOKUP($E488,paramètres!$E$33:$F$44,2,FALSE)&lt;=VLOOKUP($AC$18,paramètres!$E$33:$F$44,2,FALSE),Q488*$D488,0)))</f>
        <v>0</v>
      </c>
      <c r="AD488" s="13">
        <f>IF($D488="",0,IF($E488="",0,IF(VLOOKUP($E488,paramètres!$E$33:$F$44,2,FALSE)&lt;=VLOOKUP($AD$18,paramètres!$E$33:$F$44,2,FALSE),R488*$D488,0)))</f>
        <v>0</v>
      </c>
      <c r="AE488" s="13">
        <f>IF($D488="",0,IF($E488="",0,IF(VLOOKUP($E488,paramètres!$E$33:$F$44,2,FALSE)&lt;=VLOOKUP($AE$18,paramètres!$E$33:$F$44,2,FALSE),S488*$D488,0)))</f>
        <v>0</v>
      </c>
      <c r="AF488" s="13">
        <f>IF($D488="",0,IF($E488="",0,IF(VLOOKUP($E488,paramètres!$E$33:$F$44,2,FALSE)&lt;=VLOOKUP($AF$18,paramètres!$E$33:$F$44,2,FALSE),T488*$D488,0)))</f>
        <v>0</v>
      </c>
      <c r="AG488" s="13">
        <f>IF($D488="",0,IF($E488="",0,IF(VLOOKUP($E488,paramètres!$E$33:$F$44,2,FALSE)&lt;=VLOOKUP($AG$18,paramètres!$E$33:$F$44,2,FALSE),U488*$D488,0)))</f>
        <v>0</v>
      </c>
      <c r="AH488" s="13">
        <f>IF($D488="",0,IF($E488="",0,IF(VLOOKUP($E488,paramètres!$E$33:$F$44,2,FALSE)&lt;=VLOOKUP($AH$18,paramètres!$E$33:$F$44,2,FALSE),V488*$D488,0)))</f>
        <v>0</v>
      </c>
      <c r="AI488" s="13">
        <f>IF($D488="",0,IF($E488="",0,IF(VLOOKUP($E488,paramètres!$E$33:$F$44,2,FALSE)&lt;=VLOOKUP($AI$18,paramètres!$E$33:$F$44,2,FALSE),W488*$D488,0)))</f>
        <v>0</v>
      </c>
      <c r="AJ488" s="13">
        <f>IF($D488="",0,IF($E488="",0,IF(VLOOKUP($E488,paramètres!$E$33:$F$44,2,FALSE)&lt;=VLOOKUP($AJ$18,paramètres!$E$33:$F$44,2,FALSE),X488*$D488,0)))</f>
        <v>0</v>
      </c>
      <c r="AK488" s="13">
        <f>IF($D488="",0,IF($E488="",0,IF(VLOOKUP($E488,paramètres!$E$33:$F$44,2,FALSE)&lt;=VLOOKUP($AK$18,paramètres!$E$33:$F$44,2,FALSE),Y488*$D488,0)))</f>
        <v>0</v>
      </c>
      <c r="AL488" s="13">
        <f>IF($D488="",0,IF($E488="",0,IF(VLOOKUP($E488,paramètres!$E$33:$F$44,2,FALSE)&lt;=VLOOKUP($AL$18,paramètres!$E$33:$F$44,2,FALSE),Z488*$D488,0)))</f>
        <v>0</v>
      </c>
      <c r="AM488" s="13">
        <f>IF($D488="",0,IF($E488="",0,IF(VLOOKUP($E488,paramètres!$E$33:$F$44,2,FALSE)&lt;=VLOOKUP($AM$18,paramètres!$E$33:$F$44,2,FALSE),AA488*$D488,0)))</f>
        <v>0</v>
      </c>
      <c r="AN488" s="154">
        <f>IF($D488="",0,IF($E488="",0,IF(VLOOKUP($E488,paramètres!$E$33:$F$44,2,FALSE)&lt;=VLOOKUP($AN$18,paramètres!$E$33:$F$44,2,FALSE),AB488*$D488,0)))</f>
        <v>0</v>
      </c>
      <c r="AO488" s="149" t="str">
        <f>IF(paramètres!$B$28=1,((SUM(Q488:Z488)/1.02)+SUM(AA488:AB488))*0.0303/9*COUNT(Q488:Y488),IF(paramètres!$B$28=2,(SUM(Q488:AB488))*0.0303/9*COUNT(Q488:Y488),"Missing Delta option"))</f>
        <v>Missing Delta option</v>
      </c>
      <c r="AP488" s="13" t="str">
        <f>IF(paramètres!$B$28=1,(((SUM(Q488:Z488)/1.02)+SUM(AA488:AB488))+((SUM(AC488:AL488)/1.02)+SUM(AM488:AO488)))*cotpatr,IF(paramètres!$B$28=2,(SUM(Q488:AO488)*cotpatr),"Missing Delta Option"))</f>
        <v>Missing Delta Option</v>
      </c>
      <c r="AQ488" s="13" t="str" cm="1">
        <f t="array" ref="AQ488">IF(paramètres!$B$28=1,(((SUM(Q488:Z488)/1.02)+SUM(AA488:AB488))+((SUM(AC488:AN488)/1.02)+SUM(AM488:AN488)))/12*pécule,IF(paramètres!$B$28=2,SUM(Q488:AN488)/12*pécule,"Missing Delta Option"))</f>
        <v>Missing Delta Option</v>
      </c>
      <c r="AR488" s="132" t="e">
        <f>IF(paramètres!$B$28=1,(((SUM(Q488:Z488)/1.02)+SUM(AA488:AB488))+((SUM(AC488:AN488)/1.02)+SUM(AM488:AN488)))+AO488+AP488+AQ488,SUM(Q488:AN488)+AO488+AP488+AQ488)</f>
        <v>#VALUE!</v>
      </c>
    </row>
    <row r="489" spans="1:44" x14ac:dyDescent="0.25">
      <c r="A489" s="131"/>
      <c r="B489" s="39"/>
      <c r="C489" s="39"/>
      <c r="D489" s="93"/>
      <c r="E489" s="68"/>
      <c r="F489" s="40"/>
      <c r="G489" s="94"/>
      <c r="H489" s="38"/>
      <c r="I489" s="95"/>
      <c r="J489" s="40"/>
      <c r="K489" s="38"/>
      <c r="L489" s="95"/>
      <c r="M489" s="40"/>
      <c r="N489" s="38"/>
      <c r="O489" s="95"/>
      <c r="P489" s="68"/>
      <c r="Q489" s="226"/>
      <c r="R489" s="227"/>
      <c r="S489" s="227"/>
      <c r="T489" s="227"/>
      <c r="U489" s="227"/>
      <c r="V489" s="227"/>
      <c r="W489" s="227"/>
      <c r="X489" s="227"/>
      <c r="Y489" s="227"/>
      <c r="Z489" s="227"/>
      <c r="AA489" s="227"/>
      <c r="AB489" s="228"/>
      <c r="AC489" s="149">
        <f>IF($D489="",0,IF($E489="",0,IF(VLOOKUP($E489,paramètres!$E$33:$F$44,2,FALSE)&lt;=VLOOKUP($AC$18,paramètres!$E$33:$F$44,2,FALSE),Q489*$D489,0)))</f>
        <v>0</v>
      </c>
      <c r="AD489" s="13">
        <f>IF($D489="",0,IF($E489="",0,IF(VLOOKUP($E489,paramètres!$E$33:$F$44,2,FALSE)&lt;=VLOOKUP($AD$18,paramètres!$E$33:$F$44,2,FALSE),R489*$D489,0)))</f>
        <v>0</v>
      </c>
      <c r="AE489" s="13">
        <f>IF($D489="",0,IF($E489="",0,IF(VLOOKUP($E489,paramètres!$E$33:$F$44,2,FALSE)&lt;=VLOOKUP($AE$18,paramètres!$E$33:$F$44,2,FALSE),S489*$D489,0)))</f>
        <v>0</v>
      </c>
      <c r="AF489" s="13">
        <f>IF($D489="",0,IF($E489="",0,IF(VLOOKUP($E489,paramètres!$E$33:$F$44,2,FALSE)&lt;=VLOOKUP($AF$18,paramètres!$E$33:$F$44,2,FALSE),T489*$D489,0)))</f>
        <v>0</v>
      </c>
      <c r="AG489" s="13">
        <f>IF($D489="",0,IF($E489="",0,IF(VLOOKUP($E489,paramètres!$E$33:$F$44,2,FALSE)&lt;=VLOOKUP($AG$18,paramètres!$E$33:$F$44,2,FALSE),U489*$D489,0)))</f>
        <v>0</v>
      </c>
      <c r="AH489" s="13">
        <f>IF($D489="",0,IF($E489="",0,IF(VLOOKUP($E489,paramètres!$E$33:$F$44,2,FALSE)&lt;=VLOOKUP($AH$18,paramètres!$E$33:$F$44,2,FALSE),V489*$D489,0)))</f>
        <v>0</v>
      </c>
      <c r="AI489" s="13">
        <f>IF($D489="",0,IF($E489="",0,IF(VLOOKUP($E489,paramètres!$E$33:$F$44,2,FALSE)&lt;=VLOOKUP($AI$18,paramètres!$E$33:$F$44,2,FALSE),W489*$D489,0)))</f>
        <v>0</v>
      </c>
      <c r="AJ489" s="13">
        <f>IF($D489="",0,IF($E489="",0,IF(VLOOKUP($E489,paramètres!$E$33:$F$44,2,FALSE)&lt;=VLOOKUP($AJ$18,paramètres!$E$33:$F$44,2,FALSE),X489*$D489,0)))</f>
        <v>0</v>
      </c>
      <c r="AK489" s="13">
        <f>IF($D489="",0,IF($E489="",0,IF(VLOOKUP($E489,paramètres!$E$33:$F$44,2,FALSE)&lt;=VLOOKUP($AK$18,paramètres!$E$33:$F$44,2,FALSE),Y489*$D489,0)))</f>
        <v>0</v>
      </c>
      <c r="AL489" s="13">
        <f>IF($D489="",0,IF($E489="",0,IF(VLOOKUP($E489,paramètres!$E$33:$F$44,2,FALSE)&lt;=VLOOKUP($AL$18,paramètres!$E$33:$F$44,2,FALSE),Z489*$D489,0)))</f>
        <v>0</v>
      </c>
      <c r="AM489" s="13">
        <f>IF($D489="",0,IF($E489="",0,IF(VLOOKUP($E489,paramètres!$E$33:$F$44,2,FALSE)&lt;=VLOOKUP($AM$18,paramètres!$E$33:$F$44,2,FALSE),AA489*$D489,0)))</f>
        <v>0</v>
      </c>
      <c r="AN489" s="154">
        <f>IF($D489="",0,IF($E489="",0,IF(VLOOKUP($E489,paramètres!$E$33:$F$44,2,FALSE)&lt;=VLOOKUP($AN$18,paramètres!$E$33:$F$44,2,FALSE),AB489*$D489,0)))</f>
        <v>0</v>
      </c>
      <c r="AO489" s="149" t="str">
        <f>IF(paramètres!$B$28=1,((SUM(Q489:Z489)/1.02)+SUM(AA489:AB489))*0.0303/9*COUNT(Q489:Y489),IF(paramètres!$B$28=2,(SUM(Q489:AB489))*0.0303/9*COUNT(Q489:Y489),"Missing Delta option"))</f>
        <v>Missing Delta option</v>
      </c>
      <c r="AP489" s="13" t="str">
        <f>IF(paramètres!$B$28=1,(((SUM(Q489:Z489)/1.02)+SUM(AA489:AB489))+((SUM(AC489:AL489)/1.02)+SUM(AM489:AO489)))*cotpatr,IF(paramètres!$B$28=2,(SUM(Q489:AO489)*cotpatr),"Missing Delta Option"))</f>
        <v>Missing Delta Option</v>
      </c>
      <c r="AQ489" s="13" t="str" cm="1">
        <f t="array" ref="AQ489">IF(paramètres!$B$28=1,(((SUM(Q489:Z489)/1.02)+SUM(AA489:AB489))+((SUM(AC489:AN489)/1.02)+SUM(AM489:AN489)))/12*pécule,IF(paramètres!$B$28=2,SUM(Q489:AN489)/12*pécule,"Missing Delta Option"))</f>
        <v>Missing Delta Option</v>
      </c>
      <c r="AR489" s="132" t="e">
        <f>IF(paramètres!$B$28=1,(((SUM(Q489:Z489)/1.02)+SUM(AA489:AB489))+((SUM(AC489:AN489)/1.02)+SUM(AM489:AN489)))+AO489+AP489+AQ489,SUM(Q489:AN489)+AO489+AP489+AQ489)</f>
        <v>#VALUE!</v>
      </c>
    </row>
    <row r="490" spans="1:44" x14ac:dyDescent="0.25">
      <c r="A490" s="131"/>
      <c r="B490" s="39"/>
      <c r="C490" s="39"/>
      <c r="D490" s="93"/>
      <c r="E490" s="68"/>
      <c r="F490" s="40"/>
      <c r="G490" s="94"/>
      <c r="H490" s="38"/>
      <c r="I490" s="95"/>
      <c r="J490" s="40"/>
      <c r="K490" s="38"/>
      <c r="L490" s="95"/>
      <c r="M490" s="40"/>
      <c r="N490" s="38"/>
      <c r="O490" s="95"/>
      <c r="P490" s="68"/>
      <c r="Q490" s="226"/>
      <c r="R490" s="227"/>
      <c r="S490" s="227"/>
      <c r="T490" s="227"/>
      <c r="U490" s="227"/>
      <c r="V490" s="227"/>
      <c r="W490" s="227"/>
      <c r="X490" s="227"/>
      <c r="Y490" s="227"/>
      <c r="Z490" s="227"/>
      <c r="AA490" s="227"/>
      <c r="AB490" s="228"/>
      <c r="AC490" s="149">
        <f>IF($D490="",0,IF($E490="",0,IF(VLOOKUP($E490,paramètres!$E$33:$F$44,2,FALSE)&lt;=VLOOKUP($AC$18,paramètres!$E$33:$F$44,2,FALSE),Q490*$D490,0)))</f>
        <v>0</v>
      </c>
      <c r="AD490" s="13">
        <f>IF($D490="",0,IF($E490="",0,IF(VLOOKUP($E490,paramètres!$E$33:$F$44,2,FALSE)&lt;=VLOOKUP($AD$18,paramètres!$E$33:$F$44,2,FALSE),R490*$D490,0)))</f>
        <v>0</v>
      </c>
      <c r="AE490" s="13">
        <f>IF($D490="",0,IF($E490="",0,IF(VLOOKUP($E490,paramètres!$E$33:$F$44,2,FALSE)&lt;=VLOOKUP($AE$18,paramètres!$E$33:$F$44,2,FALSE),S490*$D490,0)))</f>
        <v>0</v>
      </c>
      <c r="AF490" s="13">
        <f>IF($D490="",0,IF($E490="",0,IF(VLOOKUP($E490,paramètres!$E$33:$F$44,2,FALSE)&lt;=VLOOKUP($AF$18,paramètres!$E$33:$F$44,2,FALSE),T490*$D490,0)))</f>
        <v>0</v>
      </c>
      <c r="AG490" s="13">
        <f>IF($D490="",0,IF($E490="",0,IF(VLOOKUP($E490,paramètres!$E$33:$F$44,2,FALSE)&lt;=VLOOKUP($AG$18,paramètres!$E$33:$F$44,2,FALSE),U490*$D490,0)))</f>
        <v>0</v>
      </c>
      <c r="AH490" s="13">
        <f>IF($D490="",0,IF($E490="",0,IF(VLOOKUP($E490,paramètres!$E$33:$F$44,2,FALSE)&lt;=VLOOKUP($AH$18,paramètres!$E$33:$F$44,2,FALSE),V490*$D490,0)))</f>
        <v>0</v>
      </c>
      <c r="AI490" s="13">
        <f>IF($D490="",0,IF($E490="",0,IF(VLOOKUP($E490,paramètres!$E$33:$F$44,2,FALSE)&lt;=VLOOKUP($AI$18,paramètres!$E$33:$F$44,2,FALSE),W490*$D490,0)))</f>
        <v>0</v>
      </c>
      <c r="AJ490" s="13">
        <f>IF($D490="",0,IF($E490="",0,IF(VLOOKUP($E490,paramètres!$E$33:$F$44,2,FALSE)&lt;=VLOOKUP($AJ$18,paramètres!$E$33:$F$44,2,FALSE),X490*$D490,0)))</f>
        <v>0</v>
      </c>
      <c r="AK490" s="13">
        <f>IF($D490="",0,IF($E490="",0,IF(VLOOKUP($E490,paramètres!$E$33:$F$44,2,FALSE)&lt;=VLOOKUP($AK$18,paramètres!$E$33:$F$44,2,FALSE),Y490*$D490,0)))</f>
        <v>0</v>
      </c>
      <c r="AL490" s="13">
        <f>IF($D490="",0,IF($E490="",0,IF(VLOOKUP($E490,paramètres!$E$33:$F$44,2,FALSE)&lt;=VLOOKUP($AL$18,paramètres!$E$33:$F$44,2,FALSE),Z490*$D490,0)))</f>
        <v>0</v>
      </c>
      <c r="AM490" s="13">
        <f>IF($D490="",0,IF($E490="",0,IF(VLOOKUP($E490,paramètres!$E$33:$F$44,2,FALSE)&lt;=VLOOKUP($AM$18,paramètres!$E$33:$F$44,2,FALSE),AA490*$D490,0)))</f>
        <v>0</v>
      </c>
      <c r="AN490" s="154">
        <f>IF($D490="",0,IF($E490="",0,IF(VLOOKUP($E490,paramètres!$E$33:$F$44,2,FALSE)&lt;=VLOOKUP($AN$18,paramètres!$E$33:$F$44,2,FALSE),AB490*$D490,0)))</f>
        <v>0</v>
      </c>
      <c r="AO490" s="149" t="str">
        <f>IF(paramètres!$B$28=1,((SUM(Q490:Z490)/1.02)+SUM(AA490:AB490))*0.0303/9*COUNT(Q490:Y490),IF(paramètres!$B$28=2,(SUM(Q490:AB490))*0.0303/9*COUNT(Q490:Y490),"Missing Delta option"))</f>
        <v>Missing Delta option</v>
      </c>
      <c r="AP490" s="13" t="str">
        <f>IF(paramètres!$B$28=1,(((SUM(Q490:Z490)/1.02)+SUM(AA490:AB490))+((SUM(AC490:AL490)/1.02)+SUM(AM490:AO490)))*cotpatr,IF(paramètres!$B$28=2,(SUM(Q490:AO490)*cotpatr),"Missing Delta Option"))</f>
        <v>Missing Delta Option</v>
      </c>
      <c r="AQ490" s="13" t="str" cm="1">
        <f t="array" ref="AQ490">IF(paramètres!$B$28=1,(((SUM(Q490:Z490)/1.02)+SUM(AA490:AB490))+((SUM(AC490:AN490)/1.02)+SUM(AM490:AN490)))/12*pécule,IF(paramètres!$B$28=2,SUM(Q490:AN490)/12*pécule,"Missing Delta Option"))</f>
        <v>Missing Delta Option</v>
      </c>
      <c r="AR490" s="132" t="e">
        <f>IF(paramètres!$B$28=1,(((SUM(Q490:Z490)/1.02)+SUM(AA490:AB490))+((SUM(AC490:AN490)/1.02)+SUM(AM490:AN490)))+AO490+AP490+AQ490,SUM(Q490:AN490)+AO490+AP490+AQ490)</f>
        <v>#VALUE!</v>
      </c>
    </row>
    <row r="491" spans="1:44" x14ac:dyDescent="0.25">
      <c r="A491" s="131"/>
      <c r="B491" s="39"/>
      <c r="C491" s="39"/>
      <c r="D491" s="93"/>
      <c r="E491" s="68"/>
      <c r="F491" s="40"/>
      <c r="G491" s="94"/>
      <c r="H491" s="38"/>
      <c r="I491" s="95"/>
      <c r="J491" s="40"/>
      <c r="K491" s="38"/>
      <c r="L491" s="95"/>
      <c r="M491" s="40"/>
      <c r="N491" s="38"/>
      <c r="O491" s="95"/>
      <c r="P491" s="68"/>
      <c r="Q491" s="226"/>
      <c r="R491" s="227"/>
      <c r="S491" s="227"/>
      <c r="T491" s="227"/>
      <c r="U491" s="227"/>
      <c r="V491" s="227"/>
      <c r="W491" s="227"/>
      <c r="X491" s="227"/>
      <c r="Y491" s="227"/>
      <c r="Z491" s="227"/>
      <c r="AA491" s="227"/>
      <c r="AB491" s="228"/>
      <c r="AC491" s="149">
        <f>IF($D491="",0,IF($E491="",0,IF(VLOOKUP($E491,paramètres!$E$33:$F$44,2,FALSE)&lt;=VLOOKUP($AC$18,paramètres!$E$33:$F$44,2,FALSE),Q491*$D491,0)))</f>
        <v>0</v>
      </c>
      <c r="AD491" s="13">
        <f>IF($D491="",0,IF($E491="",0,IF(VLOOKUP($E491,paramètres!$E$33:$F$44,2,FALSE)&lt;=VLOOKUP($AD$18,paramètres!$E$33:$F$44,2,FALSE),R491*$D491,0)))</f>
        <v>0</v>
      </c>
      <c r="AE491" s="13">
        <f>IF($D491="",0,IF($E491="",0,IF(VLOOKUP($E491,paramètres!$E$33:$F$44,2,FALSE)&lt;=VLOOKUP($AE$18,paramètres!$E$33:$F$44,2,FALSE),S491*$D491,0)))</f>
        <v>0</v>
      </c>
      <c r="AF491" s="13">
        <f>IF($D491="",0,IF($E491="",0,IF(VLOOKUP($E491,paramètres!$E$33:$F$44,2,FALSE)&lt;=VLOOKUP($AF$18,paramètres!$E$33:$F$44,2,FALSE),T491*$D491,0)))</f>
        <v>0</v>
      </c>
      <c r="AG491" s="13">
        <f>IF($D491="",0,IF($E491="",0,IF(VLOOKUP($E491,paramètres!$E$33:$F$44,2,FALSE)&lt;=VLOOKUP($AG$18,paramètres!$E$33:$F$44,2,FALSE),U491*$D491,0)))</f>
        <v>0</v>
      </c>
      <c r="AH491" s="13">
        <f>IF($D491="",0,IF($E491="",0,IF(VLOOKUP($E491,paramètres!$E$33:$F$44,2,FALSE)&lt;=VLOOKUP($AH$18,paramètres!$E$33:$F$44,2,FALSE),V491*$D491,0)))</f>
        <v>0</v>
      </c>
      <c r="AI491" s="13">
        <f>IF($D491="",0,IF($E491="",0,IF(VLOOKUP($E491,paramètres!$E$33:$F$44,2,FALSE)&lt;=VLOOKUP($AI$18,paramètres!$E$33:$F$44,2,FALSE),W491*$D491,0)))</f>
        <v>0</v>
      </c>
      <c r="AJ491" s="13">
        <f>IF($D491="",0,IF($E491="",0,IF(VLOOKUP($E491,paramètres!$E$33:$F$44,2,FALSE)&lt;=VLOOKUP($AJ$18,paramètres!$E$33:$F$44,2,FALSE),X491*$D491,0)))</f>
        <v>0</v>
      </c>
      <c r="AK491" s="13">
        <f>IF($D491="",0,IF($E491="",0,IF(VLOOKUP($E491,paramètres!$E$33:$F$44,2,FALSE)&lt;=VLOOKUP($AK$18,paramètres!$E$33:$F$44,2,FALSE),Y491*$D491,0)))</f>
        <v>0</v>
      </c>
      <c r="AL491" s="13">
        <f>IF($D491="",0,IF($E491="",0,IF(VLOOKUP($E491,paramètres!$E$33:$F$44,2,FALSE)&lt;=VLOOKUP($AL$18,paramètres!$E$33:$F$44,2,FALSE),Z491*$D491,0)))</f>
        <v>0</v>
      </c>
      <c r="AM491" s="13">
        <f>IF($D491="",0,IF($E491="",0,IF(VLOOKUP($E491,paramètres!$E$33:$F$44,2,FALSE)&lt;=VLOOKUP($AM$18,paramètres!$E$33:$F$44,2,FALSE),AA491*$D491,0)))</f>
        <v>0</v>
      </c>
      <c r="AN491" s="154">
        <f>IF($D491="",0,IF($E491="",0,IF(VLOOKUP($E491,paramètres!$E$33:$F$44,2,FALSE)&lt;=VLOOKUP($AN$18,paramètres!$E$33:$F$44,2,FALSE),AB491*$D491,0)))</f>
        <v>0</v>
      </c>
      <c r="AO491" s="149" t="str">
        <f>IF(paramètres!$B$28=1,((SUM(Q491:Z491)/1.02)+SUM(AA491:AB491))*0.0303/9*COUNT(Q491:Y491),IF(paramètres!$B$28=2,(SUM(Q491:AB491))*0.0303/9*COUNT(Q491:Y491),"Missing Delta option"))</f>
        <v>Missing Delta option</v>
      </c>
      <c r="AP491" s="13" t="str">
        <f>IF(paramètres!$B$28=1,(((SUM(Q491:Z491)/1.02)+SUM(AA491:AB491))+((SUM(AC491:AL491)/1.02)+SUM(AM491:AO491)))*cotpatr,IF(paramètres!$B$28=2,(SUM(Q491:AO491)*cotpatr),"Missing Delta Option"))</f>
        <v>Missing Delta Option</v>
      </c>
      <c r="AQ491" s="13" t="str" cm="1">
        <f t="array" ref="AQ491">IF(paramètres!$B$28=1,(((SUM(Q491:Z491)/1.02)+SUM(AA491:AB491))+((SUM(AC491:AN491)/1.02)+SUM(AM491:AN491)))/12*pécule,IF(paramètres!$B$28=2,SUM(Q491:AN491)/12*pécule,"Missing Delta Option"))</f>
        <v>Missing Delta Option</v>
      </c>
      <c r="AR491" s="132" t="e">
        <f>IF(paramètres!$B$28=1,(((SUM(Q491:Z491)/1.02)+SUM(AA491:AB491))+((SUM(AC491:AN491)/1.02)+SUM(AM491:AN491)))+AO491+AP491+AQ491,SUM(Q491:AN491)+AO491+AP491+AQ491)</f>
        <v>#VALUE!</v>
      </c>
    </row>
    <row r="492" spans="1:44" x14ac:dyDescent="0.25">
      <c r="A492" s="131"/>
      <c r="B492" s="39"/>
      <c r="C492" s="39"/>
      <c r="D492" s="93"/>
      <c r="E492" s="68"/>
      <c r="F492" s="40"/>
      <c r="G492" s="94"/>
      <c r="H492" s="38"/>
      <c r="I492" s="95"/>
      <c r="J492" s="40"/>
      <c r="K492" s="38"/>
      <c r="L492" s="95"/>
      <c r="M492" s="40"/>
      <c r="N492" s="38"/>
      <c r="O492" s="95"/>
      <c r="P492" s="68"/>
      <c r="Q492" s="226"/>
      <c r="R492" s="227"/>
      <c r="S492" s="227"/>
      <c r="T492" s="227"/>
      <c r="U492" s="227"/>
      <c r="V492" s="227"/>
      <c r="W492" s="227"/>
      <c r="X492" s="227"/>
      <c r="Y492" s="227"/>
      <c r="Z492" s="227"/>
      <c r="AA492" s="227"/>
      <c r="AB492" s="228"/>
      <c r="AC492" s="149">
        <f>IF($D492="",0,IF($E492="",0,IF(VLOOKUP($E492,paramètres!$E$33:$F$44,2,FALSE)&lt;=VLOOKUP($AC$18,paramètres!$E$33:$F$44,2,FALSE),Q492*$D492,0)))</f>
        <v>0</v>
      </c>
      <c r="AD492" s="13">
        <f>IF($D492="",0,IF($E492="",0,IF(VLOOKUP($E492,paramètres!$E$33:$F$44,2,FALSE)&lt;=VLOOKUP($AD$18,paramètres!$E$33:$F$44,2,FALSE),R492*$D492,0)))</f>
        <v>0</v>
      </c>
      <c r="AE492" s="13">
        <f>IF($D492="",0,IF($E492="",0,IF(VLOOKUP($E492,paramètres!$E$33:$F$44,2,FALSE)&lt;=VLOOKUP($AE$18,paramètres!$E$33:$F$44,2,FALSE),S492*$D492,0)))</f>
        <v>0</v>
      </c>
      <c r="AF492" s="13">
        <f>IF($D492="",0,IF($E492="",0,IF(VLOOKUP($E492,paramètres!$E$33:$F$44,2,FALSE)&lt;=VLOOKUP($AF$18,paramètres!$E$33:$F$44,2,FALSE),T492*$D492,0)))</f>
        <v>0</v>
      </c>
      <c r="AG492" s="13">
        <f>IF($D492="",0,IF($E492="",0,IF(VLOOKUP($E492,paramètres!$E$33:$F$44,2,FALSE)&lt;=VLOOKUP($AG$18,paramètres!$E$33:$F$44,2,FALSE),U492*$D492,0)))</f>
        <v>0</v>
      </c>
      <c r="AH492" s="13">
        <f>IF($D492="",0,IF($E492="",0,IF(VLOOKUP($E492,paramètres!$E$33:$F$44,2,FALSE)&lt;=VLOOKUP($AH$18,paramètres!$E$33:$F$44,2,FALSE),V492*$D492,0)))</f>
        <v>0</v>
      </c>
      <c r="AI492" s="13">
        <f>IF($D492="",0,IF($E492="",0,IF(VLOOKUP($E492,paramètres!$E$33:$F$44,2,FALSE)&lt;=VLOOKUP($AI$18,paramètres!$E$33:$F$44,2,FALSE),W492*$D492,0)))</f>
        <v>0</v>
      </c>
      <c r="AJ492" s="13">
        <f>IF($D492="",0,IF($E492="",0,IF(VLOOKUP($E492,paramètres!$E$33:$F$44,2,FALSE)&lt;=VLOOKUP($AJ$18,paramètres!$E$33:$F$44,2,FALSE),X492*$D492,0)))</f>
        <v>0</v>
      </c>
      <c r="AK492" s="13">
        <f>IF($D492="",0,IF($E492="",0,IF(VLOOKUP($E492,paramètres!$E$33:$F$44,2,FALSE)&lt;=VLOOKUP($AK$18,paramètres!$E$33:$F$44,2,FALSE),Y492*$D492,0)))</f>
        <v>0</v>
      </c>
      <c r="AL492" s="13">
        <f>IF($D492="",0,IF($E492="",0,IF(VLOOKUP($E492,paramètres!$E$33:$F$44,2,FALSE)&lt;=VLOOKUP($AL$18,paramètres!$E$33:$F$44,2,FALSE),Z492*$D492,0)))</f>
        <v>0</v>
      </c>
      <c r="AM492" s="13">
        <f>IF($D492="",0,IF($E492="",0,IF(VLOOKUP($E492,paramètres!$E$33:$F$44,2,FALSE)&lt;=VLOOKUP($AM$18,paramètres!$E$33:$F$44,2,FALSE),AA492*$D492,0)))</f>
        <v>0</v>
      </c>
      <c r="AN492" s="154">
        <f>IF($D492="",0,IF($E492="",0,IF(VLOOKUP($E492,paramètres!$E$33:$F$44,2,FALSE)&lt;=VLOOKUP($AN$18,paramètres!$E$33:$F$44,2,FALSE),AB492*$D492,0)))</f>
        <v>0</v>
      </c>
      <c r="AO492" s="149" t="str">
        <f>IF(paramètres!$B$28=1,((SUM(Q492:Z492)/1.02)+SUM(AA492:AB492))*0.0303/9*COUNT(Q492:Y492),IF(paramètres!$B$28=2,(SUM(Q492:AB492))*0.0303/9*COUNT(Q492:Y492),"Missing Delta option"))</f>
        <v>Missing Delta option</v>
      </c>
      <c r="AP492" s="13" t="str">
        <f>IF(paramètres!$B$28=1,(((SUM(Q492:Z492)/1.02)+SUM(AA492:AB492))+((SUM(AC492:AL492)/1.02)+SUM(AM492:AO492)))*cotpatr,IF(paramètres!$B$28=2,(SUM(Q492:AO492)*cotpatr),"Missing Delta Option"))</f>
        <v>Missing Delta Option</v>
      </c>
      <c r="AQ492" s="13" t="str" cm="1">
        <f t="array" ref="AQ492">IF(paramètres!$B$28=1,(((SUM(Q492:Z492)/1.02)+SUM(AA492:AB492))+((SUM(AC492:AN492)/1.02)+SUM(AM492:AN492)))/12*pécule,IF(paramètres!$B$28=2,SUM(Q492:AN492)/12*pécule,"Missing Delta Option"))</f>
        <v>Missing Delta Option</v>
      </c>
      <c r="AR492" s="132" t="e">
        <f>IF(paramètres!$B$28=1,(((SUM(Q492:Z492)/1.02)+SUM(AA492:AB492))+((SUM(AC492:AN492)/1.02)+SUM(AM492:AN492)))+AO492+AP492+AQ492,SUM(Q492:AN492)+AO492+AP492+AQ492)</f>
        <v>#VALUE!</v>
      </c>
    </row>
    <row r="493" spans="1:44" x14ac:dyDescent="0.25">
      <c r="A493" s="131"/>
      <c r="B493" s="39"/>
      <c r="C493" s="39"/>
      <c r="D493" s="93"/>
      <c r="E493" s="68"/>
      <c r="F493" s="40"/>
      <c r="G493" s="94"/>
      <c r="H493" s="38"/>
      <c r="I493" s="95"/>
      <c r="J493" s="40"/>
      <c r="K493" s="38"/>
      <c r="L493" s="95"/>
      <c r="M493" s="40"/>
      <c r="N493" s="38"/>
      <c r="O493" s="95"/>
      <c r="P493" s="68"/>
      <c r="Q493" s="226"/>
      <c r="R493" s="227"/>
      <c r="S493" s="227"/>
      <c r="T493" s="227"/>
      <c r="U493" s="227"/>
      <c r="V493" s="227"/>
      <c r="W493" s="227"/>
      <c r="X493" s="227"/>
      <c r="Y493" s="227"/>
      <c r="Z493" s="227"/>
      <c r="AA493" s="227"/>
      <c r="AB493" s="228"/>
      <c r="AC493" s="149">
        <f>IF($D493="",0,IF($E493="",0,IF(VLOOKUP($E493,paramètres!$E$33:$F$44,2,FALSE)&lt;=VLOOKUP($AC$18,paramètres!$E$33:$F$44,2,FALSE),Q493*$D493,0)))</f>
        <v>0</v>
      </c>
      <c r="AD493" s="13">
        <f>IF($D493="",0,IF($E493="",0,IF(VLOOKUP($E493,paramètres!$E$33:$F$44,2,FALSE)&lt;=VLOOKUP($AD$18,paramètres!$E$33:$F$44,2,FALSE),R493*$D493,0)))</f>
        <v>0</v>
      </c>
      <c r="AE493" s="13">
        <f>IF($D493="",0,IF($E493="",0,IF(VLOOKUP($E493,paramètres!$E$33:$F$44,2,FALSE)&lt;=VLOOKUP($AE$18,paramètres!$E$33:$F$44,2,FALSE),S493*$D493,0)))</f>
        <v>0</v>
      </c>
      <c r="AF493" s="13">
        <f>IF($D493="",0,IF($E493="",0,IF(VLOOKUP($E493,paramètres!$E$33:$F$44,2,FALSE)&lt;=VLOOKUP($AF$18,paramètres!$E$33:$F$44,2,FALSE),T493*$D493,0)))</f>
        <v>0</v>
      </c>
      <c r="AG493" s="13">
        <f>IF($D493="",0,IF($E493="",0,IF(VLOOKUP($E493,paramètres!$E$33:$F$44,2,FALSE)&lt;=VLOOKUP($AG$18,paramètres!$E$33:$F$44,2,FALSE),U493*$D493,0)))</f>
        <v>0</v>
      </c>
      <c r="AH493" s="13">
        <f>IF($D493="",0,IF($E493="",0,IF(VLOOKUP($E493,paramètres!$E$33:$F$44,2,FALSE)&lt;=VLOOKUP($AH$18,paramètres!$E$33:$F$44,2,FALSE),V493*$D493,0)))</f>
        <v>0</v>
      </c>
      <c r="AI493" s="13">
        <f>IF($D493="",0,IF($E493="",0,IF(VLOOKUP($E493,paramètres!$E$33:$F$44,2,FALSE)&lt;=VLOOKUP($AI$18,paramètres!$E$33:$F$44,2,FALSE),W493*$D493,0)))</f>
        <v>0</v>
      </c>
      <c r="AJ493" s="13">
        <f>IF($D493="",0,IF($E493="",0,IF(VLOOKUP($E493,paramètres!$E$33:$F$44,2,FALSE)&lt;=VLOOKUP($AJ$18,paramètres!$E$33:$F$44,2,FALSE),X493*$D493,0)))</f>
        <v>0</v>
      </c>
      <c r="AK493" s="13">
        <f>IF($D493="",0,IF($E493="",0,IF(VLOOKUP($E493,paramètres!$E$33:$F$44,2,FALSE)&lt;=VLOOKUP($AK$18,paramètres!$E$33:$F$44,2,FALSE),Y493*$D493,0)))</f>
        <v>0</v>
      </c>
      <c r="AL493" s="13">
        <f>IF($D493="",0,IF($E493="",0,IF(VLOOKUP($E493,paramètres!$E$33:$F$44,2,FALSE)&lt;=VLOOKUP($AL$18,paramètres!$E$33:$F$44,2,FALSE),Z493*$D493,0)))</f>
        <v>0</v>
      </c>
      <c r="AM493" s="13">
        <f>IF($D493="",0,IF($E493="",0,IF(VLOOKUP($E493,paramètres!$E$33:$F$44,2,FALSE)&lt;=VLOOKUP($AM$18,paramètres!$E$33:$F$44,2,FALSE),AA493*$D493,0)))</f>
        <v>0</v>
      </c>
      <c r="AN493" s="154">
        <f>IF($D493="",0,IF($E493="",0,IF(VLOOKUP($E493,paramètres!$E$33:$F$44,2,FALSE)&lt;=VLOOKUP($AN$18,paramètres!$E$33:$F$44,2,FALSE),AB493*$D493,0)))</f>
        <v>0</v>
      </c>
      <c r="AO493" s="149" t="str">
        <f>IF(paramètres!$B$28=1,((SUM(Q493:Z493)/1.02)+SUM(AA493:AB493))*0.0303/9*COUNT(Q493:Y493),IF(paramètres!$B$28=2,(SUM(Q493:AB493))*0.0303/9*COUNT(Q493:Y493),"Missing Delta option"))</f>
        <v>Missing Delta option</v>
      </c>
      <c r="AP493" s="13" t="str">
        <f>IF(paramètres!$B$28=1,(((SUM(Q493:Z493)/1.02)+SUM(AA493:AB493))+((SUM(AC493:AL493)/1.02)+SUM(AM493:AO493)))*cotpatr,IF(paramètres!$B$28=2,(SUM(Q493:AO493)*cotpatr),"Missing Delta Option"))</f>
        <v>Missing Delta Option</v>
      </c>
      <c r="AQ493" s="13" t="str" cm="1">
        <f t="array" ref="AQ493">IF(paramètres!$B$28=1,(((SUM(Q493:Z493)/1.02)+SUM(AA493:AB493))+((SUM(AC493:AN493)/1.02)+SUM(AM493:AN493)))/12*pécule,IF(paramètres!$B$28=2,SUM(Q493:AN493)/12*pécule,"Missing Delta Option"))</f>
        <v>Missing Delta Option</v>
      </c>
      <c r="AR493" s="132" t="e">
        <f>IF(paramètres!$B$28=1,(((SUM(Q493:Z493)/1.02)+SUM(AA493:AB493))+((SUM(AC493:AN493)/1.02)+SUM(AM493:AN493)))+AO493+AP493+AQ493,SUM(Q493:AN493)+AO493+AP493+AQ493)</f>
        <v>#VALUE!</v>
      </c>
    </row>
    <row r="494" spans="1:44" x14ac:dyDescent="0.25">
      <c r="A494" s="131"/>
      <c r="B494" s="39"/>
      <c r="C494" s="39"/>
      <c r="D494" s="93"/>
      <c r="E494" s="68"/>
      <c r="F494" s="40"/>
      <c r="G494" s="94"/>
      <c r="H494" s="38"/>
      <c r="I494" s="95"/>
      <c r="J494" s="40"/>
      <c r="K494" s="38"/>
      <c r="L494" s="95"/>
      <c r="M494" s="40"/>
      <c r="N494" s="38"/>
      <c r="O494" s="95"/>
      <c r="P494" s="68"/>
      <c r="Q494" s="226"/>
      <c r="R494" s="227"/>
      <c r="S494" s="227"/>
      <c r="T494" s="227"/>
      <c r="U494" s="227"/>
      <c r="V494" s="227"/>
      <c r="W494" s="227"/>
      <c r="X494" s="227"/>
      <c r="Y494" s="227"/>
      <c r="Z494" s="227"/>
      <c r="AA494" s="227"/>
      <c r="AB494" s="228"/>
      <c r="AC494" s="149">
        <f>IF($D494="",0,IF($E494="",0,IF(VLOOKUP($E494,paramètres!$E$33:$F$44,2,FALSE)&lt;=VLOOKUP($AC$18,paramètres!$E$33:$F$44,2,FALSE),Q494*$D494,0)))</f>
        <v>0</v>
      </c>
      <c r="AD494" s="13">
        <f>IF($D494="",0,IF($E494="",0,IF(VLOOKUP($E494,paramètres!$E$33:$F$44,2,FALSE)&lt;=VLOOKUP($AD$18,paramètres!$E$33:$F$44,2,FALSE),R494*$D494,0)))</f>
        <v>0</v>
      </c>
      <c r="AE494" s="13">
        <f>IF($D494="",0,IF($E494="",0,IF(VLOOKUP($E494,paramètres!$E$33:$F$44,2,FALSE)&lt;=VLOOKUP($AE$18,paramètres!$E$33:$F$44,2,FALSE),S494*$D494,0)))</f>
        <v>0</v>
      </c>
      <c r="AF494" s="13">
        <f>IF($D494="",0,IF($E494="",0,IF(VLOOKUP($E494,paramètres!$E$33:$F$44,2,FALSE)&lt;=VLOOKUP($AF$18,paramètres!$E$33:$F$44,2,FALSE),T494*$D494,0)))</f>
        <v>0</v>
      </c>
      <c r="AG494" s="13">
        <f>IF($D494="",0,IF($E494="",0,IF(VLOOKUP($E494,paramètres!$E$33:$F$44,2,FALSE)&lt;=VLOOKUP($AG$18,paramètres!$E$33:$F$44,2,FALSE),U494*$D494,0)))</f>
        <v>0</v>
      </c>
      <c r="AH494" s="13">
        <f>IF($D494="",0,IF($E494="",0,IF(VLOOKUP($E494,paramètres!$E$33:$F$44,2,FALSE)&lt;=VLOOKUP($AH$18,paramètres!$E$33:$F$44,2,FALSE),V494*$D494,0)))</f>
        <v>0</v>
      </c>
      <c r="AI494" s="13">
        <f>IF($D494="",0,IF($E494="",0,IF(VLOOKUP($E494,paramètres!$E$33:$F$44,2,FALSE)&lt;=VLOOKUP($AI$18,paramètres!$E$33:$F$44,2,FALSE),W494*$D494,0)))</f>
        <v>0</v>
      </c>
      <c r="AJ494" s="13">
        <f>IF($D494="",0,IF($E494="",0,IF(VLOOKUP($E494,paramètres!$E$33:$F$44,2,FALSE)&lt;=VLOOKUP($AJ$18,paramètres!$E$33:$F$44,2,FALSE),X494*$D494,0)))</f>
        <v>0</v>
      </c>
      <c r="AK494" s="13">
        <f>IF($D494="",0,IF($E494="",0,IF(VLOOKUP($E494,paramètres!$E$33:$F$44,2,FALSE)&lt;=VLOOKUP($AK$18,paramètres!$E$33:$F$44,2,FALSE),Y494*$D494,0)))</f>
        <v>0</v>
      </c>
      <c r="AL494" s="13">
        <f>IF($D494="",0,IF($E494="",0,IF(VLOOKUP($E494,paramètres!$E$33:$F$44,2,FALSE)&lt;=VLOOKUP($AL$18,paramètres!$E$33:$F$44,2,FALSE),Z494*$D494,0)))</f>
        <v>0</v>
      </c>
      <c r="AM494" s="13">
        <f>IF($D494="",0,IF($E494="",0,IF(VLOOKUP($E494,paramètres!$E$33:$F$44,2,FALSE)&lt;=VLOOKUP($AM$18,paramètres!$E$33:$F$44,2,FALSE),AA494*$D494,0)))</f>
        <v>0</v>
      </c>
      <c r="AN494" s="154">
        <f>IF($D494="",0,IF($E494="",0,IF(VLOOKUP($E494,paramètres!$E$33:$F$44,2,FALSE)&lt;=VLOOKUP($AN$18,paramètres!$E$33:$F$44,2,FALSE),AB494*$D494,0)))</f>
        <v>0</v>
      </c>
      <c r="AO494" s="149" t="str">
        <f>IF(paramètres!$B$28=1,((SUM(Q494:Z494)/1.02)+SUM(AA494:AB494))*0.0303/9*COUNT(Q494:Y494),IF(paramètres!$B$28=2,(SUM(Q494:AB494))*0.0303/9*COUNT(Q494:Y494),"Missing Delta option"))</f>
        <v>Missing Delta option</v>
      </c>
      <c r="AP494" s="13" t="str">
        <f>IF(paramètres!$B$28=1,(((SUM(Q494:Z494)/1.02)+SUM(AA494:AB494))+((SUM(AC494:AL494)/1.02)+SUM(AM494:AO494)))*cotpatr,IF(paramètres!$B$28=2,(SUM(Q494:AO494)*cotpatr),"Missing Delta Option"))</f>
        <v>Missing Delta Option</v>
      </c>
      <c r="AQ494" s="13" t="str" cm="1">
        <f t="array" ref="AQ494">IF(paramètres!$B$28=1,(((SUM(Q494:Z494)/1.02)+SUM(AA494:AB494))+((SUM(AC494:AN494)/1.02)+SUM(AM494:AN494)))/12*pécule,IF(paramètres!$B$28=2,SUM(Q494:AN494)/12*pécule,"Missing Delta Option"))</f>
        <v>Missing Delta Option</v>
      </c>
      <c r="AR494" s="132" t="e">
        <f>IF(paramètres!$B$28=1,(((SUM(Q494:Z494)/1.02)+SUM(AA494:AB494))+((SUM(AC494:AN494)/1.02)+SUM(AM494:AN494)))+AO494+AP494+AQ494,SUM(Q494:AN494)+AO494+AP494+AQ494)</f>
        <v>#VALUE!</v>
      </c>
    </row>
    <row r="495" spans="1:44" x14ac:dyDescent="0.25">
      <c r="A495" s="131"/>
      <c r="B495" s="39"/>
      <c r="C495" s="39"/>
      <c r="D495" s="93"/>
      <c r="E495" s="68"/>
      <c r="F495" s="40"/>
      <c r="G495" s="94"/>
      <c r="H495" s="38"/>
      <c r="I495" s="95"/>
      <c r="J495" s="40"/>
      <c r="K495" s="38"/>
      <c r="L495" s="95"/>
      <c r="M495" s="40"/>
      <c r="N495" s="38"/>
      <c r="O495" s="95"/>
      <c r="P495" s="68"/>
      <c r="Q495" s="226"/>
      <c r="R495" s="227"/>
      <c r="S495" s="227"/>
      <c r="T495" s="227"/>
      <c r="U495" s="227"/>
      <c r="V495" s="227"/>
      <c r="W495" s="227"/>
      <c r="X495" s="227"/>
      <c r="Y495" s="227"/>
      <c r="Z495" s="227"/>
      <c r="AA495" s="227"/>
      <c r="AB495" s="228"/>
      <c r="AC495" s="149">
        <f>IF($D495="",0,IF($E495="",0,IF(VLOOKUP($E495,paramètres!$E$33:$F$44,2,FALSE)&lt;=VLOOKUP($AC$18,paramètres!$E$33:$F$44,2,FALSE),Q495*$D495,0)))</f>
        <v>0</v>
      </c>
      <c r="AD495" s="13">
        <f>IF($D495="",0,IF($E495="",0,IF(VLOOKUP($E495,paramètres!$E$33:$F$44,2,FALSE)&lt;=VLOOKUP($AD$18,paramètres!$E$33:$F$44,2,FALSE),R495*$D495,0)))</f>
        <v>0</v>
      </c>
      <c r="AE495" s="13">
        <f>IF($D495="",0,IF($E495="",0,IF(VLOOKUP($E495,paramètres!$E$33:$F$44,2,FALSE)&lt;=VLOOKUP($AE$18,paramètres!$E$33:$F$44,2,FALSE),S495*$D495,0)))</f>
        <v>0</v>
      </c>
      <c r="AF495" s="13">
        <f>IF($D495="",0,IF($E495="",0,IF(VLOOKUP($E495,paramètres!$E$33:$F$44,2,FALSE)&lt;=VLOOKUP($AF$18,paramètres!$E$33:$F$44,2,FALSE),T495*$D495,0)))</f>
        <v>0</v>
      </c>
      <c r="AG495" s="13">
        <f>IF($D495="",0,IF($E495="",0,IF(VLOOKUP($E495,paramètres!$E$33:$F$44,2,FALSE)&lt;=VLOOKUP($AG$18,paramètres!$E$33:$F$44,2,FALSE),U495*$D495,0)))</f>
        <v>0</v>
      </c>
      <c r="AH495" s="13">
        <f>IF($D495="",0,IF($E495="",0,IF(VLOOKUP($E495,paramètres!$E$33:$F$44,2,FALSE)&lt;=VLOOKUP($AH$18,paramètres!$E$33:$F$44,2,FALSE),V495*$D495,0)))</f>
        <v>0</v>
      </c>
      <c r="AI495" s="13">
        <f>IF($D495="",0,IF($E495="",0,IF(VLOOKUP($E495,paramètres!$E$33:$F$44,2,FALSE)&lt;=VLOOKUP($AI$18,paramètres!$E$33:$F$44,2,FALSE),W495*$D495,0)))</f>
        <v>0</v>
      </c>
      <c r="AJ495" s="13">
        <f>IF($D495="",0,IF($E495="",0,IF(VLOOKUP($E495,paramètres!$E$33:$F$44,2,FALSE)&lt;=VLOOKUP($AJ$18,paramètres!$E$33:$F$44,2,FALSE),X495*$D495,0)))</f>
        <v>0</v>
      </c>
      <c r="AK495" s="13">
        <f>IF($D495="",0,IF($E495="",0,IF(VLOOKUP($E495,paramètres!$E$33:$F$44,2,FALSE)&lt;=VLOOKUP($AK$18,paramètres!$E$33:$F$44,2,FALSE),Y495*$D495,0)))</f>
        <v>0</v>
      </c>
      <c r="AL495" s="13">
        <f>IF($D495="",0,IF($E495="",0,IF(VLOOKUP($E495,paramètres!$E$33:$F$44,2,FALSE)&lt;=VLOOKUP($AL$18,paramètres!$E$33:$F$44,2,FALSE),Z495*$D495,0)))</f>
        <v>0</v>
      </c>
      <c r="AM495" s="13">
        <f>IF($D495="",0,IF($E495="",0,IF(VLOOKUP($E495,paramètres!$E$33:$F$44,2,FALSE)&lt;=VLOOKUP($AM$18,paramètres!$E$33:$F$44,2,FALSE),AA495*$D495,0)))</f>
        <v>0</v>
      </c>
      <c r="AN495" s="154">
        <f>IF($D495="",0,IF($E495="",0,IF(VLOOKUP($E495,paramètres!$E$33:$F$44,2,FALSE)&lt;=VLOOKUP($AN$18,paramètres!$E$33:$F$44,2,FALSE),AB495*$D495,0)))</f>
        <v>0</v>
      </c>
      <c r="AO495" s="149" t="str">
        <f>IF(paramètres!$B$28=1,((SUM(Q495:Z495)/1.02)+SUM(AA495:AB495))*0.0303/9*COUNT(Q495:Y495),IF(paramètres!$B$28=2,(SUM(Q495:AB495))*0.0303/9*COUNT(Q495:Y495),"Missing Delta option"))</f>
        <v>Missing Delta option</v>
      </c>
      <c r="AP495" s="13" t="str">
        <f>IF(paramètres!$B$28=1,(((SUM(Q495:Z495)/1.02)+SUM(AA495:AB495))+((SUM(AC495:AL495)/1.02)+SUM(AM495:AO495)))*cotpatr,IF(paramètres!$B$28=2,(SUM(Q495:AO495)*cotpatr),"Missing Delta Option"))</f>
        <v>Missing Delta Option</v>
      </c>
      <c r="AQ495" s="13" t="str" cm="1">
        <f t="array" ref="AQ495">IF(paramètres!$B$28=1,(((SUM(Q495:Z495)/1.02)+SUM(AA495:AB495))+((SUM(AC495:AN495)/1.02)+SUM(AM495:AN495)))/12*pécule,IF(paramètres!$B$28=2,SUM(Q495:AN495)/12*pécule,"Missing Delta Option"))</f>
        <v>Missing Delta Option</v>
      </c>
      <c r="AR495" s="132" t="e">
        <f>IF(paramètres!$B$28=1,(((SUM(Q495:Z495)/1.02)+SUM(AA495:AB495))+((SUM(AC495:AN495)/1.02)+SUM(AM495:AN495)))+AO495+AP495+AQ495,SUM(Q495:AN495)+AO495+AP495+AQ495)</f>
        <v>#VALUE!</v>
      </c>
    </row>
    <row r="496" spans="1:44" x14ac:dyDescent="0.25">
      <c r="A496" s="131"/>
      <c r="B496" s="39"/>
      <c r="C496" s="39"/>
      <c r="D496" s="93"/>
      <c r="E496" s="68"/>
      <c r="F496" s="40"/>
      <c r="G496" s="94"/>
      <c r="H496" s="38"/>
      <c r="I496" s="95"/>
      <c r="J496" s="40"/>
      <c r="K496" s="38"/>
      <c r="L496" s="95"/>
      <c r="M496" s="40"/>
      <c r="N496" s="38"/>
      <c r="O496" s="95"/>
      <c r="P496" s="68"/>
      <c r="Q496" s="226"/>
      <c r="R496" s="227"/>
      <c r="S496" s="227"/>
      <c r="T496" s="227"/>
      <c r="U496" s="227"/>
      <c r="V496" s="227"/>
      <c r="W496" s="227"/>
      <c r="X496" s="227"/>
      <c r="Y496" s="227"/>
      <c r="Z496" s="227"/>
      <c r="AA496" s="227"/>
      <c r="AB496" s="228"/>
      <c r="AC496" s="149">
        <f>IF($D496="",0,IF($E496="",0,IF(VLOOKUP($E496,paramètres!$E$33:$F$44,2,FALSE)&lt;=VLOOKUP($AC$18,paramètres!$E$33:$F$44,2,FALSE),Q496*$D496,0)))</f>
        <v>0</v>
      </c>
      <c r="AD496" s="13">
        <f>IF($D496="",0,IF($E496="",0,IF(VLOOKUP($E496,paramètres!$E$33:$F$44,2,FALSE)&lt;=VLOOKUP($AD$18,paramètres!$E$33:$F$44,2,FALSE),R496*$D496,0)))</f>
        <v>0</v>
      </c>
      <c r="AE496" s="13">
        <f>IF($D496="",0,IF($E496="",0,IF(VLOOKUP($E496,paramètres!$E$33:$F$44,2,FALSE)&lt;=VLOOKUP($AE$18,paramètres!$E$33:$F$44,2,FALSE),S496*$D496,0)))</f>
        <v>0</v>
      </c>
      <c r="AF496" s="13">
        <f>IF($D496="",0,IF($E496="",0,IF(VLOOKUP($E496,paramètres!$E$33:$F$44,2,FALSE)&lt;=VLOOKUP($AF$18,paramètres!$E$33:$F$44,2,FALSE),T496*$D496,0)))</f>
        <v>0</v>
      </c>
      <c r="AG496" s="13">
        <f>IF($D496="",0,IF($E496="",0,IF(VLOOKUP($E496,paramètres!$E$33:$F$44,2,FALSE)&lt;=VLOOKUP($AG$18,paramètres!$E$33:$F$44,2,FALSE),U496*$D496,0)))</f>
        <v>0</v>
      </c>
      <c r="AH496" s="13">
        <f>IF($D496="",0,IF($E496="",0,IF(VLOOKUP($E496,paramètres!$E$33:$F$44,2,FALSE)&lt;=VLOOKUP($AH$18,paramètres!$E$33:$F$44,2,FALSE),V496*$D496,0)))</f>
        <v>0</v>
      </c>
      <c r="AI496" s="13">
        <f>IF($D496="",0,IF($E496="",0,IF(VLOOKUP($E496,paramètres!$E$33:$F$44,2,FALSE)&lt;=VLOOKUP($AI$18,paramètres!$E$33:$F$44,2,FALSE),W496*$D496,0)))</f>
        <v>0</v>
      </c>
      <c r="AJ496" s="13">
        <f>IF($D496="",0,IF($E496="",0,IF(VLOOKUP($E496,paramètres!$E$33:$F$44,2,FALSE)&lt;=VLOOKUP($AJ$18,paramètres!$E$33:$F$44,2,FALSE),X496*$D496,0)))</f>
        <v>0</v>
      </c>
      <c r="AK496" s="13">
        <f>IF($D496="",0,IF($E496="",0,IF(VLOOKUP($E496,paramètres!$E$33:$F$44,2,FALSE)&lt;=VLOOKUP($AK$18,paramètres!$E$33:$F$44,2,FALSE),Y496*$D496,0)))</f>
        <v>0</v>
      </c>
      <c r="AL496" s="13">
        <f>IF($D496="",0,IF($E496="",0,IF(VLOOKUP($E496,paramètres!$E$33:$F$44,2,FALSE)&lt;=VLOOKUP($AL$18,paramètres!$E$33:$F$44,2,FALSE),Z496*$D496,0)))</f>
        <v>0</v>
      </c>
      <c r="AM496" s="13">
        <f>IF($D496="",0,IF($E496="",0,IF(VLOOKUP($E496,paramètres!$E$33:$F$44,2,FALSE)&lt;=VLOOKUP($AM$18,paramètres!$E$33:$F$44,2,FALSE),AA496*$D496,0)))</f>
        <v>0</v>
      </c>
      <c r="AN496" s="154">
        <f>IF($D496="",0,IF($E496="",0,IF(VLOOKUP($E496,paramètres!$E$33:$F$44,2,FALSE)&lt;=VLOOKUP($AN$18,paramètres!$E$33:$F$44,2,FALSE),AB496*$D496,0)))</f>
        <v>0</v>
      </c>
      <c r="AO496" s="149" t="str">
        <f>IF(paramètres!$B$28=1,((SUM(Q496:Z496)/1.02)+SUM(AA496:AB496))*0.0303/9*COUNT(Q496:Y496),IF(paramètres!$B$28=2,(SUM(Q496:AB496))*0.0303/9*COUNT(Q496:Y496),"Missing Delta option"))</f>
        <v>Missing Delta option</v>
      </c>
      <c r="AP496" s="13" t="str">
        <f>IF(paramètres!$B$28=1,(((SUM(Q496:Z496)/1.02)+SUM(AA496:AB496))+((SUM(AC496:AL496)/1.02)+SUM(AM496:AO496)))*cotpatr,IF(paramètres!$B$28=2,(SUM(Q496:AO496)*cotpatr),"Missing Delta Option"))</f>
        <v>Missing Delta Option</v>
      </c>
      <c r="AQ496" s="13" t="str" cm="1">
        <f t="array" ref="AQ496">IF(paramètres!$B$28=1,(((SUM(Q496:Z496)/1.02)+SUM(AA496:AB496))+((SUM(AC496:AN496)/1.02)+SUM(AM496:AN496)))/12*pécule,IF(paramètres!$B$28=2,SUM(Q496:AN496)/12*pécule,"Missing Delta Option"))</f>
        <v>Missing Delta Option</v>
      </c>
      <c r="AR496" s="132" t="e">
        <f>IF(paramètres!$B$28=1,(((SUM(Q496:Z496)/1.02)+SUM(AA496:AB496))+((SUM(AC496:AN496)/1.02)+SUM(AM496:AN496)))+AO496+AP496+AQ496,SUM(Q496:AN496)+AO496+AP496+AQ496)</f>
        <v>#VALUE!</v>
      </c>
    </row>
    <row r="497" spans="1:44" x14ac:dyDescent="0.25">
      <c r="A497" s="131"/>
      <c r="B497" s="39"/>
      <c r="C497" s="39"/>
      <c r="D497" s="93"/>
      <c r="E497" s="68"/>
      <c r="F497" s="40"/>
      <c r="G497" s="94"/>
      <c r="H497" s="38"/>
      <c r="I497" s="95"/>
      <c r="J497" s="40"/>
      <c r="K497" s="38"/>
      <c r="L497" s="95"/>
      <c r="M497" s="40"/>
      <c r="N497" s="38"/>
      <c r="O497" s="95"/>
      <c r="P497" s="68"/>
      <c r="Q497" s="226"/>
      <c r="R497" s="227"/>
      <c r="S497" s="227"/>
      <c r="T497" s="227"/>
      <c r="U497" s="227"/>
      <c r="V497" s="227"/>
      <c r="W497" s="227"/>
      <c r="X497" s="227"/>
      <c r="Y497" s="227"/>
      <c r="Z497" s="227"/>
      <c r="AA497" s="227"/>
      <c r="AB497" s="228"/>
      <c r="AC497" s="149">
        <f>IF($D497="",0,IF($E497="",0,IF(VLOOKUP($E497,paramètres!$E$33:$F$44,2,FALSE)&lt;=VLOOKUP($AC$18,paramètres!$E$33:$F$44,2,FALSE),Q497*$D497,0)))</f>
        <v>0</v>
      </c>
      <c r="AD497" s="13">
        <f>IF($D497="",0,IF($E497="",0,IF(VLOOKUP($E497,paramètres!$E$33:$F$44,2,FALSE)&lt;=VLOOKUP($AD$18,paramètres!$E$33:$F$44,2,FALSE),R497*$D497,0)))</f>
        <v>0</v>
      </c>
      <c r="AE497" s="13">
        <f>IF($D497="",0,IF($E497="",0,IF(VLOOKUP($E497,paramètres!$E$33:$F$44,2,FALSE)&lt;=VLOOKUP($AE$18,paramètres!$E$33:$F$44,2,FALSE),S497*$D497,0)))</f>
        <v>0</v>
      </c>
      <c r="AF497" s="13">
        <f>IF($D497="",0,IF($E497="",0,IF(VLOOKUP($E497,paramètres!$E$33:$F$44,2,FALSE)&lt;=VLOOKUP($AF$18,paramètres!$E$33:$F$44,2,FALSE),T497*$D497,0)))</f>
        <v>0</v>
      </c>
      <c r="AG497" s="13">
        <f>IF($D497="",0,IF($E497="",0,IF(VLOOKUP($E497,paramètres!$E$33:$F$44,2,FALSE)&lt;=VLOOKUP($AG$18,paramètres!$E$33:$F$44,2,FALSE),U497*$D497,0)))</f>
        <v>0</v>
      </c>
      <c r="AH497" s="13">
        <f>IF($D497="",0,IF($E497="",0,IF(VLOOKUP($E497,paramètres!$E$33:$F$44,2,FALSE)&lt;=VLOOKUP($AH$18,paramètres!$E$33:$F$44,2,FALSE),V497*$D497,0)))</f>
        <v>0</v>
      </c>
      <c r="AI497" s="13">
        <f>IF($D497="",0,IF($E497="",0,IF(VLOOKUP($E497,paramètres!$E$33:$F$44,2,FALSE)&lt;=VLOOKUP($AI$18,paramètres!$E$33:$F$44,2,FALSE),W497*$D497,0)))</f>
        <v>0</v>
      </c>
      <c r="AJ497" s="13">
        <f>IF($D497="",0,IF($E497="",0,IF(VLOOKUP($E497,paramètres!$E$33:$F$44,2,FALSE)&lt;=VLOOKUP($AJ$18,paramètres!$E$33:$F$44,2,FALSE),X497*$D497,0)))</f>
        <v>0</v>
      </c>
      <c r="AK497" s="13">
        <f>IF($D497="",0,IF($E497="",0,IF(VLOOKUP($E497,paramètres!$E$33:$F$44,2,FALSE)&lt;=VLOOKUP($AK$18,paramètres!$E$33:$F$44,2,FALSE),Y497*$D497,0)))</f>
        <v>0</v>
      </c>
      <c r="AL497" s="13">
        <f>IF($D497="",0,IF($E497="",0,IF(VLOOKUP($E497,paramètres!$E$33:$F$44,2,FALSE)&lt;=VLOOKUP($AL$18,paramètres!$E$33:$F$44,2,FALSE),Z497*$D497,0)))</f>
        <v>0</v>
      </c>
      <c r="AM497" s="13">
        <f>IF($D497="",0,IF($E497="",0,IF(VLOOKUP($E497,paramètres!$E$33:$F$44,2,FALSE)&lt;=VLOOKUP($AM$18,paramètres!$E$33:$F$44,2,FALSE),AA497*$D497,0)))</f>
        <v>0</v>
      </c>
      <c r="AN497" s="154">
        <f>IF($D497="",0,IF($E497="",0,IF(VLOOKUP($E497,paramètres!$E$33:$F$44,2,FALSE)&lt;=VLOOKUP($AN$18,paramètres!$E$33:$F$44,2,FALSE),AB497*$D497,0)))</f>
        <v>0</v>
      </c>
      <c r="AO497" s="149" t="str">
        <f>IF(paramètres!$B$28=1,((SUM(Q497:Z497)/1.02)+SUM(AA497:AB497))*0.0303/9*COUNT(Q497:Y497),IF(paramètres!$B$28=2,(SUM(Q497:AB497))*0.0303/9*COUNT(Q497:Y497),"Missing Delta option"))</f>
        <v>Missing Delta option</v>
      </c>
      <c r="AP497" s="13" t="str">
        <f>IF(paramètres!$B$28=1,(((SUM(Q497:Z497)/1.02)+SUM(AA497:AB497))+((SUM(AC497:AL497)/1.02)+SUM(AM497:AO497)))*cotpatr,IF(paramètres!$B$28=2,(SUM(Q497:AO497)*cotpatr),"Missing Delta Option"))</f>
        <v>Missing Delta Option</v>
      </c>
      <c r="AQ497" s="13" t="str" cm="1">
        <f t="array" ref="AQ497">IF(paramètres!$B$28=1,(((SUM(Q497:Z497)/1.02)+SUM(AA497:AB497))+((SUM(AC497:AN497)/1.02)+SUM(AM497:AN497)))/12*pécule,IF(paramètres!$B$28=2,SUM(Q497:AN497)/12*pécule,"Missing Delta Option"))</f>
        <v>Missing Delta Option</v>
      </c>
      <c r="AR497" s="132" t="e">
        <f>IF(paramètres!$B$28=1,(((SUM(Q497:Z497)/1.02)+SUM(AA497:AB497))+((SUM(AC497:AN497)/1.02)+SUM(AM497:AN497)))+AO497+AP497+AQ497,SUM(Q497:AN497)+AO497+AP497+AQ497)</f>
        <v>#VALUE!</v>
      </c>
    </row>
    <row r="498" spans="1:44" x14ac:dyDescent="0.25">
      <c r="A498" s="131"/>
      <c r="B498" s="39"/>
      <c r="C498" s="39"/>
      <c r="D498" s="93"/>
      <c r="E498" s="68"/>
      <c r="F498" s="40"/>
      <c r="G498" s="94"/>
      <c r="H498" s="38"/>
      <c r="I498" s="95"/>
      <c r="J498" s="40"/>
      <c r="K498" s="38"/>
      <c r="L498" s="95"/>
      <c r="M498" s="40"/>
      <c r="N498" s="38"/>
      <c r="O498" s="95"/>
      <c r="P498" s="68"/>
      <c r="Q498" s="226"/>
      <c r="R498" s="227"/>
      <c r="S498" s="227"/>
      <c r="T498" s="227"/>
      <c r="U498" s="227"/>
      <c r="V498" s="227"/>
      <c r="W498" s="227"/>
      <c r="X498" s="227"/>
      <c r="Y498" s="227"/>
      <c r="Z498" s="227"/>
      <c r="AA498" s="227"/>
      <c r="AB498" s="228"/>
      <c r="AC498" s="149">
        <f>IF($D498="",0,IF($E498="",0,IF(VLOOKUP($E498,paramètres!$E$33:$F$44,2,FALSE)&lt;=VLOOKUP($AC$18,paramètres!$E$33:$F$44,2,FALSE),Q498*$D498,0)))</f>
        <v>0</v>
      </c>
      <c r="AD498" s="13">
        <f>IF($D498="",0,IF($E498="",0,IF(VLOOKUP($E498,paramètres!$E$33:$F$44,2,FALSE)&lt;=VLOOKUP($AD$18,paramètres!$E$33:$F$44,2,FALSE),R498*$D498,0)))</f>
        <v>0</v>
      </c>
      <c r="AE498" s="13">
        <f>IF($D498="",0,IF($E498="",0,IF(VLOOKUP($E498,paramètres!$E$33:$F$44,2,FALSE)&lt;=VLOOKUP($AE$18,paramètres!$E$33:$F$44,2,FALSE),S498*$D498,0)))</f>
        <v>0</v>
      </c>
      <c r="AF498" s="13">
        <f>IF($D498="",0,IF($E498="",0,IF(VLOOKUP($E498,paramètres!$E$33:$F$44,2,FALSE)&lt;=VLOOKUP($AF$18,paramètres!$E$33:$F$44,2,FALSE),T498*$D498,0)))</f>
        <v>0</v>
      </c>
      <c r="AG498" s="13">
        <f>IF($D498="",0,IF($E498="",0,IF(VLOOKUP($E498,paramètres!$E$33:$F$44,2,FALSE)&lt;=VLOOKUP($AG$18,paramètres!$E$33:$F$44,2,FALSE),U498*$D498,0)))</f>
        <v>0</v>
      </c>
      <c r="AH498" s="13">
        <f>IF($D498="",0,IF($E498="",0,IF(VLOOKUP($E498,paramètres!$E$33:$F$44,2,FALSE)&lt;=VLOOKUP($AH$18,paramètres!$E$33:$F$44,2,FALSE),V498*$D498,0)))</f>
        <v>0</v>
      </c>
      <c r="AI498" s="13">
        <f>IF($D498="",0,IF($E498="",0,IF(VLOOKUP($E498,paramètres!$E$33:$F$44,2,FALSE)&lt;=VLOOKUP($AI$18,paramètres!$E$33:$F$44,2,FALSE),W498*$D498,0)))</f>
        <v>0</v>
      </c>
      <c r="AJ498" s="13">
        <f>IF($D498="",0,IF($E498="",0,IF(VLOOKUP($E498,paramètres!$E$33:$F$44,2,FALSE)&lt;=VLOOKUP($AJ$18,paramètres!$E$33:$F$44,2,FALSE),X498*$D498,0)))</f>
        <v>0</v>
      </c>
      <c r="AK498" s="13">
        <f>IF($D498="",0,IF($E498="",0,IF(VLOOKUP($E498,paramètres!$E$33:$F$44,2,FALSE)&lt;=VLOOKUP($AK$18,paramètres!$E$33:$F$44,2,FALSE),Y498*$D498,0)))</f>
        <v>0</v>
      </c>
      <c r="AL498" s="13">
        <f>IF($D498="",0,IF($E498="",0,IF(VLOOKUP($E498,paramètres!$E$33:$F$44,2,FALSE)&lt;=VLOOKUP($AL$18,paramètres!$E$33:$F$44,2,FALSE),Z498*$D498,0)))</f>
        <v>0</v>
      </c>
      <c r="AM498" s="13">
        <f>IF($D498="",0,IF($E498="",0,IF(VLOOKUP($E498,paramètres!$E$33:$F$44,2,FALSE)&lt;=VLOOKUP($AM$18,paramètres!$E$33:$F$44,2,FALSE),AA498*$D498,0)))</f>
        <v>0</v>
      </c>
      <c r="AN498" s="154">
        <f>IF($D498="",0,IF($E498="",0,IF(VLOOKUP($E498,paramètres!$E$33:$F$44,2,FALSE)&lt;=VLOOKUP($AN$18,paramètres!$E$33:$F$44,2,FALSE),AB498*$D498,0)))</f>
        <v>0</v>
      </c>
      <c r="AO498" s="149" t="str">
        <f>IF(paramètres!$B$28=1,((SUM(Q498:Z498)/1.02)+SUM(AA498:AB498))*0.0303/9*COUNT(Q498:Y498),IF(paramètres!$B$28=2,(SUM(Q498:AB498))*0.0303/9*COUNT(Q498:Y498),"Missing Delta option"))</f>
        <v>Missing Delta option</v>
      </c>
      <c r="AP498" s="13" t="str">
        <f>IF(paramètres!$B$28=1,(((SUM(Q498:Z498)/1.02)+SUM(AA498:AB498))+((SUM(AC498:AL498)/1.02)+SUM(AM498:AO498)))*cotpatr,IF(paramètres!$B$28=2,(SUM(Q498:AO498)*cotpatr),"Missing Delta Option"))</f>
        <v>Missing Delta Option</v>
      </c>
      <c r="AQ498" s="13" t="str" cm="1">
        <f t="array" ref="AQ498">IF(paramètres!$B$28=1,(((SUM(Q498:Z498)/1.02)+SUM(AA498:AB498))+((SUM(AC498:AN498)/1.02)+SUM(AM498:AN498)))/12*pécule,IF(paramètres!$B$28=2,SUM(Q498:AN498)/12*pécule,"Missing Delta Option"))</f>
        <v>Missing Delta Option</v>
      </c>
      <c r="AR498" s="132" t="e">
        <f>IF(paramètres!$B$28=1,(((SUM(Q498:Z498)/1.02)+SUM(AA498:AB498))+((SUM(AC498:AN498)/1.02)+SUM(AM498:AN498)))+AO498+AP498+AQ498,SUM(Q498:AN498)+AO498+AP498+AQ498)</f>
        <v>#VALUE!</v>
      </c>
    </row>
    <row r="499" spans="1:44" x14ac:dyDescent="0.25">
      <c r="A499" s="131"/>
      <c r="B499" s="39"/>
      <c r="C499" s="39"/>
      <c r="D499" s="93"/>
      <c r="E499" s="68"/>
      <c r="F499" s="40"/>
      <c r="G499" s="94"/>
      <c r="H499" s="38"/>
      <c r="I499" s="95"/>
      <c r="J499" s="40"/>
      <c r="K499" s="38"/>
      <c r="L499" s="95"/>
      <c r="M499" s="40"/>
      <c r="N499" s="38"/>
      <c r="O499" s="95"/>
      <c r="P499" s="68"/>
      <c r="Q499" s="226"/>
      <c r="R499" s="227"/>
      <c r="S499" s="227"/>
      <c r="T499" s="227"/>
      <c r="U499" s="227"/>
      <c r="V499" s="227"/>
      <c r="W499" s="227"/>
      <c r="X499" s="227"/>
      <c r="Y499" s="227"/>
      <c r="Z499" s="227"/>
      <c r="AA499" s="227"/>
      <c r="AB499" s="228"/>
      <c r="AC499" s="149">
        <f>IF($D499="",0,IF($E499="",0,IF(VLOOKUP($E499,paramètres!$E$33:$F$44,2,FALSE)&lt;=VLOOKUP($AC$18,paramètres!$E$33:$F$44,2,FALSE),Q499*$D499,0)))</f>
        <v>0</v>
      </c>
      <c r="AD499" s="13">
        <f>IF($D499="",0,IF($E499="",0,IF(VLOOKUP($E499,paramètres!$E$33:$F$44,2,FALSE)&lt;=VLOOKUP($AD$18,paramètres!$E$33:$F$44,2,FALSE),R499*$D499,0)))</f>
        <v>0</v>
      </c>
      <c r="AE499" s="13">
        <f>IF($D499="",0,IF($E499="",0,IF(VLOOKUP($E499,paramètres!$E$33:$F$44,2,FALSE)&lt;=VLOOKUP($AE$18,paramètres!$E$33:$F$44,2,FALSE),S499*$D499,0)))</f>
        <v>0</v>
      </c>
      <c r="AF499" s="13">
        <f>IF($D499="",0,IF($E499="",0,IF(VLOOKUP($E499,paramètres!$E$33:$F$44,2,FALSE)&lt;=VLOOKUP($AF$18,paramètres!$E$33:$F$44,2,FALSE),T499*$D499,0)))</f>
        <v>0</v>
      </c>
      <c r="AG499" s="13">
        <f>IF($D499="",0,IF($E499="",0,IF(VLOOKUP($E499,paramètres!$E$33:$F$44,2,FALSE)&lt;=VLOOKUP($AG$18,paramètres!$E$33:$F$44,2,FALSE),U499*$D499,0)))</f>
        <v>0</v>
      </c>
      <c r="AH499" s="13">
        <f>IF($D499="",0,IF($E499="",0,IF(VLOOKUP($E499,paramètres!$E$33:$F$44,2,FALSE)&lt;=VLOOKUP($AH$18,paramètres!$E$33:$F$44,2,FALSE),V499*$D499,0)))</f>
        <v>0</v>
      </c>
      <c r="AI499" s="13">
        <f>IF($D499="",0,IF($E499="",0,IF(VLOOKUP($E499,paramètres!$E$33:$F$44,2,FALSE)&lt;=VLOOKUP($AI$18,paramètres!$E$33:$F$44,2,FALSE),W499*$D499,0)))</f>
        <v>0</v>
      </c>
      <c r="AJ499" s="13">
        <f>IF($D499="",0,IF($E499="",0,IF(VLOOKUP($E499,paramètres!$E$33:$F$44,2,FALSE)&lt;=VLOOKUP($AJ$18,paramètres!$E$33:$F$44,2,FALSE),X499*$D499,0)))</f>
        <v>0</v>
      </c>
      <c r="AK499" s="13">
        <f>IF($D499="",0,IF($E499="",0,IF(VLOOKUP($E499,paramètres!$E$33:$F$44,2,FALSE)&lt;=VLOOKUP($AK$18,paramètres!$E$33:$F$44,2,FALSE),Y499*$D499,0)))</f>
        <v>0</v>
      </c>
      <c r="AL499" s="13">
        <f>IF($D499="",0,IF($E499="",0,IF(VLOOKUP($E499,paramètres!$E$33:$F$44,2,FALSE)&lt;=VLOOKUP($AL$18,paramètres!$E$33:$F$44,2,FALSE),Z499*$D499,0)))</f>
        <v>0</v>
      </c>
      <c r="AM499" s="13">
        <f>IF($D499="",0,IF($E499="",0,IF(VLOOKUP($E499,paramètres!$E$33:$F$44,2,FALSE)&lt;=VLOOKUP($AM$18,paramètres!$E$33:$F$44,2,FALSE),AA499*$D499,0)))</f>
        <v>0</v>
      </c>
      <c r="AN499" s="154">
        <f>IF($D499="",0,IF($E499="",0,IF(VLOOKUP($E499,paramètres!$E$33:$F$44,2,FALSE)&lt;=VLOOKUP($AN$18,paramètres!$E$33:$F$44,2,FALSE),AB499*$D499,0)))</f>
        <v>0</v>
      </c>
      <c r="AO499" s="149" t="str">
        <f>IF(paramètres!$B$28=1,((SUM(Q499:Z499)/1.02)+SUM(AA499:AB499))*0.0303/9*COUNT(Q499:Y499),IF(paramètres!$B$28=2,(SUM(Q499:AB499))*0.0303/9*COUNT(Q499:Y499),"Missing Delta option"))</f>
        <v>Missing Delta option</v>
      </c>
      <c r="AP499" s="13" t="str">
        <f>IF(paramètres!$B$28=1,(((SUM(Q499:Z499)/1.02)+SUM(AA499:AB499))+((SUM(AC499:AL499)/1.02)+SUM(AM499:AO499)))*cotpatr,IF(paramètres!$B$28=2,(SUM(Q499:AO499)*cotpatr),"Missing Delta Option"))</f>
        <v>Missing Delta Option</v>
      </c>
      <c r="AQ499" s="13" t="str" cm="1">
        <f t="array" ref="AQ499">IF(paramètres!$B$28=1,(((SUM(Q499:Z499)/1.02)+SUM(AA499:AB499))+((SUM(AC499:AN499)/1.02)+SUM(AM499:AN499)))/12*pécule,IF(paramètres!$B$28=2,SUM(Q499:AN499)/12*pécule,"Missing Delta Option"))</f>
        <v>Missing Delta Option</v>
      </c>
      <c r="AR499" s="132" t="e">
        <f>IF(paramètres!$B$28=1,(((SUM(Q499:Z499)/1.02)+SUM(AA499:AB499))+((SUM(AC499:AN499)/1.02)+SUM(AM499:AN499)))+AO499+AP499+AQ499,SUM(Q499:AN499)+AO499+AP499+AQ499)</f>
        <v>#VALUE!</v>
      </c>
    </row>
    <row r="500" spans="1:44" x14ac:dyDescent="0.25">
      <c r="A500" s="131"/>
      <c r="B500" s="39"/>
      <c r="C500" s="39"/>
      <c r="D500" s="93"/>
      <c r="E500" s="68"/>
      <c r="F500" s="40"/>
      <c r="G500" s="94"/>
      <c r="H500" s="38"/>
      <c r="I500" s="95"/>
      <c r="J500" s="40"/>
      <c r="K500" s="38"/>
      <c r="L500" s="95"/>
      <c r="M500" s="40"/>
      <c r="N500" s="38"/>
      <c r="O500" s="95"/>
      <c r="P500" s="68"/>
      <c r="Q500" s="226"/>
      <c r="R500" s="227"/>
      <c r="S500" s="227"/>
      <c r="T500" s="227"/>
      <c r="U500" s="227"/>
      <c r="V500" s="227"/>
      <c r="W500" s="227"/>
      <c r="X500" s="227"/>
      <c r="Y500" s="227"/>
      <c r="Z500" s="227"/>
      <c r="AA500" s="227"/>
      <c r="AB500" s="228"/>
      <c r="AC500" s="149">
        <f>IF($D500="",0,IF($E500="",0,IF(VLOOKUP($E500,paramètres!$E$33:$F$44,2,FALSE)&lt;=VLOOKUP($AC$18,paramètres!$E$33:$F$44,2,FALSE),Q500*$D500,0)))</f>
        <v>0</v>
      </c>
      <c r="AD500" s="13">
        <f>IF($D500="",0,IF($E500="",0,IF(VLOOKUP($E500,paramètres!$E$33:$F$44,2,FALSE)&lt;=VLOOKUP($AD$18,paramètres!$E$33:$F$44,2,FALSE),R500*$D500,0)))</f>
        <v>0</v>
      </c>
      <c r="AE500" s="13">
        <f>IF($D500="",0,IF($E500="",0,IF(VLOOKUP($E500,paramètres!$E$33:$F$44,2,FALSE)&lt;=VLOOKUP($AE$18,paramètres!$E$33:$F$44,2,FALSE),S500*$D500,0)))</f>
        <v>0</v>
      </c>
      <c r="AF500" s="13">
        <f>IF($D500="",0,IF($E500="",0,IF(VLOOKUP($E500,paramètres!$E$33:$F$44,2,FALSE)&lt;=VLOOKUP($AF$18,paramètres!$E$33:$F$44,2,FALSE),T500*$D500,0)))</f>
        <v>0</v>
      </c>
      <c r="AG500" s="13">
        <f>IF($D500="",0,IF($E500="",0,IF(VLOOKUP($E500,paramètres!$E$33:$F$44,2,FALSE)&lt;=VLOOKUP($AG$18,paramètres!$E$33:$F$44,2,FALSE),U500*$D500,0)))</f>
        <v>0</v>
      </c>
      <c r="AH500" s="13">
        <f>IF($D500="",0,IF($E500="",0,IF(VLOOKUP($E500,paramètres!$E$33:$F$44,2,FALSE)&lt;=VLOOKUP($AH$18,paramètres!$E$33:$F$44,2,FALSE),V500*$D500,0)))</f>
        <v>0</v>
      </c>
      <c r="AI500" s="13">
        <f>IF($D500="",0,IF($E500="",0,IF(VLOOKUP($E500,paramètres!$E$33:$F$44,2,FALSE)&lt;=VLOOKUP($AI$18,paramètres!$E$33:$F$44,2,FALSE),W500*$D500,0)))</f>
        <v>0</v>
      </c>
      <c r="AJ500" s="13">
        <f>IF($D500="",0,IF($E500="",0,IF(VLOOKUP($E500,paramètres!$E$33:$F$44,2,FALSE)&lt;=VLOOKUP($AJ$18,paramètres!$E$33:$F$44,2,FALSE),X500*$D500,0)))</f>
        <v>0</v>
      </c>
      <c r="AK500" s="13">
        <f>IF($D500="",0,IF($E500="",0,IF(VLOOKUP($E500,paramètres!$E$33:$F$44,2,FALSE)&lt;=VLOOKUP($AK$18,paramètres!$E$33:$F$44,2,FALSE),Y500*$D500,0)))</f>
        <v>0</v>
      </c>
      <c r="AL500" s="13">
        <f>IF($D500="",0,IF($E500="",0,IF(VLOOKUP($E500,paramètres!$E$33:$F$44,2,FALSE)&lt;=VLOOKUP($AL$18,paramètres!$E$33:$F$44,2,FALSE),Z500*$D500,0)))</f>
        <v>0</v>
      </c>
      <c r="AM500" s="13">
        <f>IF($D500="",0,IF($E500="",0,IF(VLOOKUP($E500,paramètres!$E$33:$F$44,2,FALSE)&lt;=VLOOKUP($AM$18,paramètres!$E$33:$F$44,2,FALSE),AA500*$D500,0)))</f>
        <v>0</v>
      </c>
      <c r="AN500" s="154">
        <f>IF($D500="",0,IF($E500="",0,IF(VLOOKUP($E500,paramètres!$E$33:$F$44,2,FALSE)&lt;=VLOOKUP($AN$18,paramètres!$E$33:$F$44,2,FALSE),AB500*$D500,0)))</f>
        <v>0</v>
      </c>
      <c r="AO500" s="149" t="str">
        <f>IF(paramètres!$B$28=1,((SUM(Q500:Z500)/1.02)+SUM(AA500:AB500))*0.0303/9*COUNT(Q500:Y500),IF(paramètres!$B$28=2,(SUM(Q500:AB500))*0.0303/9*COUNT(Q500:Y500),"Missing Delta option"))</f>
        <v>Missing Delta option</v>
      </c>
      <c r="AP500" s="13" t="str">
        <f>IF(paramètres!$B$28=1,(((SUM(Q500:Z500)/1.02)+SUM(AA500:AB500))+((SUM(AC500:AL500)/1.02)+SUM(AM500:AO500)))*cotpatr,IF(paramètres!$B$28=2,(SUM(Q500:AO500)*cotpatr),"Missing Delta Option"))</f>
        <v>Missing Delta Option</v>
      </c>
      <c r="AQ500" s="13" t="str" cm="1">
        <f t="array" ref="AQ500">IF(paramètres!$B$28=1,(((SUM(Q500:Z500)/1.02)+SUM(AA500:AB500))+((SUM(AC500:AN500)/1.02)+SUM(AM500:AN500)))/12*pécule,IF(paramètres!$B$28=2,SUM(Q500:AN500)/12*pécule,"Missing Delta Option"))</f>
        <v>Missing Delta Option</v>
      </c>
      <c r="AR500" s="132" t="e">
        <f>IF(paramètres!$B$28=1,(((SUM(Q500:Z500)/1.02)+SUM(AA500:AB500))+((SUM(AC500:AN500)/1.02)+SUM(AM500:AN500)))+AO500+AP500+AQ500,SUM(Q500:AN500)+AO500+AP500+AQ500)</f>
        <v>#VALUE!</v>
      </c>
    </row>
    <row r="501" spans="1:44" x14ac:dyDescent="0.25">
      <c r="A501" s="131"/>
      <c r="B501" s="39"/>
      <c r="C501" s="39"/>
      <c r="D501" s="93"/>
      <c r="E501" s="68"/>
      <c r="F501" s="40"/>
      <c r="G501" s="94"/>
      <c r="H501" s="38"/>
      <c r="I501" s="95"/>
      <c r="J501" s="40"/>
      <c r="K501" s="38"/>
      <c r="L501" s="95"/>
      <c r="M501" s="40"/>
      <c r="N501" s="38"/>
      <c r="O501" s="95"/>
      <c r="P501" s="68"/>
      <c r="Q501" s="226"/>
      <c r="R501" s="227"/>
      <c r="S501" s="227"/>
      <c r="T501" s="227"/>
      <c r="U501" s="227"/>
      <c r="V501" s="227"/>
      <c r="W501" s="227"/>
      <c r="X501" s="227"/>
      <c r="Y501" s="227"/>
      <c r="Z501" s="227"/>
      <c r="AA501" s="227"/>
      <c r="AB501" s="228"/>
      <c r="AC501" s="149">
        <f>IF($D501="",0,IF($E501="",0,IF(VLOOKUP($E501,paramètres!$E$33:$F$44,2,FALSE)&lt;=VLOOKUP($AC$18,paramètres!$E$33:$F$44,2,FALSE),Q501*$D501,0)))</f>
        <v>0</v>
      </c>
      <c r="AD501" s="13">
        <f>IF($D501="",0,IF($E501="",0,IF(VLOOKUP($E501,paramètres!$E$33:$F$44,2,FALSE)&lt;=VLOOKUP($AD$18,paramètres!$E$33:$F$44,2,FALSE),R501*$D501,0)))</f>
        <v>0</v>
      </c>
      <c r="AE501" s="13">
        <f>IF($D501="",0,IF($E501="",0,IF(VLOOKUP($E501,paramètres!$E$33:$F$44,2,FALSE)&lt;=VLOOKUP($AE$18,paramètres!$E$33:$F$44,2,FALSE),S501*$D501,0)))</f>
        <v>0</v>
      </c>
      <c r="AF501" s="13">
        <f>IF($D501="",0,IF($E501="",0,IF(VLOOKUP($E501,paramètres!$E$33:$F$44,2,FALSE)&lt;=VLOOKUP($AF$18,paramètres!$E$33:$F$44,2,FALSE),T501*$D501,0)))</f>
        <v>0</v>
      </c>
      <c r="AG501" s="13">
        <f>IF($D501="",0,IF($E501="",0,IF(VLOOKUP($E501,paramètres!$E$33:$F$44,2,FALSE)&lt;=VLOOKUP($AG$18,paramètres!$E$33:$F$44,2,FALSE),U501*$D501,0)))</f>
        <v>0</v>
      </c>
      <c r="AH501" s="13">
        <f>IF($D501="",0,IF($E501="",0,IF(VLOOKUP($E501,paramètres!$E$33:$F$44,2,FALSE)&lt;=VLOOKUP($AH$18,paramètres!$E$33:$F$44,2,FALSE),V501*$D501,0)))</f>
        <v>0</v>
      </c>
      <c r="AI501" s="13">
        <f>IF($D501="",0,IF($E501="",0,IF(VLOOKUP($E501,paramètres!$E$33:$F$44,2,FALSE)&lt;=VLOOKUP($AI$18,paramètres!$E$33:$F$44,2,FALSE),W501*$D501,0)))</f>
        <v>0</v>
      </c>
      <c r="AJ501" s="13">
        <f>IF($D501="",0,IF($E501="",0,IF(VLOOKUP($E501,paramètres!$E$33:$F$44,2,FALSE)&lt;=VLOOKUP($AJ$18,paramètres!$E$33:$F$44,2,FALSE),X501*$D501,0)))</f>
        <v>0</v>
      </c>
      <c r="AK501" s="13">
        <f>IF($D501="",0,IF($E501="",0,IF(VLOOKUP($E501,paramètres!$E$33:$F$44,2,FALSE)&lt;=VLOOKUP($AK$18,paramètres!$E$33:$F$44,2,FALSE),Y501*$D501,0)))</f>
        <v>0</v>
      </c>
      <c r="AL501" s="13">
        <f>IF($D501="",0,IF($E501="",0,IF(VLOOKUP($E501,paramètres!$E$33:$F$44,2,FALSE)&lt;=VLOOKUP($AL$18,paramètres!$E$33:$F$44,2,FALSE),Z501*$D501,0)))</f>
        <v>0</v>
      </c>
      <c r="AM501" s="13">
        <f>IF($D501="",0,IF($E501="",0,IF(VLOOKUP($E501,paramètres!$E$33:$F$44,2,FALSE)&lt;=VLOOKUP($AM$18,paramètres!$E$33:$F$44,2,FALSE),AA501*$D501,0)))</f>
        <v>0</v>
      </c>
      <c r="AN501" s="154">
        <f>IF($D501="",0,IF($E501="",0,IF(VLOOKUP($E501,paramètres!$E$33:$F$44,2,FALSE)&lt;=VLOOKUP($AN$18,paramètres!$E$33:$F$44,2,FALSE),AB501*$D501,0)))</f>
        <v>0</v>
      </c>
      <c r="AO501" s="149" t="str">
        <f>IF(paramètres!$B$28=1,((SUM(Q501:Z501)/1.02)+SUM(AA501:AB501))*0.0303/9*COUNT(Q501:Y501),IF(paramètres!$B$28=2,(SUM(Q501:AB501))*0.0303/9*COUNT(Q501:Y501),"Missing Delta option"))</f>
        <v>Missing Delta option</v>
      </c>
      <c r="AP501" s="13" t="str">
        <f>IF(paramètres!$B$28=1,(((SUM(Q501:Z501)/1.02)+SUM(AA501:AB501))+((SUM(AC501:AL501)/1.02)+SUM(AM501:AO501)))*cotpatr,IF(paramètres!$B$28=2,(SUM(Q501:AO501)*cotpatr),"Missing Delta Option"))</f>
        <v>Missing Delta Option</v>
      </c>
      <c r="AQ501" s="13" t="str" cm="1">
        <f t="array" ref="AQ501">IF(paramètres!$B$28=1,(((SUM(Q501:Z501)/1.02)+SUM(AA501:AB501))+((SUM(AC501:AN501)/1.02)+SUM(AM501:AN501)))/12*pécule,IF(paramètres!$B$28=2,SUM(Q501:AN501)/12*pécule,"Missing Delta Option"))</f>
        <v>Missing Delta Option</v>
      </c>
      <c r="AR501" s="132" t="e">
        <f>IF(paramètres!$B$28=1,(((SUM(Q501:Z501)/1.02)+SUM(AA501:AB501))+((SUM(AC501:AN501)/1.02)+SUM(AM501:AN501)))+AO501+AP501+AQ501,SUM(Q501:AN501)+AO501+AP501+AQ501)</f>
        <v>#VALUE!</v>
      </c>
    </row>
    <row r="502" spans="1:44" x14ac:dyDescent="0.25">
      <c r="A502" s="131"/>
      <c r="B502" s="39"/>
      <c r="C502" s="39"/>
      <c r="D502" s="93"/>
      <c r="E502" s="68"/>
      <c r="F502" s="40"/>
      <c r="G502" s="94"/>
      <c r="H502" s="38"/>
      <c r="I502" s="95"/>
      <c r="J502" s="40"/>
      <c r="K502" s="38"/>
      <c r="L502" s="95"/>
      <c r="M502" s="40"/>
      <c r="N502" s="38"/>
      <c r="O502" s="95"/>
      <c r="P502" s="68"/>
      <c r="Q502" s="226"/>
      <c r="R502" s="227"/>
      <c r="S502" s="227"/>
      <c r="T502" s="227"/>
      <c r="U502" s="227"/>
      <c r="V502" s="227"/>
      <c r="W502" s="227"/>
      <c r="X502" s="227"/>
      <c r="Y502" s="227"/>
      <c r="Z502" s="227"/>
      <c r="AA502" s="227"/>
      <c r="AB502" s="228"/>
      <c r="AC502" s="149">
        <f>IF($D502="",0,IF($E502="",0,IF(VLOOKUP($E502,paramètres!$E$33:$F$44,2,FALSE)&lt;=VLOOKUP($AC$18,paramètres!$E$33:$F$44,2,FALSE),Q502*$D502,0)))</f>
        <v>0</v>
      </c>
      <c r="AD502" s="13">
        <f>IF($D502="",0,IF($E502="",0,IF(VLOOKUP($E502,paramètres!$E$33:$F$44,2,FALSE)&lt;=VLOOKUP($AD$18,paramètres!$E$33:$F$44,2,FALSE),R502*$D502,0)))</f>
        <v>0</v>
      </c>
      <c r="AE502" s="13">
        <f>IF($D502="",0,IF($E502="",0,IF(VLOOKUP($E502,paramètres!$E$33:$F$44,2,FALSE)&lt;=VLOOKUP($AE$18,paramètres!$E$33:$F$44,2,FALSE),S502*$D502,0)))</f>
        <v>0</v>
      </c>
      <c r="AF502" s="13">
        <f>IF($D502="",0,IF($E502="",0,IF(VLOOKUP($E502,paramètres!$E$33:$F$44,2,FALSE)&lt;=VLOOKUP($AF$18,paramètres!$E$33:$F$44,2,FALSE),T502*$D502,0)))</f>
        <v>0</v>
      </c>
      <c r="AG502" s="13">
        <f>IF($D502="",0,IF($E502="",0,IF(VLOOKUP($E502,paramètres!$E$33:$F$44,2,FALSE)&lt;=VLOOKUP($AG$18,paramètres!$E$33:$F$44,2,FALSE),U502*$D502,0)))</f>
        <v>0</v>
      </c>
      <c r="AH502" s="13">
        <f>IF($D502="",0,IF($E502="",0,IF(VLOOKUP($E502,paramètres!$E$33:$F$44,2,FALSE)&lt;=VLOOKUP($AH$18,paramètres!$E$33:$F$44,2,FALSE),V502*$D502,0)))</f>
        <v>0</v>
      </c>
      <c r="AI502" s="13">
        <f>IF($D502="",0,IF($E502="",0,IF(VLOOKUP($E502,paramètres!$E$33:$F$44,2,FALSE)&lt;=VLOOKUP($AI$18,paramètres!$E$33:$F$44,2,FALSE),W502*$D502,0)))</f>
        <v>0</v>
      </c>
      <c r="AJ502" s="13">
        <f>IF($D502="",0,IF($E502="",0,IF(VLOOKUP($E502,paramètres!$E$33:$F$44,2,FALSE)&lt;=VLOOKUP($AJ$18,paramètres!$E$33:$F$44,2,FALSE),X502*$D502,0)))</f>
        <v>0</v>
      </c>
      <c r="AK502" s="13">
        <f>IF($D502="",0,IF($E502="",0,IF(VLOOKUP($E502,paramètres!$E$33:$F$44,2,FALSE)&lt;=VLOOKUP($AK$18,paramètres!$E$33:$F$44,2,FALSE),Y502*$D502,0)))</f>
        <v>0</v>
      </c>
      <c r="AL502" s="13">
        <f>IF($D502="",0,IF($E502="",0,IF(VLOOKUP($E502,paramètres!$E$33:$F$44,2,FALSE)&lt;=VLOOKUP($AL$18,paramètres!$E$33:$F$44,2,FALSE),Z502*$D502,0)))</f>
        <v>0</v>
      </c>
      <c r="AM502" s="13">
        <f>IF($D502="",0,IF($E502="",0,IF(VLOOKUP($E502,paramètres!$E$33:$F$44,2,FALSE)&lt;=VLOOKUP($AM$18,paramètres!$E$33:$F$44,2,FALSE),AA502*$D502,0)))</f>
        <v>0</v>
      </c>
      <c r="AN502" s="154">
        <f>IF($D502="",0,IF($E502="",0,IF(VLOOKUP($E502,paramètres!$E$33:$F$44,2,FALSE)&lt;=VLOOKUP($AN$18,paramètres!$E$33:$F$44,2,FALSE),AB502*$D502,0)))</f>
        <v>0</v>
      </c>
      <c r="AO502" s="149" t="str">
        <f>IF(paramètres!$B$28=1,((SUM(Q502:Z502)/1.02)+SUM(AA502:AB502))*0.0303/9*COUNT(Q502:Y502),IF(paramètres!$B$28=2,(SUM(Q502:AB502))*0.0303/9*COUNT(Q502:Y502),"Missing Delta option"))</f>
        <v>Missing Delta option</v>
      </c>
      <c r="AP502" s="13" t="str">
        <f>IF(paramètres!$B$28=1,(((SUM(Q502:Z502)/1.02)+SUM(AA502:AB502))+((SUM(AC502:AL502)/1.02)+SUM(AM502:AO502)))*cotpatr,IF(paramètres!$B$28=2,(SUM(Q502:AO502)*cotpatr),"Missing Delta Option"))</f>
        <v>Missing Delta Option</v>
      </c>
      <c r="AQ502" s="13" t="str" cm="1">
        <f t="array" ref="AQ502">IF(paramètres!$B$28=1,(((SUM(Q502:Z502)/1.02)+SUM(AA502:AB502))+((SUM(AC502:AN502)/1.02)+SUM(AM502:AN502)))/12*pécule,IF(paramètres!$B$28=2,SUM(Q502:AN502)/12*pécule,"Missing Delta Option"))</f>
        <v>Missing Delta Option</v>
      </c>
      <c r="AR502" s="132" t="e">
        <f>IF(paramètres!$B$28=1,(((SUM(Q502:Z502)/1.02)+SUM(AA502:AB502))+((SUM(AC502:AN502)/1.02)+SUM(AM502:AN502)))+AO502+AP502+AQ502,SUM(Q502:AN502)+AO502+AP502+AQ502)</f>
        <v>#VALUE!</v>
      </c>
    </row>
    <row r="503" spans="1:44" x14ac:dyDescent="0.25">
      <c r="A503" s="131"/>
      <c r="B503" s="39"/>
      <c r="C503" s="39"/>
      <c r="D503" s="93"/>
      <c r="E503" s="68"/>
      <c r="F503" s="40"/>
      <c r="G503" s="94"/>
      <c r="H503" s="38"/>
      <c r="I503" s="95"/>
      <c r="J503" s="40"/>
      <c r="K503" s="38"/>
      <c r="L503" s="95"/>
      <c r="M503" s="40"/>
      <c r="N503" s="38"/>
      <c r="O503" s="95"/>
      <c r="P503" s="68"/>
      <c r="Q503" s="226"/>
      <c r="R503" s="227"/>
      <c r="S503" s="227"/>
      <c r="T503" s="227"/>
      <c r="U503" s="227"/>
      <c r="V503" s="227"/>
      <c r="W503" s="227"/>
      <c r="X503" s="227"/>
      <c r="Y503" s="227"/>
      <c r="Z503" s="227"/>
      <c r="AA503" s="227"/>
      <c r="AB503" s="228"/>
      <c r="AC503" s="149">
        <f>IF($D503="",0,IF($E503="",0,IF(VLOOKUP($E503,paramètres!$E$33:$F$44,2,FALSE)&lt;=VLOOKUP($AC$18,paramètres!$E$33:$F$44,2,FALSE),Q503*$D503,0)))</f>
        <v>0</v>
      </c>
      <c r="AD503" s="13">
        <f>IF($D503="",0,IF($E503="",0,IF(VLOOKUP($E503,paramètres!$E$33:$F$44,2,FALSE)&lt;=VLOOKUP($AD$18,paramètres!$E$33:$F$44,2,FALSE),R503*$D503,0)))</f>
        <v>0</v>
      </c>
      <c r="AE503" s="13">
        <f>IF($D503="",0,IF($E503="",0,IF(VLOOKUP($E503,paramètres!$E$33:$F$44,2,FALSE)&lt;=VLOOKUP($AE$18,paramètres!$E$33:$F$44,2,FALSE),S503*$D503,0)))</f>
        <v>0</v>
      </c>
      <c r="AF503" s="13">
        <f>IF($D503="",0,IF($E503="",0,IF(VLOOKUP($E503,paramètres!$E$33:$F$44,2,FALSE)&lt;=VLOOKUP($AF$18,paramètres!$E$33:$F$44,2,FALSE),T503*$D503,0)))</f>
        <v>0</v>
      </c>
      <c r="AG503" s="13">
        <f>IF($D503="",0,IF($E503="",0,IF(VLOOKUP($E503,paramètres!$E$33:$F$44,2,FALSE)&lt;=VLOOKUP($AG$18,paramètres!$E$33:$F$44,2,FALSE),U503*$D503,0)))</f>
        <v>0</v>
      </c>
      <c r="AH503" s="13">
        <f>IF($D503="",0,IF($E503="",0,IF(VLOOKUP($E503,paramètres!$E$33:$F$44,2,FALSE)&lt;=VLOOKUP($AH$18,paramètres!$E$33:$F$44,2,FALSE),V503*$D503,0)))</f>
        <v>0</v>
      </c>
      <c r="AI503" s="13">
        <f>IF($D503="",0,IF($E503="",0,IF(VLOOKUP($E503,paramètres!$E$33:$F$44,2,FALSE)&lt;=VLOOKUP($AI$18,paramètres!$E$33:$F$44,2,FALSE),W503*$D503,0)))</f>
        <v>0</v>
      </c>
      <c r="AJ503" s="13">
        <f>IF($D503="",0,IF($E503="",0,IF(VLOOKUP($E503,paramètres!$E$33:$F$44,2,FALSE)&lt;=VLOOKUP($AJ$18,paramètres!$E$33:$F$44,2,FALSE),X503*$D503,0)))</f>
        <v>0</v>
      </c>
      <c r="AK503" s="13">
        <f>IF($D503="",0,IF($E503="",0,IF(VLOOKUP($E503,paramètres!$E$33:$F$44,2,FALSE)&lt;=VLOOKUP($AK$18,paramètres!$E$33:$F$44,2,FALSE),Y503*$D503,0)))</f>
        <v>0</v>
      </c>
      <c r="AL503" s="13">
        <f>IF($D503="",0,IF($E503="",0,IF(VLOOKUP($E503,paramètres!$E$33:$F$44,2,FALSE)&lt;=VLOOKUP($AL$18,paramètres!$E$33:$F$44,2,FALSE),Z503*$D503,0)))</f>
        <v>0</v>
      </c>
      <c r="AM503" s="13">
        <f>IF($D503="",0,IF($E503="",0,IF(VLOOKUP($E503,paramètres!$E$33:$F$44,2,FALSE)&lt;=VLOOKUP($AM$18,paramètres!$E$33:$F$44,2,FALSE),AA503*$D503,0)))</f>
        <v>0</v>
      </c>
      <c r="AN503" s="154">
        <f>IF($D503="",0,IF($E503="",0,IF(VLOOKUP($E503,paramètres!$E$33:$F$44,2,FALSE)&lt;=VLOOKUP($AN$18,paramètres!$E$33:$F$44,2,FALSE),AB503*$D503,0)))</f>
        <v>0</v>
      </c>
      <c r="AO503" s="149" t="str">
        <f>IF(paramètres!$B$28=1,((SUM(Q503:Z503)/1.02)+SUM(AA503:AB503))*0.0303/9*COUNT(Q503:Y503),IF(paramètres!$B$28=2,(SUM(Q503:AB503))*0.0303/9*COUNT(Q503:Y503),"Missing Delta option"))</f>
        <v>Missing Delta option</v>
      </c>
      <c r="AP503" s="13" t="str">
        <f>IF(paramètres!$B$28=1,(((SUM(Q503:Z503)/1.02)+SUM(AA503:AB503))+((SUM(AC503:AL503)/1.02)+SUM(AM503:AO503)))*cotpatr,IF(paramètres!$B$28=2,(SUM(Q503:AO503)*cotpatr),"Missing Delta Option"))</f>
        <v>Missing Delta Option</v>
      </c>
      <c r="AQ503" s="13" t="str" cm="1">
        <f t="array" ref="AQ503">IF(paramètres!$B$28=1,(((SUM(Q503:Z503)/1.02)+SUM(AA503:AB503))+((SUM(AC503:AN503)/1.02)+SUM(AM503:AN503)))/12*pécule,IF(paramètres!$B$28=2,SUM(Q503:AN503)/12*pécule,"Missing Delta Option"))</f>
        <v>Missing Delta Option</v>
      </c>
      <c r="AR503" s="132" t="e">
        <f>IF(paramètres!$B$28=1,(((SUM(Q503:Z503)/1.02)+SUM(AA503:AB503))+((SUM(AC503:AN503)/1.02)+SUM(AM503:AN503)))+AO503+AP503+AQ503,SUM(Q503:AN503)+AO503+AP503+AQ503)</f>
        <v>#VALUE!</v>
      </c>
    </row>
    <row r="504" spans="1:44" x14ac:dyDescent="0.25">
      <c r="A504" s="131"/>
      <c r="B504" s="39"/>
      <c r="C504" s="39"/>
      <c r="D504" s="93"/>
      <c r="E504" s="68"/>
      <c r="F504" s="40"/>
      <c r="G504" s="94"/>
      <c r="H504" s="38"/>
      <c r="I504" s="95"/>
      <c r="J504" s="40"/>
      <c r="K504" s="38"/>
      <c r="L504" s="95"/>
      <c r="M504" s="40"/>
      <c r="N504" s="38"/>
      <c r="O504" s="95"/>
      <c r="P504" s="68"/>
      <c r="Q504" s="226"/>
      <c r="R504" s="227"/>
      <c r="S504" s="227"/>
      <c r="T504" s="227"/>
      <c r="U504" s="227"/>
      <c r="V504" s="227"/>
      <c r="W504" s="227"/>
      <c r="X504" s="227"/>
      <c r="Y504" s="227"/>
      <c r="Z504" s="227"/>
      <c r="AA504" s="227"/>
      <c r="AB504" s="228"/>
      <c r="AC504" s="149">
        <f>IF($D504="",0,IF($E504="",0,IF(VLOOKUP($E504,paramètres!$E$33:$F$44,2,FALSE)&lt;=VLOOKUP($AC$18,paramètres!$E$33:$F$44,2,FALSE),Q504*$D504,0)))</f>
        <v>0</v>
      </c>
      <c r="AD504" s="13">
        <f>IF($D504="",0,IF($E504="",0,IF(VLOOKUP($E504,paramètres!$E$33:$F$44,2,FALSE)&lt;=VLOOKUP($AD$18,paramètres!$E$33:$F$44,2,FALSE),R504*$D504,0)))</f>
        <v>0</v>
      </c>
      <c r="AE504" s="13">
        <f>IF($D504="",0,IF($E504="",0,IF(VLOOKUP($E504,paramètres!$E$33:$F$44,2,FALSE)&lt;=VLOOKUP($AE$18,paramètres!$E$33:$F$44,2,FALSE),S504*$D504,0)))</f>
        <v>0</v>
      </c>
      <c r="AF504" s="13">
        <f>IF($D504="",0,IF($E504="",0,IF(VLOOKUP($E504,paramètres!$E$33:$F$44,2,FALSE)&lt;=VLOOKUP($AF$18,paramètres!$E$33:$F$44,2,FALSE),T504*$D504,0)))</f>
        <v>0</v>
      </c>
      <c r="AG504" s="13">
        <f>IF($D504="",0,IF($E504="",0,IF(VLOOKUP($E504,paramètres!$E$33:$F$44,2,FALSE)&lt;=VLOOKUP($AG$18,paramètres!$E$33:$F$44,2,FALSE),U504*$D504,0)))</f>
        <v>0</v>
      </c>
      <c r="AH504" s="13">
        <f>IF($D504="",0,IF($E504="",0,IF(VLOOKUP($E504,paramètres!$E$33:$F$44,2,FALSE)&lt;=VLOOKUP($AH$18,paramètres!$E$33:$F$44,2,FALSE),V504*$D504,0)))</f>
        <v>0</v>
      </c>
      <c r="AI504" s="13">
        <f>IF($D504="",0,IF($E504="",0,IF(VLOOKUP($E504,paramètres!$E$33:$F$44,2,FALSE)&lt;=VLOOKUP($AI$18,paramètres!$E$33:$F$44,2,FALSE),W504*$D504,0)))</f>
        <v>0</v>
      </c>
      <c r="AJ504" s="13">
        <f>IF($D504="",0,IF($E504="",0,IF(VLOOKUP($E504,paramètres!$E$33:$F$44,2,FALSE)&lt;=VLOOKUP($AJ$18,paramètres!$E$33:$F$44,2,FALSE),X504*$D504,0)))</f>
        <v>0</v>
      </c>
      <c r="AK504" s="13">
        <f>IF($D504="",0,IF($E504="",0,IF(VLOOKUP($E504,paramètres!$E$33:$F$44,2,FALSE)&lt;=VLOOKUP($AK$18,paramètres!$E$33:$F$44,2,FALSE),Y504*$D504,0)))</f>
        <v>0</v>
      </c>
      <c r="AL504" s="13">
        <f>IF($D504="",0,IF($E504="",0,IF(VLOOKUP($E504,paramètres!$E$33:$F$44,2,FALSE)&lt;=VLOOKUP($AL$18,paramètres!$E$33:$F$44,2,FALSE),Z504*$D504,0)))</f>
        <v>0</v>
      </c>
      <c r="AM504" s="13">
        <f>IF($D504="",0,IF($E504="",0,IF(VLOOKUP($E504,paramètres!$E$33:$F$44,2,FALSE)&lt;=VLOOKUP($AM$18,paramètres!$E$33:$F$44,2,FALSE),AA504*$D504,0)))</f>
        <v>0</v>
      </c>
      <c r="AN504" s="154">
        <f>IF($D504="",0,IF($E504="",0,IF(VLOOKUP($E504,paramètres!$E$33:$F$44,2,FALSE)&lt;=VLOOKUP($AN$18,paramètres!$E$33:$F$44,2,FALSE),AB504*$D504,0)))</f>
        <v>0</v>
      </c>
      <c r="AO504" s="149" t="str">
        <f>IF(paramètres!$B$28=1,((SUM(Q504:Z504)/1.02)+SUM(AA504:AB504))*0.0303/9*COUNT(Q504:Y504),IF(paramètres!$B$28=2,(SUM(Q504:AB504))*0.0303/9*COUNT(Q504:Y504),"Missing Delta option"))</f>
        <v>Missing Delta option</v>
      </c>
      <c r="AP504" s="13" t="str">
        <f>IF(paramètres!$B$28=1,(((SUM(Q504:Z504)/1.02)+SUM(AA504:AB504))+((SUM(AC504:AL504)/1.02)+SUM(AM504:AO504)))*cotpatr,IF(paramètres!$B$28=2,(SUM(Q504:AO504)*cotpatr),"Missing Delta Option"))</f>
        <v>Missing Delta Option</v>
      </c>
      <c r="AQ504" s="13" t="str" cm="1">
        <f t="array" ref="AQ504">IF(paramètres!$B$28=1,(((SUM(Q504:Z504)/1.02)+SUM(AA504:AB504))+((SUM(AC504:AN504)/1.02)+SUM(AM504:AN504)))/12*pécule,IF(paramètres!$B$28=2,SUM(Q504:AN504)/12*pécule,"Missing Delta Option"))</f>
        <v>Missing Delta Option</v>
      </c>
      <c r="AR504" s="132" t="e">
        <f>IF(paramètres!$B$28=1,(((SUM(Q504:Z504)/1.02)+SUM(AA504:AB504))+((SUM(AC504:AN504)/1.02)+SUM(AM504:AN504)))+AO504+AP504+AQ504,SUM(Q504:AN504)+AO504+AP504+AQ504)</f>
        <v>#VALUE!</v>
      </c>
    </row>
    <row r="505" spans="1:44" x14ac:dyDescent="0.25">
      <c r="A505" s="131"/>
      <c r="B505" s="39"/>
      <c r="C505" s="39"/>
      <c r="D505" s="93"/>
      <c r="E505" s="68"/>
      <c r="F505" s="40"/>
      <c r="G505" s="94"/>
      <c r="H505" s="38"/>
      <c r="I505" s="95"/>
      <c r="J505" s="40"/>
      <c r="K505" s="38"/>
      <c r="L505" s="95"/>
      <c r="M505" s="40"/>
      <c r="N505" s="38"/>
      <c r="O505" s="95"/>
      <c r="P505" s="68"/>
      <c r="Q505" s="226"/>
      <c r="R505" s="227"/>
      <c r="S505" s="227"/>
      <c r="T505" s="227"/>
      <c r="U505" s="227"/>
      <c r="V505" s="227"/>
      <c r="W505" s="227"/>
      <c r="X505" s="227"/>
      <c r="Y505" s="227"/>
      <c r="Z505" s="227"/>
      <c r="AA505" s="227"/>
      <c r="AB505" s="228"/>
      <c r="AC505" s="149">
        <f>IF($D505="",0,IF($E505="",0,IF(VLOOKUP($E505,paramètres!$E$33:$F$44,2,FALSE)&lt;=VLOOKUP($AC$18,paramètres!$E$33:$F$44,2,FALSE),Q505*$D505,0)))</f>
        <v>0</v>
      </c>
      <c r="AD505" s="13">
        <f>IF($D505="",0,IF($E505="",0,IF(VLOOKUP($E505,paramètres!$E$33:$F$44,2,FALSE)&lt;=VLOOKUP($AD$18,paramètres!$E$33:$F$44,2,FALSE),R505*$D505,0)))</f>
        <v>0</v>
      </c>
      <c r="AE505" s="13">
        <f>IF($D505="",0,IF($E505="",0,IF(VLOOKUP($E505,paramètres!$E$33:$F$44,2,FALSE)&lt;=VLOOKUP($AE$18,paramètres!$E$33:$F$44,2,FALSE),S505*$D505,0)))</f>
        <v>0</v>
      </c>
      <c r="AF505" s="13">
        <f>IF($D505="",0,IF($E505="",0,IF(VLOOKUP($E505,paramètres!$E$33:$F$44,2,FALSE)&lt;=VLOOKUP($AF$18,paramètres!$E$33:$F$44,2,FALSE),T505*$D505,0)))</f>
        <v>0</v>
      </c>
      <c r="AG505" s="13">
        <f>IF($D505="",0,IF($E505="",0,IF(VLOOKUP($E505,paramètres!$E$33:$F$44,2,FALSE)&lt;=VLOOKUP($AG$18,paramètres!$E$33:$F$44,2,FALSE),U505*$D505,0)))</f>
        <v>0</v>
      </c>
      <c r="AH505" s="13">
        <f>IF($D505="",0,IF($E505="",0,IF(VLOOKUP($E505,paramètres!$E$33:$F$44,2,FALSE)&lt;=VLOOKUP($AH$18,paramètres!$E$33:$F$44,2,FALSE),V505*$D505,0)))</f>
        <v>0</v>
      </c>
      <c r="AI505" s="13">
        <f>IF($D505="",0,IF($E505="",0,IF(VLOOKUP($E505,paramètres!$E$33:$F$44,2,FALSE)&lt;=VLOOKUP($AI$18,paramètres!$E$33:$F$44,2,FALSE),W505*$D505,0)))</f>
        <v>0</v>
      </c>
      <c r="AJ505" s="13">
        <f>IF($D505="",0,IF($E505="",0,IF(VLOOKUP($E505,paramètres!$E$33:$F$44,2,FALSE)&lt;=VLOOKUP($AJ$18,paramètres!$E$33:$F$44,2,FALSE),X505*$D505,0)))</f>
        <v>0</v>
      </c>
      <c r="AK505" s="13">
        <f>IF($D505="",0,IF($E505="",0,IF(VLOOKUP($E505,paramètres!$E$33:$F$44,2,FALSE)&lt;=VLOOKUP($AK$18,paramètres!$E$33:$F$44,2,FALSE),Y505*$D505,0)))</f>
        <v>0</v>
      </c>
      <c r="AL505" s="13">
        <f>IF($D505="",0,IF($E505="",0,IF(VLOOKUP($E505,paramètres!$E$33:$F$44,2,FALSE)&lt;=VLOOKUP($AL$18,paramètres!$E$33:$F$44,2,FALSE),Z505*$D505,0)))</f>
        <v>0</v>
      </c>
      <c r="AM505" s="13">
        <f>IF($D505="",0,IF($E505="",0,IF(VLOOKUP($E505,paramètres!$E$33:$F$44,2,FALSE)&lt;=VLOOKUP($AM$18,paramètres!$E$33:$F$44,2,FALSE),AA505*$D505,0)))</f>
        <v>0</v>
      </c>
      <c r="AN505" s="154">
        <f>IF($D505="",0,IF($E505="",0,IF(VLOOKUP($E505,paramètres!$E$33:$F$44,2,FALSE)&lt;=VLOOKUP($AN$18,paramètres!$E$33:$F$44,2,FALSE),AB505*$D505,0)))</f>
        <v>0</v>
      </c>
      <c r="AO505" s="149" t="str">
        <f>IF(paramètres!$B$28=1,((SUM(Q505:Z505)/1.02)+SUM(AA505:AB505))*0.0303/9*COUNT(Q505:Y505),IF(paramètres!$B$28=2,(SUM(Q505:AB505))*0.0303/9*COUNT(Q505:Y505),"Missing Delta option"))</f>
        <v>Missing Delta option</v>
      </c>
      <c r="AP505" s="13" t="str">
        <f>IF(paramètres!$B$28=1,(((SUM(Q505:Z505)/1.02)+SUM(AA505:AB505))+((SUM(AC505:AL505)/1.02)+SUM(AM505:AO505)))*cotpatr,IF(paramètres!$B$28=2,(SUM(Q505:AO505)*cotpatr),"Missing Delta Option"))</f>
        <v>Missing Delta Option</v>
      </c>
      <c r="AQ505" s="13" t="str" cm="1">
        <f t="array" ref="AQ505">IF(paramètres!$B$28=1,(((SUM(Q505:Z505)/1.02)+SUM(AA505:AB505))+((SUM(AC505:AN505)/1.02)+SUM(AM505:AN505)))/12*pécule,IF(paramètres!$B$28=2,SUM(Q505:AN505)/12*pécule,"Missing Delta Option"))</f>
        <v>Missing Delta Option</v>
      </c>
      <c r="AR505" s="132" t="e">
        <f>IF(paramètres!$B$28=1,(((SUM(Q505:Z505)/1.02)+SUM(AA505:AB505))+((SUM(AC505:AN505)/1.02)+SUM(AM505:AN505)))+AO505+AP505+AQ505,SUM(Q505:AN505)+AO505+AP505+AQ505)</f>
        <v>#VALUE!</v>
      </c>
    </row>
    <row r="506" spans="1:44" x14ac:dyDescent="0.25">
      <c r="A506" s="131"/>
      <c r="B506" s="39"/>
      <c r="C506" s="39"/>
      <c r="D506" s="93"/>
      <c r="E506" s="68"/>
      <c r="F506" s="40"/>
      <c r="G506" s="94"/>
      <c r="H506" s="38"/>
      <c r="I506" s="95"/>
      <c r="J506" s="40"/>
      <c r="K506" s="38"/>
      <c r="L506" s="95"/>
      <c r="M506" s="40"/>
      <c r="N506" s="38"/>
      <c r="O506" s="95"/>
      <c r="P506" s="68"/>
      <c r="Q506" s="226"/>
      <c r="R506" s="227"/>
      <c r="S506" s="227"/>
      <c r="T506" s="227"/>
      <c r="U506" s="227"/>
      <c r="V506" s="227"/>
      <c r="W506" s="227"/>
      <c r="X506" s="227"/>
      <c r="Y506" s="227"/>
      <c r="Z506" s="227"/>
      <c r="AA506" s="227"/>
      <c r="AB506" s="228"/>
      <c r="AC506" s="149">
        <f>IF($D506="",0,IF($E506="",0,IF(VLOOKUP($E506,paramètres!$E$33:$F$44,2,FALSE)&lt;=VLOOKUP($AC$18,paramètres!$E$33:$F$44,2,FALSE),Q506*$D506,0)))</f>
        <v>0</v>
      </c>
      <c r="AD506" s="13">
        <f>IF($D506="",0,IF($E506="",0,IF(VLOOKUP($E506,paramètres!$E$33:$F$44,2,FALSE)&lt;=VLOOKUP($AD$18,paramètres!$E$33:$F$44,2,FALSE),R506*$D506,0)))</f>
        <v>0</v>
      </c>
      <c r="AE506" s="13">
        <f>IF($D506="",0,IF($E506="",0,IF(VLOOKUP($E506,paramètres!$E$33:$F$44,2,FALSE)&lt;=VLOOKUP($AE$18,paramètres!$E$33:$F$44,2,FALSE),S506*$D506,0)))</f>
        <v>0</v>
      </c>
      <c r="AF506" s="13">
        <f>IF($D506="",0,IF($E506="",0,IF(VLOOKUP($E506,paramètres!$E$33:$F$44,2,FALSE)&lt;=VLOOKUP($AF$18,paramètres!$E$33:$F$44,2,FALSE),T506*$D506,0)))</f>
        <v>0</v>
      </c>
      <c r="AG506" s="13">
        <f>IF($D506="",0,IF($E506="",0,IF(VLOOKUP($E506,paramètres!$E$33:$F$44,2,FALSE)&lt;=VLOOKUP($AG$18,paramètres!$E$33:$F$44,2,FALSE),U506*$D506,0)))</f>
        <v>0</v>
      </c>
      <c r="AH506" s="13">
        <f>IF($D506="",0,IF($E506="",0,IF(VLOOKUP($E506,paramètres!$E$33:$F$44,2,FALSE)&lt;=VLOOKUP($AH$18,paramètres!$E$33:$F$44,2,FALSE),V506*$D506,0)))</f>
        <v>0</v>
      </c>
      <c r="AI506" s="13">
        <f>IF($D506="",0,IF($E506="",0,IF(VLOOKUP($E506,paramètres!$E$33:$F$44,2,FALSE)&lt;=VLOOKUP($AI$18,paramètres!$E$33:$F$44,2,FALSE),W506*$D506,0)))</f>
        <v>0</v>
      </c>
      <c r="AJ506" s="13">
        <f>IF($D506="",0,IF($E506="",0,IF(VLOOKUP($E506,paramètres!$E$33:$F$44,2,FALSE)&lt;=VLOOKUP($AJ$18,paramètres!$E$33:$F$44,2,FALSE),X506*$D506,0)))</f>
        <v>0</v>
      </c>
      <c r="AK506" s="13">
        <f>IF($D506="",0,IF($E506="",0,IF(VLOOKUP($E506,paramètres!$E$33:$F$44,2,FALSE)&lt;=VLOOKUP($AK$18,paramètres!$E$33:$F$44,2,FALSE),Y506*$D506,0)))</f>
        <v>0</v>
      </c>
      <c r="AL506" s="13">
        <f>IF($D506="",0,IF($E506="",0,IF(VLOOKUP($E506,paramètres!$E$33:$F$44,2,FALSE)&lt;=VLOOKUP($AL$18,paramètres!$E$33:$F$44,2,FALSE),Z506*$D506,0)))</f>
        <v>0</v>
      </c>
      <c r="AM506" s="13">
        <f>IF($D506="",0,IF($E506="",0,IF(VLOOKUP($E506,paramètres!$E$33:$F$44,2,FALSE)&lt;=VLOOKUP($AM$18,paramètres!$E$33:$F$44,2,FALSE),AA506*$D506,0)))</f>
        <v>0</v>
      </c>
      <c r="AN506" s="154">
        <f>IF($D506="",0,IF($E506="",0,IF(VLOOKUP($E506,paramètres!$E$33:$F$44,2,FALSE)&lt;=VLOOKUP($AN$18,paramètres!$E$33:$F$44,2,FALSE),AB506*$D506,0)))</f>
        <v>0</v>
      </c>
      <c r="AO506" s="149" t="str">
        <f>IF(paramètres!$B$28=1,((SUM(Q506:Z506)/1.02)+SUM(AA506:AB506))*0.0303/9*COUNT(Q506:Y506),IF(paramètres!$B$28=2,(SUM(Q506:AB506))*0.0303/9*COUNT(Q506:Y506),"Missing Delta option"))</f>
        <v>Missing Delta option</v>
      </c>
      <c r="AP506" s="13" t="str">
        <f>IF(paramètres!$B$28=1,(((SUM(Q506:Z506)/1.02)+SUM(AA506:AB506))+((SUM(AC506:AL506)/1.02)+SUM(AM506:AO506)))*cotpatr,IF(paramètres!$B$28=2,(SUM(Q506:AO506)*cotpatr),"Missing Delta Option"))</f>
        <v>Missing Delta Option</v>
      </c>
      <c r="AQ506" s="13" t="str" cm="1">
        <f t="array" ref="AQ506">IF(paramètres!$B$28=1,(((SUM(Q506:Z506)/1.02)+SUM(AA506:AB506))+((SUM(AC506:AN506)/1.02)+SUM(AM506:AN506)))/12*pécule,IF(paramètres!$B$28=2,SUM(Q506:AN506)/12*pécule,"Missing Delta Option"))</f>
        <v>Missing Delta Option</v>
      </c>
      <c r="AR506" s="132" t="e">
        <f>IF(paramètres!$B$28=1,(((SUM(Q506:Z506)/1.02)+SUM(AA506:AB506))+((SUM(AC506:AN506)/1.02)+SUM(AM506:AN506)))+AO506+AP506+AQ506,SUM(Q506:AN506)+AO506+AP506+AQ506)</f>
        <v>#VALUE!</v>
      </c>
    </row>
    <row r="507" spans="1:44" x14ac:dyDescent="0.25">
      <c r="A507" s="131"/>
      <c r="B507" s="39"/>
      <c r="C507" s="39"/>
      <c r="D507" s="93"/>
      <c r="E507" s="68"/>
      <c r="F507" s="40"/>
      <c r="G507" s="94"/>
      <c r="H507" s="38"/>
      <c r="I507" s="95"/>
      <c r="J507" s="40"/>
      <c r="K507" s="38"/>
      <c r="L507" s="95"/>
      <c r="M507" s="40"/>
      <c r="N507" s="38"/>
      <c r="O507" s="95"/>
      <c r="P507" s="68"/>
      <c r="Q507" s="226"/>
      <c r="R507" s="227"/>
      <c r="S507" s="227"/>
      <c r="T507" s="227"/>
      <c r="U507" s="227"/>
      <c r="V507" s="227"/>
      <c r="W507" s="227"/>
      <c r="X507" s="227"/>
      <c r="Y507" s="227"/>
      <c r="Z507" s="227"/>
      <c r="AA507" s="227"/>
      <c r="AB507" s="228"/>
      <c r="AC507" s="149">
        <f>IF($D507="",0,IF($E507="",0,IF(VLOOKUP($E507,paramètres!$E$33:$F$44,2,FALSE)&lt;=VLOOKUP($AC$18,paramètres!$E$33:$F$44,2,FALSE),Q507*$D507,0)))</f>
        <v>0</v>
      </c>
      <c r="AD507" s="13">
        <f>IF($D507="",0,IF($E507="",0,IF(VLOOKUP($E507,paramètres!$E$33:$F$44,2,FALSE)&lt;=VLOOKUP($AD$18,paramètres!$E$33:$F$44,2,FALSE),R507*$D507,0)))</f>
        <v>0</v>
      </c>
      <c r="AE507" s="13">
        <f>IF($D507="",0,IF($E507="",0,IF(VLOOKUP($E507,paramètres!$E$33:$F$44,2,FALSE)&lt;=VLOOKUP($AE$18,paramètres!$E$33:$F$44,2,FALSE),S507*$D507,0)))</f>
        <v>0</v>
      </c>
      <c r="AF507" s="13">
        <f>IF($D507="",0,IF($E507="",0,IF(VLOOKUP($E507,paramètres!$E$33:$F$44,2,FALSE)&lt;=VLOOKUP($AF$18,paramètres!$E$33:$F$44,2,FALSE),T507*$D507,0)))</f>
        <v>0</v>
      </c>
      <c r="AG507" s="13">
        <f>IF($D507="",0,IF($E507="",0,IF(VLOOKUP($E507,paramètres!$E$33:$F$44,2,FALSE)&lt;=VLOOKUP($AG$18,paramètres!$E$33:$F$44,2,FALSE),U507*$D507,0)))</f>
        <v>0</v>
      </c>
      <c r="AH507" s="13">
        <f>IF($D507="",0,IF($E507="",0,IF(VLOOKUP($E507,paramètres!$E$33:$F$44,2,FALSE)&lt;=VLOOKUP($AH$18,paramètres!$E$33:$F$44,2,FALSE),V507*$D507,0)))</f>
        <v>0</v>
      </c>
      <c r="AI507" s="13">
        <f>IF($D507="",0,IF($E507="",0,IF(VLOOKUP($E507,paramètres!$E$33:$F$44,2,FALSE)&lt;=VLOOKUP($AI$18,paramètres!$E$33:$F$44,2,FALSE),W507*$D507,0)))</f>
        <v>0</v>
      </c>
      <c r="AJ507" s="13">
        <f>IF($D507="",0,IF($E507="",0,IF(VLOOKUP($E507,paramètres!$E$33:$F$44,2,FALSE)&lt;=VLOOKUP($AJ$18,paramètres!$E$33:$F$44,2,FALSE),X507*$D507,0)))</f>
        <v>0</v>
      </c>
      <c r="AK507" s="13">
        <f>IF($D507="",0,IF($E507="",0,IF(VLOOKUP($E507,paramètres!$E$33:$F$44,2,FALSE)&lt;=VLOOKUP($AK$18,paramètres!$E$33:$F$44,2,FALSE),Y507*$D507,0)))</f>
        <v>0</v>
      </c>
      <c r="AL507" s="13">
        <f>IF($D507="",0,IF($E507="",0,IF(VLOOKUP($E507,paramètres!$E$33:$F$44,2,FALSE)&lt;=VLOOKUP($AL$18,paramètres!$E$33:$F$44,2,FALSE),Z507*$D507,0)))</f>
        <v>0</v>
      </c>
      <c r="AM507" s="13">
        <f>IF($D507="",0,IF($E507="",0,IF(VLOOKUP($E507,paramètres!$E$33:$F$44,2,FALSE)&lt;=VLOOKUP($AM$18,paramètres!$E$33:$F$44,2,FALSE),AA507*$D507,0)))</f>
        <v>0</v>
      </c>
      <c r="AN507" s="154">
        <f>IF($D507="",0,IF($E507="",0,IF(VLOOKUP($E507,paramètres!$E$33:$F$44,2,FALSE)&lt;=VLOOKUP($AN$18,paramètres!$E$33:$F$44,2,FALSE),AB507*$D507,0)))</f>
        <v>0</v>
      </c>
      <c r="AO507" s="149" t="str">
        <f>IF(paramètres!$B$28=1,((SUM(Q507:Z507)/1.02)+SUM(AA507:AB507))*0.0303/9*COUNT(Q507:Y507),IF(paramètres!$B$28=2,(SUM(Q507:AB507))*0.0303/9*COUNT(Q507:Y507),"Missing Delta option"))</f>
        <v>Missing Delta option</v>
      </c>
      <c r="AP507" s="13" t="str">
        <f>IF(paramètres!$B$28=1,(((SUM(Q507:Z507)/1.02)+SUM(AA507:AB507))+((SUM(AC507:AL507)/1.02)+SUM(AM507:AO507)))*cotpatr,IF(paramètres!$B$28=2,(SUM(Q507:AO507)*cotpatr),"Missing Delta Option"))</f>
        <v>Missing Delta Option</v>
      </c>
      <c r="AQ507" s="13" t="str" cm="1">
        <f t="array" ref="AQ507">IF(paramètres!$B$28=1,(((SUM(Q507:Z507)/1.02)+SUM(AA507:AB507))+((SUM(AC507:AN507)/1.02)+SUM(AM507:AN507)))/12*pécule,IF(paramètres!$B$28=2,SUM(Q507:AN507)/12*pécule,"Missing Delta Option"))</f>
        <v>Missing Delta Option</v>
      </c>
      <c r="AR507" s="132" t="e">
        <f>IF(paramètres!$B$28=1,(((SUM(Q507:Z507)/1.02)+SUM(AA507:AB507))+((SUM(AC507:AN507)/1.02)+SUM(AM507:AN507)))+AO507+AP507+AQ507,SUM(Q507:AN507)+AO507+AP507+AQ507)</f>
        <v>#VALUE!</v>
      </c>
    </row>
    <row r="508" spans="1:44" x14ac:dyDescent="0.25">
      <c r="A508" s="131"/>
      <c r="B508" s="39"/>
      <c r="C508" s="39"/>
      <c r="D508" s="93"/>
      <c r="E508" s="68"/>
      <c r="F508" s="40"/>
      <c r="G508" s="94"/>
      <c r="H508" s="38"/>
      <c r="I508" s="95"/>
      <c r="J508" s="40"/>
      <c r="K508" s="38"/>
      <c r="L508" s="95"/>
      <c r="M508" s="40"/>
      <c r="N508" s="38"/>
      <c r="O508" s="95"/>
      <c r="P508" s="68"/>
      <c r="Q508" s="226"/>
      <c r="R508" s="227"/>
      <c r="S508" s="227"/>
      <c r="T508" s="227"/>
      <c r="U508" s="227"/>
      <c r="V508" s="227"/>
      <c r="W508" s="227"/>
      <c r="X508" s="227"/>
      <c r="Y508" s="227"/>
      <c r="Z508" s="227"/>
      <c r="AA508" s="227"/>
      <c r="AB508" s="228"/>
      <c r="AC508" s="149">
        <f>IF($D508="",0,IF($E508="",0,IF(VLOOKUP($E508,paramètres!$E$33:$F$44,2,FALSE)&lt;=VLOOKUP($AC$18,paramètres!$E$33:$F$44,2,FALSE),Q508*$D508,0)))</f>
        <v>0</v>
      </c>
      <c r="AD508" s="13">
        <f>IF($D508="",0,IF($E508="",0,IF(VLOOKUP($E508,paramètres!$E$33:$F$44,2,FALSE)&lt;=VLOOKUP($AD$18,paramètres!$E$33:$F$44,2,FALSE),R508*$D508,0)))</f>
        <v>0</v>
      </c>
      <c r="AE508" s="13">
        <f>IF($D508="",0,IF($E508="",0,IF(VLOOKUP($E508,paramètres!$E$33:$F$44,2,FALSE)&lt;=VLOOKUP($AE$18,paramètres!$E$33:$F$44,2,FALSE),S508*$D508,0)))</f>
        <v>0</v>
      </c>
      <c r="AF508" s="13">
        <f>IF($D508="",0,IF($E508="",0,IF(VLOOKUP($E508,paramètres!$E$33:$F$44,2,FALSE)&lt;=VLOOKUP($AF$18,paramètres!$E$33:$F$44,2,FALSE),T508*$D508,0)))</f>
        <v>0</v>
      </c>
      <c r="AG508" s="13">
        <f>IF($D508="",0,IF($E508="",0,IF(VLOOKUP($E508,paramètres!$E$33:$F$44,2,FALSE)&lt;=VLOOKUP($AG$18,paramètres!$E$33:$F$44,2,FALSE),U508*$D508,0)))</f>
        <v>0</v>
      </c>
      <c r="AH508" s="13">
        <f>IF($D508="",0,IF($E508="",0,IF(VLOOKUP($E508,paramètres!$E$33:$F$44,2,FALSE)&lt;=VLOOKUP($AH$18,paramètres!$E$33:$F$44,2,FALSE),V508*$D508,0)))</f>
        <v>0</v>
      </c>
      <c r="AI508" s="13">
        <f>IF($D508="",0,IF($E508="",0,IF(VLOOKUP($E508,paramètres!$E$33:$F$44,2,FALSE)&lt;=VLOOKUP($AI$18,paramètres!$E$33:$F$44,2,FALSE),W508*$D508,0)))</f>
        <v>0</v>
      </c>
      <c r="AJ508" s="13">
        <f>IF($D508="",0,IF($E508="",0,IF(VLOOKUP($E508,paramètres!$E$33:$F$44,2,FALSE)&lt;=VLOOKUP($AJ$18,paramètres!$E$33:$F$44,2,FALSE),X508*$D508,0)))</f>
        <v>0</v>
      </c>
      <c r="AK508" s="13">
        <f>IF($D508="",0,IF($E508="",0,IF(VLOOKUP($E508,paramètres!$E$33:$F$44,2,FALSE)&lt;=VLOOKUP($AK$18,paramètres!$E$33:$F$44,2,FALSE),Y508*$D508,0)))</f>
        <v>0</v>
      </c>
      <c r="AL508" s="13">
        <f>IF($D508="",0,IF($E508="",0,IF(VLOOKUP($E508,paramètres!$E$33:$F$44,2,FALSE)&lt;=VLOOKUP($AL$18,paramètres!$E$33:$F$44,2,FALSE),Z508*$D508,0)))</f>
        <v>0</v>
      </c>
      <c r="AM508" s="13">
        <f>IF($D508="",0,IF($E508="",0,IF(VLOOKUP($E508,paramètres!$E$33:$F$44,2,FALSE)&lt;=VLOOKUP($AM$18,paramètres!$E$33:$F$44,2,FALSE),AA508*$D508,0)))</f>
        <v>0</v>
      </c>
      <c r="AN508" s="154">
        <f>IF($D508="",0,IF($E508="",0,IF(VLOOKUP($E508,paramètres!$E$33:$F$44,2,FALSE)&lt;=VLOOKUP($AN$18,paramètres!$E$33:$F$44,2,FALSE),AB508*$D508,0)))</f>
        <v>0</v>
      </c>
      <c r="AO508" s="149" t="str">
        <f>IF(paramètres!$B$28=1,((SUM(Q508:Z508)/1.02)+SUM(AA508:AB508))*0.0303/9*COUNT(Q508:Y508),IF(paramètres!$B$28=2,(SUM(Q508:AB508))*0.0303/9*COUNT(Q508:Y508),"Missing Delta option"))</f>
        <v>Missing Delta option</v>
      </c>
      <c r="AP508" s="13" t="str">
        <f>IF(paramètres!$B$28=1,(((SUM(Q508:Z508)/1.02)+SUM(AA508:AB508))+((SUM(AC508:AL508)/1.02)+SUM(AM508:AO508)))*cotpatr,IF(paramètres!$B$28=2,(SUM(Q508:AO508)*cotpatr),"Missing Delta Option"))</f>
        <v>Missing Delta Option</v>
      </c>
      <c r="AQ508" s="13" t="str" cm="1">
        <f t="array" ref="AQ508">IF(paramètres!$B$28=1,(((SUM(Q508:Z508)/1.02)+SUM(AA508:AB508))+((SUM(AC508:AN508)/1.02)+SUM(AM508:AN508)))/12*pécule,IF(paramètres!$B$28=2,SUM(Q508:AN508)/12*pécule,"Missing Delta Option"))</f>
        <v>Missing Delta Option</v>
      </c>
      <c r="AR508" s="132" t="e">
        <f>IF(paramètres!$B$28=1,(((SUM(Q508:Z508)/1.02)+SUM(AA508:AB508))+((SUM(AC508:AN508)/1.02)+SUM(AM508:AN508)))+AO508+AP508+AQ508,SUM(Q508:AN508)+AO508+AP508+AQ508)</f>
        <v>#VALUE!</v>
      </c>
    </row>
    <row r="509" spans="1:44" x14ac:dyDescent="0.25">
      <c r="A509" s="131"/>
      <c r="B509" s="39"/>
      <c r="C509" s="39"/>
      <c r="D509" s="93"/>
      <c r="E509" s="68"/>
      <c r="F509" s="40"/>
      <c r="G509" s="94"/>
      <c r="H509" s="38"/>
      <c r="I509" s="95"/>
      <c r="J509" s="40"/>
      <c r="K509" s="38"/>
      <c r="L509" s="95"/>
      <c r="M509" s="40"/>
      <c r="N509" s="38"/>
      <c r="O509" s="95"/>
      <c r="P509" s="68"/>
      <c r="Q509" s="226"/>
      <c r="R509" s="227"/>
      <c r="S509" s="227"/>
      <c r="T509" s="227"/>
      <c r="U509" s="227"/>
      <c r="V509" s="227"/>
      <c r="W509" s="227"/>
      <c r="X509" s="227"/>
      <c r="Y509" s="227"/>
      <c r="Z509" s="227"/>
      <c r="AA509" s="227"/>
      <c r="AB509" s="228"/>
      <c r="AC509" s="149">
        <f>IF($D509="",0,IF($E509="",0,IF(VLOOKUP($E509,paramètres!$E$33:$F$44,2,FALSE)&lt;=VLOOKUP($AC$18,paramètres!$E$33:$F$44,2,FALSE),Q509*$D509,0)))</f>
        <v>0</v>
      </c>
      <c r="AD509" s="13">
        <f>IF($D509="",0,IF($E509="",0,IF(VLOOKUP($E509,paramètres!$E$33:$F$44,2,FALSE)&lt;=VLOOKUP($AD$18,paramètres!$E$33:$F$44,2,FALSE),R509*$D509,0)))</f>
        <v>0</v>
      </c>
      <c r="AE509" s="13">
        <f>IF($D509="",0,IF($E509="",0,IF(VLOOKUP($E509,paramètres!$E$33:$F$44,2,FALSE)&lt;=VLOOKUP($AE$18,paramètres!$E$33:$F$44,2,FALSE),S509*$D509,0)))</f>
        <v>0</v>
      </c>
      <c r="AF509" s="13">
        <f>IF($D509="",0,IF($E509="",0,IF(VLOOKUP($E509,paramètres!$E$33:$F$44,2,FALSE)&lt;=VLOOKUP($AF$18,paramètres!$E$33:$F$44,2,FALSE),T509*$D509,0)))</f>
        <v>0</v>
      </c>
      <c r="AG509" s="13">
        <f>IF($D509="",0,IF($E509="",0,IF(VLOOKUP($E509,paramètres!$E$33:$F$44,2,FALSE)&lt;=VLOOKUP($AG$18,paramètres!$E$33:$F$44,2,FALSE),U509*$D509,0)))</f>
        <v>0</v>
      </c>
      <c r="AH509" s="13">
        <f>IF($D509="",0,IF($E509="",0,IF(VLOOKUP($E509,paramètres!$E$33:$F$44,2,FALSE)&lt;=VLOOKUP($AH$18,paramètres!$E$33:$F$44,2,FALSE),V509*$D509,0)))</f>
        <v>0</v>
      </c>
      <c r="AI509" s="13">
        <f>IF($D509="",0,IF($E509="",0,IF(VLOOKUP($E509,paramètres!$E$33:$F$44,2,FALSE)&lt;=VLOOKUP($AI$18,paramètres!$E$33:$F$44,2,FALSE),W509*$D509,0)))</f>
        <v>0</v>
      </c>
      <c r="AJ509" s="13">
        <f>IF($D509="",0,IF($E509="",0,IF(VLOOKUP($E509,paramètres!$E$33:$F$44,2,FALSE)&lt;=VLOOKUP($AJ$18,paramètres!$E$33:$F$44,2,FALSE),X509*$D509,0)))</f>
        <v>0</v>
      </c>
      <c r="AK509" s="13">
        <f>IF($D509="",0,IF($E509="",0,IF(VLOOKUP($E509,paramètres!$E$33:$F$44,2,FALSE)&lt;=VLOOKUP($AK$18,paramètres!$E$33:$F$44,2,FALSE),Y509*$D509,0)))</f>
        <v>0</v>
      </c>
      <c r="AL509" s="13">
        <f>IF($D509="",0,IF($E509="",0,IF(VLOOKUP($E509,paramètres!$E$33:$F$44,2,FALSE)&lt;=VLOOKUP($AL$18,paramètres!$E$33:$F$44,2,FALSE),Z509*$D509,0)))</f>
        <v>0</v>
      </c>
      <c r="AM509" s="13">
        <f>IF($D509="",0,IF($E509="",0,IF(VLOOKUP($E509,paramètres!$E$33:$F$44,2,FALSE)&lt;=VLOOKUP($AM$18,paramètres!$E$33:$F$44,2,FALSE),AA509*$D509,0)))</f>
        <v>0</v>
      </c>
      <c r="AN509" s="154">
        <f>IF($D509="",0,IF($E509="",0,IF(VLOOKUP($E509,paramètres!$E$33:$F$44,2,FALSE)&lt;=VLOOKUP($AN$18,paramètres!$E$33:$F$44,2,FALSE),AB509*$D509,0)))</f>
        <v>0</v>
      </c>
      <c r="AO509" s="149" t="str">
        <f>IF(paramètres!$B$28=1,((SUM(Q509:Z509)/1.02)+SUM(AA509:AB509))*0.0303/9*COUNT(Q509:Y509),IF(paramètres!$B$28=2,(SUM(Q509:AB509))*0.0303/9*COUNT(Q509:Y509),"Missing Delta option"))</f>
        <v>Missing Delta option</v>
      </c>
      <c r="AP509" s="13" t="str">
        <f>IF(paramètres!$B$28=1,(((SUM(Q509:Z509)/1.02)+SUM(AA509:AB509))+((SUM(AC509:AL509)/1.02)+SUM(AM509:AO509)))*cotpatr,IF(paramètres!$B$28=2,(SUM(Q509:AO509)*cotpatr),"Missing Delta Option"))</f>
        <v>Missing Delta Option</v>
      </c>
      <c r="AQ509" s="13" t="str" cm="1">
        <f t="array" ref="AQ509">IF(paramètres!$B$28=1,(((SUM(Q509:Z509)/1.02)+SUM(AA509:AB509))+((SUM(AC509:AN509)/1.02)+SUM(AM509:AN509)))/12*pécule,IF(paramètres!$B$28=2,SUM(Q509:AN509)/12*pécule,"Missing Delta Option"))</f>
        <v>Missing Delta Option</v>
      </c>
      <c r="AR509" s="132" t="e">
        <f>IF(paramètres!$B$28=1,(((SUM(Q509:Z509)/1.02)+SUM(AA509:AB509))+((SUM(AC509:AN509)/1.02)+SUM(AM509:AN509)))+AO509+AP509+AQ509,SUM(Q509:AN509)+AO509+AP509+AQ509)</f>
        <v>#VALUE!</v>
      </c>
    </row>
    <row r="510" spans="1:44" x14ac:dyDescent="0.25">
      <c r="A510" s="131"/>
      <c r="B510" s="39"/>
      <c r="C510" s="39"/>
      <c r="D510" s="93"/>
      <c r="E510" s="68"/>
      <c r="F510" s="40"/>
      <c r="G510" s="94"/>
      <c r="H510" s="38"/>
      <c r="I510" s="95"/>
      <c r="J510" s="40"/>
      <c r="K510" s="38"/>
      <c r="L510" s="95"/>
      <c r="M510" s="40"/>
      <c r="N510" s="38"/>
      <c r="O510" s="95"/>
      <c r="P510" s="68"/>
      <c r="Q510" s="226"/>
      <c r="R510" s="227"/>
      <c r="S510" s="227"/>
      <c r="T510" s="227"/>
      <c r="U510" s="227"/>
      <c r="V510" s="227"/>
      <c r="W510" s="227"/>
      <c r="X510" s="227"/>
      <c r="Y510" s="227"/>
      <c r="Z510" s="227"/>
      <c r="AA510" s="227"/>
      <c r="AB510" s="228"/>
      <c r="AC510" s="149">
        <f>IF($D510="",0,IF($E510="",0,IF(VLOOKUP($E510,paramètres!$E$33:$F$44,2,FALSE)&lt;=VLOOKUP($AC$18,paramètres!$E$33:$F$44,2,FALSE),Q510*$D510,0)))</f>
        <v>0</v>
      </c>
      <c r="AD510" s="13">
        <f>IF($D510="",0,IF($E510="",0,IF(VLOOKUP($E510,paramètres!$E$33:$F$44,2,FALSE)&lt;=VLOOKUP($AD$18,paramètres!$E$33:$F$44,2,FALSE),R510*$D510,0)))</f>
        <v>0</v>
      </c>
      <c r="AE510" s="13">
        <f>IF($D510="",0,IF($E510="",0,IF(VLOOKUP($E510,paramètres!$E$33:$F$44,2,FALSE)&lt;=VLOOKUP($AE$18,paramètres!$E$33:$F$44,2,FALSE),S510*$D510,0)))</f>
        <v>0</v>
      </c>
      <c r="AF510" s="13">
        <f>IF($D510="",0,IF($E510="",0,IF(VLOOKUP($E510,paramètres!$E$33:$F$44,2,FALSE)&lt;=VLOOKUP($AF$18,paramètres!$E$33:$F$44,2,FALSE),T510*$D510,0)))</f>
        <v>0</v>
      </c>
      <c r="AG510" s="13">
        <f>IF($D510="",0,IF($E510="",0,IF(VLOOKUP($E510,paramètres!$E$33:$F$44,2,FALSE)&lt;=VLOOKUP($AG$18,paramètres!$E$33:$F$44,2,FALSE),U510*$D510,0)))</f>
        <v>0</v>
      </c>
      <c r="AH510" s="13">
        <f>IF($D510="",0,IF($E510="",0,IF(VLOOKUP($E510,paramètres!$E$33:$F$44,2,FALSE)&lt;=VLOOKUP($AH$18,paramètres!$E$33:$F$44,2,FALSE),V510*$D510,0)))</f>
        <v>0</v>
      </c>
      <c r="AI510" s="13">
        <f>IF($D510="",0,IF($E510="",0,IF(VLOOKUP($E510,paramètres!$E$33:$F$44,2,FALSE)&lt;=VLOOKUP($AI$18,paramètres!$E$33:$F$44,2,FALSE),W510*$D510,0)))</f>
        <v>0</v>
      </c>
      <c r="AJ510" s="13">
        <f>IF($D510="",0,IF($E510="",0,IF(VLOOKUP($E510,paramètres!$E$33:$F$44,2,FALSE)&lt;=VLOOKUP($AJ$18,paramètres!$E$33:$F$44,2,FALSE),X510*$D510,0)))</f>
        <v>0</v>
      </c>
      <c r="AK510" s="13">
        <f>IF($D510="",0,IF($E510="",0,IF(VLOOKUP($E510,paramètres!$E$33:$F$44,2,FALSE)&lt;=VLOOKUP($AK$18,paramètres!$E$33:$F$44,2,FALSE),Y510*$D510,0)))</f>
        <v>0</v>
      </c>
      <c r="AL510" s="13">
        <f>IF($D510="",0,IF($E510="",0,IF(VLOOKUP($E510,paramètres!$E$33:$F$44,2,FALSE)&lt;=VLOOKUP($AL$18,paramètres!$E$33:$F$44,2,FALSE),Z510*$D510,0)))</f>
        <v>0</v>
      </c>
      <c r="AM510" s="13">
        <f>IF($D510="",0,IF($E510="",0,IF(VLOOKUP($E510,paramètres!$E$33:$F$44,2,FALSE)&lt;=VLOOKUP($AM$18,paramètres!$E$33:$F$44,2,FALSE),AA510*$D510,0)))</f>
        <v>0</v>
      </c>
      <c r="AN510" s="154">
        <f>IF($D510="",0,IF($E510="",0,IF(VLOOKUP($E510,paramètres!$E$33:$F$44,2,FALSE)&lt;=VLOOKUP($AN$18,paramètres!$E$33:$F$44,2,FALSE),AB510*$D510,0)))</f>
        <v>0</v>
      </c>
      <c r="AO510" s="149" t="str">
        <f>IF(paramètres!$B$28=1,((SUM(Q510:Z510)/1.02)+SUM(AA510:AB510))*0.0303/9*COUNT(Q510:Y510),IF(paramètres!$B$28=2,(SUM(Q510:AB510))*0.0303/9*COUNT(Q510:Y510),"Missing Delta option"))</f>
        <v>Missing Delta option</v>
      </c>
      <c r="AP510" s="13" t="str">
        <f>IF(paramètres!$B$28=1,(((SUM(Q510:Z510)/1.02)+SUM(AA510:AB510))+((SUM(AC510:AL510)/1.02)+SUM(AM510:AO510)))*cotpatr,IF(paramètres!$B$28=2,(SUM(Q510:AO510)*cotpatr),"Missing Delta Option"))</f>
        <v>Missing Delta Option</v>
      </c>
      <c r="AQ510" s="13" t="str" cm="1">
        <f t="array" ref="AQ510">IF(paramètres!$B$28=1,(((SUM(Q510:Z510)/1.02)+SUM(AA510:AB510))+((SUM(AC510:AN510)/1.02)+SUM(AM510:AN510)))/12*pécule,IF(paramètres!$B$28=2,SUM(Q510:AN510)/12*pécule,"Missing Delta Option"))</f>
        <v>Missing Delta Option</v>
      </c>
      <c r="AR510" s="132" t="e">
        <f>IF(paramètres!$B$28=1,(((SUM(Q510:Z510)/1.02)+SUM(AA510:AB510))+((SUM(AC510:AN510)/1.02)+SUM(AM510:AN510)))+AO510+AP510+AQ510,SUM(Q510:AN510)+AO510+AP510+AQ510)</f>
        <v>#VALUE!</v>
      </c>
    </row>
    <row r="511" spans="1:44" x14ac:dyDescent="0.25">
      <c r="A511" s="131"/>
      <c r="B511" s="39"/>
      <c r="C511" s="39"/>
      <c r="D511" s="93"/>
      <c r="E511" s="68"/>
      <c r="F511" s="40"/>
      <c r="G511" s="94"/>
      <c r="H511" s="38"/>
      <c r="I511" s="95"/>
      <c r="J511" s="40"/>
      <c r="K511" s="38"/>
      <c r="L511" s="95"/>
      <c r="M511" s="40"/>
      <c r="N511" s="38"/>
      <c r="O511" s="95"/>
      <c r="P511" s="68"/>
      <c r="Q511" s="226"/>
      <c r="R511" s="227"/>
      <c r="S511" s="227"/>
      <c r="T511" s="227"/>
      <c r="U511" s="227"/>
      <c r="V511" s="227"/>
      <c r="W511" s="227"/>
      <c r="X511" s="227"/>
      <c r="Y511" s="227"/>
      <c r="Z511" s="227"/>
      <c r="AA511" s="227"/>
      <c r="AB511" s="228"/>
      <c r="AC511" s="149">
        <f>IF($D511="",0,IF($E511="",0,IF(VLOOKUP($E511,paramètres!$E$33:$F$44,2,FALSE)&lt;=VLOOKUP($AC$18,paramètres!$E$33:$F$44,2,FALSE),Q511*$D511,0)))</f>
        <v>0</v>
      </c>
      <c r="AD511" s="13">
        <f>IF($D511="",0,IF($E511="",0,IF(VLOOKUP($E511,paramètres!$E$33:$F$44,2,FALSE)&lt;=VLOOKUP($AD$18,paramètres!$E$33:$F$44,2,FALSE),R511*$D511,0)))</f>
        <v>0</v>
      </c>
      <c r="AE511" s="13">
        <f>IF($D511="",0,IF($E511="",0,IF(VLOOKUP($E511,paramètres!$E$33:$F$44,2,FALSE)&lt;=VLOOKUP($AE$18,paramètres!$E$33:$F$44,2,FALSE),S511*$D511,0)))</f>
        <v>0</v>
      </c>
      <c r="AF511" s="13">
        <f>IF($D511="",0,IF($E511="",0,IF(VLOOKUP($E511,paramètres!$E$33:$F$44,2,FALSE)&lt;=VLOOKUP($AF$18,paramètres!$E$33:$F$44,2,FALSE),T511*$D511,0)))</f>
        <v>0</v>
      </c>
      <c r="AG511" s="13">
        <f>IF($D511="",0,IF($E511="",0,IF(VLOOKUP($E511,paramètres!$E$33:$F$44,2,FALSE)&lt;=VLOOKUP($AG$18,paramètres!$E$33:$F$44,2,FALSE),U511*$D511,0)))</f>
        <v>0</v>
      </c>
      <c r="AH511" s="13">
        <f>IF($D511="",0,IF($E511="",0,IF(VLOOKUP($E511,paramètres!$E$33:$F$44,2,FALSE)&lt;=VLOOKUP($AH$18,paramètres!$E$33:$F$44,2,FALSE),V511*$D511,0)))</f>
        <v>0</v>
      </c>
      <c r="AI511" s="13">
        <f>IF($D511="",0,IF($E511="",0,IF(VLOOKUP($E511,paramètres!$E$33:$F$44,2,FALSE)&lt;=VLOOKUP($AI$18,paramètres!$E$33:$F$44,2,FALSE),W511*$D511,0)))</f>
        <v>0</v>
      </c>
      <c r="AJ511" s="13">
        <f>IF($D511="",0,IF($E511="",0,IF(VLOOKUP($E511,paramètres!$E$33:$F$44,2,FALSE)&lt;=VLOOKUP($AJ$18,paramètres!$E$33:$F$44,2,FALSE),X511*$D511,0)))</f>
        <v>0</v>
      </c>
      <c r="AK511" s="13">
        <f>IF($D511="",0,IF($E511="",0,IF(VLOOKUP($E511,paramètres!$E$33:$F$44,2,FALSE)&lt;=VLOOKUP($AK$18,paramètres!$E$33:$F$44,2,FALSE),Y511*$D511,0)))</f>
        <v>0</v>
      </c>
      <c r="AL511" s="13">
        <f>IF($D511="",0,IF($E511="",0,IF(VLOOKUP($E511,paramètres!$E$33:$F$44,2,FALSE)&lt;=VLOOKUP($AL$18,paramètres!$E$33:$F$44,2,FALSE),Z511*$D511,0)))</f>
        <v>0</v>
      </c>
      <c r="AM511" s="13">
        <f>IF($D511="",0,IF($E511="",0,IF(VLOOKUP($E511,paramètres!$E$33:$F$44,2,FALSE)&lt;=VLOOKUP($AM$18,paramètres!$E$33:$F$44,2,FALSE),AA511*$D511,0)))</f>
        <v>0</v>
      </c>
      <c r="AN511" s="154">
        <f>IF($D511="",0,IF($E511="",0,IF(VLOOKUP($E511,paramètres!$E$33:$F$44,2,FALSE)&lt;=VLOOKUP($AN$18,paramètres!$E$33:$F$44,2,FALSE),AB511*$D511,0)))</f>
        <v>0</v>
      </c>
      <c r="AO511" s="149" t="str">
        <f>IF(paramètres!$B$28=1,((SUM(Q511:Z511)/1.02)+SUM(AA511:AB511))*0.0303/9*COUNT(Q511:Y511),IF(paramètres!$B$28=2,(SUM(Q511:AB511))*0.0303/9*COUNT(Q511:Y511),"Missing Delta option"))</f>
        <v>Missing Delta option</v>
      </c>
      <c r="AP511" s="13" t="str">
        <f>IF(paramètres!$B$28=1,(((SUM(Q511:Z511)/1.02)+SUM(AA511:AB511))+((SUM(AC511:AL511)/1.02)+SUM(AM511:AO511)))*cotpatr,IF(paramètres!$B$28=2,(SUM(Q511:AO511)*cotpatr),"Missing Delta Option"))</f>
        <v>Missing Delta Option</v>
      </c>
      <c r="AQ511" s="13" t="str" cm="1">
        <f t="array" ref="AQ511">IF(paramètres!$B$28=1,(((SUM(Q511:Z511)/1.02)+SUM(AA511:AB511))+((SUM(AC511:AN511)/1.02)+SUM(AM511:AN511)))/12*pécule,IF(paramètres!$B$28=2,SUM(Q511:AN511)/12*pécule,"Missing Delta Option"))</f>
        <v>Missing Delta Option</v>
      </c>
      <c r="AR511" s="132" t="e">
        <f>IF(paramètres!$B$28=1,(((SUM(Q511:Z511)/1.02)+SUM(AA511:AB511))+((SUM(AC511:AN511)/1.02)+SUM(AM511:AN511)))+AO511+AP511+AQ511,SUM(Q511:AN511)+AO511+AP511+AQ511)</f>
        <v>#VALUE!</v>
      </c>
    </row>
    <row r="512" spans="1:44" x14ac:dyDescent="0.25">
      <c r="A512" s="131"/>
      <c r="B512" s="39"/>
      <c r="C512" s="39"/>
      <c r="D512" s="93"/>
      <c r="E512" s="68"/>
      <c r="F512" s="40"/>
      <c r="G512" s="94"/>
      <c r="H512" s="38"/>
      <c r="I512" s="95"/>
      <c r="J512" s="40"/>
      <c r="K512" s="38"/>
      <c r="L512" s="95"/>
      <c r="M512" s="40"/>
      <c r="N512" s="38"/>
      <c r="O512" s="95"/>
      <c r="P512" s="68"/>
      <c r="Q512" s="226"/>
      <c r="R512" s="227"/>
      <c r="S512" s="227"/>
      <c r="T512" s="227"/>
      <c r="U512" s="227"/>
      <c r="V512" s="227"/>
      <c r="W512" s="227"/>
      <c r="X512" s="227"/>
      <c r="Y512" s="227"/>
      <c r="Z512" s="227"/>
      <c r="AA512" s="227"/>
      <c r="AB512" s="228"/>
      <c r="AC512" s="149">
        <f>IF($D512="",0,IF($E512="",0,IF(VLOOKUP($E512,paramètres!$E$33:$F$44,2,FALSE)&lt;=VLOOKUP($AC$18,paramètres!$E$33:$F$44,2,FALSE),Q512*$D512,0)))</f>
        <v>0</v>
      </c>
      <c r="AD512" s="13">
        <f>IF($D512="",0,IF($E512="",0,IF(VLOOKUP($E512,paramètres!$E$33:$F$44,2,FALSE)&lt;=VLOOKUP($AD$18,paramètres!$E$33:$F$44,2,FALSE),R512*$D512,0)))</f>
        <v>0</v>
      </c>
      <c r="AE512" s="13">
        <f>IF($D512="",0,IF($E512="",0,IF(VLOOKUP($E512,paramètres!$E$33:$F$44,2,FALSE)&lt;=VLOOKUP($AE$18,paramètres!$E$33:$F$44,2,FALSE),S512*$D512,0)))</f>
        <v>0</v>
      </c>
      <c r="AF512" s="13">
        <f>IF($D512="",0,IF($E512="",0,IF(VLOOKUP($E512,paramètres!$E$33:$F$44,2,FALSE)&lt;=VLOOKUP($AF$18,paramètres!$E$33:$F$44,2,FALSE),T512*$D512,0)))</f>
        <v>0</v>
      </c>
      <c r="AG512" s="13">
        <f>IF($D512="",0,IF($E512="",0,IF(VLOOKUP($E512,paramètres!$E$33:$F$44,2,FALSE)&lt;=VLOOKUP($AG$18,paramètres!$E$33:$F$44,2,FALSE),U512*$D512,0)))</f>
        <v>0</v>
      </c>
      <c r="AH512" s="13">
        <f>IF($D512="",0,IF($E512="",0,IF(VLOOKUP($E512,paramètres!$E$33:$F$44,2,FALSE)&lt;=VLOOKUP($AH$18,paramètres!$E$33:$F$44,2,FALSE),V512*$D512,0)))</f>
        <v>0</v>
      </c>
      <c r="AI512" s="13">
        <f>IF($D512="",0,IF($E512="",0,IF(VLOOKUP($E512,paramètres!$E$33:$F$44,2,FALSE)&lt;=VLOOKUP($AI$18,paramètres!$E$33:$F$44,2,FALSE),W512*$D512,0)))</f>
        <v>0</v>
      </c>
      <c r="AJ512" s="13">
        <f>IF($D512="",0,IF($E512="",0,IF(VLOOKUP($E512,paramètres!$E$33:$F$44,2,FALSE)&lt;=VLOOKUP($AJ$18,paramètres!$E$33:$F$44,2,FALSE),X512*$D512,0)))</f>
        <v>0</v>
      </c>
      <c r="AK512" s="13">
        <f>IF($D512="",0,IF($E512="",0,IF(VLOOKUP($E512,paramètres!$E$33:$F$44,2,FALSE)&lt;=VLOOKUP($AK$18,paramètres!$E$33:$F$44,2,FALSE),Y512*$D512,0)))</f>
        <v>0</v>
      </c>
      <c r="AL512" s="13">
        <f>IF($D512="",0,IF($E512="",0,IF(VLOOKUP($E512,paramètres!$E$33:$F$44,2,FALSE)&lt;=VLOOKUP($AL$18,paramètres!$E$33:$F$44,2,FALSE),Z512*$D512,0)))</f>
        <v>0</v>
      </c>
      <c r="AM512" s="13">
        <f>IF($D512="",0,IF($E512="",0,IF(VLOOKUP($E512,paramètres!$E$33:$F$44,2,FALSE)&lt;=VLOOKUP($AM$18,paramètres!$E$33:$F$44,2,FALSE),AA512*$D512,0)))</f>
        <v>0</v>
      </c>
      <c r="AN512" s="154">
        <f>IF($D512="",0,IF($E512="",0,IF(VLOOKUP($E512,paramètres!$E$33:$F$44,2,FALSE)&lt;=VLOOKUP($AN$18,paramètres!$E$33:$F$44,2,FALSE),AB512*$D512,0)))</f>
        <v>0</v>
      </c>
      <c r="AO512" s="149" t="str">
        <f>IF(paramètres!$B$28=1,((SUM(Q512:Z512)/1.02)+SUM(AA512:AB512))*0.0303/9*COUNT(Q512:Y512),IF(paramètres!$B$28=2,(SUM(Q512:AB512))*0.0303/9*COUNT(Q512:Y512),"Missing Delta option"))</f>
        <v>Missing Delta option</v>
      </c>
      <c r="AP512" s="13" t="str">
        <f>IF(paramètres!$B$28=1,(((SUM(Q512:Z512)/1.02)+SUM(AA512:AB512))+((SUM(AC512:AL512)/1.02)+SUM(AM512:AO512)))*cotpatr,IF(paramètres!$B$28=2,(SUM(Q512:AO512)*cotpatr),"Missing Delta Option"))</f>
        <v>Missing Delta Option</v>
      </c>
      <c r="AQ512" s="13" t="str" cm="1">
        <f t="array" ref="AQ512">IF(paramètres!$B$28=1,(((SUM(Q512:Z512)/1.02)+SUM(AA512:AB512))+((SUM(AC512:AN512)/1.02)+SUM(AM512:AN512)))/12*pécule,IF(paramètres!$B$28=2,SUM(Q512:AN512)/12*pécule,"Missing Delta Option"))</f>
        <v>Missing Delta Option</v>
      </c>
      <c r="AR512" s="132" t="e">
        <f>IF(paramètres!$B$28=1,(((SUM(Q512:Z512)/1.02)+SUM(AA512:AB512))+((SUM(AC512:AN512)/1.02)+SUM(AM512:AN512)))+AO512+AP512+AQ512,SUM(Q512:AN512)+AO512+AP512+AQ512)</f>
        <v>#VALUE!</v>
      </c>
    </row>
    <row r="513" spans="1:44" x14ac:dyDescent="0.25">
      <c r="A513" s="131"/>
      <c r="B513" s="39"/>
      <c r="C513" s="39"/>
      <c r="D513" s="93"/>
      <c r="E513" s="68"/>
      <c r="F513" s="40"/>
      <c r="G513" s="94"/>
      <c r="H513" s="38"/>
      <c r="I513" s="95"/>
      <c r="J513" s="40"/>
      <c r="K513" s="38"/>
      <c r="L513" s="95"/>
      <c r="M513" s="40"/>
      <c r="N513" s="38"/>
      <c r="O513" s="95"/>
      <c r="P513" s="68"/>
      <c r="Q513" s="226"/>
      <c r="R513" s="227"/>
      <c r="S513" s="227"/>
      <c r="T513" s="227"/>
      <c r="U513" s="227"/>
      <c r="V513" s="227"/>
      <c r="W513" s="227"/>
      <c r="X513" s="227"/>
      <c r="Y513" s="227"/>
      <c r="Z513" s="227"/>
      <c r="AA513" s="227"/>
      <c r="AB513" s="228"/>
      <c r="AC513" s="149">
        <f>IF($D513="",0,IF($E513="",0,IF(VLOOKUP($E513,paramètres!$E$33:$F$44,2,FALSE)&lt;=VLOOKUP($AC$18,paramètres!$E$33:$F$44,2,FALSE),Q513*$D513,0)))</f>
        <v>0</v>
      </c>
      <c r="AD513" s="13">
        <f>IF($D513="",0,IF($E513="",0,IF(VLOOKUP($E513,paramètres!$E$33:$F$44,2,FALSE)&lt;=VLOOKUP($AD$18,paramètres!$E$33:$F$44,2,FALSE),R513*$D513,0)))</f>
        <v>0</v>
      </c>
      <c r="AE513" s="13">
        <f>IF($D513="",0,IF($E513="",0,IF(VLOOKUP($E513,paramètres!$E$33:$F$44,2,FALSE)&lt;=VLOOKUP($AE$18,paramètres!$E$33:$F$44,2,FALSE),S513*$D513,0)))</f>
        <v>0</v>
      </c>
      <c r="AF513" s="13">
        <f>IF($D513="",0,IF($E513="",0,IF(VLOOKUP($E513,paramètres!$E$33:$F$44,2,FALSE)&lt;=VLOOKUP($AF$18,paramètres!$E$33:$F$44,2,FALSE),T513*$D513,0)))</f>
        <v>0</v>
      </c>
      <c r="AG513" s="13">
        <f>IF($D513="",0,IF($E513="",0,IF(VLOOKUP($E513,paramètres!$E$33:$F$44,2,FALSE)&lt;=VLOOKUP($AG$18,paramètres!$E$33:$F$44,2,FALSE),U513*$D513,0)))</f>
        <v>0</v>
      </c>
      <c r="AH513" s="13">
        <f>IF($D513="",0,IF($E513="",0,IF(VLOOKUP($E513,paramètres!$E$33:$F$44,2,FALSE)&lt;=VLOOKUP($AH$18,paramètres!$E$33:$F$44,2,FALSE),V513*$D513,0)))</f>
        <v>0</v>
      </c>
      <c r="AI513" s="13">
        <f>IF($D513="",0,IF($E513="",0,IF(VLOOKUP($E513,paramètres!$E$33:$F$44,2,FALSE)&lt;=VLOOKUP($AI$18,paramètres!$E$33:$F$44,2,FALSE),W513*$D513,0)))</f>
        <v>0</v>
      </c>
      <c r="AJ513" s="13">
        <f>IF($D513="",0,IF($E513="",0,IF(VLOOKUP($E513,paramètres!$E$33:$F$44,2,FALSE)&lt;=VLOOKUP($AJ$18,paramètres!$E$33:$F$44,2,FALSE),X513*$D513,0)))</f>
        <v>0</v>
      </c>
      <c r="AK513" s="13">
        <f>IF($D513="",0,IF($E513="",0,IF(VLOOKUP($E513,paramètres!$E$33:$F$44,2,FALSE)&lt;=VLOOKUP($AK$18,paramètres!$E$33:$F$44,2,FALSE),Y513*$D513,0)))</f>
        <v>0</v>
      </c>
      <c r="AL513" s="13">
        <f>IF($D513="",0,IF($E513="",0,IF(VLOOKUP($E513,paramètres!$E$33:$F$44,2,FALSE)&lt;=VLOOKUP($AL$18,paramètres!$E$33:$F$44,2,FALSE),Z513*$D513,0)))</f>
        <v>0</v>
      </c>
      <c r="AM513" s="13">
        <f>IF($D513="",0,IF($E513="",0,IF(VLOOKUP($E513,paramètres!$E$33:$F$44,2,FALSE)&lt;=VLOOKUP($AM$18,paramètres!$E$33:$F$44,2,FALSE),AA513*$D513,0)))</f>
        <v>0</v>
      </c>
      <c r="AN513" s="154">
        <f>IF($D513="",0,IF($E513="",0,IF(VLOOKUP($E513,paramètres!$E$33:$F$44,2,FALSE)&lt;=VLOOKUP($AN$18,paramètres!$E$33:$F$44,2,FALSE),AB513*$D513,0)))</f>
        <v>0</v>
      </c>
      <c r="AO513" s="149" t="str">
        <f>IF(paramètres!$B$28=1,((SUM(Q513:Z513)/1.02)+SUM(AA513:AB513))*0.0303/9*COUNT(Q513:Y513),IF(paramètres!$B$28=2,(SUM(Q513:AB513))*0.0303/9*COUNT(Q513:Y513),"Missing Delta option"))</f>
        <v>Missing Delta option</v>
      </c>
      <c r="AP513" s="13" t="str">
        <f>IF(paramètres!$B$28=1,(((SUM(Q513:Z513)/1.02)+SUM(AA513:AB513))+((SUM(AC513:AL513)/1.02)+SUM(AM513:AO513)))*cotpatr,IF(paramètres!$B$28=2,(SUM(Q513:AO513)*cotpatr),"Missing Delta Option"))</f>
        <v>Missing Delta Option</v>
      </c>
      <c r="AQ513" s="13" t="str" cm="1">
        <f t="array" ref="AQ513">IF(paramètres!$B$28=1,(((SUM(Q513:Z513)/1.02)+SUM(AA513:AB513))+((SUM(AC513:AN513)/1.02)+SUM(AM513:AN513)))/12*pécule,IF(paramètres!$B$28=2,SUM(Q513:AN513)/12*pécule,"Missing Delta Option"))</f>
        <v>Missing Delta Option</v>
      </c>
      <c r="AR513" s="132" t="e">
        <f>IF(paramètres!$B$28=1,(((SUM(Q513:Z513)/1.02)+SUM(AA513:AB513))+((SUM(AC513:AN513)/1.02)+SUM(AM513:AN513)))+AO513+AP513+AQ513,SUM(Q513:AN513)+AO513+AP513+AQ513)</f>
        <v>#VALUE!</v>
      </c>
    </row>
    <row r="514" spans="1:44" x14ac:dyDescent="0.25">
      <c r="A514" s="131"/>
      <c r="B514" s="39"/>
      <c r="C514" s="39"/>
      <c r="D514" s="93"/>
      <c r="E514" s="68"/>
      <c r="F514" s="40"/>
      <c r="G514" s="94"/>
      <c r="H514" s="38"/>
      <c r="I514" s="95"/>
      <c r="J514" s="40"/>
      <c r="K514" s="38"/>
      <c r="L514" s="95"/>
      <c r="M514" s="40"/>
      <c r="N514" s="38"/>
      <c r="O514" s="95"/>
      <c r="P514" s="68"/>
      <c r="Q514" s="226"/>
      <c r="R514" s="227"/>
      <c r="S514" s="227"/>
      <c r="T514" s="227"/>
      <c r="U514" s="227"/>
      <c r="V514" s="227"/>
      <c r="W514" s="227"/>
      <c r="X514" s="227"/>
      <c r="Y514" s="227"/>
      <c r="Z514" s="227"/>
      <c r="AA514" s="227"/>
      <c r="AB514" s="228"/>
      <c r="AC514" s="149">
        <f>IF($D514="",0,IF($E514="",0,IF(VLOOKUP($E514,paramètres!$E$33:$F$44,2,FALSE)&lt;=VLOOKUP($AC$18,paramètres!$E$33:$F$44,2,FALSE),Q514*$D514,0)))</f>
        <v>0</v>
      </c>
      <c r="AD514" s="13">
        <f>IF($D514="",0,IF($E514="",0,IF(VLOOKUP($E514,paramètres!$E$33:$F$44,2,FALSE)&lt;=VLOOKUP($AD$18,paramètres!$E$33:$F$44,2,FALSE),R514*$D514,0)))</f>
        <v>0</v>
      </c>
      <c r="AE514" s="13">
        <f>IF($D514="",0,IF($E514="",0,IF(VLOOKUP($E514,paramètres!$E$33:$F$44,2,FALSE)&lt;=VLOOKUP($AE$18,paramètres!$E$33:$F$44,2,FALSE),S514*$D514,0)))</f>
        <v>0</v>
      </c>
      <c r="AF514" s="13">
        <f>IF($D514="",0,IF($E514="",0,IF(VLOOKUP($E514,paramètres!$E$33:$F$44,2,FALSE)&lt;=VLOOKUP($AF$18,paramètres!$E$33:$F$44,2,FALSE),T514*$D514,0)))</f>
        <v>0</v>
      </c>
      <c r="AG514" s="13">
        <f>IF($D514="",0,IF($E514="",0,IF(VLOOKUP($E514,paramètres!$E$33:$F$44,2,FALSE)&lt;=VLOOKUP($AG$18,paramètres!$E$33:$F$44,2,FALSE),U514*$D514,0)))</f>
        <v>0</v>
      </c>
      <c r="AH514" s="13">
        <f>IF($D514="",0,IF($E514="",0,IF(VLOOKUP($E514,paramètres!$E$33:$F$44,2,FALSE)&lt;=VLOOKUP($AH$18,paramètres!$E$33:$F$44,2,FALSE),V514*$D514,0)))</f>
        <v>0</v>
      </c>
      <c r="AI514" s="13">
        <f>IF($D514="",0,IF($E514="",0,IF(VLOOKUP($E514,paramètres!$E$33:$F$44,2,FALSE)&lt;=VLOOKUP($AI$18,paramètres!$E$33:$F$44,2,FALSE),W514*$D514,0)))</f>
        <v>0</v>
      </c>
      <c r="AJ514" s="13">
        <f>IF($D514="",0,IF($E514="",0,IF(VLOOKUP($E514,paramètres!$E$33:$F$44,2,FALSE)&lt;=VLOOKUP($AJ$18,paramètres!$E$33:$F$44,2,FALSE),X514*$D514,0)))</f>
        <v>0</v>
      </c>
      <c r="AK514" s="13">
        <f>IF($D514="",0,IF($E514="",0,IF(VLOOKUP($E514,paramètres!$E$33:$F$44,2,FALSE)&lt;=VLOOKUP($AK$18,paramètres!$E$33:$F$44,2,FALSE),Y514*$D514,0)))</f>
        <v>0</v>
      </c>
      <c r="AL514" s="13">
        <f>IF($D514="",0,IF($E514="",0,IF(VLOOKUP($E514,paramètres!$E$33:$F$44,2,FALSE)&lt;=VLOOKUP($AL$18,paramètres!$E$33:$F$44,2,FALSE),Z514*$D514,0)))</f>
        <v>0</v>
      </c>
      <c r="AM514" s="13">
        <f>IF($D514="",0,IF($E514="",0,IF(VLOOKUP($E514,paramètres!$E$33:$F$44,2,FALSE)&lt;=VLOOKUP($AM$18,paramètres!$E$33:$F$44,2,FALSE),AA514*$D514,0)))</f>
        <v>0</v>
      </c>
      <c r="AN514" s="154">
        <f>IF($D514="",0,IF($E514="",0,IF(VLOOKUP($E514,paramètres!$E$33:$F$44,2,FALSE)&lt;=VLOOKUP($AN$18,paramètres!$E$33:$F$44,2,FALSE),AB514*$D514,0)))</f>
        <v>0</v>
      </c>
      <c r="AO514" s="149" t="str">
        <f>IF(paramètres!$B$28=1,((SUM(Q514:Z514)/1.02)+SUM(AA514:AB514))*0.0303/9*COUNT(Q514:Y514),IF(paramètres!$B$28=2,(SUM(Q514:AB514))*0.0303/9*COUNT(Q514:Y514),"Missing Delta option"))</f>
        <v>Missing Delta option</v>
      </c>
      <c r="AP514" s="13" t="str">
        <f>IF(paramètres!$B$28=1,(((SUM(Q514:Z514)/1.02)+SUM(AA514:AB514))+((SUM(AC514:AL514)/1.02)+SUM(AM514:AO514)))*cotpatr,IF(paramètres!$B$28=2,(SUM(Q514:AO514)*cotpatr),"Missing Delta Option"))</f>
        <v>Missing Delta Option</v>
      </c>
      <c r="AQ514" s="13" t="str" cm="1">
        <f t="array" ref="AQ514">IF(paramètres!$B$28=1,(((SUM(Q514:Z514)/1.02)+SUM(AA514:AB514))+((SUM(AC514:AN514)/1.02)+SUM(AM514:AN514)))/12*pécule,IF(paramètres!$B$28=2,SUM(Q514:AN514)/12*pécule,"Missing Delta Option"))</f>
        <v>Missing Delta Option</v>
      </c>
      <c r="AR514" s="132" t="e">
        <f>IF(paramètres!$B$28=1,(((SUM(Q514:Z514)/1.02)+SUM(AA514:AB514))+((SUM(AC514:AN514)/1.02)+SUM(AM514:AN514)))+AO514+AP514+AQ514,SUM(Q514:AN514)+AO514+AP514+AQ514)</f>
        <v>#VALUE!</v>
      </c>
    </row>
    <row r="515" spans="1:44" x14ac:dyDescent="0.25">
      <c r="A515" s="131"/>
      <c r="B515" s="39"/>
      <c r="C515" s="39"/>
      <c r="D515" s="93"/>
      <c r="E515" s="68"/>
      <c r="F515" s="40"/>
      <c r="G515" s="94"/>
      <c r="H515" s="38"/>
      <c r="I515" s="95"/>
      <c r="J515" s="40"/>
      <c r="K515" s="38"/>
      <c r="L515" s="95"/>
      <c r="M515" s="40"/>
      <c r="N515" s="38"/>
      <c r="O515" s="95"/>
      <c r="P515" s="68"/>
      <c r="Q515" s="226"/>
      <c r="R515" s="227"/>
      <c r="S515" s="227"/>
      <c r="T515" s="227"/>
      <c r="U515" s="227"/>
      <c r="V515" s="227"/>
      <c r="W515" s="227"/>
      <c r="X515" s="227"/>
      <c r="Y515" s="227"/>
      <c r="Z515" s="227"/>
      <c r="AA515" s="227"/>
      <c r="AB515" s="228"/>
      <c r="AC515" s="149">
        <f>IF($D515="",0,IF($E515="",0,IF(VLOOKUP($E515,paramètres!$E$33:$F$44,2,FALSE)&lt;=VLOOKUP($AC$18,paramètres!$E$33:$F$44,2,FALSE),Q515*$D515,0)))</f>
        <v>0</v>
      </c>
      <c r="AD515" s="13">
        <f>IF($D515="",0,IF($E515="",0,IF(VLOOKUP($E515,paramètres!$E$33:$F$44,2,FALSE)&lt;=VLOOKUP($AD$18,paramètres!$E$33:$F$44,2,FALSE),R515*$D515,0)))</f>
        <v>0</v>
      </c>
      <c r="AE515" s="13">
        <f>IF($D515="",0,IF($E515="",0,IF(VLOOKUP($E515,paramètres!$E$33:$F$44,2,FALSE)&lt;=VLOOKUP($AE$18,paramètres!$E$33:$F$44,2,FALSE),S515*$D515,0)))</f>
        <v>0</v>
      </c>
      <c r="AF515" s="13">
        <f>IF($D515="",0,IF($E515="",0,IF(VLOOKUP($E515,paramètres!$E$33:$F$44,2,FALSE)&lt;=VLOOKUP($AF$18,paramètres!$E$33:$F$44,2,FALSE),T515*$D515,0)))</f>
        <v>0</v>
      </c>
      <c r="AG515" s="13">
        <f>IF($D515="",0,IF($E515="",0,IF(VLOOKUP($E515,paramètres!$E$33:$F$44,2,FALSE)&lt;=VLOOKUP($AG$18,paramètres!$E$33:$F$44,2,FALSE),U515*$D515,0)))</f>
        <v>0</v>
      </c>
      <c r="AH515" s="13">
        <f>IF($D515="",0,IF($E515="",0,IF(VLOOKUP($E515,paramètres!$E$33:$F$44,2,FALSE)&lt;=VLOOKUP($AH$18,paramètres!$E$33:$F$44,2,FALSE),V515*$D515,0)))</f>
        <v>0</v>
      </c>
      <c r="AI515" s="13">
        <f>IF($D515="",0,IF($E515="",0,IF(VLOOKUP($E515,paramètres!$E$33:$F$44,2,FALSE)&lt;=VLOOKUP($AI$18,paramètres!$E$33:$F$44,2,FALSE),W515*$D515,0)))</f>
        <v>0</v>
      </c>
      <c r="AJ515" s="13">
        <f>IF($D515="",0,IF($E515="",0,IF(VLOOKUP($E515,paramètres!$E$33:$F$44,2,FALSE)&lt;=VLOOKUP($AJ$18,paramètres!$E$33:$F$44,2,FALSE),X515*$D515,0)))</f>
        <v>0</v>
      </c>
      <c r="AK515" s="13">
        <f>IF($D515="",0,IF($E515="",0,IF(VLOOKUP($E515,paramètres!$E$33:$F$44,2,FALSE)&lt;=VLOOKUP($AK$18,paramètres!$E$33:$F$44,2,FALSE),Y515*$D515,0)))</f>
        <v>0</v>
      </c>
      <c r="AL515" s="13">
        <f>IF($D515="",0,IF($E515="",0,IF(VLOOKUP($E515,paramètres!$E$33:$F$44,2,FALSE)&lt;=VLOOKUP($AL$18,paramètres!$E$33:$F$44,2,FALSE),Z515*$D515,0)))</f>
        <v>0</v>
      </c>
      <c r="AM515" s="13">
        <f>IF($D515="",0,IF($E515="",0,IF(VLOOKUP($E515,paramètres!$E$33:$F$44,2,FALSE)&lt;=VLOOKUP($AM$18,paramètres!$E$33:$F$44,2,FALSE),AA515*$D515,0)))</f>
        <v>0</v>
      </c>
      <c r="AN515" s="154">
        <f>IF($D515="",0,IF($E515="",0,IF(VLOOKUP($E515,paramètres!$E$33:$F$44,2,FALSE)&lt;=VLOOKUP($AN$18,paramètres!$E$33:$F$44,2,FALSE),AB515*$D515,0)))</f>
        <v>0</v>
      </c>
      <c r="AO515" s="149" t="str">
        <f>IF(paramètres!$B$28=1,((SUM(Q515:Z515)/1.02)+SUM(AA515:AB515))*0.0303/9*COUNT(Q515:Y515),IF(paramètres!$B$28=2,(SUM(Q515:AB515))*0.0303/9*COUNT(Q515:Y515),"Missing Delta option"))</f>
        <v>Missing Delta option</v>
      </c>
      <c r="AP515" s="13" t="str">
        <f>IF(paramètres!$B$28=1,(((SUM(Q515:Z515)/1.02)+SUM(AA515:AB515))+((SUM(AC515:AL515)/1.02)+SUM(AM515:AO515)))*cotpatr,IF(paramètres!$B$28=2,(SUM(Q515:AO515)*cotpatr),"Missing Delta Option"))</f>
        <v>Missing Delta Option</v>
      </c>
      <c r="AQ515" s="13" t="str" cm="1">
        <f t="array" ref="AQ515">IF(paramètres!$B$28=1,(((SUM(Q515:Z515)/1.02)+SUM(AA515:AB515))+((SUM(AC515:AN515)/1.02)+SUM(AM515:AN515)))/12*pécule,IF(paramètres!$B$28=2,SUM(Q515:AN515)/12*pécule,"Missing Delta Option"))</f>
        <v>Missing Delta Option</v>
      </c>
      <c r="AR515" s="132" t="e">
        <f>IF(paramètres!$B$28=1,(((SUM(Q515:Z515)/1.02)+SUM(AA515:AB515))+((SUM(AC515:AN515)/1.02)+SUM(AM515:AN515)))+AO515+AP515+AQ515,SUM(Q515:AN515)+AO515+AP515+AQ515)</f>
        <v>#VALUE!</v>
      </c>
    </row>
    <row r="516" spans="1:44" x14ac:dyDescent="0.25">
      <c r="A516" s="131"/>
      <c r="B516" s="39"/>
      <c r="C516" s="39"/>
      <c r="D516" s="93"/>
      <c r="E516" s="68"/>
      <c r="F516" s="40"/>
      <c r="G516" s="94"/>
      <c r="H516" s="38"/>
      <c r="I516" s="95"/>
      <c r="J516" s="40"/>
      <c r="K516" s="38"/>
      <c r="L516" s="95"/>
      <c r="M516" s="40"/>
      <c r="N516" s="38"/>
      <c r="O516" s="95"/>
      <c r="P516" s="68"/>
      <c r="Q516" s="226"/>
      <c r="R516" s="227"/>
      <c r="S516" s="227"/>
      <c r="T516" s="227"/>
      <c r="U516" s="227"/>
      <c r="V516" s="227"/>
      <c r="W516" s="227"/>
      <c r="X516" s="227"/>
      <c r="Y516" s="227"/>
      <c r="Z516" s="227"/>
      <c r="AA516" s="227"/>
      <c r="AB516" s="228"/>
      <c r="AC516" s="149">
        <f>IF($D516="",0,IF($E516="",0,IF(VLOOKUP($E516,paramètres!$E$33:$F$44,2,FALSE)&lt;=VLOOKUP($AC$18,paramètres!$E$33:$F$44,2,FALSE),Q516*$D516,0)))</f>
        <v>0</v>
      </c>
      <c r="AD516" s="13">
        <f>IF($D516="",0,IF($E516="",0,IF(VLOOKUP($E516,paramètres!$E$33:$F$44,2,FALSE)&lt;=VLOOKUP($AD$18,paramètres!$E$33:$F$44,2,FALSE),R516*$D516,0)))</f>
        <v>0</v>
      </c>
      <c r="AE516" s="13">
        <f>IF($D516="",0,IF($E516="",0,IF(VLOOKUP($E516,paramètres!$E$33:$F$44,2,FALSE)&lt;=VLOOKUP($AE$18,paramètres!$E$33:$F$44,2,FALSE),S516*$D516,0)))</f>
        <v>0</v>
      </c>
      <c r="AF516" s="13">
        <f>IF($D516="",0,IF($E516="",0,IF(VLOOKUP($E516,paramètres!$E$33:$F$44,2,FALSE)&lt;=VLOOKUP($AF$18,paramètres!$E$33:$F$44,2,FALSE),T516*$D516,0)))</f>
        <v>0</v>
      </c>
      <c r="AG516" s="13">
        <f>IF($D516="",0,IF($E516="",0,IF(VLOOKUP($E516,paramètres!$E$33:$F$44,2,FALSE)&lt;=VLOOKUP($AG$18,paramètres!$E$33:$F$44,2,FALSE),U516*$D516,0)))</f>
        <v>0</v>
      </c>
      <c r="AH516" s="13">
        <f>IF($D516="",0,IF($E516="",0,IF(VLOOKUP($E516,paramètres!$E$33:$F$44,2,FALSE)&lt;=VLOOKUP($AH$18,paramètres!$E$33:$F$44,2,FALSE),V516*$D516,0)))</f>
        <v>0</v>
      </c>
      <c r="AI516" s="13">
        <f>IF($D516="",0,IF($E516="",0,IF(VLOOKUP($E516,paramètres!$E$33:$F$44,2,FALSE)&lt;=VLOOKUP($AI$18,paramètres!$E$33:$F$44,2,FALSE),W516*$D516,0)))</f>
        <v>0</v>
      </c>
      <c r="AJ516" s="13">
        <f>IF($D516="",0,IF($E516="",0,IF(VLOOKUP($E516,paramètres!$E$33:$F$44,2,FALSE)&lt;=VLOOKUP($AJ$18,paramètres!$E$33:$F$44,2,FALSE),X516*$D516,0)))</f>
        <v>0</v>
      </c>
      <c r="AK516" s="13">
        <f>IF($D516="",0,IF($E516="",0,IF(VLOOKUP($E516,paramètres!$E$33:$F$44,2,FALSE)&lt;=VLOOKUP($AK$18,paramètres!$E$33:$F$44,2,FALSE),Y516*$D516,0)))</f>
        <v>0</v>
      </c>
      <c r="AL516" s="13">
        <f>IF($D516="",0,IF($E516="",0,IF(VLOOKUP($E516,paramètres!$E$33:$F$44,2,FALSE)&lt;=VLOOKUP($AL$18,paramètres!$E$33:$F$44,2,FALSE),Z516*$D516,0)))</f>
        <v>0</v>
      </c>
      <c r="AM516" s="13">
        <f>IF($D516="",0,IF($E516="",0,IF(VLOOKUP($E516,paramètres!$E$33:$F$44,2,FALSE)&lt;=VLOOKUP($AM$18,paramètres!$E$33:$F$44,2,FALSE),AA516*$D516,0)))</f>
        <v>0</v>
      </c>
      <c r="AN516" s="154">
        <f>IF($D516="",0,IF($E516="",0,IF(VLOOKUP($E516,paramètres!$E$33:$F$44,2,FALSE)&lt;=VLOOKUP($AN$18,paramètres!$E$33:$F$44,2,FALSE),AB516*$D516,0)))</f>
        <v>0</v>
      </c>
      <c r="AO516" s="149" t="str">
        <f>IF(paramètres!$B$28=1,((SUM(Q516:Z516)/1.02)+SUM(AA516:AB516))*0.0303/9*COUNT(Q516:Y516),IF(paramètres!$B$28=2,(SUM(Q516:AB516))*0.0303/9*COUNT(Q516:Y516),"Missing Delta option"))</f>
        <v>Missing Delta option</v>
      </c>
      <c r="AP516" s="13" t="str">
        <f>IF(paramètres!$B$28=1,(((SUM(Q516:Z516)/1.02)+SUM(AA516:AB516))+((SUM(AC516:AL516)/1.02)+SUM(AM516:AO516)))*cotpatr,IF(paramètres!$B$28=2,(SUM(Q516:AO516)*cotpatr),"Missing Delta Option"))</f>
        <v>Missing Delta Option</v>
      </c>
      <c r="AQ516" s="13" t="str" cm="1">
        <f t="array" ref="AQ516">IF(paramètres!$B$28=1,(((SUM(Q516:Z516)/1.02)+SUM(AA516:AB516))+((SUM(AC516:AN516)/1.02)+SUM(AM516:AN516)))/12*pécule,IF(paramètres!$B$28=2,SUM(Q516:AN516)/12*pécule,"Missing Delta Option"))</f>
        <v>Missing Delta Option</v>
      </c>
      <c r="AR516" s="132" t="e">
        <f>IF(paramètres!$B$28=1,(((SUM(Q516:Z516)/1.02)+SUM(AA516:AB516))+((SUM(AC516:AN516)/1.02)+SUM(AM516:AN516)))+AO516+AP516+AQ516,SUM(Q516:AN516)+AO516+AP516+AQ516)</f>
        <v>#VALUE!</v>
      </c>
    </row>
    <row r="517" spans="1:44" x14ac:dyDescent="0.25">
      <c r="A517" s="131"/>
      <c r="B517" s="39"/>
      <c r="C517" s="39"/>
      <c r="D517" s="93"/>
      <c r="E517" s="68"/>
      <c r="F517" s="40"/>
      <c r="G517" s="94"/>
      <c r="H517" s="38"/>
      <c r="I517" s="95"/>
      <c r="J517" s="40"/>
      <c r="K517" s="38"/>
      <c r="L517" s="95"/>
      <c r="M517" s="40"/>
      <c r="N517" s="38"/>
      <c r="O517" s="95"/>
      <c r="P517" s="68"/>
      <c r="Q517" s="226"/>
      <c r="R517" s="227"/>
      <c r="S517" s="227"/>
      <c r="T517" s="227"/>
      <c r="U517" s="227"/>
      <c r="V517" s="227"/>
      <c r="W517" s="227"/>
      <c r="X517" s="227"/>
      <c r="Y517" s="227"/>
      <c r="Z517" s="227"/>
      <c r="AA517" s="227"/>
      <c r="AB517" s="228"/>
      <c r="AC517" s="149">
        <f>IF($D517="",0,IF($E517="",0,IF(VLOOKUP($E517,paramètres!$E$33:$F$44,2,FALSE)&lt;=VLOOKUP($AC$18,paramètres!$E$33:$F$44,2,FALSE),Q517*$D517,0)))</f>
        <v>0</v>
      </c>
      <c r="AD517" s="13">
        <f>IF($D517="",0,IF($E517="",0,IF(VLOOKUP($E517,paramètres!$E$33:$F$44,2,FALSE)&lt;=VLOOKUP($AD$18,paramètres!$E$33:$F$44,2,FALSE),R517*$D517,0)))</f>
        <v>0</v>
      </c>
      <c r="AE517" s="13">
        <f>IF($D517="",0,IF($E517="",0,IF(VLOOKUP($E517,paramètres!$E$33:$F$44,2,FALSE)&lt;=VLOOKUP($AE$18,paramètres!$E$33:$F$44,2,FALSE),S517*$D517,0)))</f>
        <v>0</v>
      </c>
      <c r="AF517" s="13">
        <f>IF($D517="",0,IF($E517="",0,IF(VLOOKUP($E517,paramètres!$E$33:$F$44,2,FALSE)&lt;=VLOOKUP($AF$18,paramètres!$E$33:$F$44,2,FALSE),T517*$D517,0)))</f>
        <v>0</v>
      </c>
      <c r="AG517" s="13">
        <f>IF($D517="",0,IF($E517="",0,IF(VLOOKUP($E517,paramètres!$E$33:$F$44,2,FALSE)&lt;=VLOOKUP($AG$18,paramètres!$E$33:$F$44,2,FALSE),U517*$D517,0)))</f>
        <v>0</v>
      </c>
      <c r="AH517" s="13">
        <f>IF($D517="",0,IF($E517="",0,IF(VLOOKUP($E517,paramètres!$E$33:$F$44,2,FALSE)&lt;=VLOOKUP($AH$18,paramètres!$E$33:$F$44,2,FALSE),V517*$D517,0)))</f>
        <v>0</v>
      </c>
      <c r="AI517" s="13">
        <f>IF($D517="",0,IF($E517="",0,IF(VLOOKUP($E517,paramètres!$E$33:$F$44,2,FALSE)&lt;=VLOOKUP($AI$18,paramètres!$E$33:$F$44,2,FALSE),W517*$D517,0)))</f>
        <v>0</v>
      </c>
      <c r="AJ517" s="13">
        <f>IF($D517="",0,IF($E517="",0,IF(VLOOKUP($E517,paramètres!$E$33:$F$44,2,FALSE)&lt;=VLOOKUP($AJ$18,paramètres!$E$33:$F$44,2,FALSE),X517*$D517,0)))</f>
        <v>0</v>
      </c>
      <c r="AK517" s="13">
        <f>IF($D517="",0,IF($E517="",0,IF(VLOOKUP($E517,paramètres!$E$33:$F$44,2,FALSE)&lt;=VLOOKUP($AK$18,paramètres!$E$33:$F$44,2,FALSE),Y517*$D517,0)))</f>
        <v>0</v>
      </c>
      <c r="AL517" s="13">
        <f>IF($D517="",0,IF($E517="",0,IF(VLOOKUP($E517,paramètres!$E$33:$F$44,2,FALSE)&lt;=VLOOKUP($AL$18,paramètres!$E$33:$F$44,2,FALSE),Z517*$D517,0)))</f>
        <v>0</v>
      </c>
      <c r="AM517" s="13">
        <f>IF($D517="",0,IF($E517="",0,IF(VLOOKUP($E517,paramètres!$E$33:$F$44,2,FALSE)&lt;=VLOOKUP($AM$18,paramètres!$E$33:$F$44,2,FALSE),AA517*$D517,0)))</f>
        <v>0</v>
      </c>
      <c r="AN517" s="154">
        <f>IF($D517="",0,IF($E517="",0,IF(VLOOKUP($E517,paramètres!$E$33:$F$44,2,FALSE)&lt;=VLOOKUP($AN$18,paramètres!$E$33:$F$44,2,FALSE),AB517*$D517,0)))</f>
        <v>0</v>
      </c>
      <c r="AO517" s="149" t="str">
        <f>IF(paramètres!$B$28=1,((SUM(Q517:Z517)/1.02)+SUM(AA517:AB517))*0.0303/9*COUNT(Q517:Y517),IF(paramètres!$B$28=2,(SUM(Q517:AB517))*0.0303/9*COUNT(Q517:Y517),"Missing Delta option"))</f>
        <v>Missing Delta option</v>
      </c>
      <c r="AP517" s="13" t="str">
        <f>IF(paramètres!$B$28=1,(((SUM(Q517:Z517)/1.02)+SUM(AA517:AB517))+((SUM(AC517:AL517)/1.02)+SUM(AM517:AO517)))*cotpatr,IF(paramètres!$B$28=2,(SUM(Q517:AO517)*cotpatr),"Missing Delta Option"))</f>
        <v>Missing Delta Option</v>
      </c>
      <c r="AQ517" s="13" t="str" cm="1">
        <f t="array" ref="AQ517">IF(paramètres!$B$28=1,(((SUM(Q517:Z517)/1.02)+SUM(AA517:AB517))+((SUM(AC517:AN517)/1.02)+SUM(AM517:AN517)))/12*pécule,IF(paramètres!$B$28=2,SUM(Q517:AN517)/12*pécule,"Missing Delta Option"))</f>
        <v>Missing Delta Option</v>
      </c>
      <c r="AR517" s="132" t="e">
        <f>IF(paramètres!$B$28=1,(((SUM(Q517:Z517)/1.02)+SUM(AA517:AB517))+((SUM(AC517:AN517)/1.02)+SUM(AM517:AN517)))+AO517+AP517+AQ517,SUM(Q517:AN517)+AO517+AP517+AQ517)</f>
        <v>#VALUE!</v>
      </c>
    </row>
    <row r="518" spans="1:44" x14ac:dyDescent="0.25">
      <c r="A518" s="131"/>
      <c r="B518" s="39"/>
      <c r="C518" s="39"/>
      <c r="D518" s="93"/>
      <c r="E518" s="68"/>
      <c r="F518" s="40"/>
      <c r="G518" s="94"/>
      <c r="H518" s="38"/>
      <c r="I518" s="95"/>
      <c r="J518" s="40"/>
      <c r="K518" s="38"/>
      <c r="L518" s="95"/>
      <c r="M518" s="40"/>
      <c r="N518" s="38"/>
      <c r="O518" s="95"/>
      <c r="P518" s="68"/>
      <c r="Q518" s="226"/>
      <c r="R518" s="227"/>
      <c r="S518" s="227"/>
      <c r="T518" s="227"/>
      <c r="U518" s="227"/>
      <c r="V518" s="227"/>
      <c r="W518" s="227"/>
      <c r="X518" s="227"/>
      <c r="Y518" s="227"/>
      <c r="Z518" s="227"/>
      <c r="AA518" s="227"/>
      <c r="AB518" s="228"/>
      <c r="AC518" s="149">
        <f>IF($D518="",0,IF($E518="",0,IF(VLOOKUP($E518,paramètres!$E$33:$F$44,2,FALSE)&lt;=VLOOKUP($AC$18,paramètres!$E$33:$F$44,2,FALSE),Q518*$D518,0)))</f>
        <v>0</v>
      </c>
      <c r="AD518" s="13">
        <f>IF($D518="",0,IF($E518="",0,IF(VLOOKUP($E518,paramètres!$E$33:$F$44,2,FALSE)&lt;=VLOOKUP($AD$18,paramètres!$E$33:$F$44,2,FALSE),R518*$D518,0)))</f>
        <v>0</v>
      </c>
      <c r="AE518" s="13">
        <f>IF($D518="",0,IF($E518="",0,IF(VLOOKUP($E518,paramètres!$E$33:$F$44,2,FALSE)&lt;=VLOOKUP($AE$18,paramètres!$E$33:$F$44,2,FALSE),S518*$D518,0)))</f>
        <v>0</v>
      </c>
      <c r="AF518" s="13">
        <f>IF($D518="",0,IF($E518="",0,IF(VLOOKUP($E518,paramètres!$E$33:$F$44,2,FALSE)&lt;=VLOOKUP($AF$18,paramètres!$E$33:$F$44,2,FALSE),T518*$D518,0)))</f>
        <v>0</v>
      </c>
      <c r="AG518" s="13">
        <f>IF($D518="",0,IF($E518="",0,IF(VLOOKUP($E518,paramètres!$E$33:$F$44,2,FALSE)&lt;=VLOOKUP($AG$18,paramètres!$E$33:$F$44,2,FALSE),U518*$D518,0)))</f>
        <v>0</v>
      </c>
      <c r="AH518" s="13">
        <f>IF($D518="",0,IF($E518="",0,IF(VLOOKUP($E518,paramètres!$E$33:$F$44,2,FALSE)&lt;=VLOOKUP($AH$18,paramètres!$E$33:$F$44,2,FALSE),V518*$D518,0)))</f>
        <v>0</v>
      </c>
      <c r="AI518" s="13">
        <f>IF($D518="",0,IF($E518="",0,IF(VLOOKUP($E518,paramètres!$E$33:$F$44,2,FALSE)&lt;=VLOOKUP($AI$18,paramètres!$E$33:$F$44,2,FALSE),W518*$D518,0)))</f>
        <v>0</v>
      </c>
      <c r="AJ518" s="13">
        <f>IF($D518="",0,IF($E518="",0,IF(VLOOKUP($E518,paramètres!$E$33:$F$44,2,FALSE)&lt;=VLOOKUP($AJ$18,paramètres!$E$33:$F$44,2,FALSE),X518*$D518,0)))</f>
        <v>0</v>
      </c>
      <c r="AK518" s="13">
        <f>IF($D518="",0,IF($E518="",0,IF(VLOOKUP($E518,paramètres!$E$33:$F$44,2,FALSE)&lt;=VLOOKUP($AK$18,paramètres!$E$33:$F$44,2,FALSE),Y518*$D518,0)))</f>
        <v>0</v>
      </c>
      <c r="AL518" s="13">
        <f>IF($D518="",0,IF($E518="",0,IF(VLOOKUP($E518,paramètres!$E$33:$F$44,2,FALSE)&lt;=VLOOKUP($AL$18,paramètres!$E$33:$F$44,2,FALSE),Z518*$D518,0)))</f>
        <v>0</v>
      </c>
      <c r="AM518" s="13">
        <f>IF($D518="",0,IF($E518="",0,IF(VLOOKUP($E518,paramètres!$E$33:$F$44,2,FALSE)&lt;=VLOOKUP($AM$18,paramètres!$E$33:$F$44,2,FALSE),AA518*$D518,0)))</f>
        <v>0</v>
      </c>
      <c r="AN518" s="154">
        <f>IF($D518="",0,IF($E518="",0,IF(VLOOKUP($E518,paramètres!$E$33:$F$44,2,FALSE)&lt;=VLOOKUP($AN$18,paramètres!$E$33:$F$44,2,FALSE),AB518*$D518,0)))</f>
        <v>0</v>
      </c>
      <c r="AO518" s="149" t="str">
        <f>IF(paramètres!$B$28=1,((SUM(Q518:Z518)/1.02)+SUM(AA518:AB518))*0.0303/9*COUNT(Q518:Y518),IF(paramètres!$B$28=2,(SUM(Q518:AB518))*0.0303/9*COUNT(Q518:Y518),"Missing Delta option"))</f>
        <v>Missing Delta option</v>
      </c>
      <c r="AP518" s="13" t="str">
        <f>IF(paramètres!$B$28=1,(((SUM(Q518:Z518)/1.02)+SUM(AA518:AB518))+((SUM(AC518:AL518)/1.02)+SUM(AM518:AO518)))*cotpatr,IF(paramètres!$B$28=2,(SUM(Q518:AO518)*cotpatr),"Missing Delta Option"))</f>
        <v>Missing Delta Option</v>
      </c>
      <c r="AQ518" s="13" t="str" cm="1">
        <f t="array" ref="AQ518">IF(paramètres!$B$28=1,(((SUM(Q518:Z518)/1.02)+SUM(AA518:AB518))+((SUM(AC518:AN518)/1.02)+SUM(AM518:AN518)))/12*pécule,IF(paramètres!$B$28=2,SUM(Q518:AN518)/12*pécule,"Missing Delta Option"))</f>
        <v>Missing Delta Option</v>
      </c>
      <c r="AR518" s="132" t="e">
        <f>IF(paramètres!$B$28=1,(((SUM(Q518:Z518)/1.02)+SUM(AA518:AB518))+((SUM(AC518:AN518)/1.02)+SUM(AM518:AN518)))+AO518+AP518+AQ518,SUM(Q518:AN518)+AO518+AP518+AQ518)</f>
        <v>#VALUE!</v>
      </c>
    </row>
    <row r="519" spans="1:44" x14ac:dyDescent="0.25">
      <c r="A519" s="131"/>
      <c r="B519" s="39"/>
      <c r="C519" s="39"/>
      <c r="D519" s="93"/>
      <c r="E519" s="68"/>
      <c r="F519" s="40"/>
      <c r="G519" s="94"/>
      <c r="H519" s="38"/>
      <c r="I519" s="95"/>
      <c r="J519" s="40"/>
      <c r="K519" s="38"/>
      <c r="L519" s="95"/>
      <c r="M519" s="40"/>
      <c r="N519" s="38"/>
      <c r="O519" s="95"/>
      <c r="P519" s="68"/>
      <c r="Q519" s="226"/>
      <c r="R519" s="227"/>
      <c r="S519" s="227"/>
      <c r="T519" s="227"/>
      <c r="U519" s="227"/>
      <c r="V519" s="227"/>
      <c r="W519" s="227"/>
      <c r="X519" s="227"/>
      <c r="Y519" s="227"/>
      <c r="Z519" s="227"/>
      <c r="AA519" s="227"/>
      <c r="AB519" s="228"/>
      <c r="AC519" s="149">
        <f>IF($D519="",0,IF($E519="",0,IF(VLOOKUP($E519,paramètres!$E$33:$F$44,2,FALSE)&lt;=VLOOKUP($AC$18,paramètres!$E$33:$F$44,2,FALSE),Q519*$D519,0)))</f>
        <v>0</v>
      </c>
      <c r="AD519" s="13">
        <f>IF($D519="",0,IF($E519="",0,IF(VLOOKUP($E519,paramètres!$E$33:$F$44,2,FALSE)&lt;=VLOOKUP($AD$18,paramètres!$E$33:$F$44,2,FALSE),R519*$D519,0)))</f>
        <v>0</v>
      </c>
      <c r="AE519" s="13">
        <f>IF($D519="",0,IF($E519="",0,IF(VLOOKUP($E519,paramètres!$E$33:$F$44,2,FALSE)&lt;=VLOOKUP($AE$18,paramètres!$E$33:$F$44,2,FALSE),S519*$D519,0)))</f>
        <v>0</v>
      </c>
      <c r="AF519" s="13">
        <f>IF($D519="",0,IF($E519="",0,IF(VLOOKUP($E519,paramètres!$E$33:$F$44,2,FALSE)&lt;=VLOOKUP($AF$18,paramètres!$E$33:$F$44,2,FALSE),T519*$D519,0)))</f>
        <v>0</v>
      </c>
      <c r="AG519" s="13">
        <f>IF($D519="",0,IF($E519="",0,IF(VLOOKUP($E519,paramètres!$E$33:$F$44,2,FALSE)&lt;=VLOOKUP($AG$18,paramètres!$E$33:$F$44,2,FALSE),U519*$D519,0)))</f>
        <v>0</v>
      </c>
      <c r="AH519" s="13">
        <f>IF($D519="",0,IF($E519="",0,IF(VLOOKUP($E519,paramètres!$E$33:$F$44,2,FALSE)&lt;=VLOOKUP($AH$18,paramètres!$E$33:$F$44,2,FALSE),V519*$D519,0)))</f>
        <v>0</v>
      </c>
      <c r="AI519" s="13">
        <f>IF($D519="",0,IF($E519="",0,IF(VLOOKUP($E519,paramètres!$E$33:$F$44,2,FALSE)&lt;=VLOOKUP($AI$18,paramètres!$E$33:$F$44,2,FALSE),W519*$D519,0)))</f>
        <v>0</v>
      </c>
      <c r="AJ519" s="13">
        <f>IF($D519="",0,IF($E519="",0,IF(VLOOKUP($E519,paramètres!$E$33:$F$44,2,FALSE)&lt;=VLOOKUP($AJ$18,paramètres!$E$33:$F$44,2,FALSE),X519*$D519,0)))</f>
        <v>0</v>
      </c>
      <c r="AK519" s="13">
        <f>IF($D519="",0,IF($E519="",0,IF(VLOOKUP($E519,paramètres!$E$33:$F$44,2,FALSE)&lt;=VLOOKUP($AK$18,paramètres!$E$33:$F$44,2,FALSE),Y519*$D519,0)))</f>
        <v>0</v>
      </c>
      <c r="AL519" s="13">
        <f>IF($D519="",0,IF($E519="",0,IF(VLOOKUP($E519,paramètres!$E$33:$F$44,2,FALSE)&lt;=VLOOKUP($AL$18,paramètres!$E$33:$F$44,2,FALSE),Z519*$D519,0)))</f>
        <v>0</v>
      </c>
      <c r="AM519" s="13">
        <f>IF($D519="",0,IF($E519="",0,IF(VLOOKUP($E519,paramètres!$E$33:$F$44,2,FALSE)&lt;=VLOOKUP($AM$18,paramètres!$E$33:$F$44,2,FALSE),AA519*$D519,0)))</f>
        <v>0</v>
      </c>
      <c r="AN519" s="154">
        <f>IF($D519="",0,IF($E519="",0,IF(VLOOKUP($E519,paramètres!$E$33:$F$44,2,FALSE)&lt;=VLOOKUP($AN$18,paramètres!$E$33:$F$44,2,FALSE),AB519*$D519,0)))</f>
        <v>0</v>
      </c>
      <c r="AO519" s="149" t="str">
        <f>IF(paramètres!$B$28=1,((SUM(Q519:Z519)/1.02)+SUM(AA519:AB519))*0.0303/9*COUNT(Q519:Y519),IF(paramètres!$B$28=2,(SUM(Q519:AB519))*0.0303/9*COUNT(Q519:Y519),"Missing Delta option"))</f>
        <v>Missing Delta option</v>
      </c>
      <c r="AP519" s="13" t="str">
        <f>IF(paramètres!$B$28=1,(((SUM(Q519:Z519)/1.02)+SUM(AA519:AB519))+((SUM(AC519:AL519)/1.02)+SUM(AM519:AO519)))*cotpatr,IF(paramètres!$B$28=2,(SUM(Q519:AO519)*cotpatr),"Missing Delta Option"))</f>
        <v>Missing Delta Option</v>
      </c>
      <c r="AQ519" s="13" t="str" cm="1">
        <f t="array" ref="AQ519">IF(paramètres!$B$28=1,(((SUM(Q519:Z519)/1.02)+SUM(AA519:AB519))+((SUM(AC519:AN519)/1.02)+SUM(AM519:AN519)))/12*pécule,IF(paramètres!$B$28=2,SUM(Q519:AN519)/12*pécule,"Missing Delta Option"))</f>
        <v>Missing Delta Option</v>
      </c>
      <c r="AR519" s="132" t="e">
        <f>IF(paramètres!$B$28=1,(((SUM(Q519:Z519)/1.02)+SUM(AA519:AB519))+((SUM(AC519:AN519)/1.02)+SUM(AM519:AN519)))+AO519+AP519+AQ519,SUM(Q519:AN519)+AO519+AP519+AQ519)</f>
        <v>#VALUE!</v>
      </c>
    </row>
    <row r="520" spans="1:44" x14ac:dyDescent="0.25">
      <c r="A520" s="131"/>
      <c r="B520" s="39"/>
      <c r="C520" s="39"/>
      <c r="D520" s="93"/>
      <c r="E520" s="68"/>
      <c r="F520" s="40"/>
      <c r="G520" s="94"/>
      <c r="H520" s="38"/>
      <c r="I520" s="95"/>
      <c r="J520" s="40"/>
      <c r="K520" s="38"/>
      <c r="L520" s="95"/>
      <c r="M520" s="40"/>
      <c r="N520" s="38"/>
      <c r="O520" s="95"/>
      <c r="P520" s="68"/>
      <c r="Q520" s="226"/>
      <c r="R520" s="227"/>
      <c r="S520" s="227"/>
      <c r="T520" s="227"/>
      <c r="U520" s="227"/>
      <c r="V520" s="227"/>
      <c r="W520" s="227"/>
      <c r="X520" s="227"/>
      <c r="Y520" s="227"/>
      <c r="Z520" s="227"/>
      <c r="AA520" s="227"/>
      <c r="AB520" s="228"/>
      <c r="AC520" s="149">
        <f>IF($D520="",0,IF($E520="",0,IF(VLOOKUP($E520,paramètres!$E$33:$F$44,2,FALSE)&lt;=VLOOKUP($AC$18,paramètres!$E$33:$F$44,2,FALSE),Q520*$D520,0)))</f>
        <v>0</v>
      </c>
      <c r="AD520" s="13">
        <f>IF($D520="",0,IF($E520="",0,IF(VLOOKUP($E520,paramètres!$E$33:$F$44,2,FALSE)&lt;=VLOOKUP($AD$18,paramètres!$E$33:$F$44,2,FALSE),R520*$D520,0)))</f>
        <v>0</v>
      </c>
      <c r="AE520" s="13">
        <f>IF($D520="",0,IF($E520="",0,IF(VLOOKUP($E520,paramètres!$E$33:$F$44,2,FALSE)&lt;=VLOOKUP($AE$18,paramètres!$E$33:$F$44,2,FALSE),S520*$D520,0)))</f>
        <v>0</v>
      </c>
      <c r="AF520" s="13">
        <f>IF($D520="",0,IF($E520="",0,IF(VLOOKUP($E520,paramètres!$E$33:$F$44,2,FALSE)&lt;=VLOOKUP($AF$18,paramètres!$E$33:$F$44,2,FALSE),T520*$D520,0)))</f>
        <v>0</v>
      </c>
      <c r="AG520" s="13">
        <f>IF($D520="",0,IF($E520="",0,IF(VLOOKUP($E520,paramètres!$E$33:$F$44,2,FALSE)&lt;=VLOOKUP($AG$18,paramètres!$E$33:$F$44,2,FALSE),U520*$D520,0)))</f>
        <v>0</v>
      </c>
      <c r="AH520" s="13">
        <f>IF($D520="",0,IF($E520="",0,IF(VLOOKUP($E520,paramètres!$E$33:$F$44,2,FALSE)&lt;=VLOOKUP($AH$18,paramètres!$E$33:$F$44,2,FALSE),V520*$D520,0)))</f>
        <v>0</v>
      </c>
      <c r="AI520" s="13">
        <f>IF($D520="",0,IF($E520="",0,IF(VLOOKUP($E520,paramètres!$E$33:$F$44,2,FALSE)&lt;=VLOOKUP($AI$18,paramètres!$E$33:$F$44,2,FALSE),W520*$D520,0)))</f>
        <v>0</v>
      </c>
      <c r="AJ520" s="13">
        <f>IF($D520="",0,IF($E520="",0,IF(VLOOKUP($E520,paramètres!$E$33:$F$44,2,FALSE)&lt;=VLOOKUP($AJ$18,paramètres!$E$33:$F$44,2,FALSE),X520*$D520,0)))</f>
        <v>0</v>
      </c>
      <c r="AK520" s="13">
        <f>IF($D520="",0,IF($E520="",0,IF(VLOOKUP($E520,paramètres!$E$33:$F$44,2,FALSE)&lt;=VLOOKUP($AK$18,paramètres!$E$33:$F$44,2,FALSE),Y520*$D520,0)))</f>
        <v>0</v>
      </c>
      <c r="AL520" s="13">
        <f>IF($D520="",0,IF($E520="",0,IF(VLOOKUP($E520,paramètres!$E$33:$F$44,2,FALSE)&lt;=VLOOKUP($AL$18,paramètres!$E$33:$F$44,2,FALSE),Z520*$D520,0)))</f>
        <v>0</v>
      </c>
      <c r="AM520" s="13">
        <f>IF($D520="",0,IF($E520="",0,IF(VLOOKUP($E520,paramètres!$E$33:$F$44,2,FALSE)&lt;=VLOOKUP($AM$18,paramètres!$E$33:$F$44,2,FALSE),AA520*$D520,0)))</f>
        <v>0</v>
      </c>
      <c r="AN520" s="154">
        <f>IF($D520="",0,IF($E520="",0,IF(VLOOKUP($E520,paramètres!$E$33:$F$44,2,FALSE)&lt;=VLOOKUP($AN$18,paramètres!$E$33:$F$44,2,FALSE),AB520*$D520,0)))</f>
        <v>0</v>
      </c>
      <c r="AO520" s="149" t="str">
        <f>IF(paramètres!$B$28=1,((SUM(Q520:Z520)/1.02)+SUM(AA520:AB520))*0.0303/9*COUNT(Q520:Y520),IF(paramètres!$B$28=2,(SUM(Q520:AB520))*0.0303/9*COUNT(Q520:Y520),"Missing Delta option"))</f>
        <v>Missing Delta option</v>
      </c>
      <c r="AP520" s="13" t="str">
        <f>IF(paramètres!$B$28=1,(((SUM(Q520:Z520)/1.02)+SUM(AA520:AB520))+((SUM(AC520:AL520)/1.02)+SUM(AM520:AO520)))*cotpatr,IF(paramètres!$B$28=2,(SUM(Q520:AO520)*cotpatr),"Missing Delta Option"))</f>
        <v>Missing Delta Option</v>
      </c>
      <c r="AQ520" s="13" t="str" cm="1">
        <f t="array" ref="AQ520">IF(paramètres!$B$28=1,(((SUM(Q520:Z520)/1.02)+SUM(AA520:AB520))+((SUM(AC520:AN520)/1.02)+SUM(AM520:AN520)))/12*pécule,IF(paramètres!$B$28=2,SUM(Q520:AN520)/12*pécule,"Missing Delta Option"))</f>
        <v>Missing Delta Option</v>
      </c>
      <c r="AR520" s="132" t="e">
        <f>IF(paramètres!$B$28=1,(((SUM(Q520:Z520)/1.02)+SUM(AA520:AB520))+((SUM(AC520:AN520)/1.02)+SUM(AM520:AN520)))+AO520+AP520+AQ520,SUM(Q520:AN520)+AO520+AP520+AQ520)</f>
        <v>#VALUE!</v>
      </c>
    </row>
    <row r="521" spans="1:44" x14ac:dyDescent="0.25">
      <c r="A521" s="131"/>
      <c r="B521" s="39"/>
      <c r="C521" s="39"/>
      <c r="D521" s="93"/>
      <c r="E521" s="68"/>
      <c r="F521" s="40"/>
      <c r="G521" s="94"/>
      <c r="H521" s="38"/>
      <c r="I521" s="95"/>
      <c r="J521" s="40"/>
      <c r="K521" s="38"/>
      <c r="L521" s="95"/>
      <c r="M521" s="40"/>
      <c r="N521" s="38"/>
      <c r="O521" s="95"/>
      <c r="P521" s="68"/>
      <c r="Q521" s="226"/>
      <c r="R521" s="227"/>
      <c r="S521" s="227"/>
      <c r="T521" s="227"/>
      <c r="U521" s="227"/>
      <c r="V521" s="227"/>
      <c r="W521" s="227"/>
      <c r="X521" s="227"/>
      <c r="Y521" s="227"/>
      <c r="Z521" s="227"/>
      <c r="AA521" s="227"/>
      <c r="AB521" s="228"/>
      <c r="AC521" s="149">
        <f>IF($D521="",0,IF($E521="",0,IF(VLOOKUP($E521,paramètres!$E$33:$F$44,2,FALSE)&lt;=VLOOKUP($AC$18,paramètres!$E$33:$F$44,2,FALSE),Q521*$D521,0)))</f>
        <v>0</v>
      </c>
      <c r="AD521" s="13">
        <f>IF($D521="",0,IF($E521="",0,IF(VLOOKUP($E521,paramètres!$E$33:$F$44,2,FALSE)&lt;=VLOOKUP($AD$18,paramètres!$E$33:$F$44,2,FALSE),R521*$D521,0)))</f>
        <v>0</v>
      </c>
      <c r="AE521" s="13">
        <f>IF($D521="",0,IF($E521="",0,IF(VLOOKUP($E521,paramètres!$E$33:$F$44,2,FALSE)&lt;=VLOOKUP($AE$18,paramètres!$E$33:$F$44,2,FALSE),S521*$D521,0)))</f>
        <v>0</v>
      </c>
      <c r="AF521" s="13">
        <f>IF($D521="",0,IF($E521="",0,IF(VLOOKUP($E521,paramètres!$E$33:$F$44,2,FALSE)&lt;=VLOOKUP($AF$18,paramètres!$E$33:$F$44,2,FALSE),T521*$D521,0)))</f>
        <v>0</v>
      </c>
      <c r="AG521" s="13">
        <f>IF($D521="",0,IF($E521="",0,IF(VLOOKUP($E521,paramètres!$E$33:$F$44,2,FALSE)&lt;=VLOOKUP($AG$18,paramètres!$E$33:$F$44,2,FALSE),U521*$D521,0)))</f>
        <v>0</v>
      </c>
      <c r="AH521" s="13">
        <f>IF($D521="",0,IF($E521="",0,IF(VLOOKUP($E521,paramètres!$E$33:$F$44,2,FALSE)&lt;=VLOOKUP($AH$18,paramètres!$E$33:$F$44,2,FALSE),V521*$D521,0)))</f>
        <v>0</v>
      </c>
      <c r="AI521" s="13">
        <f>IF($D521="",0,IF($E521="",0,IF(VLOOKUP($E521,paramètres!$E$33:$F$44,2,FALSE)&lt;=VLOOKUP($AI$18,paramètres!$E$33:$F$44,2,FALSE),W521*$D521,0)))</f>
        <v>0</v>
      </c>
      <c r="AJ521" s="13">
        <f>IF($D521="",0,IF($E521="",0,IF(VLOOKUP($E521,paramètres!$E$33:$F$44,2,FALSE)&lt;=VLOOKUP($AJ$18,paramètres!$E$33:$F$44,2,FALSE),X521*$D521,0)))</f>
        <v>0</v>
      </c>
      <c r="AK521" s="13">
        <f>IF($D521="",0,IF($E521="",0,IF(VLOOKUP($E521,paramètres!$E$33:$F$44,2,FALSE)&lt;=VLOOKUP($AK$18,paramètres!$E$33:$F$44,2,FALSE),Y521*$D521,0)))</f>
        <v>0</v>
      </c>
      <c r="AL521" s="13">
        <f>IF($D521="",0,IF($E521="",0,IF(VLOOKUP($E521,paramètres!$E$33:$F$44,2,FALSE)&lt;=VLOOKUP($AL$18,paramètres!$E$33:$F$44,2,FALSE),Z521*$D521,0)))</f>
        <v>0</v>
      </c>
      <c r="AM521" s="13">
        <f>IF($D521="",0,IF($E521="",0,IF(VLOOKUP($E521,paramètres!$E$33:$F$44,2,FALSE)&lt;=VLOOKUP($AM$18,paramètres!$E$33:$F$44,2,FALSE),AA521*$D521,0)))</f>
        <v>0</v>
      </c>
      <c r="AN521" s="154">
        <f>IF($D521="",0,IF($E521="",0,IF(VLOOKUP($E521,paramètres!$E$33:$F$44,2,FALSE)&lt;=VLOOKUP($AN$18,paramètres!$E$33:$F$44,2,FALSE),AB521*$D521,0)))</f>
        <v>0</v>
      </c>
      <c r="AO521" s="149" t="str">
        <f>IF(paramètres!$B$28=1,((SUM(Q521:Z521)/1.02)+SUM(AA521:AB521))*0.0303/9*COUNT(Q521:Y521),IF(paramètres!$B$28=2,(SUM(Q521:AB521))*0.0303/9*COUNT(Q521:Y521),"Missing Delta option"))</f>
        <v>Missing Delta option</v>
      </c>
      <c r="AP521" s="13" t="str">
        <f>IF(paramètres!$B$28=1,(((SUM(Q521:Z521)/1.02)+SUM(AA521:AB521))+((SUM(AC521:AL521)/1.02)+SUM(AM521:AO521)))*cotpatr,IF(paramètres!$B$28=2,(SUM(Q521:AO521)*cotpatr),"Missing Delta Option"))</f>
        <v>Missing Delta Option</v>
      </c>
      <c r="AQ521" s="13" t="str" cm="1">
        <f t="array" ref="AQ521">IF(paramètres!$B$28=1,(((SUM(Q521:Z521)/1.02)+SUM(AA521:AB521))+((SUM(AC521:AN521)/1.02)+SUM(AM521:AN521)))/12*pécule,IF(paramètres!$B$28=2,SUM(Q521:AN521)/12*pécule,"Missing Delta Option"))</f>
        <v>Missing Delta Option</v>
      </c>
      <c r="AR521" s="132" t="e">
        <f>IF(paramètres!$B$28=1,(((SUM(Q521:Z521)/1.02)+SUM(AA521:AB521))+((SUM(AC521:AN521)/1.02)+SUM(AM521:AN521)))+AO521+AP521+AQ521,SUM(Q521:AN521)+AO521+AP521+AQ521)</f>
        <v>#VALUE!</v>
      </c>
    </row>
    <row r="522" spans="1:44" x14ac:dyDescent="0.25">
      <c r="A522" s="131"/>
      <c r="B522" s="39"/>
      <c r="C522" s="39"/>
      <c r="D522" s="93"/>
      <c r="E522" s="68"/>
      <c r="F522" s="40"/>
      <c r="G522" s="94"/>
      <c r="H522" s="38"/>
      <c r="I522" s="95"/>
      <c r="J522" s="40"/>
      <c r="K522" s="38"/>
      <c r="L522" s="95"/>
      <c r="M522" s="40"/>
      <c r="N522" s="38"/>
      <c r="O522" s="95"/>
      <c r="P522" s="68"/>
      <c r="Q522" s="226"/>
      <c r="R522" s="227"/>
      <c r="S522" s="227"/>
      <c r="T522" s="227"/>
      <c r="U522" s="227"/>
      <c r="V522" s="227"/>
      <c r="W522" s="227"/>
      <c r="X522" s="227"/>
      <c r="Y522" s="227"/>
      <c r="Z522" s="227"/>
      <c r="AA522" s="227"/>
      <c r="AB522" s="228"/>
      <c r="AC522" s="149">
        <f>IF($D522="",0,IF($E522="",0,IF(VLOOKUP($E522,paramètres!$E$33:$F$44,2,FALSE)&lt;=VLOOKUP($AC$18,paramètres!$E$33:$F$44,2,FALSE),Q522*$D522,0)))</f>
        <v>0</v>
      </c>
      <c r="AD522" s="13">
        <f>IF($D522="",0,IF($E522="",0,IF(VLOOKUP($E522,paramètres!$E$33:$F$44,2,FALSE)&lt;=VLOOKUP($AD$18,paramètres!$E$33:$F$44,2,FALSE),R522*$D522,0)))</f>
        <v>0</v>
      </c>
      <c r="AE522" s="13">
        <f>IF($D522="",0,IF($E522="",0,IF(VLOOKUP($E522,paramètres!$E$33:$F$44,2,FALSE)&lt;=VLOOKUP($AE$18,paramètres!$E$33:$F$44,2,FALSE),S522*$D522,0)))</f>
        <v>0</v>
      </c>
      <c r="AF522" s="13">
        <f>IF($D522="",0,IF($E522="",0,IF(VLOOKUP($E522,paramètres!$E$33:$F$44,2,FALSE)&lt;=VLOOKUP($AF$18,paramètres!$E$33:$F$44,2,FALSE),T522*$D522,0)))</f>
        <v>0</v>
      </c>
      <c r="AG522" s="13">
        <f>IF($D522="",0,IF($E522="",0,IF(VLOOKUP($E522,paramètres!$E$33:$F$44,2,FALSE)&lt;=VLOOKUP($AG$18,paramètres!$E$33:$F$44,2,FALSE),U522*$D522,0)))</f>
        <v>0</v>
      </c>
      <c r="AH522" s="13">
        <f>IF($D522="",0,IF($E522="",0,IF(VLOOKUP($E522,paramètres!$E$33:$F$44,2,FALSE)&lt;=VLOOKUP($AH$18,paramètres!$E$33:$F$44,2,FALSE),V522*$D522,0)))</f>
        <v>0</v>
      </c>
      <c r="AI522" s="13">
        <f>IF($D522="",0,IF($E522="",0,IF(VLOOKUP($E522,paramètres!$E$33:$F$44,2,FALSE)&lt;=VLOOKUP($AI$18,paramètres!$E$33:$F$44,2,FALSE),W522*$D522,0)))</f>
        <v>0</v>
      </c>
      <c r="AJ522" s="13">
        <f>IF($D522="",0,IF($E522="",0,IF(VLOOKUP($E522,paramètres!$E$33:$F$44,2,FALSE)&lt;=VLOOKUP($AJ$18,paramètres!$E$33:$F$44,2,FALSE),X522*$D522,0)))</f>
        <v>0</v>
      </c>
      <c r="AK522" s="13">
        <f>IF($D522="",0,IF($E522="",0,IF(VLOOKUP($E522,paramètres!$E$33:$F$44,2,FALSE)&lt;=VLOOKUP($AK$18,paramètres!$E$33:$F$44,2,FALSE),Y522*$D522,0)))</f>
        <v>0</v>
      </c>
      <c r="AL522" s="13">
        <f>IF($D522="",0,IF($E522="",0,IF(VLOOKUP($E522,paramètres!$E$33:$F$44,2,FALSE)&lt;=VLOOKUP($AL$18,paramètres!$E$33:$F$44,2,FALSE),Z522*$D522,0)))</f>
        <v>0</v>
      </c>
      <c r="AM522" s="13">
        <f>IF($D522="",0,IF($E522="",0,IF(VLOOKUP($E522,paramètres!$E$33:$F$44,2,FALSE)&lt;=VLOOKUP($AM$18,paramètres!$E$33:$F$44,2,FALSE),AA522*$D522,0)))</f>
        <v>0</v>
      </c>
      <c r="AN522" s="154">
        <f>IF($D522="",0,IF($E522="",0,IF(VLOOKUP($E522,paramètres!$E$33:$F$44,2,FALSE)&lt;=VLOOKUP($AN$18,paramètres!$E$33:$F$44,2,FALSE),AB522*$D522,0)))</f>
        <v>0</v>
      </c>
      <c r="AO522" s="149" t="str">
        <f>IF(paramètres!$B$28=1,((SUM(Q522:Z522)/1.02)+SUM(AA522:AB522))*0.0303/9*COUNT(Q522:Y522),IF(paramètres!$B$28=2,(SUM(Q522:AB522))*0.0303/9*COUNT(Q522:Y522),"Missing Delta option"))</f>
        <v>Missing Delta option</v>
      </c>
      <c r="AP522" s="13" t="str">
        <f>IF(paramètres!$B$28=1,(((SUM(Q522:Z522)/1.02)+SUM(AA522:AB522))+((SUM(AC522:AL522)/1.02)+SUM(AM522:AO522)))*cotpatr,IF(paramètres!$B$28=2,(SUM(Q522:AO522)*cotpatr),"Missing Delta Option"))</f>
        <v>Missing Delta Option</v>
      </c>
      <c r="AQ522" s="13" t="str" cm="1">
        <f t="array" ref="AQ522">IF(paramètres!$B$28=1,(((SUM(Q522:Z522)/1.02)+SUM(AA522:AB522))+((SUM(AC522:AN522)/1.02)+SUM(AM522:AN522)))/12*pécule,IF(paramètres!$B$28=2,SUM(Q522:AN522)/12*pécule,"Missing Delta Option"))</f>
        <v>Missing Delta Option</v>
      </c>
      <c r="AR522" s="132" t="e">
        <f>IF(paramètres!$B$28=1,(((SUM(Q522:Z522)/1.02)+SUM(AA522:AB522))+((SUM(AC522:AN522)/1.02)+SUM(AM522:AN522)))+AO522+AP522+AQ522,SUM(Q522:AN522)+AO522+AP522+AQ522)</f>
        <v>#VALUE!</v>
      </c>
    </row>
    <row r="523" spans="1:44" x14ac:dyDescent="0.25">
      <c r="A523" s="131"/>
      <c r="B523" s="39"/>
      <c r="C523" s="39"/>
      <c r="D523" s="93"/>
      <c r="E523" s="68"/>
      <c r="F523" s="40"/>
      <c r="G523" s="94"/>
      <c r="H523" s="38"/>
      <c r="I523" s="95"/>
      <c r="J523" s="40"/>
      <c r="K523" s="38"/>
      <c r="L523" s="95"/>
      <c r="M523" s="40"/>
      <c r="N523" s="38"/>
      <c r="O523" s="95"/>
      <c r="P523" s="68"/>
      <c r="Q523" s="226"/>
      <c r="R523" s="227"/>
      <c r="S523" s="227"/>
      <c r="T523" s="227"/>
      <c r="U523" s="227"/>
      <c r="V523" s="227"/>
      <c r="W523" s="227"/>
      <c r="X523" s="227"/>
      <c r="Y523" s="227"/>
      <c r="Z523" s="227"/>
      <c r="AA523" s="227"/>
      <c r="AB523" s="228"/>
      <c r="AC523" s="149">
        <f>IF($D523="",0,IF($E523="",0,IF(VLOOKUP($E523,paramètres!$E$33:$F$44,2,FALSE)&lt;=VLOOKUP($AC$18,paramètres!$E$33:$F$44,2,FALSE),Q523*$D523,0)))</f>
        <v>0</v>
      </c>
      <c r="AD523" s="13">
        <f>IF($D523="",0,IF($E523="",0,IF(VLOOKUP($E523,paramètres!$E$33:$F$44,2,FALSE)&lt;=VLOOKUP($AD$18,paramètres!$E$33:$F$44,2,FALSE),R523*$D523,0)))</f>
        <v>0</v>
      </c>
      <c r="AE523" s="13">
        <f>IF($D523="",0,IF($E523="",0,IF(VLOOKUP($E523,paramètres!$E$33:$F$44,2,FALSE)&lt;=VLOOKUP($AE$18,paramètres!$E$33:$F$44,2,FALSE),S523*$D523,0)))</f>
        <v>0</v>
      </c>
      <c r="AF523" s="13">
        <f>IF($D523="",0,IF($E523="",0,IF(VLOOKUP($E523,paramètres!$E$33:$F$44,2,FALSE)&lt;=VLOOKUP($AF$18,paramètres!$E$33:$F$44,2,FALSE),T523*$D523,0)))</f>
        <v>0</v>
      </c>
      <c r="AG523" s="13">
        <f>IF($D523="",0,IF($E523="",0,IF(VLOOKUP($E523,paramètres!$E$33:$F$44,2,FALSE)&lt;=VLOOKUP($AG$18,paramètres!$E$33:$F$44,2,FALSE),U523*$D523,0)))</f>
        <v>0</v>
      </c>
      <c r="AH523" s="13">
        <f>IF($D523="",0,IF($E523="",0,IF(VLOOKUP($E523,paramètres!$E$33:$F$44,2,FALSE)&lt;=VLOOKUP($AH$18,paramètres!$E$33:$F$44,2,FALSE),V523*$D523,0)))</f>
        <v>0</v>
      </c>
      <c r="AI523" s="13">
        <f>IF($D523="",0,IF($E523="",0,IF(VLOOKUP($E523,paramètres!$E$33:$F$44,2,FALSE)&lt;=VLOOKUP($AI$18,paramètres!$E$33:$F$44,2,FALSE),W523*$D523,0)))</f>
        <v>0</v>
      </c>
      <c r="AJ523" s="13">
        <f>IF($D523="",0,IF($E523="",0,IF(VLOOKUP($E523,paramètres!$E$33:$F$44,2,FALSE)&lt;=VLOOKUP($AJ$18,paramètres!$E$33:$F$44,2,FALSE),X523*$D523,0)))</f>
        <v>0</v>
      </c>
      <c r="AK523" s="13">
        <f>IF($D523="",0,IF($E523="",0,IF(VLOOKUP($E523,paramètres!$E$33:$F$44,2,FALSE)&lt;=VLOOKUP($AK$18,paramètres!$E$33:$F$44,2,FALSE),Y523*$D523,0)))</f>
        <v>0</v>
      </c>
      <c r="AL523" s="13">
        <f>IF($D523="",0,IF($E523="",0,IF(VLOOKUP($E523,paramètres!$E$33:$F$44,2,FALSE)&lt;=VLOOKUP($AL$18,paramètres!$E$33:$F$44,2,FALSE),Z523*$D523,0)))</f>
        <v>0</v>
      </c>
      <c r="AM523" s="13">
        <f>IF($D523="",0,IF($E523="",0,IF(VLOOKUP($E523,paramètres!$E$33:$F$44,2,FALSE)&lt;=VLOOKUP($AM$18,paramètres!$E$33:$F$44,2,FALSE),AA523*$D523,0)))</f>
        <v>0</v>
      </c>
      <c r="AN523" s="154">
        <f>IF($D523="",0,IF($E523="",0,IF(VLOOKUP($E523,paramètres!$E$33:$F$44,2,FALSE)&lt;=VLOOKUP($AN$18,paramètres!$E$33:$F$44,2,FALSE),AB523*$D523,0)))</f>
        <v>0</v>
      </c>
      <c r="AO523" s="149" t="str">
        <f>IF(paramètres!$B$28=1,((SUM(Q523:Z523)/1.02)+SUM(AA523:AB523))*0.0303/9*COUNT(Q523:Y523),IF(paramètres!$B$28=2,(SUM(Q523:AB523))*0.0303/9*COUNT(Q523:Y523),"Missing Delta option"))</f>
        <v>Missing Delta option</v>
      </c>
      <c r="AP523" s="13" t="str">
        <f>IF(paramètres!$B$28=1,(((SUM(Q523:Z523)/1.02)+SUM(AA523:AB523))+((SUM(AC523:AL523)/1.02)+SUM(AM523:AO523)))*cotpatr,IF(paramètres!$B$28=2,(SUM(Q523:AO523)*cotpatr),"Missing Delta Option"))</f>
        <v>Missing Delta Option</v>
      </c>
      <c r="AQ523" s="13" t="str" cm="1">
        <f t="array" ref="AQ523">IF(paramètres!$B$28=1,(((SUM(Q523:Z523)/1.02)+SUM(AA523:AB523))+((SUM(AC523:AN523)/1.02)+SUM(AM523:AN523)))/12*pécule,IF(paramètres!$B$28=2,SUM(Q523:AN523)/12*pécule,"Missing Delta Option"))</f>
        <v>Missing Delta Option</v>
      </c>
      <c r="AR523" s="132" t="e">
        <f>IF(paramètres!$B$28=1,(((SUM(Q523:Z523)/1.02)+SUM(AA523:AB523))+((SUM(AC523:AN523)/1.02)+SUM(AM523:AN523)))+AO523+AP523+AQ523,SUM(Q523:AN523)+AO523+AP523+AQ523)</f>
        <v>#VALUE!</v>
      </c>
    </row>
    <row r="524" spans="1:44" x14ac:dyDescent="0.25">
      <c r="A524" s="131"/>
      <c r="B524" s="39"/>
      <c r="C524" s="39"/>
      <c r="D524" s="93"/>
      <c r="E524" s="68"/>
      <c r="F524" s="40"/>
      <c r="G524" s="94"/>
      <c r="H524" s="38"/>
      <c r="I524" s="95"/>
      <c r="J524" s="40"/>
      <c r="K524" s="38"/>
      <c r="L524" s="95"/>
      <c r="M524" s="40"/>
      <c r="N524" s="38"/>
      <c r="O524" s="95"/>
      <c r="P524" s="68"/>
      <c r="Q524" s="226"/>
      <c r="R524" s="227"/>
      <c r="S524" s="227"/>
      <c r="T524" s="227"/>
      <c r="U524" s="227"/>
      <c r="V524" s="227"/>
      <c r="W524" s="227"/>
      <c r="X524" s="227"/>
      <c r="Y524" s="227"/>
      <c r="Z524" s="227"/>
      <c r="AA524" s="227"/>
      <c r="AB524" s="228"/>
      <c r="AC524" s="149">
        <f>IF($D524="",0,IF($E524="",0,IF(VLOOKUP($E524,paramètres!$E$33:$F$44,2,FALSE)&lt;=VLOOKUP($AC$18,paramètres!$E$33:$F$44,2,FALSE),Q524*$D524,0)))</f>
        <v>0</v>
      </c>
      <c r="AD524" s="13">
        <f>IF($D524="",0,IF($E524="",0,IF(VLOOKUP($E524,paramètres!$E$33:$F$44,2,FALSE)&lt;=VLOOKUP($AD$18,paramètres!$E$33:$F$44,2,FALSE),R524*$D524,0)))</f>
        <v>0</v>
      </c>
      <c r="AE524" s="13">
        <f>IF($D524="",0,IF($E524="",0,IF(VLOOKUP($E524,paramètres!$E$33:$F$44,2,FALSE)&lt;=VLOOKUP($AE$18,paramètres!$E$33:$F$44,2,FALSE),S524*$D524,0)))</f>
        <v>0</v>
      </c>
      <c r="AF524" s="13">
        <f>IF($D524="",0,IF($E524="",0,IF(VLOOKUP($E524,paramètres!$E$33:$F$44,2,FALSE)&lt;=VLOOKUP($AF$18,paramètres!$E$33:$F$44,2,FALSE),T524*$D524,0)))</f>
        <v>0</v>
      </c>
      <c r="AG524" s="13">
        <f>IF($D524="",0,IF($E524="",0,IF(VLOOKUP($E524,paramètres!$E$33:$F$44,2,FALSE)&lt;=VLOOKUP($AG$18,paramètres!$E$33:$F$44,2,FALSE),U524*$D524,0)))</f>
        <v>0</v>
      </c>
      <c r="AH524" s="13">
        <f>IF($D524="",0,IF($E524="",0,IF(VLOOKUP($E524,paramètres!$E$33:$F$44,2,FALSE)&lt;=VLOOKUP($AH$18,paramètres!$E$33:$F$44,2,FALSE),V524*$D524,0)))</f>
        <v>0</v>
      </c>
      <c r="AI524" s="13">
        <f>IF($D524="",0,IF($E524="",0,IF(VLOOKUP($E524,paramètres!$E$33:$F$44,2,FALSE)&lt;=VLOOKUP($AI$18,paramètres!$E$33:$F$44,2,FALSE),W524*$D524,0)))</f>
        <v>0</v>
      </c>
      <c r="AJ524" s="13">
        <f>IF($D524="",0,IF($E524="",0,IF(VLOOKUP($E524,paramètres!$E$33:$F$44,2,FALSE)&lt;=VLOOKUP($AJ$18,paramètres!$E$33:$F$44,2,FALSE),X524*$D524,0)))</f>
        <v>0</v>
      </c>
      <c r="AK524" s="13">
        <f>IF($D524="",0,IF($E524="",0,IF(VLOOKUP($E524,paramètres!$E$33:$F$44,2,FALSE)&lt;=VLOOKUP($AK$18,paramètres!$E$33:$F$44,2,FALSE),Y524*$D524,0)))</f>
        <v>0</v>
      </c>
      <c r="AL524" s="13">
        <f>IF($D524="",0,IF($E524="",0,IF(VLOOKUP($E524,paramètres!$E$33:$F$44,2,FALSE)&lt;=VLOOKUP($AL$18,paramètres!$E$33:$F$44,2,FALSE),Z524*$D524,0)))</f>
        <v>0</v>
      </c>
      <c r="AM524" s="13">
        <f>IF($D524="",0,IF($E524="",0,IF(VLOOKUP($E524,paramètres!$E$33:$F$44,2,FALSE)&lt;=VLOOKUP($AM$18,paramètres!$E$33:$F$44,2,FALSE),AA524*$D524,0)))</f>
        <v>0</v>
      </c>
      <c r="AN524" s="154">
        <f>IF($D524="",0,IF($E524="",0,IF(VLOOKUP($E524,paramètres!$E$33:$F$44,2,FALSE)&lt;=VLOOKUP($AN$18,paramètres!$E$33:$F$44,2,FALSE),AB524*$D524,0)))</f>
        <v>0</v>
      </c>
      <c r="AO524" s="149" t="str">
        <f>IF(paramètres!$B$28=1,((SUM(Q524:Z524)/1.02)+SUM(AA524:AB524))*0.0303/9*COUNT(Q524:Y524),IF(paramètres!$B$28=2,(SUM(Q524:AB524))*0.0303/9*COUNT(Q524:Y524),"Missing Delta option"))</f>
        <v>Missing Delta option</v>
      </c>
      <c r="AP524" s="13" t="str">
        <f>IF(paramètres!$B$28=1,(((SUM(Q524:Z524)/1.02)+SUM(AA524:AB524))+((SUM(AC524:AL524)/1.02)+SUM(AM524:AO524)))*cotpatr,IF(paramètres!$B$28=2,(SUM(Q524:AO524)*cotpatr),"Missing Delta Option"))</f>
        <v>Missing Delta Option</v>
      </c>
      <c r="AQ524" s="13" t="str" cm="1">
        <f t="array" ref="AQ524">IF(paramètres!$B$28=1,(((SUM(Q524:Z524)/1.02)+SUM(AA524:AB524))+((SUM(AC524:AN524)/1.02)+SUM(AM524:AN524)))/12*pécule,IF(paramètres!$B$28=2,SUM(Q524:AN524)/12*pécule,"Missing Delta Option"))</f>
        <v>Missing Delta Option</v>
      </c>
      <c r="AR524" s="132" t="e">
        <f>IF(paramètres!$B$28=1,(((SUM(Q524:Z524)/1.02)+SUM(AA524:AB524))+((SUM(AC524:AN524)/1.02)+SUM(AM524:AN524)))+AO524+AP524+AQ524,SUM(Q524:AN524)+AO524+AP524+AQ524)</f>
        <v>#VALUE!</v>
      </c>
    </row>
    <row r="525" spans="1:44" x14ac:dyDescent="0.25">
      <c r="A525" s="131"/>
      <c r="B525" s="39"/>
      <c r="C525" s="39"/>
      <c r="D525" s="93"/>
      <c r="E525" s="68"/>
      <c r="F525" s="40"/>
      <c r="G525" s="94"/>
      <c r="H525" s="38"/>
      <c r="I525" s="95"/>
      <c r="J525" s="40"/>
      <c r="K525" s="38"/>
      <c r="L525" s="95"/>
      <c r="M525" s="40"/>
      <c r="N525" s="38"/>
      <c r="O525" s="95"/>
      <c r="P525" s="68"/>
      <c r="Q525" s="226"/>
      <c r="R525" s="227"/>
      <c r="S525" s="227"/>
      <c r="T525" s="227"/>
      <c r="U525" s="227"/>
      <c r="V525" s="227"/>
      <c r="W525" s="227"/>
      <c r="X525" s="227"/>
      <c r="Y525" s="227"/>
      <c r="Z525" s="227"/>
      <c r="AA525" s="227"/>
      <c r="AB525" s="228"/>
      <c r="AC525" s="149">
        <f>IF($D525="",0,IF($E525="",0,IF(VLOOKUP($E525,paramètres!$E$33:$F$44,2,FALSE)&lt;=VLOOKUP($AC$18,paramètres!$E$33:$F$44,2,FALSE),Q525*$D525,0)))</f>
        <v>0</v>
      </c>
      <c r="AD525" s="13">
        <f>IF($D525="",0,IF($E525="",0,IF(VLOOKUP($E525,paramètres!$E$33:$F$44,2,FALSE)&lt;=VLOOKUP($AD$18,paramètres!$E$33:$F$44,2,FALSE),R525*$D525,0)))</f>
        <v>0</v>
      </c>
      <c r="AE525" s="13">
        <f>IF($D525="",0,IF($E525="",0,IF(VLOOKUP($E525,paramètres!$E$33:$F$44,2,FALSE)&lt;=VLOOKUP($AE$18,paramètres!$E$33:$F$44,2,FALSE),S525*$D525,0)))</f>
        <v>0</v>
      </c>
      <c r="AF525" s="13">
        <f>IF($D525="",0,IF($E525="",0,IF(VLOOKUP($E525,paramètres!$E$33:$F$44,2,FALSE)&lt;=VLOOKUP($AF$18,paramètres!$E$33:$F$44,2,FALSE),T525*$D525,0)))</f>
        <v>0</v>
      </c>
      <c r="AG525" s="13">
        <f>IF($D525="",0,IF($E525="",0,IF(VLOOKUP($E525,paramètres!$E$33:$F$44,2,FALSE)&lt;=VLOOKUP($AG$18,paramètres!$E$33:$F$44,2,FALSE),U525*$D525,0)))</f>
        <v>0</v>
      </c>
      <c r="AH525" s="13">
        <f>IF($D525="",0,IF($E525="",0,IF(VLOOKUP($E525,paramètres!$E$33:$F$44,2,FALSE)&lt;=VLOOKUP($AH$18,paramètres!$E$33:$F$44,2,FALSE),V525*$D525,0)))</f>
        <v>0</v>
      </c>
      <c r="AI525" s="13">
        <f>IF($D525="",0,IF($E525="",0,IF(VLOOKUP($E525,paramètres!$E$33:$F$44,2,FALSE)&lt;=VLOOKUP($AI$18,paramètres!$E$33:$F$44,2,FALSE),W525*$D525,0)))</f>
        <v>0</v>
      </c>
      <c r="AJ525" s="13">
        <f>IF($D525="",0,IF($E525="",0,IF(VLOOKUP($E525,paramètres!$E$33:$F$44,2,FALSE)&lt;=VLOOKUP($AJ$18,paramètres!$E$33:$F$44,2,FALSE),X525*$D525,0)))</f>
        <v>0</v>
      </c>
      <c r="AK525" s="13">
        <f>IF($D525="",0,IF($E525="",0,IF(VLOOKUP($E525,paramètres!$E$33:$F$44,2,FALSE)&lt;=VLOOKUP($AK$18,paramètres!$E$33:$F$44,2,FALSE),Y525*$D525,0)))</f>
        <v>0</v>
      </c>
      <c r="AL525" s="13">
        <f>IF($D525="",0,IF($E525="",0,IF(VLOOKUP($E525,paramètres!$E$33:$F$44,2,FALSE)&lt;=VLOOKUP($AL$18,paramètres!$E$33:$F$44,2,FALSE),Z525*$D525,0)))</f>
        <v>0</v>
      </c>
      <c r="AM525" s="13">
        <f>IF($D525="",0,IF($E525="",0,IF(VLOOKUP($E525,paramètres!$E$33:$F$44,2,FALSE)&lt;=VLOOKUP($AM$18,paramètres!$E$33:$F$44,2,FALSE),AA525*$D525,0)))</f>
        <v>0</v>
      </c>
      <c r="AN525" s="154">
        <f>IF($D525="",0,IF($E525="",0,IF(VLOOKUP($E525,paramètres!$E$33:$F$44,2,FALSE)&lt;=VLOOKUP($AN$18,paramètres!$E$33:$F$44,2,FALSE),AB525*$D525,0)))</f>
        <v>0</v>
      </c>
      <c r="AO525" s="149" t="str">
        <f>IF(paramètres!$B$28=1,((SUM(Q525:Z525)/1.02)+SUM(AA525:AB525))*0.0303/9*COUNT(Q525:Y525),IF(paramètres!$B$28=2,(SUM(Q525:AB525))*0.0303/9*COUNT(Q525:Y525),"Missing Delta option"))</f>
        <v>Missing Delta option</v>
      </c>
      <c r="AP525" s="13" t="str">
        <f>IF(paramètres!$B$28=1,(((SUM(Q525:Z525)/1.02)+SUM(AA525:AB525))+((SUM(AC525:AL525)/1.02)+SUM(AM525:AO525)))*cotpatr,IF(paramètres!$B$28=2,(SUM(Q525:AO525)*cotpatr),"Missing Delta Option"))</f>
        <v>Missing Delta Option</v>
      </c>
      <c r="AQ525" s="13" t="str" cm="1">
        <f t="array" ref="AQ525">IF(paramètres!$B$28=1,(((SUM(Q525:Z525)/1.02)+SUM(AA525:AB525))+((SUM(AC525:AN525)/1.02)+SUM(AM525:AN525)))/12*pécule,IF(paramètres!$B$28=2,SUM(Q525:AN525)/12*pécule,"Missing Delta Option"))</f>
        <v>Missing Delta Option</v>
      </c>
      <c r="AR525" s="132" t="e">
        <f>IF(paramètres!$B$28=1,(((SUM(Q525:Z525)/1.02)+SUM(AA525:AB525))+((SUM(AC525:AN525)/1.02)+SUM(AM525:AN525)))+AO525+AP525+AQ525,SUM(Q525:AN525)+AO525+AP525+AQ525)</f>
        <v>#VALUE!</v>
      </c>
    </row>
    <row r="526" spans="1:44" x14ac:dyDescent="0.25">
      <c r="A526" s="131"/>
      <c r="B526" s="39"/>
      <c r="C526" s="39"/>
      <c r="D526" s="93"/>
      <c r="E526" s="68"/>
      <c r="F526" s="40"/>
      <c r="G526" s="94"/>
      <c r="H526" s="38"/>
      <c r="I526" s="95"/>
      <c r="J526" s="40"/>
      <c r="K526" s="38"/>
      <c r="L526" s="95"/>
      <c r="M526" s="40"/>
      <c r="N526" s="38"/>
      <c r="O526" s="95"/>
      <c r="P526" s="68"/>
      <c r="Q526" s="226"/>
      <c r="R526" s="227"/>
      <c r="S526" s="227"/>
      <c r="T526" s="227"/>
      <c r="U526" s="227"/>
      <c r="V526" s="227"/>
      <c r="W526" s="227"/>
      <c r="X526" s="227"/>
      <c r="Y526" s="227"/>
      <c r="Z526" s="227"/>
      <c r="AA526" s="227"/>
      <c r="AB526" s="228"/>
      <c r="AC526" s="149">
        <f>IF($D526="",0,IF($E526="",0,IF(VLOOKUP($E526,paramètres!$E$33:$F$44,2,FALSE)&lt;=VLOOKUP($AC$18,paramètres!$E$33:$F$44,2,FALSE),Q526*$D526,0)))</f>
        <v>0</v>
      </c>
      <c r="AD526" s="13">
        <f>IF($D526="",0,IF($E526="",0,IF(VLOOKUP($E526,paramètres!$E$33:$F$44,2,FALSE)&lt;=VLOOKUP($AD$18,paramètres!$E$33:$F$44,2,FALSE),R526*$D526,0)))</f>
        <v>0</v>
      </c>
      <c r="AE526" s="13">
        <f>IF($D526="",0,IF($E526="",0,IF(VLOOKUP($E526,paramètres!$E$33:$F$44,2,FALSE)&lt;=VLOOKUP($AE$18,paramètres!$E$33:$F$44,2,FALSE),S526*$D526,0)))</f>
        <v>0</v>
      </c>
      <c r="AF526" s="13">
        <f>IF($D526="",0,IF($E526="",0,IF(VLOOKUP($E526,paramètres!$E$33:$F$44,2,FALSE)&lt;=VLOOKUP($AF$18,paramètres!$E$33:$F$44,2,FALSE),T526*$D526,0)))</f>
        <v>0</v>
      </c>
      <c r="AG526" s="13">
        <f>IF($D526="",0,IF($E526="",0,IF(VLOOKUP($E526,paramètres!$E$33:$F$44,2,FALSE)&lt;=VLOOKUP($AG$18,paramètres!$E$33:$F$44,2,FALSE),U526*$D526,0)))</f>
        <v>0</v>
      </c>
      <c r="AH526" s="13">
        <f>IF($D526="",0,IF($E526="",0,IF(VLOOKUP($E526,paramètres!$E$33:$F$44,2,FALSE)&lt;=VLOOKUP($AH$18,paramètres!$E$33:$F$44,2,FALSE),V526*$D526,0)))</f>
        <v>0</v>
      </c>
      <c r="AI526" s="13">
        <f>IF($D526="",0,IF($E526="",0,IF(VLOOKUP($E526,paramètres!$E$33:$F$44,2,FALSE)&lt;=VLOOKUP($AI$18,paramètres!$E$33:$F$44,2,FALSE),W526*$D526,0)))</f>
        <v>0</v>
      </c>
      <c r="AJ526" s="13">
        <f>IF($D526="",0,IF($E526="",0,IF(VLOOKUP($E526,paramètres!$E$33:$F$44,2,FALSE)&lt;=VLOOKUP($AJ$18,paramètres!$E$33:$F$44,2,FALSE),X526*$D526,0)))</f>
        <v>0</v>
      </c>
      <c r="AK526" s="13">
        <f>IF($D526="",0,IF($E526="",0,IF(VLOOKUP($E526,paramètres!$E$33:$F$44,2,FALSE)&lt;=VLOOKUP($AK$18,paramètres!$E$33:$F$44,2,FALSE),Y526*$D526,0)))</f>
        <v>0</v>
      </c>
      <c r="AL526" s="13">
        <f>IF($D526="",0,IF($E526="",0,IF(VLOOKUP($E526,paramètres!$E$33:$F$44,2,FALSE)&lt;=VLOOKUP($AL$18,paramètres!$E$33:$F$44,2,FALSE),Z526*$D526,0)))</f>
        <v>0</v>
      </c>
      <c r="AM526" s="13">
        <f>IF($D526="",0,IF($E526="",0,IF(VLOOKUP($E526,paramètres!$E$33:$F$44,2,FALSE)&lt;=VLOOKUP($AM$18,paramètres!$E$33:$F$44,2,FALSE),AA526*$D526,0)))</f>
        <v>0</v>
      </c>
      <c r="AN526" s="154">
        <f>IF($D526="",0,IF($E526="",0,IF(VLOOKUP($E526,paramètres!$E$33:$F$44,2,FALSE)&lt;=VLOOKUP($AN$18,paramètres!$E$33:$F$44,2,FALSE),AB526*$D526,0)))</f>
        <v>0</v>
      </c>
      <c r="AO526" s="149" t="str">
        <f>IF(paramètres!$B$28=1,((SUM(Q526:Z526)/1.02)+SUM(AA526:AB526))*0.0303/9*COUNT(Q526:Y526),IF(paramètres!$B$28=2,(SUM(Q526:AB526))*0.0303/9*COUNT(Q526:Y526),"Missing Delta option"))</f>
        <v>Missing Delta option</v>
      </c>
      <c r="AP526" s="13" t="str">
        <f>IF(paramètres!$B$28=1,(((SUM(Q526:Z526)/1.02)+SUM(AA526:AB526))+((SUM(AC526:AL526)/1.02)+SUM(AM526:AO526)))*cotpatr,IF(paramètres!$B$28=2,(SUM(Q526:AO526)*cotpatr),"Missing Delta Option"))</f>
        <v>Missing Delta Option</v>
      </c>
      <c r="AQ526" s="13" t="str" cm="1">
        <f t="array" ref="AQ526">IF(paramètres!$B$28=1,(((SUM(Q526:Z526)/1.02)+SUM(AA526:AB526))+((SUM(AC526:AN526)/1.02)+SUM(AM526:AN526)))/12*pécule,IF(paramètres!$B$28=2,SUM(Q526:AN526)/12*pécule,"Missing Delta Option"))</f>
        <v>Missing Delta Option</v>
      </c>
      <c r="AR526" s="132" t="e">
        <f>IF(paramètres!$B$28=1,(((SUM(Q526:Z526)/1.02)+SUM(AA526:AB526))+((SUM(AC526:AN526)/1.02)+SUM(AM526:AN526)))+AO526+AP526+AQ526,SUM(Q526:AN526)+AO526+AP526+AQ526)</f>
        <v>#VALUE!</v>
      </c>
    </row>
    <row r="527" spans="1:44" x14ac:dyDescent="0.25">
      <c r="A527" s="131"/>
      <c r="B527" s="39"/>
      <c r="C527" s="39"/>
      <c r="D527" s="93"/>
      <c r="E527" s="68"/>
      <c r="F527" s="40"/>
      <c r="G527" s="94"/>
      <c r="H527" s="38"/>
      <c r="I527" s="95"/>
      <c r="J527" s="40"/>
      <c r="K527" s="38"/>
      <c r="L527" s="95"/>
      <c r="M527" s="40"/>
      <c r="N527" s="38"/>
      <c r="O527" s="95"/>
      <c r="P527" s="68"/>
      <c r="Q527" s="226"/>
      <c r="R527" s="227"/>
      <c r="S527" s="227"/>
      <c r="T527" s="227"/>
      <c r="U527" s="227"/>
      <c r="V527" s="227"/>
      <c r="W527" s="227"/>
      <c r="X527" s="227"/>
      <c r="Y527" s="227"/>
      <c r="Z527" s="227"/>
      <c r="AA527" s="227"/>
      <c r="AB527" s="228"/>
      <c r="AC527" s="149">
        <f>IF($D527="",0,IF($E527="",0,IF(VLOOKUP($E527,paramètres!$E$33:$F$44,2,FALSE)&lt;=VLOOKUP($AC$18,paramètres!$E$33:$F$44,2,FALSE),Q527*$D527,0)))</f>
        <v>0</v>
      </c>
      <c r="AD527" s="13">
        <f>IF($D527="",0,IF($E527="",0,IF(VLOOKUP($E527,paramètres!$E$33:$F$44,2,FALSE)&lt;=VLOOKUP($AD$18,paramètres!$E$33:$F$44,2,FALSE),R527*$D527,0)))</f>
        <v>0</v>
      </c>
      <c r="AE527" s="13">
        <f>IF($D527="",0,IF($E527="",0,IF(VLOOKUP($E527,paramètres!$E$33:$F$44,2,FALSE)&lt;=VLOOKUP($AE$18,paramètres!$E$33:$F$44,2,FALSE),S527*$D527,0)))</f>
        <v>0</v>
      </c>
      <c r="AF527" s="13">
        <f>IF($D527="",0,IF($E527="",0,IF(VLOOKUP($E527,paramètres!$E$33:$F$44,2,FALSE)&lt;=VLOOKUP($AF$18,paramètres!$E$33:$F$44,2,FALSE),T527*$D527,0)))</f>
        <v>0</v>
      </c>
      <c r="AG527" s="13">
        <f>IF($D527="",0,IF($E527="",0,IF(VLOOKUP($E527,paramètres!$E$33:$F$44,2,FALSE)&lt;=VLOOKUP($AG$18,paramètres!$E$33:$F$44,2,FALSE),U527*$D527,0)))</f>
        <v>0</v>
      </c>
      <c r="AH527" s="13">
        <f>IF($D527="",0,IF($E527="",0,IF(VLOOKUP($E527,paramètres!$E$33:$F$44,2,FALSE)&lt;=VLOOKUP($AH$18,paramètres!$E$33:$F$44,2,FALSE),V527*$D527,0)))</f>
        <v>0</v>
      </c>
      <c r="AI527" s="13">
        <f>IF($D527="",0,IF($E527="",0,IF(VLOOKUP($E527,paramètres!$E$33:$F$44,2,FALSE)&lt;=VLOOKUP($AI$18,paramètres!$E$33:$F$44,2,FALSE),W527*$D527,0)))</f>
        <v>0</v>
      </c>
      <c r="AJ527" s="13">
        <f>IF($D527="",0,IF($E527="",0,IF(VLOOKUP($E527,paramètres!$E$33:$F$44,2,FALSE)&lt;=VLOOKUP($AJ$18,paramètres!$E$33:$F$44,2,FALSE),X527*$D527,0)))</f>
        <v>0</v>
      </c>
      <c r="AK527" s="13">
        <f>IF($D527="",0,IF($E527="",0,IF(VLOOKUP($E527,paramètres!$E$33:$F$44,2,FALSE)&lt;=VLOOKUP($AK$18,paramètres!$E$33:$F$44,2,FALSE),Y527*$D527,0)))</f>
        <v>0</v>
      </c>
      <c r="AL527" s="13">
        <f>IF($D527="",0,IF($E527="",0,IF(VLOOKUP($E527,paramètres!$E$33:$F$44,2,FALSE)&lt;=VLOOKUP($AL$18,paramètres!$E$33:$F$44,2,FALSE),Z527*$D527,0)))</f>
        <v>0</v>
      </c>
      <c r="AM527" s="13">
        <f>IF($D527="",0,IF($E527="",0,IF(VLOOKUP($E527,paramètres!$E$33:$F$44,2,FALSE)&lt;=VLOOKUP($AM$18,paramètres!$E$33:$F$44,2,FALSE),AA527*$D527,0)))</f>
        <v>0</v>
      </c>
      <c r="AN527" s="154">
        <f>IF($D527="",0,IF($E527="",0,IF(VLOOKUP($E527,paramètres!$E$33:$F$44,2,FALSE)&lt;=VLOOKUP($AN$18,paramètres!$E$33:$F$44,2,FALSE),AB527*$D527,0)))</f>
        <v>0</v>
      </c>
      <c r="AO527" s="149" t="str">
        <f>IF(paramètres!$B$28=1,((SUM(Q527:Z527)/1.02)+SUM(AA527:AB527))*0.0303/9*COUNT(Q527:Y527),IF(paramètres!$B$28=2,(SUM(Q527:AB527))*0.0303/9*COUNT(Q527:Y527),"Missing Delta option"))</f>
        <v>Missing Delta option</v>
      </c>
      <c r="AP527" s="13" t="str">
        <f>IF(paramètres!$B$28=1,(((SUM(Q527:Z527)/1.02)+SUM(AA527:AB527))+((SUM(AC527:AL527)/1.02)+SUM(AM527:AO527)))*cotpatr,IF(paramètres!$B$28=2,(SUM(Q527:AO527)*cotpatr),"Missing Delta Option"))</f>
        <v>Missing Delta Option</v>
      </c>
      <c r="AQ527" s="13" t="str" cm="1">
        <f t="array" ref="AQ527">IF(paramètres!$B$28=1,(((SUM(Q527:Z527)/1.02)+SUM(AA527:AB527))+((SUM(AC527:AN527)/1.02)+SUM(AM527:AN527)))/12*pécule,IF(paramètres!$B$28=2,SUM(Q527:AN527)/12*pécule,"Missing Delta Option"))</f>
        <v>Missing Delta Option</v>
      </c>
      <c r="AR527" s="132" t="e">
        <f>IF(paramètres!$B$28=1,(((SUM(Q527:Z527)/1.02)+SUM(AA527:AB527))+((SUM(AC527:AN527)/1.02)+SUM(AM527:AN527)))+AO527+AP527+AQ527,SUM(Q527:AN527)+AO527+AP527+AQ527)</f>
        <v>#VALUE!</v>
      </c>
    </row>
    <row r="528" spans="1:44" x14ac:dyDescent="0.25">
      <c r="A528" s="131"/>
      <c r="B528" s="39"/>
      <c r="C528" s="39"/>
      <c r="D528" s="93"/>
      <c r="E528" s="68"/>
      <c r="F528" s="40"/>
      <c r="G528" s="94"/>
      <c r="H528" s="38"/>
      <c r="I528" s="95"/>
      <c r="J528" s="40"/>
      <c r="K528" s="38"/>
      <c r="L528" s="95"/>
      <c r="M528" s="40"/>
      <c r="N528" s="38"/>
      <c r="O528" s="95"/>
      <c r="P528" s="68"/>
      <c r="Q528" s="226"/>
      <c r="R528" s="227"/>
      <c r="S528" s="227"/>
      <c r="T528" s="227"/>
      <c r="U528" s="227"/>
      <c r="V528" s="227"/>
      <c r="W528" s="227"/>
      <c r="X528" s="227"/>
      <c r="Y528" s="227"/>
      <c r="Z528" s="227"/>
      <c r="AA528" s="227"/>
      <c r="AB528" s="228"/>
      <c r="AC528" s="149">
        <f>IF($D528="",0,IF($E528="",0,IF(VLOOKUP($E528,paramètres!$E$33:$F$44,2,FALSE)&lt;=VLOOKUP($AC$18,paramètres!$E$33:$F$44,2,FALSE),Q528*$D528,0)))</f>
        <v>0</v>
      </c>
      <c r="AD528" s="13">
        <f>IF($D528="",0,IF($E528="",0,IF(VLOOKUP($E528,paramètres!$E$33:$F$44,2,FALSE)&lt;=VLOOKUP($AD$18,paramètres!$E$33:$F$44,2,FALSE),R528*$D528,0)))</f>
        <v>0</v>
      </c>
      <c r="AE528" s="13">
        <f>IF($D528="",0,IF($E528="",0,IF(VLOOKUP($E528,paramètres!$E$33:$F$44,2,FALSE)&lt;=VLOOKUP($AE$18,paramètres!$E$33:$F$44,2,FALSE),S528*$D528,0)))</f>
        <v>0</v>
      </c>
      <c r="AF528" s="13">
        <f>IF($D528="",0,IF($E528="",0,IF(VLOOKUP($E528,paramètres!$E$33:$F$44,2,FALSE)&lt;=VLOOKUP($AF$18,paramètres!$E$33:$F$44,2,FALSE),T528*$D528,0)))</f>
        <v>0</v>
      </c>
      <c r="AG528" s="13">
        <f>IF($D528="",0,IF($E528="",0,IF(VLOOKUP($E528,paramètres!$E$33:$F$44,2,FALSE)&lt;=VLOOKUP($AG$18,paramètres!$E$33:$F$44,2,FALSE),U528*$D528,0)))</f>
        <v>0</v>
      </c>
      <c r="AH528" s="13">
        <f>IF($D528="",0,IF($E528="",0,IF(VLOOKUP($E528,paramètres!$E$33:$F$44,2,FALSE)&lt;=VLOOKUP($AH$18,paramètres!$E$33:$F$44,2,FALSE),V528*$D528,0)))</f>
        <v>0</v>
      </c>
      <c r="AI528" s="13">
        <f>IF($D528="",0,IF($E528="",0,IF(VLOOKUP($E528,paramètres!$E$33:$F$44,2,FALSE)&lt;=VLOOKUP($AI$18,paramètres!$E$33:$F$44,2,FALSE),W528*$D528,0)))</f>
        <v>0</v>
      </c>
      <c r="AJ528" s="13">
        <f>IF($D528="",0,IF($E528="",0,IF(VLOOKUP($E528,paramètres!$E$33:$F$44,2,FALSE)&lt;=VLOOKUP($AJ$18,paramètres!$E$33:$F$44,2,FALSE),X528*$D528,0)))</f>
        <v>0</v>
      </c>
      <c r="AK528" s="13">
        <f>IF($D528="",0,IF($E528="",0,IF(VLOOKUP($E528,paramètres!$E$33:$F$44,2,FALSE)&lt;=VLOOKUP($AK$18,paramètres!$E$33:$F$44,2,FALSE),Y528*$D528,0)))</f>
        <v>0</v>
      </c>
      <c r="AL528" s="13">
        <f>IF($D528="",0,IF($E528="",0,IF(VLOOKUP($E528,paramètres!$E$33:$F$44,2,FALSE)&lt;=VLOOKUP($AL$18,paramètres!$E$33:$F$44,2,FALSE),Z528*$D528,0)))</f>
        <v>0</v>
      </c>
      <c r="AM528" s="13">
        <f>IF($D528="",0,IF($E528="",0,IF(VLOOKUP($E528,paramètres!$E$33:$F$44,2,FALSE)&lt;=VLOOKUP($AM$18,paramètres!$E$33:$F$44,2,FALSE),AA528*$D528,0)))</f>
        <v>0</v>
      </c>
      <c r="AN528" s="154">
        <f>IF($D528="",0,IF($E528="",0,IF(VLOOKUP($E528,paramètres!$E$33:$F$44,2,FALSE)&lt;=VLOOKUP($AN$18,paramètres!$E$33:$F$44,2,FALSE),AB528*$D528,0)))</f>
        <v>0</v>
      </c>
      <c r="AO528" s="149" t="str">
        <f>IF(paramètres!$B$28=1,((SUM(Q528:Z528)/1.02)+SUM(AA528:AB528))*0.0303/9*COUNT(Q528:Y528),IF(paramètres!$B$28=2,(SUM(Q528:AB528))*0.0303/9*COUNT(Q528:Y528),"Missing Delta option"))</f>
        <v>Missing Delta option</v>
      </c>
      <c r="AP528" s="13" t="str">
        <f>IF(paramètres!$B$28=1,(((SUM(Q528:Z528)/1.02)+SUM(AA528:AB528))+((SUM(AC528:AL528)/1.02)+SUM(AM528:AO528)))*cotpatr,IF(paramètres!$B$28=2,(SUM(Q528:AO528)*cotpatr),"Missing Delta Option"))</f>
        <v>Missing Delta Option</v>
      </c>
      <c r="AQ528" s="13" t="str" cm="1">
        <f t="array" ref="AQ528">IF(paramètres!$B$28=1,(((SUM(Q528:Z528)/1.02)+SUM(AA528:AB528))+((SUM(AC528:AN528)/1.02)+SUM(AM528:AN528)))/12*pécule,IF(paramètres!$B$28=2,SUM(Q528:AN528)/12*pécule,"Missing Delta Option"))</f>
        <v>Missing Delta Option</v>
      </c>
      <c r="AR528" s="132" t="e">
        <f>IF(paramètres!$B$28=1,(((SUM(Q528:Z528)/1.02)+SUM(AA528:AB528))+((SUM(AC528:AN528)/1.02)+SUM(AM528:AN528)))+AO528+AP528+AQ528,SUM(Q528:AN528)+AO528+AP528+AQ528)</f>
        <v>#VALUE!</v>
      </c>
    </row>
    <row r="529" spans="1:44" x14ac:dyDescent="0.25">
      <c r="A529" s="131"/>
      <c r="B529" s="39"/>
      <c r="C529" s="39"/>
      <c r="D529" s="93"/>
      <c r="E529" s="68"/>
      <c r="F529" s="40"/>
      <c r="G529" s="94"/>
      <c r="H529" s="38"/>
      <c r="I529" s="95"/>
      <c r="J529" s="40"/>
      <c r="K529" s="38"/>
      <c r="L529" s="95"/>
      <c r="M529" s="40"/>
      <c r="N529" s="38"/>
      <c r="O529" s="95"/>
      <c r="P529" s="68"/>
      <c r="Q529" s="226"/>
      <c r="R529" s="227"/>
      <c r="S529" s="227"/>
      <c r="T529" s="227"/>
      <c r="U529" s="227"/>
      <c r="V529" s="227"/>
      <c r="W529" s="227"/>
      <c r="X529" s="227"/>
      <c r="Y529" s="227"/>
      <c r="Z529" s="227"/>
      <c r="AA529" s="227"/>
      <c r="AB529" s="228"/>
      <c r="AC529" s="149">
        <f>IF($D529="",0,IF($E529="",0,IF(VLOOKUP($E529,paramètres!$E$33:$F$44,2,FALSE)&lt;=VLOOKUP($AC$18,paramètres!$E$33:$F$44,2,FALSE),Q529*$D529,0)))</f>
        <v>0</v>
      </c>
      <c r="AD529" s="13">
        <f>IF($D529="",0,IF($E529="",0,IF(VLOOKUP($E529,paramètres!$E$33:$F$44,2,FALSE)&lt;=VLOOKUP($AD$18,paramètres!$E$33:$F$44,2,FALSE),R529*$D529,0)))</f>
        <v>0</v>
      </c>
      <c r="AE529" s="13">
        <f>IF($D529="",0,IF($E529="",0,IF(VLOOKUP($E529,paramètres!$E$33:$F$44,2,FALSE)&lt;=VLOOKUP($AE$18,paramètres!$E$33:$F$44,2,FALSE),S529*$D529,0)))</f>
        <v>0</v>
      </c>
      <c r="AF529" s="13">
        <f>IF($D529="",0,IF($E529="",0,IF(VLOOKUP($E529,paramètres!$E$33:$F$44,2,FALSE)&lt;=VLOOKUP($AF$18,paramètres!$E$33:$F$44,2,FALSE),T529*$D529,0)))</f>
        <v>0</v>
      </c>
      <c r="AG529" s="13">
        <f>IF($D529="",0,IF($E529="",0,IF(VLOOKUP($E529,paramètres!$E$33:$F$44,2,FALSE)&lt;=VLOOKUP($AG$18,paramètres!$E$33:$F$44,2,FALSE),U529*$D529,0)))</f>
        <v>0</v>
      </c>
      <c r="AH529" s="13">
        <f>IF($D529="",0,IF($E529="",0,IF(VLOOKUP($E529,paramètres!$E$33:$F$44,2,FALSE)&lt;=VLOOKUP($AH$18,paramètres!$E$33:$F$44,2,FALSE),V529*$D529,0)))</f>
        <v>0</v>
      </c>
      <c r="AI529" s="13">
        <f>IF($D529="",0,IF($E529="",0,IF(VLOOKUP($E529,paramètres!$E$33:$F$44,2,FALSE)&lt;=VLOOKUP($AI$18,paramètres!$E$33:$F$44,2,FALSE),W529*$D529,0)))</f>
        <v>0</v>
      </c>
      <c r="AJ529" s="13">
        <f>IF($D529="",0,IF($E529="",0,IF(VLOOKUP($E529,paramètres!$E$33:$F$44,2,FALSE)&lt;=VLOOKUP($AJ$18,paramètres!$E$33:$F$44,2,FALSE),X529*$D529,0)))</f>
        <v>0</v>
      </c>
      <c r="AK529" s="13">
        <f>IF($D529="",0,IF($E529="",0,IF(VLOOKUP($E529,paramètres!$E$33:$F$44,2,FALSE)&lt;=VLOOKUP($AK$18,paramètres!$E$33:$F$44,2,FALSE),Y529*$D529,0)))</f>
        <v>0</v>
      </c>
      <c r="AL529" s="13">
        <f>IF($D529="",0,IF($E529="",0,IF(VLOOKUP($E529,paramètres!$E$33:$F$44,2,FALSE)&lt;=VLOOKUP($AL$18,paramètres!$E$33:$F$44,2,FALSE),Z529*$D529,0)))</f>
        <v>0</v>
      </c>
      <c r="AM529" s="13">
        <f>IF($D529="",0,IF($E529="",0,IF(VLOOKUP($E529,paramètres!$E$33:$F$44,2,FALSE)&lt;=VLOOKUP($AM$18,paramètres!$E$33:$F$44,2,FALSE),AA529*$D529,0)))</f>
        <v>0</v>
      </c>
      <c r="AN529" s="154">
        <f>IF($D529="",0,IF($E529="",0,IF(VLOOKUP($E529,paramètres!$E$33:$F$44,2,FALSE)&lt;=VLOOKUP($AN$18,paramètres!$E$33:$F$44,2,FALSE),AB529*$D529,0)))</f>
        <v>0</v>
      </c>
      <c r="AO529" s="149" t="str">
        <f>IF(paramètres!$B$28=1,((SUM(Q529:Z529)/1.02)+SUM(AA529:AB529))*0.0303/9*COUNT(Q529:Y529),IF(paramètres!$B$28=2,(SUM(Q529:AB529))*0.0303/9*COUNT(Q529:Y529),"Missing Delta option"))</f>
        <v>Missing Delta option</v>
      </c>
      <c r="AP529" s="13" t="str">
        <f>IF(paramètres!$B$28=1,(((SUM(Q529:Z529)/1.02)+SUM(AA529:AB529))+((SUM(AC529:AL529)/1.02)+SUM(AM529:AO529)))*cotpatr,IF(paramètres!$B$28=2,(SUM(Q529:AO529)*cotpatr),"Missing Delta Option"))</f>
        <v>Missing Delta Option</v>
      </c>
      <c r="AQ529" s="13" t="str" cm="1">
        <f t="array" ref="AQ529">IF(paramètres!$B$28=1,(((SUM(Q529:Z529)/1.02)+SUM(AA529:AB529))+((SUM(AC529:AN529)/1.02)+SUM(AM529:AN529)))/12*pécule,IF(paramètres!$B$28=2,SUM(Q529:AN529)/12*pécule,"Missing Delta Option"))</f>
        <v>Missing Delta Option</v>
      </c>
      <c r="AR529" s="132" t="e">
        <f>IF(paramètres!$B$28=1,(((SUM(Q529:Z529)/1.02)+SUM(AA529:AB529))+((SUM(AC529:AN529)/1.02)+SUM(AM529:AN529)))+AO529+AP529+AQ529,SUM(Q529:AN529)+AO529+AP529+AQ529)</f>
        <v>#VALUE!</v>
      </c>
    </row>
    <row r="530" spans="1:44" x14ac:dyDescent="0.25">
      <c r="A530" s="131"/>
      <c r="B530" s="39"/>
      <c r="C530" s="39"/>
      <c r="D530" s="93"/>
      <c r="E530" s="68"/>
      <c r="F530" s="40"/>
      <c r="G530" s="94"/>
      <c r="H530" s="38"/>
      <c r="I530" s="95"/>
      <c r="J530" s="40"/>
      <c r="K530" s="38"/>
      <c r="L530" s="95"/>
      <c r="M530" s="40"/>
      <c r="N530" s="38"/>
      <c r="O530" s="95"/>
      <c r="P530" s="68"/>
      <c r="Q530" s="226"/>
      <c r="R530" s="227"/>
      <c r="S530" s="227"/>
      <c r="T530" s="227"/>
      <c r="U530" s="227"/>
      <c r="V530" s="227"/>
      <c r="W530" s="227"/>
      <c r="X530" s="227"/>
      <c r="Y530" s="227"/>
      <c r="Z530" s="227"/>
      <c r="AA530" s="227"/>
      <c r="AB530" s="228"/>
      <c r="AC530" s="149">
        <f>IF($D530="",0,IF($E530="",0,IF(VLOOKUP($E530,paramètres!$E$33:$F$44,2,FALSE)&lt;=VLOOKUP($AC$18,paramètres!$E$33:$F$44,2,FALSE),Q530*$D530,0)))</f>
        <v>0</v>
      </c>
      <c r="AD530" s="13">
        <f>IF($D530="",0,IF($E530="",0,IF(VLOOKUP($E530,paramètres!$E$33:$F$44,2,FALSE)&lt;=VLOOKUP($AD$18,paramètres!$E$33:$F$44,2,FALSE),R530*$D530,0)))</f>
        <v>0</v>
      </c>
      <c r="AE530" s="13">
        <f>IF($D530="",0,IF($E530="",0,IF(VLOOKUP($E530,paramètres!$E$33:$F$44,2,FALSE)&lt;=VLOOKUP($AE$18,paramètres!$E$33:$F$44,2,FALSE),S530*$D530,0)))</f>
        <v>0</v>
      </c>
      <c r="AF530" s="13">
        <f>IF($D530="",0,IF($E530="",0,IF(VLOOKUP($E530,paramètres!$E$33:$F$44,2,FALSE)&lt;=VLOOKUP($AF$18,paramètres!$E$33:$F$44,2,FALSE),T530*$D530,0)))</f>
        <v>0</v>
      </c>
      <c r="AG530" s="13">
        <f>IF($D530="",0,IF($E530="",0,IF(VLOOKUP($E530,paramètres!$E$33:$F$44,2,FALSE)&lt;=VLOOKUP($AG$18,paramètres!$E$33:$F$44,2,FALSE),U530*$D530,0)))</f>
        <v>0</v>
      </c>
      <c r="AH530" s="13">
        <f>IF($D530="",0,IF($E530="",0,IF(VLOOKUP($E530,paramètres!$E$33:$F$44,2,FALSE)&lt;=VLOOKUP($AH$18,paramètres!$E$33:$F$44,2,FALSE),V530*$D530,0)))</f>
        <v>0</v>
      </c>
      <c r="AI530" s="13">
        <f>IF($D530="",0,IF($E530="",0,IF(VLOOKUP($E530,paramètres!$E$33:$F$44,2,FALSE)&lt;=VLOOKUP($AI$18,paramètres!$E$33:$F$44,2,FALSE),W530*$D530,0)))</f>
        <v>0</v>
      </c>
      <c r="AJ530" s="13">
        <f>IF($D530="",0,IF($E530="",0,IF(VLOOKUP($E530,paramètres!$E$33:$F$44,2,FALSE)&lt;=VLOOKUP($AJ$18,paramètres!$E$33:$F$44,2,FALSE),X530*$D530,0)))</f>
        <v>0</v>
      </c>
      <c r="AK530" s="13">
        <f>IF($D530="",0,IF($E530="",0,IF(VLOOKUP($E530,paramètres!$E$33:$F$44,2,FALSE)&lt;=VLOOKUP($AK$18,paramètres!$E$33:$F$44,2,FALSE),Y530*$D530,0)))</f>
        <v>0</v>
      </c>
      <c r="AL530" s="13">
        <f>IF($D530="",0,IF($E530="",0,IF(VLOOKUP($E530,paramètres!$E$33:$F$44,2,FALSE)&lt;=VLOOKUP($AL$18,paramètres!$E$33:$F$44,2,FALSE),Z530*$D530,0)))</f>
        <v>0</v>
      </c>
      <c r="AM530" s="13">
        <f>IF($D530="",0,IF($E530="",0,IF(VLOOKUP($E530,paramètres!$E$33:$F$44,2,FALSE)&lt;=VLOOKUP($AM$18,paramètres!$E$33:$F$44,2,FALSE),AA530*$D530,0)))</f>
        <v>0</v>
      </c>
      <c r="AN530" s="154">
        <f>IF($D530="",0,IF($E530="",0,IF(VLOOKUP($E530,paramètres!$E$33:$F$44,2,FALSE)&lt;=VLOOKUP($AN$18,paramètres!$E$33:$F$44,2,FALSE),AB530*$D530,0)))</f>
        <v>0</v>
      </c>
      <c r="AO530" s="149" t="str">
        <f>IF(paramètres!$B$28=1,((SUM(Q530:Z530)/1.02)+SUM(AA530:AB530))*0.0303/9*COUNT(Q530:Y530),IF(paramètres!$B$28=2,(SUM(Q530:AB530))*0.0303/9*COUNT(Q530:Y530),"Missing Delta option"))</f>
        <v>Missing Delta option</v>
      </c>
      <c r="AP530" s="13" t="str">
        <f>IF(paramètres!$B$28=1,(((SUM(Q530:Z530)/1.02)+SUM(AA530:AB530))+((SUM(AC530:AL530)/1.02)+SUM(AM530:AO530)))*cotpatr,IF(paramètres!$B$28=2,(SUM(Q530:AO530)*cotpatr),"Missing Delta Option"))</f>
        <v>Missing Delta Option</v>
      </c>
      <c r="AQ530" s="13" t="str" cm="1">
        <f t="array" ref="AQ530">IF(paramètres!$B$28=1,(((SUM(Q530:Z530)/1.02)+SUM(AA530:AB530))+((SUM(AC530:AN530)/1.02)+SUM(AM530:AN530)))/12*pécule,IF(paramètres!$B$28=2,SUM(Q530:AN530)/12*pécule,"Missing Delta Option"))</f>
        <v>Missing Delta Option</v>
      </c>
      <c r="AR530" s="132" t="e">
        <f>IF(paramètres!$B$28=1,(((SUM(Q530:Z530)/1.02)+SUM(AA530:AB530))+((SUM(AC530:AN530)/1.02)+SUM(AM530:AN530)))+AO530+AP530+AQ530,SUM(Q530:AN530)+AO530+AP530+AQ530)</f>
        <v>#VALUE!</v>
      </c>
    </row>
    <row r="531" spans="1:44" x14ac:dyDescent="0.25">
      <c r="A531" s="131"/>
      <c r="B531" s="39"/>
      <c r="C531" s="39"/>
      <c r="D531" s="93"/>
      <c r="E531" s="68"/>
      <c r="F531" s="40"/>
      <c r="G531" s="94"/>
      <c r="H531" s="38"/>
      <c r="I531" s="95"/>
      <c r="J531" s="40"/>
      <c r="K531" s="38"/>
      <c r="L531" s="95"/>
      <c r="M531" s="40"/>
      <c r="N531" s="38"/>
      <c r="O531" s="95"/>
      <c r="P531" s="68"/>
      <c r="Q531" s="226"/>
      <c r="R531" s="227"/>
      <c r="S531" s="227"/>
      <c r="T531" s="227"/>
      <c r="U531" s="227"/>
      <c r="V531" s="227"/>
      <c r="W531" s="227"/>
      <c r="X531" s="227"/>
      <c r="Y531" s="227"/>
      <c r="Z531" s="227"/>
      <c r="AA531" s="227"/>
      <c r="AB531" s="228"/>
      <c r="AC531" s="149">
        <f>IF($D531="",0,IF($E531="",0,IF(VLOOKUP($E531,paramètres!$E$33:$F$44,2,FALSE)&lt;=VLOOKUP($AC$18,paramètres!$E$33:$F$44,2,FALSE),Q531*$D531,0)))</f>
        <v>0</v>
      </c>
      <c r="AD531" s="13">
        <f>IF($D531="",0,IF($E531="",0,IF(VLOOKUP($E531,paramètres!$E$33:$F$44,2,FALSE)&lt;=VLOOKUP($AD$18,paramètres!$E$33:$F$44,2,FALSE),R531*$D531,0)))</f>
        <v>0</v>
      </c>
      <c r="AE531" s="13">
        <f>IF($D531="",0,IF($E531="",0,IF(VLOOKUP($E531,paramètres!$E$33:$F$44,2,FALSE)&lt;=VLOOKUP($AE$18,paramètres!$E$33:$F$44,2,FALSE),S531*$D531,0)))</f>
        <v>0</v>
      </c>
      <c r="AF531" s="13">
        <f>IF($D531="",0,IF($E531="",0,IF(VLOOKUP($E531,paramètres!$E$33:$F$44,2,FALSE)&lt;=VLOOKUP($AF$18,paramètres!$E$33:$F$44,2,FALSE),T531*$D531,0)))</f>
        <v>0</v>
      </c>
      <c r="AG531" s="13">
        <f>IF($D531="",0,IF($E531="",0,IF(VLOOKUP($E531,paramètres!$E$33:$F$44,2,FALSE)&lt;=VLOOKUP($AG$18,paramètres!$E$33:$F$44,2,FALSE),U531*$D531,0)))</f>
        <v>0</v>
      </c>
      <c r="AH531" s="13">
        <f>IF($D531="",0,IF($E531="",0,IF(VLOOKUP($E531,paramètres!$E$33:$F$44,2,FALSE)&lt;=VLOOKUP($AH$18,paramètres!$E$33:$F$44,2,FALSE),V531*$D531,0)))</f>
        <v>0</v>
      </c>
      <c r="AI531" s="13">
        <f>IF($D531="",0,IF($E531="",0,IF(VLOOKUP($E531,paramètres!$E$33:$F$44,2,FALSE)&lt;=VLOOKUP($AI$18,paramètres!$E$33:$F$44,2,FALSE),W531*$D531,0)))</f>
        <v>0</v>
      </c>
      <c r="AJ531" s="13">
        <f>IF($D531="",0,IF($E531="",0,IF(VLOOKUP($E531,paramètres!$E$33:$F$44,2,FALSE)&lt;=VLOOKUP($AJ$18,paramètres!$E$33:$F$44,2,FALSE),X531*$D531,0)))</f>
        <v>0</v>
      </c>
      <c r="AK531" s="13">
        <f>IF($D531="",0,IF($E531="",0,IF(VLOOKUP($E531,paramètres!$E$33:$F$44,2,FALSE)&lt;=VLOOKUP($AK$18,paramètres!$E$33:$F$44,2,FALSE),Y531*$D531,0)))</f>
        <v>0</v>
      </c>
      <c r="AL531" s="13">
        <f>IF($D531="",0,IF($E531="",0,IF(VLOOKUP($E531,paramètres!$E$33:$F$44,2,FALSE)&lt;=VLOOKUP($AL$18,paramètres!$E$33:$F$44,2,FALSE),Z531*$D531,0)))</f>
        <v>0</v>
      </c>
      <c r="AM531" s="13">
        <f>IF($D531="",0,IF($E531="",0,IF(VLOOKUP($E531,paramètres!$E$33:$F$44,2,FALSE)&lt;=VLOOKUP($AM$18,paramètres!$E$33:$F$44,2,FALSE),AA531*$D531,0)))</f>
        <v>0</v>
      </c>
      <c r="AN531" s="154">
        <f>IF($D531="",0,IF($E531="",0,IF(VLOOKUP($E531,paramètres!$E$33:$F$44,2,FALSE)&lt;=VLOOKUP($AN$18,paramètres!$E$33:$F$44,2,FALSE),AB531*$D531,0)))</f>
        <v>0</v>
      </c>
      <c r="AO531" s="149" t="str">
        <f>IF(paramètres!$B$28=1,((SUM(Q531:Z531)/1.02)+SUM(AA531:AB531))*0.0303/9*COUNT(Q531:Y531),IF(paramètres!$B$28=2,(SUM(Q531:AB531))*0.0303/9*COUNT(Q531:Y531),"Missing Delta option"))</f>
        <v>Missing Delta option</v>
      </c>
      <c r="AP531" s="13" t="str">
        <f>IF(paramètres!$B$28=1,(((SUM(Q531:Z531)/1.02)+SUM(AA531:AB531))+((SUM(AC531:AL531)/1.02)+SUM(AM531:AO531)))*cotpatr,IF(paramètres!$B$28=2,(SUM(Q531:AO531)*cotpatr),"Missing Delta Option"))</f>
        <v>Missing Delta Option</v>
      </c>
      <c r="AQ531" s="13" t="str" cm="1">
        <f t="array" ref="AQ531">IF(paramètres!$B$28=1,(((SUM(Q531:Z531)/1.02)+SUM(AA531:AB531))+((SUM(AC531:AN531)/1.02)+SUM(AM531:AN531)))/12*pécule,IF(paramètres!$B$28=2,SUM(Q531:AN531)/12*pécule,"Missing Delta Option"))</f>
        <v>Missing Delta Option</v>
      </c>
      <c r="AR531" s="132" t="e">
        <f>IF(paramètres!$B$28=1,(((SUM(Q531:Z531)/1.02)+SUM(AA531:AB531))+((SUM(AC531:AN531)/1.02)+SUM(AM531:AN531)))+AO531+AP531+AQ531,SUM(Q531:AN531)+AO531+AP531+AQ531)</f>
        <v>#VALUE!</v>
      </c>
    </row>
    <row r="532" spans="1:44" x14ac:dyDescent="0.25">
      <c r="A532" s="131"/>
      <c r="B532" s="39"/>
      <c r="C532" s="39"/>
      <c r="D532" s="93"/>
      <c r="E532" s="68"/>
      <c r="F532" s="40"/>
      <c r="G532" s="94"/>
      <c r="H532" s="38"/>
      <c r="I532" s="95"/>
      <c r="J532" s="40"/>
      <c r="K532" s="38"/>
      <c r="L532" s="95"/>
      <c r="M532" s="40"/>
      <c r="N532" s="38"/>
      <c r="O532" s="95"/>
      <c r="P532" s="68"/>
      <c r="Q532" s="226"/>
      <c r="R532" s="227"/>
      <c r="S532" s="227"/>
      <c r="T532" s="227"/>
      <c r="U532" s="227"/>
      <c r="V532" s="227"/>
      <c r="W532" s="227"/>
      <c r="X532" s="227"/>
      <c r="Y532" s="227"/>
      <c r="Z532" s="227"/>
      <c r="AA532" s="227"/>
      <c r="AB532" s="228"/>
      <c r="AC532" s="149">
        <f>IF($D532="",0,IF($E532="",0,IF(VLOOKUP($E532,paramètres!$E$33:$F$44,2,FALSE)&lt;=VLOOKUP($AC$18,paramètres!$E$33:$F$44,2,FALSE),Q532*$D532,0)))</f>
        <v>0</v>
      </c>
      <c r="AD532" s="13">
        <f>IF($D532="",0,IF($E532="",0,IF(VLOOKUP($E532,paramètres!$E$33:$F$44,2,FALSE)&lt;=VLOOKUP($AD$18,paramètres!$E$33:$F$44,2,FALSE),R532*$D532,0)))</f>
        <v>0</v>
      </c>
      <c r="AE532" s="13">
        <f>IF($D532="",0,IF($E532="",0,IF(VLOOKUP($E532,paramètres!$E$33:$F$44,2,FALSE)&lt;=VLOOKUP($AE$18,paramètres!$E$33:$F$44,2,FALSE),S532*$D532,0)))</f>
        <v>0</v>
      </c>
      <c r="AF532" s="13">
        <f>IF($D532="",0,IF($E532="",0,IF(VLOOKUP($E532,paramètres!$E$33:$F$44,2,FALSE)&lt;=VLOOKUP($AF$18,paramètres!$E$33:$F$44,2,FALSE),T532*$D532,0)))</f>
        <v>0</v>
      </c>
      <c r="AG532" s="13">
        <f>IF($D532="",0,IF($E532="",0,IF(VLOOKUP($E532,paramètres!$E$33:$F$44,2,FALSE)&lt;=VLOOKUP($AG$18,paramètres!$E$33:$F$44,2,FALSE),U532*$D532,0)))</f>
        <v>0</v>
      </c>
      <c r="AH532" s="13">
        <f>IF($D532="",0,IF($E532="",0,IF(VLOOKUP($E532,paramètres!$E$33:$F$44,2,FALSE)&lt;=VLOOKUP($AH$18,paramètres!$E$33:$F$44,2,FALSE),V532*$D532,0)))</f>
        <v>0</v>
      </c>
      <c r="AI532" s="13">
        <f>IF($D532="",0,IF($E532="",0,IF(VLOOKUP($E532,paramètres!$E$33:$F$44,2,FALSE)&lt;=VLOOKUP($AI$18,paramètres!$E$33:$F$44,2,FALSE),W532*$D532,0)))</f>
        <v>0</v>
      </c>
      <c r="AJ532" s="13">
        <f>IF($D532="",0,IF($E532="",0,IF(VLOOKUP($E532,paramètres!$E$33:$F$44,2,FALSE)&lt;=VLOOKUP($AJ$18,paramètres!$E$33:$F$44,2,FALSE),X532*$D532,0)))</f>
        <v>0</v>
      </c>
      <c r="AK532" s="13">
        <f>IF($D532="",0,IF($E532="",0,IF(VLOOKUP($E532,paramètres!$E$33:$F$44,2,FALSE)&lt;=VLOOKUP($AK$18,paramètres!$E$33:$F$44,2,FALSE),Y532*$D532,0)))</f>
        <v>0</v>
      </c>
      <c r="AL532" s="13">
        <f>IF($D532="",0,IF($E532="",0,IF(VLOOKUP($E532,paramètres!$E$33:$F$44,2,FALSE)&lt;=VLOOKUP($AL$18,paramètres!$E$33:$F$44,2,FALSE),Z532*$D532,0)))</f>
        <v>0</v>
      </c>
      <c r="AM532" s="13">
        <f>IF($D532="",0,IF($E532="",0,IF(VLOOKUP($E532,paramètres!$E$33:$F$44,2,FALSE)&lt;=VLOOKUP($AM$18,paramètres!$E$33:$F$44,2,FALSE),AA532*$D532,0)))</f>
        <v>0</v>
      </c>
      <c r="AN532" s="154">
        <f>IF($D532="",0,IF($E532="",0,IF(VLOOKUP($E532,paramètres!$E$33:$F$44,2,FALSE)&lt;=VLOOKUP($AN$18,paramètres!$E$33:$F$44,2,FALSE),AB532*$D532,0)))</f>
        <v>0</v>
      </c>
      <c r="AO532" s="149" t="str">
        <f>IF(paramètres!$B$28=1,((SUM(Q532:Z532)/1.02)+SUM(AA532:AB532))*0.0303/9*COUNT(Q532:Y532),IF(paramètres!$B$28=2,(SUM(Q532:AB532))*0.0303/9*COUNT(Q532:Y532),"Missing Delta option"))</f>
        <v>Missing Delta option</v>
      </c>
      <c r="AP532" s="13" t="str">
        <f>IF(paramètres!$B$28=1,(((SUM(Q532:Z532)/1.02)+SUM(AA532:AB532))+((SUM(AC532:AL532)/1.02)+SUM(AM532:AO532)))*cotpatr,IF(paramètres!$B$28=2,(SUM(Q532:AO532)*cotpatr),"Missing Delta Option"))</f>
        <v>Missing Delta Option</v>
      </c>
      <c r="AQ532" s="13" t="str" cm="1">
        <f t="array" ref="AQ532">IF(paramètres!$B$28=1,(((SUM(Q532:Z532)/1.02)+SUM(AA532:AB532))+((SUM(AC532:AN532)/1.02)+SUM(AM532:AN532)))/12*pécule,IF(paramètres!$B$28=2,SUM(Q532:AN532)/12*pécule,"Missing Delta Option"))</f>
        <v>Missing Delta Option</v>
      </c>
      <c r="AR532" s="132" t="e">
        <f>IF(paramètres!$B$28=1,(((SUM(Q532:Z532)/1.02)+SUM(AA532:AB532))+((SUM(AC532:AN532)/1.02)+SUM(AM532:AN532)))+AO532+AP532+AQ532,SUM(Q532:AN532)+AO532+AP532+AQ532)</f>
        <v>#VALUE!</v>
      </c>
    </row>
    <row r="533" spans="1:44" x14ac:dyDescent="0.25">
      <c r="A533" s="131"/>
      <c r="B533" s="39"/>
      <c r="C533" s="39"/>
      <c r="D533" s="93"/>
      <c r="E533" s="68"/>
      <c r="F533" s="40"/>
      <c r="G533" s="94"/>
      <c r="H533" s="38"/>
      <c r="I533" s="95"/>
      <c r="J533" s="40"/>
      <c r="K533" s="38"/>
      <c r="L533" s="95"/>
      <c r="M533" s="40"/>
      <c r="N533" s="38"/>
      <c r="O533" s="95"/>
      <c r="P533" s="68"/>
      <c r="Q533" s="226"/>
      <c r="R533" s="227"/>
      <c r="S533" s="227"/>
      <c r="T533" s="227"/>
      <c r="U533" s="227"/>
      <c r="V533" s="227"/>
      <c r="W533" s="227"/>
      <c r="X533" s="227"/>
      <c r="Y533" s="227"/>
      <c r="Z533" s="227"/>
      <c r="AA533" s="227"/>
      <c r="AB533" s="228"/>
      <c r="AC533" s="149">
        <f>IF($D533="",0,IF($E533="",0,IF(VLOOKUP($E533,paramètres!$E$33:$F$44,2,FALSE)&lt;=VLOOKUP($AC$18,paramètres!$E$33:$F$44,2,FALSE),Q533*$D533,0)))</f>
        <v>0</v>
      </c>
      <c r="AD533" s="13">
        <f>IF($D533="",0,IF($E533="",0,IF(VLOOKUP($E533,paramètres!$E$33:$F$44,2,FALSE)&lt;=VLOOKUP($AD$18,paramètres!$E$33:$F$44,2,FALSE),R533*$D533,0)))</f>
        <v>0</v>
      </c>
      <c r="AE533" s="13">
        <f>IF($D533="",0,IF($E533="",0,IF(VLOOKUP($E533,paramètres!$E$33:$F$44,2,FALSE)&lt;=VLOOKUP($AE$18,paramètres!$E$33:$F$44,2,FALSE),S533*$D533,0)))</f>
        <v>0</v>
      </c>
      <c r="AF533" s="13">
        <f>IF($D533="",0,IF($E533="",0,IF(VLOOKUP($E533,paramètres!$E$33:$F$44,2,FALSE)&lt;=VLOOKUP($AF$18,paramètres!$E$33:$F$44,2,FALSE),T533*$D533,0)))</f>
        <v>0</v>
      </c>
      <c r="AG533" s="13">
        <f>IF($D533="",0,IF($E533="",0,IF(VLOOKUP($E533,paramètres!$E$33:$F$44,2,FALSE)&lt;=VLOOKUP($AG$18,paramètres!$E$33:$F$44,2,FALSE),U533*$D533,0)))</f>
        <v>0</v>
      </c>
      <c r="AH533" s="13">
        <f>IF($D533="",0,IF($E533="",0,IF(VLOOKUP($E533,paramètres!$E$33:$F$44,2,FALSE)&lt;=VLOOKUP($AH$18,paramètres!$E$33:$F$44,2,FALSE),V533*$D533,0)))</f>
        <v>0</v>
      </c>
      <c r="AI533" s="13">
        <f>IF($D533="",0,IF($E533="",0,IF(VLOOKUP($E533,paramètres!$E$33:$F$44,2,FALSE)&lt;=VLOOKUP($AI$18,paramètres!$E$33:$F$44,2,FALSE),W533*$D533,0)))</f>
        <v>0</v>
      </c>
      <c r="AJ533" s="13">
        <f>IF($D533="",0,IF($E533="",0,IF(VLOOKUP($E533,paramètres!$E$33:$F$44,2,FALSE)&lt;=VLOOKUP($AJ$18,paramètres!$E$33:$F$44,2,FALSE),X533*$D533,0)))</f>
        <v>0</v>
      </c>
      <c r="AK533" s="13">
        <f>IF($D533="",0,IF($E533="",0,IF(VLOOKUP($E533,paramètres!$E$33:$F$44,2,FALSE)&lt;=VLOOKUP($AK$18,paramètres!$E$33:$F$44,2,FALSE),Y533*$D533,0)))</f>
        <v>0</v>
      </c>
      <c r="AL533" s="13">
        <f>IF($D533="",0,IF($E533="",0,IF(VLOOKUP($E533,paramètres!$E$33:$F$44,2,FALSE)&lt;=VLOOKUP($AL$18,paramètres!$E$33:$F$44,2,FALSE),Z533*$D533,0)))</f>
        <v>0</v>
      </c>
      <c r="AM533" s="13">
        <f>IF($D533="",0,IF($E533="",0,IF(VLOOKUP($E533,paramètres!$E$33:$F$44,2,FALSE)&lt;=VLOOKUP($AM$18,paramètres!$E$33:$F$44,2,FALSE),AA533*$D533,0)))</f>
        <v>0</v>
      </c>
      <c r="AN533" s="154">
        <f>IF($D533="",0,IF($E533="",0,IF(VLOOKUP($E533,paramètres!$E$33:$F$44,2,FALSE)&lt;=VLOOKUP($AN$18,paramètres!$E$33:$F$44,2,FALSE),AB533*$D533,0)))</f>
        <v>0</v>
      </c>
      <c r="AO533" s="149" t="str">
        <f>IF(paramètres!$B$28=1,((SUM(Q533:Z533)/1.02)+SUM(AA533:AB533))*0.0303/9*COUNT(Q533:Y533),IF(paramètres!$B$28=2,(SUM(Q533:AB533))*0.0303/9*COUNT(Q533:Y533),"Missing Delta option"))</f>
        <v>Missing Delta option</v>
      </c>
      <c r="AP533" s="13" t="str">
        <f>IF(paramètres!$B$28=1,(((SUM(Q533:Z533)/1.02)+SUM(AA533:AB533))+((SUM(AC533:AL533)/1.02)+SUM(AM533:AO533)))*cotpatr,IF(paramètres!$B$28=2,(SUM(Q533:AO533)*cotpatr),"Missing Delta Option"))</f>
        <v>Missing Delta Option</v>
      </c>
      <c r="AQ533" s="13" t="str" cm="1">
        <f t="array" ref="AQ533">IF(paramètres!$B$28=1,(((SUM(Q533:Z533)/1.02)+SUM(AA533:AB533))+((SUM(AC533:AN533)/1.02)+SUM(AM533:AN533)))/12*pécule,IF(paramètres!$B$28=2,SUM(Q533:AN533)/12*pécule,"Missing Delta Option"))</f>
        <v>Missing Delta Option</v>
      </c>
      <c r="AR533" s="132" t="e">
        <f>IF(paramètres!$B$28=1,(((SUM(Q533:Z533)/1.02)+SUM(AA533:AB533))+((SUM(AC533:AN533)/1.02)+SUM(AM533:AN533)))+AO533+AP533+AQ533,SUM(Q533:AN533)+AO533+AP533+AQ533)</f>
        <v>#VALUE!</v>
      </c>
    </row>
    <row r="534" spans="1:44" x14ac:dyDescent="0.25">
      <c r="A534" s="131"/>
      <c r="B534" s="39"/>
      <c r="C534" s="39"/>
      <c r="D534" s="93"/>
      <c r="E534" s="68"/>
      <c r="F534" s="40"/>
      <c r="G534" s="94"/>
      <c r="H534" s="38"/>
      <c r="I534" s="95"/>
      <c r="J534" s="40"/>
      <c r="K534" s="38"/>
      <c r="L534" s="95"/>
      <c r="M534" s="40"/>
      <c r="N534" s="38"/>
      <c r="O534" s="95"/>
      <c r="P534" s="68"/>
      <c r="Q534" s="226"/>
      <c r="R534" s="227"/>
      <c r="S534" s="227"/>
      <c r="T534" s="227"/>
      <c r="U534" s="227"/>
      <c r="V534" s="227"/>
      <c r="W534" s="227"/>
      <c r="X534" s="227"/>
      <c r="Y534" s="227"/>
      <c r="Z534" s="227"/>
      <c r="AA534" s="227"/>
      <c r="AB534" s="228"/>
      <c r="AC534" s="149">
        <f>IF($D534="",0,IF($E534="",0,IF(VLOOKUP($E534,paramètres!$E$33:$F$44,2,FALSE)&lt;=VLOOKUP($AC$18,paramètres!$E$33:$F$44,2,FALSE),Q534*$D534,0)))</f>
        <v>0</v>
      </c>
      <c r="AD534" s="13">
        <f>IF($D534="",0,IF($E534="",0,IF(VLOOKUP($E534,paramètres!$E$33:$F$44,2,FALSE)&lt;=VLOOKUP($AD$18,paramètres!$E$33:$F$44,2,FALSE),R534*$D534,0)))</f>
        <v>0</v>
      </c>
      <c r="AE534" s="13">
        <f>IF($D534="",0,IF($E534="",0,IF(VLOOKUP($E534,paramètres!$E$33:$F$44,2,FALSE)&lt;=VLOOKUP($AE$18,paramètres!$E$33:$F$44,2,FALSE),S534*$D534,0)))</f>
        <v>0</v>
      </c>
      <c r="AF534" s="13">
        <f>IF($D534="",0,IF($E534="",0,IF(VLOOKUP($E534,paramètres!$E$33:$F$44,2,FALSE)&lt;=VLOOKUP($AF$18,paramètres!$E$33:$F$44,2,FALSE),T534*$D534,0)))</f>
        <v>0</v>
      </c>
      <c r="AG534" s="13">
        <f>IF($D534="",0,IF($E534="",0,IF(VLOOKUP($E534,paramètres!$E$33:$F$44,2,FALSE)&lt;=VLOOKUP($AG$18,paramètres!$E$33:$F$44,2,FALSE),U534*$D534,0)))</f>
        <v>0</v>
      </c>
      <c r="AH534" s="13">
        <f>IF($D534="",0,IF($E534="",0,IF(VLOOKUP($E534,paramètres!$E$33:$F$44,2,FALSE)&lt;=VLOOKUP($AH$18,paramètres!$E$33:$F$44,2,FALSE),V534*$D534,0)))</f>
        <v>0</v>
      </c>
      <c r="AI534" s="13">
        <f>IF($D534="",0,IF($E534="",0,IF(VLOOKUP($E534,paramètres!$E$33:$F$44,2,FALSE)&lt;=VLOOKUP($AI$18,paramètres!$E$33:$F$44,2,FALSE),W534*$D534,0)))</f>
        <v>0</v>
      </c>
      <c r="AJ534" s="13">
        <f>IF($D534="",0,IF($E534="",0,IF(VLOOKUP($E534,paramètres!$E$33:$F$44,2,FALSE)&lt;=VLOOKUP($AJ$18,paramètres!$E$33:$F$44,2,FALSE),X534*$D534,0)))</f>
        <v>0</v>
      </c>
      <c r="AK534" s="13">
        <f>IF($D534="",0,IF($E534="",0,IF(VLOOKUP($E534,paramètres!$E$33:$F$44,2,FALSE)&lt;=VLOOKUP($AK$18,paramètres!$E$33:$F$44,2,FALSE),Y534*$D534,0)))</f>
        <v>0</v>
      </c>
      <c r="AL534" s="13">
        <f>IF($D534="",0,IF($E534="",0,IF(VLOOKUP($E534,paramètres!$E$33:$F$44,2,FALSE)&lt;=VLOOKUP($AL$18,paramètres!$E$33:$F$44,2,FALSE),Z534*$D534,0)))</f>
        <v>0</v>
      </c>
      <c r="AM534" s="13">
        <f>IF($D534="",0,IF($E534="",0,IF(VLOOKUP($E534,paramètres!$E$33:$F$44,2,FALSE)&lt;=VLOOKUP($AM$18,paramètres!$E$33:$F$44,2,FALSE),AA534*$D534,0)))</f>
        <v>0</v>
      </c>
      <c r="AN534" s="154">
        <f>IF($D534="",0,IF($E534="",0,IF(VLOOKUP($E534,paramètres!$E$33:$F$44,2,FALSE)&lt;=VLOOKUP($AN$18,paramètres!$E$33:$F$44,2,FALSE),AB534*$D534,0)))</f>
        <v>0</v>
      </c>
      <c r="AO534" s="149" t="str">
        <f>IF(paramètres!$B$28=1,((SUM(Q534:Z534)/1.02)+SUM(AA534:AB534))*0.0303/9*COUNT(Q534:Y534),IF(paramètres!$B$28=2,(SUM(Q534:AB534))*0.0303/9*COUNT(Q534:Y534),"Missing Delta option"))</f>
        <v>Missing Delta option</v>
      </c>
      <c r="AP534" s="13" t="str">
        <f>IF(paramètres!$B$28=1,(((SUM(Q534:Z534)/1.02)+SUM(AA534:AB534))+((SUM(AC534:AL534)/1.02)+SUM(AM534:AO534)))*cotpatr,IF(paramètres!$B$28=2,(SUM(Q534:AO534)*cotpatr),"Missing Delta Option"))</f>
        <v>Missing Delta Option</v>
      </c>
      <c r="AQ534" s="13" t="str" cm="1">
        <f t="array" ref="AQ534">IF(paramètres!$B$28=1,(((SUM(Q534:Z534)/1.02)+SUM(AA534:AB534))+((SUM(AC534:AN534)/1.02)+SUM(AM534:AN534)))/12*pécule,IF(paramètres!$B$28=2,SUM(Q534:AN534)/12*pécule,"Missing Delta Option"))</f>
        <v>Missing Delta Option</v>
      </c>
      <c r="AR534" s="132" t="e">
        <f>IF(paramètres!$B$28=1,(((SUM(Q534:Z534)/1.02)+SUM(AA534:AB534))+((SUM(AC534:AN534)/1.02)+SUM(AM534:AN534)))+AO534+AP534+AQ534,SUM(Q534:AN534)+AO534+AP534+AQ534)</f>
        <v>#VALUE!</v>
      </c>
    </row>
    <row r="535" spans="1:44" x14ac:dyDescent="0.25">
      <c r="A535" s="131"/>
      <c r="B535" s="39"/>
      <c r="C535" s="39"/>
      <c r="D535" s="93"/>
      <c r="E535" s="68"/>
      <c r="F535" s="40"/>
      <c r="G535" s="94"/>
      <c r="H535" s="38"/>
      <c r="I535" s="95"/>
      <c r="J535" s="40"/>
      <c r="K535" s="38"/>
      <c r="L535" s="95"/>
      <c r="M535" s="40"/>
      <c r="N535" s="38"/>
      <c r="O535" s="95"/>
      <c r="P535" s="68"/>
      <c r="Q535" s="226"/>
      <c r="R535" s="227"/>
      <c r="S535" s="227"/>
      <c r="T535" s="227"/>
      <c r="U535" s="227"/>
      <c r="V535" s="227"/>
      <c r="W535" s="227"/>
      <c r="X535" s="227"/>
      <c r="Y535" s="227"/>
      <c r="Z535" s="227"/>
      <c r="AA535" s="227"/>
      <c r="AB535" s="228"/>
      <c r="AC535" s="149">
        <f>IF($D535="",0,IF($E535="",0,IF(VLOOKUP($E535,paramètres!$E$33:$F$44,2,FALSE)&lt;=VLOOKUP($AC$18,paramètres!$E$33:$F$44,2,FALSE),Q535*$D535,0)))</f>
        <v>0</v>
      </c>
      <c r="AD535" s="13">
        <f>IF($D535="",0,IF($E535="",0,IF(VLOOKUP($E535,paramètres!$E$33:$F$44,2,FALSE)&lt;=VLOOKUP($AD$18,paramètres!$E$33:$F$44,2,FALSE),R535*$D535,0)))</f>
        <v>0</v>
      </c>
      <c r="AE535" s="13">
        <f>IF($D535="",0,IF($E535="",0,IF(VLOOKUP($E535,paramètres!$E$33:$F$44,2,FALSE)&lt;=VLOOKUP($AE$18,paramètres!$E$33:$F$44,2,FALSE),S535*$D535,0)))</f>
        <v>0</v>
      </c>
      <c r="AF535" s="13">
        <f>IF($D535="",0,IF($E535="",0,IF(VLOOKUP($E535,paramètres!$E$33:$F$44,2,FALSE)&lt;=VLOOKUP($AF$18,paramètres!$E$33:$F$44,2,FALSE),T535*$D535,0)))</f>
        <v>0</v>
      </c>
      <c r="AG535" s="13">
        <f>IF($D535="",0,IF($E535="",0,IF(VLOOKUP($E535,paramètres!$E$33:$F$44,2,FALSE)&lt;=VLOOKUP($AG$18,paramètres!$E$33:$F$44,2,FALSE),U535*$D535,0)))</f>
        <v>0</v>
      </c>
      <c r="AH535" s="13">
        <f>IF($D535="",0,IF($E535="",0,IF(VLOOKUP($E535,paramètres!$E$33:$F$44,2,FALSE)&lt;=VLOOKUP($AH$18,paramètres!$E$33:$F$44,2,FALSE),V535*$D535,0)))</f>
        <v>0</v>
      </c>
      <c r="AI535" s="13">
        <f>IF($D535="",0,IF($E535="",0,IF(VLOOKUP($E535,paramètres!$E$33:$F$44,2,FALSE)&lt;=VLOOKUP($AI$18,paramètres!$E$33:$F$44,2,FALSE),W535*$D535,0)))</f>
        <v>0</v>
      </c>
      <c r="AJ535" s="13">
        <f>IF($D535="",0,IF($E535="",0,IF(VLOOKUP($E535,paramètres!$E$33:$F$44,2,FALSE)&lt;=VLOOKUP($AJ$18,paramètres!$E$33:$F$44,2,FALSE),X535*$D535,0)))</f>
        <v>0</v>
      </c>
      <c r="AK535" s="13">
        <f>IF($D535="",0,IF($E535="",0,IF(VLOOKUP($E535,paramètres!$E$33:$F$44,2,FALSE)&lt;=VLOOKUP($AK$18,paramètres!$E$33:$F$44,2,FALSE),Y535*$D535,0)))</f>
        <v>0</v>
      </c>
      <c r="AL535" s="13">
        <f>IF($D535="",0,IF($E535="",0,IF(VLOOKUP($E535,paramètres!$E$33:$F$44,2,FALSE)&lt;=VLOOKUP($AL$18,paramètres!$E$33:$F$44,2,FALSE),Z535*$D535,0)))</f>
        <v>0</v>
      </c>
      <c r="AM535" s="13">
        <f>IF($D535="",0,IF($E535="",0,IF(VLOOKUP($E535,paramètres!$E$33:$F$44,2,FALSE)&lt;=VLOOKUP($AM$18,paramètres!$E$33:$F$44,2,FALSE),AA535*$D535,0)))</f>
        <v>0</v>
      </c>
      <c r="AN535" s="154">
        <f>IF($D535="",0,IF($E535="",0,IF(VLOOKUP($E535,paramètres!$E$33:$F$44,2,FALSE)&lt;=VLOOKUP($AN$18,paramètres!$E$33:$F$44,2,FALSE),AB535*$D535,0)))</f>
        <v>0</v>
      </c>
      <c r="AO535" s="149" t="str">
        <f>IF(paramètres!$B$28=1,((SUM(Q535:Z535)/1.02)+SUM(AA535:AB535))*0.0303/9*COUNT(Q535:Y535),IF(paramètres!$B$28=2,(SUM(Q535:AB535))*0.0303/9*COUNT(Q535:Y535),"Missing Delta option"))</f>
        <v>Missing Delta option</v>
      </c>
      <c r="AP535" s="13" t="str">
        <f>IF(paramètres!$B$28=1,(((SUM(Q535:Z535)/1.02)+SUM(AA535:AB535))+((SUM(AC535:AL535)/1.02)+SUM(AM535:AO535)))*cotpatr,IF(paramètres!$B$28=2,(SUM(Q535:AO535)*cotpatr),"Missing Delta Option"))</f>
        <v>Missing Delta Option</v>
      </c>
      <c r="AQ535" s="13" t="str" cm="1">
        <f t="array" ref="AQ535">IF(paramètres!$B$28=1,(((SUM(Q535:Z535)/1.02)+SUM(AA535:AB535))+((SUM(AC535:AN535)/1.02)+SUM(AM535:AN535)))/12*pécule,IF(paramètres!$B$28=2,SUM(Q535:AN535)/12*pécule,"Missing Delta Option"))</f>
        <v>Missing Delta Option</v>
      </c>
      <c r="AR535" s="132" t="e">
        <f>IF(paramètres!$B$28=1,(((SUM(Q535:Z535)/1.02)+SUM(AA535:AB535))+((SUM(AC535:AN535)/1.02)+SUM(AM535:AN535)))+AO535+AP535+AQ535,SUM(Q535:AN535)+AO535+AP535+AQ535)</f>
        <v>#VALUE!</v>
      </c>
    </row>
    <row r="536" spans="1:44" x14ac:dyDescent="0.25">
      <c r="A536" s="131"/>
      <c r="B536" s="39"/>
      <c r="C536" s="39"/>
      <c r="D536" s="93"/>
      <c r="E536" s="68"/>
      <c r="F536" s="40"/>
      <c r="G536" s="94"/>
      <c r="H536" s="38"/>
      <c r="I536" s="95"/>
      <c r="J536" s="40"/>
      <c r="K536" s="38"/>
      <c r="L536" s="95"/>
      <c r="M536" s="40"/>
      <c r="N536" s="38"/>
      <c r="O536" s="95"/>
      <c r="P536" s="68"/>
      <c r="Q536" s="226"/>
      <c r="R536" s="227"/>
      <c r="S536" s="227"/>
      <c r="T536" s="227"/>
      <c r="U536" s="227"/>
      <c r="V536" s="227"/>
      <c r="W536" s="227"/>
      <c r="X536" s="227"/>
      <c r="Y536" s="227"/>
      <c r="Z536" s="227"/>
      <c r="AA536" s="227"/>
      <c r="AB536" s="228"/>
      <c r="AC536" s="149">
        <f>IF($D536="",0,IF($E536="",0,IF(VLOOKUP($E536,paramètres!$E$33:$F$44,2,FALSE)&lt;=VLOOKUP($AC$18,paramètres!$E$33:$F$44,2,FALSE),Q536*$D536,0)))</f>
        <v>0</v>
      </c>
      <c r="AD536" s="13">
        <f>IF($D536="",0,IF($E536="",0,IF(VLOOKUP($E536,paramètres!$E$33:$F$44,2,FALSE)&lt;=VLOOKUP($AD$18,paramètres!$E$33:$F$44,2,FALSE),R536*$D536,0)))</f>
        <v>0</v>
      </c>
      <c r="AE536" s="13">
        <f>IF($D536="",0,IF($E536="",0,IF(VLOOKUP($E536,paramètres!$E$33:$F$44,2,FALSE)&lt;=VLOOKUP($AE$18,paramètres!$E$33:$F$44,2,FALSE),S536*$D536,0)))</f>
        <v>0</v>
      </c>
      <c r="AF536" s="13">
        <f>IF($D536="",0,IF($E536="",0,IF(VLOOKUP($E536,paramètres!$E$33:$F$44,2,FALSE)&lt;=VLOOKUP($AF$18,paramètres!$E$33:$F$44,2,FALSE),T536*$D536,0)))</f>
        <v>0</v>
      </c>
      <c r="AG536" s="13">
        <f>IF($D536="",0,IF($E536="",0,IF(VLOOKUP($E536,paramètres!$E$33:$F$44,2,FALSE)&lt;=VLOOKUP($AG$18,paramètres!$E$33:$F$44,2,FALSE),U536*$D536,0)))</f>
        <v>0</v>
      </c>
      <c r="AH536" s="13">
        <f>IF($D536="",0,IF($E536="",0,IF(VLOOKUP($E536,paramètres!$E$33:$F$44,2,FALSE)&lt;=VLOOKUP($AH$18,paramètres!$E$33:$F$44,2,FALSE),V536*$D536,0)))</f>
        <v>0</v>
      </c>
      <c r="AI536" s="13">
        <f>IF($D536="",0,IF($E536="",0,IF(VLOOKUP($E536,paramètres!$E$33:$F$44,2,FALSE)&lt;=VLOOKUP($AI$18,paramètres!$E$33:$F$44,2,FALSE),W536*$D536,0)))</f>
        <v>0</v>
      </c>
      <c r="AJ536" s="13">
        <f>IF($D536="",0,IF($E536="",0,IF(VLOOKUP($E536,paramètres!$E$33:$F$44,2,FALSE)&lt;=VLOOKUP($AJ$18,paramètres!$E$33:$F$44,2,FALSE),X536*$D536,0)))</f>
        <v>0</v>
      </c>
      <c r="AK536" s="13">
        <f>IF($D536="",0,IF($E536="",0,IF(VLOOKUP($E536,paramètres!$E$33:$F$44,2,FALSE)&lt;=VLOOKUP($AK$18,paramètres!$E$33:$F$44,2,FALSE),Y536*$D536,0)))</f>
        <v>0</v>
      </c>
      <c r="AL536" s="13">
        <f>IF($D536="",0,IF($E536="",0,IF(VLOOKUP($E536,paramètres!$E$33:$F$44,2,FALSE)&lt;=VLOOKUP($AL$18,paramètres!$E$33:$F$44,2,FALSE),Z536*$D536,0)))</f>
        <v>0</v>
      </c>
      <c r="AM536" s="13">
        <f>IF($D536="",0,IF($E536="",0,IF(VLOOKUP($E536,paramètres!$E$33:$F$44,2,FALSE)&lt;=VLOOKUP($AM$18,paramètres!$E$33:$F$44,2,FALSE),AA536*$D536,0)))</f>
        <v>0</v>
      </c>
      <c r="AN536" s="154">
        <f>IF($D536="",0,IF($E536="",0,IF(VLOOKUP($E536,paramètres!$E$33:$F$44,2,FALSE)&lt;=VLOOKUP($AN$18,paramètres!$E$33:$F$44,2,FALSE),AB536*$D536,0)))</f>
        <v>0</v>
      </c>
      <c r="AO536" s="149" t="str">
        <f>IF(paramètres!$B$28=1,((SUM(Q536:Z536)/1.02)+SUM(AA536:AB536))*0.0303/9*COUNT(Q536:Y536),IF(paramètres!$B$28=2,(SUM(Q536:AB536))*0.0303/9*COUNT(Q536:Y536),"Missing Delta option"))</f>
        <v>Missing Delta option</v>
      </c>
      <c r="AP536" s="13" t="str">
        <f>IF(paramètres!$B$28=1,(((SUM(Q536:Z536)/1.02)+SUM(AA536:AB536))+((SUM(AC536:AL536)/1.02)+SUM(AM536:AO536)))*cotpatr,IF(paramètres!$B$28=2,(SUM(Q536:AO536)*cotpatr),"Missing Delta Option"))</f>
        <v>Missing Delta Option</v>
      </c>
      <c r="AQ536" s="13" t="str" cm="1">
        <f t="array" ref="AQ536">IF(paramètres!$B$28=1,(((SUM(Q536:Z536)/1.02)+SUM(AA536:AB536))+((SUM(AC536:AN536)/1.02)+SUM(AM536:AN536)))/12*pécule,IF(paramètres!$B$28=2,SUM(Q536:AN536)/12*pécule,"Missing Delta Option"))</f>
        <v>Missing Delta Option</v>
      </c>
      <c r="AR536" s="132" t="e">
        <f>IF(paramètres!$B$28=1,(((SUM(Q536:Z536)/1.02)+SUM(AA536:AB536))+((SUM(AC536:AN536)/1.02)+SUM(AM536:AN536)))+AO536+AP536+AQ536,SUM(Q536:AN536)+AO536+AP536+AQ536)</f>
        <v>#VALUE!</v>
      </c>
    </row>
    <row r="537" spans="1:44" x14ac:dyDescent="0.25">
      <c r="A537" s="131"/>
      <c r="B537" s="39"/>
      <c r="C537" s="39"/>
      <c r="D537" s="93"/>
      <c r="E537" s="68"/>
      <c r="F537" s="40"/>
      <c r="G537" s="94"/>
      <c r="H537" s="38"/>
      <c r="I537" s="95"/>
      <c r="J537" s="40"/>
      <c r="K537" s="38"/>
      <c r="L537" s="95"/>
      <c r="M537" s="40"/>
      <c r="N537" s="38"/>
      <c r="O537" s="95"/>
      <c r="P537" s="68"/>
      <c r="Q537" s="226"/>
      <c r="R537" s="227"/>
      <c r="S537" s="227"/>
      <c r="T537" s="227"/>
      <c r="U537" s="227"/>
      <c r="V537" s="227"/>
      <c r="W537" s="227"/>
      <c r="X537" s="227"/>
      <c r="Y537" s="227"/>
      <c r="Z537" s="227"/>
      <c r="AA537" s="227"/>
      <c r="AB537" s="228"/>
      <c r="AC537" s="149">
        <f>IF($D537="",0,IF($E537="",0,IF(VLOOKUP($E537,paramètres!$E$33:$F$44,2,FALSE)&lt;=VLOOKUP($AC$18,paramètres!$E$33:$F$44,2,FALSE),Q537*$D537,0)))</f>
        <v>0</v>
      </c>
      <c r="AD537" s="13">
        <f>IF($D537="",0,IF($E537="",0,IF(VLOOKUP($E537,paramètres!$E$33:$F$44,2,FALSE)&lt;=VLOOKUP($AD$18,paramètres!$E$33:$F$44,2,FALSE),R537*$D537,0)))</f>
        <v>0</v>
      </c>
      <c r="AE537" s="13">
        <f>IF($D537="",0,IF($E537="",0,IF(VLOOKUP($E537,paramètres!$E$33:$F$44,2,FALSE)&lt;=VLOOKUP($AE$18,paramètres!$E$33:$F$44,2,FALSE),S537*$D537,0)))</f>
        <v>0</v>
      </c>
      <c r="AF537" s="13">
        <f>IF($D537="",0,IF($E537="",0,IF(VLOOKUP($E537,paramètres!$E$33:$F$44,2,FALSE)&lt;=VLOOKUP($AF$18,paramètres!$E$33:$F$44,2,FALSE),T537*$D537,0)))</f>
        <v>0</v>
      </c>
      <c r="AG537" s="13">
        <f>IF($D537="",0,IF($E537="",0,IF(VLOOKUP($E537,paramètres!$E$33:$F$44,2,FALSE)&lt;=VLOOKUP($AG$18,paramètres!$E$33:$F$44,2,FALSE),U537*$D537,0)))</f>
        <v>0</v>
      </c>
      <c r="AH537" s="13">
        <f>IF($D537="",0,IF($E537="",0,IF(VLOOKUP($E537,paramètres!$E$33:$F$44,2,FALSE)&lt;=VLOOKUP($AH$18,paramètres!$E$33:$F$44,2,FALSE),V537*$D537,0)))</f>
        <v>0</v>
      </c>
      <c r="AI537" s="13">
        <f>IF($D537="",0,IF($E537="",0,IF(VLOOKUP($E537,paramètres!$E$33:$F$44,2,FALSE)&lt;=VLOOKUP($AI$18,paramètres!$E$33:$F$44,2,FALSE),W537*$D537,0)))</f>
        <v>0</v>
      </c>
      <c r="AJ537" s="13">
        <f>IF($D537="",0,IF($E537="",0,IF(VLOOKUP($E537,paramètres!$E$33:$F$44,2,FALSE)&lt;=VLOOKUP($AJ$18,paramètres!$E$33:$F$44,2,FALSE),X537*$D537,0)))</f>
        <v>0</v>
      </c>
      <c r="AK537" s="13">
        <f>IF($D537="",0,IF($E537="",0,IF(VLOOKUP($E537,paramètres!$E$33:$F$44,2,FALSE)&lt;=VLOOKUP($AK$18,paramètres!$E$33:$F$44,2,FALSE),Y537*$D537,0)))</f>
        <v>0</v>
      </c>
      <c r="AL537" s="13">
        <f>IF($D537="",0,IF($E537="",0,IF(VLOOKUP($E537,paramètres!$E$33:$F$44,2,FALSE)&lt;=VLOOKUP($AL$18,paramètres!$E$33:$F$44,2,FALSE),Z537*$D537,0)))</f>
        <v>0</v>
      </c>
      <c r="AM537" s="13">
        <f>IF($D537="",0,IF($E537="",0,IF(VLOOKUP($E537,paramètres!$E$33:$F$44,2,FALSE)&lt;=VLOOKUP($AM$18,paramètres!$E$33:$F$44,2,FALSE),AA537*$D537,0)))</f>
        <v>0</v>
      </c>
      <c r="AN537" s="154">
        <f>IF($D537="",0,IF($E537="",0,IF(VLOOKUP($E537,paramètres!$E$33:$F$44,2,FALSE)&lt;=VLOOKUP($AN$18,paramètres!$E$33:$F$44,2,FALSE),AB537*$D537,0)))</f>
        <v>0</v>
      </c>
      <c r="AO537" s="149" t="str">
        <f>IF(paramètres!$B$28=1,((SUM(Q537:Z537)/1.02)+SUM(AA537:AB537))*0.0303/9*COUNT(Q537:Y537),IF(paramètres!$B$28=2,(SUM(Q537:AB537))*0.0303/9*COUNT(Q537:Y537),"Missing Delta option"))</f>
        <v>Missing Delta option</v>
      </c>
      <c r="AP537" s="13" t="str">
        <f>IF(paramètres!$B$28=1,(((SUM(Q537:Z537)/1.02)+SUM(AA537:AB537))+((SUM(AC537:AL537)/1.02)+SUM(AM537:AO537)))*cotpatr,IF(paramètres!$B$28=2,(SUM(Q537:AO537)*cotpatr),"Missing Delta Option"))</f>
        <v>Missing Delta Option</v>
      </c>
      <c r="AQ537" s="13" t="str" cm="1">
        <f t="array" ref="AQ537">IF(paramètres!$B$28=1,(((SUM(Q537:Z537)/1.02)+SUM(AA537:AB537))+((SUM(AC537:AN537)/1.02)+SUM(AM537:AN537)))/12*pécule,IF(paramètres!$B$28=2,SUM(Q537:AN537)/12*pécule,"Missing Delta Option"))</f>
        <v>Missing Delta Option</v>
      </c>
      <c r="AR537" s="132" t="e">
        <f>IF(paramètres!$B$28=1,(((SUM(Q537:Z537)/1.02)+SUM(AA537:AB537))+((SUM(AC537:AN537)/1.02)+SUM(AM537:AN537)))+AO537+AP537+AQ537,SUM(Q537:AN537)+AO537+AP537+AQ537)</f>
        <v>#VALUE!</v>
      </c>
    </row>
    <row r="538" spans="1:44" x14ac:dyDescent="0.25">
      <c r="A538" s="131"/>
      <c r="B538" s="39"/>
      <c r="C538" s="39"/>
      <c r="D538" s="93"/>
      <c r="E538" s="68"/>
      <c r="F538" s="40"/>
      <c r="G538" s="94"/>
      <c r="H538" s="38"/>
      <c r="I538" s="95"/>
      <c r="J538" s="40"/>
      <c r="K538" s="38"/>
      <c r="L538" s="95"/>
      <c r="M538" s="40"/>
      <c r="N538" s="38"/>
      <c r="O538" s="95"/>
      <c r="P538" s="68"/>
      <c r="Q538" s="226"/>
      <c r="R538" s="227"/>
      <c r="S538" s="227"/>
      <c r="T538" s="227"/>
      <c r="U538" s="227"/>
      <c r="V538" s="227"/>
      <c r="W538" s="227"/>
      <c r="X538" s="227"/>
      <c r="Y538" s="227"/>
      <c r="Z538" s="227"/>
      <c r="AA538" s="227"/>
      <c r="AB538" s="228"/>
      <c r="AC538" s="149">
        <f>IF($D538="",0,IF($E538="",0,IF(VLOOKUP($E538,paramètres!$E$33:$F$44,2,FALSE)&lt;=VLOOKUP($AC$18,paramètres!$E$33:$F$44,2,FALSE),Q538*$D538,0)))</f>
        <v>0</v>
      </c>
      <c r="AD538" s="13">
        <f>IF($D538="",0,IF($E538="",0,IF(VLOOKUP($E538,paramètres!$E$33:$F$44,2,FALSE)&lt;=VLOOKUP($AD$18,paramètres!$E$33:$F$44,2,FALSE),R538*$D538,0)))</f>
        <v>0</v>
      </c>
      <c r="AE538" s="13">
        <f>IF($D538="",0,IF($E538="",0,IF(VLOOKUP($E538,paramètres!$E$33:$F$44,2,FALSE)&lt;=VLOOKUP($AE$18,paramètres!$E$33:$F$44,2,FALSE),S538*$D538,0)))</f>
        <v>0</v>
      </c>
      <c r="AF538" s="13">
        <f>IF($D538="",0,IF($E538="",0,IF(VLOOKUP($E538,paramètres!$E$33:$F$44,2,FALSE)&lt;=VLOOKUP($AF$18,paramètres!$E$33:$F$44,2,FALSE),T538*$D538,0)))</f>
        <v>0</v>
      </c>
      <c r="AG538" s="13">
        <f>IF($D538="",0,IF($E538="",0,IF(VLOOKUP($E538,paramètres!$E$33:$F$44,2,FALSE)&lt;=VLOOKUP($AG$18,paramètres!$E$33:$F$44,2,FALSE),U538*$D538,0)))</f>
        <v>0</v>
      </c>
      <c r="AH538" s="13">
        <f>IF($D538="",0,IF($E538="",0,IF(VLOOKUP($E538,paramètres!$E$33:$F$44,2,FALSE)&lt;=VLOOKUP($AH$18,paramètres!$E$33:$F$44,2,FALSE),V538*$D538,0)))</f>
        <v>0</v>
      </c>
      <c r="AI538" s="13">
        <f>IF($D538="",0,IF($E538="",0,IF(VLOOKUP($E538,paramètres!$E$33:$F$44,2,FALSE)&lt;=VLOOKUP($AI$18,paramètres!$E$33:$F$44,2,FALSE),W538*$D538,0)))</f>
        <v>0</v>
      </c>
      <c r="AJ538" s="13">
        <f>IF($D538="",0,IF($E538="",0,IF(VLOOKUP($E538,paramètres!$E$33:$F$44,2,FALSE)&lt;=VLOOKUP($AJ$18,paramètres!$E$33:$F$44,2,FALSE),X538*$D538,0)))</f>
        <v>0</v>
      </c>
      <c r="AK538" s="13">
        <f>IF($D538="",0,IF($E538="",0,IF(VLOOKUP($E538,paramètres!$E$33:$F$44,2,FALSE)&lt;=VLOOKUP($AK$18,paramètres!$E$33:$F$44,2,FALSE),Y538*$D538,0)))</f>
        <v>0</v>
      </c>
      <c r="AL538" s="13">
        <f>IF($D538="",0,IF($E538="",0,IF(VLOOKUP($E538,paramètres!$E$33:$F$44,2,FALSE)&lt;=VLOOKUP($AL$18,paramètres!$E$33:$F$44,2,FALSE),Z538*$D538,0)))</f>
        <v>0</v>
      </c>
      <c r="AM538" s="13">
        <f>IF($D538="",0,IF($E538="",0,IF(VLOOKUP($E538,paramètres!$E$33:$F$44,2,FALSE)&lt;=VLOOKUP($AM$18,paramètres!$E$33:$F$44,2,FALSE),AA538*$D538,0)))</f>
        <v>0</v>
      </c>
      <c r="AN538" s="154">
        <f>IF($D538="",0,IF($E538="",0,IF(VLOOKUP($E538,paramètres!$E$33:$F$44,2,FALSE)&lt;=VLOOKUP($AN$18,paramètres!$E$33:$F$44,2,FALSE),AB538*$D538,0)))</f>
        <v>0</v>
      </c>
      <c r="AO538" s="149" t="str">
        <f>IF(paramètres!$B$28=1,((SUM(Q538:Z538)/1.02)+SUM(AA538:AB538))*0.0303/9*COUNT(Q538:Y538),IF(paramètres!$B$28=2,(SUM(Q538:AB538))*0.0303/9*COUNT(Q538:Y538),"Missing Delta option"))</f>
        <v>Missing Delta option</v>
      </c>
      <c r="AP538" s="13" t="str">
        <f>IF(paramètres!$B$28=1,(((SUM(Q538:Z538)/1.02)+SUM(AA538:AB538))+((SUM(AC538:AL538)/1.02)+SUM(AM538:AO538)))*cotpatr,IF(paramètres!$B$28=2,(SUM(Q538:AO538)*cotpatr),"Missing Delta Option"))</f>
        <v>Missing Delta Option</v>
      </c>
      <c r="AQ538" s="13" t="str" cm="1">
        <f t="array" ref="AQ538">IF(paramètres!$B$28=1,(((SUM(Q538:Z538)/1.02)+SUM(AA538:AB538))+((SUM(AC538:AN538)/1.02)+SUM(AM538:AN538)))/12*pécule,IF(paramètres!$B$28=2,SUM(Q538:AN538)/12*pécule,"Missing Delta Option"))</f>
        <v>Missing Delta Option</v>
      </c>
      <c r="AR538" s="132" t="e">
        <f>IF(paramètres!$B$28=1,(((SUM(Q538:Z538)/1.02)+SUM(AA538:AB538))+((SUM(AC538:AN538)/1.02)+SUM(AM538:AN538)))+AO538+AP538+AQ538,SUM(Q538:AN538)+AO538+AP538+AQ538)</f>
        <v>#VALUE!</v>
      </c>
    </row>
    <row r="539" spans="1:44" x14ac:dyDescent="0.25">
      <c r="A539" s="131"/>
      <c r="B539" s="39"/>
      <c r="C539" s="39"/>
      <c r="D539" s="93"/>
      <c r="E539" s="68"/>
      <c r="F539" s="40"/>
      <c r="G539" s="94"/>
      <c r="H539" s="38"/>
      <c r="I539" s="95"/>
      <c r="J539" s="40"/>
      <c r="K539" s="38"/>
      <c r="L539" s="95"/>
      <c r="M539" s="40"/>
      <c r="N539" s="38"/>
      <c r="O539" s="95"/>
      <c r="P539" s="68"/>
      <c r="Q539" s="226"/>
      <c r="R539" s="227"/>
      <c r="S539" s="227"/>
      <c r="T539" s="227"/>
      <c r="U539" s="227"/>
      <c r="V539" s="227"/>
      <c r="W539" s="227"/>
      <c r="X539" s="227"/>
      <c r="Y539" s="227"/>
      <c r="Z539" s="227"/>
      <c r="AA539" s="227"/>
      <c r="AB539" s="228"/>
      <c r="AC539" s="149">
        <f>IF($D539="",0,IF($E539="",0,IF(VLOOKUP($E539,paramètres!$E$33:$F$44,2,FALSE)&lt;=VLOOKUP($AC$18,paramètres!$E$33:$F$44,2,FALSE),Q539*$D539,0)))</f>
        <v>0</v>
      </c>
      <c r="AD539" s="13">
        <f>IF($D539="",0,IF($E539="",0,IF(VLOOKUP($E539,paramètres!$E$33:$F$44,2,FALSE)&lt;=VLOOKUP($AD$18,paramètres!$E$33:$F$44,2,FALSE),R539*$D539,0)))</f>
        <v>0</v>
      </c>
      <c r="AE539" s="13">
        <f>IF($D539="",0,IF($E539="",0,IF(VLOOKUP($E539,paramètres!$E$33:$F$44,2,FALSE)&lt;=VLOOKUP($AE$18,paramètres!$E$33:$F$44,2,FALSE),S539*$D539,0)))</f>
        <v>0</v>
      </c>
      <c r="AF539" s="13">
        <f>IF($D539="",0,IF($E539="",0,IF(VLOOKUP($E539,paramètres!$E$33:$F$44,2,FALSE)&lt;=VLOOKUP($AF$18,paramètres!$E$33:$F$44,2,FALSE),T539*$D539,0)))</f>
        <v>0</v>
      </c>
      <c r="AG539" s="13">
        <f>IF($D539="",0,IF($E539="",0,IF(VLOOKUP($E539,paramètres!$E$33:$F$44,2,FALSE)&lt;=VLOOKUP($AG$18,paramètres!$E$33:$F$44,2,FALSE),U539*$D539,0)))</f>
        <v>0</v>
      </c>
      <c r="AH539" s="13">
        <f>IF($D539="",0,IF($E539="",0,IF(VLOOKUP($E539,paramètres!$E$33:$F$44,2,FALSE)&lt;=VLOOKUP($AH$18,paramètres!$E$33:$F$44,2,FALSE),V539*$D539,0)))</f>
        <v>0</v>
      </c>
      <c r="AI539" s="13">
        <f>IF($D539="",0,IF($E539="",0,IF(VLOOKUP($E539,paramètres!$E$33:$F$44,2,FALSE)&lt;=VLOOKUP($AI$18,paramètres!$E$33:$F$44,2,FALSE),W539*$D539,0)))</f>
        <v>0</v>
      </c>
      <c r="AJ539" s="13">
        <f>IF($D539="",0,IF($E539="",0,IF(VLOOKUP($E539,paramètres!$E$33:$F$44,2,FALSE)&lt;=VLOOKUP($AJ$18,paramètres!$E$33:$F$44,2,FALSE),X539*$D539,0)))</f>
        <v>0</v>
      </c>
      <c r="AK539" s="13">
        <f>IF($D539="",0,IF($E539="",0,IF(VLOOKUP($E539,paramètres!$E$33:$F$44,2,FALSE)&lt;=VLOOKUP($AK$18,paramètres!$E$33:$F$44,2,FALSE),Y539*$D539,0)))</f>
        <v>0</v>
      </c>
      <c r="AL539" s="13">
        <f>IF($D539="",0,IF($E539="",0,IF(VLOOKUP($E539,paramètres!$E$33:$F$44,2,FALSE)&lt;=VLOOKUP($AL$18,paramètres!$E$33:$F$44,2,FALSE),Z539*$D539,0)))</f>
        <v>0</v>
      </c>
      <c r="AM539" s="13">
        <f>IF($D539="",0,IF($E539="",0,IF(VLOOKUP($E539,paramètres!$E$33:$F$44,2,FALSE)&lt;=VLOOKUP($AM$18,paramètres!$E$33:$F$44,2,FALSE),AA539*$D539,0)))</f>
        <v>0</v>
      </c>
      <c r="AN539" s="154">
        <f>IF($D539="",0,IF($E539="",0,IF(VLOOKUP($E539,paramètres!$E$33:$F$44,2,FALSE)&lt;=VLOOKUP($AN$18,paramètres!$E$33:$F$44,2,FALSE),AB539*$D539,0)))</f>
        <v>0</v>
      </c>
      <c r="AO539" s="149" t="str">
        <f>IF(paramètres!$B$28=1,((SUM(Q539:Z539)/1.02)+SUM(AA539:AB539))*0.0303/9*COUNT(Q539:Y539),IF(paramètres!$B$28=2,(SUM(Q539:AB539))*0.0303/9*COUNT(Q539:Y539),"Missing Delta option"))</f>
        <v>Missing Delta option</v>
      </c>
      <c r="AP539" s="13" t="str">
        <f>IF(paramètres!$B$28=1,(((SUM(Q539:Z539)/1.02)+SUM(AA539:AB539))+((SUM(AC539:AL539)/1.02)+SUM(AM539:AO539)))*cotpatr,IF(paramètres!$B$28=2,(SUM(Q539:AO539)*cotpatr),"Missing Delta Option"))</f>
        <v>Missing Delta Option</v>
      </c>
      <c r="AQ539" s="13" t="str" cm="1">
        <f t="array" ref="AQ539">IF(paramètres!$B$28=1,(((SUM(Q539:Z539)/1.02)+SUM(AA539:AB539))+((SUM(AC539:AN539)/1.02)+SUM(AM539:AN539)))/12*pécule,IF(paramètres!$B$28=2,SUM(Q539:AN539)/12*pécule,"Missing Delta Option"))</f>
        <v>Missing Delta Option</v>
      </c>
      <c r="AR539" s="132" t="e">
        <f>IF(paramètres!$B$28=1,(((SUM(Q539:Z539)/1.02)+SUM(AA539:AB539))+((SUM(AC539:AN539)/1.02)+SUM(AM539:AN539)))+AO539+AP539+AQ539,SUM(Q539:AN539)+AO539+AP539+AQ539)</f>
        <v>#VALUE!</v>
      </c>
    </row>
    <row r="540" spans="1:44" x14ac:dyDescent="0.25">
      <c r="A540" s="131"/>
      <c r="B540" s="39"/>
      <c r="C540" s="39"/>
      <c r="D540" s="93"/>
      <c r="E540" s="68"/>
      <c r="F540" s="40"/>
      <c r="G540" s="94"/>
      <c r="H540" s="38"/>
      <c r="I540" s="95"/>
      <c r="J540" s="40"/>
      <c r="K540" s="38"/>
      <c r="L540" s="95"/>
      <c r="M540" s="40"/>
      <c r="N540" s="38"/>
      <c r="O540" s="95"/>
      <c r="P540" s="68"/>
      <c r="Q540" s="226"/>
      <c r="R540" s="227"/>
      <c r="S540" s="227"/>
      <c r="T540" s="227"/>
      <c r="U540" s="227"/>
      <c r="V540" s="227"/>
      <c r="W540" s="227"/>
      <c r="X540" s="227"/>
      <c r="Y540" s="227"/>
      <c r="Z540" s="227"/>
      <c r="AA540" s="227"/>
      <c r="AB540" s="228"/>
      <c r="AC540" s="149">
        <f>IF($D540="",0,IF($E540="",0,IF(VLOOKUP($E540,paramètres!$E$33:$F$44,2,FALSE)&lt;=VLOOKUP($AC$18,paramètres!$E$33:$F$44,2,FALSE),Q540*$D540,0)))</f>
        <v>0</v>
      </c>
      <c r="AD540" s="13">
        <f>IF($D540="",0,IF($E540="",0,IF(VLOOKUP($E540,paramètres!$E$33:$F$44,2,FALSE)&lt;=VLOOKUP($AD$18,paramètres!$E$33:$F$44,2,FALSE),R540*$D540,0)))</f>
        <v>0</v>
      </c>
      <c r="AE540" s="13">
        <f>IF($D540="",0,IF($E540="",0,IF(VLOOKUP($E540,paramètres!$E$33:$F$44,2,FALSE)&lt;=VLOOKUP($AE$18,paramètres!$E$33:$F$44,2,FALSE),S540*$D540,0)))</f>
        <v>0</v>
      </c>
      <c r="AF540" s="13">
        <f>IF($D540="",0,IF($E540="",0,IF(VLOOKUP($E540,paramètres!$E$33:$F$44,2,FALSE)&lt;=VLOOKUP($AF$18,paramètres!$E$33:$F$44,2,FALSE),T540*$D540,0)))</f>
        <v>0</v>
      </c>
      <c r="AG540" s="13">
        <f>IF($D540="",0,IF($E540="",0,IF(VLOOKUP($E540,paramètres!$E$33:$F$44,2,FALSE)&lt;=VLOOKUP($AG$18,paramètres!$E$33:$F$44,2,FALSE),U540*$D540,0)))</f>
        <v>0</v>
      </c>
      <c r="AH540" s="13">
        <f>IF($D540="",0,IF($E540="",0,IF(VLOOKUP($E540,paramètres!$E$33:$F$44,2,FALSE)&lt;=VLOOKUP($AH$18,paramètres!$E$33:$F$44,2,FALSE),V540*$D540,0)))</f>
        <v>0</v>
      </c>
      <c r="AI540" s="13">
        <f>IF($D540="",0,IF($E540="",0,IF(VLOOKUP($E540,paramètres!$E$33:$F$44,2,FALSE)&lt;=VLOOKUP($AI$18,paramètres!$E$33:$F$44,2,FALSE),W540*$D540,0)))</f>
        <v>0</v>
      </c>
      <c r="AJ540" s="13">
        <f>IF($D540="",0,IF($E540="",0,IF(VLOOKUP($E540,paramètres!$E$33:$F$44,2,FALSE)&lt;=VLOOKUP($AJ$18,paramètres!$E$33:$F$44,2,FALSE),X540*$D540,0)))</f>
        <v>0</v>
      </c>
      <c r="AK540" s="13">
        <f>IF($D540="",0,IF($E540="",0,IF(VLOOKUP($E540,paramètres!$E$33:$F$44,2,FALSE)&lt;=VLOOKUP($AK$18,paramètres!$E$33:$F$44,2,FALSE),Y540*$D540,0)))</f>
        <v>0</v>
      </c>
      <c r="AL540" s="13">
        <f>IF($D540="",0,IF($E540="",0,IF(VLOOKUP($E540,paramètres!$E$33:$F$44,2,FALSE)&lt;=VLOOKUP($AL$18,paramètres!$E$33:$F$44,2,FALSE),Z540*$D540,0)))</f>
        <v>0</v>
      </c>
      <c r="AM540" s="13">
        <f>IF($D540="",0,IF($E540="",0,IF(VLOOKUP($E540,paramètres!$E$33:$F$44,2,FALSE)&lt;=VLOOKUP($AM$18,paramètres!$E$33:$F$44,2,FALSE),AA540*$D540,0)))</f>
        <v>0</v>
      </c>
      <c r="AN540" s="154">
        <f>IF($D540="",0,IF($E540="",0,IF(VLOOKUP($E540,paramètres!$E$33:$F$44,2,FALSE)&lt;=VLOOKUP($AN$18,paramètres!$E$33:$F$44,2,FALSE),AB540*$D540,0)))</f>
        <v>0</v>
      </c>
      <c r="AO540" s="149" t="str">
        <f>IF(paramètres!$B$28=1,((SUM(Q540:Z540)/1.02)+SUM(AA540:AB540))*0.0303/9*COUNT(Q540:Y540),IF(paramètres!$B$28=2,(SUM(Q540:AB540))*0.0303/9*COUNT(Q540:Y540),"Missing Delta option"))</f>
        <v>Missing Delta option</v>
      </c>
      <c r="AP540" s="13" t="str">
        <f>IF(paramètres!$B$28=1,(((SUM(Q540:Z540)/1.02)+SUM(AA540:AB540))+((SUM(AC540:AL540)/1.02)+SUM(AM540:AO540)))*cotpatr,IF(paramètres!$B$28=2,(SUM(Q540:AO540)*cotpatr),"Missing Delta Option"))</f>
        <v>Missing Delta Option</v>
      </c>
      <c r="AQ540" s="13" t="str" cm="1">
        <f t="array" ref="AQ540">IF(paramètres!$B$28=1,(((SUM(Q540:Z540)/1.02)+SUM(AA540:AB540))+((SUM(AC540:AN540)/1.02)+SUM(AM540:AN540)))/12*pécule,IF(paramètres!$B$28=2,SUM(Q540:AN540)/12*pécule,"Missing Delta Option"))</f>
        <v>Missing Delta Option</v>
      </c>
      <c r="AR540" s="132" t="e">
        <f>IF(paramètres!$B$28=1,(((SUM(Q540:Z540)/1.02)+SUM(AA540:AB540))+((SUM(AC540:AN540)/1.02)+SUM(AM540:AN540)))+AO540+AP540+AQ540,SUM(Q540:AN540)+AO540+AP540+AQ540)</f>
        <v>#VALUE!</v>
      </c>
    </row>
    <row r="541" spans="1:44" x14ac:dyDescent="0.25">
      <c r="A541" s="131"/>
      <c r="B541" s="39"/>
      <c r="C541" s="39"/>
      <c r="D541" s="93"/>
      <c r="E541" s="68"/>
      <c r="F541" s="40"/>
      <c r="G541" s="94"/>
      <c r="H541" s="38"/>
      <c r="I541" s="95"/>
      <c r="J541" s="40"/>
      <c r="K541" s="38"/>
      <c r="L541" s="95"/>
      <c r="M541" s="40"/>
      <c r="N541" s="38"/>
      <c r="O541" s="95"/>
      <c r="P541" s="68"/>
      <c r="Q541" s="226"/>
      <c r="R541" s="227"/>
      <c r="S541" s="227"/>
      <c r="T541" s="227"/>
      <c r="U541" s="227"/>
      <c r="V541" s="227"/>
      <c r="W541" s="227"/>
      <c r="X541" s="227"/>
      <c r="Y541" s="227"/>
      <c r="Z541" s="227"/>
      <c r="AA541" s="227"/>
      <c r="AB541" s="228"/>
      <c r="AC541" s="149">
        <f>IF($D541="",0,IF($E541="",0,IF(VLOOKUP($E541,paramètres!$E$33:$F$44,2,FALSE)&lt;=VLOOKUP($AC$18,paramètres!$E$33:$F$44,2,FALSE),Q541*$D541,0)))</f>
        <v>0</v>
      </c>
      <c r="AD541" s="13">
        <f>IF($D541="",0,IF($E541="",0,IF(VLOOKUP($E541,paramètres!$E$33:$F$44,2,FALSE)&lt;=VLOOKUP($AD$18,paramètres!$E$33:$F$44,2,FALSE),R541*$D541,0)))</f>
        <v>0</v>
      </c>
      <c r="AE541" s="13">
        <f>IF($D541="",0,IF($E541="",0,IF(VLOOKUP($E541,paramètres!$E$33:$F$44,2,FALSE)&lt;=VLOOKUP($AE$18,paramètres!$E$33:$F$44,2,FALSE),S541*$D541,0)))</f>
        <v>0</v>
      </c>
      <c r="AF541" s="13">
        <f>IF($D541="",0,IF($E541="",0,IF(VLOOKUP($E541,paramètres!$E$33:$F$44,2,FALSE)&lt;=VLOOKUP($AF$18,paramètres!$E$33:$F$44,2,FALSE),T541*$D541,0)))</f>
        <v>0</v>
      </c>
      <c r="AG541" s="13">
        <f>IF($D541="",0,IF($E541="",0,IF(VLOOKUP($E541,paramètres!$E$33:$F$44,2,FALSE)&lt;=VLOOKUP($AG$18,paramètres!$E$33:$F$44,2,FALSE),U541*$D541,0)))</f>
        <v>0</v>
      </c>
      <c r="AH541" s="13">
        <f>IF($D541="",0,IF($E541="",0,IF(VLOOKUP($E541,paramètres!$E$33:$F$44,2,FALSE)&lt;=VLOOKUP($AH$18,paramètres!$E$33:$F$44,2,FALSE),V541*$D541,0)))</f>
        <v>0</v>
      </c>
      <c r="AI541" s="13">
        <f>IF($D541="",0,IF($E541="",0,IF(VLOOKUP($E541,paramètres!$E$33:$F$44,2,FALSE)&lt;=VLOOKUP($AI$18,paramètres!$E$33:$F$44,2,FALSE),W541*$D541,0)))</f>
        <v>0</v>
      </c>
      <c r="AJ541" s="13">
        <f>IF($D541="",0,IF($E541="",0,IF(VLOOKUP($E541,paramètres!$E$33:$F$44,2,FALSE)&lt;=VLOOKUP($AJ$18,paramètres!$E$33:$F$44,2,FALSE),X541*$D541,0)))</f>
        <v>0</v>
      </c>
      <c r="AK541" s="13">
        <f>IF($D541="",0,IF($E541="",0,IF(VLOOKUP($E541,paramètres!$E$33:$F$44,2,FALSE)&lt;=VLOOKUP($AK$18,paramètres!$E$33:$F$44,2,FALSE),Y541*$D541,0)))</f>
        <v>0</v>
      </c>
      <c r="AL541" s="13">
        <f>IF($D541="",0,IF($E541="",0,IF(VLOOKUP($E541,paramètres!$E$33:$F$44,2,FALSE)&lt;=VLOOKUP($AL$18,paramètres!$E$33:$F$44,2,FALSE),Z541*$D541,0)))</f>
        <v>0</v>
      </c>
      <c r="AM541" s="13">
        <f>IF($D541="",0,IF($E541="",0,IF(VLOOKUP($E541,paramètres!$E$33:$F$44,2,FALSE)&lt;=VLOOKUP($AM$18,paramètres!$E$33:$F$44,2,FALSE),AA541*$D541,0)))</f>
        <v>0</v>
      </c>
      <c r="AN541" s="154">
        <f>IF($D541="",0,IF($E541="",0,IF(VLOOKUP($E541,paramètres!$E$33:$F$44,2,FALSE)&lt;=VLOOKUP($AN$18,paramètres!$E$33:$F$44,2,FALSE),AB541*$D541,0)))</f>
        <v>0</v>
      </c>
      <c r="AO541" s="149" t="str">
        <f>IF(paramètres!$B$28=1,((SUM(Q541:Z541)/1.02)+SUM(AA541:AB541))*0.0303/9*COUNT(Q541:Y541),IF(paramètres!$B$28=2,(SUM(Q541:AB541))*0.0303/9*COUNT(Q541:Y541),"Missing Delta option"))</f>
        <v>Missing Delta option</v>
      </c>
      <c r="AP541" s="13" t="str">
        <f>IF(paramètres!$B$28=1,(((SUM(Q541:Z541)/1.02)+SUM(AA541:AB541))+((SUM(AC541:AL541)/1.02)+SUM(AM541:AO541)))*cotpatr,IF(paramètres!$B$28=2,(SUM(Q541:AO541)*cotpatr),"Missing Delta Option"))</f>
        <v>Missing Delta Option</v>
      </c>
      <c r="AQ541" s="13" t="str" cm="1">
        <f t="array" ref="AQ541">IF(paramètres!$B$28=1,(((SUM(Q541:Z541)/1.02)+SUM(AA541:AB541))+((SUM(AC541:AN541)/1.02)+SUM(AM541:AN541)))/12*pécule,IF(paramètres!$B$28=2,SUM(Q541:AN541)/12*pécule,"Missing Delta Option"))</f>
        <v>Missing Delta Option</v>
      </c>
      <c r="AR541" s="132" t="e">
        <f>IF(paramètres!$B$28=1,(((SUM(Q541:Z541)/1.02)+SUM(AA541:AB541))+((SUM(AC541:AN541)/1.02)+SUM(AM541:AN541)))+AO541+AP541+AQ541,SUM(Q541:AN541)+AO541+AP541+AQ541)</f>
        <v>#VALUE!</v>
      </c>
    </row>
    <row r="542" spans="1:44" x14ac:dyDescent="0.25">
      <c r="A542" s="131"/>
      <c r="B542" s="39"/>
      <c r="C542" s="39"/>
      <c r="D542" s="93"/>
      <c r="E542" s="68"/>
      <c r="F542" s="40"/>
      <c r="G542" s="94"/>
      <c r="H542" s="38"/>
      <c r="I542" s="95"/>
      <c r="J542" s="40"/>
      <c r="K542" s="38"/>
      <c r="L542" s="95"/>
      <c r="M542" s="40"/>
      <c r="N542" s="38"/>
      <c r="O542" s="95"/>
      <c r="P542" s="68"/>
      <c r="Q542" s="226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8"/>
      <c r="AC542" s="149">
        <f>IF($D542="",0,IF($E542="",0,IF(VLOOKUP($E542,paramètres!$E$33:$F$44,2,FALSE)&lt;=VLOOKUP($AC$18,paramètres!$E$33:$F$44,2,FALSE),Q542*$D542,0)))</f>
        <v>0</v>
      </c>
      <c r="AD542" s="13">
        <f>IF($D542="",0,IF($E542="",0,IF(VLOOKUP($E542,paramètres!$E$33:$F$44,2,FALSE)&lt;=VLOOKUP($AD$18,paramètres!$E$33:$F$44,2,FALSE),R542*$D542,0)))</f>
        <v>0</v>
      </c>
      <c r="AE542" s="13">
        <f>IF($D542="",0,IF($E542="",0,IF(VLOOKUP($E542,paramètres!$E$33:$F$44,2,FALSE)&lt;=VLOOKUP($AE$18,paramètres!$E$33:$F$44,2,FALSE),S542*$D542,0)))</f>
        <v>0</v>
      </c>
      <c r="AF542" s="13">
        <f>IF($D542="",0,IF($E542="",0,IF(VLOOKUP($E542,paramètres!$E$33:$F$44,2,FALSE)&lt;=VLOOKUP($AF$18,paramètres!$E$33:$F$44,2,FALSE),T542*$D542,0)))</f>
        <v>0</v>
      </c>
      <c r="AG542" s="13">
        <f>IF($D542="",0,IF($E542="",0,IF(VLOOKUP($E542,paramètres!$E$33:$F$44,2,FALSE)&lt;=VLOOKUP($AG$18,paramètres!$E$33:$F$44,2,FALSE),U542*$D542,0)))</f>
        <v>0</v>
      </c>
      <c r="AH542" s="13">
        <f>IF($D542="",0,IF($E542="",0,IF(VLOOKUP($E542,paramètres!$E$33:$F$44,2,FALSE)&lt;=VLOOKUP($AH$18,paramètres!$E$33:$F$44,2,FALSE),V542*$D542,0)))</f>
        <v>0</v>
      </c>
      <c r="AI542" s="13">
        <f>IF($D542="",0,IF($E542="",0,IF(VLOOKUP($E542,paramètres!$E$33:$F$44,2,FALSE)&lt;=VLOOKUP($AI$18,paramètres!$E$33:$F$44,2,FALSE),W542*$D542,0)))</f>
        <v>0</v>
      </c>
      <c r="AJ542" s="13">
        <f>IF($D542="",0,IF($E542="",0,IF(VLOOKUP($E542,paramètres!$E$33:$F$44,2,FALSE)&lt;=VLOOKUP($AJ$18,paramètres!$E$33:$F$44,2,FALSE),X542*$D542,0)))</f>
        <v>0</v>
      </c>
      <c r="AK542" s="13">
        <f>IF($D542="",0,IF($E542="",0,IF(VLOOKUP($E542,paramètres!$E$33:$F$44,2,FALSE)&lt;=VLOOKUP($AK$18,paramètres!$E$33:$F$44,2,FALSE),Y542*$D542,0)))</f>
        <v>0</v>
      </c>
      <c r="AL542" s="13">
        <f>IF($D542="",0,IF($E542="",0,IF(VLOOKUP($E542,paramètres!$E$33:$F$44,2,FALSE)&lt;=VLOOKUP($AL$18,paramètres!$E$33:$F$44,2,FALSE),Z542*$D542,0)))</f>
        <v>0</v>
      </c>
      <c r="AM542" s="13">
        <f>IF($D542="",0,IF($E542="",0,IF(VLOOKUP($E542,paramètres!$E$33:$F$44,2,FALSE)&lt;=VLOOKUP($AM$18,paramètres!$E$33:$F$44,2,FALSE),AA542*$D542,0)))</f>
        <v>0</v>
      </c>
      <c r="AN542" s="154">
        <f>IF($D542="",0,IF($E542="",0,IF(VLOOKUP($E542,paramètres!$E$33:$F$44,2,FALSE)&lt;=VLOOKUP($AN$18,paramètres!$E$33:$F$44,2,FALSE),AB542*$D542,0)))</f>
        <v>0</v>
      </c>
      <c r="AO542" s="149" t="str">
        <f>IF(paramètres!$B$28=1,((SUM(Q542:Z542)/1.02)+SUM(AA542:AB542))*0.0303/9*COUNT(Q542:Y542),IF(paramètres!$B$28=2,(SUM(Q542:AB542))*0.0303/9*COUNT(Q542:Y542),"Missing Delta option"))</f>
        <v>Missing Delta option</v>
      </c>
      <c r="AP542" s="13" t="str">
        <f>IF(paramètres!$B$28=1,(((SUM(Q542:Z542)/1.02)+SUM(AA542:AB542))+((SUM(AC542:AL542)/1.02)+SUM(AM542:AO542)))*cotpatr,IF(paramètres!$B$28=2,(SUM(Q542:AO542)*cotpatr),"Missing Delta Option"))</f>
        <v>Missing Delta Option</v>
      </c>
      <c r="AQ542" s="13" t="str" cm="1">
        <f t="array" ref="AQ542">IF(paramètres!$B$28=1,(((SUM(Q542:Z542)/1.02)+SUM(AA542:AB542))+((SUM(AC542:AN542)/1.02)+SUM(AM542:AN542)))/12*pécule,IF(paramètres!$B$28=2,SUM(Q542:AN542)/12*pécule,"Missing Delta Option"))</f>
        <v>Missing Delta Option</v>
      </c>
      <c r="AR542" s="132" t="e">
        <f>IF(paramètres!$B$28=1,(((SUM(Q542:Z542)/1.02)+SUM(AA542:AB542))+((SUM(AC542:AN542)/1.02)+SUM(AM542:AN542)))+AO542+AP542+AQ542,SUM(Q542:AN542)+AO542+AP542+AQ542)</f>
        <v>#VALUE!</v>
      </c>
    </row>
    <row r="543" spans="1:44" x14ac:dyDescent="0.25">
      <c r="A543" s="131"/>
      <c r="B543" s="39"/>
      <c r="C543" s="39"/>
      <c r="D543" s="93"/>
      <c r="E543" s="68"/>
      <c r="F543" s="40"/>
      <c r="G543" s="94"/>
      <c r="H543" s="38"/>
      <c r="I543" s="95"/>
      <c r="J543" s="40"/>
      <c r="K543" s="38"/>
      <c r="L543" s="95"/>
      <c r="M543" s="40"/>
      <c r="N543" s="38"/>
      <c r="O543" s="95"/>
      <c r="P543" s="68"/>
      <c r="Q543" s="226"/>
      <c r="R543" s="227"/>
      <c r="S543" s="227"/>
      <c r="T543" s="227"/>
      <c r="U543" s="227"/>
      <c r="V543" s="227"/>
      <c r="W543" s="227"/>
      <c r="X543" s="227"/>
      <c r="Y543" s="227"/>
      <c r="Z543" s="227"/>
      <c r="AA543" s="227"/>
      <c r="AB543" s="228"/>
      <c r="AC543" s="149">
        <f>IF($D543="",0,IF($E543="",0,IF(VLOOKUP($E543,paramètres!$E$33:$F$44,2,FALSE)&lt;=VLOOKUP($AC$18,paramètres!$E$33:$F$44,2,FALSE),Q543*$D543,0)))</f>
        <v>0</v>
      </c>
      <c r="AD543" s="13">
        <f>IF($D543="",0,IF($E543="",0,IF(VLOOKUP($E543,paramètres!$E$33:$F$44,2,FALSE)&lt;=VLOOKUP($AD$18,paramètres!$E$33:$F$44,2,FALSE),R543*$D543,0)))</f>
        <v>0</v>
      </c>
      <c r="AE543" s="13">
        <f>IF($D543="",0,IF($E543="",0,IF(VLOOKUP($E543,paramètres!$E$33:$F$44,2,FALSE)&lt;=VLOOKUP($AE$18,paramètres!$E$33:$F$44,2,FALSE),S543*$D543,0)))</f>
        <v>0</v>
      </c>
      <c r="AF543" s="13">
        <f>IF($D543="",0,IF($E543="",0,IF(VLOOKUP($E543,paramètres!$E$33:$F$44,2,FALSE)&lt;=VLOOKUP($AF$18,paramètres!$E$33:$F$44,2,FALSE),T543*$D543,0)))</f>
        <v>0</v>
      </c>
      <c r="AG543" s="13">
        <f>IF($D543="",0,IF($E543="",0,IF(VLOOKUP($E543,paramètres!$E$33:$F$44,2,FALSE)&lt;=VLOOKUP($AG$18,paramètres!$E$33:$F$44,2,FALSE),U543*$D543,0)))</f>
        <v>0</v>
      </c>
      <c r="AH543" s="13">
        <f>IF($D543="",0,IF($E543="",0,IF(VLOOKUP($E543,paramètres!$E$33:$F$44,2,FALSE)&lt;=VLOOKUP($AH$18,paramètres!$E$33:$F$44,2,FALSE),V543*$D543,0)))</f>
        <v>0</v>
      </c>
      <c r="AI543" s="13">
        <f>IF($D543="",0,IF($E543="",0,IF(VLOOKUP($E543,paramètres!$E$33:$F$44,2,FALSE)&lt;=VLOOKUP($AI$18,paramètres!$E$33:$F$44,2,FALSE),W543*$D543,0)))</f>
        <v>0</v>
      </c>
      <c r="AJ543" s="13">
        <f>IF($D543="",0,IF($E543="",0,IF(VLOOKUP($E543,paramètres!$E$33:$F$44,2,FALSE)&lt;=VLOOKUP($AJ$18,paramètres!$E$33:$F$44,2,FALSE),X543*$D543,0)))</f>
        <v>0</v>
      </c>
      <c r="AK543" s="13">
        <f>IF($D543="",0,IF($E543="",0,IF(VLOOKUP($E543,paramètres!$E$33:$F$44,2,FALSE)&lt;=VLOOKUP($AK$18,paramètres!$E$33:$F$44,2,FALSE),Y543*$D543,0)))</f>
        <v>0</v>
      </c>
      <c r="AL543" s="13">
        <f>IF($D543="",0,IF($E543="",0,IF(VLOOKUP($E543,paramètres!$E$33:$F$44,2,FALSE)&lt;=VLOOKUP($AL$18,paramètres!$E$33:$F$44,2,FALSE),Z543*$D543,0)))</f>
        <v>0</v>
      </c>
      <c r="AM543" s="13">
        <f>IF($D543="",0,IF($E543="",0,IF(VLOOKUP($E543,paramètres!$E$33:$F$44,2,FALSE)&lt;=VLOOKUP($AM$18,paramètres!$E$33:$F$44,2,FALSE),AA543*$D543,0)))</f>
        <v>0</v>
      </c>
      <c r="AN543" s="154">
        <f>IF($D543="",0,IF($E543="",0,IF(VLOOKUP($E543,paramètres!$E$33:$F$44,2,FALSE)&lt;=VLOOKUP($AN$18,paramètres!$E$33:$F$44,2,FALSE),AB543*$D543,0)))</f>
        <v>0</v>
      </c>
      <c r="AO543" s="149" t="str">
        <f>IF(paramètres!$B$28=1,((SUM(Q543:Z543)/1.02)+SUM(AA543:AB543))*0.0303/9*COUNT(Q543:Y543),IF(paramètres!$B$28=2,(SUM(Q543:AB543))*0.0303/9*COUNT(Q543:Y543),"Missing Delta option"))</f>
        <v>Missing Delta option</v>
      </c>
      <c r="AP543" s="13" t="str">
        <f>IF(paramètres!$B$28=1,(((SUM(Q543:Z543)/1.02)+SUM(AA543:AB543))+((SUM(AC543:AL543)/1.02)+SUM(AM543:AO543)))*cotpatr,IF(paramètres!$B$28=2,(SUM(Q543:AO543)*cotpatr),"Missing Delta Option"))</f>
        <v>Missing Delta Option</v>
      </c>
      <c r="AQ543" s="13" t="str" cm="1">
        <f t="array" ref="AQ543">IF(paramètres!$B$28=1,(((SUM(Q543:Z543)/1.02)+SUM(AA543:AB543))+((SUM(AC543:AN543)/1.02)+SUM(AM543:AN543)))/12*pécule,IF(paramètres!$B$28=2,SUM(Q543:AN543)/12*pécule,"Missing Delta Option"))</f>
        <v>Missing Delta Option</v>
      </c>
      <c r="AR543" s="132" t="e">
        <f>IF(paramètres!$B$28=1,(((SUM(Q543:Z543)/1.02)+SUM(AA543:AB543))+((SUM(AC543:AN543)/1.02)+SUM(AM543:AN543)))+AO543+AP543+AQ543,SUM(Q543:AN543)+AO543+AP543+AQ543)</f>
        <v>#VALUE!</v>
      </c>
    </row>
    <row r="544" spans="1:44" x14ac:dyDescent="0.25">
      <c r="A544" s="131"/>
      <c r="B544" s="39"/>
      <c r="C544" s="39"/>
      <c r="D544" s="93"/>
      <c r="E544" s="68"/>
      <c r="F544" s="40"/>
      <c r="G544" s="94"/>
      <c r="H544" s="38"/>
      <c r="I544" s="95"/>
      <c r="J544" s="40"/>
      <c r="K544" s="38"/>
      <c r="L544" s="95"/>
      <c r="M544" s="40"/>
      <c r="N544" s="38"/>
      <c r="O544" s="95"/>
      <c r="P544" s="68"/>
      <c r="Q544" s="226"/>
      <c r="R544" s="227"/>
      <c r="S544" s="227"/>
      <c r="T544" s="227"/>
      <c r="U544" s="227"/>
      <c r="V544" s="227"/>
      <c r="W544" s="227"/>
      <c r="X544" s="227"/>
      <c r="Y544" s="227"/>
      <c r="Z544" s="227"/>
      <c r="AA544" s="227"/>
      <c r="AB544" s="228"/>
      <c r="AC544" s="149">
        <f>IF($D544="",0,IF($E544="",0,IF(VLOOKUP($E544,paramètres!$E$33:$F$44,2,FALSE)&lt;=VLOOKUP($AC$18,paramètres!$E$33:$F$44,2,FALSE),Q544*$D544,0)))</f>
        <v>0</v>
      </c>
      <c r="AD544" s="13">
        <f>IF($D544="",0,IF($E544="",0,IF(VLOOKUP($E544,paramètres!$E$33:$F$44,2,FALSE)&lt;=VLOOKUP($AD$18,paramètres!$E$33:$F$44,2,FALSE),R544*$D544,0)))</f>
        <v>0</v>
      </c>
      <c r="AE544" s="13">
        <f>IF($D544="",0,IF($E544="",0,IF(VLOOKUP($E544,paramètres!$E$33:$F$44,2,FALSE)&lt;=VLOOKUP($AE$18,paramètres!$E$33:$F$44,2,FALSE),S544*$D544,0)))</f>
        <v>0</v>
      </c>
      <c r="AF544" s="13">
        <f>IF($D544="",0,IF($E544="",0,IF(VLOOKUP($E544,paramètres!$E$33:$F$44,2,FALSE)&lt;=VLOOKUP($AF$18,paramètres!$E$33:$F$44,2,FALSE),T544*$D544,0)))</f>
        <v>0</v>
      </c>
      <c r="AG544" s="13">
        <f>IF($D544="",0,IF($E544="",0,IF(VLOOKUP($E544,paramètres!$E$33:$F$44,2,FALSE)&lt;=VLOOKUP($AG$18,paramètres!$E$33:$F$44,2,FALSE),U544*$D544,0)))</f>
        <v>0</v>
      </c>
      <c r="AH544" s="13">
        <f>IF($D544="",0,IF($E544="",0,IF(VLOOKUP($E544,paramètres!$E$33:$F$44,2,FALSE)&lt;=VLOOKUP($AH$18,paramètres!$E$33:$F$44,2,FALSE),V544*$D544,0)))</f>
        <v>0</v>
      </c>
      <c r="AI544" s="13">
        <f>IF($D544="",0,IF($E544="",0,IF(VLOOKUP($E544,paramètres!$E$33:$F$44,2,FALSE)&lt;=VLOOKUP($AI$18,paramètres!$E$33:$F$44,2,FALSE),W544*$D544,0)))</f>
        <v>0</v>
      </c>
      <c r="AJ544" s="13">
        <f>IF($D544="",0,IF($E544="",0,IF(VLOOKUP($E544,paramètres!$E$33:$F$44,2,FALSE)&lt;=VLOOKUP($AJ$18,paramètres!$E$33:$F$44,2,FALSE),X544*$D544,0)))</f>
        <v>0</v>
      </c>
      <c r="AK544" s="13">
        <f>IF($D544="",0,IF($E544="",0,IF(VLOOKUP($E544,paramètres!$E$33:$F$44,2,FALSE)&lt;=VLOOKUP($AK$18,paramètres!$E$33:$F$44,2,FALSE),Y544*$D544,0)))</f>
        <v>0</v>
      </c>
      <c r="AL544" s="13">
        <f>IF($D544="",0,IF($E544="",0,IF(VLOOKUP($E544,paramètres!$E$33:$F$44,2,FALSE)&lt;=VLOOKUP($AL$18,paramètres!$E$33:$F$44,2,FALSE),Z544*$D544,0)))</f>
        <v>0</v>
      </c>
      <c r="AM544" s="13">
        <f>IF($D544="",0,IF($E544="",0,IF(VLOOKUP($E544,paramètres!$E$33:$F$44,2,FALSE)&lt;=VLOOKUP($AM$18,paramètres!$E$33:$F$44,2,FALSE),AA544*$D544,0)))</f>
        <v>0</v>
      </c>
      <c r="AN544" s="154">
        <f>IF($D544="",0,IF($E544="",0,IF(VLOOKUP($E544,paramètres!$E$33:$F$44,2,FALSE)&lt;=VLOOKUP($AN$18,paramètres!$E$33:$F$44,2,FALSE),AB544*$D544,0)))</f>
        <v>0</v>
      </c>
      <c r="AO544" s="149" t="str">
        <f>IF(paramètres!$B$28=1,((SUM(Q544:Z544)/1.02)+SUM(AA544:AB544))*0.0303/9*COUNT(Q544:Y544),IF(paramètres!$B$28=2,(SUM(Q544:AB544))*0.0303/9*COUNT(Q544:Y544),"Missing Delta option"))</f>
        <v>Missing Delta option</v>
      </c>
      <c r="AP544" s="13" t="str">
        <f>IF(paramètres!$B$28=1,(((SUM(Q544:Z544)/1.02)+SUM(AA544:AB544))+((SUM(AC544:AL544)/1.02)+SUM(AM544:AO544)))*cotpatr,IF(paramètres!$B$28=2,(SUM(Q544:AO544)*cotpatr),"Missing Delta Option"))</f>
        <v>Missing Delta Option</v>
      </c>
      <c r="AQ544" s="13" t="str" cm="1">
        <f t="array" ref="AQ544">IF(paramètres!$B$28=1,(((SUM(Q544:Z544)/1.02)+SUM(AA544:AB544))+((SUM(AC544:AN544)/1.02)+SUM(AM544:AN544)))/12*pécule,IF(paramètres!$B$28=2,SUM(Q544:AN544)/12*pécule,"Missing Delta Option"))</f>
        <v>Missing Delta Option</v>
      </c>
      <c r="AR544" s="132" t="e">
        <f>IF(paramètres!$B$28=1,(((SUM(Q544:Z544)/1.02)+SUM(AA544:AB544))+((SUM(AC544:AN544)/1.02)+SUM(AM544:AN544)))+AO544+AP544+AQ544,SUM(Q544:AN544)+AO544+AP544+AQ544)</f>
        <v>#VALUE!</v>
      </c>
    </row>
    <row r="545" spans="1:44" x14ac:dyDescent="0.25">
      <c r="A545" s="131"/>
      <c r="B545" s="39"/>
      <c r="C545" s="39"/>
      <c r="D545" s="93"/>
      <c r="E545" s="68"/>
      <c r="F545" s="40"/>
      <c r="G545" s="94"/>
      <c r="H545" s="38"/>
      <c r="I545" s="95"/>
      <c r="J545" s="40"/>
      <c r="K545" s="38"/>
      <c r="L545" s="95"/>
      <c r="M545" s="40"/>
      <c r="N545" s="38"/>
      <c r="O545" s="95"/>
      <c r="P545" s="68"/>
      <c r="Q545" s="226"/>
      <c r="R545" s="227"/>
      <c r="S545" s="227"/>
      <c r="T545" s="227"/>
      <c r="U545" s="227"/>
      <c r="V545" s="227"/>
      <c r="W545" s="227"/>
      <c r="X545" s="227"/>
      <c r="Y545" s="227"/>
      <c r="Z545" s="227"/>
      <c r="AA545" s="227"/>
      <c r="AB545" s="228"/>
      <c r="AC545" s="149">
        <f>IF($D545="",0,IF($E545="",0,IF(VLOOKUP($E545,paramètres!$E$33:$F$44,2,FALSE)&lt;=VLOOKUP($AC$18,paramètres!$E$33:$F$44,2,FALSE),Q545*$D545,0)))</f>
        <v>0</v>
      </c>
      <c r="AD545" s="13">
        <f>IF($D545="",0,IF($E545="",0,IF(VLOOKUP($E545,paramètres!$E$33:$F$44,2,FALSE)&lt;=VLOOKUP($AD$18,paramètres!$E$33:$F$44,2,FALSE),R545*$D545,0)))</f>
        <v>0</v>
      </c>
      <c r="AE545" s="13">
        <f>IF($D545="",0,IF($E545="",0,IF(VLOOKUP($E545,paramètres!$E$33:$F$44,2,FALSE)&lt;=VLOOKUP($AE$18,paramètres!$E$33:$F$44,2,FALSE),S545*$D545,0)))</f>
        <v>0</v>
      </c>
      <c r="AF545" s="13">
        <f>IF($D545="",0,IF($E545="",0,IF(VLOOKUP($E545,paramètres!$E$33:$F$44,2,FALSE)&lt;=VLOOKUP($AF$18,paramètres!$E$33:$F$44,2,FALSE),T545*$D545,0)))</f>
        <v>0</v>
      </c>
      <c r="AG545" s="13">
        <f>IF($D545="",0,IF($E545="",0,IF(VLOOKUP($E545,paramètres!$E$33:$F$44,2,FALSE)&lt;=VLOOKUP($AG$18,paramètres!$E$33:$F$44,2,FALSE),U545*$D545,0)))</f>
        <v>0</v>
      </c>
      <c r="AH545" s="13">
        <f>IF($D545="",0,IF($E545="",0,IF(VLOOKUP($E545,paramètres!$E$33:$F$44,2,FALSE)&lt;=VLOOKUP($AH$18,paramètres!$E$33:$F$44,2,FALSE),V545*$D545,0)))</f>
        <v>0</v>
      </c>
      <c r="AI545" s="13">
        <f>IF($D545="",0,IF($E545="",0,IF(VLOOKUP($E545,paramètres!$E$33:$F$44,2,FALSE)&lt;=VLOOKUP($AI$18,paramètres!$E$33:$F$44,2,FALSE),W545*$D545,0)))</f>
        <v>0</v>
      </c>
      <c r="AJ545" s="13">
        <f>IF($D545="",0,IF($E545="",0,IF(VLOOKUP($E545,paramètres!$E$33:$F$44,2,FALSE)&lt;=VLOOKUP($AJ$18,paramètres!$E$33:$F$44,2,FALSE),X545*$D545,0)))</f>
        <v>0</v>
      </c>
      <c r="AK545" s="13">
        <f>IF($D545="",0,IF($E545="",0,IF(VLOOKUP($E545,paramètres!$E$33:$F$44,2,FALSE)&lt;=VLOOKUP($AK$18,paramètres!$E$33:$F$44,2,FALSE),Y545*$D545,0)))</f>
        <v>0</v>
      </c>
      <c r="AL545" s="13">
        <f>IF($D545="",0,IF($E545="",0,IF(VLOOKUP($E545,paramètres!$E$33:$F$44,2,FALSE)&lt;=VLOOKUP($AL$18,paramètres!$E$33:$F$44,2,FALSE),Z545*$D545,0)))</f>
        <v>0</v>
      </c>
      <c r="AM545" s="13">
        <f>IF($D545="",0,IF($E545="",0,IF(VLOOKUP($E545,paramètres!$E$33:$F$44,2,FALSE)&lt;=VLOOKUP($AM$18,paramètres!$E$33:$F$44,2,FALSE),AA545*$D545,0)))</f>
        <v>0</v>
      </c>
      <c r="AN545" s="154">
        <f>IF($D545="",0,IF($E545="",0,IF(VLOOKUP($E545,paramètres!$E$33:$F$44,2,FALSE)&lt;=VLOOKUP($AN$18,paramètres!$E$33:$F$44,2,FALSE),AB545*$D545,0)))</f>
        <v>0</v>
      </c>
      <c r="AO545" s="149" t="str">
        <f>IF(paramètres!$B$28=1,((SUM(Q545:Z545)/1.02)+SUM(AA545:AB545))*0.0303/9*COUNT(Q545:Y545),IF(paramètres!$B$28=2,(SUM(Q545:AB545))*0.0303/9*COUNT(Q545:Y545),"Missing Delta option"))</f>
        <v>Missing Delta option</v>
      </c>
      <c r="AP545" s="13" t="str">
        <f>IF(paramètres!$B$28=1,(((SUM(Q545:Z545)/1.02)+SUM(AA545:AB545))+((SUM(AC545:AL545)/1.02)+SUM(AM545:AO545)))*cotpatr,IF(paramètres!$B$28=2,(SUM(Q545:AO545)*cotpatr),"Missing Delta Option"))</f>
        <v>Missing Delta Option</v>
      </c>
      <c r="AQ545" s="13" t="str" cm="1">
        <f t="array" ref="AQ545">IF(paramètres!$B$28=1,(((SUM(Q545:Z545)/1.02)+SUM(AA545:AB545))+((SUM(AC545:AN545)/1.02)+SUM(AM545:AN545)))/12*pécule,IF(paramètres!$B$28=2,SUM(Q545:AN545)/12*pécule,"Missing Delta Option"))</f>
        <v>Missing Delta Option</v>
      </c>
      <c r="AR545" s="132" t="e">
        <f>IF(paramètres!$B$28=1,(((SUM(Q545:Z545)/1.02)+SUM(AA545:AB545))+((SUM(AC545:AN545)/1.02)+SUM(AM545:AN545)))+AO545+AP545+AQ545,SUM(Q545:AN545)+AO545+AP545+AQ545)</f>
        <v>#VALUE!</v>
      </c>
    </row>
    <row r="546" spans="1:44" x14ac:dyDescent="0.25">
      <c r="A546" s="131"/>
      <c r="B546" s="39"/>
      <c r="C546" s="39"/>
      <c r="D546" s="93"/>
      <c r="E546" s="68"/>
      <c r="F546" s="40"/>
      <c r="G546" s="94"/>
      <c r="H546" s="38"/>
      <c r="I546" s="95"/>
      <c r="J546" s="40"/>
      <c r="K546" s="38"/>
      <c r="L546" s="95"/>
      <c r="M546" s="40"/>
      <c r="N546" s="38"/>
      <c r="O546" s="95"/>
      <c r="P546" s="68"/>
      <c r="Q546" s="226"/>
      <c r="R546" s="227"/>
      <c r="S546" s="227"/>
      <c r="T546" s="227"/>
      <c r="U546" s="227"/>
      <c r="V546" s="227"/>
      <c r="W546" s="227"/>
      <c r="X546" s="227"/>
      <c r="Y546" s="227"/>
      <c r="Z546" s="227"/>
      <c r="AA546" s="227"/>
      <c r="AB546" s="228"/>
      <c r="AC546" s="149">
        <f>IF($D546="",0,IF($E546="",0,IF(VLOOKUP($E546,paramètres!$E$33:$F$44,2,FALSE)&lt;=VLOOKUP($AC$18,paramètres!$E$33:$F$44,2,FALSE),Q546*$D546,0)))</f>
        <v>0</v>
      </c>
      <c r="AD546" s="13">
        <f>IF($D546="",0,IF($E546="",0,IF(VLOOKUP($E546,paramètres!$E$33:$F$44,2,FALSE)&lt;=VLOOKUP($AD$18,paramètres!$E$33:$F$44,2,FALSE),R546*$D546,0)))</f>
        <v>0</v>
      </c>
      <c r="AE546" s="13">
        <f>IF($D546="",0,IF($E546="",0,IF(VLOOKUP($E546,paramètres!$E$33:$F$44,2,FALSE)&lt;=VLOOKUP($AE$18,paramètres!$E$33:$F$44,2,FALSE),S546*$D546,0)))</f>
        <v>0</v>
      </c>
      <c r="AF546" s="13">
        <f>IF($D546="",0,IF($E546="",0,IF(VLOOKUP($E546,paramètres!$E$33:$F$44,2,FALSE)&lt;=VLOOKUP($AF$18,paramètres!$E$33:$F$44,2,FALSE),T546*$D546,0)))</f>
        <v>0</v>
      </c>
      <c r="AG546" s="13">
        <f>IF($D546="",0,IF($E546="",0,IF(VLOOKUP($E546,paramètres!$E$33:$F$44,2,FALSE)&lt;=VLOOKUP($AG$18,paramètres!$E$33:$F$44,2,FALSE),U546*$D546,0)))</f>
        <v>0</v>
      </c>
      <c r="AH546" s="13">
        <f>IF($D546="",0,IF($E546="",0,IF(VLOOKUP($E546,paramètres!$E$33:$F$44,2,FALSE)&lt;=VLOOKUP($AH$18,paramètres!$E$33:$F$44,2,FALSE),V546*$D546,0)))</f>
        <v>0</v>
      </c>
      <c r="AI546" s="13">
        <f>IF($D546="",0,IF($E546="",0,IF(VLOOKUP($E546,paramètres!$E$33:$F$44,2,FALSE)&lt;=VLOOKUP($AI$18,paramètres!$E$33:$F$44,2,FALSE),W546*$D546,0)))</f>
        <v>0</v>
      </c>
      <c r="AJ546" s="13">
        <f>IF($D546="",0,IF($E546="",0,IF(VLOOKUP($E546,paramètres!$E$33:$F$44,2,FALSE)&lt;=VLOOKUP($AJ$18,paramètres!$E$33:$F$44,2,FALSE),X546*$D546,0)))</f>
        <v>0</v>
      </c>
      <c r="AK546" s="13">
        <f>IF($D546="",0,IF($E546="",0,IF(VLOOKUP($E546,paramètres!$E$33:$F$44,2,FALSE)&lt;=VLOOKUP($AK$18,paramètres!$E$33:$F$44,2,FALSE),Y546*$D546,0)))</f>
        <v>0</v>
      </c>
      <c r="AL546" s="13">
        <f>IF($D546="",0,IF($E546="",0,IF(VLOOKUP($E546,paramètres!$E$33:$F$44,2,FALSE)&lt;=VLOOKUP($AL$18,paramètres!$E$33:$F$44,2,FALSE),Z546*$D546,0)))</f>
        <v>0</v>
      </c>
      <c r="AM546" s="13">
        <f>IF($D546="",0,IF($E546="",0,IF(VLOOKUP($E546,paramètres!$E$33:$F$44,2,FALSE)&lt;=VLOOKUP($AM$18,paramètres!$E$33:$F$44,2,FALSE),AA546*$D546,0)))</f>
        <v>0</v>
      </c>
      <c r="AN546" s="154">
        <f>IF($D546="",0,IF($E546="",0,IF(VLOOKUP($E546,paramètres!$E$33:$F$44,2,FALSE)&lt;=VLOOKUP($AN$18,paramètres!$E$33:$F$44,2,FALSE),AB546*$D546,0)))</f>
        <v>0</v>
      </c>
      <c r="AO546" s="149" t="str">
        <f>IF(paramètres!$B$28=1,((SUM(Q546:Z546)/1.02)+SUM(AA546:AB546))*0.0303/9*COUNT(Q546:Y546),IF(paramètres!$B$28=2,(SUM(Q546:AB546))*0.0303/9*COUNT(Q546:Y546),"Missing Delta option"))</f>
        <v>Missing Delta option</v>
      </c>
      <c r="AP546" s="13" t="str">
        <f>IF(paramètres!$B$28=1,(((SUM(Q546:Z546)/1.02)+SUM(AA546:AB546))+((SUM(AC546:AL546)/1.02)+SUM(AM546:AO546)))*cotpatr,IF(paramètres!$B$28=2,(SUM(Q546:AO546)*cotpatr),"Missing Delta Option"))</f>
        <v>Missing Delta Option</v>
      </c>
      <c r="AQ546" s="13" t="str" cm="1">
        <f t="array" ref="AQ546">IF(paramètres!$B$28=1,(((SUM(Q546:Z546)/1.02)+SUM(AA546:AB546))+((SUM(AC546:AN546)/1.02)+SUM(AM546:AN546)))/12*pécule,IF(paramètres!$B$28=2,SUM(Q546:AN546)/12*pécule,"Missing Delta Option"))</f>
        <v>Missing Delta Option</v>
      </c>
      <c r="AR546" s="132" t="e">
        <f>IF(paramètres!$B$28=1,(((SUM(Q546:Z546)/1.02)+SUM(AA546:AB546))+((SUM(AC546:AN546)/1.02)+SUM(AM546:AN546)))+AO546+AP546+AQ546,SUM(Q546:AN546)+AO546+AP546+AQ546)</f>
        <v>#VALUE!</v>
      </c>
    </row>
    <row r="547" spans="1:44" x14ac:dyDescent="0.25">
      <c r="A547" s="131"/>
      <c r="B547" s="39"/>
      <c r="C547" s="39"/>
      <c r="D547" s="93"/>
      <c r="E547" s="68"/>
      <c r="F547" s="40"/>
      <c r="G547" s="94"/>
      <c r="H547" s="38"/>
      <c r="I547" s="95"/>
      <c r="J547" s="40"/>
      <c r="K547" s="38"/>
      <c r="L547" s="95"/>
      <c r="M547" s="40"/>
      <c r="N547" s="38"/>
      <c r="O547" s="95"/>
      <c r="P547" s="68"/>
      <c r="Q547" s="226"/>
      <c r="R547" s="227"/>
      <c r="S547" s="227"/>
      <c r="T547" s="227"/>
      <c r="U547" s="227"/>
      <c r="V547" s="227"/>
      <c r="W547" s="227"/>
      <c r="X547" s="227"/>
      <c r="Y547" s="227"/>
      <c r="Z547" s="227"/>
      <c r="AA547" s="227"/>
      <c r="AB547" s="228"/>
      <c r="AC547" s="149">
        <f>IF($D547="",0,IF($E547="",0,IF(VLOOKUP($E547,paramètres!$E$33:$F$44,2,FALSE)&lt;=VLOOKUP($AC$18,paramètres!$E$33:$F$44,2,FALSE),Q547*$D547,0)))</f>
        <v>0</v>
      </c>
      <c r="AD547" s="13">
        <f>IF($D547="",0,IF($E547="",0,IF(VLOOKUP($E547,paramètres!$E$33:$F$44,2,FALSE)&lt;=VLOOKUP($AD$18,paramètres!$E$33:$F$44,2,FALSE),R547*$D547,0)))</f>
        <v>0</v>
      </c>
      <c r="AE547" s="13">
        <f>IF($D547="",0,IF($E547="",0,IF(VLOOKUP($E547,paramètres!$E$33:$F$44,2,FALSE)&lt;=VLOOKUP($AE$18,paramètres!$E$33:$F$44,2,FALSE),S547*$D547,0)))</f>
        <v>0</v>
      </c>
      <c r="AF547" s="13">
        <f>IF($D547="",0,IF($E547="",0,IF(VLOOKUP($E547,paramètres!$E$33:$F$44,2,FALSE)&lt;=VLOOKUP($AF$18,paramètres!$E$33:$F$44,2,FALSE),T547*$D547,0)))</f>
        <v>0</v>
      </c>
      <c r="AG547" s="13">
        <f>IF($D547="",0,IF($E547="",0,IF(VLOOKUP($E547,paramètres!$E$33:$F$44,2,FALSE)&lt;=VLOOKUP($AG$18,paramètres!$E$33:$F$44,2,FALSE),U547*$D547,0)))</f>
        <v>0</v>
      </c>
      <c r="AH547" s="13">
        <f>IF($D547="",0,IF($E547="",0,IF(VLOOKUP($E547,paramètres!$E$33:$F$44,2,FALSE)&lt;=VLOOKUP($AH$18,paramètres!$E$33:$F$44,2,FALSE),V547*$D547,0)))</f>
        <v>0</v>
      </c>
      <c r="AI547" s="13">
        <f>IF($D547="",0,IF($E547="",0,IF(VLOOKUP($E547,paramètres!$E$33:$F$44,2,FALSE)&lt;=VLOOKUP($AI$18,paramètres!$E$33:$F$44,2,FALSE),W547*$D547,0)))</f>
        <v>0</v>
      </c>
      <c r="AJ547" s="13">
        <f>IF($D547="",0,IF($E547="",0,IF(VLOOKUP($E547,paramètres!$E$33:$F$44,2,FALSE)&lt;=VLOOKUP($AJ$18,paramètres!$E$33:$F$44,2,FALSE),X547*$D547,0)))</f>
        <v>0</v>
      </c>
      <c r="AK547" s="13">
        <f>IF($D547="",0,IF($E547="",0,IF(VLOOKUP($E547,paramètres!$E$33:$F$44,2,FALSE)&lt;=VLOOKUP($AK$18,paramètres!$E$33:$F$44,2,FALSE),Y547*$D547,0)))</f>
        <v>0</v>
      </c>
      <c r="AL547" s="13">
        <f>IF($D547="",0,IF($E547="",0,IF(VLOOKUP($E547,paramètres!$E$33:$F$44,2,FALSE)&lt;=VLOOKUP($AL$18,paramètres!$E$33:$F$44,2,FALSE),Z547*$D547,0)))</f>
        <v>0</v>
      </c>
      <c r="AM547" s="13">
        <f>IF($D547="",0,IF($E547="",0,IF(VLOOKUP($E547,paramètres!$E$33:$F$44,2,FALSE)&lt;=VLOOKUP($AM$18,paramètres!$E$33:$F$44,2,FALSE),AA547*$D547,0)))</f>
        <v>0</v>
      </c>
      <c r="AN547" s="154">
        <f>IF($D547="",0,IF($E547="",0,IF(VLOOKUP($E547,paramètres!$E$33:$F$44,2,FALSE)&lt;=VLOOKUP($AN$18,paramètres!$E$33:$F$44,2,FALSE),AB547*$D547,0)))</f>
        <v>0</v>
      </c>
      <c r="AO547" s="149" t="str">
        <f>IF(paramètres!$B$28=1,((SUM(Q547:Z547)/1.02)+SUM(AA547:AB547))*0.0303/9*COUNT(Q547:Y547),IF(paramètres!$B$28=2,(SUM(Q547:AB547))*0.0303/9*COUNT(Q547:Y547),"Missing Delta option"))</f>
        <v>Missing Delta option</v>
      </c>
      <c r="AP547" s="13" t="str">
        <f>IF(paramètres!$B$28=1,(((SUM(Q547:Z547)/1.02)+SUM(AA547:AB547))+((SUM(AC547:AL547)/1.02)+SUM(AM547:AO547)))*cotpatr,IF(paramètres!$B$28=2,(SUM(Q547:AO547)*cotpatr),"Missing Delta Option"))</f>
        <v>Missing Delta Option</v>
      </c>
      <c r="AQ547" s="13" t="str" cm="1">
        <f t="array" ref="AQ547">IF(paramètres!$B$28=1,(((SUM(Q547:Z547)/1.02)+SUM(AA547:AB547))+((SUM(AC547:AN547)/1.02)+SUM(AM547:AN547)))/12*pécule,IF(paramètres!$B$28=2,SUM(Q547:AN547)/12*pécule,"Missing Delta Option"))</f>
        <v>Missing Delta Option</v>
      </c>
      <c r="AR547" s="132" t="e">
        <f>IF(paramètres!$B$28=1,(((SUM(Q547:Z547)/1.02)+SUM(AA547:AB547))+((SUM(AC547:AN547)/1.02)+SUM(AM547:AN547)))+AO547+AP547+AQ547,SUM(Q547:AN547)+AO547+AP547+AQ547)</f>
        <v>#VALUE!</v>
      </c>
    </row>
    <row r="548" spans="1:44" x14ac:dyDescent="0.25">
      <c r="A548" s="131"/>
      <c r="B548" s="39"/>
      <c r="C548" s="39"/>
      <c r="D548" s="93"/>
      <c r="E548" s="68"/>
      <c r="F548" s="40"/>
      <c r="G548" s="94"/>
      <c r="H548" s="38"/>
      <c r="I548" s="95"/>
      <c r="J548" s="40"/>
      <c r="K548" s="38"/>
      <c r="L548" s="95"/>
      <c r="M548" s="40"/>
      <c r="N548" s="38"/>
      <c r="O548" s="95"/>
      <c r="P548" s="68"/>
      <c r="Q548" s="226"/>
      <c r="R548" s="227"/>
      <c r="S548" s="227"/>
      <c r="T548" s="227"/>
      <c r="U548" s="227"/>
      <c r="V548" s="227"/>
      <c r="W548" s="227"/>
      <c r="X548" s="227"/>
      <c r="Y548" s="227"/>
      <c r="Z548" s="227"/>
      <c r="AA548" s="227"/>
      <c r="AB548" s="228"/>
      <c r="AC548" s="149">
        <f>IF($D548="",0,IF($E548="",0,IF(VLOOKUP($E548,paramètres!$E$33:$F$44,2,FALSE)&lt;=VLOOKUP($AC$18,paramètres!$E$33:$F$44,2,FALSE),Q548*$D548,0)))</f>
        <v>0</v>
      </c>
      <c r="AD548" s="13">
        <f>IF($D548="",0,IF($E548="",0,IF(VLOOKUP($E548,paramètres!$E$33:$F$44,2,FALSE)&lt;=VLOOKUP($AD$18,paramètres!$E$33:$F$44,2,FALSE),R548*$D548,0)))</f>
        <v>0</v>
      </c>
      <c r="AE548" s="13">
        <f>IF($D548="",0,IF($E548="",0,IF(VLOOKUP($E548,paramètres!$E$33:$F$44,2,FALSE)&lt;=VLOOKUP($AE$18,paramètres!$E$33:$F$44,2,FALSE),S548*$D548,0)))</f>
        <v>0</v>
      </c>
      <c r="AF548" s="13">
        <f>IF($D548="",0,IF($E548="",0,IF(VLOOKUP($E548,paramètres!$E$33:$F$44,2,FALSE)&lt;=VLOOKUP($AF$18,paramètres!$E$33:$F$44,2,FALSE),T548*$D548,0)))</f>
        <v>0</v>
      </c>
      <c r="AG548" s="13">
        <f>IF($D548="",0,IF($E548="",0,IF(VLOOKUP($E548,paramètres!$E$33:$F$44,2,FALSE)&lt;=VLOOKUP($AG$18,paramètres!$E$33:$F$44,2,FALSE),U548*$D548,0)))</f>
        <v>0</v>
      </c>
      <c r="AH548" s="13">
        <f>IF($D548="",0,IF($E548="",0,IF(VLOOKUP($E548,paramètres!$E$33:$F$44,2,FALSE)&lt;=VLOOKUP($AH$18,paramètres!$E$33:$F$44,2,FALSE),V548*$D548,0)))</f>
        <v>0</v>
      </c>
      <c r="AI548" s="13">
        <f>IF($D548="",0,IF($E548="",0,IF(VLOOKUP($E548,paramètres!$E$33:$F$44,2,FALSE)&lt;=VLOOKUP($AI$18,paramètres!$E$33:$F$44,2,FALSE),W548*$D548,0)))</f>
        <v>0</v>
      </c>
      <c r="AJ548" s="13">
        <f>IF($D548="",0,IF($E548="",0,IF(VLOOKUP($E548,paramètres!$E$33:$F$44,2,FALSE)&lt;=VLOOKUP($AJ$18,paramètres!$E$33:$F$44,2,FALSE),X548*$D548,0)))</f>
        <v>0</v>
      </c>
      <c r="AK548" s="13">
        <f>IF($D548="",0,IF($E548="",0,IF(VLOOKUP($E548,paramètres!$E$33:$F$44,2,FALSE)&lt;=VLOOKUP($AK$18,paramètres!$E$33:$F$44,2,FALSE),Y548*$D548,0)))</f>
        <v>0</v>
      </c>
      <c r="AL548" s="13">
        <f>IF($D548="",0,IF($E548="",0,IF(VLOOKUP($E548,paramètres!$E$33:$F$44,2,FALSE)&lt;=VLOOKUP($AL$18,paramètres!$E$33:$F$44,2,FALSE),Z548*$D548,0)))</f>
        <v>0</v>
      </c>
      <c r="AM548" s="13">
        <f>IF($D548="",0,IF($E548="",0,IF(VLOOKUP($E548,paramètres!$E$33:$F$44,2,FALSE)&lt;=VLOOKUP($AM$18,paramètres!$E$33:$F$44,2,FALSE),AA548*$D548,0)))</f>
        <v>0</v>
      </c>
      <c r="AN548" s="154">
        <f>IF($D548="",0,IF($E548="",0,IF(VLOOKUP($E548,paramètres!$E$33:$F$44,2,FALSE)&lt;=VLOOKUP($AN$18,paramètres!$E$33:$F$44,2,FALSE),AB548*$D548,0)))</f>
        <v>0</v>
      </c>
      <c r="AO548" s="149" t="str">
        <f>IF(paramètres!$B$28=1,((SUM(Q548:Z548)/1.02)+SUM(AA548:AB548))*0.0303/9*COUNT(Q548:Y548),IF(paramètres!$B$28=2,(SUM(Q548:AB548))*0.0303/9*COUNT(Q548:Y548),"Missing Delta option"))</f>
        <v>Missing Delta option</v>
      </c>
      <c r="AP548" s="13" t="str">
        <f>IF(paramètres!$B$28=1,(((SUM(Q548:Z548)/1.02)+SUM(AA548:AB548))+((SUM(AC548:AL548)/1.02)+SUM(AM548:AO548)))*cotpatr,IF(paramètres!$B$28=2,(SUM(Q548:AO548)*cotpatr),"Missing Delta Option"))</f>
        <v>Missing Delta Option</v>
      </c>
      <c r="AQ548" s="13" t="str" cm="1">
        <f t="array" ref="AQ548">IF(paramètres!$B$28=1,(((SUM(Q548:Z548)/1.02)+SUM(AA548:AB548))+((SUM(AC548:AN548)/1.02)+SUM(AM548:AN548)))/12*pécule,IF(paramètres!$B$28=2,SUM(Q548:AN548)/12*pécule,"Missing Delta Option"))</f>
        <v>Missing Delta Option</v>
      </c>
      <c r="AR548" s="132" t="e">
        <f>IF(paramètres!$B$28=1,(((SUM(Q548:Z548)/1.02)+SUM(AA548:AB548))+((SUM(AC548:AN548)/1.02)+SUM(AM548:AN548)))+AO548+AP548+AQ548,SUM(Q548:AN548)+AO548+AP548+AQ548)</f>
        <v>#VALUE!</v>
      </c>
    </row>
    <row r="549" spans="1:44" x14ac:dyDescent="0.25">
      <c r="A549" s="131"/>
      <c r="B549" s="39"/>
      <c r="C549" s="39"/>
      <c r="D549" s="93"/>
      <c r="E549" s="68"/>
      <c r="F549" s="40"/>
      <c r="G549" s="94"/>
      <c r="H549" s="38"/>
      <c r="I549" s="95"/>
      <c r="J549" s="40"/>
      <c r="K549" s="38"/>
      <c r="L549" s="95"/>
      <c r="M549" s="40"/>
      <c r="N549" s="38"/>
      <c r="O549" s="95"/>
      <c r="P549" s="68"/>
      <c r="Q549" s="226"/>
      <c r="R549" s="227"/>
      <c r="S549" s="227"/>
      <c r="T549" s="227"/>
      <c r="U549" s="227"/>
      <c r="V549" s="227"/>
      <c r="W549" s="227"/>
      <c r="X549" s="227"/>
      <c r="Y549" s="227"/>
      <c r="Z549" s="227"/>
      <c r="AA549" s="227"/>
      <c r="AB549" s="228"/>
      <c r="AC549" s="149">
        <f>IF($D549="",0,IF($E549="",0,IF(VLOOKUP($E549,paramètres!$E$33:$F$44,2,FALSE)&lt;=VLOOKUP($AC$18,paramètres!$E$33:$F$44,2,FALSE),Q549*$D549,0)))</f>
        <v>0</v>
      </c>
      <c r="AD549" s="13">
        <f>IF($D549="",0,IF($E549="",0,IF(VLOOKUP($E549,paramètres!$E$33:$F$44,2,FALSE)&lt;=VLOOKUP($AD$18,paramètres!$E$33:$F$44,2,FALSE),R549*$D549,0)))</f>
        <v>0</v>
      </c>
      <c r="AE549" s="13">
        <f>IF($D549="",0,IF($E549="",0,IF(VLOOKUP($E549,paramètres!$E$33:$F$44,2,FALSE)&lt;=VLOOKUP($AE$18,paramètres!$E$33:$F$44,2,FALSE),S549*$D549,0)))</f>
        <v>0</v>
      </c>
      <c r="AF549" s="13">
        <f>IF($D549="",0,IF($E549="",0,IF(VLOOKUP($E549,paramètres!$E$33:$F$44,2,FALSE)&lt;=VLOOKUP($AF$18,paramètres!$E$33:$F$44,2,FALSE),T549*$D549,0)))</f>
        <v>0</v>
      </c>
      <c r="AG549" s="13">
        <f>IF($D549="",0,IF($E549="",0,IF(VLOOKUP($E549,paramètres!$E$33:$F$44,2,FALSE)&lt;=VLOOKUP($AG$18,paramètres!$E$33:$F$44,2,FALSE),U549*$D549,0)))</f>
        <v>0</v>
      </c>
      <c r="AH549" s="13">
        <f>IF($D549="",0,IF($E549="",0,IF(VLOOKUP($E549,paramètres!$E$33:$F$44,2,FALSE)&lt;=VLOOKUP($AH$18,paramètres!$E$33:$F$44,2,FALSE),V549*$D549,0)))</f>
        <v>0</v>
      </c>
      <c r="AI549" s="13">
        <f>IF($D549="",0,IF($E549="",0,IF(VLOOKUP($E549,paramètres!$E$33:$F$44,2,FALSE)&lt;=VLOOKUP($AI$18,paramètres!$E$33:$F$44,2,FALSE),W549*$D549,0)))</f>
        <v>0</v>
      </c>
      <c r="AJ549" s="13">
        <f>IF($D549="",0,IF($E549="",0,IF(VLOOKUP($E549,paramètres!$E$33:$F$44,2,FALSE)&lt;=VLOOKUP($AJ$18,paramètres!$E$33:$F$44,2,FALSE),X549*$D549,0)))</f>
        <v>0</v>
      </c>
      <c r="AK549" s="13">
        <f>IF($D549="",0,IF($E549="",0,IF(VLOOKUP($E549,paramètres!$E$33:$F$44,2,FALSE)&lt;=VLOOKUP($AK$18,paramètres!$E$33:$F$44,2,FALSE),Y549*$D549,0)))</f>
        <v>0</v>
      </c>
      <c r="AL549" s="13">
        <f>IF($D549="",0,IF($E549="",0,IF(VLOOKUP($E549,paramètres!$E$33:$F$44,2,FALSE)&lt;=VLOOKUP($AL$18,paramètres!$E$33:$F$44,2,FALSE),Z549*$D549,0)))</f>
        <v>0</v>
      </c>
      <c r="AM549" s="13">
        <f>IF($D549="",0,IF($E549="",0,IF(VLOOKUP($E549,paramètres!$E$33:$F$44,2,FALSE)&lt;=VLOOKUP($AM$18,paramètres!$E$33:$F$44,2,FALSE),AA549*$D549,0)))</f>
        <v>0</v>
      </c>
      <c r="AN549" s="154">
        <f>IF($D549="",0,IF($E549="",0,IF(VLOOKUP($E549,paramètres!$E$33:$F$44,2,FALSE)&lt;=VLOOKUP($AN$18,paramètres!$E$33:$F$44,2,FALSE),AB549*$D549,0)))</f>
        <v>0</v>
      </c>
      <c r="AO549" s="149" t="str">
        <f>IF(paramètres!$B$28=1,((SUM(Q549:Z549)/1.02)+SUM(AA549:AB549))*0.0303/9*COUNT(Q549:Y549),IF(paramètres!$B$28=2,(SUM(Q549:AB549))*0.0303/9*COUNT(Q549:Y549),"Missing Delta option"))</f>
        <v>Missing Delta option</v>
      </c>
      <c r="AP549" s="13" t="str">
        <f>IF(paramètres!$B$28=1,(((SUM(Q549:Z549)/1.02)+SUM(AA549:AB549))+((SUM(AC549:AL549)/1.02)+SUM(AM549:AO549)))*cotpatr,IF(paramètres!$B$28=2,(SUM(Q549:AO549)*cotpatr),"Missing Delta Option"))</f>
        <v>Missing Delta Option</v>
      </c>
      <c r="AQ549" s="13" t="str" cm="1">
        <f t="array" ref="AQ549">IF(paramètres!$B$28=1,(((SUM(Q549:Z549)/1.02)+SUM(AA549:AB549))+((SUM(AC549:AN549)/1.02)+SUM(AM549:AN549)))/12*pécule,IF(paramètres!$B$28=2,SUM(Q549:AN549)/12*pécule,"Missing Delta Option"))</f>
        <v>Missing Delta Option</v>
      </c>
      <c r="AR549" s="132" t="e">
        <f>IF(paramètres!$B$28=1,(((SUM(Q549:Z549)/1.02)+SUM(AA549:AB549))+((SUM(AC549:AN549)/1.02)+SUM(AM549:AN549)))+AO549+AP549+AQ549,SUM(Q549:AN549)+AO549+AP549+AQ549)</f>
        <v>#VALUE!</v>
      </c>
    </row>
    <row r="550" spans="1:44" x14ac:dyDescent="0.25">
      <c r="A550" s="131"/>
      <c r="B550" s="39"/>
      <c r="C550" s="39"/>
      <c r="D550" s="93"/>
      <c r="E550" s="68"/>
      <c r="F550" s="40"/>
      <c r="G550" s="94"/>
      <c r="H550" s="38"/>
      <c r="I550" s="95"/>
      <c r="J550" s="40"/>
      <c r="K550" s="38"/>
      <c r="L550" s="95"/>
      <c r="M550" s="40"/>
      <c r="N550" s="38"/>
      <c r="O550" s="95"/>
      <c r="P550" s="68"/>
      <c r="Q550" s="226"/>
      <c r="R550" s="227"/>
      <c r="S550" s="227"/>
      <c r="T550" s="227"/>
      <c r="U550" s="227"/>
      <c r="V550" s="227"/>
      <c r="W550" s="227"/>
      <c r="X550" s="227"/>
      <c r="Y550" s="227"/>
      <c r="Z550" s="227"/>
      <c r="AA550" s="227"/>
      <c r="AB550" s="228"/>
      <c r="AC550" s="149">
        <f>IF($D550="",0,IF($E550="",0,IF(VLOOKUP($E550,paramètres!$E$33:$F$44,2,FALSE)&lt;=VLOOKUP($AC$18,paramètres!$E$33:$F$44,2,FALSE),Q550*$D550,0)))</f>
        <v>0</v>
      </c>
      <c r="AD550" s="13">
        <f>IF($D550="",0,IF($E550="",0,IF(VLOOKUP($E550,paramètres!$E$33:$F$44,2,FALSE)&lt;=VLOOKUP($AD$18,paramètres!$E$33:$F$44,2,FALSE),R550*$D550,0)))</f>
        <v>0</v>
      </c>
      <c r="AE550" s="13">
        <f>IF($D550="",0,IF($E550="",0,IF(VLOOKUP($E550,paramètres!$E$33:$F$44,2,FALSE)&lt;=VLOOKUP($AE$18,paramètres!$E$33:$F$44,2,FALSE),S550*$D550,0)))</f>
        <v>0</v>
      </c>
      <c r="AF550" s="13">
        <f>IF($D550="",0,IF($E550="",0,IF(VLOOKUP($E550,paramètres!$E$33:$F$44,2,FALSE)&lt;=VLOOKUP($AF$18,paramètres!$E$33:$F$44,2,FALSE),T550*$D550,0)))</f>
        <v>0</v>
      </c>
      <c r="AG550" s="13">
        <f>IF($D550="",0,IF($E550="",0,IF(VLOOKUP($E550,paramètres!$E$33:$F$44,2,FALSE)&lt;=VLOOKUP($AG$18,paramètres!$E$33:$F$44,2,FALSE),U550*$D550,0)))</f>
        <v>0</v>
      </c>
      <c r="AH550" s="13">
        <f>IF($D550="",0,IF($E550="",0,IF(VLOOKUP($E550,paramètres!$E$33:$F$44,2,FALSE)&lt;=VLOOKUP($AH$18,paramètres!$E$33:$F$44,2,FALSE),V550*$D550,0)))</f>
        <v>0</v>
      </c>
      <c r="AI550" s="13">
        <f>IF($D550="",0,IF($E550="",0,IF(VLOOKUP($E550,paramètres!$E$33:$F$44,2,FALSE)&lt;=VLOOKUP($AI$18,paramètres!$E$33:$F$44,2,FALSE),W550*$D550,0)))</f>
        <v>0</v>
      </c>
      <c r="AJ550" s="13">
        <f>IF($D550="",0,IF($E550="",0,IF(VLOOKUP($E550,paramètres!$E$33:$F$44,2,FALSE)&lt;=VLOOKUP($AJ$18,paramètres!$E$33:$F$44,2,FALSE),X550*$D550,0)))</f>
        <v>0</v>
      </c>
      <c r="AK550" s="13">
        <f>IF($D550="",0,IF($E550="",0,IF(VLOOKUP($E550,paramètres!$E$33:$F$44,2,FALSE)&lt;=VLOOKUP($AK$18,paramètres!$E$33:$F$44,2,FALSE),Y550*$D550,0)))</f>
        <v>0</v>
      </c>
      <c r="AL550" s="13">
        <f>IF($D550="",0,IF($E550="",0,IF(VLOOKUP($E550,paramètres!$E$33:$F$44,2,FALSE)&lt;=VLOOKUP($AL$18,paramètres!$E$33:$F$44,2,FALSE),Z550*$D550,0)))</f>
        <v>0</v>
      </c>
      <c r="AM550" s="13">
        <f>IF($D550="",0,IF($E550="",0,IF(VLOOKUP($E550,paramètres!$E$33:$F$44,2,FALSE)&lt;=VLOOKUP($AM$18,paramètres!$E$33:$F$44,2,FALSE),AA550*$D550,0)))</f>
        <v>0</v>
      </c>
      <c r="AN550" s="154">
        <f>IF($D550="",0,IF($E550="",0,IF(VLOOKUP($E550,paramètres!$E$33:$F$44,2,FALSE)&lt;=VLOOKUP($AN$18,paramètres!$E$33:$F$44,2,FALSE),AB550*$D550,0)))</f>
        <v>0</v>
      </c>
      <c r="AO550" s="149" t="str">
        <f>IF(paramètres!$B$28=1,((SUM(Q550:Z550)/1.02)+SUM(AA550:AB550))*0.0303/9*COUNT(Q550:Y550),IF(paramètres!$B$28=2,(SUM(Q550:AB550))*0.0303/9*COUNT(Q550:Y550),"Missing Delta option"))</f>
        <v>Missing Delta option</v>
      </c>
      <c r="AP550" s="13" t="str">
        <f>IF(paramètres!$B$28=1,(((SUM(Q550:Z550)/1.02)+SUM(AA550:AB550))+((SUM(AC550:AL550)/1.02)+SUM(AM550:AO550)))*cotpatr,IF(paramètres!$B$28=2,(SUM(Q550:AO550)*cotpatr),"Missing Delta Option"))</f>
        <v>Missing Delta Option</v>
      </c>
      <c r="AQ550" s="13" t="str" cm="1">
        <f t="array" ref="AQ550">IF(paramètres!$B$28=1,(((SUM(Q550:Z550)/1.02)+SUM(AA550:AB550))+((SUM(AC550:AN550)/1.02)+SUM(AM550:AN550)))/12*pécule,IF(paramètres!$B$28=2,SUM(Q550:AN550)/12*pécule,"Missing Delta Option"))</f>
        <v>Missing Delta Option</v>
      </c>
      <c r="AR550" s="132" t="e">
        <f>IF(paramètres!$B$28=1,(((SUM(Q550:Z550)/1.02)+SUM(AA550:AB550))+((SUM(AC550:AN550)/1.02)+SUM(AM550:AN550)))+AO550+AP550+AQ550,SUM(Q550:AN550)+AO550+AP550+AQ550)</f>
        <v>#VALUE!</v>
      </c>
    </row>
    <row r="551" spans="1:44" x14ac:dyDescent="0.25">
      <c r="A551" s="131"/>
      <c r="B551" s="39"/>
      <c r="C551" s="39"/>
      <c r="D551" s="93"/>
      <c r="E551" s="68"/>
      <c r="F551" s="40"/>
      <c r="G551" s="94"/>
      <c r="H551" s="38"/>
      <c r="I551" s="95"/>
      <c r="J551" s="40"/>
      <c r="K551" s="38"/>
      <c r="L551" s="95"/>
      <c r="M551" s="40"/>
      <c r="N551" s="38"/>
      <c r="O551" s="95"/>
      <c r="P551" s="68"/>
      <c r="Q551" s="226"/>
      <c r="R551" s="227"/>
      <c r="S551" s="227"/>
      <c r="T551" s="227"/>
      <c r="U551" s="227"/>
      <c r="V551" s="227"/>
      <c r="W551" s="227"/>
      <c r="X551" s="227"/>
      <c r="Y551" s="227"/>
      <c r="Z551" s="227"/>
      <c r="AA551" s="227"/>
      <c r="AB551" s="228"/>
      <c r="AC551" s="149">
        <f>IF($D551="",0,IF($E551="",0,IF(VLOOKUP($E551,paramètres!$E$33:$F$44,2,FALSE)&lt;=VLOOKUP($AC$18,paramètres!$E$33:$F$44,2,FALSE),Q551*$D551,0)))</f>
        <v>0</v>
      </c>
      <c r="AD551" s="13">
        <f>IF($D551="",0,IF($E551="",0,IF(VLOOKUP($E551,paramètres!$E$33:$F$44,2,FALSE)&lt;=VLOOKUP($AD$18,paramètres!$E$33:$F$44,2,FALSE),R551*$D551,0)))</f>
        <v>0</v>
      </c>
      <c r="AE551" s="13">
        <f>IF($D551="",0,IF($E551="",0,IF(VLOOKUP($E551,paramètres!$E$33:$F$44,2,FALSE)&lt;=VLOOKUP($AE$18,paramètres!$E$33:$F$44,2,FALSE),S551*$D551,0)))</f>
        <v>0</v>
      </c>
      <c r="AF551" s="13">
        <f>IF($D551="",0,IF($E551="",0,IF(VLOOKUP($E551,paramètres!$E$33:$F$44,2,FALSE)&lt;=VLOOKUP($AF$18,paramètres!$E$33:$F$44,2,FALSE),T551*$D551,0)))</f>
        <v>0</v>
      </c>
      <c r="AG551" s="13">
        <f>IF($D551="",0,IF($E551="",0,IF(VLOOKUP($E551,paramètres!$E$33:$F$44,2,FALSE)&lt;=VLOOKUP($AG$18,paramètres!$E$33:$F$44,2,FALSE),U551*$D551,0)))</f>
        <v>0</v>
      </c>
      <c r="AH551" s="13">
        <f>IF($D551="",0,IF($E551="",0,IF(VLOOKUP($E551,paramètres!$E$33:$F$44,2,FALSE)&lt;=VLOOKUP($AH$18,paramètres!$E$33:$F$44,2,FALSE),V551*$D551,0)))</f>
        <v>0</v>
      </c>
      <c r="AI551" s="13">
        <f>IF($D551="",0,IF($E551="",0,IF(VLOOKUP($E551,paramètres!$E$33:$F$44,2,FALSE)&lt;=VLOOKUP($AI$18,paramètres!$E$33:$F$44,2,FALSE),W551*$D551,0)))</f>
        <v>0</v>
      </c>
      <c r="AJ551" s="13">
        <f>IF($D551="",0,IF($E551="",0,IF(VLOOKUP($E551,paramètres!$E$33:$F$44,2,FALSE)&lt;=VLOOKUP($AJ$18,paramètres!$E$33:$F$44,2,FALSE),X551*$D551,0)))</f>
        <v>0</v>
      </c>
      <c r="AK551" s="13">
        <f>IF($D551="",0,IF($E551="",0,IF(VLOOKUP($E551,paramètres!$E$33:$F$44,2,FALSE)&lt;=VLOOKUP($AK$18,paramètres!$E$33:$F$44,2,FALSE),Y551*$D551,0)))</f>
        <v>0</v>
      </c>
      <c r="AL551" s="13">
        <f>IF($D551="",0,IF($E551="",0,IF(VLOOKUP($E551,paramètres!$E$33:$F$44,2,FALSE)&lt;=VLOOKUP($AL$18,paramètres!$E$33:$F$44,2,FALSE),Z551*$D551,0)))</f>
        <v>0</v>
      </c>
      <c r="AM551" s="13">
        <f>IF($D551="",0,IF($E551="",0,IF(VLOOKUP($E551,paramètres!$E$33:$F$44,2,FALSE)&lt;=VLOOKUP($AM$18,paramètres!$E$33:$F$44,2,FALSE),AA551*$D551,0)))</f>
        <v>0</v>
      </c>
      <c r="AN551" s="154">
        <f>IF($D551="",0,IF($E551="",0,IF(VLOOKUP($E551,paramètres!$E$33:$F$44,2,FALSE)&lt;=VLOOKUP($AN$18,paramètres!$E$33:$F$44,2,FALSE),AB551*$D551,0)))</f>
        <v>0</v>
      </c>
      <c r="AO551" s="149" t="str">
        <f>IF(paramètres!$B$28=1,((SUM(Q551:Z551)/1.02)+SUM(AA551:AB551))*0.0303/9*COUNT(Q551:Y551),IF(paramètres!$B$28=2,(SUM(Q551:AB551))*0.0303/9*COUNT(Q551:Y551),"Missing Delta option"))</f>
        <v>Missing Delta option</v>
      </c>
      <c r="AP551" s="13" t="str">
        <f>IF(paramètres!$B$28=1,(((SUM(Q551:Z551)/1.02)+SUM(AA551:AB551))+((SUM(AC551:AL551)/1.02)+SUM(AM551:AO551)))*cotpatr,IF(paramètres!$B$28=2,(SUM(Q551:AO551)*cotpatr),"Missing Delta Option"))</f>
        <v>Missing Delta Option</v>
      </c>
      <c r="AQ551" s="13" t="str" cm="1">
        <f t="array" ref="AQ551">IF(paramètres!$B$28=1,(((SUM(Q551:Z551)/1.02)+SUM(AA551:AB551))+((SUM(AC551:AN551)/1.02)+SUM(AM551:AN551)))/12*pécule,IF(paramètres!$B$28=2,SUM(Q551:AN551)/12*pécule,"Missing Delta Option"))</f>
        <v>Missing Delta Option</v>
      </c>
      <c r="AR551" s="132" t="e">
        <f>IF(paramètres!$B$28=1,(((SUM(Q551:Z551)/1.02)+SUM(AA551:AB551))+((SUM(AC551:AN551)/1.02)+SUM(AM551:AN551)))+AO551+AP551+AQ551,SUM(Q551:AN551)+AO551+AP551+AQ551)</f>
        <v>#VALUE!</v>
      </c>
    </row>
    <row r="552" spans="1:44" x14ac:dyDescent="0.25">
      <c r="A552" s="131"/>
      <c r="B552" s="39"/>
      <c r="C552" s="39"/>
      <c r="D552" s="93"/>
      <c r="E552" s="68"/>
      <c r="F552" s="40"/>
      <c r="G552" s="94"/>
      <c r="H552" s="38"/>
      <c r="I552" s="95"/>
      <c r="J552" s="40"/>
      <c r="K552" s="38"/>
      <c r="L552" s="95"/>
      <c r="M552" s="40"/>
      <c r="N552" s="38"/>
      <c r="O552" s="95"/>
      <c r="P552" s="68"/>
      <c r="Q552" s="226"/>
      <c r="R552" s="227"/>
      <c r="S552" s="227"/>
      <c r="T552" s="227"/>
      <c r="U552" s="227"/>
      <c r="V552" s="227"/>
      <c r="W552" s="227"/>
      <c r="X552" s="227"/>
      <c r="Y552" s="227"/>
      <c r="Z552" s="227"/>
      <c r="AA552" s="227"/>
      <c r="AB552" s="228"/>
      <c r="AC552" s="149">
        <f>IF($D552="",0,IF($E552="",0,IF(VLOOKUP($E552,paramètres!$E$33:$F$44,2,FALSE)&lt;=VLOOKUP($AC$18,paramètres!$E$33:$F$44,2,FALSE),Q552*$D552,0)))</f>
        <v>0</v>
      </c>
      <c r="AD552" s="13">
        <f>IF($D552="",0,IF($E552="",0,IF(VLOOKUP($E552,paramètres!$E$33:$F$44,2,FALSE)&lt;=VLOOKUP($AD$18,paramètres!$E$33:$F$44,2,FALSE),R552*$D552,0)))</f>
        <v>0</v>
      </c>
      <c r="AE552" s="13">
        <f>IF($D552="",0,IF($E552="",0,IF(VLOOKUP($E552,paramètres!$E$33:$F$44,2,FALSE)&lt;=VLOOKUP($AE$18,paramètres!$E$33:$F$44,2,FALSE),S552*$D552,0)))</f>
        <v>0</v>
      </c>
      <c r="AF552" s="13">
        <f>IF($D552="",0,IF($E552="",0,IF(VLOOKUP($E552,paramètres!$E$33:$F$44,2,FALSE)&lt;=VLOOKUP($AF$18,paramètres!$E$33:$F$44,2,FALSE),T552*$D552,0)))</f>
        <v>0</v>
      </c>
      <c r="AG552" s="13">
        <f>IF($D552="",0,IF($E552="",0,IF(VLOOKUP($E552,paramètres!$E$33:$F$44,2,FALSE)&lt;=VLOOKUP($AG$18,paramètres!$E$33:$F$44,2,FALSE),U552*$D552,0)))</f>
        <v>0</v>
      </c>
      <c r="AH552" s="13">
        <f>IF($D552="",0,IF($E552="",0,IF(VLOOKUP($E552,paramètres!$E$33:$F$44,2,FALSE)&lt;=VLOOKUP($AH$18,paramètres!$E$33:$F$44,2,FALSE),V552*$D552,0)))</f>
        <v>0</v>
      </c>
      <c r="AI552" s="13">
        <f>IF($D552="",0,IF($E552="",0,IF(VLOOKUP($E552,paramètres!$E$33:$F$44,2,FALSE)&lt;=VLOOKUP($AI$18,paramètres!$E$33:$F$44,2,FALSE),W552*$D552,0)))</f>
        <v>0</v>
      </c>
      <c r="AJ552" s="13">
        <f>IF($D552="",0,IF($E552="",0,IF(VLOOKUP($E552,paramètres!$E$33:$F$44,2,FALSE)&lt;=VLOOKUP($AJ$18,paramètres!$E$33:$F$44,2,FALSE),X552*$D552,0)))</f>
        <v>0</v>
      </c>
      <c r="AK552" s="13">
        <f>IF($D552="",0,IF($E552="",0,IF(VLOOKUP($E552,paramètres!$E$33:$F$44,2,FALSE)&lt;=VLOOKUP($AK$18,paramètres!$E$33:$F$44,2,FALSE),Y552*$D552,0)))</f>
        <v>0</v>
      </c>
      <c r="AL552" s="13">
        <f>IF($D552="",0,IF($E552="",0,IF(VLOOKUP($E552,paramètres!$E$33:$F$44,2,FALSE)&lt;=VLOOKUP($AL$18,paramètres!$E$33:$F$44,2,FALSE),Z552*$D552,0)))</f>
        <v>0</v>
      </c>
      <c r="AM552" s="13">
        <f>IF($D552="",0,IF($E552="",0,IF(VLOOKUP($E552,paramètres!$E$33:$F$44,2,FALSE)&lt;=VLOOKUP($AM$18,paramètres!$E$33:$F$44,2,FALSE),AA552*$D552,0)))</f>
        <v>0</v>
      </c>
      <c r="AN552" s="154">
        <f>IF($D552="",0,IF($E552="",0,IF(VLOOKUP($E552,paramètres!$E$33:$F$44,2,FALSE)&lt;=VLOOKUP($AN$18,paramètres!$E$33:$F$44,2,FALSE),AB552*$D552,0)))</f>
        <v>0</v>
      </c>
      <c r="AO552" s="149" t="str">
        <f>IF(paramètres!$B$28=1,((SUM(Q552:Z552)/1.02)+SUM(AA552:AB552))*0.0303/9*COUNT(Q552:Y552),IF(paramètres!$B$28=2,(SUM(Q552:AB552))*0.0303/9*COUNT(Q552:Y552),"Missing Delta option"))</f>
        <v>Missing Delta option</v>
      </c>
      <c r="AP552" s="13" t="str">
        <f>IF(paramètres!$B$28=1,(((SUM(Q552:Z552)/1.02)+SUM(AA552:AB552))+((SUM(AC552:AL552)/1.02)+SUM(AM552:AO552)))*cotpatr,IF(paramètres!$B$28=2,(SUM(Q552:AO552)*cotpatr),"Missing Delta Option"))</f>
        <v>Missing Delta Option</v>
      </c>
      <c r="AQ552" s="13" t="str" cm="1">
        <f t="array" ref="AQ552">IF(paramètres!$B$28=1,(((SUM(Q552:Z552)/1.02)+SUM(AA552:AB552))+((SUM(AC552:AN552)/1.02)+SUM(AM552:AN552)))/12*pécule,IF(paramètres!$B$28=2,SUM(Q552:AN552)/12*pécule,"Missing Delta Option"))</f>
        <v>Missing Delta Option</v>
      </c>
      <c r="AR552" s="132" t="e">
        <f>IF(paramètres!$B$28=1,(((SUM(Q552:Z552)/1.02)+SUM(AA552:AB552))+((SUM(AC552:AN552)/1.02)+SUM(AM552:AN552)))+AO552+AP552+AQ552,SUM(Q552:AN552)+AO552+AP552+AQ552)</f>
        <v>#VALUE!</v>
      </c>
    </row>
    <row r="553" spans="1:44" x14ac:dyDescent="0.25">
      <c r="A553" s="131"/>
      <c r="B553" s="39"/>
      <c r="C553" s="39"/>
      <c r="D553" s="93"/>
      <c r="E553" s="68"/>
      <c r="F553" s="40"/>
      <c r="G553" s="94"/>
      <c r="H553" s="38"/>
      <c r="I553" s="95"/>
      <c r="J553" s="40"/>
      <c r="K553" s="38"/>
      <c r="L553" s="95"/>
      <c r="M553" s="40"/>
      <c r="N553" s="38"/>
      <c r="O553" s="95"/>
      <c r="P553" s="68"/>
      <c r="Q553" s="226"/>
      <c r="R553" s="227"/>
      <c r="S553" s="227"/>
      <c r="T553" s="227"/>
      <c r="U553" s="227"/>
      <c r="V553" s="227"/>
      <c r="W553" s="227"/>
      <c r="X553" s="227"/>
      <c r="Y553" s="227"/>
      <c r="Z553" s="227"/>
      <c r="AA553" s="227"/>
      <c r="AB553" s="228"/>
      <c r="AC553" s="149">
        <f>IF($D553="",0,IF($E553="",0,IF(VLOOKUP($E553,paramètres!$E$33:$F$44,2,FALSE)&lt;=VLOOKUP($AC$18,paramètres!$E$33:$F$44,2,FALSE),Q553*$D553,0)))</f>
        <v>0</v>
      </c>
      <c r="AD553" s="13">
        <f>IF($D553="",0,IF($E553="",0,IF(VLOOKUP($E553,paramètres!$E$33:$F$44,2,FALSE)&lt;=VLOOKUP($AD$18,paramètres!$E$33:$F$44,2,FALSE),R553*$D553,0)))</f>
        <v>0</v>
      </c>
      <c r="AE553" s="13">
        <f>IF($D553="",0,IF($E553="",0,IF(VLOOKUP($E553,paramètres!$E$33:$F$44,2,FALSE)&lt;=VLOOKUP($AE$18,paramètres!$E$33:$F$44,2,FALSE),S553*$D553,0)))</f>
        <v>0</v>
      </c>
      <c r="AF553" s="13">
        <f>IF($D553="",0,IF($E553="",0,IF(VLOOKUP($E553,paramètres!$E$33:$F$44,2,FALSE)&lt;=VLOOKUP($AF$18,paramètres!$E$33:$F$44,2,FALSE),T553*$D553,0)))</f>
        <v>0</v>
      </c>
      <c r="AG553" s="13">
        <f>IF($D553="",0,IF($E553="",0,IF(VLOOKUP($E553,paramètres!$E$33:$F$44,2,FALSE)&lt;=VLOOKUP($AG$18,paramètres!$E$33:$F$44,2,FALSE),U553*$D553,0)))</f>
        <v>0</v>
      </c>
      <c r="AH553" s="13">
        <f>IF($D553="",0,IF($E553="",0,IF(VLOOKUP($E553,paramètres!$E$33:$F$44,2,FALSE)&lt;=VLOOKUP($AH$18,paramètres!$E$33:$F$44,2,FALSE),V553*$D553,0)))</f>
        <v>0</v>
      </c>
      <c r="AI553" s="13">
        <f>IF($D553="",0,IF($E553="",0,IF(VLOOKUP($E553,paramètres!$E$33:$F$44,2,FALSE)&lt;=VLOOKUP($AI$18,paramètres!$E$33:$F$44,2,FALSE),W553*$D553,0)))</f>
        <v>0</v>
      </c>
      <c r="AJ553" s="13">
        <f>IF($D553="",0,IF($E553="",0,IF(VLOOKUP($E553,paramètres!$E$33:$F$44,2,FALSE)&lt;=VLOOKUP($AJ$18,paramètres!$E$33:$F$44,2,FALSE),X553*$D553,0)))</f>
        <v>0</v>
      </c>
      <c r="AK553" s="13">
        <f>IF($D553="",0,IF($E553="",0,IF(VLOOKUP($E553,paramètres!$E$33:$F$44,2,FALSE)&lt;=VLOOKUP($AK$18,paramètres!$E$33:$F$44,2,FALSE),Y553*$D553,0)))</f>
        <v>0</v>
      </c>
      <c r="AL553" s="13">
        <f>IF($D553="",0,IF($E553="",0,IF(VLOOKUP($E553,paramètres!$E$33:$F$44,2,FALSE)&lt;=VLOOKUP($AL$18,paramètres!$E$33:$F$44,2,FALSE),Z553*$D553,0)))</f>
        <v>0</v>
      </c>
      <c r="AM553" s="13">
        <f>IF($D553="",0,IF($E553="",0,IF(VLOOKUP($E553,paramètres!$E$33:$F$44,2,FALSE)&lt;=VLOOKUP($AM$18,paramètres!$E$33:$F$44,2,FALSE),AA553*$D553,0)))</f>
        <v>0</v>
      </c>
      <c r="AN553" s="154">
        <f>IF($D553="",0,IF($E553="",0,IF(VLOOKUP($E553,paramètres!$E$33:$F$44,2,FALSE)&lt;=VLOOKUP($AN$18,paramètres!$E$33:$F$44,2,FALSE),AB553*$D553,0)))</f>
        <v>0</v>
      </c>
      <c r="AO553" s="149" t="str">
        <f>IF(paramètres!$B$28=1,((SUM(Q553:Z553)/1.02)+SUM(AA553:AB553))*0.0303/9*COUNT(Q553:Y553),IF(paramètres!$B$28=2,(SUM(Q553:AB553))*0.0303/9*COUNT(Q553:Y553),"Missing Delta option"))</f>
        <v>Missing Delta option</v>
      </c>
      <c r="AP553" s="13" t="str">
        <f>IF(paramètres!$B$28=1,(((SUM(Q553:Z553)/1.02)+SUM(AA553:AB553))+((SUM(AC553:AL553)/1.02)+SUM(AM553:AO553)))*cotpatr,IF(paramètres!$B$28=2,(SUM(Q553:AO553)*cotpatr),"Missing Delta Option"))</f>
        <v>Missing Delta Option</v>
      </c>
      <c r="AQ553" s="13" t="str" cm="1">
        <f t="array" ref="AQ553">IF(paramètres!$B$28=1,(((SUM(Q553:Z553)/1.02)+SUM(AA553:AB553))+((SUM(AC553:AN553)/1.02)+SUM(AM553:AN553)))/12*pécule,IF(paramètres!$B$28=2,SUM(Q553:AN553)/12*pécule,"Missing Delta Option"))</f>
        <v>Missing Delta Option</v>
      </c>
      <c r="AR553" s="132" t="e">
        <f>IF(paramètres!$B$28=1,(((SUM(Q553:Z553)/1.02)+SUM(AA553:AB553))+((SUM(AC553:AN553)/1.02)+SUM(AM553:AN553)))+AO553+AP553+AQ553,SUM(Q553:AN553)+AO553+AP553+AQ553)</f>
        <v>#VALUE!</v>
      </c>
    </row>
    <row r="554" spans="1:44" x14ac:dyDescent="0.25">
      <c r="A554" s="131"/>
      <c r="B554" s="39"/>
      <c r="C554" s="39"/>
      <c r="D554" s="93"/>
      <c r="E554" s="68"/>
      <c r="F554" s="40"/>
      <c r="G554" s="94"/>
      <c r="H554" s="38"/>
      <c r="I554" s="95"/>
      <c r="J554" s="40"/>
      <c r="K554" s="38"/>
      <c r="L554" s="95"/>
      <c r="M554" s="40"/>
      <c r="N554" s="38"/>
      <c r="O554" s="95"/>
      <c r="P554" s="68"/>
      <c r="Q554" s="226"/>
      <c r="R554" s="227"/>
      <c r="S554" s="227"/>
      <c r="T554" s="227"/>
      <c r="U554" s="227"/>
      <c r="V554" s="227"/>
      <c r="W554" s="227"/>
      <c r="X554" s="227"/>
      <c r="Y554" s="227"/>
      <c r="Z554" s="227"/>
      <c r="AA554" s="227"/>
      <c r="AB554" s="228"/>
      <c r="AC554" s="149">
        <f>IF($D554="",0,IF($E554="",0,IF(VLOOKUP($E554,paramètres!$E$33:$F$44,2,FALSE)&lt;=VLOOKUP($AC$18,paramètres!$E$33:$F$44,2,FALSE),Q554*$D554,0)))</f>
        <v>0</v>
      </c>
      <c r="AD554" s="13">
        <f>IF($D554="",0,IF($E554="",0,IF(VLOOKUP($E554,paramètres!$E$33:$F$44,2,FALSE)&lt;=VLOOKUP($AD$18,paramètres!$E$33:$F$44,2,FALSE),R554*$D554,0)))</f>
        <v>0</v>
      </c>
      <c r="AE554" s="13">
        <f>IF($D554="",0,IF($E554="",0,IF(VLOOKUP($E554,paramètres!$E$33:$F$44,2,FALSE)&lt;=VLOOKUP($AE$18,paramètres!$E$33:$F$44,2,FALSE),S554*$D554,0)))</f>
        <v>0</v>
      </c>
      <c r="AF554" s="13">
        <f>IF($D554="",0,IF($E554="",0,IF(VLOOKUP($E554,paramètres!$E$33:$F$44,2,FALSE)&lt;=VLOOKUP($AF$18,paramètres!$E$33:$F$44,2,FALSE),T554*$D554,0)))</f>
        <v>0</v>
      </c>
      <c r="AG554" s="13">
        <f>IF($D554="",0,IF($E554="",0,IF(VLOOKUP($E554,paramètres!$E$33:$F$44,2,FALSE)&lt;=VLOOKUP($AG$18,paramètres!$E$33:$F$44,2,FALSE),U554*$D554,0)))</f>
        <v>0</v>
      </c>
      <c r="AH554" s="13">
        <f>IF($D554="",0,IF($E554="",0,IF(VLOOKUP($E554,paramètres!$E$33:$F$44,2,FALSE)&lt;=VLOOKUP($AH$18,paramètres!$E$33:$F$44,2,FALSE),V554*$D554,0)))</f>
        <v>0</v>
      </c>
      <c r="AI554" s="13">
        <f>IF($D554="",0,IF($E554="",0,IF(VLOOKUP($E554,paramètres!$E$33:$F$44,2,FALSE)&lt;=VLOOKUP($AI$18,paramètres!$E$33:$F$44,2,FALSE),W554*$D554,0)))</f>
        <v>0</v>
      </c>
      <c r="AJ554" s="13">
        <f>IF($D554="",0,IF($E554="",0,IF(VLOOKUP($E554,paramètres!$E$33:$F$44,2,FALSE)&lt;=VLOOKUP($AJ$18,paramètres!$E$33:$F$44,2,FALSE),X554*$D554,0)))</f>
        <v>0</v>
      </c>
      <c r="AK554" s="13">
        <f>IF($D554="",0,IF($E554="",0,IF(VLOOKUP($E554,paramètres!$E$33:$F$44,2,FALSE)&lt;=VLOOKUP($AK$18,paramètres!$E$33:$F$44,2,FALSE),Y554*$D554,0)))</f>
        <v>0</v>
      </c>
      <c r="AL554" s="13">
        <f>IF($D554="",0,IF($E554="",0,IF(VLOOKUP($E554,paramètres!$E$33:$F$44,2,FALSE)&lt;=VLOOKUP($AL$18,paramètres!$E$33:$F$44,2,FALSE),Z554*$D554,0)))</f>
        <v>0</v>
      </c>
      <c r="AM554" s="13">
        <f>IF($D554="",0,IF($E554="",0,IF(VLOOKUP($E554,paramètres!$E$33:$F$44,2,FALSE)&lt;=VLOOKUP($AM$18,paramètres!$E$33:$F$44,2,FALSE),AA554*$D554,0)))</f>
        <v>0</v>
      </c>
      <c r="AN554" s="154">
        <f>IF($D554="",0,IF($E554="",0,IF(VLOOKUP($E554,paramètres!$E$33:$F$44,2,FALSE)&lt;=VLOOKUP($AN$18,paramètres!$E$33:$F$44,2,FALSE),AB554*$D554,0)))</f>
        <v>0</v>
      </c>
      <c r="AO554" s="149" t="str">
        <f>IF(paramètres!$B$28=1,((SUM(Q554:Z554)/1.02)+SUM(AA554:AB554))*0.0303/9*COUNT(Q554:Y554),IF(paramètres!$B$28=2,(SUM(Q554:AB554))*0.0303/9*COUNT(Q554:Y554),"Missing Delta option"))</f>
        <v>Missing Delta option</v>
      </c>
      <c r="AP554" s="13" t="str">
        <f>IF(paramètres!$B$28=1,(((SUM(Q554:Z554)/1.02)+SUM(AA554:AB554))+((SUM(AC554:AL554)/1.02)+SUM(AM554:AO554)))*cotpatr,IF(paramètres!$B$28=2,(SUM(Q554:AO554)*cotpatr),"Missing Delta Option"))</f>
        <v>Missing Delta Option</v>
      </c>
      <c r="AQ554" s="13" t="str" cm="1">
        <f t="array" ref="AQ554">IF(paramètres!$B$28=1,(((SUM(Q554:Z554)/1.02)+SUM(AA554:AB554))+((SUM(AC554:AN554)/1.02)+SUM(AM554:AN554)))/12*pécule,IF(paramètres!$B$28=2,SUM(Q554:AN554)/12*pécule,"Missing Delta Option"))</f>
        <v>Missing Delta Option</v>
      </c>
      <c r="AR554" s="132" t="e">
        <f>IF(paramètres!$B$28=1,(((SUM(Q554:Z554)/1.02)+SUM(AA554:AB554))+((SUM(AC554:AN554)/1.02)+SUM(AM554:AN554)))+AO554+AP554+AQ554,SUM(Q554:AN554)+AO554+AP554+AQ554)</f>
        <v>#VALUE!</v>
      </c>
    </row>
    <row r="555" spans="1:44" x14ac:dyDescent="0.25">
      <c r="A555" s="131"/>
      <c r="B555" s="39"/>
      <c r="C555" s="39"/>
      <c r="D555" s="93"/>
      <c r="E555" s="68"/>
      <c r="F555" s="40"/>
      <c r="G555" s="94"/>
      <c r="H555" s="38"/>
      <c r="I555" s="95"/>
      <c r="J555" s="40"/>
      <c r="K555" s="38"/>
      <c r="L555" s="95"/>
      <c r="M555" s="40"/>
      <c r="N555" s="38"/>
      <c r="O555" s="95"/>
      <c r="P555" s="68"/>
      <c r="Q555" s="226"/>
      <c r="R555" s="227"/>
      <c r="S555" s="227"/>
      <c r="T555" s="227"/>
      <c r="U555" s="227"/>
      <c r="V555" s="227"/>
      <c r="W555" s="227"/>
      <c r="X555" s="227"/>
      <c r="Y555" s="227"/>
      <c r="Z555" s="227"/>
      <c r="AA555" s="227"/>
      <c r="AB555" s="228"/>
      <c r="AC555" s="149">
        <f>IF($D555="",0,IF($E555="",0,IF(VLOOKUP($E555,paramètres!$E$33:$F$44,2,FALSE)&lt;=VLOOKUP($AC$18,paramètres!$E$33:$F$44,2,FALSE),Q555*$D555,0)))</f>
        <v>0</v>
      </c>
      <c r="AD555" s="13">
        <f>IF($D555="",0,IF($E555="",0,IF(VLOOKUP($E555,paramètres!$E$33:$F$44,2,FALSE)&lt;=VLOOKUP($AD$18,paramètres!$E$33:$F$44,2,FALSE),R555*$D555,0)))</f>
        <v>0</v>
      </c>
      <c r="AE555" s="13">
        <f>IF($D555="",0,IF($E555="",0,IF(VLOOKUP($E555,paramètres!$E$33:$F$44,2,FALSE)&lt;=VLOOKUP($AE$18,paramètres!$E$33:$F$44,2,FALSE),S555*$D555,0)))</f>
        <v>0</v>
      </c>
      <c r="AF555" s="13">
        <f>IF($D555="",0,IF($E555="",0,IF(VLOOKUP($E555,paramètres!$E$33:$F$44,2,FALSE)&lt;=VLOOKUP($AF$18,paramètres!$E$33:$F$44,2,FALSE),T555*$D555,0)))</f>
        <v>0</v>
      </c>
      <c r="AG555" s="13">
        <f>IF($D555="",0,IF($E555="",0,IF(VLOOKUP($E555,paramètres!$E$33:$F$44,2,FALSE)&lt;=VLOOKUP($AG$18,paramètres!$E$33:$F$44,2,FALSE),U555*$D555,0)))</f>
        <v>0</v>
      </c>
      <c r="AH555" s="13">
        <f>IF($D555="",0,IF($E555="",0,IF(VLOOKUP($E555,paramètres!$E$33:$F$44,2,FALSE)&lt;=VLOOKUP($AH$18,paramètres!$E$33:$F$44,2,FALSE),V555*$D555,0)))</f>
        <v>0</v>
      </c>
      <c r="AI555" s="13">
        <f>IF($D555="",0,IF($E555="",0,IF(VLOOKUP($E555,paramètres!$E$33:$F$44,2,FALSE)&lt;=VLOOKUP($AI$18,paramètres!$E$33:$F$44,2,FALSE),W555*$D555,0)))</f>
        <v>0</v>
      </c>
      <c r="AJ555" s="13">
        <f>IF($D555="",0,IF($E555="",0,IF(VLOOKUP($E555,paramètres!$E$33:$F$44,2,FALSE)&lt;=VLOOKUP($AJ$18,paramètres!$E$33:$F$44,2,FALSE),X555*$D555,0)))</f>
        <v>0</v>
      </c>
      <c r="AK555" s="13">
        <f>IF($D555="",0,IF($E555="",0,IF(VLOOKUP($E555,paramètres!$E$33:$F$44,2,FALSE)&lt;=VLOOKUP($AK$18,paramètres!$E$33:$F$44,2,FALSE),Y555*$D555,0)))</f>
        <v>0</v>
      </c>
      <c r="AL555" s="13">
        <f>IF($D555="",0,IF($E555="",0,IF(VLOOKUP($E555,paramètres!$E$33:$F$44,2,FALSE)&lt;=VLOOKUP($AL$18,paramètres!$E$33:$F$44,2,FALSE),Z555*$D555,0)))</f>
        <v>0</v>
      </c>
      <c r="AM555" s="13">
        <f>IF($D555="",0,IF($E555="",0,IF(VLOOKUP($E555,paramètres!$E$33:$F$44,2,FALSE)&lt;=VLOOKUP($AM$18,paramètres!$E$33:$F$44,2,FALSE),AA555*$D555,0)))</f>
        <v>0</v>
      </c>
      <c r="AN555" s="154">
        <f>IF($D555="",0,IF($E555="",0,IF(VLOOKUP($E555,paramètres!$E$33:$F$44,2,FALSE)&lt;=VLOOKUP($AN$18,paramètres!$E$33:$F$44,2,FALSE),AB555*$D555,0)))</f>
        <v>0</v>
      </c>
      <c r="AO555" s="149" t="str">
        <f>IF(paramètres!$B$28=1,((SUM(Q555:Z555)/1.02)+SUM(AA555:AB555))*0.0303/9*COUNT(Q555:Y555),IF(paramètres!$B$28=2,(SUM(Q555:AB555))*0.0303/9*COUNT(Q555:Y555),"Missing Delta option"))</f>
        <v>Missing Delta option</v>
      </c>
      <c r="AP555" s="13" t="str">
        <f>IF(paramètres!$B$28=1,(((SUM(Q555:Z555)/1.02)+SUM(AA555:AB555))+((SUM(AC555:AL555)/1.02)+SUM(AM555:AO555)))*cotpatr,IF(paramètres!$B$28=2,(SUM(Q555:AO555)*cotpatr),"Missing Delta Option"))</f>
        <v>Missing Delta Option</v>
      </c>
      <c r="AQ555" s="13" t="str" cm="1">
        <f t="array" ref="AQ555">IF(paramètres!$B$28=1,(((SUM(Q555:Z555)/1.02)+SUM(AA555:AB555))+((SUM(AC555:AN555)/1.02)+SUM(AM555:AN555)))/12*pécule,IF(paramètres!$B$28=2,SUM(Q555:AN555)/12*pécule,"Missing Delta Option"))</f>
        <v>Missing Delta Option</v>
      </c>
      <c r="AR555" s="132" t="e">
        <f>IF(paramètres!$B$28=1,(((SUM(Q555:Z555)/1.02)+SUM(AA555:AB555))+((SUM(AC555:AN555)/1.02)+SUM(AM555:AN555)))+AO555+AP555+AQ555,SUM(Q555:AN555)+AO555+AP555+AQ555)</f>
        <v>#VALUE!</v>
      </c>
    </row>
    <row r="556" spans="1:44" x14ac:dyDescent="0.25">
      <c r="A556" s="131"/>
      <c r="B556" s="39"/>
      <c r="C556" s="39"/>
      <c r="D556" s="93"/>
      <c r="E556" s="68"/>
      <c r="F556" s="40"/>
      <c r="G556" s="94"/>
      <c r="H556" s="38"/>
      <c r="I556" s="95"/>
      <c r="J556" s="40"/>
      <c r="K556" s="38"/>
      <c r="L556" s="95"/>
      <c r="M556" s="40"/>
      <c r="N556" s="38"/>
      <c r="O556" s="95"/>
      <c r="P556" s="68"/>
      <c r="Q556" s="226"/>
      <c r="R556" s="227"/>
      <c r="S556" s="227"/>
      <c r="T556" s="227"/>
      <c r="U556" s="227"/>
      <c r="V556" s="227"/>
      <c r="W556" s="227"/>
      <c r="X556" s="227"/>
      <c r="Y556" s="227"/>
      <c r="Z556" s="227"/>
      <c r="AA556" s="227"/>
      <c r="AB556" s="228"/>
      <c r="AC556" s="149">
        <f>IF($D556="",0,IF($E556="",0,IF(VLOOKUP($E556,paramètres!$E$33:$F$44,2,FALSE)&lt;=VLOOKUP($AC$18,paramètres!$E$33:$F$44,2,FALSE),Q556*$D556,0)))</f>
        <v>0</v>
      </c>
      <c r="AD556" s="13">
        <f>IF($D556="",0,IF($E556="",0,IF(VLOOKUP($E556,paramètres!$E$33:$F$44,2,FALSE)&lt;=VLOOKUP($AD$18,paramètres!$E$33:$F$44,2,FALSE),R556*$D556,0)))</f>
        <v>0</v>
      </c>
      <c r="AE556" s="13">
        <f>IF($D556="",0,IF($E556="",0,IF(VLOOKUP($E556,paramètres!$E$33:$F$44,2,FALSE)&lt;=VLOOKUP($AE$18,paramètres!$E$33:$F$44,2,FALSE),S556*$D556,0)))</f>
        <v>0</v>
      </c>
      <c r="AF556" s="13">
        <f>IF($D556="",0,IF($E556="",0,IF(VLOOKUP($E556,paramètres!$E$33:$F$44,2,FALSE)&lt;=VLOOKUP($AF$18,paramètres!$E$33:$F$44,2,FALSE),T556*$D556,0)))</f>
        <v>0</v>
      </c>
      <c r="AG556" s="13">
        <f>IF($D556="",0,IF($E556="",0,IF(VLOOKUP($E556,paramètres!$E$33:$F$44,2,FALSE)&lt;=VLOOKUP($AG$18,paramètres!$E$33:$F$44,2,FALSE),U556*$D556,0)))</f>
        <v>0</v>
      </c>
      <c r="AH556" s="13">
        <f>IF($D556="",0,IF($E556="",0,IF(VLOOKUP($E556,paramètres!$E$33:$F$44,2,FALSE)&lt;=VLOOKUP($AH$18,paramètres!$E$33:$F$44,2,FALSE),V556*$D556,0)))</f>
        <v>0</v>
      </c>
      <c r="AI556" s="13">
        <f>IF($D556="",0,IF($E556="",0,IF(VLOOKUP($E556,paramètres!$E$33:$F$44,2,FALSE)&lt;=VLOOKUP($AI$18,paramètres!$E$33:$F$44,2,FALSE),W556*$D556,0)))</f>
        <v>0</v>
      </c>
      <c r="AJ556" s="13">
        <f>IF($D556="",0,IF($E556="",0,IF(VLOOKUP($E556,paramètres!$E$33:$F$44,2,FALSE)&lt;=VLOOKUP($AJ$18,paramètres!$E$33:$F$44,2,FALSE),X556*$D556,0)))</f>
        <v>0</v>
      </c>
      <c r="AK556" s="13">
        <f>IF($D556="",0,IF($E556="",0,IF(VLOOKUP($E556,paramètres!$E$33:$F$44,2,FALSE)&lt;=VLOOKUP($AK$18,paramètres!$E$33:$F$44,2,FALSE),Y556*$D556,0)))</f>
        <v>0</v>
      </c>
      <c r="AL556" s="13">
        <f>IF($D556="",0,IF($E556="",0,IF(VLOOKUP($E556,paramètres!$E$33:$F$44,2,FALSE)&lt;=VLOOKUP($AL$18,paramètres!$E$33:$F$44,2,FALSE),Z556*$D556,0)))</f>
        <v>0</v>
      </c>
      <c r="AM556" s="13">
        <f>IF($D556="",0,IF($E556="",0,IF(VLOOKUP($E556,paramètres!$E$33:$F$44,2,FALSE)&lt;=VLOOKUP($AM$18,paramètres!$E$33:$F$44,2,FALSE),AA556*$D556,0)))</f>
        <v>0</v>
      </c>
      <c r="AN556" s="154">
        <f>IF($D556="",0,IF($E556="",0,IF(VLOOKUP($E556,paramètres!$E$33:$F$44,2,FALSE)&lt;=VLOOKUP($AN$18,paramètres!$E$33:$F$44,2,FALSE),AB556*$D556,0)))</f>
        <v>0</v>
      </c>
      <c r="AO556" s="149" t="str">
        <f>IF(paramètres!$B$28=1,((SUM(Q556:Z556)/1.02)+SUM(AA556:AB556))*0.0303/9*COUNT(Q556:Y556),IF(paramètres!$B$28=2,(SUM(Q556:AB556))*0.0303/9*COUNT(Q556:Y556),"Missing Delta option"))</f>
        <v>Missing Delta option</v>
      </c>
      <c r="AP556" s="13" t="str">
        <f>IF(paramètres!$B$28=1,(((SUM(Q556:Z556)/1.02)+SUM(AA556:AB556))+((SUM(AC556:AL556)/1.02)+SUM(AM556:AO556)))*cotpatr,IF(paramètres!$B$28=2,(SUM(Q556:AO556)*cotpatr),"Missing Delta Option"))</f>
        <v>Missing Delta Option</v>
      </c>
      <c r="AQ556" s="13" t="str" cm="1">
        <f t="array" ref="AQ556">IF(paramètres!$B$28=1,(((SUM(Q556:Z556)/1.02)+SUM(AA556:AB556))+((SUM(AC556:AN556)/1.02)+SUM(AM556:AN556)))/12*pécule,IF(paramètres!$B$28=2,SUM(Q556:AN556)/12*pécule,"Missing Delta Option"))</f>
        <v>Missing Delta Option</v>
      </c>
      <c r="AR556" s="132" t="e">
        <f>IF(paramètres!$B$28=1,(((SUM(Q556:Z556)/1.02)+SUM(AA556:AB556))+((SUM(AC556:AN556)/1.02)+SUM(AM556:AN556)))+AO556+AP556+AQ556,SUM(Q556:AN556)+AO556+AP556+AQ556)</f>
        <v>#VALUE!</v>
      </c>
    </row>
    <row r="557" spans="1:44" x14ac:dyDescent="0.25">
      <c r="A557" s="131"/>
      <c r="B557" s="39"/>
      <c r="C557" s="39"/>
      <c r="D557" s="93"/>
      <c r="E557" s="68"/>
      <c r="F557" s="40"/>
      <c r="G557" s="94"/>
      <c r="H557" s="38"/>
      <c r="I557" s="95"/>
      <c r="J557" s="40"/>
      <c r="K557" s="38"/>
      <c r="L557" s="95"/>
      <c r="M557" s="40"/>
      <c r="N557" s="38"/>
      <c r="O557" s="95"/>
      <c r="P557" s="68"/>
      <c r="Q557" s="226"/>
      <c r="R557" s="227"/>
      <c r="S557" s="227"/>
      <c r="T557" s="227"/>
      <c r="U557" s="227"/>
      <c r="V557" s="227"/>
      <c r="W557" s="227"/>
      <c r="X557" s="227"/>
      <c r="Y557" s="227"/>
      <c r="Z557" s="227"/>
      <c r="AA557" s="227"/>
      <c r="AB557" s="228"/>
      <c r="AC557" s="149">
        <f>IF($D557="",0,IF($E557="",0,IF(VLOOKUP($E557,paramètres!$E$33:$F$44,2,FALSE)&lt;=VLOOKUP($AC$18,paramètres!$E$33:$F$44,2,FALSE),Q557*$D557,0)))</f>
        <v>0</v>
      </c>
      <c r="AD557" s="13">
        <f>IF($D557="",0,IF($E557="",0,IF(VLOOKUP($E557,paramètres!$E$33:$F$44,2,FALSE)&lt;=VLOOKUP($AD$18,paramètres!$E$33:$F$44,2,FALSE),R557*$D557,0)))</f>
        <v>0</v>
      </c>
      <c r="AE557" s="13">
        <f>IF($D557="",0,IF($E557="",0,IF(VLOOKUP($E557,paramètres!$E$33:$F$44,2,FALSE)&lt;=VLOOKUP($AE$18,paramètres!$E$33:$F$44,2,FALSE),S557*$D557,0)))</f>
        <v>0</v>
      </c>
      <c r="AF557" s="13">
        <f>IF($D557="",0,IF($E557="",0,IF(VLOOKUP($E557,paramètres!$E$33:$F$44,2,FALSE)&lt;=VLOOKUP($AF$18,paramètres!$E$33:$F$44,2,FALSE),T557*$D557,0)))</f>
        <v>0</v>
      </c>
      <c r="AG557" s="13">
        <f>IF($D557="",0,IF($E557="",0,IF(VLOOKUP($E557,paramètres!$E$33:$F$44,2,FALSE)&lt;=VLOOKUP($AG$18,paramètres!$E$33:$F$44,2,FALSE),U557*$D557,0)))</f>
        <v>0</v>
      </c>
      <c r="AH557" s="13">
        <f>IF($D557="",0,IF($E557="",0,IF(VLOOKUP($E557,paramètres!$E$33:$F$44,2,FALSE)&lt;=VLOOKUP($AH$18,paramètres!$E$33:$F$44,2,FALSE),V557*$D557,0)))</f>
        <v>0</v>
      </c>
      <c r="AI557" s="13">
        <f>IF($D557="",0,IF($E557="",0,IF(VLOOKUP($E557,paramètres!$E$33:$F$44,2,FALSE)&lt;=VLOOKUP($AI$18,paramètres!$E$33:$F$44,2,FALSE),W557*$D557,0)))</f>
        <v>0</v>
      </c>
      <c r="AJ557" s="13">
        <f>IF($D557="",0,IF($E557="",0,IF(VLOOKUP($E557,paramètres!$E$33:$F$44,2,FALSE)&lt;=VLOOKUP($AJ$18,paramètres!$E$33:$F$44,2,FALSE),X557*$D557,0)))</f>
        <v>0</v>
      </c>
      <c r="AK557" s="13">
        <f>IF($D557="",0,IF($E557="",0,IF(VLOOKUP($E557,paramètres!$E$33:$F$44,2,FALSE)&lt;=VLOOKUP($AK$18,paramètres!$E$33:$F$44,2,FALSE),Y557*$D557,0)))</f>
        <v>0</v>
      </c>
      <c r="AL557" s="13">
        <f>IF($D557="",0,IF($E557="",0,IF(VLOOKUP($E557,paramètres!$E$33:$F$44,2,FALSE)&lt;=VLOOKUP($AL$18,paramètres!$E$33:$F$44,2,FALSE),Z557*$D557,0)))</f>
        <v>0</v>
      </c>
      <c r="AM557" s="13">
        <f>IF($D557="",0,IF($E557="",0,IF(VLOOKUP($E557,paramètres!$E$33:$F$44,2,FALSE)&lt;=VLOOKUP($AM$18,paramètres!$E$33:$F$44,2,FALSE),AA557*$D557,0)))</f>
        <v>0</v>
      </c>
      <c r="AN557" s="154">
        <f>IF($D557="",0,IF($E557="",0,IF(VLOOKUP($E557,paramètres!$E$33:$F$44,2,FALSE)&lt;=VLOOKUP($AN$18,paramètres!$E$33:$F$44,2,FALSE),AB557*$D557,0)))</f>
        <v>0</v>
      </c>
      <c r="AO557" s="149" t="str">
        <f>IF(paramètres!$B$28=1,((SUM(Q557:Z557)/1.02)+SUM(AA557:AB557))*0.0303/9*COUNT(Q557:Y557),IF(paramètres!$B$28=2,(SUM(Q557:AB557))*0.0303/9*COUNT(Q557:Y557),"Missing Delta option"))</f>
        <v>Missing Delta option</v>
      </c>
      <c r="AP557" s="13" t="str">
        <f>IF(paramètres!$B$28=1,(((SUM(Q557:Z557)/1.02)+SUM(AA557:AB557))+((SUM(AC557:AL557)/1.02)+SUM(AM557:AO557)))*cotpatr,IF(paramètres!$B$28=2,(SUM(Q557:AO557)*cotpatr),"Missing Delta Option"))</f>
        <v>Missing Delta Option</v>
      </c>
      <c r="AQ557" s="13" t="str" cm="1">
        <f t="array" ref="AQ557">IF(paramètres!$B$28=1,(((SUM(Q557:Z557)/1.02)+SUM(AA557:AB557))+((SUM(AC557:AN557)/1.02)+SUM(AM557:AN557)))/12*pécule,IF(paramètres!$B$28=2,SUM(Q557:AN557)/12*pécule,"Missing Delta Option"))</f>
        <v>Missing Delta Option</v>
      </c>
      <c r="AR557" s="132" t="e">
        <f>IF(paramètres!$B$28=1,(((SUM(Q557:Z557)/1.02)+SUM(AA557:AB557))+((SUM(AC557:AN557)/1.02)+SUM(AM557:AN557)))+AO557+AP557+AQ557,SUM(Q557:AN557)+AO557+AP557+AQ557)</f>
        <v>#VALUE!</v>
      </c>
    </row>
    <row r="558" spans="1:44" x14ac:dyDescent="0.25">
      <c r="A558" s="131"/>
      <c r="B558" s="39"/>
      <c r="C558" s="39"/>
      <c r="D558" s="93"/>
      <c r="E558" s="68"/>
      <c r="F558" s="40"/>
      <c r="G558" s="94"/>
      <c r="H558" s="38"/>
      <c r="I558" s="95"/>
      <c r="J558" s="40"/>
      <c r="K558" s="38"/>
      <c r="L558" s="95"/>
      <c r="M558" s="40"/>
      <c r="N558" s="38"/>
      <c r="O558" s="95"/>
      <c r="P558" s="68"/>
      <c r="Q558" s="226"/>
      <c r="R558" s="227"/>
      <c r="S558" s="227"/>
      <c r="T558" s="227"/>
      <c r="U558" s="227"/>
      <c r="V558" s="227"/>
      <c r="W558" s="227"/>
      <c r="X558" s="227"/>
      <c r="Y558" s="227"/>
      <c r="Z558" s="227"/>
      <c r="AA558" s="227"/>
      <c r="AB558" s="228"/>
      <c r="AC558" s="149">
        <f>IF($D558="",0,IF($E558="",0,IF(VLOOKUP($E558,paramètres!$E$33:$F$44,2,FALSE)&lt;=VLOOKUP($AC$18,paramètres!$E$33:$F$44,2,FALSE),Q558*$D558,0)))</f>
        <v>0</v>
      </c>
      <c r="AD558" s="13">
        <f>IF($D558="",0,IF($E558="",0,IF(VLOOKUP($E558,paramètres!$E$33:$F$44,2,FALSE)&lt;=VLOOKUP($AD$18,paramètres!$E$33:$F$44,2,FALSE),R558*$D558,0)))</f>
        <v>0</v>
      </c>
      <c r="AE558" s="13">
        <f>IF($D558="",0,IF($E558="",0,IF(VLOOKUP($E558,paramètres!$E$33:$F$44,2,FALSE)&lt;=VLOOKUP($AE$18,paramètres!$E$33:$F$44,2,FALSE),S558*$D558,0)))</f>
        <v>0</v>
      </c>
      <c r="AF558" s="13">
        <f>IF($D558="",0,IF($E558="",0,IF(VLOOKUP($E558,paramètres!$E$33:$F$44,2,FALSE)&lt;=VLOOKUP($AF$18,paramètres!$E$33:$F$44,2,FALSE),T558*$D558,0)))</f>
        <v>0</v>
      </c>
      <c r="AG558" s="13">
        <f>IF($D558="",0,IF($E558="",0,IF(VLOOKUP($E558,paramètres!$E$33:$F$44,2,FALSE)&lt;=VLOOKUP($AG$18,paramètres!$E$33:$F$44,2,FALSE),U558*$D558,0)))</f>
        <v>0</v>
      </c>
      <c r="AH558" s="13">
        <f>IF($D558="",0,IF($E558="",0,IF(VLOOKUP($E558,paramètres!$E$33:$F$44,2,FALSE)&lt;=VLOOKUP($AH$18,paramètres!$E$33:$F$44,2,FALSE),V558*$D558,0)))</f>
        <v>0</v>
      </c>
      <c r="AI558" s="13">
        <f>IF($D558="",0,IF($E558="",0,IF(VLOOKUP($E558,paramètres!$E$33:$F$44,2,FALSE)&lt;=VLOOKUP($AI$18,paramètres!$E$33:$F$44,2,FALSE),W558*$D558,0)))</f>
        <v>0</v>
      </c>
      <c r="AJ558" s="13">
        <f>IF($D558="",0,IF($E558="",0,IF(VLOOKUP($E558,paramètres!$E$33:$F$44,2,FALSE)&lt;=VLOOKUP($AJ$18,paramètres!$E$33:$F$44,2,FALSE),X558*$D558,0)))</f>
        <v>0</v>
      </c>
      <c r="AK558" s="13">
        <f>IF($D558="",0,IF($E558="",0,IF(VLOOKUP($E558,paramètres!$E$33:$F$44,2,FALSE)&lt;=VLOOKUP($AK$18,paramètres!$E$33:$F$44,2,FALSE),Y558*$D558,0)))</f>
        <v>0</v>
      </c>
      <c r="AL558" s="13">
        <f>IF($D558="",0,IF($E558="",0,IF(VLOOKUP($E558,paramètres!$E$33:$F$44,2,FALSE)&lt;=VLOOKUP($AL$18,paramètres!$E$33:$F$44,2,FALSE),Z558*$D558,0)))</f>
        <v>0</v>
      </c>
      <c r="AM558" s="13">
        <f>IF($D558="",0,IF($E558="",0,IF(VLOOKUP($E558,paramètres!$E$33:$F$44,2,FALSE)&lt;=VLOOKUP($AM$18,paramètres!$E$33:$F$44,2,FALSE),AA558*$D558,0)))</f>
        <v>0</v>
      </c>
      <c r="AN558" s="154">
        <f>IF($D558="",0,IF($E558="",0,IF(VLOOKUP($E558,paramètres!$E$33:$F$44,2,FALSE)&lt;=VLOOKUP($AN$18,paramètres!$E$33:$F$44,2,FALSE),AB558*$D558,0)))</f>
        <v>0</v>
      </c>
      <c r="AO558" s="149" t="str">
        <f>IF(paramètres!$B$28=1,((SUM(Q558:Z558)/1.02)+SUM(AA558:AB558))*0.0303/9*COUNT(Q558:Y558),IF(paramètres!$B$28=2,(SUM(Q558:AB558))*0.0303/9*COUNT(Q558:Y558),"Missing Delta option"))</f>
        <v>Missing Delta option</v>
      </c>
      <c r="AP558" s="13" t="str">
        <f>IF(paramètres!$B$28=1,(((SUM(Q558:Z558)/1.02)+SUM(AA558:AB558))+((SUM(AC558:AL558)/1.02)+SUM(AM558:AO558)))*cotpatr,IF(paramètres!$B$28=2,(SUM(Q558:AO558)*cotpatr),"Missing Delta Option"))</f>
        <v>Missing Delta Option</v>
      </c>
      <c r="AQ558" s="13" t="str" cm="1">
        <f t="array" ref="AQ558">IF(paramètres!$B$28=1,(((SUM(Q558:Z558)/1.02)+SUM(AA558:AB558))+((SUM(AC558:AN558)/1.02)+SUM(AM558:AN558)))/12*pécule,IF(paramètres!$B$28=2,SUM(Q558:AN558)/12*pécule,"Missing Delta Option"))</f>
        <v>Missing Delta Option</v>
      </c>
      <c r="AR558" s="132" t="e">
        <f>IF(paramètres!$B$28=1,(((SUM(Q558:Z558)/1.02)+SUM(AA558:AB558))+((SUM(AC558:AN558)/1.02)+SUM(AM558:AN558)))+AO558+AP558+AQ558,SUM(Q558:AN558)+AO558+AP558+AQ558)</f>
        <v>#VALUE!</v>
      </c>
    </row>
    <row r="559" spans="1:44" x14ac:dyDescent="0.25">
      <c r="A559" s="131"/>
      <c r="B559" s="39"/>
      <c r="C559" s="39"/>
      <c r="D559" s="93"/>
      <c r="E559" s="68"/>
      <c r="F559" s="40"/>
      <c r="G559" s="94"/>
      <c r="H559" s="38"/>
      <c r="I559" s="95"/>
      <c r="J559" s="40"/>
      <c r="K559" s="38"/>
      <c r="L559" s="95"/>
      <c r="M559" s="40"/>
      <c r="N559" s="38"/>
      <c r="O559" s="95"/>
      <c r="P559" s="68"/>
      <c r="Q559" s="226"/>
      <c r="R559" s="227"/>
      <c r="S559" s="227"/>
      <c r="T559" s="227"/>
      <c r="U559" s="227"/>
      <c r="V559" s="227"/>
      <c r="W559" s="227"/>
      <c r="X559" s="227"/>
      <c r="Y559" s="227"/>
      <c r="Z559" s="227"/>
      <c r="AA559" s="227"/>
      <c r="AB559" s="228"/>
      <c r="AC559" s="149">
        <f>IF($D559="",0,IF($E559="",0,IF(VLOOKUP($E559,paramètres!$E$33:$F$44,2,FALSE)&lt;=VLOOKUP($AC$18,paramètres!$E$33:$F$44,2,FALSE),Q559*$D559,0)))</f>
        <v>0</v>
      </c>
      <c r="AD559" s="13">
        <f>IF($D559="",0,IF($E559="",0,IF(VLOOKUP($E559,paramètres!$E$33:$F$44,2,FALSE)&lt;=VLOOKUP($AD$18,paramètres!$E$33:$F$44,2,FALSE),R559*$D559,0)))</f>
        <v>0</v>
      </c>
      <c r="AE559" s="13">
        <f>IF($D559="",0,IF($E559="",0,IF(VLOOKUP($E559,paramètres!$E$33:$F$44,2,FALSE)&lt;=VLOOKUP($AE$18,paramètres!$E$33:$F$44,2,FALSE),S559*$D559,0)))</f>
        <v>0</v>
      </c>
      <c r="AF559" s="13">
        <f>IF($D559="",0,IF($E559="",0,IF(VLOOKUP($E559,paramètres!$E$33:$F$44,2,FALSE)&lt;=VLOOKUP($AF$18,paramètres!$E$33:$F$44,2,FALSE),T559*$D559,0)))</f>
        <v>0</v>
      </c>
      <c r="AG559" s="13">
        <f>IF($D559="",0,IF($E559="",0,IF(VLOOKUP($E559,paramètres!$E$33:$F$44,2,FALSE)&lt;=VLOOKUP($AG$18,paramètres!$E$33:$F$44,2,FALSE),U559*$D559,0)))</f>
        <v>0</v>
      </c>
      <c r="AH559" s="13">
        <f>IF($D559="",0,IF($E559="",0,IF(VLOOKUP($E559,paramètres!$E$33:$F$44,2,FALSE)&lt;=VLOOKUP($AH$18,paramètres!$E$33:$F$44,2,FALSE),V559*$D559,0)))</f>
        <v>0</v>
      </c>
      <c r="AI559" s="13">
        <f>IF($D559="",0,IF($E559="",0,IF(VLOOKUP($E559,paramètres!$E$33:$F$44,2,FALSE)&lt;=VLOOKUP($AI$18,paramètres!$E$33:$F$44,2,FALSE),W559*$D559,0)))</f>
        <v>0</v>
      </c>
      <c r="AJ559" s="13">
        <f>IF($D559="",0,IF($E559="",0,IF(VLOOKUP($E559,paramètres!$E$33:$F$44,2,FALSE)&lt;=VLOOKUP($AJ$18,paramètres!$E$33:$F$44,2,FALSE),X559*$D559,0)))</f>
        <v>0</v>
      </c>
      <c r="AK559" s="13">
        <f>IF($D559="",0,IF($E559="",0,IF(VLOOKUP($E559,paramètres!$E$33:$F$44,2,FALSE)&lt;=VLOOKUP($AK$18,paramètres!$E$33:$F$44,2,FALSE),Y559*$D559,0)))</f>
        <v>0</v>
      </c>
      <c r="AL559" s="13">
        <f>IF($D559="",0,IF($E559="",0,IF(VLOOKUP($E559,paramètres!$E$33:$F$44,2,FALSE)&lt;=VLOOKUP($AL$18,paramètres!$E$33:$F$44,2,FALSE),Z559*$D559,0)))</f>
        <v>0</v>
      </c>
      <c r="AM559" s="13">
        <f>IF($D559="",0,IF($E559="",0,IF(VLOOKUP($E559,paramètres!$E$33:$F$44,2,FALSE)&lt;=VLOOKUP($AM$18,paramètres!$E$33:$F$44,2,FALSE),AA559*$D559,0)))</f>
        <v>0</v>
      </c>
      <c r="AN559" s="154">
        <f>IF($D559="",0,IF($E559="",0,IF(VLOOKUP($E559,paramètres!$E$33:$F$44,2,FALSE)&lt;=VLOOKUP($AN$18,paramètres!$E$33:$F$44,2,FALSE),AB559*$D559,0)))</f>
        <v>0</v>
      </c>
      <c r="AO559" s="149" t="str">
        <f>IF(paramètres!$B$28=1,((SUM(Q559:Z559)/1.02)+SUM(AA559:AB559))*0.0303/9*COUNT(Q559:Y559),IF(paramètres!$B$28=2,(SUM(Q559:AB559))*0.0303/9*COUNT(Q559:Y559),"Missing Delta option"))</f>
        <v>Missing Delta option</v>
      </c>
      <c r="AP559" s="13" t="str">
        <f>IF(paramètres!$B$28=1,(((SUM(Q559:Z559)/1.02)+SUM(AA559:AB559))+((SUM(AC559:AL559)/1.02)+SUM(AM559:AO559)))*cotpatr,IF(paramètres!$B$28=2,(SUM(Q559:AO559)*cotpatr),"Missing Delta Option"))</f>
        <v>Missing Delta Option</v>
      </c>
      <c r="AQ559" s="13" t="str" cm="1">
        <f t="array" ref="AQ559">IF(paramètres!$B$28=1,(((SUM(Q559:Z559)/1.02)+SUM(AA559:AB559))+((SUM(AC559:AN559)/1.02)+SUM(AM559:AN559)))/12*pécule,IF(paramètres!$B$28=2,SUM(Q559:AN559)/12*pécule,"Missing Delta Option"))</f>
        <v>Missing Delta Option</v>
      </c>
      <c r="AR559" s="132" t="e">
        <f>IF(paramètres!$B$28=1,(((SUM(Q559:Z559)/1.02)+SUM(AA559:AB559))+((SUM(AC559:AN559)/1.02)+SUM(AM559:AN559)))+AO559+AP559+AQ559,SUM(Q559:AN559)+AO559+AP559+AQ559)</f>
        <v>#VALUE!</v>
      </c>
    </row>
    <row r="560" spans="1:44" x14ac:dyDescent="0.25">
      <c r="A560" s="131"/>
      <c r="B560" s="39"/>
      <c r="C560" s="39"/>
      <c r="D560" s="93"/>
      <c r="E560" s="68"/>
      <c r="F560" s="40"/>
      <c r="G560" s="94"/>
      <c r="H560" s="38"/>
      <c r="I560" s="95"/>
      <c r="J560" s="40"/>
      <c r="K560" s="38"/>
      <c r="L560" s="95"/>
      <c r="M560" s="40"/>
      <c r="N560" s="38"/>
      <c r="O560" s="95"/>
      <c r="P560" s="68"/>
      <c r="Q560" s="226"/>
      <c r="R560" s="227"/>
      <c r="S560" s="227"/>
      <c r="T560" s="227"/>
      <c r="U560" s="227"/>
      <c r="V560" s="227"/>
      <c r="W560" s="227"/>
      <c r="X560" s="227"/>
      <c r="Y560" s="227"/>
      <c r="Z560" s="227"/>
      <c r="AA560" s="227"/>
      <c r="AB560" s="228"/>
      <c r="AC560" s="149">
        <f>IF($D560="",0,IF($E560="",0,IF(VLOOKUP($E560,paramètres!$E$33:$F$44,2,FALSE)&lt;=VLOOKUP($AC$18,paramètres!$E$33:$F$44,2,FALSE),Q560*$D560,0)))</f>
        <v>0</v>
      </c>
      <c r="AD560" s="13">
        <f>IF($D560="",0,IF($E560="",0,IF(VLOOKUP($E560,paramètres!$E$33:$F$44,2,FALSE)&lt;=VLOOKUP($AD$18,paramètres!$E$33:$F$44,2,FALSE),R560*$D560,0)))</f>
        <v>0</v>
      </c>
      <c r="AE560" s="13">
        <f>IF($D560="",0,IF($E560="",0,IF(VLOOKUP($E560,paramètres!$E$33:$F$44,2,FALSE)&lt;=VLOOKUP($AE$18,paramètres!$E$33:$F$44,2,FALSE),S560*$D560,0)))</f>
        <v>0</v>
      </c>
      <c r="AF560" s="13">
        <f>IF($D560="",0,IF($E560="",0,IF(VLOOKUP($E560,paramètres!$E$33:$F$44,2,FALSE)&lt;=VLOOKUP($AF$18,paramètres!$E$33:$F$44,2,FALSE),T560*$D560,0)))</f>
        <v>0</v>
      </c>
      <c r="AG560" s="13">
        <f>IF($D560="",0,IF($E560="",0,IF(VLOOKUP($E560,paramètres!$E$33:$F$44,2,FALSE)&lt;=VLOOKUP($AG$18,paramètres!$E$33:$F$44,2,FALSE),U560*$D560,0)))</f>
        <v>0</v>
      </c>
      <c r="AH560" s="13">
        <f>IF($D560="",0,IF($E560="",0,IF(VLOOKUP($E560,paramètres!$E$33:$F$44,2,FALSE)&lt;=VLOOKUP($AH$18,paramètres!$E$33:$F$44,2,FALSE),V560*$D560,0)))</f>
        <v>0</v>
      </c>
      <c r="AI560" s="13">
        <f>IF($D560="",0,IF($E560="",0,IF(VLOOKUP($E560,paramètres!$E$33:$F$44,2,FALSE)&lt;=VLOOKUP($AI$18,paramètres!$E$33:$F$44,2,FALSE),W560*$D560,0)))</f>
        <v>0</v>
      </c>
      <c r="AJ560" s="13">
        <f>IF($D560="",0,IF($E560="",0,IF(VLOOKUP($E560,paramètres!$E$33:$F$44,2,FALSE)&lt;=VLOOKUP($AJ$18,paramètres!$E$33:$F$44,2,FALSE),X560*$D560,0)))</f>
        <v>0</v>
      </c>
      <c r="AK560" s="13">
        <f>IF($D560="",0,IF($E560="",0,IF(VLOOKUP($E560,paramètres!$E$33:$F$44,2,FALSE)&lt;=VLOOKUP($AK$18,paramètres!$E$33:$F$44,2,FALSE),Y560*$D560,0)))</f>
        <v>0</v>
      </c>
      <c r="AL560" s="13">
        <f>IF($D560="",0,IF($E560="",0,IF(VLOOKUP($E560,paramètres!$E$33:$F$44,2,FALSE)&lt;=VLOOKUP($AL$18,paramètres!$E$33:$F$44,2,FALSE),Z560*$D560,0)))</f>
        <v>0</v>
      </c>
      <c r="AM560" s="13">
        <f>IF($D560="",0,IF($E560="",0,IF(VLOOKUP($E560,paramètres!$E$33:$F$44,2,FALSE)&lt;=VLOOKUP($AM$18,paramètres!$E$33:$F$44,2,FALSE),AA560*$D560,0)))</f>
        <v>0</v>
      </c>
      <c r="AN560" s="154">
        <f>IF($D560="",0,IF($E560="",0,IF(VLOOKUP($E560,paramètres!$E$33:$F$44,2,FALSE)&lt;=VLOOKUP($AN$18,paramètres!$E$33:$F$44,2,FALSE),AB560*$D560,0)))</f>
        <v>0</v>
      </c>
      <c r="AO560" s="149" t="str">
        <f>IF(paramètres!$B$28=1,((SUM(Q560:Z560)/1.02)+SUM(AA560:AB560))*0.0303/9*COUNT(Q560:Y560),IF(paramètres!$B$28=2,(SUM(Q560:AB560))*0.0303/9*COUNT(Q560:Y560),"Missing Delta option"))</f>
        <v>Missing Delta option</v>
      </c>
      <c r="AP560" s="13" t="str">
        <f>IF(paramètres!$B$28=1,(((SUM(Q560:Z560)/1.02)+SUM(AA560:AB560))+((SUM(AC560:AL560)/1.02)+SUM(AM560:AO560)))*cotpatr,IF(paramètres!$B$28=2,(SUM(Q560:AO560)*cotpatr),"Missing Delta Option"))</f>
        <v>Missing Delta Option</v>
      </c>
      <c r="AQ560" s="13" t="str" cm="1">
        <f t="array" ref="AQ560">IF(paramètres!$B$28=1,(((SUM(Q560:Z560)/1.02)+SUM(AA560:AB560))+((SUM(AC560:AN560)/1.02)+SUM(AM560:AN560)))/12*pécule,IF(paramètres!$B$28=2,SUM(Q560:AN560)/12*pécule,"Missing Delta Option"))</f>
        <v>Missing Delta Option</v>
      </c>
      <c r="AR560" s="132" t="e">
        <f>IF(paramètres!$B$28=1,(((SUM(Q560:Z560)/1.02)+SUM(AA560:AB560))+((SUM(AC560:AN560)/1.02)+SUM(AM560:AN560)))+AO560+AP560+AQ560,SUM(Q560:AN560)+AO560+AP560+AQ560)</f>
        <v>#VALUE!</v>
      </c>
    </row>
    <row r="561" spans="1:44" x14ac:dyDescent="0.25">
      <c r="A561" s="131"/>
      <c r="B561" s="39"/>
      <c r="C561" s="39"/>
      <c r="D561" s="93"/>
      <c r="E561" s="68"/>
      <c r="F561" s="40"/>
      <c r="G561" s="94"/>
      <c r="H561" s="38"/>
      <c r="I561" s="95"/>
      <c r="J561" s="40"/>
      <c r="K561" s="38"/>
      <c r="L561" s="95"/>
      <c r="M561" s="40"/>
      <c r="N561" s="38"/>
      <c r="O561" s="95"/>
      <c r="P561" s="68"/>
      <c r="Q561" s="226"/>
      <c r="R561" s="227"/>
      <c r="S561" s="227"/>
      <c r="T561" s="227"/>
      <c r="U561" s="227"/>
      <c r="V561" s="227"/>
      <c r="W561" s="227"/>
      <c r="X561" s="227"/>
      <c r="Y561" s="227"/>
      <c r="Z561" s="227"/>
      <c r="AA561" s="227"/>
      <c r="AB561" s="228"/>
      <c r="AC561" s="149">
        <f>IF($D561="",0,IF($E561="",0,IF(VLOOKUP($E561,paramètres!$E$33:$F$44,2,FALSE)&lt;=VLOOKUP($AC$18,paramètres!$E$33:$F$44,2,FALSE),Q561*$D561,0)))</f>
        <v>0</v>
      </c>
      <c r="AD561" s="13">
        <f>IF($D561="",0,IF($E561="",0,IF(VLOOKUP($E561,paramètres!$E$33:$F$44,2,FALSE)&lt;=VLOOKUP($AD$18,paramètres!$E$33:$F$44,2,FALSE),R561*$D561,0)))</f>
        <v>0</v>
      </c>
      <c r="AE561" s="13">
        <f>IF($D561="",0,IF($E561="",0,IF(VLOOKUP($E561,paramètres!$E$33:$F$44,2,FALSE)&lt;=VLOOKUP($AE$18,paramètres!$E$33:$F$44,2,FALSE),S561*$D561,0)))</f>
        <v>0</v>
      </c>
      <c r="AF561" s="13">
        <f>IF($D561="",0,IF($E561="",0,IF(VLOOKUP($E561,paramètres!$E$33:$F$44,2,FALSE)&lt;=VLOOKUP($AF$18,paramètres!$E$33:$F$44,2,FALSE),T561*$D561,0)))</f>
        <v>0</v>
      </c>
      <c r="AG561" s="13">
        <f>IF($D561="",0,IF($E561="",0,IF(VLOOKUP($E561,paramètres!$E$33:$F$44,2,FALSE)&lt;=VLOOKUP($AG$18,paramètres!$E$33:$F$44,2,FALSE),U561*$D561,0)))</f>
        <v>0</v>
      </c>
      <c r="AH561" s="13">
        <f>IF($D561="",0,IF($E561="",0,IF(VLOOKUP($E561,paramètres!$E$33:$F$44,2,FALSE)&lt;=VLOOKUP($AH$18,paramètres!$E$33:$F$44,2,FALSE),V561*$D561,0)))</f>
        <v>0</v>
      </c>
      <c r="AI561" s="13">
        <f>IF($D561="",0,IF($E561="",0,IF(VLOOKUP($E561,paramètres!$E$33:$F$44,2,FALSE)&lt;=VLOOKUP($AI$18,paramètres!$E$33:$F$44,2,FALSE),W561*$D561,0)))</f>
        <v>0</v>
      </c>
      <c r="AJ561" s="13">
        <f>IF($D561="",0,IF($E561="",0,IF(VLOOKUP($E561,paramètres!$E$33:$F$44,2,FALSE)&lt;=VLOOKUP($AJ$18,paramètres!$E$33:$F$44,2,FALSE),X561*$D561,0)))</f>
        <v>0</v>
      </c>
      <c r="AK561" s="13">
        <f>IF($D561="",0,IF($E561="",0,IF(VLOOKUP($E561,paramètres!$E$33:$F$44,2,FALSE)&lt;=VLOOKUP($AK$18,paramètres!$E$33:$F$44,2,FALSE),Y561*$D561,0)))</f>
        <v>0</v>
      </c>
      <c r="AL561" s="13">
        <f>IF($D561="",0,IF($E561="",0,IF(VLOOKUP($E561,paramètres!$E$33:$F$44,2,FALSE)&lt;=VLOOKUP($AL$18,paramètres!$E$33:$F$44,2,FALSE),Z561*$D561,0)))</f>
        <v>0</v>
      </c>
      <c r="AM561" s="13">
        <f>IF($D561="",0,IF($E561="",0,IF(VLOOKUP($E561,paramètres!$E$33:$F$44,2,FALSE)&lt;=VLOOKUP($AM$18,paramètres!$E$33:$F$44,2,FALSE),AA561*$D561,0)))</f>
        <v>0</v>
      </c>
      <c r="AN561" s="154">
        <f>IF($D561="",0,IF($E561="",0,IF(VLOOKUP($E561,paramètres!$E$33:$F$44,2,FALSE)&lt;=VLOOKUP($AN$18,paramètres!$E$33:$F$44,2,FALSE),AB561*$D561,0)))</f>
        <v>0</v>
      </c>
      <c r="AO561" s="149" t="str">
        <f>IF(paramètres!$B$28=1,((SUM(Q561:Z561)/1.02)+SUM(AA561:AB561))*0.0303/9*COUNT(Q561:Y561),IF(paramètres!$B$28=2,(SUM(Q561:AB561))*0.0303/9*COUNT(Q561:Y561),"Missing Delta option"))</f>
        <v>Missing Delta option</v>
      </c>
      <c r="AP561" s="13" t="str">
        <f>IF(paramètres!$B$28=1,(((SUM(Q561:Z561)/1.02)+SUM(AA561:AB561))+((SUM(AC561:AL561)/1.02)+SUM(AM561:AO561)))*cotpatr,IF(paramètres!$B$28=2,(SUM(Q561:AO561)*cotpatr),"Missing Delta Option"))</f>
        <v>Missing Delta Option</v>
      </c>
      <c r="AQ561" s="13" t="str" cm="1">
        <f t="array" ref="AQ561">IF(paramètres!$B$28=1,(((SUM(Q561:Z561)/1.02)+SUM(AA561:AB561))+((SUM(AC561:AN561)/1.02)+SUM(AM561:AN561)))/12*pécule,IF(paramètres!$B$28=2,SUM(Q561:AN561)/12*pécule,"Missing Delta Option"))</f>
        <v>Missing Delta Option</v>
      </c>
      <c r="AR561" s="132" t="e">
        <f>IF(paramètres!$B$28=1,(((SUM(Q561:Z561)/1.02)+SUM(AA561:AB561))+((SUM(AC561:AN561)/1.02)+SUM(AM561:AN561)))+AO561+AP561+AQ561,SUM(Q561:AN561)+AO561+AP561+AQ561)</f>
        <v>#VALUE!</v>
      </c>
    </row>
    <row r="562" spans="1:44" x14ac:dyDescent="0.25">
      <c r="A562" s="131"/>
      <c r="B562" s="39"/>
      <c r="C562" s="39"/>
      <c r="D562" s="93"/>
      <c r="E562" s="68"/>
      <c r="F562" s="40"/>
      <c r="G562" s="94"/>
      <c r="H562" s="38"/>
      <c r="I562" s="95"/>
      <c r="J562" s="40"/>
      <c r="K562" s="38"/>
      <c r="L562" s="95"/>
      <c r="M562" s="40"/>
      <c r="N562" s="38"/>
      <c r="O562" s="95"/>
      <c r="P562" s="68"/>
      <c r="Q562" s="226"/>
      <c r="R562" s="227"/>
      <c r="S562" s="227"/>
      <c r="T562" s="227"/>
      <c r="U562" s="227"/>
      <c r="V562" s="227"/>
      <c r="W562" s="227"/>
      <c r="X562" s="227"/>
      <c r="Y562" s="227"/>
      <c r="Z562" s="227"/>
      <c r="AA562" s="227"/>
      <c r="AB562" s="228"/>
      <c r="AC562" s="149">
        <f>IF($D562="",0,IF($E562="",0,IF(VLOOKUP($E562,paramètres!$E$33:$F$44,2,FALSE)&lt;=VLOOKUP($AC$18,paramètres!$E$33:$F$44,2,FALSE),Q562*$D562,0)))</f>
        <v>0</v>
      </c>
      <c r="AD562" s="13">
        <f>IF($D562="",0,IF($E562="",0,IF(VLOOKUP($E562,paramètres!$E$33:$F$44,2,FALSE)&lt;=VLOOKUP($AD$18,paramètres!$E$33:$F$44,2,FALSE),R562*$D562,0)))</f>
        <v>0</v>
      </c>
      <c r="AE562" s="13">
        <f>IF($D562="",0,IF($E562="",0,IF(VLOOKUP($E562,paramètres!$E$33:$F$44,2,FALSE)&lt;=VLOOKUP($AE$18,paramètres!$E$33:$F$44,2,FALSE),S562*$D562,0)))</f>
        <v>0</v>
      </c>
      <c r="AF562" s="13">
        <f>IF($D562="",0,IF($E562="",0,IF(VLOOKUP($E562,paramètres!$E$33:$F$44,2,FALSE)&lt;=VLOOKUP($AF$18,paramètres!$E$33:$F$44,2,FALSE),T562*$D562,0)))</f>
        <v>0</v>
      </c>
      <c r="AG562" s="13">
        <f>IF($D562="",0,IF($E562="",0,IF(VLOOKUP($E562,paramètres!$E$33:$F$44,2,FALSE)&lt;=VLOOKUP($AG$18,paramètres!$E$33:$F$44,2,FALSE),U562*$D562,0)))</f>
        <v>0</v>
      </c>
      <c r="AH562" s="13">
        <f>IF($D562="",0,IF($E562="",0,IF(VLOOKUP($E562,paramètres!$E$33:$F$44,2,FALSE)&lt;=VLOOKUP($AH$18,paramètres!$E$33:$F$44,2,FALSE),V562*$D562,0)))</f>
        <v>0</v>
      </c>
      <c r="AI562" s="13">
        <f>IF($D562="",0,IF($E562="",0,IF(VLOOKUP($E562,paramètres!$E$33:$F$44,2,FALSE)&lt;=VLOOKUP($AI$18,paramètres!$E$33:$F$44,2,FALSE),W562*$D562,0)))</f>
        <v>0</v>
      </c>
      <c r="AJ562" s="13">
        <f>IF($D562="",0,IF($E562="",0,IF(VLOOKUP($E562,paramètres!$E$33:$F$44,2,FALSE)&lt;=VLOOKUP($AJ$18,paramètres!$E$33:$F$44,2,FALSE),X562*$D562,0)))</f>
        <v>0</v>
      </c>
      <c r="AK562" s="13">
        <f>IF($D562="",0,IF($E562="",0,IF(VLOOKUP($E562,paramètres!$E$33:$F$44,2,FALSE)&lt;=VLOOKUP($AK$18,paramètres!$E$33:$F$44,2,FALSE),Y562*$D562,0)))</f>
        <v>0</v>
      </c>
      <c r="AL562" s="13">
        <f>IF($D562="",0,IF($E562="",0,IF(VLOOKUP($E562,paramètres!$E$33:$F$44,2,FALSE)&lt;=VLOOKUP($AL$18,paramètres!$E$33:$F$44,2,FALSE),Z562*$D562,0)))</f>
        <v>0</v>
      </c>
      <c r="AM562" s="13">
        <f>IF($D562="",0,IF($E562="",0,IF(VLOOKUP($E562,paramètres!$E$33:$F$44,2,FALSE)&lt;=VLOOKUP($AM$18,paramètres!$E$33:$F$44,2,FALSE),AA562*$D562,0)))</f>
        <v>0</v>
      </c>
      <c r="AN562" s="154">
        <f>IF($D562="",0,IF($E562="",0,IF(VLOOKUP($E562,paramètres!$E$33:$F$44,2,FALSE)&lt;=VLOOKUP($AN$18,paramètres!$E$33:$F$44,2,FALSE),AB562*$D562,0)))</f>
        <v>0</v>
      </c>
      <c r="AO562" s="149" t="str">
        <f>IF(paramètres!$B$28=1,((SUM(Q562:Z562)/1.02)+SUM(AA562:AB562))*0.0303/9*COUNT(Q562:Y562),IF(paramètres!$B$28=2,(SUM(Q562:AB562))*0.0303/9*COUNT(Q562:Y562),"Missing Delta option"))</f>
        <v>Missing Delta option</v>
      </c>
      <c r="AP562" s="13" t="str">
        <f>IF(paramètres!$B$28=1,(((SUM(Q562:Z562)/1.02)+SUM(AA562:AB562))+((SUM(AC562:AL562)/1.02)+SUM(AM562:AO562)))*cotpatr,IF(paramètres!$B$28=2,(SUM(Q562:AO562)*cotpatr),"Missing Delta Option"))</f>
        <v>Missing Delta Option</v>
      </c>
      <c r="AQ562" s="13" t="str" cm="1">
        <f t="array" ref="AQ562">IF(paramètres!$B$28=1,(((SUM(Q562:Z562)/1.02)+SUM(AA562:AB562))+((SUM(AC562:AN562)/1.02)+SUM(AM562:AN562)))/12*pécule,IF(paramètres!$B$28=2,SUM(Q562:AN562)/12*pécule,"Missing Delta Option"))</f>
        <v>Missing Delta Option</v>
      </c>
      <c r="AR562" s="132" t="e">
        <f>IF(paramètres!$B$28=1,(((SUM(Q562:Z562)/1.02)+SUM(AA562:AB562))+((SUM(AC562:AN562)/1.02)+SUM(AM562:AN562)))+AO562+AP562+AQ562,SUM(Q562:AN562)+AO562+AP562+AQ562)</f>
        <v>#VALUE!</v>
      </c>
    </row>
    <row r="563" spans="1:44" x14ac:dyDescent="0.25">
      <c r="A563" s="131"/>
      <c r="B563" s="39"/>
      <c r="C563" s="39"/>
      <c r="D563" s="93"/>
      <c r="E563" s="68"/>
      <c r="F563" s="40"/>
      <c r="G563" s="94"/>
      <c r="H563" s="38"/>
      <c r="I563" s="95"/>
      <c r="J563" s="40"/>
      <c r="K563" s="38"/>
      <c r="L563" s="95"/>
      <c r="M563" s="40"/>
      <c r="N563" s="38"/>
      <c r="O563" s="95"/>
      <c r="P563" s="68"/>
      <c r="Q563" s="226"/>
      <c r="R563" s="227"/>
      <c r="S563" s="227"/>
      <c r="T563" s="227"/>
      <c r="U563" s="227"/>
      <c r="V563" s="227"/>
      <c r="W563" s="227"/>
      <c r="X563" s="227"/>
      <c r="Y563" s="227"/>
      <c r="Z563" s="227"/>
      <c r="AA563" s="227"/>
      <c r="AB563" s="228"/>
      <c r="AC563" s="149">
        <f>IF($D563="",0,IF($E563="",0,IF(VLOOKUP($E563,paramètres!$E$33:$F$44,2,FALSE)&lt;=VLOOKUP($AC$18,paramètres!$E$33:$F$44,2,FALSE),Q563*$D563,0)))</f>
        <v>0</v>
      </c>
      <c r="AD563" s="13">
        <f>IF($D563="",0,IF($E563="",0,IF(VLOOKUP($E563,paramètres!$E$33:$F$44,2,FALSE)&lt;=VLOOKUP($AD$18,paramètres!$E$33:$F$44,2,FALSE),R563*$D563,0)))</f>
        <v>0</v>
      </c>
      <c r="AE563" s="13">
        <f>IF($D563="",0,IF($E563="",0,IF(VLOOKUP($E563,paramètres!$E$33:$F$44,2,FALSE)&lt;=VLOOKUP($AE$18,paramètres!$E$33:$F$44,2,FALSE),S563*$D563,0)))</f>
        <v>0</v>
      </c>
      <c r="AF563" s="13">
        <f>IF($D563="",0,IF($E563="",0,IF(VLOOKUP($E563,paramètres!$E$33:$F$44,2,FALSE)&lt;=VLOOKUP($AF$18,paramètres!$E$33:$F$44,2,FALSE),T563*$D563,0)))</f>
        <v>0</v>
      </c>
      <c r="AG563" s="13">
        <f>IF($D563="",0,IF($E563="",0,IF(VLOOKUP($E563,paramètres!$E$33:$F$44,2,FALSE)&lt;=VLOOKUP($AG$18,paramètres!$E$33:$F$44,2,FALSE),U563*$D563,0)))</f>
        <v>0</v>
      </c>
      <c r="AH563" s="13">
        <f>IF($D563="",0,IF($E563="",0,IF(VLOOKUP($E563,paramètres!$E$33:$F$44,2,FALSE)&lt;=VLOOKUP($AH$18,paramètres!$E$33:$F$44,2,FALSE),V563*$D563,0)))</f>
        <v>0</v>
      </c>
      <c r="AI563" s="13">
        <f>IF($D563="",0,IF($E563="",0,IF(VLOOKUP($E563,paramètres!$E$33:$F$44,2,FALSE)&lt;=VLOOKUP($AI$18,paramètres!$E$33:$F$44,2,FALSE),W563*$D563,0)))</f>
        <v>0</v>
      </c>
      <c r="AJ563" s="13">
        <f>IF($D563="",0,IF($E563="",0,IF(VLOOKUP($E563,paramètres!$E$33:$F$44,2,FALSE)&lt;=VLOOKUP($AJ$18,paramètres!$E$33:$F$44,2,FALSE),X563*$D563,0)))</f>
        <v>0</v>
      </c>
      <c r="AK563" s="13">
        <f>IF($D563="",0,IF($E563="",0,IF(VLOOKUP($E563,paramètres!$E$33:$F$44,2,FALSE)&lt;=VLOOKUP($AK$18,paramètres!$E$33:$F$44,2,FALSE),Y563*$D563,0)))</f>
        <v>0</v>
      </c>
      <c r="AL563" s="13">
        <f>IF($D563="",0,IF($E563="",0,IF(VLOOKUP($E563,paramètres!$E$33:$F$44,2,FALSE)&lt;=VLOOKUP($AL$18,paramètres!$E$33:$F$44,2,FALSE),Z563*$D563,0)))</f>
        <v>0</v>
      </c>
      <c r="AM563" s="13">
        <f>IF($D563="",0,IF($E563="",0,IF(VLOOKUP($E563,paramètres!$E$33:$F$44,2,FALSE)&lt;=VLOOKUP($AM$18,paramètres!$E$33:$F$44,2,FALSE),AA563*$D563,0)))</f>
        <v>0</v>
      </c>
      <c r="AN563" s="154">
        <f>IF($D563="",0,IF($E563="",0,IF(VLOOKUP($E563,paramètres!$E$33:$F$44,2,FALSE)&lt;=VLOOKUP($AN$18,paramètres!$E$33:$F$44,2,FALSE),AB563*$D563,0)))</f>
        <v>0</v>
      </c>
      <c r="AO563" s="149" t="str">
        <f>IF(paramètres!$B$28=1,((SUM(Q563:Z563)/1.02)+SUM(AA563:AB563))*0.0303/9*COUNT(Q563:Y563),IF(paramètres!$B$28=2,(SUM(Q563:AB563))*0.0303/9*COUNT(Q563:Y563),"Missing Delta option"))</f>
        <v>Missing Delta option</v>
      </c>
      <c r="AP563" s="13" t="str">
        <f>IF(paramètres!$B$28=1,(((SUM(Q563:Z563)/1.02)+SUM(AA563:AB563))+((SUM(AC563:AL563)/1.02)+SUM(AM563:AO563)))*cotpatr,IF(paramètres!$B$28=2,(SUM(Q563:AO563)*cotpatr),"Missing Delta Option"))</f>
        <v>Missing Delta Option</v>
      </c>
      <c r="AQ563" s="13" t="str" cm="1">
        <f t="array" ref="AQ563">IF(paramètres!$B$28=1,(((SUM(Q563:Z563)/1.02)+SUM(AA563:AB563))+((SUM(AC563:AN563)/1.02)+SUM(AM563:AN563)))/12*pécule,IF(paramètres!$B$28=2,SUM(Q563:AN563)/12*pécule,"Missing Delta Option"))</f>
        <v>Missing Delta Option</v>
      </c>
      <c r="AR563" s="132" t="e">
        <f>IF(paramètres!$B$28=1,(((SUM(Q563:Z563)/1.02)+SUM(AA563:AB563))+((SUM(AC563:AN563)/1.02)+SUM(AM563:AN563)))+AO563+AP563+AQ563,SUM(Q563:AN563)+AO563+AP563+AQ563)</f>
        <v>#VALUE!</v>
      </c>
    </row>
    <row r="564" spans="1:44" x14ac:dyDescent="0.25">
      <c r="A564" s="131"/>
      <c r="B564" s="39"/>
      <c r="C564" s="39"/>
      <c r="D564" s="93"/>
      <c r="E564" s="68"/>
      <c r="F564" s="40"/>
      <c r="G564" s="94"/>
      <c r="H564" s="38"/>
      <c r="I564" s="95"/>
      <c r="J564" s="40"/>
      <c r="K564" s="38"/>
      <c r="L564" s="95"/>
      <c r="M564" s="40"/>
      <c r="N564" s="38"/>
      <c r="O564" s="95"/>
      <c r="P564" s="68"/>
      <c r="Q564" s="226"/>
      <c r="R564" s="227"/>
      <c r="S564" s="227"/>
      <c r="T564" s="227"/>
      <c r="U564" s="227"/>
      <c r="V564" s="227"/>
      <c r="W564" s="227"/>
      <c r="X564" s="227"/>
      <c r="Y564" s="227"/>
      <c r="Z564" s="227"/>
      <c r="AA564" s="227"/>
      <c r="AB564" s="228"/>
      <c r="AC564" s="149">
        <f>IF($D564="",0,IF($E564="",0,IF(VLOOKUP($E564,paramètres!$E$33:$F$44,2,FALSE)&lt;=VLOOKUP($AC$18,paramètres!$E$33:$F$44,2,FALSE),Q564*$D564,0)))</f>
        <v>0</v>
      </c>
      <c r="AD564" s="13">
        <f>IF($D564="",0,IF($E564="",0,IF(VLOOKUP($E564,paramètres!$E$33:$F$44,2,FALSE)&lt;=VLOOKUP($AD$18,paramètres!$E$33:$F$44,2,FALSE),R564*$D564,0)))</f>
        <v>0</v>
      </c>
      <c r="AE564" s="13">
        <f>IF($D564="",0,IF($E564="",0,IF(VLOOKUP($E564,paramètres!$E$33:$F$44,2,FALSE)&lt;=VLOOKUP($AE$18,paramètres!$E$33:$F$44,2,FALSE),S564*$D564,0)))</f>
        <v>0</v>
      </c>
      <c r="AF564" s="13">
        <f>IF($D564="",0,IF($E564="",0,IF(VLOOKUP($E564,paramètres!$E$33:$F$44,2,FALSE)&lt;=VLOOKUP($AF$18,paramètres!$E$33:$F$44,2,FALSE),T564*$D564,0)))</f>
        <v>0</v>
      </c>
      <c r="AG564" s="13">
        <f>IF($D564="",0,IF($E564="",0,IF(VLOOKUP($E564,paramètres!$E$33:$F$44,2,FALSE)&lt;=VLOOKUP($AG$18,paramètres!$E$33:$F$44,2,FALSE),U564*$D564,0)))</f>
        <v>0</v>
      </c>
      <c r="AH564" s="13">
        <f>IF($D564="",0,IF($E564="",0,IF(VLOOKUP($E564,paramètres!$E$33:$F$44,2,FALSE)&lt;=VLOOKUP($AH$18,paramètres!$E$33:$F$44,2,FALSE),V564*$D564,0)))</f>
        <v>0</v>
      </c>
      <c r="AI564" s="13">
        <f>IF($D564="",0,IF($E564="",0,IF(VLOOKUP($E564,paramètres!$E$33:$F$44,2,FALSE)&lt;=VLOOKUP($AI$18,paramètres!$E$33:$F$44,2,FALSE),W564*$D564,0)))</f>
        <v>0</v>
      </c>
      <c r="AJ564" s="13">
        <f>IF($D564="",0,IF($E564="",0,IF(VLOOKUP($E564,paramètres!$E$33:$F$44,2,FALSE)&lt;=VLOOKUP($AJ$18,paramètres!$E$33:$F$44,2,FALSE),X564*$D564,0)))</f>
        <v>0</v>
      </c>
      <c r="AK564" s="13">
        <f>IF($D564="",0,IF($E564="",0,IF(VLOOKUP($E564,paramètres!$E$33:$F$44,2,FALSE)&lt;=VLOOKUP($AK$18,paramètres!$E$33:$F$44,2,FALSE),Y564*$D564,0)))</f>
        <v>0</v>
      </c>
      <c r="AL564" s="13">
        <f>IF($D564="",0,IF($E564="",0,IF(VLOOKUP($E564,paramètres!$E$33:$F$44,2,FALSE)&lt;=VLOOKUP($AL$18,paramètres!$E$33:$F$44,2,FALSE),Z564*$D564,0)))</f>
        <v>0</v>
      </c>
      <c r="AM564" s="13">
        <f>IF($D564="",0,IF($E564="",0,IF(VLOOKUP($E564,paramètres!$E$33:$F$44,2,FALSE)&lt;=VLOOKUP($AM$18,paramètres!$E$33:$F$44,2,FALSE),AA564*$D564,0)))</f>
        <v>0</v>
      </c>
      <c r="AN564" s="154">
        <f>IF($D564="",0,IF($E564="",0,IF(VLOOKUP($E564,paramètres!$E$33:$F$44,2,FALSE)&lt;=VLOOKUP($AN$18,paramètres!$E$33:$F$44,2,FALSE),AB564*$D564,0)))</f>
        <v>0</v>
      </c>
      <c r="AO564" s="149" t="str">
        <f>IF(paramètres!$B$28=1,((SUM(Q564:Z564)/1.02)+SUM(AA564:AB564))*0.0303/9*COUNT(Q564:Y564),IF(paramètres!$B$28=2,(SUM(Q564:AB564))*0.0303/9*COUNT(Q564:Y564),"Missing Delta option"))</f>
        <v>Missing Delta option</v>
      </c>
      <c r="AP564" s="13" t="str">
        <f>IF(paramètres!$B$28=1,(((SUM(Q564:Z564)/1.02)+SUM(AA564:AB564))+((SUM(AC564:AL564)/1.02)+SUM(AM564:AO564)))*cotpatr,IF(paramètres!$B$28=2,(SUM(Q564:AO564)*cotpatr),"Missing Delta Option"))</f>
        <v>Missing Delta Option</v>
      </c>
      <c r="AQ564" s="13" t="str" cm="1">
        <f t="array" ref="AQ564">IF(paramètres!$B$28=1,(((SUM(Q564:Z564)/1.02)+SUM(AA564:AB564))+((SUM(AC564:AN564)/1.02)+SUM(AM564:AN564)))/12*pécule,IF(paramètres!$B$28=2,SUM(Q564:AN564)/12*pécule,"Missing Delta Option"))</f>
        <v>Missing Delta Option</v>
      </c>
      <c r="AR564" s="132" t="e">
        <f>IF(paramètres!$B$28=1,(((SUM(Q564:Z564)/1.02)+SUM(AA564:AB564))+((SUM(AC564:AN564)/1.02)+SUM(AM564:AN564)))+AO564+AP564+AQ564,SUM(Q564:AN564)+AO564+AP564+AQ564)</f>
        <v>#VALUE!</v>
      </c>
    </row>
    <row r="565" spans="1:44" x14ac:dyDescent="0.25">
      <c r="A565" s="131"/>
      <c r="B565" s="39"/>
      <c r="C565" s="39"/>
      <c r="D565" s="93"/>
      <c r="E565" s="68"/>
      <c r="F565" s="40"/>
      <c r="G565" s="94"/>
      <c r="H565" s="38"/>
      <c r="I565" s="95"/>
      <c r="J565" s="40"/>
      <c r="K565" s="38"/>
      <c r="L565" s="95"/>
      <c r="M565" s="40"/>
      <c r="N565" s="38"/>
      <c r="O565" s="95"/>
      <c r="P565" s="68"/>
      <c r="Q565" s="226"/>
      <c r="R565" s="227"/>
      <c r="S565" s="227"/>
      <c r="T565" s="227"/>
      <c r="U565" s="227"/>
      <c r="V565" s="227"/>
      <c r="W565" s="227"/>
      <c r="X565" s="227"/>
      <c r="Y565" s="227"/>
      <c r="Z565" s="227"/>
      <c r="AA565" s="227"/>
      <c r="AB565" s="228"/>
      <c r="AC565" s="149">
        <f>IF($D565="",0,IF($E565="",0,IF(VLOOKUP($E565,paramètres!$E$33:$F$44,2,FALSE)&lt;=VLOOKUP($AC$18,paramètres!$E$33:$F$44,2,FALSE),Q565*$D565,0)))</f>
        <v>0</v>
      </c>
      <c r="AD565" s="13">
        <f>IF($D565="",0,IF($E565="",0,IF(VLOOKUP($E565,paramètres!$E$33:$F$44,2,FALSE)&lt;=VLOOKUP($AD$18,paramètres!$E$33:$F$44,2,FALSE),R565*$D565,0)))</f>
        <v>0</v>
      </c>
      <c r="AE565" s="13">
        <f>IF($D565="",0,IF($E565="",0,IF(VLOOKUP($E565,paramètres!$E$33:$F$44,2,FALSE)&lt;=VLOOKUP($AE$18,paramètres!$E$33:$F$44,2,FALSE),S565*$D565,0)))</f>
        <v>0</v>
      </c>
      <c r="AF565" s="13">
        <f>IF($D565="",0,IF($E565="",0,IF(VLOOKUP($E565,paramètres!$E$33:$F$44,2,FALSE)&lt;=VLOOKUP($AF$18,paramètres!$E$33:$F$44,2,FALSE),T565*$D565,0)))</f>
        <v>0</v>
      </c>
      <c r="AG565" s="13">
        <f>IF($D565="",0,IF($E565="",0,IF(VLOOKUP($E565,paramètres!$E$33:$F$44,2,FALSE)&lt;=VLOOKUP($AG$18,paramètres!$E$33:$F$44,2,FALSE),U565*$D565,0)))</f>
        <v>0</v>
      </c>
      <c r="AH565" s="13">
        <f>IF($D565="",0,IF($E565="",0,IF(VLOOKUP($E565,paramètres!$E$33:$F$44,2,FALSE)&lt;=VLOOKUP($AH$18,paramètres!$E$33:$F$44,2,FALSE),V565*$D565,0)))</f>
        <v>0</v>
      </c>
      <c r="AI565" s="13">
        <f>IF($D565="",0,IF($E565="",0,IF(VLOOKUP($E565,paramètres!$E$33:$F$44,2,FALSE)&lt;=VLOOKUP($AI$18,paramètres!$E$33:$F$44,2,FALSE),W565*$D565,0)))</f>
        <v>0</v>
      </c>
      <c r="AJ565" s="13">
        <f>IF($D565="",0,IF($E565="",0,IF(VLOOKUP($E565,paramètres!$E$33:$F$44,2,FALSE)&lt;=VLOOKUP($AJ$18,paramètres!$E$33:$F$44,2,FALSE),X565*$D565,0)))</f>
        <v>0</v>
      </c>
      <c r="AK565" s="13">
        <f>IF($D565="",0,IF($E565="",0,IF(VLOOKUP($E565,paramètres!$E$33:$F$44,2,FALSE)&lt;=VLOOKUP($AK$18,paramètres!$E$33:$F$44,2,FALSE),Y565*$D565,0)))</f>
        <v>0</v>
      </c>
      <c r="AL565" s="13">
        <f>IF($D565="",0,IF($E565="",0,IF(VLOOKUP($E565,paramètres!$E$33:$F$44,2,FALSE)&lt;=VLOOKUP($AL$18,paramètres!$E$33:$F$44,2,FALSE),Z565*$D565,0)))</f>
        <v>0</v>
      </c>
      <c r="AM565" s="13">
        <f>IF($D565="",0,IF($E565="",0,IF(VLOOKUP($E565,paramètres!$E$33:$F$44,2,FALSE)&lt;=VLOOKUP($AM$18,paramètres!$E$33:$F$44,2,FALSE),AA565*$D565,0)))</f>
        <v>0</v>
      </c>
      <c r="AN565" s="154">
        <f>IF($D565="",0,IF($E565="",0,IF(VLOOKUP($E565,paramètres!$E$33:$F$44,2,FALSE)&lt;=VLOOKUP($AN$18,paramètres!$E$33:$F$44,2,FALSE),AB565*$D565,0)))</f>
        <v>0</v>
      </c>
      <c r="AO565" s="149" t="str">
        <f>IF(paramètres!$B$28=1,((SUM(Q565:Z565)/1.02)+SUM(AA565:AB565))*0.0303/9*COUNT(Q565:Y565),IF(paramètres!$B$28=2,(SUM(Q565:AB565))*0.0303/9*COUNT(Q565:Y565),"Missing Delta option"))</f>
        <v>Missing Delta option</v>
      </c>
      <c r="AP565" s="13" t="str">
        <f>IF(paramètres!$B$28=1,(((SUM(Q565:Z565)/1.02)+SUM(AA565:AB565))+((SUM(AC565:AL565)/1.02)+SUM(AM565:AO565)))*cotpatr,IF(paramètres!$B$28=2,(SUM(Q565:AO565)*cotpatr),"Missing Delta Option"))</f>
        <v>Missing Delta Option</v>
      </c>
      <c r="AQ565" s="13" t="str" cm="1">
        <f t="array" ref="AQ565">IF(paramètres!$B$28=1,(((SUM(Q565:Z565)/1.02)+SUM(AA565:AB565))+((SUM(AC565:AN565)/1.02)+SUM(AM565:AN565)))/12*pécule,IF(paramètres!$B$28=2,SUM(Q565:AN565)/12*pécule,"Missing Delta Option"))</f>
        <v>Missing Delta Option</v>
      </c>
      <c r="AR565" s="132" t="e">
        <f>IF(paramètres!$B$28=1,(((SUM(Q565:Z565)/1.02)+SUM(AA565:AB565))+((SUM(AC565:AN565)/1.02)+SUM(AM565:AN565)))+AO565+AP565+AQ565,SUM(Q565:AN565)+AO565+AP565+AQ565)</f>
        <v>#VALUE!</v>
      </c>
    </row>
    <row r="566" spans="1:44" x14ac:dyDescent="0.25">
      <c r="A566" s="131"/>
      <c r="B566" s="39"/>
      <c r="C566" s="39"/>
      <c r="D566" s="93"/>
      <c r="E566" s="68"/>
      <c r="F566" s="40"/>
      <c r="G566" s="94"/>
      <c r="H566" s="38"/>
      <c r="I566" s="95"/>
      <c r="J566" s="40"/>
      <c r="K566" s="38"/>
      <c r="L566" s="95"/>
      <c r="M566" s="40"/>
      <c r="N566" s="38"/>
      <c r="O566" s="95"/>
      <c r="P566" s="68"/>
      <c r="Q566" s="226"/>
      <c r="R566" s="227"/>
      <c r="S566" s="227"/>
      <c r="T566" s="227"/>
      <c r="U566" s="227"/>
      <c r="V566" s="227"/>
      <c r="W566" s="227"/>
      <c r="X566" s="227"/>
      <c r="Y566" s="227"/>
      <c r="Z566" s="227"/>
      <c r="AA566" s="227"/>
      <c r="AB566" s="228"/>
      <c r="AC566" s="149">
        <f>IF($D566="",0,IF($E566="",0,IF(VLOOKUP($E566,paramètres!$E$33:$F$44,2,FALSE)&lt;=VLOOKUP($AC$18,paramètres!$E$33:$F$44,2,FALSE),Q566*$D566,0)))</f>
        <v>0</v>
      </c>
      <c r="AD566" s="13">
        <f>IF($D566="",0,IF($E566="",0,IF(VLOOKUP($E566,paramètres!$E$33:$F$44,2,FALSE)&lt;=VLOOKUP($AD$18,paramètres!$E$33:$F$44,2,FALSE),R566*$D566,0)))</f>
        <v>0</v>
      </c>
      <c r="AE566" s="13">
        <f>IF($D566="",0,IF($E566="",0,IF(VLOOKUP($E566,paramètres!$E$33:$F$44,2,FALSE)&lt;=VLOOKUP($AE$18,paramètres!$E$33:$F$44,2,FALSE),S566*$D566,0)))</f>
        <v>0</v>
      </c>
      <c r="AF566" s="13">
        <f>IF($D566="",0,IF($E566="",0,IF(VLOOKUP($E566,paramètres!$E$33:$F$44,2,FALSE)&lt;=VLOOKUP($AF$18,paramètres!$E$33:$F$44,2,FALSE),T566*$D566,0)))</f>
        <v>0</v>
      </c>
      <c r="AG566" s="13">
        <f>IF($D566="",0,IF($E566="",0,IF(VLOOKUP($E566,paramètres!$E$33:$F$44,2,FALSE)&lt;=VLOOKUP($AG$18,paramètres!$E$33:$F$44,2,FALSE),U566*$D566,0)))</f>
        <v>0</v>
      </c>
      <c r="AH566" s="13">
        <f>IF($D566="",0,IF($E566="",0,IF(VLOOKUP($E566,paramètres!$E$33:$F$44,2,FALSE)&lt;=VLOOKUP($AH$18,paramètres!$E$33:$F$44,2,FALSE),V566*$D566,0)))</f>
        <v>0</v>
      </c>
      <c r="AI566" s="13">
        <f>IF($D566="",0,IF($E566="",0,IF(VLOOKUP($E566,paramètres!$E$33:$F$44,2,FALSE)&lt;=VLOOKUP($AI$18,paramètres!$E$33:$F$44,2,FALSE),W566*$D566,0)))</f>
        <v>0</v>
      </c>
      <c r="AJ566" s="13">
        <f>IF($D566="",0,IF($E566="",0,IF(VLOOKUP($E566,paramètres!$E$33:$F$44,2,FALSE)&lt;=VLOOKUP($AJ$18,paramètres!$E$33:$F$44,2,FALSE),X566*$D566,0)))</f>
        <v>0</v>
      </c>
      <c r="AK566" s="13">
        <f>IF($D566="",0,IF($E566="",0,IF(VLOOKUP($E566,paramètres!$E$33:$F$44,2,FALSE)&lt;=VLOOKUP($AK$18,paramètres!$E$33:$F$44,2,FALSE),Y566*$D566,0)))</f>
        <v>0</v>
      </c>
      <c r="AL566" s="13">
        <f>IF($D566="",0,IF($E566="",0,IF(VLOOKUP($E566,paramètres!$E$33:$F$44,2,FALSE)&lt;=VLOOKUP($AL$18,paramètres!$E$33:$F$44,2,FALSE),Z566*$D566,0)))</f>
        <v>0</v>
      </c>
      <c r="AM566" s="13">
        <f>IF($D566="",0,IF($E566="",0,IF(VLOOKUP($E566,paramètres!$E$33:$F$44,2,FALSE)&lt;=VLOOKUP($AM$18,paramètres!$E$33:$F$44,2,FALSE),AA566*$D566,0)))</f>
        <v>0</v>
      </c>
      <c r="AN566" s="154">
        <f>IF($D566="",0,IF($E566="",0,IF(VLOOKUP($E566,paramètres!$E$33:$F$44,2,FALSE)&lt;=VLOOKUP($AN$18,paramètres!$E$33:$F$44,2,FALSE),AB566*$D566,0)))</f>
        <v>0</v>
      </c>
      <c r="AO566" s="149" t="str">
        <f>IF(paramètres!$B$28=1,((SUM(Q566:Z566)/1.02)+SUM(AA566:AB566))*0.0303/9*COUNT(Q566:Y566),IF(paramètres!$B$28=2,(SUM(Q566:AB566))*0.0303/9*COUNT(Q566:Y566),"Missing Delta option"))</f>
        <v>Missing Delta option</v>
      </c>
      <c r="AP566" s="13" t="str">
        <f>IF(paramètres!$B$28=1,(((SUM(Q566:Z566)/1.02)+SUM(AA566:AB566))+((SUM(AC566:AL566)/1.02)+SUM(AM566:AO566)))*cotpatr,IF(paramètres!$B$28=2,(SUM(Q566:AO566)*cotpatr),"Missing Delta Option"))</f>
        <v>Missing Delta Option</v>
      </c>
      <c r="AQ566" s="13" t="str" cm="1">
        <f t="array" ref="AQ566">IF(paramètres!$B$28=1,(((SUM(Q566:Z566)/1.02)+SUM(AA566:AB566))+((SUM(AC566:AN566)/1.02)+SUM(AM566:AN566)))/12*pécule,IF(paramètres!$B$28=2,SUM(Q566:AN566)/12*pécule,"Missing Delta Option"))</f>
        <v>Missing Delta Option</v>
      </c>
      <c r="AR566" s="132" t="e">
        <f>IF(paramètres!$B$28=1,(((SUM(Q566:Z566)/1.02)+SUM(AA566:AB566))+((SUM(AC566:AN566)/1.02)+SUM(AM566:AN566)))+AO566+AP566+AQ566,SUM(Q566:AN566)+AO566+AP566+AQ566)</f>
        <v>#VALUE!</v>
      </c>
    </row>
    <row r="567" spans="1:44" x14ac:dyDescent="0.25">
      <c r="A567" s="131"/>
      <c r="B567" s="39"/>
      <c r="C567" s="39"/>
      <c r="D567" s="93"/>
      <c r="E567" s="68"/>
      <c r="F567" s="40"/>
      <c r="G567" s="94"/>
      <c r="H567" s="38"/>
      <c r="I567" s="95"/>
      <c r="J567" s="40"/>
      <c r="K567" s="38"/>
      <c r="L567" s="95"/>
      <c r="M567" s="40"/>
      <c r="N567" s="38"/>
      <c r="O567" s="95"/>
      <c r="P567" s="68"/>
      <c r="Q567" s="226"/>
      <c r="R567" s="227"/>
      <c r="S567" s="227"/>
      <c r="T567" s="227"/>
      <c r="U567" s="227"/>
      <c r="V567" s="227"/>
      <c r="W567" s="227"/>
      <c r="X567" s="227"/>
      <c r="Y567" s="227"/>
      <c r="Z567" s="227"/>
      <c r="AA567" s="227"/>
      <c r="AB567" s="228"/>
      <c r="AC567" s="149">
        <f>IF($D567="",0,IF($E567="",0,IF(VLOOKUP($E567,paramètres!$E$33:$F$44,2,FALSE)&lt;=VLOOKUP($AC$18,paramètres!$E$33:$F$44,2,FALSE),Q567*$D567,0)))</f>
        <v>0</v>
      </c>
      <c r="AD567" s="13">
        <f>IF($D567="",0,IF($E567="",0,IF(VLOOKUP($E567,paramètres!$E$33:$F$44,2,FALSE)&lt;=VLOOKUP($AD$18,paramètres!$E$33:$F$44,2,FALSE),R567*$D567,0)))</f>
        <v>0</v>
      </c>
      <c r="AE567" s="13">
        <f>IF($D567="",0,IF($E567="",0,IF(VLOOKUP($E567,paramètres!$E$33:$F$44,2,FALSE)&lt;=VLOOKUP($AE$18,paramètres!$E$33:$F$44,2,FALSE),S567*$D567,0)))</f>
        <v>0</v>
      </c>
      <c r="AF567" s="13">
        <f>IF($D567="",0,IF($E567="",0,IF(VLOOKUP($E567,paramètres!$E$33:$F$44,2,FALSE)&lt;=VLOOKUP($AF$18,paramètres!$E$33:$F$44,2,FALSE),T567*$D567,0)))</f>
        <v>0</v>
      </c>
      <c r="AG567" s="13">
        <f>IF($D567="",0,IF($E567="",0,IF(VLOOKUP($E567,paramètres!$E$33:$F$44,2,FALSE)&lt;=VLOOKUP($AG$18,paramètres!$E$33:$F$44,2,FALSE),U567*$D567,0)))</f>
        <v>0</v>
      </c>
      <c r="AH567" s="13">
        <f>IF($D567="",0,IF($E567="",0,IF(VLOOKUP($E567,paramètres!$E$33:$F$44,2,FALSE)&lt;=VLOOKUP($AH$18,paramètres!$E$33:$F$44,2,FALSE),V567*$D567,0)))</f>
        <v>0</v>
      </c>
      <c r="AI567" s="13">
        <f>IF($D567="",0,IF($E567="",0,IF(VLOOKUP($E567,paramètres!$E$33:$F$44,2,FALSE)&lt;=VLOOKUP($AI$18,paramètres!$E$33:$F$44,2,FALSE),W567*$D567,0)))</f>
        <v>0</v>
      </c>
      <c r="AJ567" s="13">
        <f>IF($D567="",0,IF($E567="",0,IF(VLOOKUP($E567,paramètres!$E$33:$F$44,2,FALSE)&lt;=VLOOKUP($AJ$18,paramètres!$E$33:$F$44,2,FALSE),X567*$D567,0)))</f>
        <v>0</v>
      </c>
      <c r="AK567" s="13">
        <f>IF($D567="",0,IF($E567="",0,IF(VLOOKUP($E567,paramètres!$E$33:$F$44,2,FALSE)&lt;=VLOOKUP($AK$18,paramètres!$E$33:$F$44,2,FALSE),Y567*$D567,0)))</f>
        <v>0</v>
      </c>
      <c r="AL567" s="13">
        <f>IF($D567="",0,IF($E567="",0,IF(VLOOKUP($E567,paramètres!$E$33:$F$44,2,FALSE)&lt;=VLOOKUP($AL$18,paramètres!$E$33:$F$44,2,FALSE),Z567*$D567,0)))</f>
        <v>0</v>
      </c>
      <c r="AM567" s="13">
        <f>IF($D567="",0,IF($E567="",0,IF(VLOOKUP($E567,paramètres!$E$33:$F$44,2,FALSE)&lt;=VLOOKUP($AM$18,paramètres!$E$33:$F$44,2,FALSE),AA567*$D567,0)))</f>
        <v>0</v>
      </c>
      <c r="AN567" s="154">
        <f>IF($D567="",0,IF($E567="",0,IF(VLOOKUP($E567,paramètres!$E$33:$F$44,2,FALSE)&lt;=VLOOKUP($AN$18,paramètres!$E$33:$F$44,2,FALSE),AB567*$D567,0)))</f>
        <v>0</v>
      </c>
      <c r="AO567" s="149" t="str">
        <f>IF(paramètres!$B$28=1,((SUM(Q567:Z567)/1.02)+SUM(AA567:AB567))*0.0303/9*COUNT(Q567:Y567),IF(paramètres!$B$28=2,(SUM(Q567:AB567))*0.0303/9*COUNT(Q567:Y567),"Missing Delta option"))</f>
        <v>Missing Delta option</v>
      </c>
      <c r="AP567" s="13" t="str">
        <f>IF(paramètres!$B$28=1,(((SUM(Q567:Z567)/1.02)+SUM(AA567:AB567))+((SUM(AC567:AL567)/1.02)+SUM(AM567:AO567)))*cotpatr,IF(paramètres!$B$28=2,(SUM(Q567:AO567)*cotpatr),"Missing Delta Option"))</f>
        <v>Missing Delta Option</v>
      </c>
      <c r="AQ567" s="13" t="str" cm="1">
        <f t="array" ref="AQ567">IF(paramètres!$B$28=1,(((SUM(Q567:Z567)/1.02)+SUM(AA567:AB567))+((SUM(AC567:AN567)/1.02)+SUM(AM567:AN567)))/12*pécule,IF(paramètres!$B$28=2,SUM(Q567:AN567)/12*pécule,"Missing Delta Option"))</f>
        <v>Missing Delta Option</v>
      </c>
      <c r="AR567" s="132" t="e">
        <f>IF(paramètres!$B$28=1,(((SUM(Q567:Z567)/1.02)+SUM(AA567:AB567))+((SUM(AC567:AN567)/1.02)+SUM(AM567:AN567)))+AO567+AP567+AQ567,SUM(Q567:AN567)+AO567+AP567+AQ567)</f>
        <v>#VALUE!</v>
      </c>
    </row>
    <row r="568" spans="1:44" x14ac:dyDescent="0.25">
      <c r="A568" s="131"/>
      <c r="B568" s="39"/>
      <c r="C568" s="39"/>
      <c r="D568" s="93"/>
      <c r="E568" s="68"/>
      <c r="F568" s="40"/>
      <c r="G568" s="94"/>
      <c r="H568" s="38"/>
      <c r="I568" s="95"/>
      <c r="J568" s="40"/>
      <c r="K568" s="38"/>
      <c r="L568" s="95"/>
      <c r="M568" s="40"/>
      <c r="N568" s="38"/>
      <c r="O568" s="95"/>
      <c r="P568" s="68"/>
      <c r="Q568" s="226"/>
      <c r="R568" s="227"/>
      <c r="S568" s="227"/>
      <c r="T568" s="227"/>
      <c r="U568" s="227"/>
      <c r="V568" s="227"/>
      <c r="W568" s="227"/>
      <c r="X568" s="227"/>
      <c r="Y568" s="227"/>
      <c r="Z568" s="227"/>
      <c r="AA568" s="227"/>
      <c r="AB568" s="228"/>
      <c r="AC568" s="149">
        <f>IF($D568="",0,IF($E568="",0,IF(VLOOKUP($E568,paramètres!$E$33:$F$44,2,FALSE)&lt;=VLOOKUP($AC$18,paramètres!$E$33:$F$44,2,FALSE),Q568*$D568,0)))</f>
        <v>0</v>
      </c>
      <c r="AD568" s="13">
        <f>IF($D568="",0,IF($E568="",0,IF(VLOOKUP($E568,paramètres!$E$33:$F$44,2,FALSE)&lt;=VLOOKUP($AD$18,paramètres!$E$33:$F$44,2,FALSE),R568*$D568,0)))</f>
        <v>0</v>
      </c>
      <c r="AE568" s="13">
        <f>IF($D568="",0,IF($E568="",0,IF(VLOOKUP($E568,paramètres!$E$33:$F$44,2,FALSE)&lt;=VLOOKUP($AE$18,paramètres!$E$33:$F$44,2,FALSE),S568*$D568,0)))</f>
        <v>0</v>
      </c>
      <c r="AF568" s="13">
        <f>IF($D568="",0,IF($E568="",0,IF(VLOOKUP($E568,paramètres!$E$33:$F$44,2,FALSE)&lt;=VLOOKUP($AF$18,paramètres!$E$33:$F$44,2,FALSE),T568*$D568,0)))</f>
        <v>0</v>
      </c>
      <c r="AG568" s="13">
        <f>IF($D568="",0,IF($E568="",0,IF(VLOOKUP($E568,paramètres!$E$33:$F$44,2,FALSE)&lt;=VLOOKUP($AG$18,paramètres!$E$33:$F$44,2,FALSE),U568*$D568,0)))</f>
        <v>0</v>
      </c>
      <c r="AH568" s="13">
        <f>IF($D568="",0,IF($E568="",0,IF(VLOOKUP($E568,paramètres!$E$33:$F$44,2,FALSE)&lt;=VLOOKUP($AH$18,paramètres!$E$33:$F$44,2,FALSE),V568*$D568,0)))</f>
        <v>0</v>
      </c>
      <c r="AI568" s="13">
        <f>IF($D568="",0,IF($E568="",0,IF(VLOOKUP($E568,paramètres!$E$33:$F$44,2,FALSE)&lt;=VLOOKUP($AI$18,paramètres!$E$33:$F$44,2,FALSE),W568*$D568,0)))</f>
        <v>0</v>
      </c>
      <c r="AJ568" s="13">
        <f>IF($D568="",0,IF($E568="",0,IF(VLOOKUP($E568,paramètres!$E$33:$F$44,2,FALSE)&lt;=VLOOKUP($AJ$18,paramètres!$E$33:$F$44,2,FALSE),X568*$D568,0)))</f>
        <v>0</v>
      </c>
      <c r="AK568" s="13">
        <f>IF($D568="",0,IF($E568="",0,IF(VLOOKUP($E568,paramètres!$E$33:$F$44,2,FALSE)&lt;=VLOOKUP($AK$18,paramètres!$E$33:$F$44,2,FALSE),Y568*$D568,0)))</f>
        <v>0</v>
      </c>
      <c r="AL568" s="13">
        <f>IF($D568="",0,IF($E568="",0,IF(VLOOKUP($E568,paramètres!$E$33:$F$44,2,FALSE)&lt;=VLOOKUP($AL$18,paramètres!$E$33:$F$44,2,FALSE),Z568*$D568,0)))</f>
        <v>0</v>
      </c>
      <c r="AM568" s="13">
        <f>IF($D568="",0,IF($E568="",0,IF(VLOOKUP($E568,paramètres!$E$33:$F$44,2,FALSE)&lt;=VLOOKUP($AM$18,paramètres!$E$33:$F$44,2,FALSE),AA568*$D568,0)))</f>
        <v>0</v>
      </c>
      <c r="AN568" s="154">
        <f>IF($D568="",0,IF($E568="",0,IF(VLOOKUP($E568,paramètres!$E$33:$F$44,2,FALSE)&lt;=VLOOKUP($AN$18,paramètres!$E$33:$F$44,2,FALSE),AB568*$D568,0)))</f>
        <v>0</v>
      </c>
      <c r="AO568" s="149" t="str">
        <f>IF(paramètres!$B$28=1,((SUM(Q568:Z568)/1.02)+SUM(AA568:AB568))*0.0303/9*COUNT(Q568:Y568),IF(paramètres!$B$28=2,(SUM(Q568:AB568))*0.0303/9*COUNT(Q568:Y568),"Missing Delta option"))</f>
        <v>Missing Delta option</v>
      </c>
      <c r="AP568" s="13" t="str">
        <f>IF(paramètres!$B$28=1,(((SUM(Q568:Z568)/1.02)+SUM(AA568:AB568))+((SUM(AC568:AL568)/1.02)+SUM(AM568:AO568)))*cotpatr,IF(paramètres!$B$28=2,(SUM(Q568:AO568)*cotpatr),"Missing Delta Option"))</f>
        <v>Missing Delta Option</v>
      </c>
      <c r="AQ568" s="13" t="str" cm="1">
        <f t="array" ref="AQ568">IF(paramètres!$B$28=1,(((SUM(Q568:Z568)/1.02)+SUM(AA568:AB568))+((SUM(AC568:AN568)/1.02)+SUM(AM568:AN568)))/12*pécule,IF(paramètres!$B$28=2,SUM(Q568:AN568)/12*pécule,"Missing Delta Option"))</f>
        <v>Missing Delta Option</v>
      </c>
      <c r="AR568" s="132" t="e">
        <f>IF(paramètres!$B$28=1,(((SUM(Q568:Z568)/1.02)+SUM(AA568:AB568))+((SUM(AC568:AN568)/1.02)+SUM(AM568:AN568)))+AO568+AP568+AQ568,SUM(Q568:AN568)+AO568+AP568+AQ568)</f>
        <v>#VALUE!</v>
      </c>
    </row>
    <row r="569" spans="1:44" x14ac:dyDescent="0.25">
      <c r="A569" s="131"/>
      <c r="B569" s="39"/>
      <c r="C569" s="39"/>
      <c r="D569" s="93"/>
      <c r="E569" s="68"/>
      <c r="F569" s="40"/>
      <c r="G569" s="94"/>
      <c r="H569" s="38"/>
      <c r="I569" s="95"/>
      <c r="J569" s="40"/>
      <c r="K569" s="38"/>
      <c r="L569" s="95"/>
      <c r="M569" s="40"/>
      <c r="N569" s="38"/>
      <c r="O569" s="95"/>
      <c r="P569" s="68"/>
      <c r="Q569" s="226"/>
      <c r="R569" s="227"/>
      <c r="S569" s="227"/>
      <c r="T569" s="227"/>
      <c r="U569" s="227"/>
      <c r="V569" s="227"/>
      <c r="W569" s="227"/>
      <c r="X569" s="227"/>
      <c r="Y569" s="227"/>
      <c r="Z569" s="227"/>
      <c r="AA569" s="227"/>
      <c r="AB569" s="228"/>
      <c r="AC569" s="149">
        <f>IF($D569="",0,IF($E569="",0,IF(VLOOKUP($E569,paramètres!$E$33:$F$44,2,FALSE)&lt;=VLOOKUP($AC$18,paramètres!$E$33:$F$44,2,FALSE),Q569*$D569,0)))</f>
        <v>0</v>
      </c>
      <c r="AD569" s="13">
        <f>IF($D569="",0,IF($E569="",0,IF(VLOOKUP($E569,paramètres!$E$33:$F$44,2,FALSE)&lt;=VLOOKUP($AD$18,paramètres!$E$33:$F$44,2,FALSE),R569*$D569,0)))</f>
        <v>0</v>
      </c>
      <c r="AE569" s="13">
        <f>IF($D569="",0,IF($E569="",0,IF(VLOOKUP($E569,paramètres!$E$33:$F$44,2,FALSE)&lt;=VLOOKUP($AE$18,paramètres!$E$33:$F$44,2,FALSE),S569*$D569,0)))</f>
        <v>0</v>
      </c>
      <c r="AF569" s="13">
        <f>IF($D569="",0,IF($E569="",0,IF(VLOOKUP($E569,paramètres!$E$33:$F$44,2,FALSE)&lt;=VLOOKUP($AF$18,paramètres!$E$33:$F$44,2,FALSE),T569*$D569,0)))</f>
        <v>0</v>
      </c>
      <c r="AG569" s="13">
        <f>IF($D569="",0,IF($E569="",0,IF(VLOOKUP($E569,paramètres!$E$33:$F$44,2,FALSE)&lt;=VLOOKUP($AG$18,paramètres!$E$33:$F$44,2,FALSE),U569*$D569,0)))</f>
        <v>0</v>
      </c>
      <c r="AH569" s="13">
        <f>IF($D569="",0,IF($E569="",0,IF(VLOOKUP($E569,paramètres!$E$33:$F$44,2,FALSE)&lt;=VLOOKUP($AH$18,paramètres!$E$33:$F$44,2,FALSE),V569*$D569,0)))</f>
        <v>0</v>
      </c>
      <c r="AI569" s="13">
        <f>IF($D569="",0,IF($E569="",0,IF(VLOOKUP($E569,paramètres!$E$33:$F$44,2,FALSE)&lt;=VLOOKUP($AI$18,paramètres!$E$33:$F$44,2,FALSE),W569*$D569,0)))</f>
        <v>0</v>
      </c>
      <c r="AJ569" s="13">
        <f>IF($D569="",0,IF($E569="",0,IF(VLOOKUP($E569,paramètres!$E$33:$F$44,2,FALSE)&lt;=VLOOKUP($AJ$18,paramètres!$E$33:$F$44,2,FALSE),X569*$D569,0)))</f>
        <v>0</v>
      </c>
      <c r="AK569" s="13">
        <f>IF($D569="",0,IF($E569="",0,IF(VLOOKUP($E569,paramètres!$E$33:$F$44,2,FALSE)&lt;=VLOOKUP($AK$18,paramètres!$E$33:$F$44,2,FALSE),Y569*$D569,0)))</f>
        <v>0</v>
      </c>
      <c r="AL569" s="13">
        <f>IF($D569="",0,IF($E569="",0,IF(VLOOKUP($E569,paramètres!$E$33:$F$44,2,FALSE)&lt;=VLOOKUP($AL$18,paramètres!$E$33:$F$44,2,FALSE),Z569*$D569,0)))</f>
        <v>0</v>
      </c>
      <c r="AM569" s="13">
        <f>IF($D569="",0,IF($E569="",0,IF(VLOOKUP($E569,paramètres!$E$33:$F$44,2,FALSE)&lt;=VLOOKUP($AM$18,paramètres!$E$33:$F$44,2,FALSE),AA569*$D569,0)))</f>
        <v>0</v>
      </c>
      <c r="AN569" s="154">
        <f>IF($D569="",0,IF($E569="",0,IF(VLOOKUP($E569,paramètres!$E$33:$F$44,2,FALSE)&lt;=VLOOKUP($AN$18,paramètres!$E$33:$F$44,2,FALSE),AB569*$D569,0)))</f>
        <v>0</v>
      </c>
      <c r="AO569" s="149" t="str">
        <f>IF(paramètres!$B$28=1,((SUM(Q569:Z569)/1.02)+SUM(AA569:AB569))*0.0303/9*COUNT(Q569:Y569),IF(paramètres!$B$28=2,(SUM(Q569:AB569))*0.0303/9*COUNT(Q569:Y569),"Missing Delta option"))</f>
        <v>Missing Delta option</v>
      </c>
      <c r="AP569" s="13" t="str">
        <f>IF(paramètres!$B$28=1,(((SUM(Q569:Z569)/1.02)+SUM(AA569:AB569))+((SUM(AC569:AL569)/1.02)+SUM(AM569:AO569)))*cotpatr,IF(paramètres!$B$28=2,(SUM(Q569:AO569)*cotpatr),"Missing Delta Option"))</f>
        <v>Missing Delta Option</v>
      </c>
      <c r="AQ569" s="13" t="str" cm="1">
        <f t="array" ref="AQ569">IF(paramètres!$B$28=1,(((SUM(Q569:Z569)/1.02)+SUM(AA569:AB569))+((SUM(AC569:AN569)/1.02)+SUM(AM569:AN569)))/12*pécule,IF(paramètres!$B$28=2,SUM(Q569:AN569)/12*pécule,"Missing Delta Option"))</f>
        <v>Missing Delta Option</v>
      </c>
      <c r="AR569" s="132" t="e">
        <f>IF(paramètres!$B$28=1,(((SUM(Q569:Z569)/1.02)+SUM(AA569:AB569))+((SUM(AC569:AN569)/1.02)+SUM(AM569:AN569)))+AO569+AP569+AQ569,SUM(Q569:AN569)+AO569+AP569+AQ569)</f>
        <v>#VALUE!</v>
      </c>
    </row>
    <row r="570" spans="1:44" x14ac:dyDescent="0.25">
      <c r="A570" s="131"/>
      <c r="B570" s="39"/>
      <c r="C570" s="39"/>
      <c r="D570" s="93"/>
      <c r="E570" s="68"/>
      <c r="F570" s="40"/>
      <c r="G570" s="94"/>
      <c r="H570" s="38"/>
      <c r="I570" s="95"/>
      <c r="J570" s="40"/>
      <c r="K570" s="38"/>
      <c r="L570" s="95"/>
      <c r="M570" s="40"/>
      <c r="N570" s="38"/>
      <c r="O570" s="95"/>
      <c r="P570" s="68"/>
      <c r="Q570" s="226"/>
      <c r="R570" s="227"/>
      <c r="S570" s="227"/>
      <c r="T570" s="227"/>
      <c r="U570" s="227"/>
      <c r="V570" s="227"/>
      <c r="W570" s="227"/>
      <c r="X570" s="227"/>
      <c r="Y570" s="227"/>
      <c r="Z570" s="227"/>
      <c r="AA570" s="227"/>
      <c r="AB570" s="228"/>
      <c r="AC570" s="149">
        <f>IF($D570="",0,IF($E570="",0,IF(VLOOKUP($E570,paramètres!$E$33:$F$44,2,FALSE)&lt;=VLOOKUP($AC$18,paramètres!$E$33:$F$44,2,FALSE),Q570*$D570,0)))</f>
        <v>0</v>
      </c>
      <c r="AD570" s="13">
        <f>IF($D570="",0,IF($E570="",0,IF(VLOOKUP($E570,paramètres!$E$33:$F$44,2,FALSE)&lt;=VLOOKUP($AD$18,paramètres!$E$33:$F$44,2,FALSE),R570*$D570,0)))</f>
        <v>0</v>
      </c>
      <c r="AE570" s="13">
        <f>IF($D570="",0,IF($E570="",0,IF(VLOOKUP($E570,paramètres!$E$33:$F$44,2,FALSE)&lt;=VLOOKUP($AE$18,paramètres!$E$33:$F$44,2,FALSE),S570*$D570,0)))</f>
        <v>0</v>
      </c>
      <c r="AF570" s="13">
        <f>IF($D570="",0,IF($E570="",0,IF(VLOOKUP($E570,paramètres!$E$33:$F$44,2,FALSE)&lt;=VLOOKUP($AF$18,paramètres!$E$33:$F$44,2,FALSE),T570*$D570,0)))</f>
        <v>0</v>
      </c>
      <c r="AG570" s="13">
        <f>IF($D570="",0,IF($E570="",0,IF(VLOOKUP($E570,paramètres!$E$33:$F$44,2,FALSE)&lt;=VLOOKUP($AG$18,paramètres!$E$33:$F$44,2,FALSE),U570*$D570,0)))</f>
        <v>0</v>
      </c>
      <c r="AH570" s="13">
        <f>IF($D570="",0,IF($E570="",0,IF(VLOOKUP($E570,paramètres!$E$33:$F$44,2,FALSE)&lt;=VLOOKUP($AH$18,paramètres!$E$33:$F$44,2,FALSE),V570*$D570,0)))</f>
        <v>0</v>
      </c>
      <c r="AI570" s="13">
        <f>IF($D570="",0,IF($E570="",0,IF(VLOOKUP($E570,paramètres!$E$33:$F$44,2,FALSE)&lt;=VLOOKUP($AI$18,paramètres!$E$33:$F$44,2,FALSE),W570*$D570,0)))</f>
        <v>0</v>
      </c>
      <c r="AJ570" s="13">
        <f>IF($D570="",0,IF($E570="",0,IF(VLOOKUP($E570,paramètres!$E$33:$F$44,2,FALSE)&lt;=VLOOKUP($AJ$18,paramètres!$E$33:$F$44,2,FALSE),X570*$D570,0)))</f>
        <v>0</v>
      </c>
      <c r="AK570" s="13">
        <f>IF($D570="",0,IF($E570="",0,IF(VLOOKUP($E570,paramètres!$E$33:$F$44,2,FALSE)&lt;=VLOOKUP($AK$18,paramètres!$E$33:$F$44,2,FALSE),Y570*$D570,0)))</f>
        <v>0</v>
      </c>
      <c r="AL570" s="13">
        <f>IF($D570="",0,IF($E570="",0,IF(VLOOKUP($E570,paramètres!$E$33:$F$44,2,FALSE)&lt;=VLOOKUP($AL$18,paramètres!$E$33:$F$44,2,FALSE),Z570*$D570,0)))</f>
        <v>0</v>
      </c>
      <c r="AM570" s="13">
        <f>IF($D570="",0,IF($E570="",0,IF(VLOOKUP($E570,paramètres!$E$33:$F$44,2,FALSE)&lt;=VLOOKUP($AM$18,paramètres!$E$33:$F$44,2,FALSE),AA570*$D570,0)))</f>
        <v>0</v>
      </c>
      <c r="AN570" s="154">
        <f>IF($D570="",0,IF($E570="",0,IF(VLOOKUP($E570,paramètres!$E$33:$F$44,2,FALSE)&lt;=VLOOKUP($AN$18,paramètres!$E$33:$F$44,2,FALSE),AB570*$D570,0)))</f>
        <v>0</v>
      </c>
      <c r="AO570" s="149" t="str">
        <f>IF(paramètres!$B$28=1,((SUM(Q570:Z570)/1.02)+SUM(AA570:AB570))*0.0303/9*COUNT(Q570:Y570),IF(paramètres!$B$28=2,(SUM(Q570:AB570))*0.0303/9*COUNT(Q570:Y570),"Missing Delta option"))</f>
        <v>Missing Delta option</v>
      </c>
      <c r="AP570" s="13" t="str">
        <f>IF(paramètres!$B$28=1,(((SUM(Q570:Z570)/1.02)+SUM(AA570:AB570))+((SUM(AC570:AL570)/1.02)+SUM(AM570:AO570)))*cotpatr,IF(paramètres!$B$28=2,(SUM(Q570:AO570)*cotpatr),"Missing Delta Option"))</f>
        <v>Missing Delta Option</v>
      </c>
      <c r="AQ570" s="13" t="str" cm="1">
        <f t="array" ref="AQ570">IF(paramètres!$B$28=1,(((SUM(Q570:Z570)/1.02)+SUM(AA570:AB570))+((SUM(AC570:AN570)/1.02)+SUM(AM570:AN570)))/12*pécule,IF(paramètres!$B$28=2,SUM(Q570:AN570)/12*pécule,"Missing Delta Option"))</f>
        <v>Missing Delta Option</v>
      </c>
      <c r="AR570" s="132" t="e">
        <f>IF(paramètres!$B$28=1,(((SUM(Q570:Z570)/1.02)+SUM(AA570:AB570))+((SUM(AC570:AN570)/1.02)+SUM(AM570:AN570)))+AO570+AP570+AQ570,SUM(Q570:AN570)+AO570+AP570+AQ570)</f>
        <v>#VALUE!</v>
      </c>
    </row>
    <row r="571" spans="1:44" x14ac:dyDescent="0.25">
      <c r="A571" s="131"/>
      <c r="B571" s="39"/>
      <c r="C571" s="39"/>
      <c r="D571" s="93"/>
      <c r="E571" s="68"/>
      <c r="F571" s="40"/>
      <c r="G571" s="94"/>
      <c r="H571" s="38"/>
      <c r="I571" s="95"/>
      <c r="J571" s="40"/>
      <c r="K571" s="38"/>
      <c r="L571" s="95"/>
      <c r="M571" s="40"/>
      <c r="N571" s="38"/>
      <c r="O571" s="95"/>
      <c r="P571" s="68"/>
      <c r="Q571" s="226"/>
      <c r="R571" s="227"/>
      <c r="S571" s="227"/>
      <c r="T571" s="227"/>
      <c r="U571" s="227"/>
      <c r="V571" s="227"/>
      <c r="W571" s="227"/>
      <c r="X571" s="227"/>
      <c r="Y571" s="227"/>
      <c r="Z571" s="227"/>
      <c r="AA571" s="227"/>
      <c r="AB571" s="228"/>
      <c r="AC571" s="149">
        <f>IF($D571="",0,IF($E571="",0,IF(VLOOKUP($E571,paramètres!$E$33:$F$44,2,FALSE)&lt;=VLOOKUP($AC$18,paramètres!$E$33:$F$44,2,FALSE),Q571*$D571,0)))</f>
        <v>0</v>
      </c>
      <c r="AD571" s="13">
        <f>IF($D571="",0,IF($E571="",0,IF(VLOOKUP($E571,paramètres!$E$33:$F$44,2,FALSE)&lt;=VLOOKUP($AD$18,paramètres!$E$33:$F$44,2,FALSE),R571*$D571,0)))</f>
        <v>0</v>
      </c>
      <c r="AE571" s="13">
        <f>IF($D571="",0,IF($E571="",0,IF(VLOOKUP($E571,paramètres!$E$33:$F$44,2,FALSE)&lt;=VLOOKUP($AE$18,paramètres!$E$33:$F$44,2,FALSE),S571*$D571,0)))</f>
        <v>0</v>
      </c>
      <c r="AF571" s="13">
        <f>IF($D571="",0,IF($E571="",0,IF(VLOOKUP($E571,paramètres!$E$33:$F$44,2,FALSE)&lt;=VLOOKUP($AF$18,paramètres!$E$33:$F$44,2,FALSE),T571*$D571,0)))</f>
        <v>0</v>
      </c>
      <c r="AG571" s="13">
        <f>IF($D571="",0,IF($E571="",0,IF(VLOOKUP($E571,paramètres!$E$33:$F$44,2,FALSE)&lt;=VLOOKUP($AG$18,paramètres!$E$33:$F$44,2,FALSE),U571*$D571,0)))</f>
        <v>0</v>
      </c>
      <c r="AH571" s="13">
        <f>IF($D571="",0,IF($E571="",0,IF(VLOOKUP($E571,paramètres!$E$33:$F$44,2,FALSE)&lt;=VLOOKUP($AH$18,paramètres!$E$33:$F$44,2,FALSE),V571*$D571,0)))</f>
        <v>0</v>
      </c>
      <c r="AI571" s="13">
        <f>IF($D571="",0,IF($E571="",0,IF(VLOOKUP($E571,paramètres!$E$33:$F$44,2,FALSE)&lt;=VLOOKUP($AI$18,paramètres!$E$33:$F$44,2,FALSE),W571*$D571,0)))</f>
        <v>0</v>
      </c>
      <c r="AJ571" s="13">
        <f>IF($D571="",0,IF($E571="",0,IF(VLOOKUP($E571,paramètres!$E$33:$F$44,2,FALSE)&lt;=VLOOKUP($AJ$18,paramètres!$E$33:$F$44,2,FALSE),X571*$D571,0)))</f>
        <v>0</v>
      </c>
      <c r="AK571" s="13">
        <f>IF($D571="",0,IF($E571="",0,IF(VLOOKUP($E571,paramètres!$E$33:$F$44,2,FALSE)&lt;=VLOOKUP($AK$18,paramètres!$E$33:$F$44,2,FALSE),Y571*$D571,0)))</f>
        <v>0</v>
      </c>
      <c r="AL571" s="13">
        <f>IF($D571="",0,IF($E571="",0,IF(VLOOKUP($E571,paramètres!$E$33:$F$44,2,FALSE)&lt;=VLOOKUP($AL$18,paramètres!$E$33:$F$44,2,FALSE),Z571*$D571,0)))</f>
        <v>0</v>
      </c>
      <c r="AM571" s="13">
        <f>IF($D571="",0,IF($E571="",0,IF(VLOOKUP($E571,paramètres!$E$33:$F$44,2,FALSE)&lt;=VLOOKUP($AM$18,paramètres!$E$33:$F$44,2,FALSE),AA571*$D571,0)))</f>
        <v>0</v>
      </c>
      <c r="AN571" s="154">
        <f>IF($D571="",0,IF($E571="",0,IF(VLOOKUP($E571,paramètres!$E$33:$F$44,2,FALSE)&lt;=VLOOKUP($AN$18,paramètres!$E$33:$F$44,2,FALSE),AB571*$D571,0)))</f>
        <v>0</v>
      </c>
      <c r="AO571" s="149" t="str">
        <f>IF(paramètres!$B$28=1,((SUM(Q571:Z571)/1.02)+SUM(AA571:AB571))*0.0303/9*COUNT(Q571:Y571),IF(paramètres!$B$28=2,(SUM(Q571:AB571))*0.0303/9*COUNT(Q571:Y571),"Missing Delta option"))</f>
        <v>Missing Delta option</v>
      </c>
      <c r="AP571" s="13" t="str">
        <f>IF(paramètres!$B$28=1,(((SUM(Q571:Z571)/1.02)+SUM(AA571:AB571))+((SUM(AC571:AL571)/1.02)+SUM(AM571:AO571)))*cotpatr,IF(paramètres!$B$28=2,(SUM(Q571:AO571)*cotpatr),"Missing Delta Option"))</f>
        <v>Missing Delta Option</v>
      </c>
      <c r="AQ571" s="13" t="str" cm="1">
        <f t="array" ref="AQ571">IF(paramètres!$B$28=1,(((SUM(Q571:Z571)/1.02)+SUM(AA571:AB571))+((SUM(AC571:AN571)/1.02)+SUM(AM571:AN571)))/12*pécule,IF(paramètres!$B$28=2,SUM(Q571:AN571)/12*pécule,"Missing Delta Option"))</f>
        <v>Missing Delta Option</v>
      </c>
      <c r="AR571" s="132" t="e">
        <f>IF(paramètres!$B$28=1,(((SUM(Q571:Z571)/1.02)+SUM(AA571:AB571))+((SUM(AC571:AN571)/1.02)+SUM(AM571:AN571)))+AO571+AP571+AQ571,SUM(Q571:AN571)+AO571+AP571+AQ571)</f>
        <v>#VALUE!</v>
      </c>
    </row>
    <row r="572" spans="1:44" x14ac:dyDescent="0.25">
      <c r="A572" s="131"/>
      <c r="B572" s="39"/>
      <c r="C572" s="39"/>
      <c r="D572" s="93"/>
      <c r="E572" s="68"/>
      <c r="F572" s="40"/>
      <c r="G572" s="94"/>
      <c r="H572" s="38"/>
      <c r="I572" s="95"/>
      <c r="J572" s="40"/>
      <c r="K572" s="38"/>
      <c r="L572" s="95"/>
      <c r="M572" s="40"/>
      <c r="N572" s="38"/>
      <c r="O572" s="95"/>
      <c r="P572" s="68"/>
      <c r="Q572" s="226"/>
      <c r="R572" s="227"/>
      <c r="S572" s="227"/>
      <c r="T572" s="227"/>
      <c r="U572" s="227"/>
      <c r="V572" s="227"/>
      <c r="W572" s="227"/>
      <c r="X572" s="227"/>
      <c r="Y572" s="227"/>
      <c r="Z572" s="227"/>
      <c r="AA572" s="227"/>
      <c r="AB572" s="228"/>
      <c r="AC572" s="149">
        <f>IF($D572="",0,IF($E572="",0,IF(VLOOKUP($E572,paramètres!$E$33:$F$44,2,FALSE)&lt;=VLOOKUP($AC$18,paramètres!$E$33:$F$44,2,FALSE),Q572*$D572,0)))</f>
        <v>0</v>
      </c>
      <c r="AD572" s="13">
        <f>IF($D572="",0,IF($E572="",0,IF(VLOOKUP($E572,paramètres!$E$33:$F$44,2,FALSE)&lt;=VLOOKUP($AD$18,paramètres!$E$33:$F$44,2,FALSE),R572*$D572,0)))</f>
        <v>0</v>
      </c>
      <c r="AE572" s="13">
        <f>IF($D572="",0,IF($E572="",0,IF(VLOOKUP($E572,paramètres!$E$33:$F$44,2,FALSE)&lt;=VLOOKUP($AE$18,paramètres!$E$33:$F$44,2,FALSE),S572*$D572,0)))</f>
        <v>0</v>
      </c>
      <c r="AF572" s="13">
        <f>IF($D572="",0,IF($E572="",0,IF(VLOOKUP($E572,paramètres!$E$33:$F$44,2,FALSE)&lt;=VLOOKUP($AF$18,paramètres!$E$33:$F$44,2,FALSE),T572*$D572,0)))</f>
        <v>0</v>
      </c>
      <c r="AG572" s="13">
        <f>IF($D572="",0,IF($E572="",0,IF(VLOOKUP($E572,paramètres!$E$33:$F$44,2,FALSE)&lt;=VLOOKUP($AG$18,paramètres!$E$33:$F$44,2,FALSE),U572*$D572,0)))</f>
        <v>0</v>
      </c>
      <c r="AH572" s="13">
        <f>IF($D572="",0,IF($E572="",0,IF(VLOOKUP($E572,paramètres!$E$33:$F$44,2,FALSE)&lt;=VLOOKUP($AH$18,paramètres!$E$33:$F$44,2,FALSE),V572*$D572,0)))</f>
        <v>0</v>
      </c>
      <c r="AI572" s="13">
        <f>IF($D572="",0,IF($E572="",0,IF(VLOOKUP($E572,paramètres!$E$33:$F$44,2,FALSE)&lt;=VLOOKUP($AI$18,paramètres!$E$33:$F$44,2,FALSE),W572*$D572,0)))</f>
        <v>0</v>
      </c>
      <c r="AJ572" s="13">
        <f>IF($D572="",0,IF($E572="",0,IF(VLOOKUP($E572,paramètres!$E$33:$F$44,2,FALSE)&lt;=VLOOKUP($AJ$18,paramètres!$E$33:$F$44,2,FALSE),X572*$D572,0)))</f>
        <v>0</v>
      </c>
      <c r="AK572" s="13">
        <f>IF($D572="",0,IF($E572="",0,IF(VLOOKUP($E572,paramètres!$E$33:$F$44,2,FALSE)&lt;=VLOOKUP($AK$18,paramètres!$E$33:$F$44,2,FALSE),Y572*$D572,0)))</f>
        <v>0</v>
      </c>
      <c r="AL572" s="13">
        <f>IF($D572="",0,IF($E572="",0,IF(VLOOKUP($E572,paramètres!$E$33:$F$44,2,FALSE)&lt;=VLOOKUP($AL$18,paramètres!$E$33:$F$44,2,FALSE),Z572*$D572,0)))</f>
        <v>0</v>
      </c>
      <c r="AM572" s="13">
        <f>IF($D572="",0,IF($E572="",0,IF(VLOOKUP($E572,paramètres!$E$33:$F$44,2,FALSE)&lt;=VLOOKUP($AM$18,paramètres!$E$33:$F$44,2,FALSE),AA572*$D572,0)))</f>
        <v>0</v>
      </c>
      <c r="AN572" s="154">
        <f>IF($D572="",0,IF($E572="",0,IF(VLOOKUP($E572,paramètres!$E$33:$F$44,2,FALSE)&lt;=VLOOKUP($AN$18,paramètres!$E$33:$F$44,2,FALSE),AB572*$D572,0)))</f>
        <v>0</v>
      </c>
      <c r="AO572" s="149" t="str">
        <f>IF(paramètres!$B$28=1,((SUM(Q572:Z572)/1.02)+SUM(AA572:AB572))*0.0303/9*COUNT(Q572:Y572),IF(paramètres!$B$28=2,(SUM(Q572:AB572))*0.0303/9*COUNT(Q572:Y572),"Missing Delta option"))</f>
        <v>Missing Delta option</v>
      </c>
      <c r="AP572" s="13" t="str">
        <f>IF(paramètres!$B$28=1,(((SUM(Q572:Z572)/1.02)+SUM(AA572:AB572))+((SUM(AC572:AL572)/1.02)+SUM(AM572:AO572)))*cotpatr,IF(paramètres!$B$28=2,(SUM(Q572:AO572)*cotpatr),"Missing Delta Option"))</f>
        <v>Missing Delta Option</v>
      </c>
      <c r="AQ572" s="13" t="str" cm="1">
        <f t="array" ref="AQ572">IF(paramètres!$B$28=1,(((SUM(Q572:Z572)/1.02)+SUM(AA572:AB572))+((SUM(AC572:AN572)/1.02)+SUM(AM572:AN572)))/12*pécule,IF(paramètres!$B$28=2,SUM(Q572:AN572)/12*pécule,"Missing Delta Option"))</f>
        <v>Missing Delta Option</v>
      </c>
      <c r="AR572" s="132" t="e">
        <f>IF(paramètres!$B$28=1,(((SUM(Q572:Z572)/1.02)+SUM(AA572:AB572))+((SUM(AC572:AN572)/1.02)+SUM(AM572:AN572)))+AO572+AP572+AQ572,SUM(Q572:AN572)+AO572+AP572+AQ572)</f>
        <v>#VALUE!</v>
      </c>
    </row>
    <row r="573" spans="1:44" x14ac:dyDescent="0.25">
      <c r="A573" s="131"/>
      <c r="B573" s="39"/>
      <c r="C573" s="39"/>
      <c r="D573" s="93"/>
      <c r="E573" s="68"/>
      <c r="F573" s="40"/>
      <c r="G573" s="94"/>
      <c r="H573" s="38"/>
      <c r="I573" s="95"/>
      <c r="J573" s="40"/>
      <c r="K573" s="38"/>
      <c r="L573" s="95"/>
      <c r="M573" s="40"/>
      <c r="N573" s="38"/>
      <c r="O573" s="95"/>
      <c r="P573" s="68"/>
      <c r="Q573" s="226"/>
      <c r="R573" s="227"/>
      <c r="S573" s="227"/>
      <c r="T573" s="227"/>
      <c r="U573" s="227"/>
      <c r="V573" s="227"/>
      <c r="W573" s="227"/>
      <c r="X573" s="227"/>
      <c r="Y573" s="227"/>
      <c r="Z573" s="227"/>
      <c r="AA573" s="227"/>
      <c r="AB573" s="228"/>
      <c r="AC573" s="149">
        <f>IF($D573="",0,IF($E573="",0,IF(VLOOKUP($E573,paramètres!$E$33:$F$44,2,FALSE)&lt;=VLOOKUP($AC$18,paramètres!$E$33:$F$44,2,FALSE),Q573*$D573,0)))</f>
        <v>0</v>
      </c>
      <c r="AD573" s="13">
        <f>IF($D573="",0,IF($E573="",0,IF(VLOOKUP($E573,paramètres!$E$33:$F$44,2,FALSE)&lt;=VLOOKUP($AD$18,paramètres!$E$33:$F$44,2,FALSE),R573*$D573,0)))</f>
        <v>0</v>
      </c>
      <c r="AE573" s="13">
        <f>IF($D573="",0,IF($E573="",0,IF(VLOOKUP($E573,paramètres!$E$33:$F$44,2,FALSE)&lt;=VLOOKUP($AE$18,paramètres!$E$33:$F$44,2,FALSE),S573*$D573,0)))</f>
        <v>0</v>
      </c>
      <c r="AF573" s="13">
        <f>IF($D573="",0,IF($E573="",0,IF(VLOOKUP($E573,paramètres!$E$33:$F$44,2,FALSE)&lt;=VLOOKUP($AF$18,paramètres!$E$33:$F$44,2,FALSE),T573*$D573,0)))</f>
        <v>0</v>
      </c>
      <c r="AG573" s="13">
        <f>IF($D573="",0,IF($E573="",0,IF(VLOOKUP($E573,paramètres!$E$33:$F$44,2,FALSE)&lt;=VLOOKUP($AG$18,paramètres!$E$33:$F$44,2,FALSE),U573*$D573,0)))</f>
        <v>0</v>
      </c>
      <c r="AH573" s="13">
        <f>IF($D573="",0,IF($E573="",0,IF(VLOOKUP($E573,paramètres!$E$33:$F$44,2,FALSE)&lt;=VLOOKUP($AH$18,paramètres!$E$33:$F$44,2,FALSE),V573*$D573,0)))</f>
        <v>0</v>
      </c>
      <c r="AI573" s="13">
        <f>IF($D573="",0,IF($E573="",0,IF(VLOOKUP($E573,paramètres!$E$33:$F$44,2,FALSE)&lt;=VLOOKUP($AI$18,paramètres!$E$33:$F$44,2,FALSE),W573*$D573,0)))</f>
        <v>0</v>
      </c>
      <c r="AJ573" s="13">
        <f>IF($D573="",0,IF($E573="",0,IF(VLOOKUP($E573,paramètres!$E$33:$F$44,2,FALSE)&lt;=VLOOKUP($AJ$18,paramètres!$E$33:$F$44,2,FALSE),X573*$D573,0)))</f>
        <v>0</v>
      </c>
      <c r="AK573" s="13">
        <f>IF($D573="",0,IF($E573="",0,IF(VLOOKUP($E573,paramètres!$E$33:$F$44,2,FALSE)&lt;=VLOOKUP($AK$18,paramètres!$E$33:$F$44,2,FALSE),Y573*$D573,0)))</f>
        <v>0</v>
      </c>
      <c r="AL573" s="13">
        <f>IF($D573="",0,IF($E573="",0,IF(VLOOKUP($E573,paramètres!$E$33:$F$44,2,FALSE)&lt;=VLOOKUP($AL$18,paramètres!$E$33:$F$44,2,FALSE),Z573*$D573,0)))</f>
        <v>0</v>
      </c>
      <c r="AM573" s="13">
        <f>IF($D573="",0,IF($E573="",0,IF(VLOOKUP($E573,paramètres!$E$33:$F$44,2,FALSE)&lt;=VLOOKUP($AM$18,paramètres!$E$33:$F$44,2,FALSE),AA573*$D573,0)))</f>
        <v>0</v>
      </c>
      <c r="AN573" s="154">
        <f>IF($D573="",0,IF($E573="",0,IF(VLOOKUP($E573,paramètres!$E$33:$F$44,2,FALSE)&lt;=VLOOKUP($AN$18,paramètres!$E$33:$F$44,2,FALSE),AB573*$D573,0)))</f>
        <v>0</v>
      </c>
      <c r="AO573" s="149" t="str">
        <f>IF(paramètres!$B$28=1,((SUM(Q573:Z573)/1.02)+SUM(AA573:AB573))*0.0303/9*COUNT(Q573:Y573),IF(paramètres!$B$28=2,(SUM(Q573:AB573))*0.0303/9*COUNT(Q573:Y573),"Missing Delta option"))</f>
        <v>Missing Delta option</v>
      </c>
      <c r="AP573" s="13" t="str">
        <f>IF(paramètres!$B$28=1,(((SUM(Q573:Z573)/1.02)+SUM(AA573:AB573))+((SUM(AC573:AL573)/1.02)+SUM(AM573:AO573)))*cotpatr,IF(paramètres!$B$28=2,(SUM(Q573:AO573)*cotpatr),"Missing Delta Option"))</f>
        <v>Missing Delta Option</v>
      </c>
      <c r="AQ573" s="13" t="str" cm="1">
        <f t="array" ref="AQ573">IF(paramètres!$B$28=1,(((SUM(Q573:Z573)/1.02)+SUM(AA573:AB573))+((SUM(AC573:AN573)/1.02)+SUM(AM573:AN573)))/12*pécule,IF(paramètres!$B$28=2,SUM(Q573:AN573)/12*pécule,"Missing Delta Option"))</f>
        <v>Missing Delta Option</v>
      </c>
      <c r="AR573" s="132" t="e">
        <f>IF(paramètres!$B$28=1,(((SUM(Q573:Z573)/1.02)+SUM(AA573:AB573))+((SUM(AC573:AN573)/1.02)+SUM(AM573:AN573)))+AO573+AP573+AQ573,SUM(Q573:AN573)+AO573+AP573+AQ573)</f>
        <v>#VALUE!</v>
      </c>
    </row>
    <row r="574" spans="1:44" x14ac:dyDescent="0.25">
      <c r="A574" s="131"/>
      <c r="B574" s="39"/>
      <c r="C574" s="39"/>
      <c r="D574" s="93"/>
      <c r="E574" s="68"/>
      <c r="F574" s="40"/>
      <c r="G574" s="94"/>
      <c r="H574" s="38"/>
      <c r="I574" s="95"/>
      <c r="J574" s="40"/>
      <c r="K574" s="38"/>
      <c r="L574" s="95"/>
      <c r="M574" s="40"/>
      <c r="N574" s="38"/>
      <c r="O574" s="95"/>
      <c r="P574" s="68"/>
      <c r="Q574" s="226"/>
      <c r="R574" s="227"/>
      <c r="S574" s="227"/>
      <c r="T574" s="227"/>
      <c r="U574" s="227"/>
      <c r="V574" s="227"/>
      <c r="W574" s="227"/>
      <c r="X574" s="227"/>
      <c r="Y574" s="227"/>
      <c r="Z574" s="227"/>
      <c r="AA574" s="227"/>
      <c r="AB574" s="228"/>
      <c r="AC574" s="149">
        <f>IF($D574="",0,IF($E574="",0,IF(VLOOKUP($E574,paramètres!$E$33:$F$44,2,FALSE)&lt;=VLOOKUP($AC$18,paramètres!$E$33:$F$44,2,FALSE),Q574*$D574,0)))</f>
        <v>0</v>
      </c>
      <c r="AD574" s="13">
        <f>IF($D574="",0,IF($E574="",0,IF(VLOOKUP($E574,paramètres!$E$33:$F$44,2,FALSE)&lt;=VLOOKUP($AD$18,paramètres!$E$33:$F$44,2,FALSE),R574*$D574,0)))</f>
        <v>0</v>
      </c>
      <c r="AE574" s="13">
        <f>IF($D574="",0,IF($E574="",0,IF(VLOOKUP($E574,paramètres!$E$33:$F$44,2,FALSE)&lt;=VLOOKUP($AE$18,paramètres!$E$33:$F$44,2,FALSE),S574*$D574,0)))</f>
        <v>0</v>
      </c>
      <c r="AF574" s="13">
        <f>IF($D574="",0,IF($E574="",0,IF(VLOOKUP($E574,paramètres!$E$33:$F$44,2,FALSE)&lt;=VLOOKUP($AF$18,paramètres!$E$33:$F$44,2,FALSE),T574*$D574,0)))</f>
        <v>0</v>
      </c>
      <c r="AG574" s="13">
        <f>IF($D574="",0,IF($E574="",0,IF(VLOOKUP($E574,paramètres!$E$33:$F$44,2,FALSE)&lt;=VLOOKUP($AG$18,paramètres!$E$33:$F$44,2,FALSE),U574*$D574,0)))</f>
        <v>0</v>
      </c>
      <c r="AH574" s="13">
        <f>IF($D574="",0,IF($E574="",0,IF(VLOOKUP($E574,paramètres!$E$33:$F$44,2,FALSE)&lt;=VLOOKUP($AH$18,paramètres!$E$33:$F$44,2,FALSE),V574*$D574,0)))</f>
        <v>0</v>
      </c>
      <c r="AI574" s="13">
        <f>IF($D574="",0,IF($E574="",0,IF(VLOOKUP($E574,paramètres!$E$33:$F$44,2,FALSE)&lt;=VLOOKUP($AI$18,paramètres!$E$33:$F$44,2,FALSE),W574*$D574,0)))</f>
        <v>0</v>
      </c>
      <c r="AJ574" s="13">
        <f>IF($D574="",0,IF($E574="",0,IF(VLOOKUP($E574,paramètres!$E$33:$F$44,2,FALSE)&lt;=VLOOKUP($AJ$18,paramètres!$E$33:$F$44,2,FALSE),X574*$D574,0)))</f>
        <v>0</v>
      </c>
      <c r="AK574" s="13">
        <f>IF($D574="",0,IF($E574="",0,IF(VLOOKUP($E574,paramètres!$E$33:$F$44,2,FALSE)&lt;=VLOOKUP($AK$18,paramètres!$E$33:$F$44,2,FALSE),Y574*$D574,0)))</f>
        <v>0</v>
      </c>
      <c r="AL574" s="13">
        <f>IF($D574="",0,IF($E574="",0,IF(VLOOKUP($E574,paramètres!$E$33:$F$44,2,FALSE)&lt;=VLOOKUP($AL$18,paramètres!$E$33:$F$44,2,FALSE),Z574*$D574,0)))</f>
        <v>0</v>
      </c>
      <c r="AM574" s="13">
        <f>IF($D574="",0,IF($E574="",0,IF(VLOOKUP($E574,paramètres!$E$33:$F$44,2,FALSE)&lt;=VLOOKUP($AM$18,paramètres!$E$33:$F$44,2,FALSE),AA574*$D574,0)))</f>
        <v>0</v>
      </c>
      <c r="AN574" s="154">
        <f>IF($D574="",0,IF($E574="",0,IF(VLOOKUP($E574,paramètres!$E$33:$F$44,2,FALSE)&lt;=VLOOKUP($AN$18,paramètres!$E$33:$F$44,2,FALSE),AB574*$D574,0)))</f>
        <v>0</v>
      </c>
      <c r="AO574" s="149" t="str">
        <f>IF(paramètres!$B$28=1,((SUM(Q574:Z574)/1.02)+SUM(AA574:AB574))*0.0303/9*COUNT(Q574:Y574),IF(paramètres!$B$28=2,(SUM(Q574:AB574))*0.0303/9*COUNT(Q574:Y574),"Missing Delta option"))</f>
        <v>Missing Delta option</v>
      </c>
      <c r="AP574" s="13" t="str">
        <f>IF(paramètres!$B$28=1,(((SUM(Q574:Z574)/1.02)+SUM(AA574:AB574))+((SUM(AC574:AL574)/1.02)+SUM(AM574:AO574)))*cotpatr,IF(paramètres!$B$28=2,(SUM(Q574:AO574)*cotpatr),"Missing Delta Option"))</f>
        <v>Missing Delta Option</v>
      </c>
      <c r="AQ574" s="13" t="str" cm="1">
        <f t="array" ref="AQ574">IF(paramètres!$B$28=1,(((SUM(Q574:Z574)/1.02)+SUM(AA574:AB574))+((SUM(AC574:AN574)/1.02)+SUM(AM574:AN574)))/12*pécule,IF(paramètres!$B$28=2,SUM(Q574:AN574)/12*pécule,"Missing Delta Option"))</f>
        <v>Missing Delta Option</v>
      </c>
      <c r="AR574" s="132" t="e">
        <f>IF(paramètres!$B$28=1,(((SUM(Q574:Z574)/1.02)+SUM(AA574:AB574))+((SUM(AC574:AN574)/1.02)+SUM(AM574:AN574)))+AO574+AP574+AQ574,SUM(Q574:AN574)+AO574+AP574+AQ574)</f>
        <v>#VALUE!</v>
      </c>
    </row>
    <row r="575" spans="1:44" x14ac:dyDescent="0.25">
      <c r="A575" s="131"/>
      <c r="B575" s="39"/>
      <c r="C575" s="39"/>
      <c r="D575" s="93"/>
      <c r="E575" s="68"/>
      <c r="F575" s="40"/>
      <c r="G575" s="94"/>
      <c r="H575" s="38"/>
      <c r="I575" s="95"/>
      <c r="J575" s="40"/>
      <c r="K575" s="38"/>
      <c r="L575" s="95"/>
      <c r="M575" s="40"/>
      <c r="N575" s="38"/>
      <c r="O575" s="95"/>
      <c r="P575" s="68"/>
      <c r="Q575" s="226"/>
      <c r="R575" s="227"/>
      <c r="S575" s="227"/>
      <c r="T575" s="227"/>
      <c r="U575" s="227"/>
      <c r="V575" s="227"/>
      <c r="W575" s="227"/>
      <c r="X575" s="227"/>
      <c r="Y575" s="227"/>
      <c r="Z575" s="227"/>
      <c r="AA575" s="227"/>
      <c r="AB575" s="228"/>
      <c r="AC575" s="149">
        <f>IF($D575="",0,IF($E575="",0,IF(VLOOKUP($E575,paramètres!$E$33:$F$44,2,FALSE)&lt;=VLOOKUP($AC$18,paramètres!$E$33:$F$44,2,FALSE),Q575*$D575,0)))</f>
        <v>0</v>
      </c>
      <c r="AD575" s="13">
        <f>IF($D575="",0,IF($E575="",0,IF(VLOOKUP($E575,paramètres!$E$33:$F$44,2,FALSE)&lt;=VLOOKUP($AD$18,paramètres!$E$33:$F$44,2,FALSE),R575*$D575,0)))</f>
        <v>0</v>
      </c>
      <c r="AE575" s="13">
        <f>IF($D575="",0,IF($E575="",0,IF(VLOOKUP($E575,paramètres!$E$33:$F$44,2,FALSE)&lt;=VLOOKUP($AE$18,paramètres!$E$33:$F$44,2,FALSE),S575*$D575,0)))</f>
        <v>0</v>
      </c>
      <c r="AF575" s="13">
        <f>IF($D575="",0,IF($E575="",0,IF(VLOOKUP($E575,paramètres!$E$33:$F$44,2,FALSE)&lt;=VLOOKUP($AF$18,paramètres!$E$33:$F$44,2,FALSE),T575*$D575,0)))</f>
        <v>0</v>
      </c>
      <c r="AG575" s="13">
        <f>IF($D575="",0,IF($E575="",0,IF(VLOOKUP($E575,paramètres!$E$33:$F$44,2,FALSE)&lt;=VLOOKUP($AG$18,paramètres!$E$33:$F$44,2,FALSE),U575*$D575,0)))</f>
        <v>0</v>
      </c>
      <c r="AH575" s="13">
        <f>IF($D575="",0,IF($E575="",0,IF(VLOOKUP($E575,paramètres!$E$33:$F$44,2,FALSE)&lt;=VLOOKUP($AH$18,paramètres!$E$33:$F$44,2,FALSE),V575*$D575,0)))</f>
        <v>0</v>
      </c>
      <c r="AI575" s="13">
        <f>IF($D575="",0,IF($E575="",0,IF(VLOOKUP($E575,paramètres!$E$33:$F$44,2,FALSE)&lt;=VLOOKUP($AI$18,paramètres!$E$33:$F$44,2,FALSE),W575*$D575,0)))</f>
        <v>0</v>
      </c>
      <c r="AJ575" s="13">
        <f>IF($D575="",0,IF($E575="",0,IF(VLOOKUP($E575,paramètres!$E$33:$F$44,2,FALSE)&lt;=VLOOKUP($AJ$18,paramètres!$E$33:$F$44,2,FALSE),X575*$D575,0)))</f>
        <v>0</v>
      </c>
      <c r="AK575" s="13">
        <f>IF($D575="",0,IF($E575="",0,IF(VLOOKUP($E575,paramètres!$E$33:$F$44,2,FALSE)&lt;=VLOOKUP($AK$18,paramètres!$E$33:$F$44,2,FALSE),Y575*$D575,0)))</f>
        <v>0</v>
      </c>
      <c r="AL575" s="13">
        <f>IF($D575="",0,IF($E575="",0,IF(VLOOKUP($E575,paramètres!$E$33:$F$44,2,FALSE)&lt;=VLOOKUP($AL$18,paramètres!$E$33:$F$44,2,FALSE),Z575*$D575,0)))</f>
        <v>0</v>
      </c>
      <c r="AM575" s="13">
        <f>IF($D575="",0,IF($E575="",0,IF(VLOOKUP($E575,paramètres!$E$33:$F$44,2,FALSE)&lt;=VLOOKUP($AM$18,paramètres!$E$33:$F$44,2,FALSE),AA575*$D575,0)))</f>
        <v>0</v>
      </c>
      <c r="AN575" s="154">
        <f>IF($D575="",0,IF($E575="",0,IF(VLOOKUP($E575,paramètres!$E$33:$F$44,2,FALSE)&lt;=VLOOKUP($AN$18,paramètres!$E$33:$F$44,2,FALSE),AB575*$D575,0)))</f>
        <v>0</v>
      </c>
      <c r="AO575" s="149" t="str">
        <f>IF(paramètres!$B$28=1,((SUM(Q575:Z575)/1.02)+SUM(AA575:AB575))*0.0303/9*COUNT(Q575:Y575),IF(paramètres!$B$28=2,(SUM(Q575:AB575))*0.0303/9*COUNT(Q575:Y575),"Missing Delta option"))</f>
        <v>Missing Delta option</v>
      </c>
      <c r="AP575" s="13" t="str">
        <f>IF(paramètres!$B$28=1,(((SUM(Q575:Z575)/1.02)+SUM(AA575:AB575))+((SUM(AC575:AL575)/1.02)+SUM(AM575:AO575)))*cotpatr,IF(paramètres!$B$28=2,(SUM(Q575:AO575)*cotpatr),"Missing Delta Option"))</f>
        <v>Missing Delta Option</v>
      </c>
      <c r="AQ575" s="13" t="str" cm="1">
        <f t="array" ref="AQ575">IF(paramètres!$B$28=1,(((SUM(Q575:Z575)/1.02)+SUM(AA575:AB575))+((SUM(AC575:AN575)/1.02)+SUM(AM575:AN575)))/12*pécule,IF(paramètres!$B$28=2,SUM(Q575:AN575)/12*pécule,"Missing Delta Option"))</f>
        <v>Missing Delta Option</v>
      </c>
      <c r="AR575" s="132" t="e">
        <f>IF(paramètres!$B$28=1,(((SUM(Q575:Z575)/1.02)+SUM(AA575:AB575))+((SUM(AC575:AN575)/1.02)+SUM(AM575:AN575)))+AO575+AP575+AQ575,SUM(Q575:AN575)+AO575+AP575+AQ575)</f>
        <v>#VALUE!</v>
      </c>
    </row>
    <row r="576" spans="1:44" x14ac:dyDescent="0.25">
      <c r="A576" s="131"/>
      <c r="B576" s="39"/>
      <c r="C576" s="39"/>
      <c r="D576" s="93"/>
      <c r="E576" s="68"/>
      <c r="F576" s="40"/>
      <c r="G576" s="94"/>
      <c r="H576" s="38"/>
      <c r="I576" s="95"/>
      <c r="J576" s="40"/>
      <c r="K576" s="38"/>
      <c r="L576" s="95"/>
      <c r="M576" s="40"/>
      <c r="N576" s="38"/>
      <c r="O576" s="95"/>
      <c r="P576" s="68"/>
      <c r="Q576" s="226"/>
      <c r="R576" s="227"/>
      <c r="S576" s="227"/>
      <c r="T576" s="227"/>
      <c r="U576" s="227"/>
      <c r="V576" s="227"/>
      <c r="W576" s="227"/>
      <c r="X576" s="227"/>
      <c r="Y576" s="227"/>
      <c r="Z576" s="227"/>
      <c r="AA576" s="227"/>
      <c r="AB576" s="228"/>
      <c r="AC576" s="149">
        <f>IF($D576="",0,IF($E576="",0,IF(VLOOKUP($E576,paramètres!$E$33:$F$44,2,FALSE)&lt;=VLOOKUP($AC$18,paramètres!$E$33:$F$44,2,FALSE),Q576*$D576,0)))</f>
        <v>0</v>
      </c>
      <c r="AD576" s="13">
        <f>IF($D576="",0,IF($E576="",0,IF(VLOOKUP($E576,paramètres!$E$33:$F$44,2,FALSE)&lt;=VLOOKUP($AD$18,paramètres!$E$33:$F$44,2,FALSE),R576*$D576,0)))</f>
        <v>0</v>
      </c>
      <c r="AE576" s="13">
        <f>IF($D576="",0,IF($E576="",0,IF(VLOOKUP($E576,paramètres!$E$33:$F$44,2,FALSE)&lt;=VLOOKUP($AE$18,paramètres!$E$33:$F$44,2,FALSE),S576*$D576,0)))</f>
        <v>0</v>
      </c>
      <c r="AF576" s="13">
        <f>IF($D576="",0,IF($E576="",0,IF(VLOOKUP($E576,paramètres!$E$33:$F$44,2,FALSE)&lt;=VLOOKUP($AF$18,paramètres!$E$33:$F$44,2,FALSE),T576*$D576,0)))</f>
        <v>0</v>
      </c>
      <c r="AG576" s="13">
        <f>IF($D576="",0,IF($E576="",0,IF(VLOOKUP($E576,paramètres!$E$33:$F$44,2,FALSE)&lt;=VLOOKUP($AG$18,paramètres!$E$33:$F$44,2,FALSE),U576*$D576,0)))</f>
        <v>0</v>
      </c>
      <c r="AH576" s="13">
        <f>IF($D576="",0,IF($E576="",0,IF(VLOOKUP($E576,paramètres!$E$33:$F$44,2,FALSE)&lt;=VLOOKUP($AH$18,paramètres!$E$33:$F$44,2,FALSE),V576*$D576,0)))</f>
        <v>0</v>
      </c>
      <c r="AI576" s="13">
        <f>IF($D576="",0,IF($E576="",0,IF(VLOOKUP($E576,paramètres!$E$33:$F$44,2,FALSE)&lt;=VLOOKUP($AI$18,paramètres!$E$33:$F$44,2,FALSE),W576*$D576,0)))</f>
        <v>0</v>
      </c>
      <c r="AJ576" s="13">
        <f>IF($D576="",0,IF($E576="",0,IF(VLOOKUP($E576,paramètres!$E$33:$F$44,2,FALSE)&lt;=VLOOKUP($AJ$18,paramètres!$E$33:$F$44,2,FALSE),X576*$D576,0)))</f>
        <v>0</v>
      </c>
      <c r="AK576" s="13">
        <f>IF($D576="",0,IF($E576="",0,IF(VLOOKUP($E576,paramètres!$E$33:$F$44,2,FALSE)&lt;=VLOOKUP($AK$18,paramètres!$E$33:$F$44,2,FALSE),Y576*$D576,0)))</f>
        <v>0</v>
      </c>
      <c r="AL576" s="13">
        <f>IF($D576="",0,IF($E576="",0,IF(VLOOKUP($E576,paramètres!$E$33:$F$44,2,FALSE)&lt;=VLOOKUP($AL$18,paramètres!$E$33:$F$44,2,FALSE),Z576*$D576,0)))</f>
        <v>0</v>
      </c>
      <c r="AM576" s="13">
        <f>IF($D576="",0,IF($E576="",0,IF(VLOOKUP($E576,paramètres!$E$33:$F$44,2,FALSE)&lt;=VLOOKUP($AM$18,paramètres!$E$33:$F$44,2,FALSE),AA576*$D576,0)))</f>
        <v>0</v>
      </c>
      <c r="AN576" s="154">
        <f>IF($D576="",0,IF($E576="",0,IF(VLOOKUP($E576,paramètres!$E$33:$F$44,2,FALSE)&lt;=VLOOKUP($AN$18,paramètres!$E$33:$F$44,2,FALSE),AB576*$D576,0)))</f>
        <v>0</v>
      </c>
      <c r="AO576" s="149" t="str">
        <f>IF(paramètres!$B$28=1,((SUM(Q576:Z576)/1.02)+SUM(AA576:AB576))*0.0303/9*COUNT(Q576:Y576),IF(paramètres!$B$28=2,(SUM(Q576:AB576))*0.0303/9*COUNT(Q576:Y576),"Missing Delta option"))</f>
        <v>Missing Delta option</v>
      </c>
      <c r="AP576" s="13" t="str">
        <f>IF(paramètres!$B$28=1,(((SUM(Q576:Z576)/1.02)+SUM(AA576:AB576))+((SUM(AC576:AL576)/1.02)+SUM(AM576:AO576)))*cotpatr,IF(paramètres!$B$28=2,(SUM(Q576:AO576)*cotpatr),"Missing Delta Option"))</f>
        <v>Missing Delta Option</v>
      </c>
      <c r="AQ576" s="13" t="str" cm="1">
        <f t="array" ref="AQ576">IF(paramètres!$B$28=1,(((SUM(Q576:Z576)/1.02)+SUM(AA576:AB576))+((SUM(AC576:AN576)/1.02)+SUM(AM576:AN576)))/12*pécule,IF(paramètres!$B$28=2,SUM(Q576:AN576)/12*pécule,"Missing Delta Option"))</f>
        <v>Missing Delta Option</v>
      </c>
      <c r="AR576" s="132" t="e">
        <f>IF(paramètres!$B$28=1,(((SUM(Q576:Z576)/1.02)+SUM(AA576:AB576))+((SUM(AC576:AN576)/1.02)+SUM(AM576:AN576)))+AO576+AP576+AQ576,SUM(Q576:AN576)+AO576+AP576+AQ576)</f>
        <v>#VALUE!</v>
      </c>
    </row>
    <row r="577" spans="1:44" x14ac:dyDescent="0.25">
      <c r="A577" s="131"/>
      <c r="B577" s="39"/>
      <c r="C577" s="39"/>
      <c r="D577" s="93"/>
      <c r="E577" s="68"/>
      <c r="F577" s="40"/>
      <c r="G577" s="94"/>
      <c r="H577" s="38"/>
      <c r="I577" s="95"/>
      <c r="J577" s="40"/>
      <c r="K577" s="38"/>
      <c r="L577" s="95"/>
      <c r="M577" s="40"/>
      <c r="N577" s="38"/>
      <c r="O577" s="95"/>
      <c r="P577" s="68"/>
      <c r="Q577" s="226"/>
      <c r="R577" s="227"/>
      <c r="S577" s="227"/>
      <c r="T577" s="227"/>
      <c r="U577" s="227"/>
      <c r="V577" s="227"/>
      <c r="W577" s="227"/>
      <c r="X577" s="227"/>
      <c r="Y577" s="227"/>
      <c r="Z577" s="227"/>
      <c r="AA577" s="227"/>
      <c r="AB577" s="228"/>
      <c r="AC577" s="149">
        <f>IF($D577="",0,IF($E577="",0,IF(VLOOKUP($E577,paramètres!$E$33:$F$44,2,FALSE)&lt;=VLOOKUP($AC$18,paramètres!$E$33:$F$44,2,FALSE),Q577*$D577,0)))</f>
        <v>0</v>
      </c>
      <c r="AD577" s="13">
        <f>IF($D577="",0,IF($E577="",0,IF(VLOOKUP($E577,paramètres!$E$33:$F$44,2,FALSE)&lt;=VLOOKUP($AD$18,paramètres!$E$33:$F$44,2,FALSE),R577*$D577,0)))</f>
        <v>0</v>
      </c>
      <c r="AE577" s="13">
        <f>IF($D577="",0,IF($E577="",0,IF(VLOOKUP($E577,paramètres!$E$33:$F$44,2,FALSE)&lt;=VLOOKUP($AE$18,paramètres!$E$33:$F$44,2,FALSE),S577*$D577,0)))</f>
        <v>0</v>
      </c>
      <c r="AF577" s="13">
        <f>IF($D577="",0,IF($E577="",0,IF(VLOOKUP($E577,paramètres!$E$33:$F$44,2,FALSE)&lt;=VLOOKUP($AF$18,paramètres!$E$33:$F$44,2,FALSE),T577*$D577,0)))</f>
        <v>0</v>
      </c>
      <c r="AG577" s="13">
        <f>IF($D577="",0,IF($E577="",0,IF(VLOOKUP($E577,paramètres!$E$33:$F$44,2,FALSE)&lt;=VLOOKUP($AG$18,paramètres!$E$33:$F$44,2,FALSE),U577*$D577,0)))</f>
        <v>0</v>
      </c>
      <c r="AH577" s="13">
        <f>IF($D577="",0,IF($E577="",0,IF(VLOOKUP($E577,paramètres!$E$33:$F$44,2,FALSE)&lt;=VLOOKUP($AH$18,paramètres!$E$33:$F$44,2,FALSE),V577*$D577,0)))</f>
        <v>0</v>
      </c>
      <c r="AI577" s="13">
        <f>IF($D577="",0,IF($E577="",0,IF(VLOOKUP($E577,paramètres!$E$33:$F$44,2,FALSE)&lt;=VLOOKUP($AI$18,paramètres!$E$33:$F$44,2,FALSE),W577*$D577,0)))</f>
        <v>0</v>
      </c>
      <c r="AJ577" s="13">
        <f>IF($D577="",0,IF($E577="",0,IF(VLOOKUP($E577,paramètres!$E$33:$F$44,2,FALSE)&lt;=VLOOKUP($AJ$18,paramètres!$E$33:$F$44,2,FALSE),X577*$D577,0)))</f>
        <v>0</v>
      </c>
      <c r="AK577" s="13">
        <f>IF($D577="",0,IF($E577="",0,IF(VLOOKUP($E577,paramètres!$E$33:$F$44,2,FALSE)&lt;=VLOOKUP($AK$18,paramètres!$E$33:$F$44,2,FALSE),Y577*$D577,0)))</f>
        <v>0</v>
      </c>
      <c r="AL577" s="13">
        <f>IF($D577="",0,IF($E577="",0,IF(VLOOKUP($E577,paramètres!$E$33:$F$44,2,FALSE)&lt;=VLOOKUP($AL$18,paramètres!$E$33:$F$44,2,FALSE),Z577*$D577,0)))</f>
        <v>0</v>
      </c>
      <c r="AM577" s="13">
        <f>IF($D577="",0,IF($E577="",0,IF(VLOOKUP($E577,paramètres!$E$33:$F$44,2,FALSE)&lt;=VLOOKUP($AM$18,paramètres!$E$33:$F$44,2,FALSE),AA577*$D577,0)))</f>
        <v>0</v>
      </c>
      <c r="AN577" s="154">
        <f>IF($D577="",0,IF($E577="",0,IF(VLOOKUP($E577,paramètres!$E$33:$F$44,2,FALSE)&lt;=VLOOKUP($AN$18,paramètres!$E$33:$F$44,2,FALSE),AB577*$D577,0)))</f>
        <v>0</v>
      </c>
      <c r="AO577" s="149" t="str">
        <f>IF(paramètres!$B$28=1,((SUM(Q577:Z577)/1.02)+SUM(AA577:AB577))*0.0303/9*COUNT(Q577:Y577),IF(paramètres!$B$28=2,(SUM(Q577:AB577))*0.0303/9*COUNT(Q577:Y577),"Missing Delta option"))</f>
        <v>Missing Delta option</v>
      </c>
      <c r="AP577" s="13" t="str">
        <f>IF(paramètres!$B$28=1,(((SUM(Q577:Z577)/1.02)+SUM(AA577:AB577))+((SUM(AC577:AL577)/1.02)+SUM(AM577:AO577)))*cotpatr,IF(paramètres!$B$28=2,(SUM(Q577:AO577)*cotpatr),"Missing Delta Option"))</f>
        <v>Missing Delta Option</v>
      </c>
      <c r="AQ577" s="13" t="str" cm="1">
        <f t="array" ref="AQ577">IF(paramètres!$B$28=1,(((SUM(Q577:Z577)/1.02)+SUM(AA577:AB577))+((SUM(AC577:AN577)/1.02)+SUM(AM577:AN577)))/12*pécule,IF(paramètres!$B$28=2,SUM(Q577:AN577)/12*pécule,"Missing Delta Option"))</f>
        <v>Missing Delta Option</v>
      </c>
      <c r="AR577" s="132" t="e">
        <f>IF(paramètres!$B$28=1,(((SUM(Q577:Z577)/1.02)+SUM(AA577:AB577))+((SUM(AC577:AN577)/1.02)+SUM(AM577:AN577)))+AO577+AP577+AQ577,SUM(Q577:AN577)+AO577+AP577+AQ577)</f>
        <v>#VALUE!</v>
      </c>
    </row>
    <row r="578" spans="1:44" x14ac:dyDescent="0.25">
      <c r="A578" s="131"/>
      <c r="B578" s="39"/>
      <c r="C578" s="39"/>
      <c r="D578" s="93"/>
      <c r="E578" s="68"/>
      <c r="F578" s="40"/>
      <c r="G578" s="94"/>
      <c r="H578" s="38"/>
      <c r="I578" s="95"/>
      <c r="J578" s="40"/>
      <c r="K578" s="38"/>
      <c r="L578" s="95"/>
      <c r="M578" s="40"/>
      <c r="N578" s="38"/>
      <c r="O578" s="95"/>
      <c r="P578" s="68"/>
      <c r="Q578" s="226"/>
      <c r="R578" s="227"/>
      <c r="S578" s="227"/>
      <c r="T578" s="227"/>
      <c r="U578" s="227"/>
      <c r="V578" s="227"/>
      <c r="W578" s="227"/>
      <c r="X578" s="227"/>
      <c r="Y578" s="227"/>
      <c r="Z578" s="227"/>
      <c r="AA578" s="227"/>
      <c r="AB578" s="228"/>
      <c r="AC578" s="149">
        <f>IF($D578="",0,IF($E578="",0,IF(VLOOKUP($E578,paramètres!$E$33:$F$44,2,FALSE)&lt;=VLOOKUP($AC$18,paramètres!$E$33:$F$44,2,FALSE),Q578*$D578,0)))</f>
        <v>0</v>
      </c>
      <c r="AD578" s="13">
        <f>IF($D578="",0,IF($E578="",0,IF(VLOOKUP($E578,paramètres!$E$33:$F$44,2,FALSE)&lt;=VLOOKUP($AD$18,paramètres!$E$33:$F$44,2,FALSE),R578*$D578,0)))</f>
        <v>0</v>
      </c>
      <c r="AE578" s="13">
        <f>IF($D578="",0,IF($E578="",0,IF(VLOOKUP($E578,paramètres!$E$33:$F$44,2,FALSE)&lt;=VLOOKUP($AE$18,paramètres!$E$33:$F$44,2,FALSE),S578*$D578,0)))</f>
        <v>0</v>
      </c>
      <c r="AF578" s="13">
        <f>IF($D578="",0,IF($E578="",0,IF(VLOOKUP($E578,paramètres!$E$33:$F$44,2,FALSE)&lt;=VLOOKUP($AF$18,paramètres!$E$33:$F$44,2,FALSE),T578*$D578,0)))</f>
        <v>0</v>
      </c>
      <c r="AG578" s="13">
        <f>IF($D578="",0,IF($E578="",0,IF(VLOOKUP($E578,paramètres!$E$33:$F$44,2,FALSE)&lt;=VLOOKUP($AG$18,paramètres!$E$33:$F$44,2,FALSE),U578*$D578,0)))</f>
        <v>0</v>
      </c>
      <c r="AH578" s="13">
        <f>IF($D578="",0,IF($E578="",0,IF(VLOOKUP($E578,paramètres!$E$33:$F$44,2,FALSE)&lt;=VLOOKUP($AH$18,paramètres!$E$33:$F$44,2,FALSE),V578*$D578,0)))</f>
        <v>0</v>
      </c>
      <c r="AI578" s="13">
        <f>IF($D578="",0,IF($E578="",0,IF(VLOOKUP($E578,paramètres!$E$33:$F$44,2,FALSE)&lt;=VLOOKUP($AI$18,paramètres!$E$33:$F$44,2,FALSE),W578*$D578,0)))</f>
        <v>0</v>
      </c>
      <c r="AJ578" s="13">
        <f>IF($D578="",0,IF($E578="",0,IF(VLOOKUP($E578,paramètres!$E$33:$F$44,2,FALSE)&lt;=VLOOKUP($AJ$18,paramètres!$E$33:$F$44,2,FALSE),X578*$D578,0)))</f>
        <v>0</v>
      </c>
      <c r="AK578" s="13">
        <f>IF($D578="",0,IF($E578="",0,IF(VLOOKUP($E578,paramètres!$E$33:$F$44,2,FALSE)&lt;=VLOOKUP($AK$18,paramètres!$E$33:$F$44,2,FALSE),Y578*$D578,0)))</f>
        <v>0</v>
      </c>
      <c r="AL578" s="13">
        <f>IF($D578="",0,IF($E578="",0,IF(VLOOKUP($E578,paramètres!$E$33:$F$44,2,FALSE)&lt;=VLOOKUP($AL$18,paramètres!$E$33:$F$44,2,FALSE),Z578*$D578,0)))</f>
        <v>0</v>
      </c>
      <c r="AM578" s="13">
        <f>IF($D578="",0,IF($E578="",0,IF(VLOOKUP($E578,paramètres!$E$33:$F$44,2,FALSE)&lt;=VLOOKUP($AM$18,paramètres!$E$33:$F$44,2,FALSE),AA578*$D578,0)))</f>
        <v>0</v>
      </c>
      <c r="AN578" s="154">
        <f>IF($D578="",0,IF($E578="",0,IF(VLOOKUP($E578,paramètres!$E$33:$F$44,2,FALSE)&lt;=VLOOKUP($AN$18,paramètres!$E$33:$F$44,2,FALSE),AB578*$D578,0)))</f>
        <v>0</v>
      </c>
      <c r="AO578" s="149" t="str">
        <f>IF(paramètres!$B$28=1,((SUM(Q578:Z578)/1.02)+SUM(AA578:AB578))*0.0303/9*COUNT(Q578:Y578),IF(paramètres!$B$28=2,(SUM(Q578:AB578))*0.0303/9*COUNT(Q578:Y578),"Missing Delta option"))</f>
        <v>Missing Delta option</v>
      </c>
      <c r="AP578" s="13" t="str">
        <f>IF(paramètres!$B$28=1,(((SUM(Q578:Z578)/1.02)+SUM(AA578:AB578))+((SUM(AC578:AL578)/1.02)+SUM(AM578:AO578)))*cotpatr,IF(paramètres!$B$28=2,(SUM(Q578:AO578)*cotpatr),"Missing Delta Option"))</f>
        <v>Missing Delta Option</v>
      </c>
      <c r="AQ578" s="13" t="str" cm="1">
        <f t="array" ref="AQ578">IF(paramètres!$B$28=1,(((SUM(Q578:Z578)/1.02)+SUM(AA578:AB578))+((SUM(AC578:AN578)/1.02)+SUM(AM578:AN578)))/12*pécule,IF(paramètres!$B$28=2,SUM(Q578:AN578)/12*pécule,"Missing Delta Option"))</f>
        <v>Missing Delta Option</v>
      </c>
      <c r="AR578" s="132" t="e">
        <f>IF(paramètres!$B$28=1,(((SUM(Q578:Z578)/1.02)+SUM(AA578:AB578))+((SUM(AC578:AN578)/1.02)+SUM(AM578:AN578)))+AO578+AP578+AQ578,SUM(Q578:AN578)+AO578+AP578+AQ578)</f>
        <v>#VALUE!</v>
      </c>
    </row>
    <row r="579" spans="1:44" x14ac:dyDescent="0.25">
      <c r="A579" s="131"/>
      <c r="B579" s="39"/>
      <c r="C579" s="39"/>
      <c r="D579" s="93"/>
      <c r="E579" s="68"/>
      <c r="F579" s="40"/>
      <c r="G579" s="94"/>
      <c r="H579" s="38"/>
      <c r="I579" s="95"/>
      <c r="J579" s="40"/>
      <c r="K579" s="38"/>
      <c r="L579" s="95"/>
      <c r="M579" s="40"/>
      <c r="N579" s="38"/>
      <c r="O579" s="95"/>
      <c r="P579" s="68"/>
      <c r="Q579" s="226"/>
      <c r="R579" s="227"/>
      <c r="S579" s="227"/>
      <c r="T579" s="227"/>
      <c r="U579" s="227"/>
      <c r="V579" s="227"/>
      <c r="W579" s="227"/>
      <c r="X579" s="227"/>
      <c r="Y579" s="227"/>
      <c r="Z579" s="227"/>
      <c r="AA579" s="227"/>
      <c r="AB579" s="228"/>
      <c r="AC579" s="149">
        <f>IF($D579="",0,IF($E579="",0,IF(VLOOKUP($E579,paramètres!$E$33:$F$44,2,FALSE)&lt;=VLOOKUP($AC$18,paramètres!$E$33:$F$44,2,FALSE),Q579*$D579,0)))</f>
        <v>0</v>
      </c>
      <c r="AD579" s="13">
        <f>IF($D579="",0,IF($E579="",0,IF(VLOOKUP($E579,paramètres!$E$33:$F$44,2,FALSE)&lt;=VLOOKUP($AD$18,paramètres!$E$33:$F$44,2,FALSE),R579*$D579,0)))</f>
        <v>0</v>
      </c>
      <c r="AE579" s="13">
        <f>IF($D579="",0,IF($E579="",0,IF(VLOOKUP($E579,paramètres!$E$33:$F$44,2,FALSE)&lt;=VLOOKUP($AE$18,paramètres!$E$33:$F$44,2,FALSE),S579*$D579,0)))</f>
        <v>0</v>
      </c>
      <c r="AF579" s="13">
        <f>IF($D579="",0,IF($E579="",0,IF(VLOOKUP($E579,paramètres!$E$33:$F$44,2,FALSE)&lt;=VLOOKUP($AF$18,paramètres!$E$33:$F$44,2,FALSE),T579*$D579,0)))</f>
        <v>0</v>
      </c>
      <c r="AG579" s="13">
        <f>IF($D579="",0,IF($E579="",0,IF(VLOOKUP($E579,paramètres!$E$33:$F$44,2,FALSE)&lt;=VLOOKUP($AG$18,paramètres!$E$33:$F$44,2,FALSE),U579*$D579,0)))</f>
        <v>0</v>
      </c>
      <c r="AH579" s="13">
        <f>IF($D579="",0,IF($E579="",0,IF(VLOOKUP($E579,paramètres!$E$33:$F$44,2,FALSE)&lt;=VLOOKUP($AH$18,paramètres!$E$33:$F$44,2,FALSE),V579*$D579,0)))</f>
        <v>0</v>
      </c>
      <c r="AI579" s="13">
        <f>IF($D579="",0,IF($E579="",0,IF(VLOOKUP($E579,paramètres!$E$33:$F$44,2,FALSE)&lt;=VLOOKUP($AI$18,paramètres!$E$33:$F$44,2,FALSE),W579*$D579,0)))</f>
        <v>0</v>
      </c>
      <c r="AJ579" s="13">
        <f>IF($D579="",0,IF($E579="",0,IF(VLOOKUP($E579,paramètres!$E$33:$F$44,2,FALSE)&lt;=VLOOKUP($AJ$18,paramètres!$E$33:$F$44,2,FALSE),X579*$D579,0)))</f>
        <v>0</v>
      </c>
      <c r="AK579" s="13">
        <f>IF($D579="",0,IF($E579="",0,IF(VLOOKUP($E579,paramètres!$E$33:$F$44,2,FALSE)&lt;=VLOOKUP($AK$18,paramètres!$E$33:$F$44,2,FALSE),Y579*$D579,0)))</f>
        <v>0</v>
      </c>
      <c r="AL579" s="13">
        <f>IF($D579="",0,IF($E579="",0,IF(VLOOKUP($E579,paramètres!$E$33:$F$44,2,FALSE)&lt;=VLOOKUP($AL$18,paramètres!$E$33:$F$44,2,FALSE),Z579*$D579,0)))</f>
        <v>0</v>
      </c>
      <c r="AM579" s="13">
        <f>IF($D579="",0,IF($E579="",0,IF(VLOOKUP($E579,paramètres!$E$33:$F$44,2,FALSE)&lt;=VLOOKUP($AM$18,paramètres!$E$33:$F$44,2,FALSE),AA579*$D579,0)))</f>
        <v>0</v>
      </c>
      <c r="AN579" s="154">
        <f>IF($D579="",0,IF($E579="",0,IF(VLOOKUP($E579,paramètres!$E$33:$F$44,2,FALSE)&lt;=VLOOKUP($AN$18,paramètres!$E$33:$F$44,2,FALSE),AB579*$D579,0)))</f>
        <v>0</v>
      </c>
      <c r="AO579" s="149" t="str">
        <f>IF(paramètres!$B$28=1,((SUM(Q579:Z579)/1.02)+SUM(AA579:AB579))*0.0303/9*COUNT(Q579:Y579),IF(paramètres!$B$28=2,(SUM(Q579:AB579))*0.0303/9*COUNT(Q579:Y579),"Missing Delta option"))</f>
        <v>Missing Delta option</v>
      </c>
      <c r="AP579" s="13" t="str">
        <f>IF(paramètres!$B$28=1,(((SUM(Q579:Z579)/1.02)+SUM(AA579:AB579))+((SUM(AC579:AL579)/1.02)+SUM(AM579:AO579)))*cotpatr,IF(paramètres!$B$28=2,(SUM(Q579:AO579)*cotpatr),"Missing Delta Option"))</f>
        <v>Missing Delta Option</v>
      </c>
      <c r="AQ579" s="13" t="str" cm="1">
        <f t="array" ref="AQ579">IF(paramètres!$B$28=1,(((SUM(Q579:Z579)/1.02)+SUM(AA579:AB579))+((SUM(AC579:AN579)/1.02)+SUM(AM579:AN579)))/12*pécule,IF(paramètres!$B$28=2,SUM(Q579:AN579)/12*pécule,"Missing Delta Option"))</f>
        <v>Missing Delta Option</v>
      </c>
      <c r="AR579" s="132" t="e">
        <f>IF(paramètres!$B$28=1,(((SUM(Q579:Z579)/1.02)+SUM(AA579:AB579))+((SUM(AC579:AN579)/1.02)+SUM(AM579:AN579)))+AO579+AP579+AQ579,SUM(Q579:AN579)+AO579+AP579+AQ579)</f>
        <v>#VALUE!</v>
      </c>
    </row>
    <row r="580" spans="1:44" x14ac:dyDescent="0.25">
      <c r="A580" s="131"/>
      <c r="B580" s="39"/>
      <c r="C580" s="39"/>
      <c r="D580" s="93"/>
      <c r="E580" s="68"/>
      <c r="F580" s="40"/>
      <c r="G580" s="94"/>
      <c r="H580" s="38"/>
      <c r="I580" s="95"/>
      <c r="J580" s="40"/>
      <c r="K580" s="38"/>
      <c r="L580" s="95"/>
      <c r="M580" s="40"/>
      <c r="N580" s="38"/>
      <c r="O580" s="95"/>
      <c r="P580" s="68"/>
      <c r="Q580" s="226"/>
      <c r="R580" s="227"/>
      <c r="S580" s="227"/>
      <c r="T580" s="227"/>
      <c r="U580" s="227"/>
      <c r="V580" s="227"/>
      <c r="W580" s="227"/>
      <c r="X580" s="227"/>
      <c r="Y580" s="227"/>
      <c r="Z580" s="227"/>
      <c r="AA580" s="227"/>
      <c r="AB580" s="228"/>
      <c r="AC580" s="149">
        <f>IF($D580="",0,IF($E580="",0,IF(VLOOKUP($E580,paramètres!$E$33:$F$44,2,FALSE)&lt;=VLOOKUP($AC$18,paramètres!$E$33:$F$44,2,FALSE),Q580*$D580,0)))</f>
        <v>0</v>
      </c>
      <c r="AD580" s="13">
        <f>IF($D580="",0,IF($E580="",0,IF(VLOOKUP($E580,paramètres!$E$33:$F$44,2,FALSE)&lt;=VLOOKUP($AD$18,paramètres!$E$33:$F$44,2,FALSE),R580*$D580,0)))</f>
        <v>0</v>
      </c>
      <c r="AE580" s="13">
        <f>IF($D580="",0,IF($E580="",0,IF(VLOOKUP($E580,paramètres!$E$33:$F$44,2,FALSE)&lt;=VLOOKUP($AE$18,paramètres!$E$33:$F$44,2,FALSE),S580*$D580,0)))</f>
        <v>0</v>
      </c>
      <c r="AF580" s="13">
        <f>IF($D580="",0,IF($E580="",0,IF(VLOOKUP($E580,paramètres!$E$33:$F$44,2,FALSE)&lt;=VLOOKUP($AF$18,paramètres!$E$33:$F$44,2,FALSE),T580*$D580,0)))</f>
        <v>0</v>
      </c>
      <c r="AG580" s="13">
        <f>IF($D580="",0,IF($E580="",0,IF(VLOOKUP($E580,paramètres!$E$33:$F$44,2,FALSE)&lt;=VLOOKUP($AG$18,paramètres!$E$33:$F$44,2,FALSE),U580*$D580,0)))</f>
        <v>0</v>
      </c>
      <c r="AH580" s="13">
        <f>IF($D580="",0,IF($E580="",0,IF(VLOOKUP($E580,paramètres!$E$33:$F$44,2,FALSE)&lt;=VLOOKUP($AH$18,paramètres!$E$33:$F$44,2,FALSE),V580*$D580,0)))</f>
        <v>0</v>
      </c>
      <c r="AI580" s="13">
        <f>IF($D580="",0,IF($E580="",0,IF(VLOOKUP($E580,paramètres!$E$33:$F$44,2,FALSE)&lt;=VLOOKUP($AI$18,paramètres!$E$33:$F$44,2,FALSE),W580*$D580,0)))</f>
        <v>0</v>
      </c>
      <c r="AJ580" s="13">
        <f>IF($D580="",0,IF($E580="",0,IF(VLOOKUP($E580,paramètres!$E$33:$F$44,2,FALSE)&lt;=VLOOKUP($AJ$18,paramètres!$E$33:$F$44,2,FALSE),X580*$D580,0)))</f>
        <v>0</v>
      </c>
      <c r="AK580" s="13">
        <f>IF($D580="",0,IF($E580="",0,IF(VLOOKUP($E580,paramètres!$E$33:$F$44,2,FALSE)&lt;=VLOOKUP($AK$18,paramètres!$E$33:$F$44,2,FALSE),Y580*$D580,0)))</f>
        <v>0</v>
      </c>
      <c r="AL580" s="13">
        <f>IF($D580="",0,IF($E580="",0,IF(VLOOKUP($E580,paramètres!$E$33:$F$44,2,FALSE)&lt;=VLOOKUP($AL$18,paramètres!$E$33:$F$44,2,FALSE),Z580*$D580,0)))</f>
        <v>0</v>
      </c>
      <c r="AM580" s="13">
        <f>IF($D580="",0,IF($E580="",0,IF(VLOOKUP($E580,paramètres!$E$33:$F$44,2,FALSE)&lt;=VLOOKUP($AM$18,paramètres!$E$33:$F$44,2,FALSE),AA580*$D580,0)))</f>
        <v>0</v>
      </c>
      <c r="AN580" s="154">
        <f>IF($D580="",0,IF($E580="",0,IF(VLOOKUP($E580,paramètres!$E$33:$F$44,2,FALSE)&lt;=VLOOKUP($AN$18,paramètres!$E$33:$F$44,2,FALSE),AB580*$D580,0)))</f>
        <v>0</v>
      </c>
      <c r="AO580" s="149" t="str">
        <f>IF(paramètres!$B$28=1,((SUM(Q580:Z580)/1.02)+SUM(AA580:AB580))*0.0303/9*COUNT(Q580:Y580),IF(paramètres!$B$28=2,(SUM(Q580:AB580))*0.0303/9*COUNT(Q580:Y580),"Missing Delta option"))</f>
        <v>Missing Delta option</v>
      </c>
      <c r="AP580" s="13" t="str">
        <f>IF(paramètres!$B$28=1,(((SUM(Q580:Z580)/1.02)+SUM(AA580:AB580))+((SUM(AC580:AL580)/1.02)+SUM(AM580:AO580)))*cotpatr,IF(paramètres!$B$28=2,(SUM(Q580:AO580)*cotpatr),"Missing Delta Option"))</f>
        <v>Missing Delta Option</v>
      </c>
      <c r="AQ580" s="13" t="str" cm="1">
        <f t="array" ref="AQ580">IF(paramètres!$B$28=1,(((SUM(Q580:Z580)/1.02)+SUM(AA580:AB580))+((SUM(AC580:AN580)/1.02)+SUM(AM580:AN580)))/12*pécule,IF(paramètres!$B$28=2,SUM(Q580:AN580)/12*pécule,"Missing Delta Option"))</f>
        <v>Missing Delta Option</v>
      </c>
      <c r="AR580" s="132" t="e">
        <f>IF(paramètres!$B$28=1,(((SUM(Q580:Z580)/1.02)+SUM(AA580:AB580))+((SUM(AC580:AN580)/1.02)+SUM(AM580:AN580)))+AO580+AP580+AQ580,SUM(Q580:AN580)+AO580+AP580+AQ580)</f>
        <v>#VALUE!</v>
      </c>
    </row>
    <row r="581" spans="1:44" x14ac:dyDescent="0.25">
      <c r="A581" s="131"/>
      <c r="B581" s="39"/>
      <c r="C581" s="39"/>
      <c r="D581" s="93"/>
      <c r="E581" s="68"/>
      <c r="F581" s="40"/>
      <c r="G581" s="94"/>
      <c r="H581" s="38"/>
      <c r="I581" s="95"/>
      <c r="J581" s="40"/>
      <c r="K581" s="38"/>
      <c r="L581" s="95"/>
      <c r="M581" s="40"/>
      <c r="N581" s="38"/>
      <c r="O581" s="95"/>
      <c r="P581" s="68"/>
      <c r="Q581" s="226"/>
      <c r="R581" s="227"/>
      <c r="S581" s="227"/>
      <c r="T581" s="227"/>
      <c r="U581" s="227"/>
      <c r="V581" s="227"/>
      <c r="W581" s="227"/>
      <c r="X581" s="227"/>
      <c r="Y581" s="227"/>
      <c r="Z581" s="227"/>
      <c r="AA581" s="227"/>
      <c r="AB581" s="228"/>
      <c r="AC581" s="149">
        <f>IF($D581="",0,IF($E581="",0,IF(VLOOKUP($E581,paramètres!$E$33:$F$44,2,FALSE)&lt;=VLOOKUP($AC$18,paramètres!$E$33:$F$44,2,FALSE),Q581*$D581,0)))</f>
        <v>0</v>
      </c>
      <c r="AD581" s="13">
        <f>IF($D581="",0,IF($E581="",0,IF(VLOOKUP($E581,paramètres!$E$33:$F$44,2,FALSE)&lt;=VLOOKUP($AD$18,paramètres!$E$33:$F$44,2,FALSE),R581*$D581,0)))</f>
        <v>0</v>
      </c>
      <c r="AE581" s="13">
        <f>IF($D581="",0,IF($E581="",0,IF(VLOOKUP($E581,paramètres!$E$33:$F$44,2,FALSE)&lt;=VLOOKUP($AE$18,paramètres!$E$33:$F$44,2,FALSE),S581*$D581,0)))</f>
        <v>0</v>
      </c>
      <c r="AF581" s="13">
        <f>IF($D581="",0,IF($E581="",0,IF(VLOOKUP($E581,paramètres!$E$33:$F$44,2,FALSE)&lt;=VLOOKUP($AF$18,paramètres!$E$33:$F$44,2,FALSE),T581*$D581,0)))</f>
        <v>0</v>
      </c>
      <c r="AG581" s="13">
        <f>IF($D581="",0,IF($E581="",0,IF(VLOOKUP($E581,paramètres!$E$33:$F$44,2,FALSE)&lt;=VLOOKUP($AG$18,paramètres!$E$33:$F$44,2,FALSE),U581*$D581,0)))</f>
        <v>0</v>
      </c>
      <c r="AH581" s="13">
        <f>IF($D581="",0,IF($E581="",0,IF(VLOOKUP($E581,paramètres!$E$33:$F$44,2,FALSE)&lt;=VLOOKUP($AH$18,paramètres!$E$33:$F$44,2,FALSE),V581*$D581,0)))</f>
        <v>0</v>
      </c>
      <c r="AI581" s="13">
        <f>IF($D581="",0,IF($E581="",0,IF(VLOOKUP($E581,paramètres!$E$33:$F$44,2,FALSE)&lt;=VLOOKUP($AI$18,paramètres!$E$33:$F$44,2,FALSE),W581*$D581,0)))</f>
        <v>0</v>
      </c>
      <c r="AJ581" s="13">
        <f>IF($D581="",0,IF($E581="",0,IF(VLOOKUP($E581,paramètres!$E$33:$F$44,2,FALSE)&lt;=VLOOKUP($AJ$18,paramètres!$E$33:$F$44,2,FALSE),X581*$D581,0)))</f>
        <v>0</v>
      </c>
      <c r="AK581" s="13">
        <f>IF($D581="",0,IF($E581="",0,IF(VLOOKUP($E581,paramètres!$E$33:$F$44,2,FALSE)&lt;=VLOOKUP($AK$18,paramètres!$E$33:$F$44,2,FALSE),Y581*$D581,0)))</f>
        <v>0</v>
      </c>
      <c r="AL581" s="13">
        <f>IF($D581="",0,IF($E581="",0,IF(VLOOKUP($E581,paramètres!$E$33:$F$44,2,FALSE)&lt;=VLOOKUP($AL$18,paramètres!$E$33:$F$44,2,FALSE),Z581*$D581,0)))</f>
        <v>0</v>
      </c>
      <c r="AM581" s="13">
        <f>IF($D581="",0,IF($E581="",0,IF(VLOOKUP($E581,paramètres!$E$33:$F$44,2,FALSE)&lt;=VLOOKUP($AM$18,paramètres!$E$33:$F$44,2,FALSE),AA581*$D581,0)))</f>
        <v>0</v>
      </c>
      <c r="AN581" s="154">
        <f>IF($D581="",0,IF($E581="",0,IF(VLOOKUP($E581,paramètres!$E$33:$F$44,2,FALSE)&lt;=VLOOKUP($AN$18,paramètres!$E$33:$F$44,2,FALSE),AB581*$D581,0)))</f>
        <v>0</v>
      </c>
      <c r="AO581" s="149" t="str">
        <f>IF(paramètres!$B$28=1,((SUM(Q581:Z581)/1.02)+SUM(AA581:AB581))*0.0303/9*COUNT(Q581:Y581),IF(paramètres!$B$28=2,(SUM(Q581:AB581))*0.0303/9*COUNT(Q581:Y581),"Missing Delta option"))</f>
        <v>Missing Delta option</v>
      </c>
      <c r="AP581" s="13" t="str">
        <f>IF(paramètres!$B$28=1,(((SUM(Q581:Z581)/1.02)+SUM(AA581:AB581))+((SUM(AC581:AL581)/1.02)+SUM(AM581:AO581)))*cotpatr,IF(paramètres!$B$28=2,(SUM(Q581:AO581)*cotpatr),"Missing Delta Option"))</f>
        <v>Missing Delta Option</v>
      </c>
      <c r="AQ581" s="13" t="str" cm="1">
        <f t="array" ref="AQ581">IF(paramètres!$B$28=1,(((SUM(Q581:Z581)/1.02)+SUM(AA581:AB581))+((SUM(AC581:AN581)/1.02)+SUM(AM581:AN581)))/12*pécule,IF(paramètres!$B$28=2,SUM(Q581:AN581)/12*pécule,"Missing Delta Option"))</f>
        <v>Missing Delta Option</v>
      </c>
      <c r="AR581" s="132" t="e">
        <f>IF(paramètres!$B$28=1,(((SUM(Q581:Z581)/1.02)+SUM(AA581:AB581))+((SUM(AC581:AN581)/1.02)+SUM(AM581:AN581)))+AO581+AP581+AQ581,SUM(Q581:AN581)+AO581+AP581+AQ581)</f>
        <v>#VALUE!</v>
      </c>
    </row>
    <row r="582" spans="1:44" x14ac:dyDescent="0.25">
      <c r="A582" s="131"/>
      <c r="B582" s="39"/>
      <c r="C582" s="39"/>
      <c r="D582" s="93"/>
      <c r="E582" s="68"/>
      <c r="F582" s="40"/>
      <c r="G582" s="94"/>
      <c r="H582" s="38"/>
      <c r="I582" s="95"/>
      <c r="J582" s="40"/>
      <c r="K582" s="38"/>
      <c r="L582" s="95"/>
      <c r="M582" s="40"/>
      <c r="N582" s="38"/>
      <c r="O582" s="95"/>
      <c r="P582" s="68"/>
      <c r="Q582" s="226"/>
      <c r="R582" s="227"/>
      <c r="S582" s="227"/>
      <c r="T582" s="227"/>
      <c r="U582" s="227"/>
      <c r="V582" s="227"/>
      <c r="W582" s="227"/>
      <c r="X582" s="227"/>
      <c r="Y582" s="227"/>
      <c r="Z582" s="227"/>
      <c r="AA582" s="227"/>
      <c r="AB582" s="228"/>
      <c r="AC582" s="149">
        <f>IF($D582="",0,IF($E582="",0,IF(VLOOKUP($E582,paramètres!$E$33:$F$44,2,FALSE)&lt;=VLOOKUP($AC$18,paramètres!$E$33:$F$44,2,FALSE),Q582*$D582,0)))</f>
        <v>0</v>
      </c>
      <c r="AD582" s="13">
        <f>IF($D582="",0,IF($E582="",0,IF(VLOOKUP($E582,paramètres!$E$33:$F$44,2,FALSE)&lt;=VLOOKUP($AD$18,paramètres!$E$33:$F$44,2,FALSE),R582*$D582,0)))</f>
        <v>0</v>
      </c>
      <c r="AE582" s="13">
        <f>IF($D582="",0,IF($E582="",0,IF(VLOOKUP($E582,paramètres!$E$33:$F$44,2,FALSE)&lt;=VLOOKUP($AE$18,paramètres!$E$33:$F$44,2,FALSE),S582*$D582,0)))</f>
        <v>0</v>
      </c>
      <c r="AF582" s="13">
        <f>IF($D582="",0,IF($E582="",0,IF(VLOOKUP($E582,paramètres!$E$33:$F$44,2,FALSE)&lt;=VLOOKUP($AF$18,paramètres!$E$33:$F$44,2,FALSE),T582*$D582,0)))</f>
        <v>0</v>
      </c>
      <c r="AG582" s="13">
        <f>IF($D582="",0,IF($E582="",0,IF(VLOOKUP($E582,paramètres!$E$33:$F$44,2,FALSE)&lt;=VLOOKUP($AG$18,paramètres!$E$33:$F$44,2,FALSE),U582*$D582,0)))</f>
        <v>0</v>
      </c>
      <c r="AH582" s="13">
        <f>IF($D582="",0,IF($E582="",0,IF(VLOOKUP($E582,paramètres!$E$33:$F$44,2,FALSE)&lt;=VLOOKUP($AH$18,paramètres!$E$33:$F$44,2,FALSE),V582*$D582,0)))</f>
        <v>0</v>
      </c>
      <c r="AI582" s="13">
        <f>IF($D582="",0,IF($E582="",0,IF(VLOOKUP($E582,paramètres!$E$33:$F$44,2,FALSE)&lt;=VLOOKUP($AI$18,paramètres!$E$33:$F$44,2,FALSE),W582*$D582,0)))</f>
        <v>0</v>
      </c>
      <c r="AJ582" s="13">
        <f>IF($D582="",0,IF($E582="",0,IF(VLOOKUP($E582,paramètres!$E$33:$F$44,2,FALSE)&lt;=VLOOKUP($AJ$18,paramètres!$E$33:$F$44,2,FALSE),X582*$D582,0)))</f>
        <v>0</v>
      </c>
      <c r="AK582" s="13">
        <f>IF($D582="",0,IF($E582="",0,IF(VLOOKUP($E582,paramètres!$E$33:$F$44,2,FALSE)&lt;=VLOOKUP($AK$18,paramètres!$E$33:$F$44,2,FALSE),Y582*$D582,0)))</f>
        <v>0</v>
      </c>
      <c r="AL582" s="13">
        <f>IF($D582="",0,IF($E582="",0,IF(VLOOKUP($E582,paramètres!$E$33:$F$44,2,FALSE)&lt;=VLOOKUP($AL$18,paramètres!$E$33:$F$44,2,FALSE),Z582*$D582,0)))</f>
        <v>0</v>
      </c>
      <c r="AM582" s="13">
        <f>IF($D582="",0,IF($E582="",0,IF(VLOOKUP($E582,paramètres!$E$33:$F$44,2,FALSE)&lt;=VLOOKUP($AM$18,paramètres!$E$33:$F$44,2,FALSE),AA582*$D582,0)))</f>
        <v>0</v>
      </c>
      <c r="AN582" s="154">
        <f>IF($D582="",0,IF($E582="",0,IF(VLOOKUP($E582,paramètres!$E$33:$F$44,2,FALSE)&lt;=VLOOKUP($AN$18,paramètres!$E$33:$F$44,2,FALSE),AB582*$D582,0)))</f>
        <v>0</v>
      </c>
      <c r="AO582" s="149" t="str">
        <f>IF(paramètres!$B$28=1,((SUM(Q582:Z582)/1.02)+SUM(AA582:AB582))*0.0303/9*COUNT(Q582:Y582),IF(paramètres!$B$28=2,(SUM(Q582:AB582))*0.0303/9*COUNT(Q582:Y582),"Missing Delta option"))</f>
        <v>Missing Delta option</v>
      </c>
      <c r="AP582" s="13" t="str">
        <f>IF(paramètres!$B$28=1,(((SUM(Q582:Z582)/1.02)+SUM(AA582:AB582))+((SUM(AC582:AL582)/1.02)+SUM(AM582:AO582)))*cotpatr,IF(paramètres!$B$28=2,(SUM(Q582:AO582)*cotpatr),"Missing Delta Option"))</f>
        <v>Missing Delta Option</v>
      </c>
      <c r="AQ582" s="13" t="str" cm="1">
        <f t="array" ref="AQ582">IF(paramètres!$B$28=1,(((SUM(Q582:Z582)/1.02)+SUM(AA582:AB582))+((SUM(AC582:AN582)/1.02)+SUM(AM582:AN582)))/12*pécule,IF(paramètres!$B$28=2,SUM(Q582:AN582)/12*pécule,"Missing Delta Option"))</f>
        <v>Missing Delta Option</v>
      </c>
      <c r="AR582" s="132" t="e">
        <f>IF(paramètres!$B$28=1,(((SUM(Q582:Z582)/1.02)+SUM(AA582:AB582))+((SUM(AC582:AN582)/1.02)+SUM(AM582:AN582)))+AO582+AP582+AQ582,SUM(Q582:AN582)+AO582+AP582+AQ582)</f>
        <v>#VALUE!</v>
      </c>
    </row>
    <row r="583" spans="1:44" x14ac:dyDescent="0.25">
      <c r="A583" s="131"/>
      <c r="B583" s="39"/>
      <c r="C583" s="39"/>
      <c r="D583" s="93"/>
      <c r="E583" s="68"/>
      <c r="F583" s="40"/>
      <c r="G583" s="94"/>
      <c r="H583" s="38"/>
      <c r="I583" s="95"/>
      <c r="J583" s="40"/>
      <c r="K583" s="38"/>
      <c r="L583" s="95"/>
      <c r="M583" s="40"/>
      <c r="N583" s="38"/>
      <c r="O583" s="95"/>
      <c r="P583" s="68"/>
      <c r="Q583" s="226"/>
      <c r="R583" s="227"/>
      <c r="S583" s="227"/>
      <c r="T583" s="227"/>
      <c r="U583" s="227"/>
      <c r="V583" s="227"/>
      <c r="W583" s="227"/>
      <c r="X583" s="227"/>
      <c r="Y583" s="227"/>
      <c r="Z583" s="227"/>
      <c r="AA583" s="227"/>
      <c r="AB583" s="228"/>
      <c r="AC583" s="149">
        <f>IF($D583="",0,IF($E583="",0,IF(VLOOKUP($E583,paramètres!$E$33:$F$44,2,FALSE)&lt;=VLOOKUP($AC$18,paramètres!$E$33:$F$44,2,FALSE),Q583*$D583,0)))</f>
        <v>0</v>
      </c>
      <c r="AD583" s="13">
        <f>IF($D583="",0,IF($E583="",0,IF(VLOOKUP($E583,paramètres!$E$33:$F$44,2,FALSE)&lt;=VLOOKUP($AD$18,paramètres!$E$33:$F$44,2,FALSE),R583*$D583,0)))</f>
        <v>0</v>
      </c>
      <c r="AE583" s="13">
        <f>IF($D583="",0,IF($E583="",0,IF(VLOOKUP($E583,paramètres!$E$33:$F$44,2,FALSE)&lt;=VLOOKUP($AE$18,paramètres!$E$33:$F$44,2,FALSE),S583*$D583,0)))</f>
        <v>0</v>
      </c>
      <c r="AF583" s="13">
        <f>IF($D583="",0,IF($E583="",0,IF(VLOOKUP($E583,paramètres!$E$33:$F$44,2,FALSE)&lt;=VLOOKUP($AF$18,paramètres!$E$33:$F$44,2,FALSE),T583*$D583,0)))</f>
        <v>0</v>
      </c>
      <c r="AG583" s="13">
        <f>IF($D583="",0,IF($E583="",0,IF(VLOOKUP($E583,paramètres!$E$33:$F$44,2,FALSE)&lt;=VLOOKUP($AG$18,paramètres!$E$33:$F$44,2,FALSE),U583*$D583,0)))</f>
        <v>0</v>
      </c>
      <c r="AH583" s="13">
        <f>IF($D583="",0,IF($E583="",0,IF(VLOOKUP($E583,paramètres!$E$33:$F$44,2,FALSE)&lt;=VLOOKUP($AH$18,paramètres!$E$33:$F$44,2,FALSE),V583*$D583,0)))</f>
        <v>0</v>
      </c>
      <c r="AI583" s="13">
        <f>IF($D583="",0,IF($E583="",0,IF(VLOOKUP($E583,paramètres!$E$33:$F$44,2,FALSE)&lt;=VLOOKUP($AI$18,paramètres!$E$33:$F$44,2,FALSE),W583*$D583,0)))</f>
        <v>0</v>
      </c>
      <c r="AJ583" s="13">
        <f>IF($D583="",0,IF($E583="",0,IF(VLOOKUP($E583,paramètres!$E$33:$F$44,2,FALSE)&lt;=VLOOKUP($AJ$18,paramètres!$E$33:$F$44,2,FALSE),X583*$D583,0)))</f>
        <v>0</v>
      </c>
      <c r="AK583" s="13">
        <f>IF($D583="",0,IF($E583="",0,IF(VLOOKUP($E583,paramètres!$E$33:$F$44,2,FALSE)&lt;=VLOOKUP($AK$18,paramètres!$E$33:$F$44,2,FALSE),Y583*$D583,0)))</f>
        <v>0</v>
      </c>
      <c r="AL583" s="13">
        <f>IF($D583="",0,IF($E583="",0,IF(VLOOKUP($E583,paramètres!$E$33:$F$44,2,FALSE)&lt;=VLOOKUP($AL$18,paramètres!$E$33:$F$44,2,FALSE),Z583*$D583,0)))</f>
        <v>0</v>
      </c>
      <c r="AM583" s="13">
        <f>IF($D583="",0,IF($E583="",0,IF(VLOOKUP($E583,paramètres!$E$33:$F$44,2,FALSE)&lt;=VLOOKUP($AM$18,paramètres!$E$33:$F$44,2,FALSE),AA583*$D583,0)))</f>
        <v>0</v>
      </c>
      <c r="AN583" s="154">
        <f>IF($D583="",0,IF($E583="",0,IF(VLOOKUP($E583,paramètres!$E$33:$F$44,2,FALSE)&lt;=VLOOKUP($AN$18,paramètres!$E$33:$F$44,2,FALSE),AB583*$D583,0)))</f>
        <v>0</v>
      </c>
      <c r="AO583" s="149" t="str">
        <f>IF(paramètres!$B$28=1,((SUM(Q583:Z583)/1.02)+SUM(AA583:AB583))*0.0303/9*COUNT(Q583:Y583),IF(paramètres!$B$28=2,(SUM(Q583:AB583))*0.0303/9*COUNT(Q583:Y583),"Missing Delta option"))</f>
        <v>Missing Delta option</v>
      </c>
      <c r="AP583" s="13" t="str">
        <f>IF(paramètres!$B$28=1,(((SUM(Q583:Z583)/1.02)+SUM(AA583:AB583))+((SUM(AC583:AL583)/1.02)+SUM(AM583:AO583)))*cotpatr,IF(paramètres!$B$28=2,(SUM(Q583:AO583)*cotpatr),"Missing Delta Option"))</f>
        <v>Missing Delta Option</v>
      </c>
      <c r="AQ583" s="13" t="str" cm="1">
        <f t="array" ref="AQ583">IF(paramètres!$B$28=1,(((SUM(Q583:Z583)/1.02)+SUM(AA583:AB583))+((SUM(AC583:AN583)/1.02)+SUM(AM583:AN583)))/12*pécule,IF(paramètres!$B$28=2,SUM(Q583:AN583)/12*pécule,"Missing Delta Option"))</f>
        <v>Missing Delta Option</v>
      </c>
      <c r="AR583" s="132" t="e">
        <f>IF(paramètres!$B$28=1,(((SUM(Q583:Z583)/1.02)+SUM(AA583:AB583))+((SUM(AC583:AN583)/1.02)+SUM(AM583:AN583)))+AO583+AP583+AQ583,SUM(Q583:AN583)+AO583+AP583+AQ583)</f>
        <v>#VALUE!</v>
      </c>
    </row>
    <row r="584" spans="1:44" x14ac:dyDescent="0.25">
      <c r="A584" s="131"/>
      <c r="B584" s="39"/>
      <c r="C584" s="39"/>
      <c r="D584" s="93"/>
      <c r="E584" s="68"/>
      <c r="F584" s="40"/>
      <c r="G584" s="94"/>
      <c r="H584" s="38"/>
      <c r="I584" s="95"/>
      <c r="J584" s="40"/>
      <c r="K584" s="38"/>
      <c r="L584" s="95"/>
      <c r="M584" s="40"/>
      <c r="N584" s="38"/>
      <c r="O584" s="95"/>
      <c r="P584" s="68"/>
      <c r="Q584" s="226"/>
      <c r="R584" s="227"/>
      <c r="S584" s="227"/>
      <c r="T584" s="227"/>
      <c r="U584" s="227"/>
      <c r="V584" s="227"/>
      <c r="W584" s="227"/>
      <c r="X584" s="227"/>
      <c r="Y584" s="227"/>
      <c r="Z584" s="227"/>
      <c r="AA584" s="227"/>
      <c r="AB584" s="228"/>
      <c r="AC584" s="149">
        <f>IF($D584="",0,IF($E584="",0,IF(VLOOKUP($E584,paramètres!$E$33:$F$44,2,FALSE)&lt;=VLOOKUP($AC$18,paramètres!$E$33:$F$44,2,FALSE),Q584*$D584,0)))</f>
        <v>0</v>
      </c>
      <c r="AD584" s="13">
        <f>IF($D584="",0,IF($E584="",0,IF(VLOOKUP($E584,paramètres!$E$33:$F$44,2,FALSE)&lt;=VLOOKUP($AD$18,paramètres!$E$33:$F$44,2,FALSE),R584*$D584,0)))</f>
        <v>0</v>
      </c>
      <c r="AE584" s="13">
        <f>IF($D584="",0,IF($E584="",0,IF(VLOOKUP($E584,paramètres!$E$33:$F$44,2,FALSE)&lt;=VLOOKUP($AE$18,paramètres!$E$33:$F$44,2,FALSE),S584*$D584,0)))</f>
        <v>0</v>
      </c>
      <c r="AF584" s="13">
        <f>IF($D584="",0,IF($E584="",0,IF(VLOOKUP($E584,paramètres!$E$33:$F$44,2,FALSE)&lt;=VLOOKUP($AF$18,paramètres!$E$33:$F$44,2,FALSE),T584*$D584,0)))</f>
        <v>0</v>
      </c>
      <c r="AG584" s="13">
        <f>IF($D584="",0,IF($E584="",0,IF(VLOOKUP($E584,paramètres!$E$33:$F$44,2,FALSE)&lt;=VLOOKUP($AG$18,paramètres!$E$33:$F$44,2,FALSE),U584*$D584,0)))</f>
        <v>0</v>
      </c>
      <c r="AH584" s="13">
        <f>IF($D584="",0,IF($E584="",0,IF(VLOOKUP($E584,paramètres!$E$33:$F$44,2,FALSE)&lt;=VLOOKUP($AH$18,paramètres!$E$33:$F$44,2,FALSE),V584*$D584,0)))</f>
        <v>0</v>
      </c>
      <c r="AI584" s="13">
        <f>IF($D584="",0,IF($E584="",0,IF(VLOOKUP($E584,paramètres!$E$33:$F$44,2,FALSE)&lt;=VLOOKUP($AI$18,paramètres!$E$33:$F$44,2,FALSE),W584*$D584,0)))</f>
        <v>0</v>
      </c>
      <c r="AJ584" s="13">
        <f>IF($D584="",0,IF($E584="",0,IF(VLOOKUP($E584,paramètres!$E$33:$F$44,2,FALSE)&lt;=VLOOKUP($AJ$18,paramètres!$E$33:$F$44,2,FALSE),X584*$D584,0)))</f>
        <v>0</v>
      </c>
      <c r="AK584" s="13">
        <f>IF($D584="",0,IF($E584="",0,IF(VLOOKUP($E584,paramètres!$E$33:$F$44,2,FALSE)&lt;=VLOOKUP($AK$18,paramètres!$E$33:$F$44,2,FALSE),Y584*$D584,0)))</f>
        <v>0</v>
      </c>
      <c r="AL584" s="13">
        <f>IF($D584="",0,IF($E584="",0,IF(VLOOKUP($E584,paramètres!$E$33:$F$44,2,FALSE)&lt;=VLOOKUP($AL$18,paramètres!$E$33:$F$44,2,FALSE),Z584*$D584,0)))</f>
        <v>0</v>
      </c>
      <c r="AM584" s="13">
        <f>IF($D584="",0,IF($E584="",0,IF(VLOOKUP($E584,paramètres!$E$33:$F$44,2,FALSE)&lt;=VLOOKUP($AM$18,paramètres!$E$33:$F$44,2,FALSE),AA584*$D584,0)))</f>
        <v>0</v>
      </c>
      <c r="AN584" s="154">
        <f>IF($D584="",0,IF($E584="",0,IF(VLOOKUP($E584,paramètres!$E$33:$F$44,2,FALSE)&lt;=VLOOKUP($AN$18,paramètres!$E$33:$F$44,2,FALSE),AB584*$D584,0)))</f>
        <v>0</v>
      </c>
      <c r="AO584" s="149" t="str">
        <f>IF(paramètres!$B$28=1,((SUM(Q584:Z584)/1.02)+SUM(AA584:AB584))*0.0303/9*COUNT(Q584:Y584),IF(paramètres!$B$28=2,(SUM(Q584:AB584))*0.0303/9*COUNT(Q584:Y584),"Missing Delta option"))</f>
        <v>Missing Delta option</v>
      </c>
      <c r="AP584" s="13" t="str">
        <f>IF(paramètres!$B$28=1,(((SUM(Q584:Z584)/1.02)+SUM(AA584:AB584))+((SUM(AC584:AL584)/1.02)+SUM(AM584:AO584)))*cotpatr,IF(paramètres!$B$28=2,(SUM(Q584:AO584)*cotpatr),"Missing Delta Option"))</f>
        <v>Missing Delta Option</v>
      </c>
      <c r="AQ584" s="13" t="str" cm="1">
        <f t="array" ref="AQ584">IF(paramètres!$B$28=1,(((SUM(Q584:Z584)/1.02)+SUM(AA584:AB584))+((SUM(AC584:AN584)/1.02)+SUM(AM584:AN584)))/12*pécule,IF(paramètres!$B$28=2,SUM(Q584:AN584)/12*pécule,"Missing Delta Option"))</f>
        <v>Missing Delta Option</v>
      </c>
      <c r="AR584" s="132" t="e">
        <f>IF(paramètres!$B$28=1,(((SUM(Q584:Z584)/1.02)+SUM(AA584:AB584))+((SUM(AC584:AN584)/1.02)+SUM(AM584:AN584)))+AO584+AP584+AQ584,SUM(Q584:AN584)+AO584+AP584+AQ584)</f>
        <v>#VALUE!</v>
      </c>
    </row>
    <row r="585" spans="1:44" x14ac:dyDescent="0.25">
      <c r="A585" s="131"/>
      <c r="B585" s="39"/>
      <c r="C585" s="39"/>
      <c r="D585" s="93"/>
      <c r="E585" s="68"/>
      <c r="F585" s="40"/>
      <c r="G585" s="94"/>
      <c r="H585" s="38"/>
      <c r="I585" s="95"/>
      <c r="J585" s="40"/>
      <c r="K585" s="38"/>
      <c r="L585" s="95"/>
      <c r="M585" s="40"/>
      <c r="N585" s="38"/>
      <c r="O585" s="95"/>
      <c r="P585" s="68"/>
      <c r="Q585" s="226"/>
      <c r="R585" s="227"/>
      <c r="S585" s="227"/>
      <c r="T585" s="227"/>
      <c r="U585" s="227"/>
      <c r="V585" s="227"/>
      <c r="W585" s="227"/>
      <c r="X585" s="227"/>
      <c r="Y585" s="227"/>
      <c r="Z585" s="227"/>
      <c r="AA585" s="227"/>
      <c r="AB585" s="228"/>
      <c r="AC585" s="149">
        <f>IF($D585="",0,IF($E585="",0,IF(VLOOKUP($E585,paramètres!$E$33:$F$44,2,FALSE)&lt;=VLOOKUP($AC$18,paramètres!$E$33:$F$44,2,FALSE),Q585*$D585,0)))</f>
        <v>0</v>
      </c>
      <c r="AD585" s="13">
        <f>IF($D585="",0,IF($E585="",0,IF(VLOOKUP($E585,paramètres!$E$33:$F$44,2,FALSE)&lt;=VLOOKUP($AD$18,paramètres!$E$33:$F$44,2,FALSE),R585*$D585,0)))</f>
        <v>0</v>
      </c>
      <c r="AE585" s="13">
        <f>IF($D585="",0,IF($E585="",0,IF(VLOOKUP($E585,paramètres!$E$33:$F$44,2,FALSE)&lt;=VLOOKUP($AE$18,paramètres!$E$33:$F$44,2,FALSE),S585*$D585,0)))</f>
        <v>0</v>
      </c>
      <c r="AF585" s="13">
        <f>IF($D585="",0,IF($E585="",0,IF(VLOOKUP($E585,paramètres!$E$33:$F$44,2,FALSE)&lt;=VLOOKUP($AF$18,paramètres!$E$33:$F$44,2,FALSE),T585*$D585,0)))</f>
        <v>0</v>
      </c>
      <c r="AG585" s="13">
        <f>IF($D585="",0,IF($E585="",0,IF(VLOOKUP($E585,paramètres!$E$33:$F$44,2,FALSE)&lt;=VLOOKUP($AG$18,paramètres!$E$33:$F$44,2,FALSE),U585*$D585,0)))</f>
        <v>0</v>
      </c>
      <c r="AH585" s="13">
        <f>IF($D585="",0,IF($E585="",0,IF(VLOOKUP($E585,paramètres!$E$33:$F$44,2,FALSE)&lt;=VLOOKUP($AH$18,paramètres!$E$33:$F$44,2,FALSE),V585*$D585,0)))</f>
        <v>0</v>
      </c>
      <c r="AI585" s="13">
        <f>IF($D585="",0,IF($E585="",0,IF(VLOOKUP($E585,paramètres!$E$33:$F$44,2,FALSE)&lt;=VLOOKUP($AI$18,paramètres!$E$33:$F$44,2,FALSE),W585*$D585,0)))</f>
        <v>0</v>
      </c>
      <c r="AJ585" s="13">
        <f>IF($D585="",0,IF($E585="",0,IF(VLOOKUP($E585,paramètres!$E$33:$F$44,2,FALSE)&lt;=VLOOKUP($AJ$18,paramètres!$E$33:$F$44,2,FALSE),X585*$D585,0)))</f>
        <v>0</v>
      </c>
      <c r="AK585" s="13">
        <f>IF($D585="",0,IF($E585="",0,IF(VLOOKUP($E585,paramètres!$E$33:$F$44,2,FALSE)&lt;=VLOOKUP($AK$18,paramètres!$E$33:$F$44,2,FALSE),Y585*$D585,0)))</f>
        <v>0</v>
      </c>
      <c r="AL585" s="13">
        <f>IF($D585="",0,IF($E585="",0,IF(VLOOKUP($E585,paramètres!$E$33:$F$44,2,FALSE)&lt;=VLOOKUP($AL$18,paramètres!$E$33:$F$44,2,FALSE),Z585*$D585,0)))</f>
        <v>0</v>
      </c>
      <c r="AM585" s="13">
        <f>IF($D585="",0,IF($E585="",0,IF(VLOOKUP($E585,paramètres!$E$33:$F$44,2,FALSE)&lt;=VLOOKUP($AM$18,paramètres!$E$33:$F$44,2,FALSE),AA585*$D585,0)))</f>
        <v>0</v>
      </c>
      <c r="AN585" s="154">
        <f>IF($D585="",0,IF($E585="",0,IF(VLOOKUP($E585,paramètres!$E$33:$F$44,2,FALSE)&lt;=VLOOKUP($AN$18,paramètres!$E$33:$F$44,2,FALSE),AB585*$D585,0)))</f>
        <v>0</v>
      </c>
      <c r="AO585" s="149" t="str">
        <f>IF(paramètres!$B$28=1,((SUM(Q585:Z585)/1.02)+SUM(AA585:AB585))*0.0303/9*COUNT(Q585:Y585),IF(paramètres!$B$28=2,(SUM(Q585:AB585))*0.0303/9*COUNT(Q585:Y585),"Missing Delta option"))</f>
        <v>Missing Delta option</v>
      </c>
      <c r="AP585" s="13" t="str">
        <f>IF(paramètres!$B$28=1,(((SUM(Q585:Z585)/1.02)+SUM(AA585:AB585))+((SUM(AC585:AL585)/1.02)+SUM(AM585:AO585)))*cotpatr,IF(paramètres!$B$28=2,(SUM(Q585:AO585)*cotpatr),"Missing Delta Option"))</f>
        <v>Missing Delta Option</v>
      </c>
      <c r="AQ585" s="13" t="str" cm="1">
        <f t="array" ref="AQ585">IF(paramètres!$B$28=1,(((SUM(Q585:Z585)/1.02)+SUM(AA585:AB585))+((SUM(AC585:AN585)/1.02)+SUM(AM585:AN585)))/12*pécule,IF(paramètres!$B$28=2,SUM(Q585:AN585)/12*pécule,"Missing Delta Option"))</f>
        <v>Missing Delta Option</v>
      </c>
      <c r="AR585" s="132" t="e">
        <f>IF(paramètres!$B$28=1,(((SUM(Q585:Z585)/1.02)+SUM(AA585:AB585))+((SUM(AC585:AN585)/1.02)+SUM(AM585:AN585)))+AO585+AP585+AQ585,SUM(Q585:AN585)+AO585+AP585+AQ585)</f>
        <v>#VALUE!</v>
      </c>
    </row>
    <row r="586" spans="1:44" x14ac:dyDescent="0.25">
      <c r="A586" s="131"/>
      <c r="B586" s="39"/>
      <c r="C586" s="39"/>
      <c r="D586" s="93"/>
      <c r="E586" s="68"/>
      <c r="F586" s="40"/>
      <c r="G586" s="94"/>
      <c r="H586" s="38"/>
      <c r="I586" s="95"/>
      <c r="J586" s="40"/>
      <c r="K586" s="38"/>
      <c r="L586" s="95"/>
      <c r="M586" s="40"/>
      <c r="N586" s="38"/>
      <c r="O586" s="95"/>
      <c r="P586" s="68"/>
      <c r="Q586" s="226"/>
      <c r="R586" s="227"/>
      <c r="S586" s="227"/>
      <c r="T586" s="227"/>
      <c r="U586" s="227"/>
      <c r="V586" s="227"/>
      <c r="W586" s="227"/>
      <c r="X586" s="227"/>
      <c r="Y586" s="227"/>
      <c r="Z586" s="227"/>
      <c r="AA586" s="227"/>
      <c r="AB586" s="228"/>
      <c r="AC586" s="149">
        <f>IF($D586="",0,IF($E586="",0,IF(VLOOKUP($E586,paramètres!$E$33:$F$44,2,FALSE)&lt;=VLOOKUP($AC$18,paramètres!$E$33:$F$44,2,FALSE),Q586*$D586,0)))</f>
        <v>0</v>
      </c>
      <c r="AD586" s="13">
        <f>IF($D586="",0,IF($E586="",0,IF(VLOOKUP($E586,paramètres!$E$33:$F$44,2,FALSE)&lt;=VLOOKUP($AD$18,paramètres!$E$33:$F$44,2,FALSE),R586*$D586,0)))</f>
        <v>0</v>
      </c>
      <c r="AE586" s="13">
        <f>IF($D586="",0,IF($E586="",0,IF(VLOOKUP($E586,paramètres!$E$33:$F$44,2,FALSE)&lt;=VLOOKUP($AE$18,paramètres!$E$33:$F$44,2,FALSE),S586*$D586,0)))</f>
        <v>0</v>
      </c>
      <c r="AF586" s="13">
        <f>IF($D586="",0,IF($E586="",0,IF(VLOOKUP($E586,paramètres!$E$33:$F$44,2,FALSE)&lt;=VLOOKUP($AF$18,paramètres!$E$33:$F$44,2,FALSE),T586*$D586,0)))</f>
        <v>0</v>
      </c>
      <c r="AG586" s="13">
        <f>IF($D586="",0,IF($E586="",0,IF(VLOOKUP($E586,paramètres!$E$33:$F$44,2,FALSE)&lt;=VLOOKUP($AG$18,paramètres!$E$33:$F$44,2,FALSE),U586*$D586,0)))</f>
        <v>0</v>
      </c>
      <c r="AH586" s="13">
        <f>IF($D586="",0,IF($E586="",0,IF(VLOOKUP($E586,paramètres!$E$33:$F$44,2,FALSE)&lt;=VLOOKUP($AH$18,paramètres!$E$33:$F$44,2,FALSE),V586*$D586,0)))</f>
        <v>0</v>
      </c>
      <c r="AI586" s="13">
        <f>IF($D586="",0,IF($E586="",0,IF(VLOOKUP($E586,paramètres!$E$33:$F$44,2,FALSE)&lt;=VLOOKUP($AI$18,paramètres!$E$33:$F$44,2,FALSE),W586*$D586,0)))</f>
        <v>0</v>
      </c>
      <c r="AJ586" s="13">
        <f>IF($D586="",0,IF($E586="",0,IF(VLOOKUP($E586,paramètres!$E$33:$F$44,2,FALSE)&lt;=VLOOKUP($AJ$18,paramètres!$E$33:$F$44,2,FALSE),X586*$D586,0)))</f>
        <v>0</v>
      </c>
      <c r="AK586" s="13">
        <f>IF($D586="",0,IF($E586="",0,IF(VLOOKUP($E586,paramètres!$E$33:$F$44,2,FALSE)&lt;=VLOOKUP($AK$18,paramètres!$E$33:$F$44,2,FALSE),Y586*$D586,0)))</f>
        <v>0</v>
      </c>
      <c r="AL586" s="13">
        <f>IF($D586="",0,IF($E586="",0,IF(VLOOKUP($E586,paramètres!$E$33:$F$44,2,FALSE)&lt;=VLOOKUP($AL$18,paramètres!$E$33:$F$44,2,FALSE),Z586*$D586,0)))</f>
        <v>0</v>
      </c>
      <c r="AM586" s="13">
        <f>IF($D586="",0,IF($E586="",0,IF(VLOOKUP($E586,paramètres!$E$33:$F$44,2,FALSE)&lt;=VLOOKUP($AM$18,paramètres!$E$33:$F$44,2,FALSE),AA586*$D586,0)))</f>
        <v>0</v>
      </c>
      <c r="AN586" s="154">
        <f>IF($D586="",0,IF($E586="",0,IF(VLOOKUP($E586,paramètres!$E$33:$F$44,2,FALSE)&lt;=VLOOKUP($AN$18,paramètres!$E$33:$F$44,2,FALSE),AB586*$D586,0)))</f>
        <v>0</v>
      </c>
      <c r="AO586" s="149" t="str">
        <f>IF(paramètres!$B$28=1,((SUM(Q586:Z586)/1.02)+SUM(AA586:AB586))*0.0303/9*COUNT(Q586:Y586),IF(paramètres!$B$28=2,(SUM(Q586:AB586))*0.0303/9*COUNT(Q586:Y586),"Missing Delta option"))</f>
        <v>Missing Delta option</v>
      </c>
      <c r="AP586" s="13" t="str">
        <f>IF(paramètres!$B$28=1,(((SUM(Q586:Z586)/1.02)+SUM(AA586:AB586))+((SUM(AC586:AL586)/1.02)+SUM(AM586:AO586)))*cotpatr,IF(paramètres!$B$28=2,(SUM(Q586:AO586)*cotpatr),"Missing Delta Option"))</f>
        <v>Missing Delta Option</v>
      </c>
      <c r="AQ586" s="13" t="str" cm="1">
        <f t="array" ref="AQ586">IF(paramètres!$B$28=1,(((SUM(Q586:Z586)/1.02)+SUM(AA586:AB586))+((SUM(AC586:AN586)/1.02)+SUM(AM586:AN586)))/12*pécule,IF(paramètres!$B$28=2,SUM(Q586:AN586)/12*pécule,"Missing Delta Option"))</f>
        <v>Missing Delta Option</v>
      </c>
      <c r="AR586" s="132" t="e">
        <f>IF(paramètres!$B$28=1,(((SUM(Q586:Z586)/1.02)+SUM(AA586:AB586))+((SUM(AC586:AN586)/1.02)+SUM(AM586:AN586)))+AO586+AP586+AQ586,SUM(Q586:AN586)+AO586+AP586+AQ586)</f>
        <v>#VALUE!</v>
      </c>
    </row>
    <row r="587" spans="1:44" x14ac:dyDescent="0.25">
      <c r="A587" s="131"/>
      <c r="B587" s="39"/>
      <c r="C587" s="39"/>
      <c r="D587" s="93"/>
      <c r="E587" s="68"/>
      <c r="F587" s="40"/>
      <c r="G587" s="94"/>
      <c r="H587" s="38"/>
      <c r="I587" s="95"/>
      <c r="J587" s="40"/>
      <c r="K587" s="38"/>
      <c r="L587" s="95"/>
      <c r="M587" s="40"/>
      <c r="N587" s="38"/>
      <c r="O587" s="95"/>
      <c r="P587" s="68"/>
      <c r="Q587" s="226"/>
      <c r="R587" s="227"/>
      <c r="S587" s="227"/>
      <c r="T587" s="227"/>
      <c r="U587" s="227"/>
      <c r="V587" s="227"/>
      <c r="W587" s="227"/>
      <c r="X587" s="227"/>
      <c r="Y587" s="227"/>
      <c r="Z587" s="227"/>
      <c r="AA587" s="227"/>
      <c r="AB587" s="228"/>
      <c r="AC587" s="149">
        <f>IF($D587="",0,IF($E587="",0,IF(VLOOKUP($E587,paramètres!$E$33:$F$44,2,FALSE)&lt;=VLOOKUP($AC$18,paramètres!$E$33:$F$44,2,FALSE),Q587*$D587,0)))</f>
        <v>0</v>
      </c>
      <c r="AD587" s="13">
        <f>IF($D587="",0,IF($E587="",0,IF(VLOOKUP($E587,paramètres!$E$33:$F$44,2,FALSE)&lt;=VLOOKUP($AD$18,paramètres!$E$33:$F$44,2,FALSE),R587*$D587,0)))</f>
        <v>0</v>
      </c>
      <c r="AE587" s="13">
        <f>IF($D587="",0,IF($E587="",0,IF(VLOOKUP($E587,paramètres!$E$33:$F$44,2,FALSE)&lt;=VLOOKUP($AE$18,paramètres!$E$33:$F$44,2,FALSE),S587*$D587,0)))</f>
        <v>0</v>
      </c>
      <c r="AF587" s="13">
        <f>IF($D587="",0,IF($E587="",0,IF(VLOOKUP($E587,paramètres!$E$33:$F$44,2,FALSE)&lt;=VLOOKUP($AF$18,paramètres!$E$33:$F$44,2,FALSE),T587*$D587,0)))</f>
        <v>0</v>
      </c>
      <c r="AG587" s="13">
        <f>IF($D587="",0,IF($E587="",0,IF(VLOOKUP($E587,paramètres!$E$33:$F$44,2,FALSE)&lt;=VLOOKUP($AG$18,paramètres!$E$33:$F$44,2,FALSE),U587*$D587,0)))</f>
        <v>0</v>
      </c>
      <c r="AH587" s="13">
        <f>IF($D587="",0,IF($E587="",0,IF(VLOOKUP($E587,paramètres!$E$33:$F$44,2,FALSE)&lt;=VLOOKUP($AH$18,paramètres!$E$33:$F$44,2,FALSE),V587*$D587,0)))</f>
        <v>0</v>
      </c>
      <c r="AI587" s="13">
        <f>IF($D587="",0,IF($E587="",0,IF(VLOOKUP($E587,paramètres!$E$33:$F$44,2,FALSE)&lt;=VLOOKUP($AI$18,paramètres!$E$33:$F$44,2,FALSE),W587*$D587,0)))</f>
        <v>0</v>
      </c>
      <c r="AJ587" s="13">
        <f>IF($D587="",0,IF($E587="",0,IF(VLOOKUP($E587,paramètres!$E$33:$F$44,2,FALSE)&lt;=VLOOKUP($AJ$18,paramètres!$E$33:$F$44,2,FALSE),X587*$D587,0)))</f>
        <v>0</v>
      </c>
      <c r="AK587" s="13">
        <f>IF($D587="",0,IF($E587="",0,IF(VLOOKUP($E587,paramètres!$E$33:$F$44,2,FALSE)&lt;=VLOOKUP($AK$18,paramètres!$E$33:$F$44,2,FALSE),Y587*$D587,0)))</f>
        <v>0</v>
      </c>
      <c r="AL587" s="13">
        <f>IF($D587="",0,IF($E587="",0,IF(VLOOKUP($E587,paramètres!$E$33:$F$44,2,FALSE)&lt;=VLOOKUP($AL$18,paramètres!$E$33:$F$44,2,FALSE),Z587*$D587,0)))</f>
        <v>0</v>
      </c>
      <c r="AM587" s="13">
        <f>IF($D587="",0,IF($E587="",0,IF(VLOOKUP($E587,paramètres!$E$33:$F$44,2,FALSE)&lt;=VLOOKUP($AM$18,paramètres!$E$33:$F$44,2,FALSE),AA587*$D587,0)))</f>
        <v>0</v>
      </c>
      <c r="AN587" s="154">
        <f>IF($D587="",0,IF($E587="",0,IF(VLOOKUP($E587,paramètres!$E$33:$F$44,2,FALSE)&lt;=VLOOKUP($AN$18,paramètres!$E$33:$F$44,2,FALSE),AB587*$D587,0)))</f>
        <v>0</v>
      </c>
      <c r="AO587" s="149" t="str">
        <f>IF(paramètres!$B$28=1,((SUM(Q587:Z587)/1.02)+SUM(AA587:AB587))*0.0303/9*COUNT(Q587:Y587),IF(paramètres!$B$28=2,(SUM(Q587:AB587))*0.0303/9*COUNT(Q587:Y587),"Missing Delta option"))</f>
        <v>Missing Delta option</v>
      </c>
      <c r="AP587" s="13" t="str">
        <f>IF(paramètres!$B$28=1,(((SUM(Q587:Z587)/1.02)+SUM(AA587:AB587))+((SUM(AC587:AL587)/1.02)+SUM(AM587:AO587)))*cotpatr,IF(paramètres!$B$28=2,(SUM(Q587:AO587)*cotpatr),"Missing Delta Option"))</f>
        <v>Missing Delta Option</v>
      </c>
      <c r="AQ587" s="13" t="str" cm="1">
        <f t="array" ref="AQ587">IF(paramètres!$B$28=1,(((SUM(Q587:Z587)/1.02)+SUM(AA587:AB587))+((SUM(AC587:AN587)/1.02)+SUM(AM587:AN587)))/12*pécule,IF(paramètres!$B$28=2,SUM(Q587:AN587)/12*pécule,"Missing Delta Option"))</f>
        <v>Missing Delta Option</v>
      </c>
      <c r="AR587" s="132" t="e">
        <f>IF(paramètres!$B$28=1,(((SUM(Q587:Z587)/1.02)+SUM(AA587:AB587))+((SUM(AC587:AN587)/1.02)+SUM(AM587:AN587)))+AO587+AP587+AQ587,SUM(Q587:AN587)+AO587+AP587+AQ587)</f>
        <v>#VALUE!</v>
      </c>
    </row>
    <row r="588" spans="1:44" x14ac:dyDescent="0.25">
      <c r="A588" s="131"/>
      <c r="B588" s="39"/>
      <c r="C588" s="39"/>
      <c r="D588" s="93"/>
      <c r="E588" s="68"/>
      <c r="F588" s="40"/>
      <c r="G588" s="94"/>
      <c r="H588" s="38"/>
      <c r="I588" s="95"/>
      <c r="J588" s="40"/>
      <c r="K588" s="38"/>
      <c r="L588" s="95"/>
      <c r="M588" s="40"/>
      <c r="N588" s="38"/>
      <c r="O588" s="95"/>
      <c r="P588" s="68"/>
      <c r="Q588" s="226"/>
      <c r="R588" s="227"/>
      <c r="S588" s="227"/>
      <c r="T588" s="227"/>
      <c r="U588" s="227"/>
      <c r="V588" s="227"/>
      <c r="W588" s="227"/>
      <c r="X588" s="227"/>
      <c r="Y588" s="227"/>
      <c r="Z588" s="227"/>
      <c r="AA588" s="227"/>
      <c r="AB588" s="228"/>
      <c r="AC588" s="149">
        <f>IF($D588="",0,IF($E588="",0,IF(VLOOKUP($E588,paramètres!$E$33:$F$44,2,FALSE)&lt;=VLOOKUP($AC$18,paramètres!$E$33:$F$44,2,FALSE),Q588*$D588,0)))</f>
        <v>0</v>
      </c>
      <c r="AD588" s="13">
        <f>IF($D588="",0,IF($E588="",0,IF(VLOOKUP($E588,paramètres!$E$33:$F$44,2,FALSE)&lt;=VLOOKUP($AD$18,paramètres!$E$33:$F$44,2,FALSE),R588*$D588,0)))</f>
        <v>0</v>
      </c>
      <c r="AE588" s="13">
        <f>IF($D588="",0,IF($E588="",0,IF(VLOOKUP($E588,paramètres!$E$33:$F$44,2,FALSE)&lt;=VLOOKUP($AE$18,paramètres!$E$33:$F$44,2,FALSE),S588*$D588,0)))</f>
        <v>0</v>
      </c>
      <c r="AF588" s="13">
        <f>IF($D588="",0,IF($E588="",0,IF(VLOOKUP($E588,paramètres!$E$33:$F$44,2,FALSE)&lt;=VLOOKUP($AF$18,paramètres!$E$33:$F$44,2,FALSE),T588*$D588,0)))</f>
        <v>0</v>
      </c>
      <c r="AG588" s="13">
        <f>IF($D588="",0,IF($E588="",0,IF(VLOOKUP($E588,paramètres!$E$33:$F$44,2,FALSE)&lt;=VLOOKUP($AG$18,paramètres!$E$33:$F$44,2,FALSE),U588*$D588,0)))</f>
        <v>0</v>
      </c>
      <c r="AH588" s="13">
        <f>IF($D588="",0,IF($E588="",0,IF(VLOOKUP($E588,paramètres!$E$33:$F$44,2,FALSE)&lt;=VLOOKUP($AH$18,paramètres!$E$33:$F$44,2,FALSE),V588*$D588,0)))</f>
        <v>0</v>
      </c>
      <c r="AI588" s="13">
        <f>IF($D588="",0,IF($E588="",0,IF(VLOOKUP($E588,paramètres!$E$33:$F$44,2,FALSE)&lt;=VLOOKUP($AI$18,paramètres!$E$33:$F$44,2,FALSE),W588*$D588,0)))</f>
        <v>0</v>
      </c>
      <c r="AJ588" s="13">
        <f>IF($D588="",0,IF($E588="",0,IF(VLOOKUP($E588,paramètres!$E$33:$F$44,2,FALSE)&lt;=VLOOKUP($AJ$18,paramètres!$E$33:$F$44,2,FALSE),X588*$D588,0)))</f>
        <v>0</v>
      </c>
      <c r="AK588" s="13">
        <f>IF($D588="",0,IF($E588="",0,IF(VLOOKUP($E588,paramètres!$E$33:$F$44,2,FALSE)&lt;=VLOOKUP($AK$18,paramètres!$E$33:$F$44,2,FALSE),Y588*$D588,0)))</f>
        <v>0</v>
      </c>
      <c r="AL588" s="13">
        <f>IF($D588="",0,IF($E588="",0,IF(VLOOKUP($E588,paramètres!$E$33:$F$44,2,FALSE)&lt;=VLOOKUP($AL$18,paramètres!$E$33:$F$44,2,FALSE),Z588*$D588,0)))</f>
        <v>0</v>
      </c>
      <c r="AM588" s="13">
        <f>IF($D588="",0,IF($E588="",0,IF(VLOOKUP($E588,paramètres!$E$33:$F$44,2,FALSE)&lt;=VLOOKUP($AM$18,paramètres!$E$33:$F$44,2,FALSE),AA588*$D588,0)))</f>
        <v>0</v>
      </c>
      <c r="AN588" s="154">
        <f>IF($D588="",0,IF($E588="",0,IF(VLOOKUP($E588,paramètres!$E$33:$F$44,2,FALSE)&lt;=VLOOKUP($AN$18,paramètres!$E$33:$F$44,2,FALSE),AB588*$D588,0)))</f>
        <v>0</v>
      </c>
      <c r="AO588" s="149" t="str">
        <f>IF(paramètres!$B$28=1,((SUM(Q588:Z588)/1.02)+SUM(AA588:AB588))*0.0303/9*COUNT(Q588:Y588),IF(paramètres!$B$28=2,(SUM(Q588:AB588))*0.0303/9*COUNT(Q588:Y588),"Missing Delta option"))</f>
        <v>Missing Delta option</v>
      </c>
      <c r="AP588" s="13" t="str">
        <f>IF(paramètres!$B$28=1,(((SUM(Q588:Z588)/1.02)+SUM(AA588:AB588))+((SUM(AC588:AL588)/1.02)+SUM(AM588:AO588)))*cotpatr,IF(paramètres!$B$28=2,(SUM(Q588:AO588)*cotpatr),"Missing Delta Option"))</f>
        <v>Missing Delta Option</v>
      </c>
      <c r="AQ588" s="13" t="str" cm="1">
        <f t="array" ref="AQ588">IF(paramètres!$B$28=1,(((SUM(Q588:Z588)/1.02)+SUM(AA588:AB588))+((SUM(AC588:AN588)/1.02)+SUM(AM588:AN588)))/12*pécule,IF(paramètres!$B$28=2,SUM(Q588:AN588)/12*pécule,"Missing Delta Option"))</f>
        <v>Missing Delta Option</v>
      </c>
      <c r="AR588" s="132" t="e">
        <f>IF(paramètres!$B$28=1,(((SUM(Q588:Z588)/1.02)+SUM(AA588:AB588))+((SUM(AC588:AN588)/1.02)+SUM(AM588:AN588)))+AO588+AP588+AQ588,SUM(Q588:AN588)+AO588+AP588+AQ588)</f>
        <v>#VALUE!</v>
      </c>
    </row>
    <row r="589" spans="1:44" x14ac:dyDescent="0.25">
      <c r="A589" s="131"/>
      <c r="B589" s="39"/>
      <c r="C589" s="39"/>
      <c r="D589" s="93"/>
      <c r="E589" s="68"/>
      <c r="F589" s="40"/>
      <c r="G589" s="94"/>
      <c r="H589" s="38"/>
      <c r="I589" s="95"/>
      <c r="J589" s="40"/>
      <c r="K589" s="38"/>
      <c r="L589" s="95"/>
      <c r="M589" s="40"/>
      <c r="N589" s="38"/>
      <c r="O589" s="95"/>
      <c r="P589" s="68"/>
      <c r="Q589" s="226"/>
      <c r="R589" s="227"/>
      <c r="S589" s="227"/>
      <c r="T589" s="227"/>
      <c r="U589" s="227"/>
      <c r="V589" s="227"/>
      <c r="W589" s="227"/>
      <c r="X589" s="227"/>
      <c r="Y589" s="227"/>
      <c r="Z589" s="227"/>
      <c r="AA589" s="227"/>
      <c r="AB589" s="228"/>
      <c r="AC589" s="149">
        <f>IF($D589="",0,IF($E589="",0,IF(VLOOKUP($E589,paramètres!$E$33:$F$44,2,FALSE)&lt;=VLOOKUP($AC$18,paramètres!$E$33:$F$44,2,FALSE),Q589*$D589,0)))</f>
        <v>0</v>
      </c>
      <c r="AD589" s="13">
        <f>IF($D589="",0,IF($E589="",0,IF(VLOOKUP($E589,paramètres!$E$33:$F$44,2,FALSE)&lt;=VLOOKUP($AD$18,paramètres!$E$33:$F$44,2,FALSE),R589*$D589,0)))</f>
        <v>0</v>
      </c>
      <c r="AE589" s="13">
        <f>IF($D589="",0,IF($E589="",0,IF(VLOOKUP($E589,paramètres!$E$33:$F$44,2,FALSE)&lt;=VLOOKUP($AE$18,paramètres!$E$33:$F$44,2,FALSE),S589*$D589,0)))</f>
        <v>0</v>
      </c>
      <c r="AF589" s="13">
        <f>IF($D589="",0,IF($E589="",0,IF(VLOOKUP($E589,paramètres!$E$33:$F$44,2,FALSE)&lt;=VLOOKUP($AF$18,paramètres!$E$33:$F$44,2,FALSE),T589*$D589,0)))</f>
        <v>0</v>
      </c>
      <c r="AG589" s="13">
        <f>IF($D589="",0,IF($E589="",0,IF(VLOOKUP($E589,paramètres!$E$33:$F$44,2,FALSE)&lt;=VLOOKUP($AG$18,paramètres!$E$33:$F$44,2,FALSE),U589*$D589,0)))</f>
        <v>0</v>
      </c>
      <c r="AH589" s="13">
        <f>IF($D589="",0,IF($E589="",0,IF(VLOOKUP($E589,paramètres!$E$33:$F$44,2,FALSE)&lt;=VLOOKUP($AH$18,paramètres!$E$33:$F$44,2,FALSE),V589*$D589,0)))</f>
        <v>0</v>
      </c>
      <c r="AI589" s="13">
        <f>IF($D589="",0,IF($E589="",0,IF(VLOOKUP($E589,paramètres!$E$33:$F$44,2,FALSE)&lt;=VLOOKUP($AI$18,paramètres!$E$33:$F$44,2,FALSE),W589*$D589,0)))</f>
        <v>0</v>
      </c>
      <c r="AJ589" s="13">
        <f>IF($D589="",0,IF($E589="",0,IF(VLOOKUP($E589,paramètres!$E$33:$F$44,2,FALSE)&lt;=VLOOKUP($AJ$18,paramètres!$E$33:$F$44,2,FALSE),X589*$D589,0)))</f>
        <v>0</v>
      </c>
      <c r="AK589" s="13">
        <f>IF($D589="",0,IF($E589="",0,IF(VLOOKUP($E589,paramètres!$E$33:$F$44,2,FALSE)&lt;=VLOOKUP($AK$18,paramètres!$E$33:$F$44,2,FALSE),Y589*$D589,0)))</f>
        <v>0</v>
      </c>
      <c r="AL589" s="13">
        <f>IF($D589="",0,IF($E589="",0,IF(VLOOKUP($E589,paramètres!$E$33:$F$44,2,FALSE)&lt;=VLOOKUP($AL$18,paramètres!$E$33:$F$44,2,FALSE),Z589*$D589,0)))</f>
        <v>0</v>
      </c>
      <c r="AM589" s="13">
        <f>IF($D589="",0,IF($E589="",0,IF(VLOOKUP($E589,paramètres!$E$33:$F$44,2,FALSE)&lt;=VLOOKUP($AM$18,paramètres!$E$33:$F$44,2,FALSE),AA589*$D589,0)))</f>
        <v>0</v>
      </c>
      <c r="AN589" s="154">
        <f>IF($D589="",0,IF($E589="",0,IF(VLOOKUP($E589,paramètres!$E$33:$F$44,2,FALSE)&lt;=VLOOKUP($AN$18,paramètres!$E$33:$F$44,2,FALSE),AB589*$D589,0)))</f>
        <v>0</v>
      </c>
      <c r="AO589" s="149" t="str">
        <f>IF(paramètres!$B$28=1,((SUM(Q589:Z589)/1.02)+SUM(AA589:AB589))*0.0303/9*COUNT(Q589:Y589),IF(paramètres!$B$28=2,(SUM(Q589:AB589))*0.0303/9*COUNT(Q589:Y589),"Missing Delta option"))</f>
        <v>Missing Delta option</v>
      </c>
      <c r="AP589" s="13" t="str">
        <f>IF(paramètres!$B$28=1,(((SUM(Q589:Z589)/1.02)+SUM(AA589:AB589))+((SUM(AC589:AL589)/1.02)+SUM(AM589:AO589)))*cotpatr,IF(paramètres!$B$28=2,(SUM(Q589:AO589)*cotpatr),"Missing Delta Option"))</f>
        <v>Missing Delta Option</v>
      </c>
      <c r="AQ589" s="13" t="str" cm="1">
        <f t="array" ref="AQ589">IF(paramètres!$B$28=1,(((SUM(Q589:Z589)/1.02)+SUM(AA589:AB589))+((SUM(AC589:AN589)/1.02)+SUM(AM589:AN589)))/12*pécule,IF(paramètres!$B$28=2,SUM(Q589:AN589)/12*pécule,"Missing Delta Option"))</f>
        <v>Missing Delta Option</v>
      </c>
      <c r="AR589" s="132" t="e">
        <f>IF(paramètres!$B$28=1,(((SUM(Q589:Z589)/1.02)+SUM(AA589:AB589))+((SUM(AC589:AN589)/1.02)+SUM(AM589:AN589)))+AO589+AP589+AQ589,SUM(Q589:AN589)+AO589+AP589+AQ589)</f>
        <v>#VALUE!</v>
      </c>
    </row>
    <row r="590" spans="1:44" x14ac:dyDescent="0.25">
      <c r="A590" s="131"/>
      <c r="B590" s="39"/>
      <c r="C590" s="39"/>
      <c r="D590" s="93"/>
      <c r="E590" s="68"/>
      <c r="F590" s="40"/>
      <c r="G590" s="94"/>
      <c r="H590" s="38"/>
      <c r="I590" s="95"/>
      <c r="J590" s="40"/>
      <c r="K590" s="38"/>
      <c r="L590" s="95"/>
      <c r="M590" s="40"/>
      <c r="N590" s="38"/>
      <c r="O590" s="95"/>
      <c r="P590" s="68"/>
      <c r="Q590" s="226"/>
      <c r="R590" s="227"/>
      <c r="S590" s="227"/>
      <c r="T590" s="227"/>
      <c r="U590" s="227"/>
      <c r="V590" s="227"/>
      <c r="W590" s="227"/>
      <c r="X590" s="227"/>
      <c r="Y590" s="227"/>
      <c r="Z590" s="227"/>
      <c r="AA590" s="227"/>
      <c r="AB590" s="228"/>
      <c r="AC590" s="149">
        <f>IF($D590="",0,IF($E590="",0,IF(VLOOKUP($E590,paramètres!$E$33:$F$44,2,FALSE)&lt;=VLOOKUP($AC$18,paramètres!$E$33:$F$44,2,FALSE),Q590*$D590,0)))</f>
        <v>0</v>
      </c>
      <c r="AD590" s="13">
        <f>IF($D590="",0,IF($E590="",0,IF(VLOOKUP($E590,paramètres!$E$33:$F$44,2,FALSE)&lt;=VLOOKUP($AD$18,paramètres!$E$33:$F$44,2,FALSE),R590*$D590,0)))</f>
        <v>0</v>
      </c>
      <c r="AE590" s="13">
        <f>IF($D590="",0,IF($E590="",0,IF(VLOOKUP($E590,paramètres!$E$33:$F$44,2,FALSE)&lt;=VLOOKUP($AE$18,paramètres!$E$33:$F$44,2,FALSE),S590*$D590,0)))</f>
        <v>0</v>
      </c>
      <c r="AF590" s="13">
        <f>IF($D590="",0,IF($E590="",0,IF(VLOOKUP($E590,paramètres!$E$33:$F$44,2,FALSE)&lt;=VLOOKUP($AF$18,paramètres!$E$33:$F$44,2,FALSE),T590*$D590,0)))</f>
        <v>0</v>
      </c>
      <c r="AG590" s="13">
        <f>IF($D590="",0,IF($E590="",0,IF(VLOOKUP($E590,paramètres!$E$33:$F$44,2,FALSE)&lt;=VLOOKUP($AG$18,paramètres!$E$33:$F$44,2,FALSE),U590*$D590,0)))</f>
        <v>0</v>
      </c>
      <c r="AH590" s="13">
        <f>IF($D590="",0,IF($E590="",0,IF(VLOOKUP($E590,paramètres!$E$33:$F$44,2,FALSE)&lt;=VLOOKUP($AH$18,paramètres!$E$33:$F$44,2,FALSE),V590*$D590,0)))</f>
        <v>0</v>
      </c>
      <c r="AI590" s="13">
        <f>IF($D590="",0,IF($E590="",0,IF(VLOOKUP($E590,paramètres!$E$33:$F$44,2,FALSE)&lt;=VLOOKUP($AI$18,paramètres!$E$33:$F$44,2,FALSE),W590*$D590,0)))</f>
        <v>0</v>
      </c>
      <c r="AJ590" s="13">
        <f>IF($D590="",0,IF($E590="",0,IF(VLOOKUP($E590,paramètres!$E$33:$F$44,2,FALSE)&lt;=VLOOKUP($AJ$18,paramètres!$E$33:$F$44,2,FALSE),X590*$D590,0)))</f>
        <v>0</v>
      </c>
      <c r="AK590" s="13">
        <f>IF($D590="",0,IF($E590="",0,IF(VLOOKUP($E590,paramètres!$E$33:$F$44,2,FALSE)&lt;=VLOOKUP($AK$18,paramètres!$E$33:$F$44,2,FALSE),Y590*$D590,0)))</f>
        <v>0</v>
      </c>
      <c r="AL590" s="13">
        <f>IF($D590="",0,IF($E590="",0,IF(VLOOKUP($E590,paramètres!$E$33:$F$44,2,FALSE)&lt;=VLOOKUP($AL$18,paramètres!$E$33:$F$44,2,FALSE),Z590*$D590,0)))</f>
        <v>0</v>
      </c>
      <c r="AM590" s="13">
        <f>IF($D590="",0,IF($E590="",0,IF(VLOOKUP($E590,paramètres!$E$33:$F$44,2,FALSE)&lt;=VLOOKUP($AM$18,paramètres!$E$33:$F$44,2,FALSE),AA590*$D590,0)))</f>
        <v>0</v>
      </c>
      <c r="AN590" s="154">
        <f>IF($D590="",0,IF($E590="",0,IF(VLOOKUP($E590,paramètres!$E$33:$F$44,2,FALSE)&lt;=VLOOKUP($AN$18,paramètres!$E$33:$F$44,2,FALSE),AB590*$D590,0)))</f>
        <v>0</v>
      </c>
      <c r="AO590" s="149" t="str">
        <f>IF(paramètres!$B$28=1,((SUM(Q590:Z590)/1.02)+SUM(AA590:AB590))*0.0303/9*COUNT(Q590:Y590),IF(paramètres!$B$28=2,(SUM(Q590:AB590))*0.0303/9*COUNT(Q590:Y590),"Missing Delta option"))</f>
        <v>Missing Delta option</v>
      </c>
      <c r="AP590" s="13" t="str">
        <f>IF(paramètres!$B$28=1,(((SUM(Q590:Z590)/1.02)+SUM(AA590:AB590))+((SUM(AC590:AL590)/1.02)+SUM(AM590:AO590)))*cotpatr,IF(paramètres!$B$28=2,(SUM(Q590:AO590)*cotpatr),"Missing Delta Option"))</f>
        <v>Missing Delta Option</v>
      </c>
      <c r="AQ590" s="13" t="str" cm="1">
        <f t="array" ref="AQ590">IF(paramètres!$B$28=1,(((SUM(Q590:Z590)/1.02)+SUM(AA590:AB590))+((SUM(AC590:AN590)/1.02)+SUM(AM590:AN590)))/12*pécule,IF(paramètres!$B$28=2,SUM(Q590:AN590)/12*pécule,"Missing Delta Option"))</f>
        <v>Missing Delta Option</v>
      </c>
      <c r="AR590" s="132" t="e">
        <f>IF(paramètres!$B$28=1,(((SUM(Q590:Z590)/1.02)+SUM(AA590:AB590))+((SUM(AC590:AN590)/1.02)+SUM(AM590:AN590)))+AO590+AP590+AQ590,SUM(Q590:AN590)+AO590+AP590+AQ590)</f>
        <v>#VALUE!</v>
      </c>
    </row>
    <row r="591" spans="1:44" x14ac:dyDescent="0.25">
      <c r="A591" s="131"/>
      <c r="B591" s="39"/>
      <c r="C591" s="39"/>
      <c r="D591" s="93"/>
      <c r="E591" s="68"/>
      <c r="F591" s="40"/>
      <c r="G591" s="94"/>
      <c r="H591" s="38"/>
      <c r="I591" s="95"/>
      <c r="J591" s="40"/>
      <c r="K591" s="38"/>
      <c r="L591" s="95"/>
      <c r="M591" s="40"/>
      <c r="N591" s="38"/>
      <c r="O591" s="95"/>
      <c r="P591" s="68"/>
      <c r="Q591" s="226"/>
      <c r="R591" s="227"/>
      <c r="S591" s="227"/>
      <c r="T591" s="227"/>
      <c r="U591" s="227"/>
      <c r="V591" s="227"/>
      <c r="W591" s="227"/>
      <c r="X591" s="227"/>
      <c r="Y591" s="227"/>
      <c r="Z591" s="227"/>
      <c r="AA591" s="227"/>
      <c r="AB591" s="228"/>
      <c r="AC591" s="149">
        <f>IF($D591="",0,IF($E591="",0,IF(VLOOKUP($E591,paramètres!$E$33:$F$44,2,FALSE)&lt;=VLOOKUP($AC$18,paramètres!$E$33:$F$44,2,FALSE),Q591*$D591,0)))</f>
        <v>0</v>
      </c>
      <c r="AD591" s="13">
        <f>IF($D591="",0,IF($E591="",0,IF(VLOOKUP($E591,paramètres!$E$33:$F$44,2,FALSE)&lt;=VLOOKUP($AD$18,paramètres!$E$33:$F$44,2,FALSE),R591*$D591,0)))</f>
        <v>0</v>
      </c>
      <c r="AE591" s="13">
        <f>IF($D591="",0,IF($E591="",0,IF(VLOOKUP($E591,paramètres!$E$33:$F$44,2,FALSE)&lt;=VLOOKUP($AE$18,paramètres!$E$33:$F$44,2,FALSE),S591*$D591,0)))</f>
        <v>0</v>
      </c>
      <c r="AF591" s="13">
        <f>IF($D591="",0,IF($E591="",0,IF(VLOOKUP($E591,paramètres!$E$33:$F$44,2,FALSE)&lt;=VLOOKUP($AF$18,paramètres!$E$33:$F$44,2,FALSE),T591*$D591,0)))</f>
        <v>0</v>
      </c>
      <c r="AG591" s="13">
        <f>IF($D591="",0,IF($E591="",0,IF(VLOOKUP($E591,paramètres!$E$33:$F$44,2,FALSE)&lt;=VLOOKUP($AG$18,paramètres!$E$33:$F$44,2,FALSE),U591*$D591,0)))</f>
        <v>0</v>
      </c>
      <c r="AH591" s="13">
        <f>IF($D591="",0,IF($E591="",0,IF(VLOOKUP($E591,paramètres!$E$33:$F$44,2,FALSE)&lt;=VLOOKUP($AH$18,paramètres!$E$33:$F$44,2,FALSE),V591*$D591,0)))</f>
        <v>0</v>
      </c>
      <c r="AI591" s="13">
        <f>IF($D591="",0,IF($E591="",0,IF(VLOOKUP($E591,paramètres!$E$33:$F$44,2,FALSE)&lt;=VLOOKUP($AI$18,paramètres!$E$33:$F$44,2,FALSE),W591*$D591,0)))</f>
        <v>0</v>
      </c>
      <c r="AJ591" s="13">
        <f>IF($D591="",0,IF($E591="",0,IF(VLOOKUP($E591,paramètres!$E$33:$F$44,2,FALSE)&lt;=VLOOKUP($AJ$18,paramètres!$E$33:$F$44,2,FALSE),X591*$D591,0)))</f>
        <v>0</v>
      </c>
      <c r="AK591" s="13">
        <f>IF($D591="",0,IF($E591="",0,IF(VLOOKUP($E591,paramètres!$E$33:$F$44,2,FALSE)&lt;=VLOOKUP($AK$18,paramètres!$E$33:$F$44,2,FALSE),Y591*$D591,0)))</f>
        <v>0</v>
      </c>
      <c r="AL591" s="13">
        <f>IF($D591="",0,IF($E591="",0,IF(VLOOKUP($E591,paramètres!$E$33:$F$44,2,FALSE)&lt;=VLOOKUP($AL$18,paramètres!$E$33:$F$44,2,FALSE),Z591*$D591,0)))</f>
        <v>0</v>
      </c>
      <c r="AM591" s="13">
        <f>IF($D591="",0,IF($E591="",0,IF(VLOOKUP($E591,paramètres!$E$33:$F$44,2,FALSE)&lt;=VLOOKUP($AM$18,paramètres!$E$33:$F$44,2,FALSE),AA591*$D591,0)))</f>
        <v>0</v>
      </c>
      <c r="AN591" s="154">
        <f>IF($D591="",0,IF($E591="",0,IF(VLOOKUP($E591,paramètres!$E$33:$F$44,2,FALSE)&lt;=VLOOKUP($AN$18,paramètres!$E$33:$F$44,2,FALSE),AB591*$D591,0)))</f>
        <v>0</v>
      </c>
      <c r="AO591" s="149" t="str">
        <f>IF(paramètres!$B$28=1,((SUM(Q591:Z591)/1.02)+SUM(AA591:AB591))*0.0303/9*COUNT(Q591:Y591),IF(paramètres!$B$28=2,(SUM(Q591:AB591))*0.0303/9*COUNT(Q591:Y591),"Missing Delta option"))</f>
        <v>Missing Delta option</v>
      </c>
      <c r="AP591" s="13" t="str">
        <f>IF(paramètres!$B$28=1,(((SUM(Q591:Z591)/1.02)+SUM(AA591:AB591))+((SUM(AC591:AL591)/1.02)+SUM(AM591:AO591)))*cotpatr,IF(paramètres!$B$28=2,(SUM(Q591:AO591)*cotpatr),"Missing Delta Option"))</f>
        <v>Missing Delta Option</v>
      </c>
      <c r="AQ591" s="13" t="str" cm="1">
        <f t="array" ref="AQ591">IF(paramètres!$B$28=1,(((SUM(Q591:Z591)/1.02)+SUM(AA591:AB591))+((SUM(AC591:AN591)/1.02)+SUM(AM591:AN591)))/12*pécule,IF(paramètres!$B$28=2,SUM(Q591:AN591)/12*pécule,"Missing Delta Option"))</f>
        <v>Missing Delta Option</v>
      </c>
      <c r="AR591" s="132" t="e">
        <f>IF(paramètres!$B$28=1,(((SUM(Q591:Z591)/1.02)+SUM(AA591:AB591))+((SUM(AC591:AN591)/1.02)+SUM(AM591:AN591)))+AO591+AP591+AQ591,SUM(Q591:AN591)+AO591+AP591+AQ591)</f>
        <v>#VALUE!</v>
      </c>
    </row>
    <row r="592" spans="1:44" x14ac:dyDescent="0.25">
      <c r="A592" s="131"/>
      <c r="B592" s="39"/>
      <c r="C592" s="39"/>
      <c r="D592" s="93"/>
      <c r="E592" s="68"/>
      <c r="F592" s="40"/>
      <c r="G592" s="94"/>
      <c r="H592" s="38"/>
      <c r="I592" s="95"/>
      <c r="J592" s="40"/>
      <c r="K592" s="38"/>
      <c r="L592" s="95"/>
      <c r="M592" s="40"/>
      <c r="N592" s="38"/>
      <c r="O592" s="95"/>
      <c r="P592" s="68"/>
      <c r="Q592" s="226"/>
      <c r="R592" s="227"/>
      <c r="S592" s="227"/>
      <c r="T592" s="227"/>
      <c r="U592" s="227"/>
      <c r="V592" s="227"/>
      <c r="W592" s="227"/>
      <c r="X592" s="227"/>
      <c r="Y592" s="227"/>
      <c r="Z592" s="227"/>
      <c r="AA592" s="227"/>
      <c r="AB592" s="228"/>
      <c r="AC592" s="149">
        <f>IF($D592="",0,IF($E592="",0,IF(VLOOKUP($E592,paramètres!$E$33:$F$44,2,FALSE)&lt;=VLOOKUP($AC$18,paramètres!$E$33:$F$44,2,FALSE),Q592*$D592,0)))</f>
        <v>0</v>
      </c>
      <c r="AD592" s="13">
        <f>IF($D592="",0,IF($E592="",0,IF(VLOOKUP($E592,paramètres!$E$33:$F$44,2,FALSE)&lt;=VLOOKUP($AD$18,paramètres!$E$33:$F$44,2,FALSE),R592*$D592,0)))</f>
        <v>0</v>
      </c>
      <c r="AE592" s="13">
        <f>IF($D592="",0,IF($E592="",0,IF(VLOOKUP($E592,paramètres!$E$33:$F$44,2,FALSE)&lt;=VLOOKUP($AE$18,paramètres!$E$33:$F$44,2,FALSE),S592*$D592,0)))</f>
        <v>0</v>
      </c>
      <c r="AF592" s="13">
        <f>IF($D592="",0,IF($E592="",0,IF(VLOOKUP($E592,paramètres!$E$33:$F$44,2,FALSE)&lt;=VLOOKUP($AF$18,paramètres!$E$33:$F$44,2,FALSE),T592*$D592,0)))</f>
        <v>0</v>
      </c>
      <c r="AG592" s="13">
        <f>IF($D592="",0,IF($E592="",0,IF(VLOOKUP($E592,paramètres!$E$33:$F$44,2,FALSE)&lt;=VLOOKUP($AG$18,paramètres!$E$33:$F$44,2,FALSE),U592*$D592,0)))</f>
        <v>0</v>
      </c>
      <c r="AH592" s="13">
        <f>IF($D592="",0,IF($E592="",0,IF(VLOOKUP($E592,paramètres!$E$33:$F$44,2,FALSE)&lt;=VLOOKUP($AH$18,paramètres!$E$33:$F$44,2,FALSE),V592*$D592,0)))</f>
        <v>0</v>
      </c>
      <c r="AI592" s="13">
        <f>IF($D592="",0,IF($E592="",0,IF(VLOOKUP($E592,paramètres!$E$33:$F$44,2,FALSE)&lt;=VLOOKUP($AI$18,paramètres!$E$33:$F$44,2,FALSE),W592*$D592,0)))</f>
        <v>0</v>
      </c>
      <c r="AJ592" s="13">
        <f>IF($D592="",0,IF($E592="",0,IF(VLOOKUP($E592,paramètres!$E$33:$F$44,2,FALSE)&lt;=VLOOKUP($AJ$18,paramètres!$E$33:$F$44,2,FALSE),X592*$D592,0)))</f>
        <v>0</v>
      </c>
      <c r="AK592" s="13">
        <f>IF($D592="",0,IF($E592="",0,IF(VLOOKUP($E592,paramètres!$E$33:$F$44,2,FALSE)&lt;=VLOOKUP($AK$18,paramètres!$E$33:$F$44,2,FALSE),Y592*$D592,0)))</f>
        <v>0</v>
      </c>
      <c r="AL592" s="13">
        <f>IF($D592="",0,IF($E592="",0,IF(VLOOKUP($E592,paramètres!$E$33:$F$44,2,FALSE)&lt;=VLOOKUP($AL$18,paramètres!$E$33:$F$44,2,FALSE),Z592*$D592,0)))</f>
        <v>0</v>
      </c>
      <c r="AM592" s="13">
        <f>IF($D592="",0,IF($E592="",0,IF(VLOOKUP($E592,paramètres!$E$33:$F$44,2,FALSE)&lt;=VLOOKUP($AM$18,paramètres!$E$33:$F$44,2,FALSE),AA592*$D592,0)))</f>
        <v>0</v>
      </c>
      <c r="AN592" s="154">
        <f>IF($D592="",0,IF($E592="",0,IF(VLOOKUP($E592,paramètres!$E$33:$F$44,2,FALSE)&lt;=VLOOKUP($AN$18,paramètres!$E$33:$F$44,2,FALSE),AB592*$D592,0)))</f>
        <v>0</v>
      </c>
      <c r="AO592" s="149" t="str">
        <f>IF(paramètres!$B$28=1,((SUM(Q592:Z592)/1.02)+SUM(AA592:AB592))*0.0303/9*COUNT(Q592:Y592),IF(paramètres!$B$28=2,(SUM(Q592:AB592))*0.0303/9*COUNT(Q592:Y592),"Missing Delta option"))</f>
        <v>Missing Delta option</v>
      </c>
      <c r="AP592" s="13" t="str">
        <f>IF(paramètres!$B$28=1,(((SUM(Q592:Z592)/1.02)+SUM(AA592:AB592))+((SUM(AC592:AL592)/1.02)+SUM(AM592:AO592)))*cotpatr,IF(paramètres!$B$28=2,(SUM(Q592:AO592)*cotpatr),"Missing Delta Option"))</f>
        <v>Missing Delta Option</v>
      </c>
      <c r="AQ592" s="13" t="str" cm="1">
        <f t="array" ref="AQ592">IF(paramètres!$B$28=1,(((SUM(Q592:Z592)/1.02)+SUM(AA592:AB592))+((SUM(AC592:AN592)/1.02)+SUM(AM592:AN592)))/12*pécule,IF(paramètres!$B$28=2,SUM(Q592:AN592)/12*pécule,"Missing Delta Option"))</f>
        <v>Missing Delta Option</v>
      </c>
      <c r="AR592" s="132" t="e">
        <f>IF(paramètres!$B$28=1,(((SUM(Q592:Z592)/1.02)+SUM(AA592:AB592))+((SUM(AC592:AN592)/1.02)+SUM(AM592:AN592)))+AO592+AP592+AQ592,SUM(Q592:AN592)+AO592+AP592+AQ592)</f>
        <v>#VALUE!</v>
      </c>
    </row>
    <row r="593" spans="1:44" x14ac:dyDescent="0.25">
      <c r="A593" s="131"/>
      <c r="B593" s="39"/>
      <c r="C593" s="39"/>
      <c r="D593" s="93"/>
      <c r="E593" s="68"/>
      <c r="F593" s="40"/>
      <c r="G593" s="94"/>
      <c r="H593" s="38"/>
      <c r="I593" s="95"/>
      <c r="J593" s="40"/>
      <c r="K593" s="38"/>
      <c r="L593" s="95"/>
      <c r="M593" s="40"/>
      <c r="N593" s="38"/>
      <c r="O593" s="95"/>
      <c r="P593" s="68"/>
      <c r="Q593" s="226"/>
      <c r="R593" s="227"/>
      <c r="S593" s="227"/>
      <c r="T593" s="227"/>
      <c r="U593" s="227"/>
      <c r="V593" s="227"/>
      <c r="W593" s="227"/>
      <c r="X593" s="227"/>
      <c r="Y593" s="227"/>
      <c r="Z593" s="227"/>
      <c r="AA593" s="227"/>
      <c r="AB593" s="228"/>
      <c r="AC593" s="149">
        <f>IF($D593="",0,IF($E593="",0,IF(VLOOKUP($E593,paramètres!$E$33:$F$44,2,FALSE)&lt;=VLOOKUP($AC$18,paramètres!$E$33:$F$44,2,FALSE),Q593*$D593,0)))</f>
        <v>0</v>
      </c>
      <c r="AD593" s="13">
        <f>IF($D593="",0,IF($E593="",0,IF(VLOOKUP($E593,paramètres!$E$33:$F$44,2,FALSE)&lt;=VLOOKUP($AD$18,paramètres!$E$33:$F$44,2,FALSE),R593*$D593,0)))</f>
        <v>0</v>
      </c>
      <c r="AE593" s="13">
        <f>IF($D593="",0,IF($E593="",0,IF(VLOOKUP($E593,paramètres!$E$33:$F$44,2,FALSE)&lt;=VLOOKUP($AE$18,paramètres!$E$33:$F$44,2,FALSE),S593*$D593,0)))</f>
        <v>0</v>
      </c>
      <c r="AF593" s="13">
        <f>IF($D593="",0,IF($E593="",0,IF(VLOOKUP($E593,paramètres!$E$33:$F$44,2,FALSE)&lt;=VLOOKUP($AF$18,paramètres!$E$33:$F$44,2,FALSE),T593*$D593,0)))</f>
        <v>0</v>
      </c>
      <c r="AG593" s="13">
        <f>IF($D593="",0,IF($E593="",0,IF(VLOOKUP($E593,paramètres!$E$33:$F$44,2,FALSE)&lt;=VLOOKUP($AG$18,paramètres!$E$33:$F$44,2,FALSE),U593*$D593,0)))</f>
        <v>0</v>
      </c>
      <c r="AH593" s="13">
        <f>IF($D593="",0,IF($E593="",0,IF(VLOOKUP($E593,paramètres!$E$33:$F$44,2,FALSE)&lt;=VLOOKUP($AH$18,paramètres!$E$33:$F$44,2,FALSE),V593*$D593,0)))</f>
        <v>0</v>
      </c>
      <c r="AI593" s="13">
        <f>IF($D593="",0,IF($E593="",0,IF(VLOOKUP($E593,paramètres!$E$33:$F$44,2,FALSE)&lt;=VLOOKUP($AI$18,paramètres!$E$33:$F$44,2,FALSE),W593*$D593,0)))</f>
        <v>0</v>
      </c>
      <c r="AJ593" s="13">
        <f>IF($D593="",0,IF($E593="",0,IF(VLOOKUP($E593,paramètres!$E$33:$F$44,2,FALSE)&lt;=VLOOKUP($AJ$18,paramètres!$E$33:$F$44,2,FALSE),X593*$D593,0)))</f>
        <v>0</v>
      </c>
      <c r="AK593" s="13">
        <f>IF($D593="",0,IF($E593="",0,IF(VLOOKUP($E593,paramètres!$E$33:$F$44,2,FALSE)&lt;=VLOOKUP($AK$18,paramètres!$E$33:$F$44,2,FALSE),Y593*$D593,0)))</f>
        <v>0</v>
      </c>
      <c r="AL593" s="13">
        <f>IF($D593="",0,IF($E593="",0,IF(VLOOKUP($E593,paramètres!$E$33:$F$44,2,FALSE)&lt;=VLOOKUP($AL$18,paramètres!$E$33:$F$44,2,FALSE),Z593*$D593,0)))</f>
        <v>0</v>
      </c>
      <c r="AM593" s="13">
        <f>IF($D593="",0,IF($E593="",0,IF(VLOOKUP($E593,paramètres!$E$33:$F$44,2,FALSE)&lt;=VLOOKUP($AM$18,paramètres!$E$33:$F$44,2,FALSE),AA593*$D593,0)))</f>
        <v>0</v>
      </c>
      <c r="AN593" s="154">
        <f>IF($D593="",0,IF($E593="",0,IF(VLOOKUP($E593,paramètres!$E$33:$F$44,2,FALSE)&lt;=VLOOKUP($AN$18,paramètres!$E$33:$F$44,2,FALSE),AB593*$D593,0)))</f>
        <v>0</v>
      </c>
      <c r="AO593" s="149" t="str">
        <f>IF(paramètres!$B$28=1,((SUM(Q593:Z593)/1.02)+SUM(AA593:AB593))*0.0303/9*COUNT(Q593:Y593),IF(paramètres!$B$28=2,(SUM(Q593:AB593))*0.0303/9*COUNT(Q593:Y593),"Missing Delta option"))</f>
        <v>Missing Delta option</v>
      </c>
      <c r="AP593" s="13" t="str">
        <f>IF(paramètres!$B$28=1,(((SUM(Q593:Z593)/1.02)+SUM(AA593:AB593))+((SUM(AC593:AL593)/1.02)+SUM(AM593:AO593)))*cotpatr,IF(paramètres!$B$28=2,(SUM(Q593:AO593)*cotpatr),"Missing Delta Option"))</f>
        <v>Missing Delta Option</v>
      </c>
      <c r="AQ593" s="13" t="str" cm="1">
        <f t="array" ref="AQ593">IF(paramètres!$B$28=1,(((SUM(Q593:Z593)/1.02)+SUM(AA593:AB593))+((SUM(AC593:AN593)/1.02)+SUM(AM593:AN593)))/12*pécule,IF(paramètres!$B$28=2,SUM(Q593:AN593)/12*pécule,"Missing Delta Option"))</f>
        <v>Missing Delta Option</v>
      </c>
      <c r="AR593" s="132" t="e">
        <f>IF(paramètres!$B$28=1,(((SUM(Q593:Z593)/1.02)+SUM(AA593:AB593))+((SUM(AC593:AN593)/1.02)+SUM(AM593:AN593)))+AO593+AP593+AQ593,SUM(Q593:AN593)+AO593+AP593+AQ593)</f>
        <v>#VALUE!</v>
      </c>
    </row>
    <row r="594" spans="1:44" x14ac:dyDescent="0.25">
      <c r="A594" s="131"/>
      <c r="B594" s="39"/>
      <c r="C594" s="39"/>
      <c r="D594" s="93"/>
      <c r="E594" s="68"/>
      <c r="F594" s="40"/>
      <c r="G594" s="94"/>
      <c r="H594" s="38"/>
      <c r="I594" s="95"/>
      <c r="J594" s="40"/>
      <c r="K594" s="38"/>
      <c r="L594" s="95"/>
      <c r="M594" s="40"/>
      <c r="N594" s="38"/>
      <c r="O594" s="95"/>
      <c r="P594" s="68"/>
      <c r="Q594" s="226"/>
      <c r="R594" s="227"/>
      <c r="S594" s="227"/>
      <c r="T594" s="227"/>
      <c r="U594" s="227"/>
      <c r="V594" s="227"/>
      <c r="W594" s="227"/>
      <c r="X594" s="227"/>
      <c r="Y594" s="227"/>
      <c r="Z594" s="227"/>
      <c r="AA594" s="227"/>
      <c r="AB594" s="228"/>
      <c r="AC594" s="149">
        <f>IF($D594="",0,IF($E594="",0,IF(VLOOKUP($E594,paramètres!$E$33:$F$44,2,FALSE)&lt;=VLOOKUP($AC$18,paramètres!$E$33:$F$44,2,FALSE),Q594*$D594,0)))</f>
        <v>0</v>
      </c>
      <c r="AD594" s="13">
        <f>IF($D594="",0,IF($E594="",0,IF(VLOOKUP($E594,paramètres!$E$33:$F$44,2,FALSE)&lt;=VLOOKUP($AD$18,paramètres!$E$33:$F$44,2,FALSE),R594*$D594,0)))</f>
        <v>0</v>
      </c>
      <c r="AE594" s="13">
        <f>IF($D594="",0,IF($E594="",0,IF(VLOOKUP($E594,paramètres!$E$33:$F$44,2,FALSE)&lt;=VLOOKUP($AE$18,paramètres!$E$33:$F$44,2,FALSE),S594*$D594,0)))</f>
        <v>0</v>
      </c>
      <c r="AF594" s="13">
        <f>IF($D594="",0,IF($E594="",0,IF(VLOOKUP($E594,paramètres!$E$33:$F$44,2,FALSE)&lt;=VLOOKUP($AF$18,paramètres!$E$33:$F$44,2,FALSE),T594*$D594,0)))</f>
        <v>0</v>
      </c>
      <c r="AG594" s="13">
        <f>IF($D594="",0,IF($E594="",0,IF(VLOOKUP($E594,paramètres!$E$33:$F$44,2,FALSE)&lt;=VLOOKUP($AG$18,paramètres!$E$33:$F$44,2,FALSE),U594*$D594,0)))</f>
        <v>0</v>
      </c>
      <c r="AH594" s="13">
        <f>IF($D594="",0,IF($E594="",0,IF(VLOOKUP($E594,paramètres!$E$33:$F$44,2,FALSE)&lt;=VLOOKUP($AH$18,paramètres!$E$33:$F$44,2,FALSE),V594*$D594,0)))</f>
        <v>0</v>
      </c>
      <c r="AI594" s="13">
        <f>IF($D594="",0,IF($E594="",0,IF(VLOOKUP($E594,paramètres!$E$33:$F$44,2,FALSE)&lt;=VLOOKUP($AI$18,paramètres!$E$33:$F$44,2,FALSE),W594*$D594,0)))</f>
        <v>0</v>
      </c>
      <c r="AJ594" s="13">
        <f>IF($D594="",0,IF($E594="",0,IF(VLOOKUP($E594,paramètres!$E$33:$F$44,2,FALSE)&lt;=VLOOKUP($AJ$18,paramètres!$E$33:$F$44,2,FALSE),X594*$D594,0)))</f>
        <v>0</v>
      </c>
      <c r="AK594" s="13">
        <f>IF($D594="",0,IF($E594="",0,IF(VLOOKUP($E594,paramètres!$E$33:$F$44,2,FALSE)&lt;=VLOOKUP($AK$18,paramètres!$E$33:$F$44,2,FALSE),Y594*$D594,0)))</f>
        <v>0</v>
      </c>
      <c r="AL594" s="13">
        <f>IF($D594="",0,IF($E594="",0,IF(VLOOKUP($E594,paramètres!$E$33:$F$44,2,FALSE)&lt;=VLOOKUP($AL$18,paramètres!$E$33:$F$44,2,FALSE),Z594*$D594,0)))</f>
        <v>0</v>
      </c>
      <c r="AM594" s="13">
        <f>IF($D594="",0,IF($E594="",0,IF(VLOOKUP($E594,paramètres!$E$33:$F$44,2,FALSE)&lt;=VLOOKUP($AM$18,paramètres!$E$33:$F$44,2,FALSE),AA594*$D594,0)))</f>
        <v>0</v>
      </c>
      <c r="AN594" s="154">
        <f>IF($D594="",0,IF($E594="",0,IF(VLOOKUP($E594,paramètres!$E$33:$F$44,2,FALSE)&lt;=VLOOKUP($AN$18,paramètres!$E$33:$F$44,2,FALSE),AB594*$D594,0)))</f>
        <v>0</v>
      </c>
      <c r="AO594" s="149" t="str">
        <f>IF(paramètres!$B$28=1,((SUM(Q594:Z594)/1.02)+SUM(AA594:AB594))*0.0303/9*COUNT(Q594:Y594),IF(paramètres!$B$28=2,(SUM(Q594:AB594))*0.0303/9*COUNT(Q594:Y594),"Missing Delta option"))</f>
        <v>Missing Delta option</v>
      </c>
      <c r="AP594" s="13" t="str">
        <f>IF(paramètres!$B$28=1,(((SUM(Q594:Z594)/1.02)+SUM(AA594:AB594))+((SUM(AC594:AL594)/1.02)+SUM(AM594:AO594)))*cotpatr,IF(paramètres!$B$28=2,(SUM(Q594:AO594)*cotpatr),"Missing Delta Option"))</f>
        <v>Missing Delta Option</v>
      </c>
      <c r="AQ594" s="13" t="str" cm="1">
        <f t="array" ref="AQ594">IF(paramètres!$B$28=1,(((SUM(Q594:Z594)/1.02)+SUM(AA594:AB594))+((SUM(AC594:AN594)/1.02)+SUM(AM594:AN594)))/12*pécule,IF(paramètres!$B$28=2,SUM(Q594:AN594)/12*pécule,"Missing Delta Option"))</f>
        <v>Missing Delta Option</v>
      </c>
      <c r="AR594" s="132" t="e">
        <f>IF(paramètres!$B$28=1,(((SUM(Q594:Z594)/1.02)+SUM(AA594:AB594))+((SUM(AC594:AN594)/1.02)+SUM(AM594:AN594)))+AO594+AP594+AQ594,SUM(Q594:AN594)+AO594+AP594+AQ594)</f>
        <v>#VALUE!</v>
      </c>
    </row>
    <row r="595" spans="1:44" x14ac:dyDescent="0.25">
      <c r="A595" s="131"/>
      <c r="B595" s="39"/>
      <c r="C595" s="39"/>
      <c r="D595" s="93"/>
      <c r="E595" s="68"/>
      <c r="F595" s="40"/>
      <c r="G595" s="94"/>
      <c r="H595" s="38"/>
      <c r="I595" s="95"/>
      <c r="J595" s="40"/>
      <c r="K595" s="38"/>
      <c r="L595" s="95"/>
      <c r="M595" s="40"/>
      <c r="N595" s="38"/>
      <c r="O595" s="95"/>
      <c r="P595" s="68"/>
      <c r="Q595" s="226"/>
      <c r="R595" s="227"/>
      <c r="S595" s="227"/>
      <c r="T595" s="227"/>
      <c r="U595" s="227"/>
      <c r="V595" s="227"/>
      <c r="W595" s="227"/>
      <c r="X595" s="227"/>
      <c r="Y595" s="227"/>
      <c r="Z595" s="227"/>
      <c r="AA595" s="227"/>
      <c r="AB595" s="228"/>
      <c r="AC595" s="149">
        <f>IF($D595="",0,IF($E595="",0,IF(VLOOKUP($E595,paramètres!$E$33:$F$44,2,FALSE)&lt;=VLOOKUP($AC$18,paramètres!$E$33:$F$44,2,FALSE),Q595*$D595,0)))</f>
        <v>0</v>
      </c>
      <c r="AD595" s="13">
        <f>IF($D595="",0,IF($E595="",0,IF(VLOOKUP($E595,paramètres!$E$33:$F$44,2,FALSE)&lt;=VLOOKUP($AD$18,paramètres!$E$33:$F$44,2,FALSE),R595*$D595,0)))</f>
        <v>0</v>
      </c>
      <c r="AE595" s="13">
        <f>IF($D595="",0,IF($E595="",0,IF(VLOOKUP($E595,paramètres!$E$33:$F$44,2,FALSE)&lt;=VLOOKUP($AE$18,paramètres!$E$33:$F$44,2,FALSE),S595*$D595,0)))</f>
        <v>0</v>
      </c>
      <c r="AF595" s="13">
        <f>IF($D595="",0,IF($E595="",0,IF(VLOOKUP($E595,paramètres!$E$33:$F$44,2,FALSE)&lt;=VLOOKUP($AF$18,paramètres!$E$33:$F$44,2,FALSE),T595*$D595,0)))</f>
        <v>0</v>
      </c>
      <c r="AG595" s="13">
        <f>IF($D595="",0,IF($E595="",0,IF(VLOOKUP($E595,paramètres!$E$33:$F$44,2,FALSE)&lt;=VLOOKUP($AG$18,paramètres!$E$33:$F$44,2,FALSE),U595*$D595,0)))</f>
        <v>0</v>
      </c>
      <c r="AH595" s="13">
        <f>IF($D595="",0,IF($E595="",0,IF(VLOOKUP($E595,paramètres!$E$33:$F$44,2,FALSE)&lt;=VLOOKUP($AH$18,paramètres!$E$33:$F$44,2,FALSE),V595*$D595,0)))</f>
        <v>0</v>
      </c>
      <c r="AI595" s="13">
        <f>IF($D595="",0,IF($E595="",0,IF(VLOOKUP($E595,paramètres!$E$33:$F$44,2,FALSE)&lt;=VLOOKUP($AI$18,paramètres!$E$33:$F$44,2,FALSE),W595*$D595,0)))</f>
        <v>0</v>
      </c>
      <c r="AJ595" s="13">
        <f>IF($D595="",0,IF($E595="",0,IF(VLOOKUP($E595,paramètres!$E$33:$F$44,2,FALSE)&lt;=VLOOKUP($AJ$18,paramètres!$E$33:$F$44,2,FALSE),X595*$D595,0)))</f>
        <v>0</v>
      </c>
      <c r="AK595" s="13">
        <f>IF($D595="",0,IF($E595="",0,IF(VLOOKUP($E595,paramètres!$E$33:$F$44,2,FALSE)&lt;=VLOOKUP($AK$18,paramètres!$E$33:$F$44,2,FALSE),Y595*$D595,0)))</f>
        <v>0</v>
      </c>
      <c r="AL595" s="13">
        <f>IF($D595="",0,IF($E595="",0,IF(VLOOKUP($E595,paramètres!$E$33:$F$44,2,FALSE)&lt;=VLOOKUP($AL$18,paramètres!$E$33:$F$44,2,FALSE),Z595*$D595,0)))</f>
        <v>0</v>
      </c>
      <c r="AM595" s="13">
        <f>IF($D595="",0,IF($E595="",0,IF(VLOOKUP($E595,paramètres!$E$33:$F$44,2,FALSE)&lt;=VLOOKUP($AM$18,paramètres!$E$33:$F$44,2,FALSE),AA595*$D595,0)))</f>
        <v>0</v>
      </c>
      <c r="AN595" s="154">
        <f>IF($D595="",0,IF($E595="",0,IF(VLOOKUP($E595,paramètres!$E$33:$F$44,2,FALSE)&lt;=VLOOKUP($AN$18,paramètres!$E$33:$F$44,2,FALSE),AB595*$D595,0)))</f>
        <v>0</v>
      </c>
      <c r="AO595" s="149" t="str">
        <f>IF(paramètres!$B$28=1,((SUM(Q595:Z595)/1.02)+SUM(AA595:AB595))*0.0303/9*COUNT(Q595:Y595),IF(paramètres!$B$28=2,(SUM(Q595:AB595))*0.0303/9*COUNT(Q595:Y595),"Missing Delta option"))</f>
        <v>Missing Delta option</v>
      </c>
      <c r="AP595" s="13" t="str">
        <f>IF(paramètres!$B$28=1,(((SUM(Q595:Z595)/1.02)+SUM(AA595:AB595))+((SUM(AC595:AL595)/1.02)+SUM(AM595:AO595)))*cotpatr,IF(paramètres!$B$28=2,(SUM(Q595:AO595)*cotpatr),"Missing Delta Option"))</f>
        <v>Missing Delta Option</v>
      </c>
      <c r="AQ595" s="13" t="str" cm="1">
        <f t="array" ref="AQ595">IF(paramètres!$B$28=1,(((SUM(Q595:Z595)/1.02)+SUM(AA595:AB595))+((SUM(AC595:AN595)/1.02)+SUM(AM595:AN595)))/12*pécule,IF(paramètres!$B$28=2,SUM(Q595:AN595)/12*pécule,"Missing Delta Option"))</f>
        <v>Missing Delta Option</v>
      </c>
      <c r="AR595" s="132" t="e">
        <f>IF(paramètres!$B$28=1,(((SUM(Q595:Z595)/1.02)+SUM(AA595:AB595))+((SUM(AC595:AN595)/1.02)+SUM(AM595:AN595)))+AO595+AP595+AQ595,SUM(Q595:AN595)+AO595+AP595+AQ595)</f>
        <v>#VALUE!</v>
      </c>
    </row>
    <row r="596" spans="1:44" x14ac:dyDescent="0.25">
      <c r="A596" s="131"/>
      <c r="B596" s="39"/>
      <c r="C596" s="39"/>
      <c r="D596" s="93"/>
      <c r="E596" s="68"/>
      <c r="F596" s="40"/>
      <c r="G596" s="94"/>
      <c r="H596" s="38"/>
      <c r="I596" s="95"/>
      <c r="J596" s="40"/>
      <c r="K596" s="38"/>
      <c r="L596" s="95"/>
      <c r="M596" s="40"/>
      <c r="N596" s="38"/>
      <c r="O596" s="95"/>
      <c r="P596" s="68"/>
      <c r="Q596" s="226"/>
      <c r="R596" s="227"/>
      <c r="S596" s="227"/>
      <c r="T596" s="227"/>
      <c r="U596" s="227"/>
      <c r="V596" s="227"/>
      <c r="W596" s="227"/>
      <c r="X596" s="227"/>
      <c r="Y596" s="227"/>
      <c r="Z596" s="227"/>
      <c r="AA596" s="227"/>
      <c r="AB596" s="228"/>
      <c r="AC596" s="149">
        <f>IF($D596="",0,IF($E596="",0,IF(VLOOKUP($E596,paramètres!$E$33:$F$44,2,FALSE)&lt;=VLOOKUP($AC$18,paramètres!$E$33:$F$44,2,FALSE),Q596*$D596,0)))</f>
        <v>0</v>
      </c>
      <c r="AD596" s="13">
        <f>IF($D596="",0,IF($E596="",0,IF(VLOOKUP($E596,paramètres!$E$33:$F$44,2,FALSE)&lt;=VLOOKUP($AD$18,paramètres!$E$33:$F$44,2,FALSE),R596*$D596,0)))</f>
        <v>0</v>
      </c>
      <c r="AE596" s="13">
        <f>IF($D596="",0,IF($E596="",0,IF(VLOOKUP($E596,paramètres!$E$33:$F$44,2,FALSE)&lt;=VLOOKUP($AE$18,paramètres!$E$33:$F$44,2,FALSE),S596*$D596,0)))</f>
        <v>0</v>
      </c>
      <c r="AF596" s="13">
        <f>IF($D596="",0,IF($E596="",0,IF(VLOOKUP($E596,paramètres!$E$33:$F$44,2,FALSE)&lt;=VLOOKUP($AF$18,paramètres!$E$33:$F$44,2,FALSE),T596*$D596,0)))</f>
        <v>0</v>
      </c>
      <c r="AG596" s="13">
        <f>IF($D596="",0,IF($E596="",0,IF(VLOOKUP($E596,paramètres!$E$33:$F$44,2,FALSE)&lt;=VLOOKUP($AG$18,paramètres!$E$33:$F$44,2,FALSE),U596*$D596,0)))</f>
        <v>0</v>
      </c>
      <c r="AH596" s="13">
        <f>IF($D596="",0,IF($E596="",0,IF(VLOOKUP($E596,paramètres!$E$33:$F$44,2,FALSE)&lt;=VLOOKUP($AH$18,paramètres!$E$33:$F$44,2,FALSE),V596*$D596,0)))</f>
        <v>0</v>
      </c>
      <c r="AI596" s="13">
        <f>IF($D596="",0,IF($E596="",0,IF(VLOOKUP($E596,paramètres!$E$33:$F$44,2,FALSE)&lt;=VLOOKUP($AI$18,paramètres!$E$33:$F$44,2,FALSE),W596*$D596,0)))</f>
        <v>0</v>
      </c>
      <c r="AJ596" s="13">
        <f>IF($D596="",0,IF($E596="",0,IF(VLOOKUP($E596,paramètres!$E$33:$F$44,2,FALSE)&lt;=VLOOKUP($AJ$18,paramètres!$E$33:$F$44,2,FALSE),X596*$D596,0)))</f>
        <v>0</v>
      </c>
      <c r="AK596" s="13">
        <f>IF($D596="",0,IF($E596="",0,IF(VLOOKUP($E596,paramètres!$E$33:$F$44,2,FALSE)&lt;=VLOOKUP($AK$18,paramètres!$E$33:$F$44,2,FALSE),Y596*$D596,0)))</f>
        <v>0</v>
      </c>
      <c r="AL596" s="13">
        <f>IF($D596="",0,IF($E596="",0,IF(VLOOKUP($E596,paramètres!$E$33:$F$44,2,FALSE)&lt;=VLOOKUP($AL$18,paramètres!$E$33:$F$44,2,FALSE),Z596*$D596,0)))</f>
        <v>0</v>
      </c>
      <c r="AM596" s="13">
        <f>IF($D596="",0,IF($E596="",0,IF(VLOOKUP($E596,paramètres!$E$33:$F$44,2,FALSE)&lt;=VLOOKUP($AM$18,paramètres!$E$33:$F$44,2,FALSE),AA596*$D596,0)))</f>
        <v>0</v>
      </c>
      <c r="AN596" s="154">
        <f>IF($D596="",0,IF($E596="",0,IF(VLOOKUP($E596,paramètres!$E$33:$F$44,2,FALSE)&lt;=VLOOKUP($AN$18,paramètres!$E$33:$F$44,2,FALSE),AB596*$D596,0)))</f>
        <v>0</v>
      </c>
      <c r="AO596" s="149" t="str">
        <f>IF(paramètres!$B$28=1,((SUM(Q596:Z596)/1.02)+SUM(AA596:AB596))*0.0303/9*COUNT(Q596:Y596),IF(paramètres!$B$28=2,(SUM(Q596:AB596))*0.0303/9*COUNT(Q596:Y596),"Missing Delta option"))</f>
        <v>Missing Delta option</v>
      </c>
      <c r="AP596" s="13" t="str">
        <f>IF(paramètres!$B$28=1,(((SUM(Q596:Z596)/1.02)+SUM(AA596:AB596))+((SUM(AC596:AL596)/1.02)+SUM(AM596:AO596)))*cotpatr,IF(paramètres!$B$28=2,(SUM(Q596:AO596)*cotpatr),"Missing Delta Option"))</f>
        <v>Missing Delta Option</v>
      </c>
      <c r="AQ596" s="13" t="str" cm="1">
        <f t="array" ref="AQ596">IF(paramètres!$B$28=1,(((SUM(Q596:Z596)/1.02)+SUM(AA596:AB596))+((SUM(AC596:AN596)/1.02)+SUM(AM596:AN596)))/12*pécule,IF(paramètres!$B$28=2,SUM(Q596:AN596)/12*pécule,"Missing Delta Option"))</f>
        <v>Missing Delta Option</v>
      </c>
      <c r="AR596" s="132" t="e">
        <f>IF(paramètres!$B$28=1,(((SUM(Q596:Z596)/1.02)+SUM(AA596:AB596))+((SUM(AC596:AN596)/1.02)+SUM(AM596:AN596)))+AO596+AP596+AQ596,SUM(Q596:AN596)+AO596+AP596+AQ596)</f>
        <v>#VALUE!</v>
      </c>
    </row>
    <row r="597" spans="1:44" x14ac:dyDescent="0.25">
      <c r="A597" s="131"/>
      <c r="B597" s="39"/>
      <c r="C597" s="39"/>
      <c r="D597" s="93"/>
      <c r="E597" s="68"/>
      <c r="F597" s="40"/>
      <c r="G597" s="94"/>
      <c r="H597" s="38"/>
      <c r="I597" s="95"/>
      <c r="J597" s="40"/>
      <c r="K597" s="38"/>
      <c r="L597" s="95"/>
      <c r="M597" s="40"/>
      <c r="N597" s="38"/>
      <c r="O597" s="95"/>
      <c r="P597" s="68"/>
      <c r="Q597" s="226"/>
      <c r="R597" s="227"/>
      <c r="S597" s="227"/>
      <c r="T597" s="227"/>
      <c r="U597" s="227"/>
      <c r="V597" s="227"/>
      <c r="W597" s="227"/>
      <c r="X597" s="227"/>
      <c r="Y597" s="227"/>
      <c r="Z597" s="227"/>
      <c r="AA597" s="227"/>
      <c r="AB597" s="228"/>
      <c r="AC597" s="149">
        <f>IF($D597="",0,IF($E597="",0,IF(VLOOKUP($E597,paramètres!$E$33:$F$44,2,FALSE)&lt;=VLOOKUP($AC$18,paramètres!$E$33:$F$44,2,FALSE),Q597*$D597,0)))</f>
        <v>0</v>
      </c>
      <c r="AD597" s="13">
        <f>IF($D597="",0,IF($E597="",0,IF(VLOOKUP($E597,paramètres!$E$33:$F$44,2,FALSE)&lt;=VLOOKUP($AD$18,paramètres!$E$33:$F$44,2,FALSE),R597*$D597,0)))</f>
        <v>0</v>
      </c>
      <c r="AE597" s="13">
        <f>IF($D597="",0,IF($E597="",0,IF(VLOOKUP($E597,paramètres!$E$33:$F$44,2,FALSE)&lt;=VLOOKUP($AE$18,paramètres!$E$33:$F$44,2,FALSE),S597*$D597,0)))</f>
        <v>0</v>
      </c>
      <c r="AF597" s="13">
        <f>IF($D597="",0,IF($E597="",0,IF(VLOOKUP($E597,paramètres!$E$33:$F$44,2,FALSE)&lt;=VLOOKUP($AF$18,paramètres!$E$33:$F$44,2,FALSE),T597*$D597,0)))</f>
        <v>0</v>
      </c>
      <c r="AG597" s="13">
        <f>IF($D597="",0,IF($E597="",0,IF(VLOOKUP($E597,paramètres!$E$33:$F$44,2,FALSE)&lt;=VLOOKUP($AG$18,paramètres!$E$33:$F$44,2,FALSE),U597*$D597,0)))</f>
        <v>0</v>
      </c>
      <c r="AH597" s="13">
        <f>IF($D597="",0,IF($E597="",0,IF(VLOOKUP($E597,paramètres!$E$33:$F$44,2,FALSE)&lt;=VLOOKUP($AH$18,paramètres!$E$33:$F$44,2,FALSE),V597*$D597,0)))</f>
        <v>0</v>
      </c>
      <c r="AI597" s="13">
        <f>IF($D597="",0,IF($E597="",0,IF(VLOOKUP($E597,paramètres!$E$33:$F$44,2,FALSE)&lt;=VLOOKUP($AI$18,paramètres!$E$33:$F$44,2,FALSE),W597*$D597,0)))</f>
        <v>0</v>
      </c>
      <c r="AJ597" s="13">
        <f>IF($D597="",0,IF($E597="",0,IF(VLOOKUP($E597,paramètres!$E$33:$F$44,2,FALSE)&lt;=VLOOKUP($AJ$18,paramètres!$E$33:$F$44,2,FALSE),X597*$D597,0)))</f>
        <v>0</v>
      </c>
      <c r="AK597" s="13">
        <f>IF($D597="",0,IF($E597="",0,IF(VLOOKUP($E597,paramètres!$E$33:$F$44,2,FALSE)&lt;=VLOOKUP($AK$18,paramètres!$E$33:$F$44,2,FALSE),Y597*$D597,0)))</f>
        <v>0</v>
      </c>
      <c r="AL597" s="13">
        <f>IF($D597="",0,IF($E597="",0,IF(VLOOKUP($E597,paramètres!$E$33:$F$44,2,FALSE)&lt;=VLOOKUP($AL$18,paramètres!$E$33:$F$44,2,FALSE),Z597*$D597,0)))</f>
        <v>0</v>
      </c>
      <c r="AM597" s="13">
        <f>IF($D597="",0,IF($E597="",0,IF(VLOOKUP($E597,paramètres!$E$33:$F$44,2,FALSE)&lt;=VLOOKUP($AM$18,paramètres!$E$33:$F$44,2,FALSE),AA597*$D597,0)))</f>
        <v>0</v>
      </c>
      <c r="AN597" s="154">
        <f>IF($D597="",0,IF($E597="",0,IF(VLOOKUP($E597,paramètres!$E$33:$F$44,2,FALSE)&lt;=VLOOKUP($AN$18,paramètres!$E$33:$F$44,2,FALSE),AB597*$D597,0)))</f>
        <v>0</v>
      </c>
      <c r="AO597" s="149" t="str">
        <f>IF(paramètres!$B$28=1,((SUM(Q597:Z597)/1.02)+SUM(AA597:AB597))*0.0303/9*COUNT(Q597:Y597),IF(paramètres!$B$28=2,(SUM(Q597:AB597))*0.0303/9*COUNT(Q597:Y597),"Missing Delta option"))</f>
        <v>Missing Delta option</v>
      </c>
      <c r="AP597" s="13" t="str">
        <f>IF(paramètres!$B$28=1,(((SUM(Q597:Z597)/1.02)+SUM(AA597:AB597))+((SUM(AC597:AL597)/1.02)+SUM(AM597:AO597)))*cotpatr,IF(paramètres!$B$28=2,(SUM(Q597:AO597)*cotpatr),"Missing Delta Option"))</f>
        <v>Missing Delta Option</v>
      </c>
      <c r="AQ597" s="13" t="str" cm="1">
        <f t="array" ref="AQ597">IF(paramètres!$B$28=1,(((SUM(Q597:Z597)/1.02)+SUM(AA597:AB597))+((SUM(AC597:AN597)/1.02)+SUM(AM597:AN597)))/12*pécule,IF(paramètres!$B$28=2,SUM(Q597:AN597)/12*pécule,"Missing Delta Option"))</f>
        <v>Missing Delta Option</v>
      </c>
      <c r="AR597" s="132" t="e">
        <f>IF(paramètres!$B$28=1,(((SUM(Q597:Z597)/1.02)+SUM(AA597:AB597))+((SUM(AC597:AN597)/1.02)+SUM(AM597:AN597)))+AO597+AP597+AQ597,SUM(Q597:AN597)+AO597+AP597+AQ597)</f>
        <v>#VALUE!</v>
      </c>
    </row>
    <row r="598" spans="1:44" x14ac:dyDescent="0.25">
      <c r="A598" s="131"/>
      <c r="B598" s="39"/>
      <c r="C598" s="39"/>
      <c r="D598" s="93"/>
      <c r="E598" s="68"/>
      <c r="F598" s="40"/>
      <c r="G598" s="94"/>
      <c r="H598" s="38"/>
      <c r="I598" s="95"/>
      <c r="J598" s="40"/>
      <c r="K598" s="38"/>
      <c r="L598" s="95"/>
      <c r="M598" s="40"/>
      <c r="N598" s="38"/>
      <c r="O598" s="95"/>
      <c r="P598" s="68"/>
      <c r="Q598" s="226"/>
      <c r="R598" s="227"/>
      <c r="S598" s="227"/>
      <c r="T598" s="227"/>
      <c r="U598" s="227"/>
      <c r="V598" s="227"/>
      <c r="W598" s="227"/>
      <c r="X598" s="227"/>
      <c r="Y598" s="227"/>
      <c r="Z598" s="227"/>
      <c r="AA598" s="227"/>
      <c r="AB598" s="228"/>
      <c r="AC598" s="149">
        <f>IF($D598="",0,IF($E598="",0,IF(VLOOKUP($E598,paramètres!$E$33:$F$44,2,FALSE)&lt;=VLOOKUP($AC$18,paramètres!$E$33:$F$44,2,FALSE),Q598*$D598,0)))</f>
        <v>0</v>
      </c>
      <c r="AD598" s="13">
        <f>IF($D598="",0,IF($E598="",0,IF(VLOOKUP($E598,paramètres!$E$33:$F$44,2,FALSE)&lt;=VLOOKUP($AD$18,paramètres!$E$33:$F$44,2,FALSE),R598*$D598,0)))</f>
        <v>0</v>
      </c>
      <c r="AE598" s="13">
        <f>IF($D598="",0,IF($E598="",0,IF(VLOOKUP($E598,paramètres!$E$33:$F$44,2,FALSE)&lt;=VLOOKUP($AE$18,paramètres!$E$33:$F$44,2,FALSE),S598*$D598,0)))</f>
        <v>0</v>
      </c>
      <c r="AF598" s="13">
        <f>IF($D598="",0,IF($E598="",0,IF(VLOOKUP($E598,paramètres!$E$33:$F$44,2,FALSE)&lt;=VLOOKUP($AF$18,paramètres!$E$33:$F$44,2,FALSE),T598*$D598,0)))</f>
        <v>0</v>
      </c>
      <c r="AG598" s="13">
        <f>IF($D598="",0,IF($E598="",0,IF(VLOOKUP($E598,paramètres!$E$33:$F$44,2,FALSE)&lt;=VLOOKUP($AG$18,paramètres!$E$33:$F$44,2,FALSE),U598*$D598,0)))</f>
        <v>0</v>
      </c>
      <c r="AH598" s="13">
        <f>IF($D598="",0,IF($E598="",0,IF(VLOOKUP($E598,paramètres!$E$33:$F$44,2,FALSE)&lt;=VLOOKUP($AH$18,paramètres!$E$33:$F$44,2,FALSE),V598*$D598,0)))</f>
        <v>0</v>
      </c>
      <c r="AI598" s="13">
        <f>IF($D598="",0,IF($E598="",0,IF(VLOOKUP($E598,paramètres!$E$33:$F$44,2,FALSE)&lt;=VLOOKUP($AI$18,paramètres!$E$33:$F$44,2,FALSE),W598*$D598,0)))</f>
        <v>0</v>
      </c>
      <c r="AJ598" s="13">
        <f>IF($D598="",0,IF($E598="",0,IF(VLOOKUP($E598,paramètres!$E$33:$F$44,2,FALSE)&lt;=VLOOKUP($AJ$18,paramètres!$E$33:$F$44,2,FALSE),X598*$D598,0)))</f>
        <v>0</v>
      </c>
      <c r="AK598" s="13">
        <f>IF($D598="",0,IF($E598="",0,IF(VLOOKUP($E598,paramètres!$E$33:$F$44,2,FALSE)&lt;=VLOOKUP($AK$18,paramètres!$E$33:$F$44,2,FALSE),Y598*$D598,0)))</f>
        <v>0</v>
      </c>
      <c r="AL598" s="13">
        <f>IF($D598="",0,IF($E598="",0,IF(VLOOKUP($E598,paramètres!$E$33:$F$44,2,FALSE)&lt;=VLOOKUP($AL$18,paramètres!$E$33:$F$44,2,FALSE),Z598*$D598,0)))</f>
        <v>0</v>
      </c>
      <c r="AM598" s="13">
        <f>IF($D598="",0,IF($E598="",0,IF(VLOOKUP($E598,paramètres!$E$33:$F$44,2,FALSE)&lt;=VLOOKUP($AM$18,paramètres!$E$33:$F$44,2,FALSE),AA598*$D598,0)))</f>
        <v>0</v>
      </c>
      <c r="AN598" s="154">
        <f>IF($D598="",0,IF($E598="",0,IF(VLOOKUP($E598,paramètres!$E$33:$F$44,2,FALSE)&lt;=VLOOKUP($AN$18,paramètres!$E$33:$F$44,2,FALSE),AB598*$D598,0)))</f>
        <v>0</v>
      </c>
      <c r="AO598" s="149" t="str">
        <f>IF(paramètres!$B$28=1,((SUM(Q598:Z598)/1.02)+SUM(AA598:AB598))*0.0303/9*COUNT(Q598:Y598),IF(paramètres!$B$28=2,(SUM(Q598:AB598))*0.0303/9*COUNT(Q598:Y598),"Missing Delta option"))</f>
        <v>Missing Delta option</v>
      </c>
      <c r="AP598" s="13" t="str">
        <f>IF(paramètres!$B$28=1,(((SUM(Q598:Z598)/1.02)+SUM(AA598:AB598))+((SUM(AC598:AL598)/1.02)+SUM(AM598:AO598)))*cotpatr,IF(paramètres!$B$28=2,(SUM(Q598:AO598)*cotpatr),"Missing Delta Option"))</f>
        <v>Missing Delta Option</v>
      </c>
      <c r="AQ598" s="13" t="str" cm="1">
        <f t="array" ref="AQ598">IF(paramètres!$B$28=1,(((SUM(Q598:Z598)/1.02)+SUM(AA598:AB598))+((SUM(AC598:AN598)/1.02)+SUM(AM598:AN598)))/12*pécule,IF(paramètres!$B$28=2,SUM(Q598:AN598)/12*pécule,"Missing Delta Option"))</f>
        <v>Missing Delta Option</v>
      </c>
      <c r="AR598" s="132" t="e">
        <f>IF(paramètres!$B$28=1,(((SUM(Q598:Z598)/1.02)+SUM(AA598:AB598))+((SUM(AC598:AN598)/1.02)+SUM(AM598:AN598)))+AO598+AP598+AQ598,SUM(Q598:AN598)+AO598+AP598+AQ598)</f>
        <v>#VALUE!</v>
      </c>
    </row>
    <row r="599" spans="1:44" x14ac:dyDescent="0.25">
      <c r="A599" s="131"/>
      <c r="B599" s="39"/>
      <c r="C599" s="39"/>
      <c r="D599" s="93"/>
      <c r="E599" s="68"/>
      <c r="F599" s="40"/>
      <c r="G599" s="94"/>
      <c r="H599" s="38"/>
      <c r="I599" s="95"/>
      <c r="J599" s="40"/>
      <c r="K599" s="38"/>
      <c r="L599" s="95"/>
      <c r="M599" s="40"/>
      <c r="N599" s="38"/>
      <c r="O599" s="95"/>
      <c r="P599" s="68"/>
      <c r="Q599" s="226"/>
      <c r="R599" s="227"/>
      <c r="S599" s="227"/>
      <c r="T599" s="227"/>
      <c r="U599" s="227"/>
      <c r="V599" s="227"/>
      <c r="W599" s="227"/>
      <c r="X599" s="227"/>
      <c r="Y599" s="227"/>
      <c r="Z599" s="227"/>
      <c r="AA599" s="227"/>
      <c r="AB599" s="228"/>
      <c r="AC599" s="149">
        <f>IF($D599="",0,IF($E599="",0,IF(VLOOKUP($E599,paramètres!$E$33:$F$44,2,FALSE)&lt;=VLOOKUP($AC$18,paramètres!$E$33:$F$44,2,FALSE),Q599*$D599,0)))</f>
        <v>0</v>
      </c>
      <c r="AD599" s="13">
        <f>IF($D599="",0,IF($E599="",0,IF(VLOOKUP($E599,paramètres!$E$33:$F$44,2,FALSE)&lt;=VLOOKUP($AD$18,paramètres!$E$33:$F$44,2,FALSE),R599*$D599,0)))</f>
        <v>0</v>
      </c>
      <c r="AE599" s="13">
        <f>IF($D599="",0,IF($E599="",0,IF(VLOOKUP($E599,paramètres!$E$33:$F$44,2,FALSE)&lt;=VLOOKUP($AE$18,paramètres!$E$33:$F$44,2,FALSE),S599*$D599,0)))</f>
        <v>0</v>
      </c>
      <c r="AF599" s="13">
        <f>IF($D599="",0,IF($E599="",0,IF(VLOOKUP($E599,paramètres!$E$33:$F$44,2,FALSE)&lt;=VLOOKUP($AF$18,paramètres!$E$33:$F$44,2,FALSE),T599*$D599,0)))</f>
        <v>0</v>
      </c>
      <c r="AG599" s="13">
        <f>IF($D599="",0,IF($E599="",0,IF(VLOOKUP($E599,paramètres!$E$33:$F$44,2,FALSE)&lt;=VLOOKUP($AG$18,paramètres!$E$33:$F$44,2,FALSE),U599*$D599,0)))</f>
        <v>0</v>
      </c>
      <c r="AH599" s="13">
        <f>IF($D599="",0,IF($E599="",0,IF(VLOOKUP($E599,paramètres!$E$33:$F$44,2,FALSE)&lt;=VLOOKUP($AH$18,paramètres!$E$33:$F$44,2,FALSE),V599*$D599,0)))</f>
        <v>0</v>
      </c>
      <c r="AI599" s="13">
        <f>IF($D599="",0,IF($E599="",0,IF(VLOOKUP($E599,paramètres!$E$33:$F$44,2,FALSE)&lt;=VLOOKUP($AI$18,paramètres!$E$33:$F$44,2,FALSE),W599*$D599,0)))</f>
        <v>0</v>
      </c>
      <c r="AJ599" s="13">
        <f>IF($D599="",0,IF($E599="",0,IF(VLOOKUP($E599,paramètres!$E$33:$F$44,2,FALSE)&lt;=VLOOKUP($AJ$18,paramètres!$E$33:$F$44,2,FALSE),X599*$D599,0)))</f>
        <v>0</v>
      </c>
      <c r="AK599" s="13">
        <f>IF($D599="",0,IF($E599="",0,IF(VLOOKUP($E599,paramètres!$E$33:$F$44,2,FALSE)&lt;=VLOOKUP($AK$18,paramètres!$E$33:$F$44,2,FALSE),Y599*$D599,0)))</f>
        <v>0</v>
      </c>
      <c r="AL599" s="13">
        <f>IF($D599="",0,IF($E599="",0,IF(VLOOKUP($E599,paramètres!$E$33:$F$44,2,FALSE)&lt;=VLOOKUP($AL$18,paramètres!$E$33:$F$44,2,FALSE),Z599*$D599,0)))</f>
        <v>0</v>
      </c>
      <c r="AM599" s="13">
        <f>IF($D599="",0,IF($E599="",0,IF(VLOOKUP($E599,paramètres!$E$33:$F$44,2,FALSE)&lt;=VLOOKUP($AM$18,paramètres!$E$33:$F$44,2,FALSE),AA599*$D599,0)))</f>
        <v>0</v>
      </c>
      <c r="AN599" s="154">
        <f>IF($D599="",0,IF($E599="",0,IF(VLOOKUP($E599,paramètres!$E$33:$F$44,2,FALSE)&lt;=VLOOKUP($AN$18,paramètres!$E$33:$F$44,2,FALSE),AB599*$D599,0)))</f>
        <v>0</v>
      </c>
      <c r="AO599" s="149" t="str">
        <f>IF(paramètres!$B$28=1,((SUM(Q599:Z599)/1.02)+SUM(AA599:AB599))*0.0303/9*COUNT(Q599:Y599),IF(paramètres!$B$28=2,(SUM(Q599:AB599))*0.0303/9*COUNT(Q599:Y599),"Missing Delta option"))</f>
        <v>Missing Delta option</v>
      </c>
      <c r="AP599" s="13" t="str">
        <f>IF(paramètres!$B$28=1,(((SUM(Q599:Z599)/1.02)+SUM(AA599:AB599))+((SUM(AC599:AL599)/1.02)+SUM(AM599:AO599)))*cotpatr,IF(paramètres!$B$28=2,(SUM(Q599:AO599)*cotpatr),"Missing Delta Option"))</f>
        <v>Missing Delta Option</v>
      </c>
      <c r="AQ599" s="13" t="str" cm="1">
        <f t="array" ref="AQ599">IF(paramètres!$B$28=1,(((SUM(Q599:Z599)/1.02)+SUM(AA599:AB599))+((SUM(AC599:AN599)/1.02)+SUM(AM599:AN599)))/12*pécule,IF(paramètres!$B$28=2,SUM(Q599:AN599)/12*pécule,"Missing Delta Option"))</f>
        <v>Missing Delta Option</v>
      </c>
      <c r="AR599" s="132" t="e">
        <f>IF(paramètres!$B$28=1,(((SUM(Q599:Z599)/1.02)+SUM(AA599:AB599))+((SUM(AC599:AN599)/1.02)+SUM(AM599:AN599)))+AO599+AP599+AQ599,SUM(Q599:AN599)+AO599+AP599+AQ599)</f>
        <v>#VALUE!</v>
      </c>
    </row>
    <row r="600" spans="1:44" x14ac:dyDescent="0.25">
      <c r="A600" s="131"/>
      <c r="B600" s="39"/>
      <c r="C600" s="39"/>
      <c r="D600" s="93"/>
      <c r="E600" s="68"/>
      <c r="F600" s="40"/>
      <c r="G600" s="94"/>
      <c r="H600" s="38"/>
      <c r="I600" s="95"/>
      <c r="J600" s="40"/>
      <c r="K600" s="38"/>
      <c r="L600" s="95"/>
      <c r="M600" s="40"/>
      <c r="N600" s="38"/>
      <c r="O600" s="95"/>
      <c r="P600" s="68"/>
      <c r="Q600" s="226"/>
      <c r="R600" s="227"/>
      <c r="S600" s="227"/>
      <c r="T600" s="227"/>
      <c r="U600" s="227"/>
      <c r="V600" s="227"/>
      <c r="W600" s="227"/>
      <c r="X600" s="227"/>
      <c r="Y600" s="227"/>
      <c r="Z600" s="227"/>
      <c r="AA600" s="227"/>
      <c r="AB600" s="228"/>
      <c r="AC600" s="149">
        <f>IF($D600="",0,IF($E600="",0,IF(VLOOKUP($E600,paramètres!$E$33:$F$44,2,FALSE)&lt;=VLOOKUP($AC$18,paramètres!$E$33:$F$44,2,FALSE),Q600*$D600,0)))</f>
        <v>0</v>
      </c>
      <c r="AD600" s="13">
        <f>IF($D600="",0,IF($E600="",0,IF(VLOOKUP($E600,paramètres!$E$33:$F$44,2,FALSE)&lt;=VLOOKUP($AD$18,paramètres!$E$33:$F$44,2,FALSE),R600*$D600,0)))</f>
        <v>0</v>
      </c>
      <c r="AE600" s="13">
        <f>IF($D600="",0,IF($E600="",0,IF(VLOOKUP($E600,paramètres!$E$33:$F$44,2,FALSE)&lt;=VLOOKUP($AE$18,paramètres!$E$33:$F$44,2,FALSE),S600*$D600,0)))</f>
        <v>0</v>
      </c>
      <c r="AF600" s="13">
        <f>IF($D600="",0,IF($E600="",0,IF(VLOOKUP($E600,paramètres!$E$33:$F$44,2,FALSE)&lt;=VLOOKUP($AF$18,paramètres!$E$33:$F$44,2,FALSE),T600*$D600,0)))</f>
        <v>0</v>
      </c>
      <c r="AG600" s="13">
        <f>IF($D600="",0,IF($E600="",0,IF(VLOOKUP($E600,paramètres!$E$33:$F$44,2,FALSE)&lt;=VLOOKUP($AG$18,paramètres!$E$33:$F$44,2,FALSE),U600*$D600,0)))</f>
        <v>0</v>
      </c>
      <c r="AH600" s="13">
        <f>IF($D600="",0,IF($E600="",0,IF(VLOOKUP($E600,paramètres!$E$33:$F$44,2,FALSE)&lt;=VLOOKUP($AH$18,paramètres!$E$33:$F$44,2,FALSE),V600*$D600,0)))</f>
        <v>0</v>
      </c>
      <c r="AI600" s="13">
        <f>IF($D600="",0,IF($E600="",0,IF(VLOOKUP($E600,paramètres!$E$33:$F$44,2,FALSE)&lt;=VLOOKUP($AI$18,paramètres!$E$33:$F$44,2,FALSE),W600*$D600,0)))</f>
        <v>0</v>
      </c>
      <c r="AJ600" s="13">
        <f>IF($D600="",0,IF($E600="",0,IF(VLOOKUP($E600,paramètres!$E$33:$F$44,2,FALSE)&lt;=VLOOKUP($AJ$18,paramètres!$E$33:$F$44,2,FALSE),X600*$D600,0)))</f>
        <v>0</v>
      </c>
      <c r="AK600" s="13">
        <f>IF($D600="",0,IF($E600="",0,IF(VLOOKUP($E600,paramètres!$E$33:$F$44,2,FALSE)&lt;=VLOOKUP($AK$18,paramètres!$E$33:$F$44,2,FALSE),Y600*$D600,0)))</f>
        <v>0</v>
      </c>
      <c r="AL600" s="13">
        <f>IF($D600="",0,IF($E600="",0,IF(VLOOKUP($E600,paramètres!$E$33:$F$44,2,FALSE)&lt;=VLOOKUP($AL$18,paramètres!$E$33:$F$44,2,FALSE),Z600*$D600,0)))</f>
        <v>0</v>
      </c>
      <c r="AM600" s="13">
        <f>IF($D600="",0,IF($E600="",0,IF(VLOOKUP($E600,paramètres!$E$33:$F$44,2,FALSE)&lt;=VLOOKUP($AM$18,paramètres!$E$33:$F$44,2,FALSE),AA600*$D600,0)))</f>
        <v>0</v>
      </c>
      <c r="AN600" s="154">
        <f>IF($D600="",0,IF($E600="",0,IF(VLOOKUP($E600,paramètres!$E$33:$F$44,2,FALSE)&lt;=VLOOKUP($AN$18,paramètres!$E$33:$F$44,2,FALSE),AB600*$D600,0)))</f>
        <v>0</v>
      </c>
      <c r="AO600" s="149" t="str">
        <f>IF(paramètres!$B$28=1,((SUM(Q600:Z600)/1.02)+SUM(AA600:AB600))*0.0303/9*COUNT(Q600:Y600),IF(paramètres!$B$28=2,(SUM(Q600:AB600))*0.0303/9*COUNT(Q600:Y600),"Missing Delta option"))</f>
        <v>Missing Delta option</v>
      </c>
      <c r="AP600" s="13" t="str">
        <f>IF(paramètres!$B$28=1,(((SUM(Q600:Z600)/1.02)+SUM(AA600:AB600))+((SUM(AC600:AL600)/1.02)+SUM(AM600:AO600)))*cotpatr,IF(paramètres!$B$28=2,(SUM(Q600:AO600)*cotpatr),"Missing Delta Option"))</f>
        <v>Missing Delta Option</v>
      </c>
      <c r="AQ600" s="13" t="str" cm="1">
        <f t="array" ref="AQ600">IF(paramètres!$B$28=1,(((SUM(Q600:Z600)/1.02)+SUM(AA600:AB600))+((SUM(AC600:AN600)/1.02)+SUM(AM600:AN600)))/12*pécule,IF(paramètres!$B$28=2,SUM(Q600:AN600)/12*pécule,"Missing Delta Option"))</f>
        <v>Missing Delta Option</v>
      </c>
      <c r="AR600" s="132" t="e">
        <f>IF(paramètres!$B$28=1,(((SUM(Q600:Z600)/1.02)+SUM(AA600:AB600))+((SUM(AC600:AN600)/1.02)+SUM(AM600:AN600)))+AO600+AP600+AQ600,SUM(Q600:AN600)+AO600+AP600+AQ600)</f>
        <v>#VALUE!</v>
      </c>
    </row>
    <row r="601" spans="1:44" x14ac:dyDescent="0.25">
      <c r="A601" s="131"/>
      <c r="B601" s="39"/>
      <c r="C601" s="39"/>
      <c r="D601" s="93"/>
      <c r="E601" s="68"/>
      <c r="F601" s="40"/>
      <c r="G601" s="94"/>
      <c r="H601" s="38"/>
      <c r="I601" s="95"/>
      <c r="J601" s="40"/>
      <c r="K601" s="38"/>
      <c r="L601" s="95"/>
      <c r="M601" s="40"/>
      <c r="N601" s="38"/>
      <c r="O601" s="95"/>
      <c r="P601" s="68"/>
      <c r="Q601" s="226"/>
      <c r="R601" s="227"/>
      <c r="S601" s="227"/>
      <c r="T601" s="227"/>
      <c r="U601" s="227"/>
      <c r="V601" s="227"/>
      <c r="W601" s="227"/>
      <c r="X601" s="227"/>
      <c r="Y601" s="227"/>
      <c r="Z601" s="227"/>
      <c r="AA601" s="227"/>
      <c r="AB601" s="228"/>
      <c r="AC601" s="149">
        <f>IF($D601="",0,IF($E601="",0,IF(VLOOKUP($E601,paramètres!$E$33:$F$44,2,FALSE)&lt;=VLOOKUP($AC$18,paramètres!$E$33:$F$44,2,FALSE),Q601*$D601,0)))</f>
        <v>0</v>
      </c>
      <c r="AD601" s="13">
        <f>IF($D601="",0,IF($E601="",0,IF(VLOOKUP($E601,paramètres!$E$33:$F$44,2,FALSE)&lt;=VLOOKUP($AD$18,paramètres!$E$33:$F$44,2,FALSE),R601*$D601,0)))</f>
        <v>0</v>
      </c>
      <c r="AE601" s="13">
        <f>IF($D601="",0,IF($E601="",0,IF(VLOOKUP($E601,paramètres!$E$33:$F$44,2,FALSE)&lt;=VLOOKUP($AE$18,paramètres!$E$33:$F$44,2,FALSE),S601*$D601,0)))</f>
        <v>0</v>
      </c>
      <c r="AF601" s="13">
        <f>IF($D601="",0,IF($E601="",0,IF(VLOOKUP($E601,paramètres!$E$33:$F$44,2,FALSE)&lt;=VLOOKUP($AF$18,paramètres!$E$33:$F$44,2,FALSE),T601*$D601,0)))</f>
        <v>0</v>
      </c>
      <c r="AG601" s="13">
        <f>IF($D601="",0,IF($E601="",0,IF(VLOOKUP($E601,paramètres!$E$33:$F$44,2,FALSE)&lt;=VLOOKUP($AG$18,paramètres!$E$33:$F$44,2,FALSE),U601*$D601,0)))</f>
        <v>0</v>
      </c>
      <c r="AH601" s="13">
        <f>IF($D601="",0,IF($E601="",0,IF(VLOOKUP($E601,paramètres!$E$33:$F$44,2,FALSE)&lt;=VLOOKUP($AH$18,paramètres!$E$33:$F$44,2,FALSE),V601*$D601,0)))</f>
        <v>0</v>
      </c>
      <c r="AI601" s="13">
        <f>IF($D601="",0,IF($E601="",0,IF(VLOOKUP($E601,paramètres!$E$33:$F$44,2,FALSE)&lt;=VLOOKUP($AI$18,paramètres!$E$33:$F$44,2,FALSE),W601*$D601,0)))</f>
        <v>0</v>
      </c>
      <c r="AJ601" s="13">
        <f>IF($D601="",0,IF($E601="",0,IF(VLOOKUP($E601,paramètres!$E$33:$F$44,2,FALSE)&lt;=VLOOKUP($AJ$18,paramètres!$E$33:$F$44,2,FALSE),X601*$D601,0)))</f>
        <v>0</v>
      </c>
      <c r="AK601" s="13">
        <f>IF($D601="",0,IF($E601="",0,IF(VLOOKUP($E601,paramètres!$E$33:$F$44,2,FALSE)&lt;=VLOOKUP($AK$18,paramètres!$E$33:$F$44,2,FALSE),Y601*$D601,0)))</f>
        <v>0</v>
      </c>
      <c r="AL601" s="13">
        <f>IF($D601="",0,IF($E601="",0,IF(VLOOKUP($E601,paramètres!$E$33:$F$44,2,FALSE)&lt;=VLOOKUP($AL$18,paramètres!$E$33:$F$44,2,FALSE),Z601*$D601,0)))</f>
        <v>0</v>
      </c>
      <c r="AM601" s="13">
        <f>IF($D601="",0,IF($E601="",0,IF(VLOOKUP($E601,paramètres!$E$33:$F$44,2,FALSE)&lt;=VLOOKUP($AM$18,paramètres!$E$33:$F$44,2,FALSE),AA601*$D601,0)))</f>
        <v>0</v>
      </c>
      <c r="AN601" s="154">
        <f>IF($D601="",0,IF($E601="",0,IF(VLOOKUP($E601,paramètres!$E$33:$F$44,2,FALSE)&lt;=VLOOKUP($AN$18,paramètres!$E$33:$F$44,2,FALSE),AB601*$D601,0)))</f>
        <v>0</v>
      </c>
      <c r="AO601" s="149" t="str">
        <f>IF(paramètres!$B$28=1,((SUM(Q601:Z601)/1.02)+SUM(AA601:AB601))*0.0303/9*COUNT(Q601:Y601),IF(paramètres!$B$28=2,(SUM(Q601:AB601))*0.0303/9*COUNT(Q601:Y601),"Missing Delta option"))</f>
        <v>Missing Delta option</v>
      </c>
      <c r="AP601" s="13" t="str">
        <f>IF(paramètres!$B$28=1,(((SUM(Q601:Z601)/1.02)+SUM(AA601:AB601))+((SUM(AC601:AL601)/1.02)+SUM(AM601:AO601)))*cotpatr,IF(paramètres!$B$28=2,(SUM(Q601:AO601)*cotpatr),"Missing Delta Option"))</f>
        <v>Missing Delta Option</v>
      </c>
      <c r="AQ601" s="13" t="str" cm="1">
        <f t="array" ref="AQ601">IF(paramètres!$B$28=1,(((SUM(Q601:Z601)/1.02)+SUM(AA601:AB601))+((SUM(AC601:AN601)/1.02)+SUM(AM601:AN601)))/12*pécule,IF(paramètres!$B$28=2,SUM(Q601:AN601)/12*pécule,"Missing Delta Option"))</f>
        <v>Missing Delta Option</v>
      </c>
      <c r="AR601" s="132" t="e">
        <f>IF(paramètres!$B$28=1,(((SUM(Q601:Z601)/1.02)+SUM(AA601:AB601))+((SUM(AC601:AN601)/1.02)+SUM(AM601:AN601)))+AO601+AP601+AQ601,SUM(Q601:AN601)+AO601+AP601+AQ601)</f>
        <v>#VALUE!</v>
      </c>
    </row>
    <row r="602" spans="1:44" x14ac:dyDescent="0.25">
      <c r="A602" s="131"/>
      <c r="B602" s="39"/>
      <c r="C602" s="39"/>
      <c r="D602" s="93"/>
      <c r="E602" s="68"/>
      <c r="F602" s="40"/>
      <c r="G602" s="94"/>
      <c r="H602" s="38"/>
      <c r="I602" s="95"/>
      <c r="J602" s="40"/>
      <c r="K602" s="38"/>
      <c r="L602" s="95"/>
      <c r="M602" s="40"/>
      <c r="N602" s="38"/>
      <c r="O602" s="95"/>
      <c r="P602" s="68"/>
      <c r="Q602" s="226"/>
      <c r="R602" s="227"/>
      <c r="S602" s="227"/>
      <c r="T602" s="227"/>
      <c r="U602" s="227"/>
      <c r="V602" s="227"/>
      <c r="W602" s="227"/>
      <c r="X602" s="227"/>
      <c r="Y602" s="227"/>
      <c r="Z602" s="227"/>
      <c r="AA602" s="227"/>
      <c r="AB602" s="228"/>
      <c r="AC602" s="149">
        <f>IF($D602="",0,IF($E602="",0,IF(VLOOKUP($E602,paramètres!$E$33:$F$44,2,FALSE)&lt;=VLOOKUP($AC$18,paramètres!$E$33:$F$44,2,FALSE),Q602*$D602,0)))</f>
        <v>0</v>
      </c>
      <c r="AD602" s="13">
        <f>IF($D602="",0,IF($E602="",0,IF(VLOOKUP($E602,paramètres!$E$33:$F$44,2,FALSE)&lt;=VLOOKUP($AD$18,paramètres!$E$33:$F$44,2,FALSE),R602*$D602,0)))</f>
        <v>0</v>
      </c>
      <c r="AE602" s="13">
        <f>IF($D602="",0,IF($E602="",0,IF(VLOOKUP($E602,paramètres!$E$33:$F$44,2,FALSE)&lt;=VLOOKUP($AE$18,paramètres!$E$33:$F$44,2,FALSE),S602*$D602,0)))</f>
        <v>0</v>
      </c>
      <c r="AF602" s="13">
        <f>IF($D602="",0,IF($E602="",0,IF(VLOOKUP($E602,paramètres!$E$33:$F$44,2,FALSE)&lt;=VLOOKUP($AF$18,paramètres!$E$33:$F$44,2,FALSE),T602*$D602,0)))</f>
        <v>0</v>
      </c>
      <c r="AG602" s="13">
        <f>IF($D602="",0,IF($E602="",0,IF(VLOOKUP($E602,paramètres!$E$33:$F$44,2,FALSE)&lt;=VLOOKUP($AG$18,paramètres!$E$33:$F$44,2,FALSE),U602*$D602,0)))</f>
        <v>0</v>
      </c>
      <c r="AH602" s="13">
        <f>IF($D602="",0,IF($E602="",0,IF(VLOOKUP($E602,paramètres!$E$33:$F$44,2,FALSE)&lt;=VLOOKUP($AH$18,paramètres!$E$33:$F$44,2,FALSE),V602*$D602,0)))</f>
        <v>0</v>
      </c>
      <c r="AI602" s="13">
        <f>IF($D602="",0,IF($E602="",0,IF(VLOOKUP($E602,paramètres!$E$33:$F$44,2,FALSE)&lt;=VLOOKUP($AI$18,paramètres!$E$33:$F$44,2,FALSE),W602*$D602,0)))</f>
        <v>0</v>
      </c>
      <c r="AJ602" s="13">
        <f>IF($D602="",0,IF($E602="",0,IF(VLOOKUP($E602,paramètres!$E$33:$F$44,2,FALSE)&lt;=VLOOKUP($AJ$18,paramètres!$E$33:$F$44,2,FALSE),X602*$D602,0)))</f>
        <v>0</v>
      </c>
      <c r="AK602" s="13">
        <f>IF($D602="",0,IF($E602="",0,IF(VLOOKUP($E602,paramètres!$E$33:$F$44,2,FALSE)&lt;=VLOOKUP($AK$18,paramètres!$E$33:$F$44,2,FALSE),Y602*$D602,0)))</f>
        <v>0</v>
      </c>
      <c r="AL602" s="13">
        <f>IF($D602="",0,IF($E602="",0,IF(VLOOKUP($E602,paramètres!$E$33:$F$44,2,FALSE)&lt;=VLOOKUP($AL$18,paramètres!$E$33:$F$44,2,FALSE),Z602*$D602,0)))</f>
        <v>0</v>
      </c>
      <c r="AM602" s="13">
        <f>IF($D602="",0,IF($E602="",0,IF(VLOOKUP($E602,paramètres!$E$33:$F$44,2,FALSE)&lt;=VLOOKUP($AM$18,paramètres!$E$33:$F$44,2,FALSE),AA602*$D602,0)))</f>
        <v>0</v>
      </c>
      <c r="AN602" s="154">
        <f>IF($D602="",0,IF($E602="",0,IF(VLOOKUP($E602,paramètres!$E$33:$F$44,2,FALSE)&lt;=VLOOKUP($AN$18,paramètres!$E$33:$F$44,2,FALSE),AB602*$D602,0)))</f>
        <v>0</v>
      </c>
      <c r="AO602" s="149" t="str">
        <f>IF(paramètres!$B$28=1,((SUM(Q602:Z602)/1.02)+SUM(AA602:AB602))*0.0303/9*COUNT(Q602:Y602),IF(paramètres!$B$28=2,(SUM(Q602:AB602))*0.0303/9*COUNT(Q602:Y602),"Missing Delta option"))</f>
        <v>Missing Delta option</v>
      </c>
      <c r="AP602" s="13" t="str">
        <f>IF(paramètres!$B$28=1,(((SUM(Q602:Z602)/1.02)+SUM(AA602:AB602))+((SUM(AC602:AL602)/1.02)+SUM(AM602:AO602)))*cotpatr,IF(paramètres!$B$28=2,(SUM(Q602:AO602)*cotpatr),"Missing Delta Option"))</f>
        <v>Missing Delta Option</v>
      </c>
      <c r="AQ602" s="13" t="str" cm="1">
        <f t="array" ref="AQ602">IF(paramètres!$B$28=1,(((SUM(Q602:Z602)/1.02)+SUM(AA602:AB602))+((SUM(AC602:AN602)/1.02)+SUM(AM602:AN602)))/12*pécule,IF(paramètres!$B$28=2,SUM(Q602:AN602)/12*pécule,"Missing Delta Option"))</f>
        <v>Missing Delta Option</v>
      </c>
      <c r="AR602" s="132" t="e">
        <f>IF(paramètres!$B$28=1,(((SUM(Q602:Z602)/1.02)+SUM(AA602:AB602))+((SUM(AC602:AN602)/1.02)+SUM(AM602:AN602)))+AO602+AP602+AQ602,SUM(Q602:AN602)+AO602+AP602+AQ602)</f>
        <v>#VALUE!</v>
      </c>
    </row>
    <row r="603" spans="1:44" x14ac:dyDescent="0.25">
      <c r="A603" s="131"/>
      <c r="B603" s="39"/>
      <c r="C603" s="39"/>
      <c r="D603" s="93"/>
      <c r="E603" s="68"/>
      <c r="F603" s="40"/>
      <c r="G603" s="94"/>
      <c r="H603" s="38"/>
      <c r="I603" s="95"/>
      <c r="J603" s="40"/>
      <c r="K603" s="38"/>
      <c r="L603" s="95"/>
      <c r="M603" s="40"/>
      <c r="N603" s="38"/>
      <c r="O603" s="95"/>
      <c r="P603" s="68"/>
      <c r="Q603" s="226"/>
      <c r="R603" s="227"/>
      <c r="S603" s="227"/>
      <c r="T603" s="227"/>
      <c r="U603" s="227"/>
      <c r="V603" s="227"/>
      <c r="W603" s="227"/>
      <c r="X603" s="227"/>
      <c r="Y603" s="227"/>
      <c r="Z603" s="227"/>
      <c r="AA603" s="227"/>
      <c r="AB603" s="228"/>
      <c r="AC603" s="149">
        <f>IF($D603="",0,IF($E603="",0,IF(VLOOKUP($E603,paramètres!$E$33:$F$44,2,FALSE)&lt;=VLOOKUP($AC$18,paramètres!$E$33:$F$44,2,FALSE),Q603*$D603,0)))</f>
        <v>0</v>
      </c>
      <c r="AD603" s="13">
        <f>IF($D603="",0,IF($E603="",0,IF(VLOOKUP($E603,paramètres!$E$33:$F$44,2,FALSE)&lt;=VLOOKUP($AD$18,paramètres!$E$33:$F$44,2,FALSE),R603*$D603,0)))</f>
        <v>0</v>
      </c>
      <c r="AE603" s="13">
        <f>IF($D603="",0,IF($E603="",0,IF(VLOOKUP($E603,paramètres!$E$33:$F$44,2,FALSE)&lt;=VLOOKUP($AE$18,paramètres!$E$33:$F$44,2,FALSE),S603*$D603,0)))</f>
        <v>0</v>
      </c>
      <c r="AF603" s="13">
        <f>IF($D603="",0,IF($E603="",0,IF(VLOOKUP($E603,paramètres!$E$33:$F$44,2,FALSE)&lt;=VLOOKUP($AF$18,paramètres!$E$33:$F$44,2,FALSE),T603*$D603,0)))</f>
        <v>0</v>
      </c>
      <c r="AG603" s="13">
        <f>IF($D603="",0,IF($E603="",0,IF(VLOOKUP($E603,paramètres!$E$33:$F$44,2,FALSE)&lt;=VLOOKUP($AG$18,paramètres!$E$33:$F$44,2,FALSE),U603*$D603,0)))</f>
        <v>0</v>
      </c>
      <c r="AH603" s="13">
        <f>IF($D603="",0,IF($E603="",0,IF(VLOOKUP($E603,paramètres!$E$33:$F$44,2,FALSE)&lt;=VLOOKUP($AH$18,paramètres!$E$33:$F$44,2,FALSE),V603*$D603,0)))</f>
        <v>0</v>
      </c>
      <c r="AI603" s="13">
        <f>IF($D603="",0,IF($E603="",0,IF(VLOOKUP($E603,paramètres!$E$33:$F$44,2,FALSE)&lt;=VLOOKUP($AI$18,paramètres!$E$33:$F$44,2,FALSE),W603*$D603,0)))</f>
        <v>0</v>
      </c>
      <c r="AJ603" s="13">
        <f>IF($D603="",0,IF($E603="",0,IF(VLOOKUP($E603,paramètres!$E$33:$F$44,2,FALSE)&lt;=VLOOKUP($AJ$18,paramètres!$E$33:$F$44,2,FALSE),X603*$D603,0)))</f>
        <v>0</v>
      </c>
      <c r="AK603" s="13">
        <f>IF($D603="",0,IF($E603="",0,IF(VLOOKUP($E603,paramètres!$E$33:$F$44,2,FALSE)&lt;=VLOOKUP($AK$18,paramètres!$E$33:$F$44,2,FALSE),Y603*$D603,0)))</f>
        <v>0</v>
      </c>
      <c r="AL603" s="13">
        <f>IF($D603="",0,IF($E603="",0,IF(VLOOKUP($E603,paramètres!$E$33:$F$44,2,FALSE)&lt;=VLOOKUP($AL$18,paramètres!$E$33:$F$44,2,FALSE),Z603*$D603,0)))</f>
        <v>0</v>
      </c>
      <c r="AM603" s="13">
        <f>IF($D603="",0,IF($E603="",0,IF(VLOOKUP($E603,paramètres!$E$33:$F$44,2,FALSE)&lt;=VLOOKUP($AM$18,paramètres!$E$33:$F$44,2,FALSE),AA603*$D603,0)))</f>
        <v>0</v>
      </c>
      <c r="AN603" s="154">
        <f>IF($D603="",0,IF($E603="",0,IF(VLOOKUP($E603,paramètres!$E$33:$F$44,2,FALSE)&lt;=VLOOKUP($AN$18,paramètres!$E$33:$F$44,2,FALSE),AB603*$D603,0)))</f>
        <v>0</v>
      </c>
      <c r="AO603" s="149" t="str">
        <f>IF(paramètres!$B$28=1,((SUM(Q603:Z603)/1.02)+SUM(AA603:AB603))*0.0303/9*COUNT(Q603:Y603),IF(paramètres!$B$28=2,(SUM(Q603:AB603))*0.0303/9*COUNT(Q603:Y603),"Missing Delta option"))</f>
        <v>Missing Delta option</v>
      </c>
      <c r="AP603" s="13" t="str">
        <f>IF(paramètres!$B$28=1,(((SUM(Q603:Z603)/1.02)+SUM(AA603:AB603))+((SUM(AC603:AL603)/1.02)+SUM(AM603:AO603)))*cotpatr,IF(paramètres!$B$28=2,(SUM(Q603:AO603)*cotpatr),"Missing Delta Option"))</f>
        <v>Missing Delta Option</v>
      </c>
      <c r="AQ603" s="13" t="str" cm="1">
        <f t="array" ref="AQ603">IF(paramètres!$B$28=1,(((SUM(Q603:Z603)/1.02)+SUM(AA603:AB603))+((SUM(AC603:AN603)/1.02)+SUM(AM603:AN603)))/12*pécule,IF(paramètres!$B$28=2,SUM(Q603:AN603)/12*pécule,"Missing Delta Option"))</f>
        <v>Missing Delta Option</v>
      </c>
      <c r="AR603" s="132" t="e">
        <f>IF(paramètres!$B$28=1,(((SUM(Q603:Z603)/1.02)+SUM(AA603:AB603))+((SUM(AC603:AN603)/1.02)+SUM(AM603:AN603)))+AO603+AP603+AQ603,SUM(Q603:AN603)+AO603+AP603+AQ603)</f>
        <v>#VALUE!</v>
      </c>
    </row>
    <row r="604" spans="1:44" x14ac:dyDescent="0.25">
      <c r="A604" s="131"/>
      <c r="B604" s="39"/>
      <c r="C604" s="39"/>
      <c r="D604" s="93"/>
      <c r="E604" s="68"/>
      <c r="F604" s="40"/>
      <c r="G604" s="94"/>
      <c r="H604" s="38"/>
      <c r="I604" s="95"/>
      <c r="J604" s="40"/>
      <c r="K604" s="38"/>
      <c r="L604" s="95"/>
      <c r="M604" s="40"/>
      <c r="N604" s="38"/>
      <c r="O604" s="95"/>
      <c r="P604" s="68"/>
      <c r="Q604" s="226"/>
      <c r="R604" s="227"/>
      <c r="S604" s="227"/>
      <c r="T604" s="227"/>
      <c r="U604" s="227"/>
      <c r="V604" s="227"/>
      <c r="W604" s="227"/>
      <c r="X604" s="227"/>
      <c r="Y604" s="227"/>
      <c r="Z604" s="227"/>
      <c r="AA604" s="227"/>
      <c r="AB604" s="228"/>
      <c r="AC604" s="149">
        <f>IF($D604="",0,IF($E604="",0,IF(VLOOKUP($E604,paramètres!$E$33:$F$44,2,FALSE)&lt;=VLOOKUP($AC$18,paramètres!$E$33:$F$44,2,FALSE),Q604*$D604,0)))</f>
        <v>0</v>
      </c>
      <c r="AD604" s="13">
        <f>IF($D604="",0,IF($E604="",0,IF(VLOOKUP($E604,paramètres!$E$33:$F$44,2,FALSE)&lt;=VLOOKUP($AD$18,paramètres!$E$33:$F$44,2,FALSE),R604*$D604,0)))</f>
        <v>0</v>
      </c>
      <c r="AE604" s="13">
        <f>IF($D604="",0,IF($E604="",0,IF(VLOOKUP($E604,paramètres!$E$33:$F$44,2,FALSE)&lt;=VLOOKUP($AE$18,paramètres!$E$33:$F$44,2,FALSE),S604*$D604,0)))</f>
        <v>0</v>
      </c>
      <c r="AF604" s="13">
        <f>IF($D604="",0,IF($E604="",0,IF(VLOOKUP($E604,paramètres!$E$33:$F$44,2,FALSE)&lt;=VLOOKUP($AF$18,paramètres!$E$33:$F$44,2,FALSE),T604*$D604,0)))</f>
        <v>0</v>
      </c>
      <c r="AG604" s="13">
        <f>IF($D604="",0,IF($E604="",0,IF(VLOOKUP($E604,paramètres!$E$33:$F$44,2,FALSE)&lt;=VLOOKUP($AG$18,paramètres!$E$33:$F$44,2,FALSE),U604*$D604,0)))</f>
        <v>0</v>
      </c>
      <c r="AH604" s="13">
        <f>IF($D604="",0,IF($E604="",0,IF(VLOOKUP($E604,paramètres!$E$33:$F$44,2,FALSE)&lt;=VLOOKUP($AH$18,paramètres!$E$33:$F$44,2,FALSE),V604*$D604,0)))</f>
        <v>0</v>
      </c>
      <c r="AI604" s="13">
        <f>IF($D604="",0,IF($E604="",0,IF(VLOOKUP($E604,paramètres!$E$33:$F$44,2,FALSE)&lt;=VLOOKUP($AI$18,paramètres!$E$33:$F$44,2,FALSE),W604*$D604,0)))</f>
        <v>0</v>
      </c>
      <c r="AJ604" s="13">
        <f>IF($D604="",0,IF($E604="",0,IF(VLOOKUP($E604,paramètres!$E$33:$F$44,2,FALSE)&lt;=VLOOKUP($AJ$18,paramètres!$E$33:$F$44,2,FALSE),X604*$D604,0)))</f>
        <v>0</v>
      </c>
      <c r="AK604" s="13">
        <f>IF($D604="",0,IF($E604="",0,IF(VLOOKUP($E604,paramètres!$E$33:$F$44,2,FALSE)&lt;=VLOOKUP($AK$18,paramètres!$E$33:$F$44,2,FALSE),Y604*$D604,0)))</f>
        <v>0</v>
      </c>
      <c r="AL604" s="13">
        <f>IF($D604="",0,IF($E604="",0,IF(VLOOKUP($E604,paramètres!$E$33:$F$44,2,FALSE)&lt;=VLOOKUP($AL$18,paramètres!$E$33:$F$44,2,FALSE),Z604*$D604,0)))</f>
        <v>0</v>
      </c>
      <c r="AM604" s="13">
        <f>IF($D604="",0,IF($E604="",0,IF(VLOOKUP($E604,paramètres!$E$33:$F$44,2,FALSE)&lt;=VLOOKUP($AM$18,paramètres!$E$33:$F$44,2,FALSE),AA604*$D604,0)))</f>
        <v>0</v>
      </c>
      <c r="AN604" s="154">
        <f>IF($D604="",0,IF($E604="",0,IF(VLOOKUP($E604,paramètres!$E$33:$F$44,2,FALSE)&lt;=VLOOKUP($AN$18,paramètres!$E$33:$F$44,2,FALSE),AB604*$D604,0)))</f>
        <v>0</v>
      </c>
      <c r="AO604" s="149" t="str">
        <f>IF(paramètres!$B$28=1,((SUM(Q604:Z604)/1.02)+SUM(AA604:AB604))*0.0303/9*COUNT(Q604:Y604),IF(paramètres!$B$28=2,(SUM(Q604:AB604))*0.0303/9*COUNT(Q604:Y604),"Missing Delta option"))</f>
        <v>Missing Delta option</v>
      </c>
      <c r="AP604" s="13" t="str">
        <f>IF(paramètres!$B$28=1,(((SUM(Q604:Z604)/1.02)+SUM(AA604:AB604))+((SUM(AC604:AL604)/1.02)+SUM(AM604:AO604)))*cotpatr,IF(paramètres!$B$28=2,(SUM(Q604:AO604)*cotpatr),"Missing Delta Option"))</f>
        <v>Missing Delta Option</v>
      </c>
      <c r="AQ604" s="13" t="str" cm="1">
        <f t="array" ref="AQ604">IF(paramètres!$B$28=1,(((SUM(Q604:Z604)/1.02)+SUM(AA604:AB604))+((SUM(AC604:AN604)/1.02)+SUM(AM604:AN604)))/12*pécule,IF(paramètres!$B$28=2,SUM(Q604:AN604)/12*pécule,"Missing Delta Option"))</f>
        <v>Missing Delta Option</v>
      </c>
      <c r="AR604" s="132" t="e">
        <f>IF(paramètres!$B$28=1,(((SUM(Q604:Z604)/1.02)+SUM(AA604:AB604))+((SUM(AC604:AN604)/1.02)+SUM(AM604:AN604)))+AO604+AP604+AQ604,SUM(Q604:AN604)+AO604+AP604+AQ604)</f>
        <v>#VALUE!</v>
      </c>
    </row>
    <row r="605" spans="1:44" x14ac:dyDescent="0.25">
      <c r="A605" s="131"/>
      <c r="B605" s="39"/>
      <c r="C605" s="39"/>
      <c r="D605" s="93"/>
      <c r="E605" s="68"/>
      <c r="F605" s="40"/>
      <c r="G605" s="94"/>
      <c r="H605" s="38"/>
      <c r="I605" s="95"/>
      <c r="J605" s="40"/>
      <c r="K605" s="38"/>
      <c r="L605" s="95"/>
      <c r="M605" s="40"/>
      <c r="N605" s="38"/>
      <c r="O605" s="95"/>
      <c r="P605" s="68"/>
      <c r="Q605" s="226"/>
      <c r="R605" s="227"/>
      <c r="S605" s="227"/>
      <c r="T605" s="227"/>
      <c r="U605" s="227"/>
      <c r="V605" s="227"/>
      <c r="W605" s="227"/>
      <c r="X605" s="227"/>
      <c r="Y605" s="227"/>
      <c r="Z605" s="227"/>
      <c r="AA605" s="227"/>
      <c r="AB605" s="228"/>
      <c r="AC605" s="149">
        <f>IF($D605="",0,IF($E605="",0,IF(VLOOKUP($E605,paramètres!$E$33:$F$44,2,FALSE)&lt;=VLOOKUP($AC$18,paramètres!$E$33:$F$44,2,FALSE),Q605*$D605,0)))</f>
        <v>0</v>
      </c>
      <c r="AD605" s="13">
        <f>IF($D605="",0,IF($E605="",0,IF(VLOOKUP($E605,paramètres!$E$33:$F$44,2,FALSE)&lt;=VLOOKUP($AD$18,paramètres!$E$33:$F$44,2,FALSE),R605*$D605,0)))</f>
        <v>0</v>
      </c>
      <c r="AE605" s="13">
        <f>IF($D605="",0,IF($E605="",0,IF(VLOOKUP($E605,paramètres!$E$33:$F$44,2,FALSE)&lt;=VLOOKUP($AE$18,paramètres!$E$33:$F$44,2,FALSE),S605*$D605,0)))</f>
        <v>0</v>
      </c>
      <c r="AF605" s="13">
        <f>IF($D605="",0,IF($E605="",0,IF(VLOOKUP($E605,paramètres!$E$33:$F$44,2,FALSE)&lt;=VLOOKUP($AF$18,paramètres!$E$33:$F$44,2,FALSE),T605*$D605,0)))</f>
        <v>0</v>
      </c>
      <c r="AG605" s="13">
        <f>IF($D605="",0,IF($E605="",0,IF(VLOOKUP($E605,paramètres!$E$33:$F$44,2,FALSE)&lt;=VLOOKUP($AG$18,paramètres!$E$33:$F$44,2,FALSE),U605*$D605,0)))</f>
        <v>0</v>
      </c>
      <c r="AH605" s="13">
        <f>IF($D605="",0,IF($E605="",0,IF(VLOOKUP($E605,paramètres!$E$33:$F$44,2,FALSE)&lt;=VLOOKUP($AH$18,paramètres!$E$33:$F$44,2,FALSE),V605*$D605,0)))</f>
        <v>0</v>
      </c>
      <c r="AI605" s="13">
        <f>IF($D605="",0,IF($E605="",0,IF(VLOOKUP($E605,paramètres!$E$33:$F$44,2,FALSE)&lt;=VLOOKUP($AI$18,paramètres!$E$33:$F$44,2,FALSE),W605*$D605,0)))</f>
        <v>0</v>
      </c>
      <c r="AJ605" s="13">
        <f>IF($D605="",0,IF($E605="",0,IF(VLOOKUP($E605,paramètres!$E$33:$F$44,2,FALSE)&lt;=VLOOKUP($AJ$18,paramètres!$E$33:$F$44,2,FALSE),X605*$D605,0)))</f>
        <v>0</v>
      </c>
      <c r="AK605" s="13">
        <f>IF($D605="",0,IF($E605="",0,IF(VLOOKUP($E605,paramètres!$E$33:$F$44,2,FALSE)&lt;=VLOOKUP($AK$18,paramètres!$E$33:$F$44,2,FALSE),Y605*$D605,0)))</f>
        <v>0</v>
      </c>
      <c r="AL605" s="13">
        <f>IF($D605="",0,IF($E605="",0,IF(VLOOKUP($E605,paramètres!$E$33:$F$44,2,FALSE)&lt;=VLOOKUP($AL$18,paramètres!$E$33:$F$44,2,FALSE),Z605*$D605,0)))</f>
        <v>0</v>
      </c>
      <c r="AM605" s="13">
        <f>IF($D605="",0,IF($E605="",0,IF(VLOOKUP($E605,paramètres!$E$33:$F$44,2,FALSE)&lt;=VLOOKUP($AM$18,paramètres!$E$33:$F$44,2,FALSE),AA605*$D605,0)))</f>
        <v>0</v>
      </c>
      <c r="AN605" s="154">
        <f>IF($D605="",0,IF($E605="",0,IF(VLOOKUP($E605,paramètres!$E$33:$F$44,2,FALSE)&lt;=VLOOKUP($AN$18,paramètres!$E$33:$F$44,2,FALSE),AB605*$D605,0)))</f>
        <v>0</v>
      </c>
      <c r="AO605" s="149" t="str">
        <f>IF(paramètres!$B$28=1,((SUM(Q605:Z605)/1.02)+SUM(AA605:AB605))*0.0303/9*COUNT(Q605:Y605),IF(paramètres!$B$28=2,(SUM(Q605:AB605))*0.0303/9*COUNT(Q605:Y605),"Missing Delta option"))</f>
        <v>Missing Delta option</v>
      </c>
      <c r="AP605" s="13" t="str">
        <f>IF(paramètres!$B$28=1,(((SUM(Q605:Z605)/1.02)+SUM(AA605:AB605))+((SUM(AC605:AL605)/1.02)+SUM(AM605:AO605)))*cotpatr,IF(paramètres!$B$28=2,(SUM(Q605:AO605)*cotpatr),"Missing Delta Option"))</f>
        <v>Missing Delta Option</v>
      </c>
      <c r="AQ605" s="13" t="str" cm="1">
        <f t="array" ref="AQ605">IF(paramètres!$B$28=1,(((SUM(Q605:Z605)/1.02)+SUM(AA605:AB605))+((SUM(AC605:AN605)/1.02)+SUM(AM605:AN605)))/12*pécule,IF(paramètres!$B$28=2,SUM(Q605:AN605)/12*pécule,"Missing Delta Option"))</f>
        <v>Missing Delta Option</v>
      </c>
      <c r="AR605" s="132" t="e">
        <f>IF(paramètres!$B$28=1,(((SUM(Q605:Z605)/1.02)+SUM(AA605:AB605))+((SUM(AC605:AN605)/1.02)+SUM(AM605:AN605)))+AO605+AP605+AQ605,SUM(Q605:AN605)+AO605+AP605+AQ605)</f>
        <v>#VALUE!</v>
      </c>
    </row>
    <row r="606" spans="1:44" x14ac:dyDescent="0.25">
      <c r="A606" s="131"/>
      <c r="B606" s="39"/>
      <c r="C606" s="39"/>
      <c r="D606" s="93"/>
      <c r="E606" s="68"/>
      <c r="F606" s="40"/>
      <c r="G606" s="94"/>
      <c r="H606" s="38"/>
      <c r="I606" s="95"/>
      <c r="J606" s="40"/>
      <c r="K606" s="38"/>
      <c r="L606" s="95"/>
      <c r="M606" s="40"/>
      <c r="N606" s="38"/>
      <c r="O606" s="95"/>
      <c r="P606" s="68"/>
      <c r="Q606" s="226"/>
      <c r="R606" s="227"/>
      <c r="S606" s="227"/>
      <c r="T606" s="227"/>
      <c r="U606" s="227"/>
      <c r="V606" s="227"/>
      <c r="W606" s="227"/>
      <c r="X606" s="227"/>
      <c r="Y606" s="227"/>
      <c r="Z606" s="227"/>
      <c r="AA606" s="227"/>
      <c r="AB606" s="228"/>
      <c r="AC606" s="149">
        <f>IF($D606="",0,IF($E606="",0,IF(VLOOKUP($E606,paramètres!$E$33:$F$44,2,FALSE)&lt;=VLOOKUP($AC$18,paramètres!$E$33:$F$44,2,FALSE),Q606*$D606,0)))</f>
        <v>0</v>
      </c>
      <c r="AD606" s="13">
        <f>IF($D606="",0,IF($E606="",0,IF(VLOOKUP($E606,paramètres!$E$33:$F$44,2,FALSE)&lt;=VLOOKUP($AD$18,paramètres!$E$33:$F$44,2,FALSE),R606*$D606,0)))</f>
        <v>0</v>
      </c>
      <c r="AE606" s="13">
        <f>IF($D606="",0,IF($E606="",0,IF(VLOOKUP($E606,paramètres!$E$33:$F$44,2,FALSE)&lt;=VLOOKUP($AE$18,paramètres!$E$33:$F$44,2,FALSE),S606*$D606,0)))</f>
        <v>0</v>
      </c>
      <c r="AF606" s="13">
        <f>IF($D606="",0,IF($E606="",0,IF(VLOOKUP($E606,paramètres!$E$33:$F$44,2,FALSE)&lt;=VLOOKUP($AF$18,paramètres!$E$33:$F$44,2,FALSE),T606*$D606,0)))</f>
        <v>0</v>
      </c>
      <c r="AG606" s="13">
        <f>IF($D606="",0,IF($E606="",0,IF(VLOOKUP($E606,paramètres!$E$33:$F$44,2,FALSE)&lt;=VLOOKUP($AG$18,paramètres!$E$33:$F$44,2,FALSE),U606*$D606,0)))</f>
        <v>0</v>
      </c>
      <c r="AH606" s="13">
        <f>IF($D606="",0,IF($E606="",0,IF(VLOOKUP($E606,paramètres!$E$33:$F$44,2,FALSE)&lt;=VLOOKUP($AH$18,paramètres!$E$33:$F$44,2,FALSE),V606*$D606,0)))</f>
        <v>0</v>
      </c>
      <c r="AI606" s="13">
        <f>IF($D606="",0,IF($E606="",0,IF(VLOOKUP($E606,paramètres!$E$33:$F$44,2,FALSE)&lt;=VLOOKUP($AI$18,paramètres!$E$33:$F$44,2,FALSE),W606*$D606,0)))</f>
        <v>0</v>
      </c>
      <c r="AJ606" s="13">
        <f>IF($D606="",0,IF($E606="",0,IF(VLOOKUP($E606,paramètres!$E$33:$F$44,2,FALSE)&lt;=VLOOKUP($AJ$18,paramètres!$E$33:$F$44,2,FALSE),X606*$D606,0)))</f>
        <v>0</v>
      </c>
      <c r="AK606" s="13">
        <f>IF($D606="",0,IF($E606="",0,IF(VLOOKUP($E606,paramètres!$E$33:$F$44,2,FALSE)&lt;=VLOOKUP($AK$18,paramètres!$E$33:$F$44,2,FALSE),Y606*$D606,0)))</f>
        <v>0</v>
      </c>
      <c r="AL606" s="13">
        <f>IF($D606="",0,IF($E606="",0,IF(VLOOKUP($E606,paramètres!$E$33:$F$44,2,FALSE)&lt;=VLOOKUP($AL$18,paramètres!$E$33:$F$44,2,FALSE),Z606*$D606,0)))</f>
        <v>0</v>
      </c>
      <c r="AM606" s="13">
        <f>IF($D606="",0,IF($E606="",0,IF(VLOOKUP($E606,paramètres!$E$33:$F$44,2,FALSE)&lt;=VLOOKUP($AM$18,paramètres!$E$33:$F$44,2,FALSE),AA606*$D606,0)))</f>
        <v>0</v>
      </c>
      <c r="AN606" s="154">
        <f>IF($D606="",0,IF($E606="",0,IF(VLOOKUP($E606,paramètres!$E$33:$F$44,2,FALSE)&lt;=VLOOKUP($AN$18,paramètres!$E$33:$F$44,2,FALSE),AB606*$D606,0)))</f>
        <v>0</v>
      </c>
      <c r="AO606" s="149" t="str">
        <f>IF(paramètres!$B$28=1,((SUM(Q606:Z606)/1.02)+SUM(AA606:AB606))*0.0303/9*COUNT(Q606:Y606),IF(paramètres!$B$28=2,(SUM(Q606:AB606))*0.0303/9*COUNT(Q606:Y606),"Missing Delta option"))</f>
        <v>Missing Delta option</v>
      </c>
      <c r="AP606" s="13" t="str">
        <f>IF(paramètres!$B$28=1,(((SUM(Q606:Z606)/1.02)+SUM(AA606:AB606))+((SUM(AC606:AL606)/1.02)+SUM(AM606:AO606)))*cotpatr,IF(paramètres!$B$28=2,(SUM(Q606:AO606)*cotpatr),"Missing Delta Option"))</f>
        <v>Missing Delta Option</v>
      </c>
      <c r="AQ606" s="13" t="str" cm="1">
        <f t="array" ref="AQ606">IF(paramètres!$B$28=1,(((SUM(Q606:Z606)/1.02)+SUM(AA606:AB606))+((SUM(AC606:AN606)/1.02)+SUM(AM606:AN606)))/12*pécule,IF(paramètres!$B$28=2,SUM(Q606:AN606)/12*pécule,"Missing Delta Option"))</f>
        <v>Missing Delta Option</v>
      </c>
      <c r="AR606" s="132" t="e">
        <f>IF(paramètres!$B$28=1,(((SUM(Q606:Z606)/1.02)+SUM(AA606:AB606))+((SUM(AC606:AN606)/1.02)+SUM(AM606:AN606)))+AO606+AP606+AQ606,SUM(Q606:AN606)+AO606+AP606+AQ606)</f>
        <v>#VALUE!</v>
      </c>
    </row>
    <row r="607" spans="1:44" x14ac:dyDescent="0.25">
      <c r="A607" s="131"/>
      <c r="B607" s="39"/>
      <c r="C607" s="39"/>
      <c r="D607" s="93"/>
      <c r="E607" s="68"/>
      <c r="F607" s="40"/>
      <c r="G607" s="94"/>
      <c r="H607" s="38"/>
      <c r="I607" s="95"/>
      <c r="J607" s="40"/>
      <c r="K607" s="38"/>
      <c r="L607" s="95"/>
      <c r="M607" s="40"/>
      <c r="N607" s="38"/>
      <c r="O607" s="95"/>
      <c r="P607" s="68"/>
      <c r="Q607" s="226"/>
      <c r="R607" s="227"/>
      <c r="S607" s="227"/>
      <c r="T607" s="227"/>
      <c r="U607" s="227"/>
      <c r="V607" s="227"/>
      <c r="W607" s="227"/>
      <c r="X607" s="227"/>
      <c r="Y607" s="227"/>
      <c r="Z607" s="227"/>
      <c r="AA607" s="227"/>
      <c r="AB607" s="228"/>
      <c r="AC607" s="149">
        <f>IF($D607="",0,IF($E607="",0,IF(VLOOKUP($E607,paramètres!$E$33:$F$44,2,FALSE)&lt;=VLOOKUP($AC$18,paramètres!$E$33:$F$44,2,FALSE),Q607*$D607,0)))</f>
        <v>0</v>
      </c>
      <c r="AD607" s="13">
        <f>IF($D607="",0,IF($E607="",0,IF(VLOOKUP($E607,paramètres!$E$33:$F$44,2,FALSE)&lt;=VLOOKUP($AD$18,paramètres!$E$33:$F$44,2,FALSE),R607*$D607,0)))</f>
        <v>0</v>
      </c>
      <c r="AE607" s="13">
        <f>IF($D607="",0,IF($E607="",0,IF(VLOOKUP($E607,paramètres!$E$33:$F$44,2,FALSE)&lt;=VLOOKUP($AE$18,paramètres!$E$33:$F$44,2,FALSE),S607*$D607,0)))</f>
        <v>0</v>
      </c>
      <c r="AF607" s="13">
        <f>IF($D607="",0,IF($E607="",0,IF(VLOOKUP($E607,paramètres!$E$33:$F$44,2,FALSE)&lt;=VLOOKUP($AF$18,paramètres!$E$33:$F$44,2,FALSE),T607*$D607,0)))</f>
        <v>0</v>
      </c>
      <c r="AG607" s="13">
        <f>IF($D607="",0,IF($E607="",0,IF(VLOOKUP($E607,paramètres!$E$33:$F$44,2,FALSE)&lt;=VLOOKUP($AG$18,paramètres!$E$33:$F$44,2,FALSE),U607*$D607,0)))</f>
        <v>0</v>
      </c>
      <c r="AH607" s="13">
        <f>IF($D607="",0,IF($E607="",0,IF(VLOOKUP($E607,paramètres!$E$33:$F$44,2,FALSE)&lt;=VLOOKUP($AH$18,paramètres!$E$33:$F$44,2,FALSE),V607*$D607,0)))</f>
        <v>0</v>
      </c>
      <c r="AI607" s="13">
        <f>IF($D607="",0,IF($E607="",0,IF(VLOOKUP($E607,paramètres!$E$33:$F$44,2,FALSE)&lt;=VLOOKUP($AI$18,paramètres!$E$33:$F$44,2,FALSE),W607*$D607,0)))</f>
        <v>0</v>
      </c>
      <c r="AJ607" s="13">
        <f>IF($D607="",0,IF($E607="",0,IF(VLOOKUP($E607,paramètres!$E$33:$F$44,2,FALSE)&lt;=VLOOKUP($AJ$18,paramètres!$E$33:$F$44,2,FALSE),X607*$D607,0)))</f>
        <v>0</v>
      </c>
      <c r="AK607" s="13">
        <f>IF($D607="",0,IF($E607="",0,IF(VLOOKUP($E607,paramètres!$E$33:$F$44,2,FALSE)&lt;=VLOOKUP($AK$18,paramètres!$E$33:$F$44,2,FALSE),Y607*$D607,0)))</f>
        <v>0</v>
      </c>
      <c r="AL607" s="13">
        <f>IF($D607="",0,IF($E607="",0,IF(VLOOKUP($E607,paramètres!$E$33:$F$44,2,FALSE)&lt;=VLOOKUP($AL$18,paramètres!$E$33:$F$44,2,FALSE),Z607*$D607,0)))</f>
        <v>0</v>
      </c>
      <c r="AM607" s="13">
        <f>IF($D607="",0,IF($E607="",0,IF(VLOOKUP($E607,paramètres!$E$33:$F$44,2,FALSE)&lt;=VLOOKUP($AM$18,paramètres!$E$33:$F$44,2,FALSE),AA607*$D607,0)))</f>
        <v>0</v>
      </c>
      <c r="AN607" s="154">
        <f>IF($D607="",0,IF($E607="",0,IF(VLOOKUP($E607,paramètres!$E$33:$F$44,2,FALSE)&lt;=VLOOKUP($AN$18,paramètres!$E$33:$F$44,2,FALSE),AB607*$D607,0)))</f>
        <v>0</v>
      </c>
      <c r="AO607" s="149" t="str">
        <f>IF(paramètres!$B$28=1,((SUM(Q607:Z607)/1.02)+SUM(AA607:AB607))*0.0303/9*COUNT(Q607:Y607),IF(paramètres!$B$28=2,(SUM(Q607:AB607))*0.0303/9*COUNT(Q607:Y607),"Missing Delta option"))</f>
        <v>Missing Delta option</v>
      </c>
      <c r="AP607" s="13" t="str">
        <f>IF(paramètres!$B$28=1,(((SUM(Q607:Z607)/1.02)+SUM(AA607:AB607))+((SUM(AC607:AL607)/1.02)+SUM(AM607:AO607)))*cotpatr,IF(paramètres!$B$28=2,(SUM(Q607:AO607)*cotpatr),"Missing Delta Option"))</f>
        <v>Missing Delta Option</v>
      </c>
      <c r="AQ607" s="13" t="str" cm="1">
        <f t="array" ref="AQ607">IF(paramètres!$B$28=1,(((SUM(Q607:Z607)/1.02)+SUM(AA607:AB607))+((SUM(AC607:AN607)/1.02)+SUM(AM607:AN607)))/12*pécule,IF(paramètres!$B$28=2,SUM(Q607:AN607)/12*pécule,"Missing Delta Option"))</f>
        <v>Missing Delta Option</v>
      </c>
      <c r="AR607" s="132" t="e">
        <f>IF(paramètres!$B$28=1,(((SUM(Q607:Z607)/1.02)+SUM(AA607:AB607))+((SUM(AC607:AN607)/1.02)+SUM(AM607:AN607)))+AO607+AP607+AQ607,SUM(Q607:AN607)+AO607+AP607+AQ607)</f>
        <v>#VALUE!</v>
      </c>
    </row>
    <row r="608" spans="1:44" x14ac:dyDescent="0.25">
      <c r="A608" s="131"/>
      <c r="B608" s="39"/>
      <c r="C608" s="39"/>
      <c r="D608" s="93"/>
      <c r="E608" s="68"/>
      <c r="F608" s="40"/>
      <c r="G608" s="94"/>
      <c r="H608" s="38"/>
      <c r="I608" s="95"/>
      <c r="J608" s="40"/>
      <c r="K608" s="38"/>
      <c r="L608" s="95"/>
      <c r="M608" s="40"/>
      <c r="N608" s="38"/>
      <c r="O608" s="95"/>
      <c r="P608" s="68"/>
      <c r="Q608" s="226"/>
      <c r="R608" s="227"/>
      <c r="S608" s="227"/>
      <c r="T608" s="227"/>
      <c r="U608" s="227"/>
      <c r="V608" s="227"/>
      <c r="W608" s="227"/>
      <c r="X608" s="227"/>
      <c r="Y608" s="227"/>
      <c r="Z608" s="227"/>
      <c r="AA608" s="227"/>
      <c r="AB608" s="228"/>
      <c r="AC608" s="149">
        <f>IF($D608="",0,IF($E608="",0,IF(VLOOKUP($E608,paramètres!$E$33:$F$44,2,FALSE)&lt;=VLOOKUP($AC$18,paramètres!$E$33:$F$44,2,FALSE),Q608*$D608,0)))</f>
        <v>0</v>
      </c>
      <c r="AD608" s="13">
        <f>IF($D608="",0,IF($E608="",0,IF(VLOOKUP($E608,paramètres!$E$33:$F$44,2,FALSE)&lt;=VLOOKUP($AD$18,paramètres!$E$33:$F$44,2,FALSE),R608*$D608,0)))</f>
        <v>0</v>
      </c>
      <c r="AE608" s="13">
        <f>IF($D608="",0,IF($E608="",0,IF(VLOOKUP($E608,paramètres!$E$33:$F$44,2,FALSE)&lt;=VLOOKUP($AE$18,paramètres!$E$33:$F$44,2,FALSE),S608*$D608,0)))</f>
        <v>0</v>
      </c>
      <c r="AF608" s="13">
        <f>IF($D608="",0,IF($E608="",0,IF(VLOOKUP($E608,paramètres!$E$33:$F$44,2,FALSE)&lt;=VLOOKUP($AF$18,paramètres!$E$33:$F$44,2,FALSE),T608*$D608,0)))</f>
        <v>0</v>
      </c>
      <c r="AG608" s="13">
        <f>IF($D608="",0,IF($E608="",0,IF(VLOOKUP($E608,paramètres!$E$33:$F$44,2,FALSE)&lt;=VLOOKUP($AG$18,paramètres!$E$33:$F$44,2,FALSE),U608*$D608,0)))</f>
        <v>0</v>
      </c>
      <c r="AH608" s="13">
        <f>IF($D608="",0,IF($E608="",0,IF(VLOOKUP($E608,paramètres!$E$33:$F$44,2,FALSE)&lt;=VLOOKUP($AH$18,paramètres!$E$33:$F$44,2,FALSE),V608*$D608,0)))</f>
        <v>0</v>
      </c>
      <c r="AI608" s="13">
        <f>IF($D608="",0,IF($E608="",0,IF(VLOOKUP($E608,paramètres!$E$33:$F$44,2,FALSE)&lt;=VLOOKUP($AI$18,paramètres!$E$33:$F$44,2,FALSE),W608*$D608,0)))</f>
        <v>0</v>
      </c>
      <c r="AJ608" s="13">
        <f>IF($D608="",0,IF($E608="",0,IF(VLOOKUP($E608,paramètres!$E$33:$F$44,2,FALSE)&lt;=VLOOKUP($AJ$18,paramètres!$E$33:$F$44,2,FALSE),X608*$D608,0)))</f>
        <v>0</v>
      </c>
      <c r="AK608" s="13">
        <f>IF($D608="",0,IF($E608="",0,IF(VLOOKUP($E608,paramètres!$E$33:$F$44,2,FALSE)&lt;=VLOOKUP($AK$18,paramètres!$E$33:$F$44,2,FALSE),Y608*$D608,0)))</f>
        <v>0</v>
      </c>
      <c r="AL608" s="13">
        <f>IF($D608="",0,IF($E608="",0,IF(VLOOKUP($E608,paramètres!$E$33:$F$44,2,FALSE)&lt;=VLOOKUP($AL$18,paramètres!$E$33:$F$44,2,FALSE),Z608*$D608,0)))</f>
        <v>0</v>
      </c>
      <c r="AM608" s="13">
        <f>IF($D608="",0,IF($E608="",0,IF(VLOOKUP($E608,paramètres!$E$33:$F$44,2,FALSE)&lt;=VLOOKUP($AM$18,paramètres!$E$33:$F$44,2,FALSE),AA608*$D608,0)))</f>
        <v>0</v>
      </c>
      <c r="AN608" s="154">
        <f>IF($D608="",0,IF($E608="",0,IF(VLOOKUP($E608,paramètres!$E$33:$F$44,2,FALSE)&lt;=VLOOKUP($AN$18,paramètres!$E$33:$F$44,2,FALSE),AB608*$D608,0)))</f>
        <v>0</v>
      </c>
      <c r="AO608" s="149" t="str">
        <f>IF(paramètres!$B$28=1,((SUM(Q608:Z608)/1.02)+SUM(AA608:AB608))*0.0303/9*COUNT(Q608:Y608),IF(paramètres!$B$28=2,(SUM(Q608:AB608))*0.0303/9*COUNT(Q608:Y608),"Missing Delta option"))</f>
        <v>Missing Delta option</v>
      </c>
      <c r="AP608" s="13" t="str">
        <f>IF(paramètres!$B$28=1,(((SUM(Q608:Z608)/1.02)+SUM(AA608:AB608))+((SUM(AC608:AL608)/1.02)+SUM(AM608:AO608)))*cotpatr,IF(paramètres!$B$28=2,(SUM(Q608:AO608)*cotpatr),"Missing Delta Option"))</f>
        <v>Missing Delta Option</v>
      </c>
      <c r="AQ608" s="13" t="str" cm="1">
        <f t="array" ref="AQ608">IF(paramètres!$B$28=1,(((SUM(Q608:Z608)/1.02)+SUM(AA608:AB608))+((SUM(AC608:AN608)/1.02)+SUM(AM608:AN608)))/12*pécule,IF(paramètres!$B$28=2,SUM(Q608:AN608)/12*pécule,"Missing Delta Option"))</f>
        <v>Missing Delta Option</v>
      </c>
      <c r="AR608" s="132" t="e">
        <f>IF(paramètres!$B$28=1,(((SUM(Q608:Z608)/1.02)+SUM(AA608:AB608))+((SUM(AC608:AN608)/1.02)+SUM(AM608:AN608)))+AO608+AP608+AQ608,SUM(Q608:AN608)+AO608+AP608+AQ608)</f>
        <v>#VALUE!</v>
      </c>
    </row>
    <row r="609" spans="1:44" x14ac:dyDescent="0.25">
      <c r="A609" s="131"/>
      <c r="B609" s="39"/>
      <c r="C609" s="39"/>
      <c r="D609" s="93"/>
      <c r="E609" s="68"/>
      <c r="F609" s="40"/>
      <c r="G609" s="94"/>
      <c r="H609" s="38"/>
      <c r="I609" s="95"/>
      <c r="J609" s="40"/>
      <c r="K609" s="38"/>
      <c r="L609" s="95"/>
      <c r="M609" s="40"/>
      <c r="N609" s="38"/>
      <c r="O609" s="95"/>
      <c r="P609" s="68"/>
      <c r="Q609" s="226"/>
      <c r="R609" s="227"/>
      <c r="S609" s="227"/>
      <c r="T609" s="227"/>
      <c r="U609" s="227"/>
      <c r="V609" s="227"/>
      <c r="W609" s="227"/>
      <c r="X609" s="227"/>
      <c r="Y609" s="227"/>
      <c r="Z609" s="227"/>
      <c r="AA609" s="227"/>
      <c r="AB609" s="228"/>
      <c r="AC609" s="149">
        <f>IF($D609="",0,IF($E609="",0,IF(VLOOKUP($E609,paramètres!$E$33:$F$44,2,FALSE)&lt;=VLOOKUP($AC$18,paramètres!$E$33:$F$44,2,FALSE),Q609*$D609,0)))</f>
        <v>0</v>
      </c>
      <c r="AD609" s="13">
        <f>IF($D609="",0,IF($E609="",0,IF(VLOOKUP($E609,paramètres!$E$33:$F$44,2,FALSE)&lt;=VLOOKUP($AD$18,paramètres!$E$33:$F$44,2,FALSE),R609*$D609,0)))</f>
        <v>0</v>
      </c>
      <c r="AE609" s="13">
        <f>IF($D609="",0,IF($E609="",0,IF(VLOOKUP($E609,paramètres!$E$33:$F$44,2,FALSE)&lt;=VLOOKUP($AE$18,paramètres!$E$33:$F$44,2,FALSE),S609*$D609,0)))</f>
        <v>0</v>
      </c>
      <c r="AF609" s="13">
        <f>IF($D609="",0,IF($E609="",0,IF(VLOOKUP($E609,paramètres!$E$33:$F$44,2,FALSE)&lt;=VLOOKUP($AF$18,paramètres!$E$33:$F$44,2,FALSE),T609*$D609,0)))</f>
        <v>0</v>
      </c>
      <c r="AG609" s="13">
        <f>IF($D609="",0,IF($E609="",0,IF(VLOOKUP($E609,paramètres!$E$33:$F$44,2,FALSE)&lt;=VLOOKUP($AG$18,paramètres!$E$33:$F$44,2,FALSE),U609*$D609,0)))</f>
        <v>0</v>
      </c>
      <c r="AH609" s="13">
        <f>IF($D609="",0,IF($E609="",0,IF(VLOOKUP($E609,paramètres!$E$33:$F$44,2,FALSE)&lt;=VLOOKUP($AH$18,paramètres!$E$33:$F$44,2,FALSE),V609*$D609,0)))</f>
        <v>0</v>
      </c>
      <c r="AI609" s="13">
        <f>IF($D609="",0,IF($E609="",0,IF(VLOOKUP($E609,paramètres!$E$33:$F$44,2,FALSE)&lt;=VLOOKUP($AI$18,paramètres!$E$33:$F$44,2,FALSE),W609*$D609,0)))</f>
        <v>0</v>
      </c>
      <c r="AJ609" s="13">
        <f>IF($D609="",0,IF($E609="",0,IF(VLOOKUP($E609,paramètres!$E$33:$F$44,2,FALSE)&lt;=VLOOKUP($AJ$18,paramètres!$E$33:$F$44,2,FALSE),X609*$D609,0)))</f>
        <v>0</v>
      </c>
      <c r="AK609" s="13">
        <f>IF($D609="",0,IF($E609="",0,IF(VLOOKUP($E609,paramètres!$E$33:$F$44,2,FALSE)&lt;=VLOOKUP($AK$18,paramètres!$E$33:$F$44,2,FALSE),Y609*$D609,0)))</f>
        <v>0</v>
      </c>
      <c r="AL609" s="13">
        <f>IF($D609="",0,IF($E609="",0,IF(VLOOKUP($E609,paramètres!$E$33:$F$44,2,FALSE)&lt;=VLOOKUP($AL$18,paramètres!$E$33:$F$44,2,FALSE),Z609*$D609,0)))</f>
        <v>0</v>
      </c>
      <c r="AM609" s="13">
        <f>IF($D609="",0,IF($E609="",0,IF(VLOOKUP($E609,paramètres!$E$33:$F$44,2,FALSE)&lt;=VLOOKUP($AM$18,paramètres!$E$33:$F$44,2,FALSE),AA609*$D609,0)))</f>
        <v>0</v>
      </c>
      <c r="AN609" s="154">
        <f>IF($D609="",0,IF($E609="",0,IF(VLOOKUP($E609,paramètres!$E$33:$F$44,2,FALSE)&lt;=VLOOKUP($AN$18,paramètres!$E$33:$F$44,2,FALSE),AB609*$D609,0)))</f>
        <v>0</v>
      </c>
      <c r="AO609" s="149" t="str">
        <f>IF(paramètres!$B$28=1,((SUM(Q609:Z609)/1.02)+SUM(AA609:AB609))*0.0303/9*COUNT(Q609:Y609),IF(paramètres!$B$28=2,(SUM(Q609:AB609))*0.0303/9*COUNT(Q609:Y609),"Missing Delta option"))</f>
        <v>Missing Delta option</v>
      </c>
      <c r="AP609" s="13" t="str">
        <f>IF(paramètres!$B$28=1,(((SUM(Q609:Z609)/1.02)+SUM(AA609:AB609))+((SUM(AC609:AL609)/1.02)+SUM(AM609:AO609)))*cotpatr,IF(paramètres!$B$28=2,(SUM(Q609:AO609)*cotpatr),"Missing Delta Option"))</f>
        <v>Missing Delta Option</v>
      </c>
      <c r="AQ609" s="13" t="str" cm="1">
        <f t="array" ref="AQ609">IF(paramètres!$B$28=1,(((SUM(Q609:Z609)/1.02)+SUM(AA609:AB609))+((SUM(AC609:AN609)/1.02)+SUM(AM609:AN609)))/12*pécule,IF(paramètres!$B$28=2,SUM(Q609:AN609)/12*pécule,"Missing Delta Option"))</f>
        <v>Missing Delta Option</v>
      </c>
      <c r="AR609" s="132" t="e">
        <f>IF(paramètres!$B$28=1,(((SUM(Q609:Z609)/1.02)+SUM(AA609:AB609))+((SUM(AC609:AN609)/1.02)+SUM(AM609:AN609)))+AO609+AP609+AQ609,SUM(Q609:AN609)+AO609+AP609+AQ609)</f>
        <v>#VALUE!</v>
      </c>
    </row>
    <row r="610" spans="1:44" x14ac:dyDescent="0.25">
      <c r="A610" s="131"/>
      <c r="B610" s="39"/>
      <c r="C610" s="39"/>
      <c r="D610" s="93"/>
      <c r="E610" s="68"/>
      <c r="F610" s="40"/>
      <c r="G610" s="94"/>
      <c r="H610" s="38"/>
      <c r="I610" s="95"/>
      <c r="J610" s="40"/>
      <c r="K610" s="38"/>
      <c r="L610" s="95"/>
      <c r="M610" s="40"/>
      <c r="N610" s="38"/>
      <c r="O610" s="95"/>
      <c r="P610" s="68"/>
      <c r="Q610" s="226"/>
      <c r="R610" s="227"/>
      <c r="S610" s="227"/>
      <c r="T610" s="227"/>
      <c r="U610" s="227"/>
      <c r="V610" s="227"/>
      <c r="W610" s="227"/>
      <c r="X610" s="227"/>
      <c r="Y610" s="227"/>
      <c r="Z610" s="227"/>
      <c r="AA610" s="227"/>
      <c r="AB610" s="228"/>
      <c r="AC610" s="149">
        <f>IF($D610="",0,IF($E610="",0,IF(VLOOKUP($E610,paramètres!$E$33:$F$44,2,FALSE)&lt;=VLOOKUP($AC$18,paramètres!$E$33:$F$44,2,FALSE),Q610*$D610,0)))</f>
        <v>0</v>
      </c>
      <c r="AD610" s="13">
        <f>IF($D610="",0,IF($E610="",0,IF(VLOOKUP($E610,paramètres!$E$33:$F$44,2,FALSE)&lt;=VLOOKUP($AD$18,paramètres!$E$33:$F$44,2,FALSE),R610*$D610,0)))</f>
        <v>0</v>
      </c>
      <c r="AE610" s="13">
        <f>IF($D610="",0,IF($E610="",0,IF(VLOOKUP($E610,paramètres!$E$33:$F$44,2,FALSE)&lt;=VLOOKUP($AE$18,paramètres!$E$33:$F$44,2,FALSE),S610*$D610,0)))</f>
        <v>0</v>
      </c>
      <c r="AF610" s="13">
        <f>IF($D610="",0,IF($E610="",0,IF(VLOOKUP($E610,paramètres!$E$33:$F$44,2,FALSE)&lt;=VLOOKUP($AF$18,paramètres!$E$33:$F$44,2,FALSE),T610*$D610,0)))</f>
        <v>0</v>
      </c>
      <c r="AG610" s="13">
        <f>IF($D610="",0,IF($E610="",0,IF(VLOOKUP($E610,paramètres!$E$33:$F$44,2,FALSE)&lt;=VLOOKUP($AG$18,paramètres!$E$33:$F$44,2,FALSE),U610*$D610,0)))</f>
        <v>0</v>
      </c>
      <c r="AH610" s="13">
        <f>IF($D610="",0,IF($E610="",0,IF(VLOOKUP($E610,paramètres!$E$33:$F$44,2,FALSE)&lt;=VLOOKUP($AH$18,paramètres!$E$33:$F$44,2,FALSE),V610*$D610,0)))</f>
        <v>0</v>
      </c>
      <c r="AI610" s="13">
        <f>IF($D610="",0,IF($E610="",0,IF(VLOOKUP($E610,paramètres!$E$33:$F$44,2,FALSE)&lt;=VLOOKUP($AI$18,paramètres!$E$33:$F$44,2,FALSE),W610*$D610,0)))</f>
        <v>0</v>
      </c>
      <c r="AJ610" s="13">
        <f>IF($D610="",0,IF($E610="",0,IF(VLOOKUP($E610,paramètres!$E$33:$F$44,2,FALSE)&lt;=VLOOKUP($AJ$18,paramètres!$E$33:$F$44,2,FALSE),X610*$D610,0)))</f>
        <v>0</v>
      </c>
      <c r="AK610" s="13">
        <f>IF($D610="",0,IF($E610="",0,IF(VLOOKUP($E610,paramètres!$E$33:$F$44,2,FALSE)&lt;=VLOOKUP($AK$18,paramètres!$E$33:$F$44,2,FALSE),Y610*$D610,0)))</f>
        <v>0</v>
      </c>
      <c r="AL610" s="13">
        <f>IF($D610="",0,IF($E610="",0,IF(VLOOKUP($E610,paramètres!$E$33:$F$44,2,FALSE)&lt;=VLOOKUP($AL$18,paramètres!$E$33:$F$44,2,FALSE),Z610*$D610,0)))</f>
        <v>0</v>
      </c>
      <c r="AM610" s="13">
        <f>IF($D610="",0,IF($E610="",0,IF(VLOOKUP($E610,paramètres!$E$33:$F$44,2,FALSE)&lt;=VLOOKUP($AM$18,paramètres!$E$33:$F$44,2,FALSE),AA610*$D610,0)))</f>
        <v>0</v>
      </c>
      <c r="AN610" s="154">
        <f>IF($D610="",0,IF($E610="",0,IF(VLOOKUP($E610,paramètres!$E$33:$F$44,2,FALSE)&lt;=VLOOKUP($AN$18,paramètres!$E$33:$F$44,2,FALSE),AB610*$D610,0)))</f>
        <v>0</v>
      </c>
      <c r="AO610" s="149" t="str">
        <f>IF(paramètres!$B$28=1,((SUM(Q610:Z610)/1.02)+SUM(AA610:AB610))*0.0303/9*COUNT(Q610:Y610),IF(paramètres!$B$28=2,(SUM(Q610:AB610))*0.0303/9*COUNT(Q610:Y610),"Missing Delta option"))</f>
        <v>Missing Delta option</v>
      </c>
      <c r="AP610" s="13" t="str">
        <f>IF(paramètres!$B$28=1,(((SUM(Q610:Z610)/1.02)+SUM(AA610:AB610))+((SUM(AC610:AL610)/1.02)+SUM(AM610:AO610)))*cotpatr,IF(paramètres!$B$28=2,(SUM(Q610:AO610)*cotpatr),"Missing Delta Option"))</f>
        <v>Missing Delta Option</v>
      </c>
      <c r="AQ610" s="13" t="str" cm="1">
        <f t="array" ref="AQ610">IF(paramètres!$B$28=1,(((SUM(Q610:Z610)/1.02)+SUM(AA610:AB610))+((SUM(AC610:AN610)/1.02)+SUM(AM610:AN610)))/12*pécule,IF(paramètres!$B$28=2,SUM(Q610:AN610)/12*pécule,"Missing Delta Option"))</f>
        <v>Missing Delta Option</v>
      </c>
      <c r="AR610" s="132" t="e">
        <f>IF(paramètres!$B$28=1,(((SUM(Q610:Z610)/1.02)+SUM(AA610:AB610))+((SUM(AC610:AN610)/1.02)+SUM(AM610:AN610)))+AO610+AP610+AQ610,SUM(Q610:AN610)+AO610+AP610+AQ610)</f>
        <v>#VALUE!</v>
      </c>
    </row>
    <row r="611" spans="1:44" x14ac:dyDescent="0.25">
      <c r="A611" s="131"/>
      <c r="B611" s="39"/>
      <c r="C611" s="39"/>
      <c r="D611" s="93"/>
      <c r="E611" s="68"/>
      <c r="F611" s="40"/>
      <c r="G611" s="94"/>
      <c r="H611" s="38"/>
      <c r="I611" s="95"/>
      <c r="J611" s="40"/>
      <c r="K611" s="38"/>
      <c r="L611" s="95"/>
      <c r="M611" s="40"/>
      <c r="N611" s="38"/>
      <c r="O611" s="95"/>
      <c r="P611" s="68"/>
      <c r="Q611" s="226"/>
      <c r="R611" s="227"/>
      <c r="S611" s="227"/>
      <c r="T611" s="227"/>
      <c r="U611" s="227"/>
      <c r="V611" s="227"/>
      <c r="W611" s="227"/>
      <c r="X611" s="227"/>
      <c r="Y611" s="227"/>
      <c r="Z611" s="227"/>
      <c r="AA611" s="227"/>
      <c r="AB611" s="228"/>
      <c r="AC611" s="149">
        <f>IF($D611="",0,IF($E611="",0,IF(VLOOKUP($E611,paramètres!$E$33:$F$44,2,FALSE)&lt;=VLOOKUP($AC$18,paramètres!$E$33:$F$44,2,FALSE),Q611*$D611,0)))</f>
        <v>0</v>
      </c>
      <c r="AD611" s="13">
        <f>IF($D611="",0,IF($E611="",0,IF(VLOOKUP($E611,paramètres!$E$33:$F$44,2,FALSE)&lt;=VLOOKUP($AD$18,paramètres!$E$33:$F$44,2,FALSE),R611*$D611,0)))</f>
        <v>0</v>
      </c>
      <c r="AE611" s="13">
        <f>IF($D611="",0,IF($E611="",0,IF(VLOOKUP($E611,paramètres!$E$33:$F$44,2,FALSE)&lt;=VLOOKUP($AE$18,paramètres!$E$33:$F$44,2,FALSE),S611*$D611,0)))</f>
        <v>0</v>
      </c>
      <c r="AF611" s="13">
        <f>IF($D611="",0,IF($E611="",0,IF(VLOOKUP($E611,paramètres!$E$33:$F$44,2,FALSE)&lt;=VLOOKUP($AF$18,paramètres!$E$33:$F$44,2,FALSE),T611*$D611,0)))</f>
        <v>0</v>
      </c>
      <c r="AG611" s="13">
        <f>IF($D611="",0,IF($E611="",0,IF(VLOOKUP($E611,paramètres!$E$33:$F$44,2,FALSE)&lt;=VLOOKUP($AG$18,paramètres!$E$33:$F$44,2,FALSE),U611*$D611,0)))</f>
        <v>0</v>
      </c>
      <c r="AH611" s="13">
        <f>IF($D611="",0,IF($E611="",0,IF(VLOOKUP($E611,paramètres!$E$33:$F$44,2,FALSE)&lt;=VLOOKUP($AH$18,paramètres!$E$33:$F$44,2,FALSE),V611*$D611,0)))</f>
        <v>0</v>
      </c>
      <c r="AI611" s="13">
        <f>IF($D611="",0,IF($E611="",0,IF(VLOOKUP($E611,paramètres!$E$33:$F$44,2,FALSE)&lt;=VLOOKUP($AI$18,paramètres!$E$33:$F$44,2,FALSE),W611*$D611,0)))</f>
        <v>0</v>
      </c>
      <c r="AJ611" s="13">
        <f>IF($D611="",0,IF($E611="",0,IF(VLOOKUP($E611,paramètres!$E$33:$F$44,2,FALSE)&lt;=VLOOKUP($AJ$18,paramètres!$E$33:$F$44,2,FALSE),X611*$D611,0)))</f>
        <v>0</v>
      </c>
      <c r="AK611" s="13">
        <f>IF($D611="",0,IF($E611="",0,IF(VLOOKUP($E611,paramètres!$E$33:$F$44,2,FALSE)&lt;=VLOOKUP($AK$18,paramètres!$E$33:$F$44,2,FALSE),Y611*$D611,0)))</f>
        <v>0</v>
      </c>
      <c r="AL611" s="13">
        <f>IF($D611="",0,IF($E611="",0,IF(VLOOKUP($E611,paramètres!$E$33:$F$44,2,FALSE)&lt;=VLOOKUP($AL$18,paramètres!$E$33:$F$44,2,FALSE),Z611*$D611,0)))</f>
        <v>0</v>
      </c>
      <c r="AM611" s="13">
        <f>IF($D611="",0,IF($E611="",0,IF(VLOOKUP($E611,paramètres!$E$33:$F$44,2,FALSE)&lt;=VLOOKUP($AM$18,paramètres!$E$33:$F$44,2,FALSE),AA611*$D611,0)))</f>
        <v>0</v>
      </c>
      <c r="AN611" s="154">
        <f>IF($D611="",0,IF($E611="",0,IF(VLOOKUP($E611,paramètres!$E$33:$F$44,2,FALSE)&lt;=VLOOKUP($AN$18,paramètres!$E$33:$F$44,2,FALSE),AB611*$D611,0)))</f>
        <v>0</v>
      </c>
      <c r="AO611" s="149" t="str">
        <f>IF(paramètres!$B$28=1,((SUM(Q611:Z611)/1.02)+SUM(AA611:AB611))*0.0303/9*COUNT(Q611:Y611),IF(paramètres!$B$28=2,(SUM(Q611:AB611))*0.0303/9*COUNT(Q611:Y611),"Missing Delta option"))</f>
        <v>Missing Delta option</v>
      </c>
      <c r="AP611" s="13" t="str">
        <f>IF(paramètres!$B$28=1,(((SUM(Q611:Z611)/1.02)+SUM(AA611:AB611))+((SUM(AC611:AL611)/1.02)+SUM(AM611:AO611)))*cotpatr,IF(paramètres!$B$28=2,(SUM(Q611:AO611)*cotpatr),"Missing Delta Option"))</f>
        <v>Missing Delta Option</v>
      </c>
      <c r="AQ611" s="13" t="str" cm="1">
        <f t="array" ref="AQ611">IF(paramètres!$B$28=1,(((SUM(Q611:Z611)/1.02)+SUM(AA611:AB611))+((SUM(AC611:AN611)/1.02)+SUM(AM611:AN611)))/12*pécule,IF(paramètres!$B$28=2,SUM(Q611:AN611)/12*pécule,"Missing Delta Option"))</f>
        <v>Missing Delta Option</v>
      </c>
      <c r="AR611" s="132" t="e">
        <f>IF(paramètres!$B$28=1,(((SUM(Q611:Z611)/1.02)+SUM(AA611:AB611))+((SUM(AC611:AN611)/1.02)+SUM(AM611:AN611)))+AO611+AP611+AQ611,SUM(Q611:AN611)+AO611+AP611+AQ611)</f>
        <v>#VALUE!</v>
      </c>
    </row>
    <row r="612" spans="1:44" x14ac:dyDescent="0.25">
      <c r="A612" s="131"/>
      <c r="B612" s="39"/>
      <c r="C612" s="39"/>
      <c r="D612" s="93"/>
      <c r="E612" s="68"/>
      <c r="F612" s="40"/>
      <c r="G612" s="94"/>
      <c r="H612" s="38"/>
      <c r="I612" s="95"/>
      <c r="J612" s="40"/>
      <c r="K612" s="38"/>
      <c r="L612" s="95"/>
      <c r="M612" s="40"/>
      <c r="N612" s="38"/>
      <c r="O612" s="95"/>
      <c r="P612" s="68"/>
      <c r="Q612" s="226"/>
      <c r="R612" s="227"/>
      <c r="S612" s="227"/>
      <c r="T612" s="227"/>
      <c r="U612" s="227"/>
      <c r="V612" s="227"/>
      <c r="W612" s="227"/>
      <c r="X612" s="227"/>
      <c r="Y612" s="227"/>
      <c r="Z612" s="227"/>
      <c r="AA612" s="227"/>
      <c r="AB612" s="228"/>
      <c r="AC612" s="149">
        <f>IF($D612="",0,IF($E612="",0,IF(VLOOKUP($E612,paramètres!$E$33:$F$44,2,FALSE)&lt;=VLOOKUP($AC$18,paramètres!$E$33:$F$44,2,FALSE),Q612*$D612,0)))</f>
        <v>0</v>
      </c>
      <c r="AD612" s="13">
        <f>IF($D612="",0,IF($E612="",0,IF(VLOOKUP($E612,paramètres!$E$33:$F$44,2,FALSE)&lt;=VLOOKUP($AD$18,paramètres!$E$33:$F$44,2,FALSE),R612*$D612,0)))</f>
        <v>0</v>
      </c>
      <c r="AE612" s="13">
        <f>IF($D612="",0,IF($E612="",0,IF(VLOOKUP($E612,paramètres!$E$33:$F$44,2,FALSE)&lt;=VLOOKUP($AE$18,paramètres!$E$33:$F$44,2,FALSE),S612*$D612,0)))</f>
        <v>0</v>
      </c>
      <c r="AF612" s="13">
        <f>IF($D612="",0,IF($E612="",0,IF(VLOOKUP($E612,paramètres!$E$33:$F$44,2,FALSE)&lt;=VLOOKUP($AF$18,paramètres!$E$33:$F$44,2,FALSE),T612*$D612,0)))</f>
        <v>0</v>
      </c>
      <c r="AG612" s="13">
        <f>IF($D612="",0,IF($E612="",0,IF(VLOOKUP($E612,paramètres!$E$33:$F$44,2,FALSE)&lt;=VLOOKUP($AG$18,paramètres!$E$33:$F$44,2,FALSE),U612*$D612,0)))</f>
        <v>0</v>
      </c>
      <c r="AH612" s="13">
        <f>IF($D612="",0,IF($E612="",0,IF(VLOOKUP($E612,paramètres!$E$33:$F$44,2,FALSE)&lt;=VLOOKUP($AH$18,paramètres!$E$33:$F$44,2,FALSE),V612*$D612,0)))</f>
        <v>0</v>
      </c>
      <c r="AI612" s="13">
        <f>IF($D612="",0,IF($E612="",0,IF(VLOOKUP($E612,paramètres!$E$33:$F$44,2,FALSE)&lt;=VLOOKUP($AI$18,paramètres!$E$33:$F$44,2,FALSE),W612*$D612,0)))</f>
        <v>0</v>
      </c>
      <c r="AJ612" s="13">
        <f>IF($D612="",0,IF($E612="",0,IF(VLOOKUP($E612,paramètres!$E$33:$F$44,2,FALSE)&lt;=VLOOKUP($AJ$18,paramètres!$E$33:$F$44,2,FALSE),X612*$D612,0)))</f>
        <v>0</v>
      </c>
      <c r="AK612" s="13">
        <f>IF($D612="",0,IF($E612="",0,IF(VLOOKUP($E612,paramètres!$E$33:$F$44,2,FALSE)&lt;=VLOOKUP($AK$18,paramètres!$E$33:$F$44,2,FALSE),Y612*$D612,0)))</f>
        <v>0</v>
      </c>
      <c r="AL612" s="13">
        <f>IF($D612="",0,IF($E612="",0,IF(VLOOKUP($E612,paramètres!$E$33:$F$44,2,FALSE)&lt;=VLOOKUP($AL$18,paramètres!$E$33:$F$44,2,FALSE),Z612*$D612,0)))</f>
        <v>0</v>
      </c>
      <c r="AM612" s="13">
        <f>IF($D612="",0,IF($E612="",0,IF(VLOOKUP($E612,paramètres!$E$33:$F$44,2,FALSE)&lt;=VLOOKUP($AM$18,paramètres!$E$33:$F$44,2,FALSE),AA612*$D612,0)))</f>
        <v>0</v>
      </c>
      <c r="AN612" s="154">
        <f>IF($D612="",0,IF($E612="",0,IF(VLOOKUP($E612,paramètres!$E$33:$F$44,2,FALSE)&lt;=VLOOKUP($AN$18,paramètres!$E$33:$F$44,2,FALSE),AB612*$D612,0)))</f>
        <v>0</v>
      </c>
      <c r="AO612" s="149" t="str">
        <f>IF(paramètres!$B$28=1,((SUM(Q612:Z612)/1.02)+SUM(AA612:AB612))*0.0303/9*COUNT(Q612:Y612),IF(paramètres!$B$28=2,(SUM(Q612:AB612))*0.0303/9*COUNT(Q612:Y612),"Missing Delta option"))</f>
        <v>Missing Delta option</v>
      </c>
      <c r="AP612" s="13" t="str">
        <f>IF(paramètres!$B$28=1,(((SUM(Q612:Z612)/1.02)+SUM(AA612:AB612))+((SUM(AC612:AL612)/1.02)+SUM(AM612:AO612)))*cotpatr,IF(paramètres!$B$28=2,(SUM(Q612:AO612)*cotpatr),"Missing Delta Option"))</f>
        <v>Missing Delta Option</v>
      </c>
      <c r="AQ612" s="13" t="str" cm="1">
        <f t="array" ref="AQ612">IF(paramètres!$B$28=1,(((SUM(Q612:Z612)/1.02)+SUM(AA612:AB612))+((SUM(AC612:AN612)/1.02)+SUM(AM612:AN612)))/12*pécule,IF(paramètres!$B$28=2,SUM(Q612:AN612)/12*pécule,"Missing Delta Option"))</f>
        <v>Missing Delta Option</v>
      </c>
      <c r="AR612" s="132" t="e">
        <f>IF(paramètres!$B$28=1,(((SUM(Q612:Z612)/1.02)+SUM(AA612:AB612))+((SUM(AC612:AN612)/1.02)+SUM(AM612:AN612)))+AO612+AP612+AQ612,SUM(Q612:AN612)+AO612+AP612+AQ612)</f>
        <v>#VALUE!</v>
      </c>
    </row>
    <row r="613" spans="1:44" x14ac:dyDescent="0.25">
      <c r="A613" s="131"/>
      <c r="B613" s="39"/>
      <c r="C613" s="39"/>
      <c r="D613" s="93"/>
      <c r="E613" s="68"/>
      <c r="F613" s="40"/>
      <c r="G613" s="94"/>
      <c r="H613" s="38"/>
      <c r="I613" s="95"/>
      <c r="J613" s="40"/>
      <c r="K613" s="38"/>
      <c r="L613" s="95"/>
      <c r="M613" s="40"/>
      <c r="N613" s="38"/>
      <c r="O613" s="95"/>
      <c r="P613" s="68"/>
      <c r="Q613" s="226"/>
      <c r="R613" s="227"/>
      <c r="S613" s="227"/>
      <c r="T613" s="227"/>
      <c r="U613" s="227"/>
      <c r="V613" s="227"/>
      <c r="W613" s="227"/>
      <c r="X613" s="227"/>
      <c r="Y613" s="227"/>
      <c r="Z613" s="227"/>
      <c r="AA613" s="227"/>
      <c r="AB613" s="228"/>
      <c r="AC613" s="149">
        <f>IF($D613="",0,IF($E613="",0,IF(VLOOKUP($E613,paramètres!$E$33:$F$44,2,FALSE)&lt;=VLOOKUP($AC$18,paramètres!$E$33:$F$44,2,FALSE),Q613*$D613,0)))</f>
        <v>0</v>
      </c>
      <c r="AD613" s="13">
        <f>IF($D613="",0,IF($E613="",0,IF(VLOOKUP($E613,paramètres!$E$33:$F$44,2,FALSE)&lt;=VLOOKUP($AD$18,paramètres!$E$33:$F$44,2,FALSE),R613*$D613,0)))</f>
        <v>0</v>
      </c>
      <c r="AE613" s="13">
        <f>IF($D613="",0,IF($E613="",0,IF(VLOOKUP($E613,paramètres!$E$33:$F$44,2,FALSE)&lt;=VLOOKUP($AE$18,paramètres!$E$33:$F$44,2,FALSE),S613*$D613,0)))</f>
        <v>0</v>
      </c>
      <c r="AF613" s="13">
        <f>IF($D613="",0,IF($E613="",0,IF(VLOOKUP($E613,paramètres!$E$33:$F$44,2,FALSE)&lt;=VLOOKUP($AF$18,paramètres!$E$33:$F$44,2,FALSE),T613*$D613,0)))</f>
        <v>0</v>
      </c>
      <c r="AG613" s="13">
        <f>IF($D613="",0,IF($E613="",0,IF(VLOOKUP($E613,paramètres!$E$33:$F$44,2,FALSE)&lt;=VLOOKUP($AG$18,paramètres!$E$33:$F$44,2,FALSE),U613*$D613,0)))</f>
        <v>0</v>
      </c>
      <c r="AH613" s="13">
        <f>IF($D613="",0,IF($E613="",0,IF(VLOOKUP($E613,paramètres!$E$33:$F$44,2,FALSE)&lt;=VLOOKUP($AH$18,paramètres!$E$33:$F$44,2,FALSE),V613*$D613,0)))</f>
        <v>0</v>
      </c>
      <c r="AI613" s="13">
        <f>IF($D613="",0,IF($E613="",0,IF(VLOOKUP($E613,paramètres!$E$33:$F$44,2,FALSE)&lt;=VLOOKUP($AI$18,paramètres!$E$33:$F$44,2,FALSE),W613*$D613,0)))</f>
        <v>0</v>
      </c>
      <c r="AJ613" s="13">
        <f>IF($D613="",0,IF($E613="",0,IF(VLOOKUP($E613,paramètres!$E$33:$F$44,2,FALSE)&lt;=VLOOKUP($AJ$18,paramètres!$E$33:$F$44,2,FALSE),X613*$D613,0)))</f>
        <v>0</v>
      </c>
      <c r="AK613" s="13">
        <f>IF($D613="",0,IF($E613="",0,IF(VLOOKUP($E613,paramètres!$E$33:$F$44,2,FALSE)&lt;=VLOOKUP($AK$18,paramètres!$E$33:$F$44,2,FALSE),Y613*$D613,0)))</f>
        <v>0</v>
      </c>
      <c r="AL613" s="13">
        <f>IF($D613="",0,IF($E613="",0,IF(VLOOKUP($E613,paramètres!$E$33:$F$44,2,FALSE)&lt;=VLOOKUP($AL$18,paramètres!$E$33:$F$44,2,FALSE),Z613*$D613,0)))</f>
        <v>0</v>
      </c>
      <c r="AM613" s="13">
        <f>IF($D613="",0,IF($E613="",0,IF(VLOOKUP($E613,paramètres!$E$33:$F$44,2,FALSE)&lt;=VLOOKUP($AM$18,paramètres!$E$33:$F$44,2,FALSE),AA613*$D613,0)))</f>
        <v>0</v>
      </c>
      <c r="AN613" s="154">
        <f>IF($D613="",0,IF($E613="",0,IF(VLOOKUP($E613,paramètres!$E$33:$F$44,2,FALSE)&lt;=VLOOKUP($AN$18,paramètres!$E$33:$F$44,2,FALSE),AB613*$D613,0)))</f>
        <v>0</v>
      </c>
      <c r="AO613" s="149" t="str">
        <f>IF(paramètres!$B$28=1,((SUM(Q613:Z613)/1.02)+SUM(AA613:AB613))*0.0303/9*COUNT(Q613:Y613),IF(paramètres!$B$28=2,(SUM(Q613:AB613))*0.0303/9*COUNT(Q613:Y613),"Missing Delta option"))</f>
        <v>Missing Delta option</v>
      </c>
      <c r="AP613" s="13" t="str">
        <f>IF(paramètres!$B$28=1,(((SUM(Q613:Z613)/1.02)+SUM(AA613:AB613))+((SUM(AC613:AL613)/1.02)+SUM(AM613:AO613)))*cotpatr,IF(paramètres!$B$28=2,(SUM(Q613:AO613)*cotpatr),"Missing Delta Option"))</f>
        <v>Missing Delta Option</v>
      </c>
      <c r="AQ613" s="13" t="str" cm="1">
        <f t="array" ref="AQ613">IF(paramètres!$B$28=1,(((SUM(Q613:Z613)/1.02)+SUM(AA613:AB613))+((SUM(AC613:AN613)/1.02)+SUM(AM613:AN613)))/12*pécule,IF(paramètres!$B$28=2,SUM(Q613:AN613)/12*pécule,"Missing Delta Option"))</f>
        <v>Missing Delta Option</v>
      </c>
      <c r="AR613" s="132" t="e">
        <f>IF(paramètres!$B$28=1,(((SUM(Q613:Z613)/1.02)+SUM(AA613:AB613))+((SUM(AC613:AN613)/1.02)+SUM(AM613:AN613)))+AO613+AP613+AQ613,SUM(Q613:AN613)+AO613+AP613+AQ613)</f>
        <v>#VALUE!</v>
      </c>
    </row>
    <row r="614" spans="1:44" x14ac:dyDescent="0.25">
      <c r="A614" s="131"/>
      <c r="B614" s="39"/>
      <c r="C614" s="39"/>
      <c r="D614" s="93"/>
      <c r="E614" s="68"/>
      <c r="F614" s="40"/>
      <c r="G614" s="94"/>
      <c r="H614" s="38"/>
      <c r="I614" s="95"/>
      <c r="J614" s="40"/>
      <c r="K614" s="38"/>
      <c r="L614" s="95"/>
      <c r="M614" s="40"/>
      <c r="N614" s="38"/>
      <c r="O614" s="95"/>
      <c r="P614" s="68"/>
      <c r="Q614" s="226"/>
      <c r="R614" s="227"/>
      <c r="S614" s="227"/>
      <c r="T614" s="227"/>
      <c r="U614" s="227"/>
      <c r="V614" s="227"/>
      <c r="W614" s="227"/>
      <c r="X614" s="227"/>
      <c r="Y614" s="227"/>
      <c r="Z614" s="227"/>
      <c r="AA614" s="227"/>
      <c r="AB614" s="228"/>
      <c r="AC614" s="149">
        <f>IF($D614="",0,IF($E614="",0,IF(VLOOKUP($E614,paramètres!$E$33:$F$44,2,FALSE)&lt;=VLOOKUP($AC$18,paramètres!$E$33:$F$44,2,FALSE),Q614*$D614,0)))</f>
        <v>0</v>
      </c>
      <c r="AD614" s="13">
        <f>IF($D614="",0,IF($E614="",0,IF(VLOOKUP($E614,paramètres!$E$33:$F$44,2,FALSE)&lt;=VLOOKUP($AD$18,paramètres!$E$33:$F$44,2,FALSE),R614*$D614,0)))</f>
        <v>0</v>
      </c>
      <c r="AE614" s="13">
        <f>IF($D614="",0,IF($E614="",0,IF(VLOOKUP($E614,paramètres!$E$33:$F$44,2,FALSE)&lt;=VLOOKUP($AE$18,paramètres!$E$33:$F$44,2,FALSE),S614*$D614,0)))</f>
        <v>0</v>
      </c>
      <c r="AF614" s="13">
        <f>IF($D614="",0,IF($E614="",0,IF(VLOOKUP($E614,paramètres!$E$33:$F$44,2,FALSE)&lt;=VLOOKUP($AF$18,paramètres!$E$33:$F$44,2,FALSE),T614*$D614,0)))</f>
        <v>0</v>
      </c>
      <c r="AG614" s="13">
        <f>IF($D614="",0,IF($E614="",0,IF(VLOOKUP($E614,paramètres!$E$33:$F$44,2,FALSE)&lt;=VLOOKUP($AG$18,paramètres!$E$33:$F$44,2,FALSE),U614*$D614,0)))</f>
        <v>0</v>
      </c>
      <c r="AH614" s="13">
        <f>IF($D614="",0,IF($E614="",0,IF(VLOOKUP($E614,paramètres!$E$33:$F$44,2,FALSE)&lt;=VLOOKUP($AH$18,paramètres!$E$33:$F$44,2,FALSE),V614*$D614,0)))</f>
        <v>0</v>
      </c>
      <c r="AI614" s="13">
        <f>IF($D614="",0,IF($E614="",0,IF(VLOOKUP($E614,paramètres!$E$33:$F$44,2,FALSE)&lt;=VLOOKUP($AI$18,paramètres!$E$33:$F$44,2,FALSE),W614*$D614,0)))</f>
        <v>0</v>
      </c>
      <c r="AJ614" s="13">
        <f>IF($D614="",0,IF($E614="",0,IF(VLOOKUP($E614,paramètres!$E$33:$F$44,2,FALSE)&lt;=VLOOKUP($AJ$18,paramètres!$E$33:$F$44,2,FALSE),X614*$D614,0)))</f>
        <v>0</v>
      </c>
      <c r="AK614" s="13">
        <f>IF($D614="",0,IF($E614="",0,IF(VLOOKUP($E614,paramètres!$E$33:$F$44,2,FALSE)&lt;=VLOOKUP($AK$18,paramètres!$E$33:$F$44,2,FALSE),Y614*$D614,0)))</f>
        <v>0</v>
      </c>
      <c r="AL614" s="13">
        <f>IF($D614="",0,IF($E614="",0,IF(VLOOKUP($E614,paramètres!$E$33:$F$44,2,FALSE)&lt;=VLOOKUP($AL$18,paramètres!$E$33:$F$44,2,FALSE),Z614*$D614,0)))</f>
        <v>0</v>
      </c>
      <c r="AM614" s="13">
        <f>IF($D614="",0,IF($E614="",0,IF(VLOOKUP($E614,paramètres!$E$33:$F$44,2,FALSE)&lt;=VLOOKUP($AM$18,paramètres!$E$33:$F$44,2,FALSE),AA614*$D614,0)))</f>
        <v>0</v>
      </c>
      <c r="AN614" s="154">
        <f>IF($D614="",0,IF($E614="",0,IF(VLOOKUP($E614,paramètres!$E$33:$F$44,2,FALSE)&lt;=VLOOKUP($AN$18,paramètres!$E$33:$F$44,2,FALSE),AB614*$D614,0)))</f>
        <v>0</v>
      </c>
      <c r="AO614" s="149" t="str">
        <f>IF(paramètres!$B$28=1,((SUM(Q614:Z614)/1.02)+SUM(AA614:AB614))*0.0303/9*COUNT(Q614:Y614),IF(paramètres!$B$28=2,(SUM(Q614:AB614))*0.0303/9*COUNT(Q614:Y614),"Missing Delta option"))</f>
        <v>Missing Delta option</v>
      </c>
      <c r="AP614" s="13" t="str">
        <f>IF(paramètres!$B$28=1,(((SUM(Q614:Z614)/1.02)+SUM(AA614:AB614))+((SUM(AC614:AL614)/1.02)+SUM(AM614:AO614)))*cotpatr,IF(paramètres!$B$28=2,(SUM(Q614:AO614)*cotpatr),"Missing Delta Option"))</f>
        <v>Missing Delta Option</v>
      </c>
      <c r="AQ614" s="13" t="str" cm="1">
        <f t="array" ref="AQ614">IF(paramètres!$B$28=1,(((SUM(Q614:Z614)/1.02)+SUM(AA614:AB614))+((SUM(AC614:AN614)/1.02)+SUM(AM614:AN614)))/12*pécule,IF(paramètres!$B$28=2,SUM(Q614:AN614)/12*pécule,"Missing Delta Option"))</f>
        <v>Missing Delta Option</v>
      </c>
      <c r="AR614" s="132" t="e">
        <f>IF(paramètres!$B$28=1,(((SUM(Q614:Z614)/1.02)+SUM(AA614:AB614))+((SUM(AC614:AN614)/1.02)+SUM(AM614:AN614)))+AO614+AP614+AQ614,SUM(Q614:AN614)+AO614+AP614+AQ614)</f>
        <v>#VALUE!</v>
      </c>
    </row>
    <row r="615" spans="1:44" x14ac:dyDescent="0.25">
      <c r="A615" s="131"/>
      <c r="B615" s="39"/>
      <c r="C615" s="39"/>
      <c r="D615" s="93"/>
      <c r="E615" s="68"/>
      <c r="F615" s="40"/>
      <c r="G615" s="94"/>
      <c r="H615" s="38"/>
      <c r="I615" s="95"/>
      <c r="J615" s="40"/>
      <c r="K615" s="38"/>
      <c r="L615" s="95"/>
      <c r="M615" s="40"/>
      <c r="N615" s="38"/>
      <c r="O615" s="95"/>
      <c r="P615" s="68"/>
      <c r="Q615" s="226"/>
      <c r="R615" s="227"/>
      <c r="S615" s="227"/>
      <c r="T615" s="227"/>
      <c r="U615" s="227"/>
      <c r="V615" s="227"/>
      <c r="W615" s="227"/>
      <c r="X615" s="227"/>
      <c r="Y615" s="227"/>
      <c r="Z615" s="227"/>
      <c r="AA615" s="227"/>
      <c r="AB615" s="228"/>
      <c r="AC615" s="149">
        <f>IF($D615="",0,IF($E615="",0,IF(VLOOKUP($E615,paramètres!$E$33:$F$44,2,FALSE)&lt;=VLOOKUP($AC$18,paramètres!$E$33:$F$44,2,FALSE),Q615*$D615,0)))</f>
        <v>0</v>
      </c>
      <c r="AD615" s="13">
        <f>IF($D615="",0,IF($E615="",0,IF(VLOOKUP($E615,paramètres!$E$33:$F$44,2,FALSE)&lt;=VLOOKUP($AD$18,paramètres!$E$33:$F$44,2,FALSE),R615*$D615,0)))</f>
        <v>0</v>
      </c>
      <c r="AE615" s="13">
        <f>IF($D615="",0,IF($E615="",0,IF(VLOOKUP($E615,paramètres!$E$33:$F$44,2,FALSE)&lt;=VLOOKUP($AE$18,paramètres!$E$33:$F$44,2,FALSE),S615*$D615,0)))</f>
        <v>0</v>
      </c>
      <c r="AF615" s="13">
        <f>IF($D615="",0,IF($E615="",0,IF(VLOOKUP($E615,paramètres!$E$33:$F$44,2,FALSE)&lt;=VLOOKUP($AF$18,paramètres!$E$33:$F$44,2,FALSE),T615*$D615,0)))</f>
        <v>0</v>
      </c>
      <c r="AG615" s="13">
        <f>IF($D615="",0,IF($E615="",0,IF(VLOOKUP($E615,paramètres!$E$33:$F$44,2,FALSE)&lt;=VLOOKUP($AG$18,paramètres!$E$33:$F$44,2,FALSE),U615*$D615,0)))</f>
        <v>0</v>
      </c>
      <c r="AH615" s="13">
        <f>IF($D615="",0,IF($E615="",0,IF(VLOOKUP($E615,paramètres!$E$33:$F$44,2,FALSE)&lt;=VLOOKUP($AH$18,paramètres!$E$33:$F$44,2,FALSE),V615*$D615,0)))</f>
        <v>0</v>
      </c>
      <c r="AI615" s="13">
        <f>IF($D615="",0,IF($E615="",0,IF(VLOOKUP($E615,paramètres!$E$33:$F$44,2,FALSE)&lt;=VLOOKUP($AI$18,paramètres!$E$33:$F$44,2,FALSE),W615*$D615,0)))</f>
        <v>0</v>
      </c>
      <c r="AJ615" s="13">
        <f>IF($D615="",0,IF($E615="",0,IF(VLOOKUP($E615,paramètres!$E$33:$F$44,2,FALSE)&lt;=VLOOKUP($AJ$18,paramètres!$E$33:$F$44,2,FALSE),X615*$D615,0)))</f>
        <v>0</v>
      </c>
      <c r="AK615" s="13">
        <f>IF($D615="",0,IF($E615="",0,IF(VLOOKUP($E615,paramètres!$E$33:$F$44,2,FALSE)&lt;=VLOOKUP($AK$18,paramètres!$E$33:$F$44,2,FALSE),Y615*$D615,0)))</f>
        <v>0</v>
      </c>
      <c r="AL615" s="13">
        <f>IF($D615="",0,IF($E615="",0,IF(VLOOKUP($E615,paramètres!$E$33:$F$44,2,FALSE)&lt;=VLOOKUP($AL$18,paramètres!$E$33:$F$44,2,FALSE),Z615*$D615,0)))</f>
        <v>0</v>
      </c>
      <c r="AM615" s="13">
        <f>IF($D615="",0,IF($E615="",0,IF(VLOOKUP($E615,paramètres!$E$33:$F$44,2,FALSE)&lt;=VLOOKUP($AM$18,paramètres!$E$33:$F$44,2,FALSE),AA615*$D615,0)))</f>
        <v>0</v>
      </c>
      <c r="AN615" s="154">
        <f>IF($D615="",0,IF($E615="",0,IF(VLOOKUP($E615,paramètres!$E$33:$F$44,2,FALSE)&lt;=VLOOKUP($AN$18,paramètres!$E$33:$F$44,2,FALSE),AB615*$D615,0)))</f>
        <v>0</v>
      </c>
      <c r="AO615" s="149" t="str">
        <f>IF(paramètres!$B$28=1,((SUM(Q615:Z615)/1.02)+SUM(AA615:AB615))*0.0303/9*COUNT(Q615:Y615),IF(paramètres!$B$28=2,(SUM(Q615:AB615))*0.0303/9*COUNT(Q615:Y615),"Missing Delta option"))</f>
        <v>Missing Delta option</v>
      </c>
      <c r="AP615" s="13" t="str">
        <f>IF(paramètres!$B$28=1,(((SUM(Q615:Z615)/1.02)+SUM(AA615:AB615))+((SUM(AC615:AL615)/1.02)+SUM(AM615:AO615)))*cotpatr,IF(paramètres!$B$28=2,(SUM(Q615:AO615)*cotpatr),"Missing Delta Option"))</f>
        <v>Missing Delta Option</v>
      </c>
      <c r="AQ615" s="13" t="str" cm="1">
        <f t="array" ref="AQ615">IF(paramètres!$B$28=1,(((SUM(Q615:Z615)/1.02)+SUM(AA615:AB615))+((SUM(AC615:AN615)/1.02)+SUM(AM615:AN615)))/12*pécule,IF(paramètres!$B$28=2,SUM(Q615:AN615)/12*pécule,"Missing Delta Option"))</f>
        <v>Missing Delta Option</v>
      </c>
      <c r="AR615" s="132" t="e">
        <f>IF(paramètres!$B$28=1,(((SUM(Q615:Z615)/1.02)+SUM(AA615:AB615))+((SUM(AC615:AN615)/1.02)+SUM(AM615:AN615)))+AO615+AP615+AQ615,SUM(Q615:AN615)+AO615+AP615+AQ615)</f>
        <v>#VALUE!</v>
      </c>
    </row>
    <row r="616" spans="1:44" x14ac:dyDescent="0.25">
      <c r="A616" s="131"/>
      <c r="B616" s="39"/>
      <c r="C616" s="39"/>
      <c r="D616" s="93"/>
      <c r="E616" s="68"/>
      <c r="F616" s="40"/>
      <c r="G616" s="94"/>
      <c r="H616" s="38"/>
      <c r="I616" s="95"/>
      <c r="J616" s="40"/>
      <c r="K616" s="38"/>
      <c r="L616" s="95"/>
      <c r="M616" s="40"/>
      <c r="N616" s="38"/>
      <c r="O616" s="95"/>
      <c r="P616" s="68"/>
      <c r="Q616" s="226"/>
      <c r="R616" s="227"/>
      <c r="S616" s="227"/>
      <c r="T616" s="227"/>
      <c r="U616" s="227"/>
      <c r="V616" s="227"/>
      <c r="W616" s="227"/>
      <c r="X616" s="227"/>
      <c r="Y616" s="227"/>
      <c r="Z616" s="227"/>
      <c r="AA616" s="227"/>
      <c r="AB616" s="228"/>
      <c r="AC616" s="149">
        <f>IF($D616="",0,IF($E616="",0,IF(VLOOKUP($E616,paramètres!$E$33:$F$44,2,FALSE)&lt;=VLOOKUP($AC$18,paramètres!$E$33:$F$44,2,FALSE),Q616*$D616,0)))</f>
        <v>0</v>
      </c>
      <c r="AD616" s="13">
        <f>IF($D616="",0,IF($E616="",0,IF(VLOOKUP($E616,paramètres!$E$33:$F$44,2,FALSE)&lt;=VLOOKUP($AD$18,paramètres!$E$33:$F$44,2,FALSE),R616*$D616,0)))</f>
        <v>0</v>
      </c>
      <c r="AE616" s="13">
        <f>IF($D616="",0,IF($E616="",0,IF(VLOOKUP($E616,paramètres!$E$33:$F$44,2,FALSE)&lt;=VLOOKUP($AE$18,paramètres!$E$33:$F$44,2,FALSE),S616*$D616,0)))</f>
        <v>0</v>
      </c>
      <c r="AF616" s="13">
        <f>IF($D616="",0,IF($E616="",0,IF(VLOOKUP($E616,paramètres!$E$33:$F$44,2,FALSE)&lt;=VLOOKUP($AF$18,paramètres!$E$33:$F$44,2,FALSE),T616*$D616,0)))</f>
        <v>0</v>
      </c>
      <c r="AG616" s="13">
        <f>IF($D616="",0,IF($E616="",0,IF(VLOOKUP($E616,paramètres!$E$33:$F$44,2,FALSE)&lt;=VLOOKUP($AG$18,paramètres!$E$33:$F$44,2,FALSE),U616*$D616,0)))</f>
        <v>0</v>
      </c>
      <c r="AH616" s="13">
        <f>IF($D616="",0,IF($E616="",0,IF(VLOOKUP($E616,paramètres!$E$33:$F$44,2,FALSE)&lt;=VLOOKUP($AH$18,paramètres!$E$33:$F$44,2,FALSE),V616*$D616,0)))</f>
        <v>0</v>
      </c>
      <c r="AI616" s="13">
        <f>IF($D616="",0,IF($E616="",0,IF(VLOOKUP($E616,paramètres!$E$33:$F$44,2,FALSE)&lt;=VLOOKUP($AI$18,paramètres!$E$33:$F$44,2,FALSE),W616*$D616,0)))</f>
        <v>0</v>
      </c>
      <c r="AJ616" s="13">
        <f>IF($D616="",0,IF($E616="",0,IF(VLOOKUP($E616,paramètres!$E$33:$F$44,2,FALSE)&lt;=VLOOKUP($AJ$18,paramètres!$E$33:$F$44,2,FALSE),X616*$D616,0)))</f>
        <v>0</v>
      </c>
      <c r="AK616" s="13">
        <f>IF($D616="",0,IF($E616="",0,IF(VLOOKUP($E616,paramètres!$E$33:$F$44,2,FALSE)&lt;=VLOOKUP($AK$18,paramètres!$E$33:$F$44,2,FALSE),Y616*$D616,0)))</f>
        <v>0</v>
      </c>
      <c r="AL616" s="13">
        <f>IF($D616="",0,IF($E616="",0,IF(VLOOKUP($E616,paramètres!$E$33:$F$44,2,FALSE)&lt;=VLOOKUP($AL$18,paramètres!$E$33:$F$44,2,FALSE),Z616*$D616,0)))</f>
        <v>0</v>
      </c>
      <c r="AM616" s="13">
        <f>IF($D616="",0,IF($E616="",0,IF(VLOOKUP($E616,paramètres!$E$33:$F$44,2,FALSE)&lt;=VLOOKUP($AM$18,paramètres!$E$33:$F$44,2,FALSE),AA616*$D616,0)))</f>
        <v>0</v>
      </c>
      <c r="AN616" s="154">
        <f>IF($D616="",0,IF($E616="",0,IF(VLOOKUP($E616,paramètres!$E$33:$F$44,2,FALSE)&lt;=VLOOKUP($AN$18,paramètres!$E$33:$F$44,2,FALSE),AB616*$D616,0)))</f>
        <v>0</v>
      </c>
      <c r="AO616" s="149" t="str">
        <f>IF(paramètres!$B$28=1,((SUM(Q616:Z616)/1.02)+SUM(AA616:AB616))*0.0303/9*COUNT(Q616:Y616),IF(paramètres!$B$28=2,(SUM(Q616:AB616))*0.0303/9*COUNT(Q616:Y616),"Missing Delta option"))</f>
        <v>Missing Delta option</v>
      </c>
      <c r="AP616" s="13" t="str">
        <f>IF(paramètres!$B$28=1,(((SUM(Q616:Z616)/1.02)+SUM(AA616:AB616))+((SUM(AC616:AL616)/1.02)+SUM(AM616:AO616)))*cotpatr,IF(paramètres!$B$28=2,(SUM(Q616:AO616)*cotpatr),"Missing Delta Option"))</f>
        <v>Missing Delta Option</v>
      </c>
      <c r="AQ616" s="13" t="str" cm="1">
        <f t="array" ref="AQ616">IF(paramètres!$B$28=1,(((SUM(Q616:Z616)/1.02)+SUM(AA616:AB616))+((SUM(AC616:AN616)/1.02)+SUM(AM616:AN616)))/12*pécule,IF(paramètres!$B$28=2,SUM(Q616:AN616)/12*pécule,"Missing Delta Option"))</f>
        <v>Missing Delta Option</v>
      </c>
      <c r="AR616" s="132" t="e">
        <f>IF(paramètres!$B$28=1,(((SUM(Q616:Z616)/1.02)+SUM(AA616:AB616))+((SUM(AC616:AN616)/1.02)+SUM(AM616:AN616)))+AO616+AP616+AQ616,SUM(Q616:AN616)+AO616+AP616+AQ616)</f>
        <v>#VALUE!</v>
      </c>
    </row>
    <row r="617" spans="1:44" x14ac:dyDescent="0.25">
      <c r="A617" s="131"/>
      <c r="B617" s="39"/>
      <c r="C617" s="39"/>
      <c r="D617" s="93"/>
      <c r="E617" s="68"/>
      <c r="F617" s="40"/>
      <c r="G617" s="94"/>
      <c r="H617" s="38"/>
      <c r="I617" s="95"/>
      <c r="J617" s="40"/>
      <c r="K617" s="38"/>
      <c r="L617" s="95"/>
      <c r="M617" s="40"/>
      <c r="N617" s="38"/>
      <c r="O617" s="95"/>
      <c r="P617" s="68"/>
      <c r="Q617" s="226"/>
      <c r="R617" s="227"/>
      <c r="S617" s="227"/>
      <c r="T617" s="227"/>
      <c r="U617" s="227"/>
      <c r="V617" s="227"/>
      <c r="W617" s="227"/>
      <c r="X617" s="227"/>
      <c r="Y617" s="227"/>
      <c r="Z617" s="227"/>
      <c r="AA617" s="227"/>
      <c r="AB617" s="228"/>
      <c r="AC617" s="149">
        <f>IF($D617="",0,IF($E617="",0,IF(VLOOKUP($E617,paramètres!$E$33:$F$44,2,FALSE)&lt;=VLOOKUP($AC$18,paramètres!$E$33:$F$44,2,FALSE),Q617*$D617,0)))</f>
        <v>0</v>
      </c>
      <c r="AD617" s="13">
        <f>IF($D617="",0,IF($E617="",0,IF(VLOOKUP($E617,paramètres!$E$33:$F$44,2,FALSE)&lt;=VLOOKUP($AD$18,paramètres!$E$33:$F$44,2,FALSE),R617*$D617,0)))</f>
        <v>0</v>
      </c>
      <c r="AE617" s="13">
        <f>IF($D617="",0,IF($E617="",0,IF(VLOOKUP($E617,paramètres!$E$33:$F$44,2,FALSE)&lt;=VLOOKUP($AE$18,paramètres!$E$33:$F$44,2,FALSE),S617*$D617,0)))</f>
        <v>0</v>
      </c>
      <c r="AF617" s="13">
        <f>IF($D617="",0,IF($E617="",0,IF(VLOOKUP($E617,paramètres!$E$33:$F$44,2,FALSE)&lt;=VLOOKUP($AF$18,paramètres!$E$33:$F$44,2,FALSE),T617*$D617,0)))</f>
        <v>0</v>
      </c>
      <c r="AG617" s="13">
        <f>IF($D617="",0,IF($E617="",0,IF(VLOOKUP($E617,paramètres!$E$33:$F$44,2,FALSE)&lt;=VLOOKUP($AG$18,paramètres!$E$33:$F$44,2,FALSE),U617*$D617,0)))</f>
        <v>0</v>
      </c>
      <c r="AH617" s="13">
        <f>IF($D617="",0,IF($E617="",0,IF(VLOOKUP($E617,paramètres!$E$33:$F$44,2,FALSE)&lt;=VLOOKUP($AH$18,paramètres!$E$33:$F$44,2,FALSE),V617*$D617,0)))</f>
        <v>0</v>
      </c>
      <c r="AI617" s="13">
        <f>IF($D617="",0,IF($E617="",0,IF(VLOOKUP($E617,paramètres!$E$33:$F$44,2,FALSE)&lt;=VLOOKUP($AI$18,paramètres!$E$33:$F$44,2,FALSE),W617*$D617,0)))</f>
        <v>0</v>
      </c>
      <c r="AJ617" s="13">
        <f>IF($D617="",0,IF($E617="",0,IF(VLOOKUP($E617,paramètres!$E$33:$F$44,2,FALSE)&lt;=VLOOKUP($AJ$18,paramètres!$E$33:$F$44,2,FALSE),X617*$D617,0)))</f>
        <v>0</v>
      </c>
      <c r="AK617" s="13">
        <f>IF($D617="",0,IF($E617="",0,IF(VLOOKUP($E617,paramètres!$E$33:$F$44,2,FALSE)&lt;=VLOOKUP($AK$18,paramètres!$E$33:$F$44,2,FALSE),Y617*$D617,0)))</f>
        <v>0</v>
      </c>
      <c r="AL617" s="13">
        <f>IF($D617="",0,IF($E617="",0,IF(VLOOKUP($E617,paramètres!$E$33:$F$44,2,FALSE)&lt;=VLOOKUP($AL$18,paramètres!$E$33:$F$44,2,FALSE),Z617*$D617,0)))</f>
        <v>0</v>
      </c>
      <c r="AM617" s="13">
        <f>IF($D617="",0,IF($E617="",0,IF(VLOOKUP($E617,paramètres!$E$33:$F$44,2,FALSE)&lt;=VLOOKUP($AM$18,paramètres!$E$33:$F$44,2,FALSE),AA617*$D617,0)))</f>
        <v>0</v>
      </c>
      <c r="AN617" s="154">
        <f>IF($D617="",0,IF($E617="",0,IF(VLOOKUP($E617,paramètres!$E$33:$F$44,2,FALSE)&lt;=VLOOKUP($AN$18,paramètres!$E$33:$F$44,2,FALSE),AB617*$D617,0)))</f>
        <v>0</v>
      </c>
      <c r="AO617" s="149" t="str">
        <f>IF(paramètres!$B$28=1,((SUM(Q617:Z617)/1.02)+SUM(AA617:AB617))*0.0303/9*COUNT(Q617:Y617),IF(paramètres!$B$28=2,(SUM(Q617:AB617))*0.0303/9*COUNT(Q617:Y617),"Missing Delta option"))</f>
        <v>Missing Delta option</v>
      </c>
      <c r="AP617" s="13" t="str">
        <f>IF(paramètres!$B$28=1,(((SUM(Q617:Z617)/1.02)+SUM(AA617:AB617))+((SUM(AC617:AL617)/1.02)+SUM(AM617:AO617)))*cotpatr,IF(paramètres!$B$28=2,(SUM(Q617:AO617)*cotpatr),"Missing Delta Option"))</f>
        <v>Missing Delta Option</v>
      </c>
      <c r="AQ617" s="13" t="str" cm="1">
        <f t="array" ref="AQ617">IF(paramètres!$B$28=1,(((SUM(Q617:Z617)/1.02)+SUM(AA617:AB617))+((SUM(AC617:AN617)/1.02)+SUM(AM617:AN617)))/12*pécule,IF(paramètres!$B$28=2,SUM(Q617:AN617)/12*pécule,"Missing Delta Option"))</f>
        <v>Missing Delta Option</v>
      </c>
      <c r="AR617" s="132" t="e">
        <f>IF(paramètres!$B$28=1,(((SUM(Q617:Z617)/1.02)+SUM(AA617:AB617))+((SUM(AC617:AN617)/1.02)+SUM(AM617:AN617)))+AO617+AP617+AQ617,SUM(Q617:AN617)+AO617+AP617+AQ617)</f>
        <v>#VALUE!</v>
      </c>
    </row>
    <row r="618" spans="1:44" x14ac:dyDescent="0.25">
      <c r="A618" s="131"/>
      <c r="B618" s="39"/>
      <c r="C618" s="39"/>
      <c r="D618" s="93"/>
      <c r="E618" s="68"/>
      <c r="F618" s="40"/>
      <c r="G618" s="94"/>
      <c r="H618" s="38"/>
      <c r="I618" s="95"/>
      <c r="J618" s="40"/>
      <c r="K618" s="38"/>
      <c r="L618" s="95"/>
      <c r="M618" s="40"/>
      <c r="N618" s="38"/>
      <c r="O618" s="95"/>
      <c r="P618" s="68"/>
      <c r="Q618" s="226"/>
      <c r="R618" s="227"/>
      <c r="S618" s="227"/>
      <c r="T618" s="227"/>
      <c r="U618" s="227"/>
      <c r="V618" s="227"/>
      <c r="W618" s="227"/>
      <c r="X618" s="227"/>
      <c r="Y618" s="227"/>
      <c r="Z618" s="227"/>
      <c r="AA618" s="227"/>
      <c r="AB618" s="228"/>
      <c r="AC618" s="149">
        <f>IF($D618="",0,IF($E618="",0,IF(VLOOKUP($E618,paramètres!$E$33:$F$44,2,FALSE)&lt;=VLOOKUP($AC$18,paramètres!$E$33:$F$44,2,FALSE),Q618*$D618,0)))</f>
        <v>0</v>
      </c>
      <c r="AD618" s="13">
        <f>IF($D618="",0,IF($E618="",0,IF(VLOOKUP($E618,paramètres!$E$33:$F$44,2,FALSE)&lt;=VLOOKUP($AD$18,paramètres!$E$33:$F$44,2,FALSE),R618*$D618,0)))</f>
        <v>0</v>
      </c>
      <c r="AE618" s="13">
        <f>IF($D618="",0,IF($E618="",0,IF(VLOOKUP($E618,paramètres!$E$33:$F$44,2,FALSE)&lt;=VLOOKUP($AE$18,paramètres!$E$33:$F$44,2,FALSE),S618*$D618,0)))</f>
        <v>0</v>
      </c>
      <c r="AF618" s="13">
        <f>IF($D618="",0,IF($E618="",0,IF(VLOOKUP($E618,paramètres!$E$33:$F$44,2,FALSE)&lt;=VLOOKUP($AF$18,paramètres!$E$33:$F$44,2,FALSE),T618*$D618,0)))</f>
        <v>0</v>
      </c>
      <c r="AG618" s="13">
        <f>IF($D618="",0,IF($E618="",0,IF(VLOOKUP($E618,paramètres!$E$33:$F$44,2,FALSE)&lt;=VLOOKUP($AG$18,paramètres!$E$33:$F$44,2,FALSE),U618*$D618,0)))</f>
        <v>0</v>
      </c>
      <c r="AH618" s="13">
        <f>IF($D618="",0,IF($E618="",0,IF(VLOOKUP($E618,paramètres!$E$33:$F$44,2,FALSE)&lt;=VLOOKUP($AH$18,paramètres!$E$33:$F$44,2,FALSE),V618*$D618,0)))</f>
        <v>0</v>
      </c>
      <c r="AI618" s="13">
        <f>IF($D618="",0,IF($E618="",0,IF(VLOOKUP($E618,paramètres!$E$33:$F$44,2,FALSE)&lt;=VLOOKUP($AI$18,paramètres!$E$33:$F$44,2,FALSE),W618*$D618,0)))</f>
        <v>0</v>
      </c>
      <c r="AJ618" s="13">
        <f>IF($D618="",0,IF($E618="",0,IF(VLOOKUP($E618,paramètres!$E$33:$F$44,2,FALSE)&lt;=VLOOKUP($AJ$18,paramètres!$E$33:$F$44,2,FALSE),X618*$D618,0)))</f>
        <v>0</v>
      </c>
      <c r="AK618" s="13">
        <f>IF($D618="",0,IF($E618="",0,IF(VLOOKUP($E618,paramètres!$E$33:$F$44,2,FALSE)&lt;=VLOOKUP($AK$18,paramètres!$E$33:$F$44,2,FALSE),Y618*$D618,0)))</f>
        <v>0</v>
      </c>
      <c r="AL618" s="13">
        <f>IF($D618="",0,IF($E618="",0,IF(VLOOKUP($E618,paramètres!$E$33:$F$44,2,FALSE)&lt;=VLOOKUP($AL$18,paramètres!$E$33:$F$44,2,FALSE),Z618*$D618,0)))</f>
        <v>0</v>
      </c>
      <c r="AM618" s="13">
        <f>IF($D618="",0,IF($E618="",0,IF(VLOOKUP($E618,paramètres!$E$33:$F$44,2,FALSE)&lt;=VLOOKUP($AM$18,paramètres!$E$33:$F$44,2,FALSE),AA618*$D618,0)))</f>
        <v>0</v>
      </c>
      <c r="AN618" s="154">
        <f>IF($D618="",0,IF($E618="",0,IF(VLOOKUP($E618,paramètres!$E$33:$F$44,2,FALSE)&lt;=VLOOKUP($AN$18,paramètres!$E$33:$F$44,2,FALSE),AB618*$D618,0)))</f>
        <v>0</v>
      </c>
      <c r="AO618" s="149" t="str">
        <f>IF(paramètres!$B$28=1,((SUM(Q618:Z618)/1.02)+SUM(AA618:AB618))*0.0303/9*COUNT(Q618:Y618),IF(paramètres!$B$28=2,(SUM(Q618:AB618))*0.0303/9*COUNT(Q618:Y618),"Missing Delta option"))</f>
        <v>Missing Delta option</v>
      </c>
      <c r="AP618" s="13" t="str">
        <f>IF(paramètres!$B$28=1,(((SUM(Q618:Z618)/1.02)+SUM(AA618:AB618))+((SUM(AC618:AL618)/1.02)+SUM(AM618:AO618)))*cotpatr,IF(paramètres!$B$28=2,(SUM(Q618:AO618)*cotpatr),"Missing Delta Option"))</f>
        <v>Missing Delta Option</v>
      </c>
      <c r="AQ618" s="13" t="str" cm="1">
        <f t="array" ref="AQ618">IF(paramètres!$B$28=1,(((SUM(Q618:Z618)/1.02)+SUM(AA618:AB618))+((SUM(AC618:AN618)/1.02)+SUM(AM618:AN618)))/12*pécule,IF(paramètres!$B$28=2,SUM(Q618:AN618)/12*pécule,"Missing Delta Option"))</f>
        <v>Missing Delta Option</v>
      </c>
      <c r="AR618" s="132" t="e">
        <f>IF(paramètres!$B$28=1,(((SUM(Q618:Z618)/1.02)+SUM(AA618:AB618))+((SUM(AC618:AN618)/1.02)+SUM(AM618:AN618)))+AO618+AP618+AQ618,SUM(Q618:AN618)+AO618+AP618+AQ618)</f>
        <v>#VALUE!</v>
      </c>
    </row>
    <row r="619" spans="1:44" x14ac:dyDescent="0.25">
      <c r="A619" s="131"/>
      <c r="B619" s="39"/>
      <c r="C619" s="39"/>
      <c r="D619" s="93"/>
      <c r="E619" s="68"/>
      <c r="F619" s="40"/>
      <c r="G619" s="94"/>
      <c r="H619" s="38"/>
      <c r="I619" s="95"/>
      <c r="J619" s="40"/>
      <c r="K619" s="38"/>
      <c r="L619" s="95"/>
      <c r="M619" s="40"/>
      <c r="N619" s="38"/>
      <c r="O619" s="95"/>
      <c r="P619" s="68"/>
      <c r="Q619" s="226"/>
      <c r="R619" s="227"/>
      <c r="S619" s="227"/>
      <c r="T619" s="227"/>
      <c r="U619" s="227"/>
      <c r="V619" s="227"/>
      <c r="W619" s="227"/>
      <c r="X619" s="227"/>
      <c r="Y619" s="227"/>
      <c r="Z619" s="227"/>
      <c r="AA619" s="227"/>
      <c r="AB619" s="228"/>
      <c r="AC619" s="149">
        <f>IF($D619="",0,IF($E619="",0,IF(VLOOKUP($E619,paramètres!$E$33:$F$44,2,FALSE)&lt;=VLOOKUP($AC$18,paramètres!$E$33:$F$44,2,FALSE),Q619*$D619,0)))</f>
        <v>0</v>
      </c>
      <c r="AD619" s="13">
        <f>IF($D619="",0,IF($E619="",0,IF(VLOOKUP($E619,paramètres!$E$33:$F$44,2,FALSE)&lt;=VLOOKUP($AD$18,paramètres!$E$33:$F$44,2,FALSE),R619*$D619,0)))</f>
        <v>0</v>
      </c>
      <c r="AE619" s="13">
        <f>IF($D619="",0,IF($E619="",0,IF(VLOOKUP($E619,paramètres!$E$33:$F$44,2,FALSE)&lt;=VLOOKUP($AE$18,paramètres!$E$33:$F$44,2,FALSE),S619*$D619,0)))</f>
        <v>0</v>
      </c>
      <c r="AF619" s="13">
        <f>IF($D619="",0,IF($E619="",0,IF(VLOOKUP($E619,paramètres!$E$33:$F$44,2,FALSE)&lt;=VLOOKUP($AF$18,paramètres!$E$33:$F$44,2,FALSE),T619*$D619,0)))</f>
        <v>0</v>
      </c>
      <c r="AG619" s="13">
        <f>IF($D619="",0,IF($E619="",0,IF(VLOOKUP($E619,paramètres!$E$33:$F$44,2,FALSE)&lt;=VLOOKUP($AG$18,paramètres!$E$33:$F$44,2,FALSE),U619*$D619,0)))</f>
        <v>0</v>
      </c>
      <c r="AH619" s="13">
        <f>IF($D619="",0,IF($E619="",0,IF(VLOOKUP($E619,paramètres!$E$33:$F$44,2,FALSE)&lt;=VLOOKUP($AH$18,paramètres!$E$33:$F$44,2,FALSE),V619*$D619,0)))</f>
        <v>0</v>
      </c>
      <c r="AI619" s="13">
        <f>IF($D619="",0,IF($E619="",0,IF(VLOOKUP($E619,paramètres!$E$33:$F$44,2,FALSE)&lt;=VLOOKUP($AI$18,paramètres!$E$33:$F$44,2,FALSE),W619*$D619,0)))</f>
        <v>0</v>
      </c>
      <c r="AJ619" s="13">
        <f>IF($D619="",0,IF($E619="",0,IF(VLOOKUP($E619,paramètres!$E$33:$F$44,2,FALSE)&lt;=VLOOKUP($AJ$18,paramètres!$E$33:$F$44,2,FALSE),X619*$D619,0)))</f>
        <v>0</v>
      </c>
      <c r="AK619" s="13">
        <f>IF($D619="",0,IF($E619="",0,IF(VLOOKUP($E619,paramètres!$E$33:$F$44,2,FALSE)&lt;=VLOOKUP($AK$18,paramètres!$E$33:$F$44,2,FALSE),Y619*$D619,0)))</f>
        <v>0</v>
      </c>
      <c r="AL619" s="13">
        <f>IF($D619="",0,IF($E619="",0,IF(VLOOKUP($E619,paramètres!$E$33:$F$44,2,FALSE)&lt;=VLOOKUP($AL$18,paramètres!$E$33:$F$44,2,FALSE),Z619*$D619,0)))</f>
        <v>0</v>
      </c>
      <c r="AM619" s="13">
        <f>IF($D619="",0,IF($E619="",0,IF(VLOOKUP($E619,paramètres!$E$33:$F$44,2,FALSE)&lt;=VLOOKUP($AM$18,paramètres!$E$33:$F$44,2,FALSE),AA619*$D619,0)))</f>
        <v>0</v>
      </c>
      <c r="AN619" s="154">
        <f>IF($D619="",0,IF($E619="",0,IF(VLOOKUP($E619,paramètres!$E$33:$F$44,2,FALSE)&lt;=VLOOKUP($AN$18,paramètres!$E$33:$F$44,2,FALSE),AB619*$D619,0)))</f>
        <v>0</v>
      </c>
      <c r="AO619" s="149" t="str">
        <f>IF(paramètres!$B$28=1,((SUM(Q619:Z619)/1.02)+SUM(AA619:AB619))*0.0303/9*COUNT(Q619:Y619),IF(paramètres!$B$28=2,(SUM(Q619:AB619))*0.0303/9*COUNT(Q619:Y619),"Missing Delta option"))</f>
        <v>Missing Delta option</v>
      </c>
      <c r="AP619" s="13" t="str">
        <f>IF(paramètres!$B$28=1,(((SUM(Q619:Z619)/1.02)+SUM(AA619:AB619))+((SUM(AC619:AL619)/1.02)+SUM(AM619:AO619)))*cotpatr,IF(paramètres!$B$28=2,(SUM(Q619:AO619)*cotpatr),"Missing Delta Option"))</f>
        <v>Missing Delta Option</v>
      </c>
      <c r="AQ619" s="13" t="str" cm="1">
        <f t="array" ref="AQ619">IF(paramètres!$B$28=1,(((SUM(Q619:Z619)/1.02)+SUM(AA619:AB619))+((SUM(AC619:AN619)/1.02)+SUM(AM619:AN619)))/12*pécule,IF(paramètres!$B$28=2,SUM(Q619:AN619)/12*pécule,"Missing Delta Option"))</f>
        <v>Missing Delta Option</v>
      </c>
      <c r="AR619" s="132" t="e">
        <f>IF(paramètres!$B$28=1,(((SUM(Q619:Z619)/1.02)+SUM(AA619:AB619))+((SUM(AC619:AN619)/1.02)+SUM(AM619:AN619)))+AO619+AP619+AQ619,SUM(Q619:AN619)+AO619+AP619+AQ619)</f>
        <v>#VALUE!</v>
      </c>
    </row>
    <row r="620" spans="1:44" x14ac:dyDescent="0.25">
      <c r="A620" s="131"/>
      <c r="B620" s="39"/>
      <c r="C620" s="39"/>
      <c r="D620" s="93"/>
      <c r="E620" s="68"/>
      <c r="F620" s="40"/>
      <c r="G620" s="94"/>
      <c r="H620" s="38"/>
      <c r="I620" s="95"/>
      <c r="J620" s="40"/>
      <c r="K620" s="38"/>
      <c r="L620" s="95"/>
      <c r="M620" s="40"/>
      <c r="N620" s="38"/>
      <c r="O620" s="95"/>
      <c r="P620" s="68"/>
      <c r="Q620" s="226"/>
      <c r="R620" s="227"/>
      <c r="S620" s="227"/>
      <c r="T620" s="227"/>
      <c r="U620" s="227"/>
      <c r="V620" s="227"/>
      <c r="W620" s="227"/>
      <c r="X620" s="227"/>
      <c r="Y620" s="227"/>
      <c r="Z620" s="227"/>
      <c r="AA620" s="227"/>
      <c r="AB620" s="228"/>
      <c r="AC620" s="149">
        <f>IF($D620="",0,IF($E620="",0,IF(VLOOKUP($E620,paramètres!$E$33:$F$44,2,FALSE)&lt;=VLOOKUP($AC$18,paramètres!$E$33:$F$44,2,FALSE),Q620*$D620,0)))</f>
        <v>0</v>
      </c>
      <c r="AD620" s="13">
        <f>IF($D620="",0,IF($E620="",0,IF(VLOOKUP($E620,paramètres!$E$33:$F$44,2,FALSE)&lt;=VLOOKUP($AD$18,paramètres!$E$33:$F$44,2,FALSE),R620*$D620,0)))</f>
        <v>0</v>
      </c>
      <c r="AE620" s="13">
        <f>IF($D620="",0,IF($E620="",0,IF(VLOOKUP($E620,paramètres!$E$33:$F$44,2,FALSE)&lt;=VLOOKUP($AE$18,paramètres!$E$33:$F$44,2,FALSE),S620*$D620,0)))</f>
        <v>0</v>
      </c>
      <c r="AF620" s="13">
        <f>IF($D620="",0,IF($E620="",0,IF(VLOOKUP($E620,paramètres!$E$33:$F$44,2,FALSE)&lt;=VLOOKUP($AF$18,paramètres!$E$33:$F$44,2,FALSE),T620*$D620,0)))</f>
        <v>0</v>
      </c>
      <c r="AG620" s="13">
        <f>IF($D620="",0,IF($E620="",0,IF(VLOOKUP($E620,paramètres!$E$33:$F$44,2,FALSE)&lt;=VLOOKUP($AG$18,paramètres!$E$33:$F$44,2,FALSE),U620*$D620,0)))</f>
        <v>0</v>
      </c>
      <c r="AH620" s="13">
        <f>IF($D620="",0,IF($E620="",0,IF(VLOOKUP($E620,paramètres!$E$33:$F$44,2,FALSE)&lt;=VLOOKUP($AH$18,paramètres!$E$33:$F$44,2,FALSE),V620*$D620,0)))</f>
        <v>0</v>
      </c>
      <c r="AI620" s="13">
        <f>IF($D620="",0,IF($E620="",0,IF(VLOOKUP($E620,paramètres!$E$33:$F$44,2,FALSE)&lt;=VLOOKUP($AI$18,paramètres!$E$33:$F$44,2,FALSE),W620*$D620,0)))</f>
        <v>0</v>
      </c>
      <c r="AJ620" s="13">
        <f>IF($D620="",0,IF($E620="",0,IF(VLOOKUP($E620,paramètres!$E$33:$F$44,2,FALSE)&lt;=VLOOKUP($AJ$18,paramètres!$E$33:$F$44,2,FALSE),X620*$D620,0)))</f>
        <v>0</v>
      </c>
      <c r="AK620" s="13">
        <f>IF($D620="",0,IF($E620="",0,IF(VLOOKUP($E620,paramètres!$E$33:$F$44,2,FALSE)&lt;=VLOOKUP($AK$18,paramètres!$E$33:$F$44,2,FALSE),Y620*$D620,0)))</f>
        <v>0</v>
      </c>
      <c r="AL620" s="13">
        <f>IF($D620="",0,IF($E620="",0,IF(VLOOKUP($E620,paramètres!$E$33:$F$44,2,FALSE)&lt;=VLOOKUP($AL$18,paramètres!$E$33:$F$44,2,FALSE),Z620*$D620,0)))</f>
        <v>0</v>
      </c>
      <c r="AM620" s="13">
        <f>IF($D620="",0,IF($E620="",0,IF(VLOOKUP($E620,paramètres!$E$33:$F$44,2,FALSE)&lt;=VLOOKUP($AM$18,paramètres!$E$33:$F$44,2,FALSE),AA620*$D620,0)))</f>
        <v>0</v>
      </c>
      <c r="AN620" s="154">
        <f>IF($D620="",0,IF($E620="",0,IF(VLOOKUP($E620,paramètres!$E$33:$F$44,2,FALSE)&lt;=VLOOKUP($AN$18,paramètres!$E$33:$F$44,2,FALSE),AB620*$D620,0)))</f>
        <v>0</v>
      </c>
      <c r="AO620" s="149" t="str">
        <f>IF(paramètres!$B$28=1,((SUM(Q620:Z620)/1.02)+SUM(AA620:AB620))*0.0303/9*COUNT(Q620:Y620),IF(paramètres!$B$28=2,(SUM(Q620:AB620))*0.0303/9*COUNT(Q620:Y620),"Missing Delta option"))</f>
        <v>Missing Delta option</v>
      </c>
      <c r="AP620" s="13" t="str">
        <f>IF(paramètres!$B$28=1,(((SUM(Q620:Z620)/1.02)+SUM(AA620:AB620))+((SUM(AC620:AL620)/1.02)+SUM(AM620:AO620)))*cotpatr,IF(paramètres!$B$28=2,(SUM(Q620:AO620)*cotpatr),"Missing Delta Option"))</f>
        <v>Missing Delta Option</v>
      </c>
      <c r="AQ620" s="13" t="str" cm="1">
        <f t="array" ref="AQ620">IF(paramètres!$B$28=1,(((SUM(Q620:Z620)/1.02)+SUM(AA620:AB620))+((SUM(AC620:AN620)/1.02)+SUM(AM620:AN620)))/12*pécule,IF(paramètres!$B$28=2,SUM(Q620:AN620)/12*pécule,"Missing Delta Option"))</f>
        <v>Missing Delta Option</v>
      </c>
      <c r="AR620" s="132" t="e">
        <f>IF(paramètres!$B$28=1,(((SUM(Q620:Z620)/1.02)+SUM(AA620:AB620))+((SUM(AC620:AN620)/1.02)+SUM(AM620:AN620)))+AO620+AP620+AQ620,SUM(Q620:AN620)+AO620+AP620+AQ620)</f>
        <v>#VALUE!</v>
      </c>
    </row>
    <row r="621" spans="1:44" x14ac:dyDescent="0.25">
      <c r="A621" s="131"/>
      <c r="B621" s="39"/>
      <c r="C621" s="39"/>
      <c r="D621" s="93"/>
      <c r="E621" s="68"/>
      <c r="F621" s="40"/>
      <c r="G621" s="94"/>
      <c r="H621" s="38"/>
      <c r="I621" s="95"/>
      <c r="J621" s="40"/>
      <c r="K621" s="38"/>
      <c r="L621" s="95"/>
      <c r="M621" s="40"/>
      <c r="N621" s="38"/>
      <c r="O621" s="95"/>
      <c r="P621" s="68"/>
      <c r="Q621" s="226"/>
      <c r="R621" s="227"/>
      <c r="S621" s="227"/>
      <c r="T621" s="227"/>
      <c r="U621" s="227"/>
      <c r="V621" s="227"/>
      <c r="W621" s="227"/>
      <c r="X621" s="227"/>
      <c r="Y621" s="227"/>
      <c r="Z621" s="227"/>
      <c r="AA621" s="227"/>
      <c r="AB621" s="228"/>
      <c r="AC621" s="149">
        <f>IF($D621="",0,IF($E621="",0,IF(VLOOKUP($E621,paramètres!$E$33:$F$44,2,FALSE)&lt;=VLOOKUP($AC$18,paramètres!$E$33:$F$44,2,FALSE),Q621*$D621,0)))</f>
        <v>0</v>
      </c>
      <c r="AD621" s="13">
        <f>IF($D621="",0,IF($E621="",0,IF(VLOOKUP($E621,paramètres!$E$33:$F$44,2,FALSE)&lt;=VLOOKUP($AD$18,paramètres!$E$33:$F$44,2,FALSE),R621*$D621,0)))</f>
        <v>0</v>
      </c>
      <c r="AE621" s="13">
        <f>IF($D621="",0,IF($E621="",0,IF(VLOOKUP($E621,paramètres!$E$33:$F$44,2,FALSE)&lt;=VLOOKUP($AE$18,paramètres!$E$33:$F$44,2,FALSE),S621*$D621,0)))</f>
        <v>0</v>
      </c>
      <c r="AF621" s="13">
        <f>IF($D621="",0,IF($E621="",0,IF(VLOOKUP($E621,paramètres!$E$33:$F$44,2,FALSE)&lt;=VLOOKUP($AF$18,paramètres!$E$33:$F$44,2,FALSE),T621*$D621,0)))</f>
        <v>0</v>
      </c>
      <c r="AG621" s="13">
        <f>IF($D621="",0,IF($E621="",0,IF(VLOOKUP($E621,paramètres!$E$33:$F$44,2,FALSE)&lt;=VLOOKUP($AG$18,paramètres!$E$33:$F$44,2,FALSE),U621*$D621,0)))</f>
        <v>0</v>
      </c>
      <c r="AH621" s="13">
        <f>IF($D621="",0,IF($E621="",0,IF(VLOOKUP($E621,paramètres!$E$33:$F$44,2,FALSE)&lt;=VLOOKUP($AH$18,paramètres!$E$33:$F$44,2,FALSE),V621*$D621,0)))</f>
        <v>0</v>
      </c>
      <c r="AI621" s="13">
        <f>IF($D621="",0,IF($E621="",0,IF(VLOOKUP($E621,paramètres!$E$33:$F$44,2,FALSE)&lt;=VLOOKUP($AI$18,paramètres!$E$33:$F$44,2,FALSE),W621*$D621,0)))</f>
        <v>0</v>
      </c>
      <c r="AJ621" s="13">
        <f>IF($D621="",0,IF($E621="",0,IF(VLOOKUP($E621,paramètres!$E$33:$F$44,2,FALSE)&lt;=VLOOKUP($AJ$18,paramètres!$E$33:$F$44,2,FALSE),X621*$D621,0)))</f>
        <v>0</v>
      </c>
      <c r="AK621" s="13">
        <f>IF($D621="",0,IF($E621="",0,IF(VLOOKUP($E621,paramètres!$E$33:$F$44,2,FALSE)&lt;=VLOOKUP($AK$18,paramètres!$E$33:$F$44,2,FALSE),Y621*$D621,0)))</f>
        <v>0</v>
      </c>
      <c r="AL621" s="13">
        <f>IF($D621="",0,IF($E621="",0,IF(VLOOKUP($E621,paramètres!$E$33:$F$44,2,FALSE)&lt;=VLOOKUP($AL$18,paramètres!$E$33:$F$44,2,FALSE),Z621*$D621,0)))</f>
        <v>0</v>
      </c>
      <c r="AM621" s="13">
        <f>IF($D621="",0,IF($E621="",0,IF(VLOOKUP($E621,paramètres!$E$33:$F$44,2,FALSE)&lt;=VLOOKUP($AM$18,paramètres!$E$33:$F$44,2,FALSE),AA621*$D621,0)))</f>
        <v>0</v>
      </c>
      <c r="AN621" s="154">
        <f>IF($D621="",0,IF($E621="",0,IF(VLOOKUP($E621,paramètres!$E$33:$F$44,2,FALSE)&lt;=VLOOKUP($AN$18,paramètres!$E$33:$F$44,2,FALSE),AB621*$D621,0)))</f>
        <v>0</v>
      </c>
      <c r="AO621" s="149" t="str">
        <f>IF(paramètres!$B$28=1,((SUM(Q621:Z621)/1.02)+SUM(AA621:AB621))*0.0303/9*COUNT(Q621:Y621),IF(paramètres!$B$28=2,(SUM(Q621:AB621))*0.0303/9*COUNT(Q621:Y621),"Missing Delta option"))</f>
        <v>Missing Delta option</v>
      </c>
      <c r="AP621" s="13" t="str">
        <f>IF(paramètres!$B$28=1,(((SUM(Q621:Z621)/1.02)+SUM(AA621:AB621))+((SUM(AC621:AL621)/1.02)+SUM(AM621:AO621)))*cotpatr,IF(paramètres!$B$28=2,(SUM(Q621:AO621)*cotpatr),"Missing Delta Option"))</f>
        <v>Missing Delta Option</v>
      </c>
      <c r="AQ621" s="13" t="str" cm="1">
        <f t="array" ref="AQ621">IF(paramètres!$B$28=1,(((SUM(Q621:Z621)/1.02)+SUM(AA621:AB621))+((SUM(AC621:AN621)/1.02)+SUM(AM621:AN621)))/12*pécule,IF(paramètres!$B$28=2,SUM(Q621:AN621)/12*pécule,"Missing Delta Option"))</f>
        <v>Missing Delta Option</v>
      </c>
      <c r="AR621" s="132" t="e">
        <f>IF(paramètres!$B$28=1,(((SUM(Q621:Z621)/1.02)+SUM(AA621:AB621))+((SUM(AC621:AN621)/1.02)+SUM(AM621:AN621)))+AO621+AP621+AQ621,SUM(Q621:AN621)+AO621+AP621+AQ621)</f>
        <v>#VALUE!</v>
      </c>
    </row>
    <row r="622" spans="1:44" x14ac:dyDescent="0.25">
      <c r="A622" s="131"/>
      <c r="B622" s="39"/>
      <c r="C622" s="39"/>
      <c r="D622" s="93"/>
      <c r="E622" s="68"/>
      <c r="F622" s="40"/>
      <c r="G622" s="94"/>
      <c r="H622" s="38"/>
      <c r="I622" s="95"/>
      <c r="J622" s="40"/>
      <c r="K622" s="38"/>
      <c r="L622" s="95"/>
      <c r="M622" s="40"/>
      <c r="N622" s="38"/>
      <c r="O622" s="95"/>
      <c r="P622" s="68"/>
      <c r="Q622" s="226"/>
      <c r="R622" s="227"/>
      <c r="S622" s="227"/>
      <c r="T622" s="227"/>
      <c r="U622" s="227"/>
      <c r="V622" s="227"/>
      <c r="W622" s="227"/>
      <c r="X622" s="227"/>
      <c r="Y622" s="227"/>
      <c r="Z622" s="227"/>
      <c r="AA622" s="227"/>
      <c r="AB622" s="228"/>
      <c r="AC622" s="149">
        <f>IF($D622="",0,IF($E622="",0,IF(VLOOKUP($E622,paramètres!$E$33:$F$44,2,FALSE)&lt;=VLOOKUP($AC$18,paramètres!$E$33:$F$44,2,FALSE),Q622*$D622,0)))</f>
        <v>0</v>
      </c>
      <c r="AD622" s="13">
        <f>IF($D622="",0,IF($E622="",0,IF(VLOOKUP($E622,paramètres!$E$33:$F$44,2,FALSE)&lt;=VLOOKUP($AD$18,paramètres!$E$33:$F$44,2,FALSE),R622*$D622,0)))</f>
        <v>0</v>
      </c>
      <c r="AE622" s="13">
        <f>IF($D622="",0,IF($E622="",0,IF(VLOOKUP($E622,paramètres!$E$33:$F$44,2,FALSE)&lt;=VLOOKUP($AE$18,paramètres!$E$33:$F$44,2,FALSE),S622*$D622,0)))</f>
        <v>0</v>
      </c>
      <c r="AF622" s="13">
        <f>IF($D622="",0,IF($E622="",0,IF(VLOOKUP($E622,paramètres!$E$33:$F$44,2,FALSE)&lt;=VLOOKUP($AF$18,paramètres!$E$33:$F$44,2,FALSE),T622*$D622,0)))</f>
        <v>0</v>
      </c>
      <c r="AG622" s="13">
        <f>IF($D622="",0,IF($E622="",0,IF(VLOOKUP($E622,paramètres!$E$33:$F$44,2,FALSE)&lt;=VLOOKUP($AG$18,paramètres!$E$33:$F$44,2,FALSE),U622*$D622,0)))</f>
        <v>0</v>
      </c>
      <c r="AH622" s="13">
        <f>IF($D622="",0,IF($E622="",0,IF(VLOOKUP($E622,paramètres!$E$33:$F$44,2,FALSE)&lt;=VLOOKUP($AH$18,paramètres!$E$33:$F$44,2,FALSE),V622*$D622,0)))</f>
        <v>0</v>
      </c>
      <c r="AI622" s="13">
        <f>IF($D622="",0,IF($E622="",0,IF(VLOOKUP($E622,paramètres!$E$33:$F$44,2,FALSE)&lt;=VLOOKUP($AI$18,paramètres!$E$33:$F$44,2,FALSE),W622*$D622,0)))</f>
        <v>0</v>
      </c>
      <c r="AJ622" s="13">
        <f>IF($D622="",0,IF($E622="",0,IF(VLOOKUP($E622,paramètres!$E$33:$F$44,2,FALSE)&lt;=VLOOKUP($AJ$18,paramètres!$E$33:$F$44,2,FALSE),X622*$D622,0)))</f>
        <v>0</v>
      </c>
      <c r="AK622" s="13">
        <f>IF($D622="",0,IF($E622="",0,IF(VLOOKUP($E622,paramètres!$E$33:$F$44,2,FALSE)&lt;=VLOOKUP($AK$18,paramètres!$E$33:$F$44,2,FALSE),Y622*$D622,0)))</f>
        <v>0</v>
      </c>
      <c r="AL622" s="13">
        <f>IF($D622="",0,IF($E622="",0,IF(VLOOKUP($E622,paramètres!$E$33:$F$44,2,FALSE)&lt;=VLOOKUP($AL$18,paramètres!$E$33:$F$44,2,FALSE),Z622*$D622,0)))</f>
        <v>0</v>
      </c>
      <c r="AM622" s="13">
        <f>IF($D622="",0,IF($E622="",0,IF(VLOOKUP($E622,paramètres!$E$33:$F$44,2,FALSE)&lt;=VLOOKUP($AM$18,paramètres!$E$33:$F$44,2,FALSE),AA622*$D622,0)))</f>
        <v>0</v>
      </c>
      <c r="AN622" s="154">
        <f>IF($D622="",0,IF($E622="",0,IF(VLOOKUP($E622,paramètres!$E$33:$F$44,2,FALSE)&lt;=VLOOKUP($AN$18,paramètres!$E$33:$F$44,2,FALSE),AB622*$D622,0)))</f>
        <v>0</v>
      </c>
      <c r="AO622" s="149" t="str">
        <f>IF(paramètres!$B$28=1,((SUM(Q622:Z622)/1.02)+SUM(AA622:AB622))*0.0303/9*COUNT(Q622:Y622),IF(paramètres!$B$28=2,(SUM(Q622:AB622))*0.0303/9*COUNT(Q622:Y622),"Missing Delta option"))</f>
        <v>Missing Delta option</v>
      </c>
      <c r="AP622" s="13" t="str">
        <f>IF(paramètres!$B$28=1,(((SUM(Q622:Z622)/1.02)+SUM(AA622:AB622))+((SUM(AC622:AL622)/1.02)+SUM(AM622:AO622)))*cotpatr,IF(paramètres!$B$28=2,(SUM(Q622:AO622)*cotpatr),"Missing Delta Option"))</f>
        <v>Missing Delta Option</v>
      </c>
      <c r="AQ622" s="13" t="str" cm="1">
        <f t="array" ref="AQ622">IF(paramètres!$B$28=1,(((SUM(Q622:Z622)/1.02)+SUM(AA622:AB622))+((SUM(AC622:AN622)/1.02)+SUM(AM622:AN622)))/12*pécule,IF(paramètres!$B$28=2,SUM(Q622:AN622)/12*pécule,"Missing Delta Option"))</f>
        <v>Missing Delta Option</v>
      </c>
      <c r="AR622" s="132" t="e">
        <f>IF(paramètres!$B$28=1,(((SUM(Q622:Z622)/1.02)+SUM(AA622:AB622))+((SUM(AC622:AN622)/1.02)+SUM(AM622:AN622)))+AO622+AP622+AQ622,SUM(Q622:AN622)+AO622+AP622+AQ622)</f>
        <v>#VALUE!</v>
      </c>
    </row>
    <row r="623" spans="1:44" x14ac:dyDescent="0.25">
      <c r="A623" s="131"/>
      <c r="B623" s="39"/>
      <c r="C623" s="39"/>
      <c r="D623" s="93"/>
      <c r="E623" s="68"/>
      <c r="F623" s="40"/>
      <c r="G623" s="94"/>
      <c r="H623" s="38"/>
      <c r="I623" s="95"/>
      <c r="J623" s="40"/>
      <c r="K623" s="38"/>
      <c r="L623" s="95"/>
      <c r="M623" s="40"/>
      <c r="N623" s="38"/>
      <c r="O623" s="95"/>
      <c r="P623" s="68"/>
      <c r="Q623" s="226"/>
      <c r="R623" s="227"/>
      <c r="S623" s="227"/>
      <c r="T623" s="227"/>
      <c r="U623" s="227"/>
      <c r="V623" s="227"/>
      <c r="W623" s="227"/>
      <c r="X623" s="227"/>
      <c r="Y623" s="227"/>
      <c r="Z623" s="227"/>
      <c r="AA623" s="227"/>
      <c r="AB623" s="228"/>
      <c r="AC623" s="149">
        <f>IF($D623="",0,IF($E623="",0,IF(VLOOKUP($E623,paramètres!$E$33:$F$44,2,FALSE)&lt;=VLOOKUP($AC$18,paramètres!$E$33:$F$44,2,FALSE),Q623*$D623,0)))</f>
        <v>0</v>
      </c>
      <c r="AD623" s="13">
        <f>IF($D623="",0,IF($E623="",0,IF(VLOOKUP($E623,paramètres!$E$33:$F$44,2,FALSE)&lt;=VLOOKUP($AD$18,paramètres!$E$33:$F$44,2,FALSE),R623*$D623,0)))</f>
        <v>0</v>
      </c>
      <c r="AE623" s="13">
        <f>IF($D623="",0,IF($E623="",0,IF(VLOOKUP($E623,paramètres!$E$33:$F$44,2,FALSE)&lt;=VLOOKUP($AE$18,paramètres!$E$33:$F$44,2,FALSE),S623*$D623,0)))</f>
        <v>0</v>
      </c>
      <c r="AF623" s="13">
        <f>IF($D623="",0,IF($E623="",0,IF(VLOOKUP($E623,paramètres!$E$33:$F$44,2,FALSE)&lt;=VLOOKUP($AF$18,paramètres!$E$33:$F$44,2,FALSE),T623*$D623,0)))</f>
        <v>0</v>
      </c>
      <c r="AG623" s="13">
        <f>IF($D623="",0,IF($E623="",0,IF(VLOOKUP($E623,paramètres!$E$33:$F$44,2,FALSE)&lt;=VLOOKUP($AG$18,paramètres!$E$33:$F$44,2,FALSE),U623*$D623,0)))</f>
        <v>0</v>
      </c>
      <c r="AH623" s="13">
        <f>IF($D623="",0,IF($E623="",0,IF(VLOOKUP($E623,paramètres!$E$33:$F$44,2,FALSE)&lt;=VLOOKUP($AH$18,paramètres!$E$33:$F$44,2,FALSE),V623*$D623,0)))</f>
        <v>0</v>
      </c>
      <c r="AI623" s="13">
        <f>IF($D623="",0,IF($E623="",0,IF(VLOOKUP($E623,paramètres!$E$33:$F$44,2,FALSE)&lt;=VLOOKUP($AI$18,paramètres!$E$33:$F$44,2,FALSE),W623*$D623,0)))</f>
        <v>0</v>
      </c>
      <c r="AJ623" s="13">
        <f>IF($D623="",0,IF($E623="",0,IF(VLOOKUP($E623,paramètres!$E$33:$F$44,2,FALSE)&lt;=VLOOKUP($AJ$18,paramètres!$E$33:$F$44,2,FALSE),X623*$D623,0)))</f>
        <v>0</v>
      </c>
      <c r="AK623" s="13">
        <f>IF($D623="",0,IF($E623="",0,IF(VLOOKUP($E623,paramètres!$E$33:$F$44,2,FALSE)&lt;=VLOOKUP($AK$18,paramètres!$E$33:$F$44,2,FALSE),Y623*$D623,0)))</f>
        <v>0</v>
      </c>
      <c r="AL623" s="13">
        <f>IF($D623="",0,IF($E623="",0,IF(VLOOKUP($E623,paramètres!$E$33:$F$44,2,FALSE)&lt;=VLOOKUP($AL$18,paramètres!$E$33:$F$44,2,FALSE),Z623*$D623,0)))</f>
        <v>0</v>
      </c>
      <c r="AM623" s="13">
        <f>IF($D623="",0,IF($E623="",0,IF(VLOOKUP($E623,paramètres!$E$33:$F$44,2,FALSE)&lt;=VLOOKUP($AM$18,paramètres!$E$33:$F$44,2,FALSE),AA623*$D623,0)))</f>
        <v>0</v>
      </c>
      <c r="AN623" s="154">
        <f>IF($D623="",0,IF($E623="",0,IF(VLOOKUP($E623,paramètres!$E$33:$F$44,2,FALSE)&lt;=VLOOKUP($AN$18,paramètres!$E$33:$F$44,2,FALSE),AB623*$D623,0)))</f>
        <v>0</v>
      </c>
      <c r="AO623" s="149" t="str">
        <f>IF(paramètres!$B$28=1,((SUM(Q623:Z623)/1.02)+SUM(AA623:AB623))*0.0303/9*COUNT(Q623:Y623),IF(paramètres!$B$28=2,(SUM(Q623:AB623))*0.0303/9*COUNT(Q623:Y623),"Missing Delta option"))</f>
        <v>Missing Delta option</v>
      </c>
      <c r="AP623" s="13" t="str">
        <f>IF(paramètres!$B$28=1,(((SUM(Q623:Z623)/1.02)+SUM(AA623:AB623))+((SUM(AC623:AL623)/1.02)+SUM(AM623:AO623)))*cotpatr,IF(paramètres!$B$28=2,(SUM(Q623:AO623)*cotpatr),"Missing Delta Option"))</f>
        <v>Missing Delta Option</v>
      </c>
      <c r="AQ623" s="13" t="str" cm="1">
        <f t="array" ref="AQ623">IF(paramètres!$B$28=1,(((SUM(Q623:Z623)/1.02)+SUM(AA623:AB623))+((SUM(AC623:AN623)/1.02)+SUM(AM623:AN623)))/12*pécule,IF(paramètres!$B$28=2,SUM(Q623:AN623)/12*pécule,"Missing Delta Option"))</f>
        <v>Missing Delta Option</v>
      </c>
      <c r="AR623" s="132" t="e">
        <f>IF(paramètres!$B$28=1,(((SUM(Q623:Z623)/1.02)+SUM(AA623:AB623))+((SUM(AC623:AN623)/1.02)+SUM(AM623:AN623)))+AO623+AP623+AQ623,SUM(Q623:AN623)+AO623+AP623+AQ623)</f>
        <v>#VALUE!</v>
      </c>
    </row>
    <row r="624" spans="1:44" x14ac:dyDescent="0.25">
      <c r="A624" s="131"/>
      <c r="B624" s="39"/>
      <c r="C624" s="39"/>
      <c r="D624" s="93"/>
      <c r="E624" s="68"/>
      <c r="F624" s="40"/>
      <c r="G624" s="94"/>
      <c r="H624" s="38"/>
      <c r="I624" s="95"/>
      <c r="J624" s="40"/>
      <c r="K624" s="38"/>
      <c r="L624" s="95"/>
      <c r="M624" s="40"/>
      <c r="N624" s="38"/>
      <c r="O624" s="95"/>
      <c r="P624" s="68"/>
      <c r="Q624" s="226"/>
      <c r="R624" s="227"/>
      <c r="S624" s="227"/>
      <c r="T624" s="227"/>
      <c r="U624" s="227"/>
      <c r="V624" s="227"/>
      <c r="W624" s="227"/>
      <c r="X624" s="227"/>
      <c r="Y624" s="227"/>
      <c r="Z624" s="227"/>
      <c r="AA624" s="227"/>
      <c r="AB624" s="228"/>
      <c r="AC624" s="149">
        <f>IF($D624="",0,IF($E624="",0,IF(VLOOKUP($E624,paramètres!$E$33:$F$44,2,FALSE)&lt;=VLOOKUP($AC$18,paramètres!$E$33:$F$44,2,FALSE),Q624*$D624,0)))</f>
        <v>0</v>
      </c>
      <c r="AD624" s="13">
        <f>IF($D624="",0,IF($E624="",0,IF(VLOOKUP($E624,paramètres!$E$33:$F$44,2,FALSE)&lt;=VLOOKUP($AD$18,paramètres!$E$33:$F$44,2,FALSE),R624*$D624,0)))</f>
        <v>0</v>
      </c>
      <c r="AE624" s="13">
        <f>IF($D624="",0,IF($E624="",0,IF(VLOOKUP($E624,paramètres!$E$33:$F$44,2,FALSE)&lt;=VLOOKUP($AE$18,paramètres!$E$33:$F$44,2,FALSE),S624*$D624,0)))</f>
        <v>0</v>
      </c>
      <c r="AF624" s="13">
        <f>IF($D624="",0,IF($E624="",0,IF(VLOOKUP($E624,paramètres!$E$33:$F$44,2,FALSE)&lt;=VLOOKUP($AF$18,paramètres!$E$33:$F$44,2,FALSE),T624*$D624,0)))</f>
        <v>0</v>
      </c>
      <c r="AG624" s="13">
        <f>IF($D624="",0,IF($E624="",0,IF(VLOOKUP($E624,paramètres!$E$33:$F$44,2,FALSE)&lt;=VLOOKUP($AG$18,paramètres!$E$33:$F$44,2,FALSE),U624*$D624,0)))</f>
        <v>0</v>
      </c>
      <c r="AH624" s="13">
        <f>IF($D624="",0,IF($E624="",0,IF(VLOOKUP($E624,paramètres!$E$33:$F$44,2,FALSE)&lt;=VLOOKUP($AH$18,paramètres!$E$33:$F$44,2,FALSE),V624*$D624,0)))</f>
        <v>0</v>
      </c>
      <c r="AI624" s="13">
        <f>IF($D624="",0,IF($E624="",0,IF(VLOOKUP($E624,paramètres!$E$33:$F$44,2,FALSE)&lt;=VLOOKUP($AI$18,paramètres!$E$33:$F$44,2,FALSE),W624*$D624,0)))</f>
        <v>0</v>
      </c>
      <c r="AJ624" s="13">
        <f>IF($D624="",0,IF($E624="",0,IF(VLOOKUP($E624,paramètres!$E$33:$F$44,2,FALSE)&lt;=VLOOKUP($AJ$18,paramètres!$E$33:$F$44,2,FALSE),X624*$D624,0)))</f>
        <v>0</v>
      </c>
      <c r="AK624" s="13">
        <f>IF($D624="",0,IF($E624="",0,IF(VLOOKUP($E624,paramètres!$E$33:$F$44,2,FALSE)&lt;=VLOOKUP($AK$18,paramètres!$E$33:$F$44,2,FALSE),Y624*$D624,0)))</f>
        <v>0</v>
      </c>
      <c r="AL624" s="13">
        <f>IF($D624="",0,IF($E624="",0,IF(VLOOKUP($E624,paramètres!$E$33:$F$44,2,FALSE)&lt;=VLOOKUP($AL$18,paramètres!$E$33:$F$44,2,FALSE),Z624*$D624,0)))</f>
        <v>0</v>
      </c>
      <c r="AM624" s="13">
        <f>IF($D624="",0,IF($E624="",0,IF(VLOOKUP($E624,paramètres!$E$33:$F$44,2,FALSE)&lt;=VLOOKUP($AM$18,paramètres!$E$33:$F$44,2,FALSE),AA624*$D624,0)))</f>
        <v>0</v>
      </c>
      <c r="AN624" s="154">
        <f>IF($D624="",0,IF($E624="",0,IF(VLOOKUP($E624,paramètres!$E$33:$F$44,2,FALSE)&lt;=VLOOKUP($AN$18,paramètres!$E$33:$F$44,2,FALSE),AB624*$D624,0)))</f>
        <v>0</v>
      </c>
      <c r="AO624" s="149" t="str">
        <f>IF(paramètres!$B$28=1,((SUM(Q624:Z624)/1.02)+SUM(AA624:AB624))*0.0303/9*COUNT(Q624:Y624),IF(paramètres!$B$28=2,(SUM(Q624:AB624))*0.0303/9*COUNT(Q624:Y624),"Missing Delta option"))</f>
        <v>Missing Delta option</v>
      </c>
      <c r="AP624" s="13" t="str">
        <f>IF(paramètres!$B$28=1,(((SUM(Q624:Z624)/1.02)+SUM(AA624:AB624))+((SUM(AC624:AL624)/1.02)+SUM(AM624:AO624)))*cotpatr,IF(paramètres!$B$28=2,(SUM(Q624:AO624)*cotpatr),"Missing Delta Option"))</f>
        <v>Missing Delta Option</v>
      </c>
      <c r="AQ624" s="13" t="str" cm="1">
        <f t="array" ref="AQ624">IF(paramètres!$B$28=1,(((SUM(Q624:Z624)/1.02)+SUM(AA624:AB624))+((SUM(AC624:AN624)/1.02)+SUM(AM624:AN624)))/12*pécule,IF(paramètres!$B$28=2,SUM(Q624:AN624)/12*pécule,"Missing Delta Option"))</f>
        <v>Missing Delta Option</v>
      </c>
      <c r="AR624" s="132" t="e">
        <f>IF(paramètres!$B$28=1,(((SUM(Q624:Z624)/1.02)+SUM(AA624:AB624))+((SUM(AC624:AN624)/1.02)+SUM(AM624:AN624)))+AO624+AP624+AQ624,SUM(Q624:AN624)+AO624+AP624+AQ624)</f>
        <v>#VALUE!</v>
      </c>
    </row>
    <row r="625" spans="1:44" x14ac:dyDescent="0.25">
      <c r="A625" s="131"/>
      <c r="B625" s="39"/>
      <c r="C625" s="39"/>
      <c r="D625" s="93"/>
      <c r="E625" s="68"/>
      <c r="F625" s="40"/>
      <c r="G625" s="94"/>
      <c r="H625" s="38"/>
      <c r="I625" s="95"/>
      <c r="J625" s="40"/>
      <c r="K625" s="38"/>
      <c r="L625" s="95"/>
      <c r="M625" s="40"/>
      <c r="N625" s="38"/>
      <c r="O625" s="95"/>
      <c r="P625" s="68"/>
      <c r="Q625" s="226"/>
      <c r="R625" s="227"/>
      <c r="S625" s="227"/>
      <c r="T625" s="227"/>
      <c r="U625" s="227"/>
      <c r="V625" s="227"/>
      <c r="W625" s="227"/>
      <c r="X625" s="227"/>
      <c r="Y625" s="227"/>
      <c r="Z625" s="227"/>
      <c r="AA625" s="227"/>
      <c r="AB625" s="228"/>
      <c r="AC625" s="149">
        <f>IF($D625="",0,IF($E625="",0,IF(VLOOKUP($E625,paramètres!$E$33:$F$44,2,FALSE)&lt;=VLOOKUP($AC$18,paramètres!$E$33:$F$44,2,FALSE),Q625*$D625,0)))</f>
        <v>0</v>
      </c>
      <c r="AD625" s="13">
        <f>IF($D625="",0,IF($E625="",0,IF(VLOOKUP($E625,paramètres!$E$33:$F$44,2,FALSE)&lt;=VLOOKUP($AD$18,paramètres!$E$33:$F$44,2,FALSE),R625*$D625,0)))</f>
        <v>0</v>
      </c>
      <c r="AE625" s="13">
        <f>IF($D625="",0,IF($E625="",0,IF(VLOOKUP($E625,paramètres!$E$33:$F$44,2,FALSE)&lt;=VLOOKUP($AE$18,paramètres!$E$33:$F$44,2,FALSE),S625*$D625,0)))</f>
        <v>0</v>
      </c>
      <c r="AF625" s="13">
        <f>IF($D625="",0,IF($E625="",0,IF(VLOOKUP($E625,paramètres!$E$33:$F$44,2,FALSE)&lt;=VLOOKUP($AF$18,paramètres!$E$33:$F$44,2,FALSE),T625*$D625,0)))</f>
        <v>0</v>
      </c>
      <c r="AG625" s="13">
        <f>IF($D625="",0,IF($E625="",0,IF(VLOOKUP($E625,paramètres!$E$33:$F$44,2,FALSE)&lt;=VLOOKUP($AG$18,paramètres!$E$33:$F$44,2,FALSE),U625*$D625,0)))</f>
        <v>0</v>
      </c>
      <c r="AH625" s="13">
        <f>IF($D625="",0,IF($E625="",0,IF(VLOOKUP($E625,paramètres!$E$33:$F$44,2,FALSE)&lt;=VLOOKUP($AH$18,paramètres!$E$33:$F$44,2,FALSE),V625*$D625,0)))</f>
        <v>0</v>
      </c>
      <c r="AI625" s="13">
        <f>IF($D625="",0,IF($E625="",0,IF(VLOOKUP($E625,paramètres!$E$33:$F$44,2,FALSE)&lt;=VLOOKUP($AI$18,paramètres!$E$33:$F$44,2,FALSE),W625*$D625,0)))</f>
        <v>0</v>
      </c>
      <c r="AJ625" s="13">
        <f>IF($D625="",0,IF($E625="",0,IF(VLOOKUP($E625,paramètres!$E$33:$F$44,2,FALSE)&lt;=VLOOKUP($AJ$18,paramètres!$E$33:$F$44,2,FALSE),X625*$D625,0)))</f>
        <v>0</v>
      </c>
      <c r="AK625" s="13">
        <f>IF($D625="",0,IF($E625="",0,IF(VLOOKUP($E625,paramètres!$E$33:$F$44,2,FALSE)&lt;=VLOOKUP($AK$18,paramètres!$E$33:$F$44,2,FALSE),Y625*$D625,0)))</f>
        <v>0</v>
      </c>
      <c r="AL625" s="13">
        <f>IF($D625="",0,IF($E625="",0,IF(VLOOKUP($E625,paramètres!$E$33:$F$44,2,FALSE)&lt;=VLOOKUP($AL$18,paramètres!$E$33:$F$44,2,FALSE),Z625*$D625,0)))</f>
        <v>0</v>
      </c>
      <c r="AM625" s="13">
        <f>IF($D625="",0,IF($E625="",0,IF(VLOOKUP($E625,paramètres!$E$33:$F$44,2,FALSE)&lt;=VLOOKUP($AM$18,paramètres!$E$33:$F$44,2,FALSE),AA625*$D625,0)))</f>
        <v>0</v>
      </c>
      <c r="AN625" s="154">
        <f>IF($D625="",0,IF($E625="",0,IF(VLOOKUP($E625,paramètres!$E$33:$F$44,2,FALSE)&lt;=VLOOKUP($AN$18,paramètres!$E$33:$F$44,2,FALSE),AB625*$D625,0)))</f>
        <v>0</v>
      </c>
      <c r="AO625" s="149" t="str">
        <f>IF(paramètres!$B$28=1,((SUM(Q625:Z625)/1.02)+SUM(AA625:AB625))*0.0303/9*COUNT(Q625:Y625),IF(paramètres!$B$28=2,(SUM(Q625:AB625))*0.0303/9*COUNT(Q625:Y625),"Missing Delta option"))</f>
        <v>Missing Delta option</v>
      </c>
      <c r="AP625" s="13" t="str">
        <f>IF(paramètres!$B$28=1,(((SUM(Q625:Z625)/1.02)+SUM(AA625:AB625))+((SUM(AC625:AL625)/1.02)+SUM(AM625:AO625)))*cotpatr,IF(paramètres!$B$28=2,(SUM(Q625:AO625)*cotpatr),"Missing Delta Option"))</f>
        <v>Missing Delta Option</v>
      </c>
      <c r="AQ625" s="13" t="str" cm="1">
        <f t="array" ref="AQ625">IF(paramètres!$B$28=1,(((SUM(Q625:Z625)/1.02)+SUM(AA625:AB625))+((SUM(AC625:AN625)/1.02)+SUM(AM625:AN625)))/12*pécule,IF(paramètres!$B$28=2,SUM(Q625:AN625)/12*pécule,"Missing Delta Option"))</f>
        <v>Missing Delta Option</v>
      </c>
      <c r="AR625" s="132" t="e">
        <f>IF(paramètres!$B$28=1,(((SUM(Q625:Z625)/1.02)+SUM(AA625:AB625))+((SUM(AC625:AN625)/1.02)+SUM(AM625:AN625)))+AO625+AP625+AQ625,SUM(Q625:AN625)+AO625+AP625+AQ625)</f>
        <v>#VALUE!</v>
      </c>
    </row>
    <row r="626" spans="1:44" x14ac:dyDescent="0.25">
      <c r="A626" s="131"/>
      <c r="B626" s="39"/>
      <c r="C626" s="39"/>
      <c r="D626" s="93"/>
      <c r="E626" s="68"/>
      <c r="F626" s="40"/>
      <c r="G626" s="94"/>
      <c r="H626" s="38"/>
      <c r="I626" s="95"/>
      <c r="J626" s="40"/>
      <c r="K626" s="38"/>
      <c r="L626" s="95"/>
      <c r="M626" s="40"/>
      <c r="N626" s="38"/>
      <c r="O626" s="95"/>
      <c r="P626" s="68"/>
      <c r="Q626" s="226"/>
      <c r="R626" s="227"/>
      <c r="S626" s="227"/>
      <c r="T626" s="227"/>
      <c r="U626" s="227"/>
      <c r="V626" s="227"/>
      <c r="W626" s="227"/>
      <c r="X626" s="227"/>
      <c r="Y626" s="227"/>
      <c r="Z626" s="227"/>
      <c r="AA626" s="227"/>
      <c r="AB626" s="228"/>
      <c r="AC626" s="149">
        <f>IF($D626="",0,IF($E626="",0,IF(VLOOKUP($E626,paramètres!$E$33:$F$44,2,FALSE)&lt;=VLOOKUP($AC$18,paramètres!$E$33:$F$44,2,FALSE),Q626*$D626,0)))</f>
        <v>0</v>
      </c>
      <c r="AD626" s="13">
        <f>IF($D626="",0,IF($E626="",0,IF(VLOOKUP($E626,paramètres!$E$33:$F$44,2,FALSE)&lt;=VLOOKUP($AD$18,paramètres!$E$33:$F$44,2,FALSE),R626*$D626,0)))</f>
        <v>0</v>
      </c>
      <c r="AE626" s="13">
        <f>IF($D626="",0,IF($E626="",0,IF(VLOOKUP($E626,paramètres!$E$33:$F$44,2,FALSE)&lt;=VLOOKUP($AE$18,paramètres!$E$33:$F$44,2,FALSE),S626*$D626,0)))</f>
        <v>0</v>
      </c>
      <c r="AF626" s="13">
        <f>IF($D626="",0,IF($E626="",0,IF(VLOOKUP($E626,paramètres!$E$33:$F$44,2,FALSE)&lt;=VLOOKUP($AF$18,paramètres!$E$33:$F$44,2,FALSE),T626*$D626,0)))</f>
        <v>0</v>
      </c>
      <c r="AG626" s="13">
        <f>IF($D626="",0,IF($E626="",0,IF(VLOOKUP($E626,paramètres!$E$33:$F$44,2,FALSE)&lt;=VLOOKUP($AG$18,paramètres!$E$33:$F$44,2,FALSE),U626*$D626,0)))</f>
        <v>0</v>
      </c>
      <c r="AH626" s="13">
        <f>IF($D626="",0,IF($E626="",0,IF(VLOOKUP($E626,paramètres!$E$33:$F$44,2,FALSE)&lt;=VLOOKUP($AH$18,paramètres!$E$33:$F$44,2,FALSE),V626*$D626,0)))</f>
        <v>0</v>
      </c>
      <c r="AI626" s="13">
        <f>IF($D626="",0,IF($E626="",0,IF(VLOOKUP($E626,paramètres!$E$33:$F$44,2,FALSE)&lt;=VLOOKUP($AI$18,paramètres!$E$33:$F$44,2,FALSE),W626*$D626,0)))</f>
        <v>0</v>
      </c>
      <c r="AJ626" s="13">
        <f>IF($D626="",0,IF($E626="",0,IF(VLOOKUP($E626,paramètres!$E$33:$F$44,2,FALSE)&lt;=VLOOKUP($AJ$18,paramètres!$E$33:$F$44,2,FALSE),X626*$D626,0)))</f>
        <v>0</v>
      </c>
      <c r="AK626" s="13">
        <f>IF($D626="",0,IF($E626="",0,IF(VLOOKUP($E626,paramètres!$E$33:$F$44,2,FALSE)&lt;=VLOOKUP($AK$18,paramètres!$E$33:$F$44,2,FALSE),Y626*$D626,0)))</f>
        <v>0</v>
      </c>
      <c r="AL626" s="13">
        <f>IF($D626="",0,IF($E626="",0,IF(VLOOKUP($E626,paramètres!$E$33:$F$44,2,FALSE)&lt;=VLOOKUP($AL$18,paramètres!$E$33:$F$44,2,FALSE),Z626*$D626,0)))</f>
        <v>0</v>
      </c>
      <c r="AM626" s="13">
        <f>IF($D626="",0,IF($E626="",0,IF(VLOOKUP($E626,paramètres!$E$33:$F$44,2,FALSE)&lt;=VLOOKUP($AM$18,paramètres!$E$33:$F$44,2,FALSE),AA626*$D626,0)))</f>
        <v>0</v>
      </c>
      <c r="AN626" s="154">
        <f>IF($D626="",0,IF($E626="",0,IF(VLOOKUP($E626,paramètres!$E$33:$F$44,2,FALSE)&lt;=VLOOKUP($AN$18,paramètres!$E$33:$F$44,2,FALSE),AB626*$D626,0)))</f>
        <v>0</v>
      </c>
      <c r="AO626" s="149" t="str">
        <f>IF(paramètres!$B$28=1,((SUM(Q626:Z626)/1.02)+SUM(AA626:AB626))*0.0303/9*COUNT(Q626:Y626),IF(paramètres!$B$28=2,(SUM(Q626:AB626))*0.0303/9*COUNT(Q626:Y626),"Missing Delta option"))</f>
        <v>Missing Delta option</v>
      </c>
      <c r="AP626" s="13" t="str">
        <f>IF(paramètres!$B$28=1,(((SUM(Q626:Z626)/1.02)+SUM(AA626:AB626))+((SUM(AC626:AL626)/1.02)+SUM(AM626:AO626)))*cotpatr,IF(paramètres!$B$28=2,(SUM(Q626:AO626)*cotpatr),"Missing Delta Option"))</f>
        <v>Missing Delta Option</v>
      </c>
      <c r="AQ626" s="13" t="str" cm="1">
        <f t="array" ref="AQ626">IF(paramètres!$B$28=1,(((SUM(Q626:Z626)/1.02)+SUM(AA626:AB626))+((SUM(AC626:AN626)/1.02)+SUM(AM626:AN626)))/12*pécule,IF(paramètres!$B$28=2,SUM(Q626:AN626)/12*pécule,"Missing Delta Option"))</f>
        <v>Missing Delta Option</v>
      </c>
      <c r="AR626" s="132" t="e">
        <f>IF(paramètres!$B$28=1,(((SUM(Q626:Z626)/1.02)+SUM(AA626:AB626))+((SUM(AC626:AN626)/1.02)+SUM(AM626:AN626)))+AO626+AP626+AQ626,SUM(Q626:AN626)+AO626+AP626+AQ626)</f>
        <v>#VALUE!</v>
      </c>
    </row>
    <row r="627" spans="1:44" x14ac:dyDescent="0.25">
      <c r="A627" s="131"/>
      <c r="B627" s="39"/>
      <c r="C627" s="39"/>
      <c r="D627" s="93"/>
      <c r="E627" s="68"/>
      <c r="F627" s="40"/>
      <c r="G627" s="94"/>
      <c r="H627" s="38"/>
      <c r="I627" s="95"/>
      <c r="J627" s="40"/>
      <c r="K627" s="38"/>
      <c r="L627" s="95"/>
      <c r="M627" s="40"/>
      <c r="N627" s="38"/>
      <c r="O627" s="95"/>
      <c r="P627" s="68"/>
      <c r="Q627" s="226"/>
      <c r="R627" s="227"/>
      <c r="S627" s="227"/>
      <c r="T627" s="227"/>
      <c r="U627" s="227"/>
      <c r="V627" s="227"/>
      <c r="W627" s="227"/>
      <c r="X627" s="227"/>
      <c r="Y627" s="227"/>
      <c r="Z627" s="227"/>
      <c r="AA627" s="227"/>
      <c r="AB627" s="228"/>
      <c r="AC627" s="149">
        <f>IF($D627="",0,IF($E627="",0,IF(VLOOKUP($E627,paramètres!$E$33:$F$44,2,FALSE)&lt;=VLOOKUP($AC$18,paramètres!$E$33:$F$44,2,FALSE),Q627*$D627,0)))</f>
        <v>0</v>
      </c>
      <c r="AD627" s="13">
        <f>IF($D627="",0,IF($E627="",0,IF(VLOOKUP($E627,paramètres!$E$33:$F$44,2,FALSE)&lt;=VLOOKUP($AD$18,paramètres!$E$33:$F$44,2,FALSE),R627*$D627,0)))</f>
        <v>0</v>
      </c>
      <c r="AE627" s="13">
        <f>IF($D627="",0,IF($E627="",0,IF(VLOOKUP($E627,paramètres!$E$33:$F$44,2,FALSE)&lt;=VLOOKUP($AE$18,paramètres!$E$33:$F$44,2,FALSE),S627*$D627,0)))</f>
        <v>0</v>
      </c>
      <c r="AF627" s="13">
        <f>IF($D627="",0,IF($E627="",0,IF(VLOOKUP($E627,paramètres!$E$33:$F$44,2,FALSE)&lt;=VLOOKUP($AF$18,paramètres!$E$33:$F$44,2,FALSE),T627*$D627,0)))</f>
        <v>0</v>
      </c>
      <c r="AG627" s="13">
        <f>IF($D627="",0,IF($E627="",0,IF(VLOOKUP($E627,paramètres!$E$33:$F$44,2,FALSE)&lt;=VLOOKUP($AG$18,paramètres!$E$33:$F$44,2,FALSE),U627*$D627,0)))</f>
        <v>0</v>
      </c>
      <c r="AH627" s="13">
        <f>IF($D627="",0,IF($E627="",0,IF(VLOOKUP($E627,paramètres!$E$33:$F$44,2,FALSE)&lt;=VLOOKUP($AH$18,paramètres!$E$33:$F$44,2,FALSE),V627*$D627,0)))</f>
        <v>0</v>
      </c>
      <c r="AI627" s="13">
        <f>IF($D627="",0,IF($E627="",0,IF(VLOOKUP($E627,paramètres!$E$33:$F$44,2,FALSE)&lt;=VLOOKUP($AI$18,paramètres!$E$33:$F$44,2,FALSE),W627*$D627,0)))</f>
        <v>0</v>
      </c>
      <c r="AJ627" s="13">
        <f>IF($D627="",0,IF($E627="",0,IF(VLOOKUP($E627,paramètres!$E$33:$F$44,2,FALSE)&lt;=VLOOKUP($AJ$18,paramètres!$E$33:$F$44,2,FALSE),X627*$D627,0)))</f>
        <v>0</v>
      </c>
      <c r="AK627" s="13">
        <f>IF($D627="",0,IF($E627="",0,IF(VLOOKUP($E627,paramètres!$E$33:$F$44,2,FALSE)&lt;=VLOOKUP($AK$18,paramètres!$E$33:$F$44,2,FALSE),Y627*$D627,0)))</f>
        <v>0</v>
      </c>
      <c r="AL627" s="13">
        <f>IF($D627="",0,IF($E627="",0,IF(VLOOKUP($E627,paramètres!$E$33:$F$44,2,FALSE)&lt;=VLOOKUP($AL$18,paramètres!$E$33:$F$44,2,FALSE),Z627*$D627,0)))</f>
        <v>0</v>
      </c>
      <c r="AM627" s="13">
        <f>IF($D627="",0,IF($E627="",0,IF(VLOOKUP($E627,paramètres!$E$33:$F$44,2,FALSE)&lt;=VLOOKUP($AM$18,paramètres!$E$33:$F$44,2,FALSE),AA627*$D627,0)))</f>
        <v>0</v>
      </c>
      <c r="AN627" s="154">
        <f>IF($D627="",0,IF($E627="",0,IF(VLOOKUP($E627,paramètres!$E$33:$F$44,2,FALSE)&lt;=VLOOKUP($AN$18,paramètres!$E$33:$F$44,2,FALSE),AB627*$D627,0)))</f>
        <v>0</v>
      </c>
      <c r="AO627" s="149" t="str">
        <f>IF(paramètres!$B$28=1,((SUM(Q627:Z627)/1.02)+SUM(AA627:AB627))*0.0303/9*COUNT(Q627:Y627),IF(paramètres!$B$28=2,(SUM(Q627:AB627))*0.0303/9*COUNT(Q627:Y627),"Missing Delta option"))</f>
        <v>Missing Delta option</v>
      </c>
      <c r="AP627" s="13" t="str">
        <f>IF(paramètres!$B$28=1,(((SUM(Q627:Z627)/1.02)+SUM(AA627:AB627))+((SUM(AC627:AL627)/1.02)+SUM(AM627:AO627)))*cotpatr,IF(paramètres!$B$28=2,(SUM(Q627:AO627)*cotpatr),"Missing Delta Option"))</f>
        <v>Missing Delta Option</v>
      </c>
      <c r="AQ627" s="13" t="str" cm="1">
        <f t="array" ref="AQ627">IF(paramètres!$B$28=1,(((SUM(Q627:Z627)/1.02)+SUM(AA627:AB627))+((SUM(AC627:AN627)/1.02)+SUM(AM627:AN627)))/12*pécule,IF(paramètres!$B$28=2,SUM(Q627:AN627)/12*pécule,"Missing Delta Option"))</f>
        <v>Missing Delta Option</v>
      </c>
      <c r="AR627" s="132" t="e">
        <f>IF(paramètres!$B$28=1,(((SUM(Q627:Z627)/1.02)+SUM(AA627:AB627))+((SUM(AC627:AN627)/1.02)+SUM(AM627:AN627)))+AO627+AP627+AQ627,SUM(Q627:AN627)+AO627+AP627+AQ627)</f>
        <v>#VALUE!</v>
      </c>
    </row>
    <row r="628" spans="1:44" x14ac:dyDescent="0.25">
      <c r="A628" s="131"/>
      <c r="B628" s="39"/>
      <c r="C628" s="39"/>
      <c r="D628" s="93"/>
      <c r="E628" s="68"/>
      <c r="F628" s="40"/>
      <c r="G628" s="94"/>
      <c r="H628" s="38"/>
      <c r="I628" s="95"/>
      <c r="J628" s="40"/>
      <c r="K628" s="38"/>
      <c r="L628" s="95"/>
      <c r="M628" s="40"/>
      <c r="N628" s="38"/>
      <c r="O628" s="95"/>
      <c r="P628" s="68"/>
      <c r="Q628" s="226"/>
      <c r="R628" s="227"/>
      <c r="S628" s="227"/>
      <c r="T628" s="227"/>
      <c r="U628" s="227"/>
      <c r="V628" s="227"/>
      <c r="W628" s="227"/>
      <c r="X628" s="227"/>
      <c r="Y628" s="227"/>
      <c r="Z628" s="227"/>
      <c r="AA628" s="227"/>
      <c r="AB628" s="228"/>
      <c r="AC628" s="149">
        <f>IF($D628="",0,IF($E628="",0,IF(VLOOKUP($E628,paramètres!$E$33:$F$44,2,FALSE)&lt;=VLOOKUP($AC$18,paramètres!$E$33:$F$44,2,FALSE),Q628*$D628,0)))</f>
        <v>0</v>
      </c>
      <c r="AD628" s="13">
        <f>IF($D628="",0,IF($E628="",0,IF(VLOOKUP($E628,paramètres!$E$33:$F$44,2,FALSE)&lt;=VLOOKUP($AD$18,paramètres!$E$33:$F$44,2,FALSE),R628*$D628,0)))</f>
        <v>0</v>
      </c>
      <c r="AE628" s="13">
        <f>IF($D628="",0,IF($E628="",0,IF(VLOOKUP($E628,paramètres!$E$33:$F$44,2,FALSE)&lt;=VLOOKUP($AE$18,paramètres!$E$33:$F$44,2,FALSE),S628*$D628,0)))</f>
        <v>0</v>
      </c>
      <c r="AF628" s="13">
        <f>IF($D628="",0,IF($E628="",0,IF(VLOOKUP($E628,paramètres!$E$33:$F$44,2,FALSE)&lt;=VLOOKUP($AF$18,paramètres!$E$33:$F$44,2,FALSE),T628*$D628,0)))</f>
        <v>0</v>
      </c>
      <c r="AG628" s="13">
        <f>IF($D628="",0,IF($E628="",0,IF(VLOOKUP($E628,paramètres!$E$33:$F$44,2,FALSE)&lt;=VLOOKUP($AG$18,paramètres!$E$33:$F$44,2,FALSE),U628*$D628,0)))</f>
        <v>0</v>
      </c>
      <c r="AH628" s="13">
        <f>IF($D628="",0,IF($E628="",0,IF(VLOOKUP($E628,paramètres!$E$33:$F$44,2,FALSE)&lt;=VLOOKUP($AH$18,paramètres!$E$33:$F$44,2,FALSE),V628*$D628,0)))</f>
        <v>0</v>
      </c>
      <c r="AI628" s="13">
        <f>IF($D628="",0,IF($E628="",0,IF(VLOOKUP($E628,paramètres!$E$33:$F$44,2,FALSE)&lt;=VLOOKUP($AI$18,paramètres!$E$33:$F$44,2,FALSE),W628*$D628,0)))</f>
        <v>0</v>
      </c>
      <c r="AJ628" s="13">
        <f>IF($D628="",0,IF($E628="",0,IF(VLOOKUP($E628,paramètres!$E$33:$F$44,2,FALSE)&lt;=VLOOKUP($AJ$18,paramètres!$E$33:$F$44,2,FALSE),X628*$D628,0)))</f>
        <v>0</v>
      </c>
      <c r="AK628" s="13">
        <f>IF($D628="",0,IF($E628="",0,IF(VLOOKUP($E628,paramètres!$E$33:$F$44,2,FALSE)&lt;=VLOOKUP($AK$18,paramètres!$E$33:$F$44,2,FALSE),Y628*$D628,0)))</f>
        <v>0</v>
      </c>
      <c r="AL628" s="13">
        <f>IF($D628="",0,IF($E628="",0,IF(VLOOKUP($E628,paramètres!$E$33:$F$44,2,FALSE)&lt;=VLOOKUP($AL$18,paramètres!$E$33:$F$44,2,FALSE),Z628*$D628,0)))</f>
        <v>0</v>
      </c>
      <c r="AM628" s="13">
        <f>IF($D628="",0,IF($E628="",0,IF(VLOOKUP($E628,paramètres!$E$33:$F$44,2,FALSE)&lt;=VLOOKUP($AM$18,paramètres!$E$33:$F$44,2,FALSE),AA628*$D628,0)))</f>
        <v>0</v>
      </c>
      <c r="AN628" s="154">
        <f>IF($D628="",0,IF($E628="",0,IF(VLOOKUP($E628,paramètres!$E$33:$F$44,2,FALSE)&lt;=VLOOKUP($AN$18,paramètres!$E$33:$F$44,2,FALSE),AB628*$D628,0)))</f>
        <v>0</v>
      </c>
      <c r="AO628" s="149" t="str">
        <f>IF(paramètres!$B$28=1,((SUM(Q628:Z628)/1.02)+SUM(AA628:AB628))*0.0303/9*COUNT(Q628:Y628),IF(paramètres!$B$28=2,(SUM(Q628:AB628))*0.0303/9*COUNT(Q628:Y628),"Missing Delta option"))</f>
        <v>Missing Delta option</v>
      </c>
      <c r="AP628" s="13" t="str">
        <f>IF(paramètres!$B$28=1,(((SUM(Q628:Z628)/1.02)+SUM(AA628:AB628))+((SUM(AC628:AL628)/1.02)+SUM(AM628:AO628)))*cotpatr,IF(paramètres!$B$28=2,(SUM(Q628:AO628)*cotpatr),"Missing Delta Option"))</f>
        <v>Missing Delta Option</v>
      </c>
      <c r="AQ628" s="13" t="str" cm="1">
        <f t="array" ref="AQ628">IF(paramètres!$B$28=1,(((SUM(Q628:Z628)/1.02)+SUM(AA628:AB628))+((SUM(AC628:AN628)/1.02)+SUM(AM628:AN628)))/12*pécule,IF(paramètres!$B$28=2,SUM(Q628:AN628)/12*pécule,"Missing Delta Option"))</f>
        <v>Missing Delta Option</v>
      </c>
      <c r="AR628" s="132" t="e">
        <f>IF(paramètres!$B$28=1,(((SUM(Q628:Z628)/1.02)+SUM(AA628:AB628))+((SUM(AC628:AN628)/1.02)+SUM(AM628:AN628)))+AO628+AP628+AQ628,SUM(Q628:AN628)+AO628+AP628+AQ628)</f>
        <v>#VALUE!</v>
      </c>
    </row>
    <row r="629" spans="1:44" x14ac:dyDescent="0.25">
      <c r="A629" s="131"/>
      <c r="B629" s="39"/>
      <c r="C629" s="39"/>
      <c r="D629" s="93"/>
      <c r="E629" s="68"/>
      <c r="F629" s="40"/>
      <c r="G629" s="94"/>
      <c r="H629" s="38"/>
      <c r="I629" s="95"/>
      <c r="J629" s="40"/>
      <c r="K629" s="38"/>
      <c r="L629" s="95"/>
      <c r="M629" s="40"/>
      <c r="N629" s="38"/>
      <c r="O629" s="95"/>
      <c r="P629" s="68"/>
      <c r="Q629" s="226"/>
      <c r="R629" s="227"/>
      <c r="S629" s="227"/>
      <c r="T629" s="227"/>
      <c r="U629" s="227"/>
      <c r="V629" s="227"/>
      <c r="W629" s="227"/>
      <c r="X629" s="227"/>
      <c r="Y629" s="227"/>
      <c r="Z629" s="227"/>
      <c r="AA629" s="227"/>
      <c r="AB629" s="228"/>
      <c r="AC629" s="149">
        <f>IF($D629="",0,IF($E629="",0,IF(VLOOKUP($E629,paramètres!$E$33:$F$44,2,FALSE)&lt;=VLOOKUP($AC$18,paramètres!$E$33:$F$44,2,FALSE),Q629*$D629,0)))</f>
        <v>0</v>
      </c>
      <c r="AD629" s="13">
        <f>IF($D629="",0,IF($E629="",0,IF(VLOOKUP($E629,paramètres!$E$33:$F$44,2,FALSE)&lt;=VLOOKUP($AD$18,paramètres!$E$33:$F$44,2,FALSE),R629*$D629,0)))</f>
        <v>0</v>
      </c>
      <c r="AE629" s="13">
        <f>IF($D629="",0,IF($E629="",0,IF(VLOOKUP($E629,paramètres!$E$33:$F$44,2,FALSE)&lt;=VLOOKUP($AE$18,paramètres!$E$33:$F$44,2,FALSE),S629*$D629,0)))</f>
        <v>0</v>
      </c>
      <c r="AF629" s="13">
        <f>IF($D629="",0,IF($E629="",0,IF(VLOOKUP($E629,paramètres!$E$33:$F$44,2,FALSE)&lt;=VLOOKUP($AF$18,paramètres!$E$33:$F$44,2,FALSE),T629*$D629,0)))</f>
        <v>0</v>
      </c>
      <c r="AG629" s="13">
        <f>IF($D629="",0,IF($E629="",0,IF(VLOOKUP($E629,paramètres!$E$33:$F$44,2,FALSE)&lt;=VLOOKUP($AG$18,paramètres!$E$33:$F$44,2,FALSE),U629*$D629,0)))</f>
        <v>0</v>
      </c>
      <c r="AH629" s="13">
        <f>IF($D629="",0,IF($E629="",0,IF(VLOOKUP($E629,paramètres!$E$33:$F$44,2,FALSE)&lt;=VLOOKUP($AH$18,paramètres!$E$33:$F$44,2,FALSE),V629*$D629,0)))</f>
        <v>0</v>
      </c>
      <c r="AI629" s="13">
        <f>IF($D629="",0,IF($E629="",0,IF(VLOOKUP($E629,paramètres!$E$33:$F$44,2,FALSE)&lt;=VLOOKUP($AI$18,paramètres!$E$33:$F$44,2,FALSE),W629*$D629,0)))</f>
        <v>0</v>
      </c>
      <c r="AJ629" s="13">
        <f>IF($D629="",0,IF($E629="",0,IF(VLOOKUP($E629,paramètres!$E$33:$F$44,2,FALSE)&lt;=VLOOKUP($AJ$18,paramètres!$E$33:$F$44,2,FALSE),X629*$D629,0)))</f>
        <v>0</v>
      </c>
      <c r="AK629" s="13">
        <f>IF($D629="",0,IF($E629="",0,IF(VLOOKUP($E629,paramètres!$E$33:$F$44,2,FALSE)&lt;=VLOOKUP($AK$18,paramètres!$E$33:$F$44,2,FALSE),Y629*$D629,0)))</f>
        <v>0</v>
      </c>
      <c r="AL629" s="13">
        <f>IF($D629="",0,IF($E629="",0,IF(VLOOKUP($E629,paramètres!$E$33:$F$44,2,FALSE)&lt;=VLOOKUP($AL$18,paramètres!$E$33:$F$44,2,FALSE),Z629*$D629,0)))</f>
        <v>0</v>
      </c>
      <c r="AM629" s="13">
        <f>IF($D629="",0,IF($E629="",0,IF(VLOOKUP($E629,paramètres!$E$33:$F$44,2,FALSE)&lt;=VLOOKUP($AM$18,paramètres!$E$33:$F$44,2,FALSE),AA629*$D629,0)))</f>
        <v>0</v>
      </c>
      <c r="AN629" s="154">
        <f>IF($D629="",0,IF($E629="",0,IF(VLOOKUP($E629,paramètres!$E$33:$F$44,2,FALSE)&lt;=VLOOKUP($AN$18,paramètres!$E$33:$F$44,2,FALSE),AB629*$D629,0)))</f>
        <v>0</v>
      </c>
      <c r="AO629" s="149" t="str">
        <f>IF(paramètres!$B$28=1,((SUM(Q629:Z629)/1.02)+SUM(AA629:AB629))*0.0303/9*COUNT(Q629:Y629),IF(paramètres!$B$28=2,(SUM(Q629:AB629))*0.0303/9*COUNT(Q629:Y629),"Missing Delta option"))</f>
        <v>Missing Delta option</v>
      </c>
      <c r="AP629" s="13" t="str">
        <f>IF(paramètres!$B$28=1,(((SUM(Q629:Z629)/1.02)+SUM(AA629:AB629))+((SUM(AC629:AL629)/1.02)+SUM(AM629:AO629)))*cotpatr,IF(paramètres!$B$28=2,(SUM(Q629:AO629)*cotpatr),"Missing Delta Option"))</f>
        <v>Missing Delta Option</v>
      </c>
      <c r="AQ629" s="13" t="str" cm="1">
        <f t="array" ref="AQ629">IF(paramètres!$B$28=1,(((SUM(Q629:Z629)/1.02)+SUM(AA629:AB629))+((SUM(AC629:AN629)/1.02)+SUM(AM629:AN629)))/12*pécule,IF(paramètres!$B$28=2,SUM(Q629:AN629)/12*pécule,"Missing Delta Option"))</f>
        <v>Missing Delta Option</v>
      </c>
      <c r="AR629" s="132" t="e">
        <f>IF(paramètres!$B$28=1,(((SUM(Q629:Z629)/1.02)+SUM(AA629:AB629))+((SUM(AC629:AN629)/1.02)+SUM(AM629:AN629)))+AO629+AP629+AQ629,SUM(Q629:AN629)+AO629+AP629+AQ629)</f>
        <v>#VALUE!</v>
      </c>
    </row>
    <row r="630" spans="1:44" x14ac:dyDescent="0.25">
      <c r="A630" s="131"/>
      <c r="B630" s="39"/>
      <c r="C630" s="39"/>
      <c r="D630" s="93"/>
      <c r="E630" s="68"/>
      <c r="F630" s="40"/>
      <c r="G630" s="94"/>
      <c r="H630" s="38"/>
      <c r="I630" s="95"/>
      <c r="J630" s="40"/>
      <c r="K630" s="38"/>
      <c r="L630" s="95"/>
      <c r="M630" s="40"/>
      <c r="N630" s="38"/>
      <c r="O630" s="95"/>
      <c r="P630" s="68"/>
      <c r="Q630" s="226"/>
      <c r="R630" s="227"/>
      <c r="S630" s="227"/>
      <c r="T630" s="227"/>
      <c r="U630" s="227"/>
      <c r="V630" s="227"/>
      <c r="W630" s="227"/>
      <c r="X630" s="227"/>
      <c r="Y630" s="227"/>
      <c r="Z630" s="227"/>
      <c r="AA630" s="227"/>
      <c r="AB630" s="228"/>
      <c r="AC630" s="149">
        <f>IF($D630="",0,IF($E630="",0,IF(VLOOKUP($E630,paramètres!$E$33:$F$44,2,FALSE)&lt;=VLOOKUP($AC$18,paramètres!$E$33:$F$44,2,FALSE),Q630*$D630,0)))</f>
        <v>0</v>
      </c>
      <c r="AD630" s="13">
        <f>IF($D630="",0,IF($E630="",0,IF(VLOOKUP($E630,paramètres!$E$33:$F$44,2,FALSE)&lt;=VLOOKUP($AD$18,paramètres!$E$33:$F$44,2,FALSE),R630*$D630,0)))</f>
        <v>0</v>
      </c>
      <c r="AE630" s="13">
        <f>IF($D630="",0,IF($E630="",0,IF(VLOOKUP($E630,paramètres!$E$33:$F$44,2,FALSE)&lt;=VLOOKUP($AE$18,paramètres!$E$33:$F$44,2,FALSE),S630*$D630,0)))</f>
        <v>0</v>
      </c>
      <c r="AF630" s="13">
        <f>IF($D630="",0,IF($E630="",0,IF(VLOOKUP($E630,paramètres!$E$33:$F$44,2,FALSE)&lt;=VLOOKUP($AF$18,paramètres!$E$33:$F$44,2,FALSE),T630*$D630,0)))</f>
        <v>0</v>
      </c>
      <c r="AG630" s="13">
        <f>IF($D630="",0,IF($E630="",0,IF(VLOOKUP($E630,paramètres!$E$33:$F$44,2,FALSE)&lt;=VLOOKUP($AG$18,paramètres!$E$33:$F$44,2,FALSE),U630*$D630,0)))</f>
        <v>0</v>
      </c>
      <c r="AH630" s="13">
        <f>IF($D630="",0,IF($E630="",0,IF(VLOOKUP($E630,paramètres!$E$33:$F$44,2,FALSE)&lt;=VLOOKUP($AH$18,paramètres!$E$33:$F$44,2,FALSE),V630*$D630,0)))</f>
        <v>0</v>
      </c>
      <c r="AI630" s="13">
        <f>IF($D630="",0,IF($E630="",0,IF(VLOOKUP($E630,paramètres!$E$33:$F$44,2,FALSE)&lt;=VLOOKUP($AI$18,paramètres!$E$33:$F$44,2,FALSE),W630*$D630,0)))</f>
        <v>0</v>
      </c>
      <c r="AJ630" s="13">
        <f>IF($D630="",0,IF($E630="",0,IF(VLOOKUP($E630,paramètres!$E$33:$F$44,2,FALSE)&lt;=VLOOKUP($AJ$18,paramètres!$E$33:$F$44,2,FALSE),X630*$D630,0)))</f>
        <v>0</v>
      </c>
      <c r="AK630" s="13">
        <f>IF($D630="",0,IF($E630="",0,IF(VLOOKUP($E630,paramètres!$E$33:$F$44,2,FALSE)&lt;=VLOOKUP($AK$18,paramètres!$E$33:$F$44,2,FALSE),Y630*$D630,0)))</f>
        <v>0</v>
      </c>
      <c r="AL630" s="13">
        <f>IF($D630="",0,IF($E630="",0,IF(VLOOKUP($E630,paramètres!$E$33:$F$44,2,FALSE)&lt;=VLOOKUP($AL$18,paramètres!$E$33:$F$44,2,FALSE),Z630*$D630,0)))</f>
        <v>0</v>
      </c>
      <c r="AM630" s="13">
        <f>IF($D630="",0,IF($E630="",0,IF(VLOOKUP($E630,paramètres!$E$33:$F$44,2,FALSE)&lt;=VLOOKUP($AM$18,paramètres!$E$33:$F$44,2,FALSE),AA630*$D630,0)))</f>
        <v>0</v>
      </c>
      <c r="AN630" s="154">
        <f>IF($D630="",0,IF($E630="",0,IF(VLOOKUP($E630,paramètres!$E$33:$F$44,2,FALSE)&lt;=VLOOKUP($AN$18,paramètres!$E$33:$F$44,2,FALSE),AB630*$D630,0)))</f>
        <v>0</v>
      </c>
      <c r="AO630" s="149" t="str">
        <f>IF(paramètres!$B$28=1,((SUM(Q630:Z630)/1.02)+SUM(AA630:AB630))*0.0303/9*COUNT(Q630:Y630),IF(paramètres!$B$28=2,(SUM(Q630:AB630))*0.0303/9*COUNT(Q630:Y630),"Missing Delta option"))</f>
        <v>Missing Delta option</v>
      </c>
      <c r="AP630" s="13" t="str">
        <f>IF(paramètres!$B$28=1,(((SUM(Q630:Z630)/1.02)+SUM(AA630:AB630))+((SUM(AC630:AL630)/1.02)+SUM(AM630:AO630)))*cotpatr,IF(paramètres!$B$28=2,(SUM(Q630:AO630)*cotpatr),"Missing Delta Option"))</f>
        <v>Missing Delta Option</v>
      </c>
      <c r="AQ630" s="13" t="str" cm="1">
        <f t="array" ref="AQ630">IF(paramètres!$B$28=1,(((SUM(Q630:Z630)/1.02)+SUM(AA630:AB630))+((SUM(AC630:AN630)/1.02)+SUM(AM630:AN630)))/12*pécule,IF(paramètres!$B$28=2,SUM(Q630:AN630)/12*pécule,"Missing Delta Option"))</f>
        <v>Missing Delta Option</v>
      </c>
      <c r="AR630" s="132" t="e">
        <f>IF(paramètres!$B$28=1,(((SUM(Q630:Z630)/1.02)+SUM(AA630:AB630))+((SUM(AC630:AN630)/1.02)+SUM(AM630:AN630)))+AO630+AP630+AQ630,SUM(Q630:AN630)+AO630+AP630+AQ630)</f>
        <v>#VALUE!</v>
      </c>
    </row>
    <row r="631" spans="1:44" x14ac:dyDescent="0.25">
      <c r="A631" s="131"/>
      <c r="B631" s="39"/>
      <c r="C631" s="39"/>
      <c r="D631" s="93"/>
      <c r="E631" s="68"/>
      <c r="F631" s="40"/>
      <c r="G631" s="94"/>
      <c r="H631" s="38"/>
      <c r="I631" s="95"/>
      <c r="J631" s="40"/>
      <c r="K631" s="38"/>
      <c r="L631" s="95"/>
      <c r="M631" s="40"/>
      <c r="N631" s="38"/>
      <c r="O631" s="95"/>
      <c r="P631" s="68"/>
      <c r="Q631" s="226"/>
      <c r="R631" s="227"/>
      <c r="S631" s="227"/>
      <c r="T631" s="227"/>
      <c r="U631" s="227"/>
      <c r="V631" s="227"/>
      <c r="W631" s="227"/>
      <c r="X631" s="227"/>
      <c r="Y631" s="227"/>
      <c r="Z631" s="227"/>
      <c r="AA631" s="227"/>
      <c r="AB631" s="228"/>
      <c r="AC631" s="149">
        <f>IF($D631="",0,IF($E631="",0,IF(VLOOKUP($E631,paramètres!$E$33:$F$44,2,FALSE)&lt;=VLOOKUP($AC$18,paramètres!$E$33:$F$44,2,FALSE),Q631*$D631,0)))</f>
        <v>0</v>
      </c>
      <c r="AD631" s="13">
        <f>IF($D631="",0,IF($E631="",0,IF(VLOOKUP($E631,paramètres!$E$33:$F$44,2,FALSE)&lt;=VLOOKUP($AD$18,paramètres!$E$33:$F$44,2,FALSE),R631*$D631,0)))</f>
        <v>0</v>
      </c>
      <c r="AE631" s="13">
        <f>IF($D631="",0,IF($E631="",0,IF(VLOOKUP($E631,paramètres!$E$33:$F$44,2,FALSE)&lt;=VLOOKUP($AE$18,paramètres!$E$33:$F$44,2,FALSE),S631*$D631,0)))</f>
        <v>0</v>
      </c>
      <c r="AF631" s="13">
        <f>IF($D631="",0,IF($E631="",0,IF(VLOOKUP($E631,paramètres!$E$33:$F$44,2,FALSE)&lt;=VLOOKUP($AF$18,paramètres!$E$33:$F$44,2,FALSE),T631*$D631,0)))</f>
        <v>0</v>
      </c>
      <c r="AG631" s="13">
        <f>IF($D631="",0,IF($E631="",0,IF(VLOOKUP($E631,paramètres!$E$33:$F$44,2,FALSE)&lt;=VLOOKUP($AG$18,paramètres!$E$33:$F$44,2,FALSE),U631*$D631,0)))</f>
        <v>0</v>
      </c>
      <c r="AH631" s="13">
        <f>IF($D631="",0,IF($E631="",0,IF(VLOOKUP($E631,paramètres!$E$33:$F$44,2,FALSE)&lt;=VLOOKUP($AH$18,paramètres!$E$33:$F$44,2,FALSE),V631*$D631,0)))</f>
        <v>0</v>
      </c>
      <c r="AI631" s="13">
        <f>IF($D631="",0,IF($E631="",0,IF(VLOOKUP($E631,paramètres!$E$33:$F$44,2,FALSE)&lt;=VLOOKUP($AI$18,paramètres!$E$33:$F$44,2,FALSE),W631*$D631,0)))</f>
        <v>0</v>
      </c>
      <c r="AJ631" s="13">
        <f>IF($D631="",0,IF($E631="",0,IF(VLOOKUP($E631,paramètres!$E$33:$F$44,2,FALSE)&lt;=VLOOKUP($AJ$18,paramètres!$E$33:$F$44,2,FALSE),X631*$D631,0)))</f>
        <v>0</v>
      </c>
      <c r="AK631" s="13">
        <f>IF($D631="",0,IF($E631="",0,IF(VLOOKUP($E631,paramètres!$E$33:$F$44,2,FALSE)&lt;=VLOOKUP($AK$18,paramètres!$E$33:$F$44,2,FALSE),Y631*$D631,0)))</f>
        <v>0</v>
      </c>
      <c r="AL631" s="13">
        <f>IF($D631="",0,IF($E631="",0,IF(VLOOKUP($E631,paramètres!$E$33:$F$44,2,FALSE)&lt;=VLOOKUP($AL$18,paramètres!$E$33:$F$44,2,FALSE),Z631*$D631,0)))</f>
        <v>0</v>
      </c>
      <c r="AM631" s="13">
        <f>IF($D631="",0,IF($E631="",0,IF(VLOOKUP($E631,paramètres!$E$33:$F$44,2,FALSE)&lt;=VLOOKUP($AM$18,paramètres!$E$33:$F$44,2,FALSE),AA631*$D631,0)))</f>
        <v>0</v>
      </c>
      <c r="AN631" s="154">
        <f>IF($D631="",0,IF($E631="",0,IF(VLOOKUP($E631,paramètres!$E$33:$F$44,2,FALSE)&lt;=VLOOKUP($AN$18,paramètres!$E$33:$F$44,2,FALSE),AB631*$D631,0)))</f>
        <v>0</v>
      </c>
      <c r="AO631" s="149" t="str">
        <f>IF(paramètres!$B$28=1,((SUM(Q631:Z631)/1.02)+SUM(AA631:AB631))*0.0303/9*COUNT(Q631:Y631),IF(paramètres!$B$28=2,(SUM(Q631:AB631))*0.0303/9*COUNT(Q631:Y631),"Missing Delta option"))</f>
        <v>Missing Delta option</v>
      </c>
      <c r="AP631" s="13" t="str">
        <f>IF(paramètres!$B$28=1,(((SUM(Q631:Z631)/1.02)+SUM(AA631:AB631))+((SUM(AC631:AL631)/1.02)+SUM(AM631:AO631)))*cotpatr,IF(paramètres!$B$28=2,(SUM(Q631:AO631)*cotpatr),"Missing Delta Option"))</f>
        <v>Missing Delta Option</v>
      </c>
      <c r="AQ631" s="13" t="str" cm="1">
        <f t="array" ref="AQ631">IF(paramètres!$B$28=1,(((SUM(Q631:Z631)/1.02)+SUM(AA631:AB631))+((SUM(AC631:AN631)/1.02)+SUM(AM631:AN631)))/12*pécule,IF(paramètres!$B$28=2,SUM(Q631:AN631)/12*pécule,"Missing Delta Option"))</f>
        <v>Missing Delta Option</v>
      </c>
      <c r="AR631" s="132" t="e">
        <f>IF(paramètres!$B$28=1,(((SUM(Q631:Z631)/1.02)+SUM(AA631:AB631))+((SUM(AC631:AN631)/1.02)+SUM(AM631:AN631)))+AO631+AP631+AQ631,SUM(Q631:AN631)+AO631+AP631+AQ631)</f>
        <v>#VALUE!</v>
      </c>
    </row>
    <row r="632" spans="1:44" x14ac:dyDescent="0.25">
      <c r="A632" s="131"/>
      <c r="B632" s="39"/>
      <c r="C632" s="39"/>
      <c r="D632" s="93"/>
      <c r="E632" s="68"/>
      <c r="F632" s="40"/>
      <c r="G632" s="94"/>
      <c r="H632" s="38"/>
      <c r="I632" s="95"/>
      <c r="J632" s="40"/>
      <c r="K632" s="38"/>
      <c r="L632" s="95"/>
      <c r="M632" s="40"/>
      <c r="N632" s="38"/>
      <c r="O632" s="95"/>
      <c r="P632" s="68"/>
      <c r="Q632" s="226"/>
      <c r="R632" s="227"/>
      <c r="S632" s="227"/>
      <c r="T632" s="227"/>
      <c r="U632" s="227"/>
      <c r="V632" s="227"/>
      <c r="W632" s="227"/>
      <c r="X632" s="227"/>
      <c r="Y632" s="227"/>
      <c r="Z632" s="227"/>
      <c r="AA632" s="227"/>
      <c r="AB632" s="228"/>
      <c r="AC632" s="149">
        <f>IF($D632="",0,IF($E632="",0,IF(VLOOKUP($E632,paramètres!$E$33:$F$44,2,FALSE)&lt;=VLOOKUP($AC$18,paramètres!$E$33:$F$44,2,FALSE),Q632*$D632,0)))</f>
        <v>0</v>
      </c>
      <c r="AD632" s="13">
        <f>IF($D632="",0,IF($E632="",0,IF(VLOOKUP($E632,paramètres!$E$33:$F$44,2,FALSE)&lt;=VLOOKUP($AD$18,paramètres!$E$33:$F$44,2,FALSE),R632*$D632,0)))</f>
        <v>0</v>
      </c>
      <c r="AE632" s="13">
        <f>IF($D632="",0,IF($E632="",0,IF(VLOOKUP($E632,paramètres!$E$33:$F$44,2,FALSE)&lt;=VLOOKUP($AE$18,paramètres!$E$33:$F$44,2,FALSE),S632*$D632,0)))</f>
        <v>0</v>
      </c>
      <c r="AF632" s="13">
        <f>IF($D632="",0,IF($E632="",0,IF(VLOOKUP($E632,paramètres!$E$33:$F$44,2,FALSE)&lt;=VLOOKUP($AF$18,paramètres!$E$33:$F$44,2,FALSE),T632*$D632,0)))</f>
        <v>0</v>
      </c>
      <c r="AG632" s="13">
        <f>IF($D632="",0,IF($E632="",0,IF(VLOOKUP($E632,paramètres!$E$33:$F$44,2,FALSE)&lt;=VLOOKUP($AG$18,paramètres!$E$33:$F$44,2,FALSE),U632*$D632,0)))</f>
        <v>0</v>
      </c>
      <c r="AH632" s="13">
        <f>IF($D632="",0,IF($E632="",0,IF(VLOOKUP($E632,paramètres!$E$33:$F$44,2,FALSE)&lt;=VLOOKUP($AH$18,paramètres!$E$33:$F$44,2,FALSE),V632*$D632,0)))</f>
        <v>0</v>
      </c>
      <c r="AI632" s="13">
        <f>IF($D632="",0,IF($E632="",0,IF(VLOOKUP($E632,paramètres!$E$33:$F$44,2,FALSE)&lt;=VLOOKUP($AI$18,paramètres!$E$33:$F$44,2,FALSE),W632*$D632,0)))</f>
        <v>0</v>
      </c>
      <c r="AJ632" s="13">
        <f>IF($D632="",0,IF($E632="",0,IF(VLOOKUP($E632,paramètres!$E$33:$F$44,2,FALSE)&lt;=VLOOKUP($AJ$18,paramètres!$E$33:$F$44,2,FALSE),X632*$D632,0)))</f>
        <v>0</v>
      </c>
      <c r="AK632" s="13">
        <f>IF($D632="",0,IF($E632="",0,IF(VLOOKUP($E632,paramètres!$E$33:$F$44,2,FALSE)&lt;=VLOOKUP($AK$18,paramètres!$E$33:$F$44,2,FALSE),Y632*$D632,0)))</f>
        <v>0</v>
      </c>
      <c r="AL632" s="13">
        <f>IF($D632="",0,IF($E632="",0,IF(VLOOKUP($E632,paramètres!$E$33:$F$44,2,FALSE)&lt;=VLOOKUP($AL$18,paramètres!$E$33:$F$44,2,FALSE),Z632*$D632,0)))</f>
        <v>0</v>
      </c>
      <c r="AM632" s="13">
        <f>IF($D632="",0,IF($E632="",0,IF(VLOOKUP($E632,paramètres!$E$33:$F$44,2,FALSE)&lt;=VLOOKUP($AM$18,paramètres!$E$33:$F$44,2,FALSE),AA632*$D632,0)))</f>
        <v>0</v>
      </c>
      <c r="AN632" s="154">
        <f>IF($D632="",0,IF($E632="",0,IF(VLOOKUP($E632,paramètres!$E$33:$F$44,2,FALSE)&lt;=VLOOKUP($AN$18,paramètres!$E$33:$F$44,2,FALSE),AB632*$D632,0)))</f>
        <v>0</v>
      </c>
      <c r="AO632" s="149" t="str">
        <f>IF(paramètres!$B$28=1,((SUM(Q632:Z632)/1.02)+SUM(AA632:AB632))*0.0303/9*COUNT(Q632:Y632),IF(paramètres!$B$28=2,(SUM(Q632:AB632))*0.0303/9*COUNT(Q632:Y632),"Missing Delta option"))</f>
        <v>Missing Delta option</v>
      </c>
      <c r="AP632" s="13" t="str">
        <f>IF(paramètres!$B$28=1,(((SUM(Q632:Z632)/1.02)+SUM(AA632:AB632))+((SUM(AC632:AL632)/1.02)+SUM(AM632:AO632)))*cotpatr,IF(paramètres!$B$28=2,(SUM(Q632:AO632)*cotpatr),"Missing Delta Option"))</f>
        <v>Missing Delta Option</v>
      </c>
      <c r="AQ632" s="13" t="str" cm="1">
        <f t="array" ref="AQ632">IF(paramètres!$B$28=1,(((SUM(Q632:Z632)/1.02)+SUM(AA632:AB632))+((SUM(AC632:AN632)/1.02)+SUM(AM632:AN632)))/12*pécule,IF(paramètres!$B$28=2,SUM(Q632:AN632)/12*pécule,"Missing Delta Option"))</f>
        <v>Missing Delta Option</v>
      </c>
      <c r="AR632" s="132" t="e">
        <f>IF(paramètres!$B$28=1,(((SUM(Q632:Z632)/1.02)+SUM(AA632:AB632))+((SUM(AC632:AN632)/1.02)+SUM(AM632:AN632)))+AO632+AP632+AQ632,SUM(Q632:AN632)+AO632+AP632+AQ632)</f>
        <v>#VALUE!</v>
      </c>
    </row>
    <row r="633" spans="1:44" x14ac:dyDescent="0.25">
      <c r="A633" s="131"/>
      <c r="B633" s="39"/>
      <c r="C633" s="39"/>
      <c r="D633" s="93"/>
      <c r="E633" s="68"/>
      <c r="F633" s="40"/>
      <c r="G633" s="94"/>
      <c r="H633" s="38"/>
      <c r="I633" s="95"/>
      <c r="J633" s="40"/>
      <c r="K633" s="38"/>
      <c r="L633" s="95"/>
      <c r="M633" s="40"/>
      <c r="N633" s="38"/>
      <c r="O633" s="95"/>
      <c r="P633" s="68"/>
      <c r="Q633" s="226"/>
      <c r="R633" s="227"/>
      <c r="S633" s="227"/>
      <c r="T633" s="227"/>
      <c r="U633" s="227"/>
      <c r="V633" s="227"/>
      <c r="W633" s="227"/>
      <c r="X633" s="227"/>
      <c r="Y633" s="227"/>
      <c r="Z633" s="227"/>
      <c r="AA633" s="227"/>
      <c r="AB633" s="228"/>
      <c r="AC633" s="149">
        <f>IF($D633="",0,IF($E633="",0,IF(VLOOKUP($E633,paramètres!$E$33:$F$44,2,FALSE)&lt;=VLOOKUP($AC$18,paramètres!$E$33:$F$44,2,FALSE),Q633*$D633,0)))</f>
        <v>0</v>
      </c>
      <c r="AD633" s="13">
        <f>IF($D633="",0,IF($E633="",0,IF(VLOOKUP($E633,paramètres!$E$33:$F$44,2,FALSE)&lt;=VLOOKUP($AD$18,paramètres!$E$33:$F$44,2,FALSE),R633*$D633,0)))</f>
        <v>0</v>
      </c>
      <c r="AE633" s="13">
        <f>IF($D633="",0,IF($E633="",0,IF(VLOOKUP($E633,paramètres!$E$33:$F$44,2,FALSE)&lt;=VLOOKUP($AE$18,paramètres!$E$33:$F$44,2,FALSE),S633*$D633,0)))</f>
        <v>0</v>
      </c>
      <c r="AF633" s="13">
        <f>IF($D633="",0,IF($E633="",0,IF(VLOOKUP($E633,paramètres!$E$33:$F$44,2,FALSE)&lt;=VLOOKUP($AF$18,paramètres!$E$33:$F$44,2,FALSE),T633*$D633,0)))</f>
        <v>0</v>
      </c>
      <c r="AG633" s="13">
        <f>IF($D633="",0,IF($E633="",0,IF(VLOOKUP($E633,paramètres!$E$33:$F$44,2,FALSE)&lt;=VLOOKUP($AG$18,paramètres!$E$33:$F$44,2,FALSE),U633*$D633,0)))</f>
        <v>0</v>
      </c>
      <c r="AH633" s="13">
        <f>IF($D633="",0,IF($E633="",0,IF(VLOOKUP($E633,paramètres!$E$33:$F$44,2,FALSE)&lt;=VLOOKUP($AH$18,paramètres!$E$33:$F$44,2,FALSE),V633*$D633,0)))</f>
        <v>0</v>
      </c>
      <c r="AI633" s="13">
        <f>IF($D633="",0,IF($E633="",0,IF(VLOOKUP($E633,paramètres!$E$33:$F$44,2,FALSE)&lt;=VLOOKUP($AI$18,paramètres!$E$33:$F$44,2,FALSE),W633*$D633,0)))</f>
        <v>0</v>
      </c>
      <c r="AJ633" s="13">
        <f>IF($D633="",0,IF($E633="",0,IF(VLOOKUP($E633,paramètres!$E$33:$F$44,2,FALSE)&lt;=VLOOKUP($AJ$18,paramètres!$E$33:$F$44,2,FALSE),X633*$D633,0)))</f>
        <v>0</v>
      </c>
      <c r="AK633" s="13">
        <f>IF($D633="",0,IF($E633="",0,IF(VLOOKUP($E633,paramètres!$E$33:$F$44,2,FALSE)&lt;=VLOOKUP($AK$18,paramètres!$E$33:$F$44,2,FALSE),Y633*$D633,0)))</f>
        <v>0</v>
      </c>
      <c r="AL633" s="13">
        <f>IF($D633="",0,IF($E633="",0,IF(VLOOKUP($E633,paramètres!$E$33:$F$44,2,FALSE)&lt;=VLOOKUP($AL$18,paramètres!$E$33:$F$44,2,FALSE),Z633*$D633,0)))</f>
        <v>0</v>
      </c>
      <c r="AM633" s="13">
        <f>IF($D633="",0,IF($E633="",0,IF(VLOOKUP($E633,paramètres!$E$33:$F$44,2,FALSE)&lt;=VLOOKUP($AM$18,paramètres!$E$33:$F$44,2,FALSE),AA633*$D633,0)))</f>
        <v>0</v>
      </c>
      <c r="AN633" s="154">
        <f>IF($D633="",0,IF($E633="",0,IF(VLOOKUP($E633,paramètres!$E$33:$F$44,2,FALSE)&lt;=VLOOKUP($AN$18,paramètres!$E$33:$F$44,2,FALSE),AB633*$D633,0)))</f>
        <v>0</v>
      </c>
      <c r="AO633" s="149" t="str">
        <f>IF(paramètres!$B$28=1,((SUM(Q633:Z633)/1.02)+SUM(AA633:AB633))*0.0303/9*COUNT(Q633:Y633),IF(paramètres!$B$28=2,(SUM(Q633:AB633))*0.0303/9*COUNT(Q633:Y633),"Missing Delta option"))</f>
        <v>Missing Delta option</v>
      </c>
      <c r="AP633" s="13" t="str">
        <f>IF(paramètres!$B$28=1,(((SUM(Q633:Z633)/1.02)+SUM(AA633:AB633))+((SUM(AC633:AL633)/1.02)+SUM(AM633:AO633)))*cotpatr,IF(paramètres!$B$28=2,(SUM(Q633:AO633)*cotpatr),"Missing Delta Option"))</f>
        <v>Missing Delta Option</v>
      </c>
      <c r="AQ633" s="13" t="str" cm="1">
        <f t="array" ref="AQ633">IF(paramètres!$B$28=1,(((SUM(Q633:Z633)/1.02)+SUM(AA633:AB633))+((SUM(AC633:AN633)/1.02)+SUM(AM633:AN633)))/12*pécule,IF(paramètres!$B$28=2,SUM(Q633:AN633)/12*pécule,"Missing Delta Option"))</f>
        <v>Missing Delta Option</v>
      </c>
      <c r="AR633" s="132" t="e">
        <f>IF(paramètres!$B$28=1,(((SUM(Q633:Z633)/1.02)+SUM(AA633:AB633))+((SUM(AC633:AN633)/1.02)+SUM(AM633:AN633)))+AO633+AP633+AQ633,SUM(Q633:AN633)+AO633+AP633+AQ633)</f>
        <v>#VALUE!</v>
      </c>
    </row>
    <row r="634" spans="1:44" x14ac:dyDescent="0.25">
      <c r="A634" s="131"/>
      <c r="B634" s="39"/>
      <c r="C634" s="39"/>
      <c r="D634" s="93"/>
      <c r="E634" s="68"/>
      <c r="F634" s="40"/>
      <c r="G634" s="94"/>
      <c r="H634" s="38"/>
      <c r="I634" s="95"/>
      <c r="J634" s="40"/>
      <c r="K634" s="38"/>
      <c r="L634" s="95"/>
      <c r="M634" s="40"/>
      <c r="N634" s="38"/>
      <c r="O634" s="95"/>
      <c r="P634" s="68"/>
      <c r="Q634" s="226"/>
      <c r="R634" s="227"/>
      <c r="S634" s="227"/>
      <c r="T634" s="227"/>
      <c r="U634" s="227"/>
      <c r="V634" s="227"/>
      <c r="W634" s="227"/>
      <c r="X634" s="227"/>
      <c r="Y634" s="227"/>
      <c r="Z634" s="227"/>
      <c r="AA634" s="227"/>
      <c r="AB634" s="228"/>
      <c r="AC634" s="149">
        <f>IF($D634="",0,IF($E634="",0,IF(VLOOKUP($E634,paramètres!$E$33:$F$44,2,FALSE)&lt;=VLOOKUP($AC$18,paramètres!$E$33:$F$44,2,FALSE),Q634*$D634,0)))</f>
        <v>0</v>
      </c>
      <c r="AD634" s="13">
        <f>IF($D634="",0,IF($E634="",0,IF(VLOOKUP($E634,paramètres!$E$33:$F$44,2,FALSE)&lt;=VLOOKUP($AD$18,paramètres!$E$33:$F$44,2,FALSE),R634*$D634,0)))</f>
        <v>0</v>
      </c>
      <c r="AE634" s="13">
        <f>IF($D634="",0,IF($E634="",0,IF(VLOOKUP($E634,paramètres!$E$33:$F$44,2,FALSE)&lt;=VLOOKUP($AE$18,paramètres!$E$33:$F$44,2,FALSE),S634*$D634,0)))</f>
        <v>0</v>
      </c>
      <c r="AF634" s="13">
        <f>IF($D634="",0,IF($E634="",0,IF(VLOOKUP($E634,paramètres!$E$33:$F$44,2,FALSE)&lt;=VLOOKUP($AF$18,paramètres!$E$33:$F$44,2,FALSE),T634*$D634,0)))</f>
        <v>0</v>
      </c>
      <c r="AG634" s="13">
        <f>IF($D634="",0,IF($E634="",0,IF(VLOOKUP($E634,paramètres!$E$33:$F$44,2,FALSE)&lt;=VLOOKUP($AG$18,paramètres!$E$33:$F$44,2,FALSE),U634*$D634,0)))</f>
        <v>0</v>
      </c>
      <c r="AH634" s="13">
        <f>IF($D634="",0,IF($E634="",0,IF(VLOOKUP($E634,paramètres!$E$33:$F$44,2,FALSE)&lt;=VLOOKUP($AH$18,paramètres!$E$33:$F$44,2,FALSE),V634*$D634,0)))</f>
        <v>0</v>
      </c>
      <c r="AI634" s="13">
        <f>IF($D634="",0,IF($E634="",0,IF(VLOOKUP($E634,paramètres!$E$33:$F$44,2,FALSE)&lt;=VLOOKUP($AI$18,paramètres!$E$33:$F$44,2,FALSE),W634*$D634,0)))</f>
        <v>0</v>
      </c>
      <c r="AJ634" s="13">
        <f>IF($D634="",0,IF($E634="",0,IF(VLOOKUP($E634,paramètres!$E$33:$F$44,2,FALSE)&lt;=VLOOKUP($AJ$18,paramètres!$E$33:$F$44,2,FALSE),X634*$D634,0)))</f>
        <v>0</v>
      </c>
      <c r="AK634" s="13">
        <f>IF($D634="",0,IF($E634="",0,IF(VLOOKUP($E634,paramètres!$E$33:$F$44,2,FALSE)&lt;=VLOOKUP($AK$18,paramètres!$E$33:$F$44,2,FALSE),Y634*$D634,0)))</f>
        <v>0</v>
      </c>
      <c r="AL634" s="13">
        <f>IF($D634="",0,IF($E634="",0,IF(VLOOKUP($E634,paramètres!$E$33:$F$44,2,FALSE)&lt;=VLOOKUP($AL$18,paramètres!$E$33:$F$44,2,FALSE),Z634*$D634,0)))</f>
        <v>0</v>
      </c>
      <c r="AM634" s="13">
        <f>IF($D634="",0,IF($E634="",0,IF(VLOOKUP($E634,paramètres!$E$33:$F$44,2,FALSE)&lt;=VLOOKUP($AM$18,paramètres!$E$33:$F$44,2,FALSE),AA634*$D634,0)))</f>
        <v>0</v>
      </c>
      <c r="AN634" s="154">
        <f>IF($D634="",0,IF($E634="",0,IF(VLOOKUP($E634,paramètres!$E$33:$F$44,2,FALSE)&lt;=VLOOKUP($AN$18,paramètres!$E$33:$F$44,2,FALSE),AB634*$D634,0)))</f>
        <v>0</v>
      </c>
      <c r="AO634" s="149" t="str">
        <f>IF(paramètres!$B$28=1,((SUM(Q634:Z634)/1.02)+SUM(AA634:AB634))*0.0303/9*COUNT(Q634:Y634),IF(paramètres!$B$28=2,(SUM(Q634:AB634))*0.0303/9*COUNT(Q634:Y634),"Missing Delta option"))</f>
        <v>Missing Delta option</v>
      </c>
      <c r="AP634" s="13" t="str">
        <f>IF(paramètres!$B$28=1,(((SUM(Q634:Z634)/1.02)+SUM(AA634:AB634))+((SUM(AC634:AL634)/1.02)+SUM(AM634:AO634)))*cotpatr,IF(paramètres!$B$28=2,(SUM(Q634:AO634)*cotpatr),"Missing Delta Option"))</f>
        <v>Missing Delta Option</v>
      </c>
      <c r="AQ634" s="13" t="str" cm="1">
        <f t="array" ref="AQ634">IF(paramètres!$B$28=1,(((SUM(Q634:Z634)/1.02)+SUM(AA634:AB634))+((SUM(AC634:AN634)/1.02)+SUM(AM634:AN634)))/12*pécule,IF(paramètres!$B$28=2,SUM(Q634:AN634)/12*pécule,"Missing Delta Option"))</f>
        <v>Missing Delta Option</v>
      </c>
      <c r="AR634" s="132" t="e">
        <f>IF(paramètres!$B$28=1,(((SUM(Q634:Z634)/1.02)+SUM(AA634:AB634))+((SUM(AC634:AN634)/1.02)+SUM(AM634:AN634)))+AO634+AP634+AQ634,SUM(Q634:AN634)+AO634+AP634+AQ634)</f>
        <v>#VALUE!</v>
      </c>
    </row>
    <row r="635" spans="1:44" x14ac:dyDescent="0.25">
      <c r="A635" s="131"/>
      <c r="B635" s="39"/>
      <c r="C635" s="39"/>
      <c r="D635" s="93"/>
      <c r="E635" s="68"/>
      <c r="F635" s="40"/>
      <c r="G635" s="94"/>
      <c r="H635" s="38"/>
      <c r="I635" s="95"/>
      <c r="J635" s="40"/>
      <c r="K635" s="38"/>
      <c r="L635" s="95"/>
      <c r="M635" s="40"/>
      <c r="N635" s="38"/>
      <c r="O635" s="95"/>
      <c r="P635" s="68"/>
      <c r="Q635" s="226"/>
      <c r="R635" s="227"/>
      <c r="S635" s="227"/>
      <c r="T635" s="227"/>
      <c r="U635" s="227"/>
      <c r="V635" s="227"/>
      <c r="W635" s="227"/>
      <c r="X635" s="227"/>
      <c r="Y635" s="227"/>
      <c r="Z635" s="227"/>
      <c r="AA635" s="227"/>
      <c r="AB635" s="228"/>
      <c r="AC635" s="149">
        <f>IF($D635="",0,IF($E635="",0,IF(VLOOKUP($E635,paramètres!$E$33:$F$44,2,FALSE)&lt;=VLOOKUP($AC$18,paramètres!$E$33:$F$44,2,FALSE),Q635*$D635,0)))</f>
        <v>0</v>
      </c>
      <c r="AD635" s="13">
        <f>IF($D635="",0,IF($E635="",0,IF(VLOOKUP($E635,paramètres!$E$33:$F$44,2,FALSE)&lt;=VLOOKUP($AD$18,paramètres!$E$33:$F$44,2,FALSE),R635*$D635,0)))</f>
        <v>0</v>
      </c>
      <c r="AE635" s="13">
        <f>IF($D635="",0,IF($E635="",0,IF(VLOOKUP($E635,paramètres!$E$33:$F$44,2,FALSE)&lt;=VLOOKUP($AE$18,paramètres!$E$33:$F$44,2,FALSE),S635*$D635,0)))</f>
        <v>0</v>
      </c>
      <c r="AF635" s="13">
        <f>IF($D635="",0,IF($E635="",0,IF(VLOOKUP($E635,paramètres!$E$33:$F$44,2,FALSE)&lt;=VLOOKUP($AF$18,paramètres!$E$33:$F$44,2,FALSE),T635*$D635,0)))</f>
        <v>0</v>
      </c>
      <c r="AG635" s="13">
        <f>IF($D635="",0,IF($E635="",0,IF(VLOOKUP($E635,paramètres!$E$33:$F$44,2,FALSE)&lt;=VLOOKUP($AG$18,paramètres!$E$33:$F$44,2,FALSE),U635*$D635,0)))</f>
        <v>0</v>
      </c>
      <c r="AH635" s="13">
        <f>IF($D635="",0,IF($E635="",0,IF(VLOOKUP($E635,paramètres!$E$33:$F$44,2,FALSE)&lt;=VLOOKUP($AH$18,paramètres!$E$33:$F$44,2,FALSE),V635*$D635,0)))</f>
        <v>0</v>
      </c>
      <c r="AI635" s="13">
        <f>IF($D635="",0,IF($E635="",0,IF(VLOOKUP($E635,paramètres!$E$33:$F$44,2,FALSE)&lt;=VLOOKUP($AI$18,paramètres!$E$33:$F$44,2,FALSE),W635*$D635,0)))</f>
        <v>0</v>
      </c>
      <c r="AJ635" s="13">
        <f>IF($D635="",0,IF($E635="",0,IF(VLOOKUP($E635,paramètres!$E$33:$F$44,2,FALSE)&lt;=VLOOKUP($AJ$18,paramètres!$E$33:$F$44,2,FALSE),X635*$D635,0)))</f>
        <v>0</v>
      </c>
      <c r="AK635" s="13">
        <f>IF($D635="",0,IF($E635="",0,IF(VLOOKUP($E635,paramètres!$E$33:$F$44,2,FALSE)&lt;=VLOOKUP($AK$18,paramètres!$E$33:$F$44,2,FALSE),Y635*$D635,0)))</f>
        <v>0</v>
      </c>
      <c r="AL635" s="13">
        <f>IF($D635="",0,IF($E635="",0,IF(VLOOKUP($E635,paramètres!$E$33:$F$44,2,FALSE)&lt;=VLOOKUP($AL$18,paramètres!$E$33:$F$44,2,FALSE),Z635*$D635,0)))</f>
        <v>0</v>
      </c>
      <c r="AM635" s="13">
        <f>IF($D635="",0,IF($E635="",0,IF(VLOOKUP($E635,paramètres!$E$33:$F$44,2,FALSE)&lt;=VLOOKUP($AM$18,paramètres!$E$33:$F$44,2,FALSE),AA635*$D635,0)))</f>
        <v>0</v>
      </c>
      <c r="AN635" s="154">
        <f>IF($D635="",0,IF($E635="",0,IF(VLOOKUP($E635,paramètres!$E$33:$F$44,2,FALSE)&lt;=VLOOKUP($AN$18,paramètres!$E$33:$F$44,2,FALSE),AB635*$D635,0)))</f>
        <v>0</v>
      </c>
      <c r="AO635" s="149" t="str">
        <f>IF(paramètres!$B$28=1,((SUM(Q635:Z635)/1.02)+SUM(AA635:AB635))*0.0303/9*COUNT(Q635:Y635),IF(paramètres!$B$28=2,(SUM(Q635:AB635))*0.0303/9*COUNT(Q635:Y635),"Missing Delta option"))</f>
        <v>Missing Delta option</v>
      </c>
      <c r="AP635" s="13" t="str">
        <f>IF(paramètres!$B$28=1,(((SUM(Q635:Z635)/1.02)+SUM(AA635:AB635))+((SUM(AC635:AL635)/1.02)+SUM(AM635:AO635)))*cotpatr,IF(paramètres!$B$28=2,(SUM(Q635:AO635)*cotpatr),"Missing Delta Option"))</f>
        <v>Missing Delta Option</v>
      </c>
      <c r="AQ635" s="13" t="str" cm="1">
        <f t="array" ref="AQ635">IF(paramètres!$B$28=1,(((SUM(Q635:Z635)/1.02)+SUM(AA635:AB635))+((SUM(AC635:AN635)/1.02)+SUM(AM635:AN635)))/12*pécule,IF(paramètres!$B$28=2,SUM(Q635:AN635)/12*pécule,"Missing Delta Option"))</f>
        <v>Missing Delta Option</v>
      </c>
      <c r="AR635" s="132" t="e">
        <f>IF(paramètres!$B$28=1,(((SUM(Q635:Z635)/1.02)+SUM(AA635:AB635))+((SUM(AC635:AN635)/1.02)+SUM(AM635:AN635)))+AO635+AP635+AQ635,SUM(Q635:AN635)+AO635+AP635+AQ635)</f>
        <v>#VALUE!</v>
      </c>
    </row>
    <row r="636" spans="1:44" x14ac:dyDescent="0.25">
      <c r="A636" s="131"/>
      <c r="B636" s="39"/>
      <c r="C636" s="39"/>
      <c r="D636" s="93"/>
      <c r="E636" s="68"/>
      <c r="F636" s="40"/>
      <c r="G636" s="94"/>
      <c r="H636" s="38"/>
      <c r="I636" s="95"/>
      <c r="J636" s="40"/>
      <c r="K636" s="38"/>
      <c r="L636" s="95"/>
      <c r="M636" s="40"/>
      <c r="N636" s="38"/>
      <c r="O636" s="95"/>
      <c r="P636" s="68"/>
      <c r="Q636" s="226"/>
      <c r="R636" s="227"/>
      <c r="S636" s="227"/>
      <c r="T636" s="227"/>
      <c r="U636" s="227"/>
      <c r="V636" s="227"/>
      <c r="W636" s="227"/>
      <c r="X636" s="227"/>
      <c r="Y636" s="227"/>
      <c r="Z636" s="227"/>
      <c r="AA636" s="227"/>
      <c r="AB636" s="228"/>
      <c r="AC636" s="149">
        <f>IF($D636="",0,IF($E636="",0,IF(VLOOKUP($E636,paramètres!$E$33:$F$44,2,FALSE)&lt;=VLOOKUP($AC$18,paramètres!$E$33:$F$44,2,FALSE),Q636*$D636,0)))</f>
        <v>0</v>
      </c>
      <c r="AD636" s="13">
        <f>IF($D636="",0,IF($E636="",0,IF(VLOOKUP($E636,paramètres!$E$33:$F$44,2,FALSE)&lt;=VLOOKUP($AD$18,paramètres!$E$33:$F$44,2,FALSE),R636*$D636,0)))</f>
        <v>0</v>
      </c>
      <c r="AE636" s="13">
        <f>IF($D636="",0,IF($E636="",0,IF(VLOOKUP($E636,paramètres!$E$33:$F$44,2,FALSE)&lt;=VLOOKUP($AE$18,paramètres!$E$33:$F$44,2,FALSE),S636*$D636,0)))</f>
        <v>0</v>
      </c>
      <c r="AF636" s="13">
        <f>IF($D636="",0,IF($E636="",0,IF(VLOOKUP($E636,paramètres!$E$33:$F$44,2,FALSE)&lt;=VLOOKUP($AF$18,paramètres!$E$33:$F$44,2,FALSE),T636*$D636,0)))</f>
        <v>0</v>
      </c>
      <c r="AG636" s="13">
        <f>IF($D636="",0,IF($E636="",0,IF(VLOOKUP($E636,paramètres!$E$33:$F$44,2,FALSE)&lt;=VLOOKUP($AG$18,paramètres!$E$33:$F$44,2,FALSE),U636*$D636,0)))</f>
        <v>0</v>
      </c>
      <c r="AH636" s="13">
        <f>IF($D636="",0,IF($E636="",0,IF(VLOOKUP($E636,paramètres!$E$33:$F$44,2,FALSE)&lt;=VLOOKUP($AH$18,paramètres!$E$33:$F$44,2,FALSE),V636*$D636,0)))</f>
        <v>0</v>
      </c>
      <c r="AI636" s="13">
        <f>IF($D636="",0,IF($E636="",0,IF(VLOOKUP($E636,paramètres!$E$33:$F$44,2,FALSE)&lt;=VLOOKUP($AI$18,paramètres!$E$33:$F$44,2,FALSE),W636*$D636,0)))</f>
        <v>0</v>
      </c>
      <c r="AJ636" s="13">
        <f>IF($D636="",0,IF($E636="",0,IF(VLOOKUP($E636,paramètres!$E$33:$F$44,2,FALSE)&lt;=VLOOKUP($AJ$18,paramètres!$E$33:$F$44,2,FALSE),X636*$D636,0)))</f>
        <v>0</v>
      </c>
      <c r="AK636" s="13">
        <f>IF($D636="",0,IF($E636="",0,IF(VLOOKUP($E636,paramètres!$E$33:$F$44,2,FALSE)&lt;=VLOOKUP($AK$18,paramètres!$E$33:$F$44,2,FALSE),Y636*$D636,0)))</f>
        <v>0</v>
      </c>
      <c r="AL636" s="13">
        <f>IF($D636="",0,IF($E636="",0,IF(VLOOKUP($E636,paramètres!$E$33:$F$44,2,FALSE)&lt;=VLOOKUP($AL$18,paramètres!$E$33:$F$44,2,FALSE),Z636*$D636,0)))</f>
        <v>0</v>
      </c>
      <c r="AM636" s="13">
        <f>IF($D636="",0,IF($E636="",0,IF(VLOOKUP($E636,paramètres!$E$33:$F$44,2,FALSE)&lt;=VLOOKUP($AM$18,paramètres!$E$33:$F$44,2,FALSE),AA636*$D636,0)))</f>
        <v>0</v>
      </c>
      <c r="AN636" s="154">
        <f>IF($D636="",0,IF($E636="",0,IF(VLOOKUP($E636,paramètres!$E$33:$F$44,2,FALSE)&lt;=VLOOKUP($AN$18,paramètres!$E$33:$F$44,2,FALSE),AB636*$D636,0)))</f>
        <v>0</v>
      </c>
      <c r="AO636" s="149" t="str">
        <f>IF(paramètres!$B$28=1,((SUM(Q636:Z636)/1.02)+SUM(AA636:AB636))*0.0303/9*COUNT(Q636:Y636),IF(paramètres!$B$28=2,(SUM(Q636:AB636))*0.0303/9*COUNT(Q636:Y636),"Missing Delta option"))</f>
        <v>Missing Delta option</v>
      </c>
      <c r="AP636" s="13" t="str">
        <f>IF(paramètres!$B$28=1,(((SUM(Q636:Z636)/1.02)+SUM(AA636:AB636))+((SUM(AC636:AL636)/1.02)+SUM(AM636:AO636)))*cotpatr,IF(paramètres!$B$28=2,(SUM(Q636:AO636)*cotpatr),"Missing Delta Option"))</f>
        <v>Missing Delta Option</v>
      </c>
      <c r="AQ636" s="13" t="str" cm="1">
        <f t="array" ref="AQ636">IF(paramètres!$B$28=1,(((SUM(Q636:Z636)/1.02)+SUM(AA636:AB636))+((SUM(AC636:AN636)/1.02)+SUM(AM636:AN636)))/12*pécule,IF(paramètres!$B$28=2,SUM(Q636:AN636)/12*pécule,"Missing Delta Option"))</f>
        <v>Missing Delta Option</v>
      </c>
      <c r="AR636" s="132" t="e">
        <f>IF(paramètres!$B$28=1,(((SUM(Q636:Z636)/1.02)+SUM(AA636:AB636))+((SUM(AC636:AN636)/1.02)+SUM(AM636:AN636)))+AO636+AP636+AQ636,SUM(Q636:AN636)+AO636+AP636+AQ636)</f>
        <v>#VALUE!</v>
      </c>
    </row>
    <row r="637" spans="1:44" x14ac:dyDescent="0.25">
      <c r="A637" s="131"/>
      <c r="B637" s="39"/>
      <c r="C637" s="39"/>
      <c r="D637" s="93"/>
      <c r="E637" s="68"/>
      <c r="F637" s="40"/>
      <c r="G637" s="94"/>
      <c r="H637" s="38"/>
      <c r="I637" s="95"/>
      <c r="J637" s="40"/>
      <c r="K637" s="38"/>
      <c r="L637" s="95"/>
      <c r="M637" s="40"/>
      <c r="N637" s="38"/>
      <c r="O637" s="95"/>
      <c r="P637" s="68"/>
      <c r="Q637" s="226"/>
      <c r="R637" s="227"/>
      <c r="S637" s="227"/>
      <c r="T637" s="227"/>
      <c r="U637" s="227"/>
      <c r="V637" s="227"/>
      <c r="W637" s="227"/>
      <c r="X637" s="227"/>
      <c r="Y637" s="227"/>
      <c r="Z637" s="227"/>
      <c r="AA637" s="227"/>
      <c r="AB637" s="228"/>
      <c r="AC637" s="149">
        <f>IF($D637="",0,IF($E637="",0,IF(VLOOKUP($E637,paramètres!$E$33:$F$44,2,FALSE)&lt;=VLOOKUP($AC$18,paramètres!$E$33:$F$44,2,FALSE),Q637*$D637,0)))</f>
        <v>0</v>
      </c>
      <c r="AD637" s="13">
        <f>IF($D637="",0,IF($E637="",0,IF(VLOOKUP($E637,paramètres!$E$33:$F$44,2,FALSE)&lt;=VLOOKUP($AD$18,paramètres!$E$33:$F$44,2,FALSE),R637*$D637,0)))</f>
        <v>0</v>
      </c>
      <c r="AE637" s="13">
        <f>IF($D637="",0,IF($E637="",0,IF(VLOOKUP($E637,paramètres!$E$33:$F$44,2,FALSE)&lt;=VLOOKUP($AE$18,paramètres!$E$33:$F$44,2,FALSE),S637*$D637,0)))</f>
        <v>0</v>
      </c>
      <c r="AF637" s="13">
        <f>IF($D637="",0,IF($E637="",0,IF(VLOOKUP($E637,paramètres!$E$33:$F$44,2,FALSE)&lt;=VLOOKUP($AF$18,paramètres!$E$33:$F$44,2,FALSE),T637*$D637,0)))</f>
        <v>0</v>
      </c>
      <c r="AG637" s="13">
        <f>IF($D637="",0,IF($E637="",0,IF(VLOOKUP($E637,paramètres!$E$33:$F$44,2,FALSE)&lt;=VLOOKUP($AG$18,paramètres!$E$33:$F$44,2,FALSE),U637*$D637,0)))</f>
        <v>0</v>
      </c>
      <c r="AH637" s="13">
        <f>IF($D637="",0,IF($E637="",0,IF(VLOOKUP($E637,paramètres!$E$33:$F$44,2,FALSE)&lt;=VLOOKUP($AH$18,paramètres!$E$33:$F$44,2,FALSE),V637*$D637,0)))</f>
        <v>0</v>
      </c>
      <c r="AI637" s="13">
        <f>IF($D637="",0,IF($E637="",0,IF(VLOOKUP($E637,paramètres!$E$33:$F$44,2,FALSE)&lt;=VLOOKUP($AI$18,paramètres!$E$33:$F$44,2,FALSE),W637*$D637,0)))</f>
        <v>0</v>
      </c>
      <c r="AJ637" s="13">
        <f>IF($D637="",0,IF($E637="",0,IF(VLOOKUP($E637,paramètres!$E$33:$F$44,2,FALSE)&lt;=VLOOKUP($AJ$18,paramètres!$E$33:$F$44,2,FALSE),X637*$D637,0)))</f>
        <v>0</v>
      </c>
      <c r="AK637" s="13">
        <f>IF($D637="",0,IF($E637="",0,IF(VLOOKUP($E637,paramètres!$E$33:$F$44,2,FALSE)&lt;=VLOOKUP($AK$18,paramètres!$E$33:$F$44,2,FALSE),Y637*$D637,0)))</f>
        <v>0</v>
      </c>
      <c r="AL637" s="13">
        <f>IF($D637="",0,IF($E637="",0,IF(VLOOKUP($E637,paramètres!$E$33:$F$44,2,FALSE)&lt;=VLOOKUP($AL$18,paramètres!$E$33:$F$44,2,FALSE),Z637*$D637,0)))</f>
        <v>0</v>
      </c>
      <c r="AM637" s="13">
        <f>IF($D637="",0,IF($E637="",0,IF(VLOOKUP($E637,paramètres!$E$33:$F$44,2,FALSE)&lt;=VLOOKUP($AM$18,paramètres!$E$33:$F$44,2,FALSE),AA637*$D637,0)))</f>
        <v>0</v>
      </c>
      <c r="AN637" s="154">
        <f>IF($D637="",0,IF($E637="",0,IF(VLOOKUP($E637,paramètres!$E$33:$F$44,2,FALSE)&lt;=VLOOKUP($AN$18,paramètres!$E$33:$F$44,2,FALSE),AB637*$D637,0)))</f>
        <v>0</v>
      </c>
      <c r="AO637" s="149" t="str">
        <f>IF(paramètres!$B$28=1,((SUM(Q637:Z637)/1.02)+SUM(AA637:AB637))*0.0303/9*COUNT(Q637:Y637),IF(paramètres!$B$28=2,(SUM(Q637:AB637))*0.0303/9*COUNT(Q637:Y637),"Missing Delta option"))</f>
        <v>Missing Delta option</v>
      </c>
      <c r="AP637" s="13" t="str">
        <f>IF(paramètres!$B$28=1,(((SUM(Q637:Z637)/1.02)+SUM(AA637:AB637))+((SUM(AC637:AL637)/1.02)+SUM(AM637:AO637)))*cotpatr,IF(paramètres!$B$28=2,(SUM(Q637:AO637)*cotpatr),"Missing Delta Option"))</f>
        <v>Missing Delta Option</v>
      </c>
      <c r="AQ637" s="13" t="str" cm="1">
        <f t="array" ref="AQ637">IF(paramètres!$B$28=1,(((SUM(Q637:Z637)/1.02)+SUM(AA637:AB637))+((SUM(AC637:AN637)/1.02)+SUM(AM637:AN637)))/12*pécule,IF(paramètres!$B$28=2,SUM(Q637:AN637)/12*pécule,"Missing Delta Option"))</f>
        <v>Missing Delta Option</v>
      </c>
      <c r="AR637" s="132" t="e">
        <f>IF(paramètres!$B$28=1,(((SUM(Q637:Z637)/1.02)+SUM(AA637:AB637))+((SUM(AC637:AN637)/1.02)+SUM(AM637:AN637)))+AO637+AP637+AQ637,SUM(Q637:AN637)+AO637+AP637+AQ637)</f>
        <v>#VALUE!</v>
      </c>
    </row>
    <row r="638" spans="1:44" x14ac:dyDescent="0.25">
      <c r="A638" s="131"/>
      <c r="B638" s="39"/>
      <c r="C638" s="39"/>
      <c r="D638" s="93"/>
      <c r="E638" s="68"/>
      <c r="F638" s="40"/>
      <c r="G638" s="94"/>
      <c r="H638" s="38"/>
      <c r="I638" s="95"/>
      <c r="J638" s="40"/>
      <c r="K638" s="38"/>
      <c r="L638" s="95"/>
      <c r="M638" s="40"/>
      <c r="N638" s="38"/>
      <c r="O638" s="95"/>
      <c r="P638" s="68"/>
      <c r="Q638" s="226"/>
      <c r="R638" s="227"/>
      <c r="S638" s="227"/>
      <c r="T638" s="227"/>
      <c r="U638" s="227"/>
      <c r="V638" s="227"/>
      <c r="W638" s="227"/>
      <c r="X638" s="227"/>
      <c r="Y638" s="227"/>
      <c r="Z638" s="227"/>
      <c r="AA638" s="227"/>
      <c r="AB638" s="228"/>
      <c r="AC638" s="149">
        <f>IF($D638="",0,IF($E638="",0,IF(VLOOKUP($E638,paramètres!$E$33:$F$44,2,FALSE)&lt;=VLOOKUP($AC$18,paramètres!$E$33:$F$44,2,FALSE),Q638*$D638,0)))</f>
        <v>0</v>
      </c>
      <c r="AD638" s="13">
        <f>IF($D638="",0,IF($E638="",0,IF(VLOOKUP($E638,paramètres!$E$33:$F$44,2,FALSE)&lt;=VLOOKUP($AD$18,paramètres!$E$33:$F$44,2,FALSE),R638*$D638,0)))</f>
        <v>0</v>
      </c>
      <c r="AE638" s="13">
        <f>IF($D638="",0,IF($E638="",0,IF(VLOOKUP($E638,paramètres!$E$33:$F$44,2,FALSE)&lt;=VLOOKUP($AE$18,paramètres!$E$33:$F$44,2,FALSE),S638*$D638,0)))</f>
        <v>0</v>
      </c>
      <c r="AF638" s="13">
        <f>IF($D638="",0,IF($E638="",0,IF(VLOOKUP($E638,paramètres!$E$33:$F$44,2,FALSE)&lt;=VLOOKUP($AF$18,paramètres!$E$33:$F$44,2,FALSE),T638*$D638,0)))</f>
        <v>0</v>
      </c>
      <c r="AG638" s="13">
        <f>IF($D638="",0,IF($E638="",0,IF(VLOOKUP($E638,paramètres!$E$33:$F$44,2,FALSE)&lt;=VLOOKUP($AG$18,paramètres!$E$33:$F$44,2,FALSE),U638*$D638,0)))</f>
        <v>0</v>
      </c>
      <c r="AH638" s="13">
        <f>IF($D638="",0,IF($E638="",0,IF(VLOOKUP($E638,paramètres!$E$33:$F$44,2,FALSE)&lt;=VLOOKUP($AH$18,paramètres!$E$33:$F$44,2,FALSE),V638*$D638,0)))</f>
        <v>0</v>
      </c>
      <c r="AI638" s="13">
        <f>IF($D638="",0,IF($E638="",0,IF(VLOOKUP($E638,paramètres!$E$33:$F$44,2,FALSE)&lt;=VLOOKUP($AI$18,paramètres!$E$33:$F$44,2,FALSE),W638*$D638,0)))</f>
        <v>0</v>
      </c>
      <c r="AJ638" s="13">
        <f>IF($D638="",0,IF($E638="",0,IF(VLOOKUP($E638,paramètres!$E$33:$F$44,2,FALSE)&lt;=VLOOKUP($AJ$18,paramètres!$E$33:$F$44,2,FALSE),X638*$D638,0)))</f>
        <v>0</v>
      </c>
      <c r="AK638" s="13">
        <f>IF($D638="",0,IF($E638="",0,IF(VLOOKUP($E638,paramètres!$E$33:$F$44,2,FALSE)&lt;=VLOOKUP($AK$18,paramètres!$E$33:$F$44,2,FALSE),Y638*$D638,0)))</f>
        <v>0</v>
      </c>
      <c r="AL638" s="13">
        <f>IF($D638="",0,IF($E638="",0,IF(VLOOKUP($E638,paramètres!$E$33:$F$44,2,FALSE)&lt;=VLOOKUP($AL$18,paramètres!$E$33:$F$44,2,FALSE),Z638*$D638,0)))</f>
        <v>0</v>
      </c>
      <c r="AM638" s="13">
        <f>IF($D638="",0,IF($E638="",0,IF(VLOOKUP($E638,paramètres!$E$33:$F$44,2,FALSE)&lt;=VLOOKUP($AM$18,paramètres!$E$33:$F$44,2,FALSE),AA638*$D638,0)))</f>
        <v>0</v>
      </c>
      <c r="AN638" s="154">
        <f>IF($D638="",0,IF($E638="",0,IF(VLOOKUP($E638,paramètres!$E$33:$F$44,2,FALSE)&lt;=VLOOKUP($AN$18,paramètres!$E$33:$F$44,2,FALSE),AB638*$D638,0)))</f>
        <v>0</v>
      </c>
      <c r="AO638" s="149" t="str">
        <f>IF(paramètres!$B$28=1,((SUM(Q638:Z638)/1.02)+SUM(AA638:AB638))*0.0303/9*COUNT(Q638:Y638),IF(paramètres!$B$28=2,(SUM(Q638:AB638))*0.0303/9*COUNT(Q638:Y638),"Missing Delta option"))</f>
        <v>Missing Delta option</v>
      </c>
      <c r="AP638" s="13" t="str">
        <f>IF(paramètres!$B$28=1,(((SUM(Q638:Z638)/1.02)+SUM(AA638:AB638))+((SUM(AC638:AL638)/1.02)+SUM(AM638:AO638)))*cotpatr,IF(paramètres!$B$28=2,(SUM(Q638:AO638)*cotpatr),"Missing Delta Option"))</f>
        <v>Missing Delta Option</v>
      </c>
      <c r="AQ638" s="13" t="str" cm="1">
        <f t="array" ref="AQ638">IF(paramètres!$B$28=1,(((SUM(Q638:Z638)/1.02)+SUM(AA638:AB638))+((SUM(AC638:AN638)/1.02)+SUM(AM638:AN638)))/12*pécule,IF(paramètres!$B$28=2,SUM(Q638:AN638)/12*pécule,"Missing Delta Option"))</f>
        <v>Missing Delta Option</v>
      </c>
      <c r="AR638" s="132" t="e">
        <f>IF(paramètres!$B$28=1,(((SUM(Q638:Z638)/1.02)+SUM(AA638:AB638))+((SUM(AC638:AN638)/1.02)+SUM(AM638:AN638)))+AO638+AP638+AQ638,SUM(Q638:AN638)+AO638+AP638+AQ638)</f>
        <v>#VALUE!</v>
      </c>
    </row>
    <row r="639" spans="1:44" x14ac:dyDescent="0.25">
      <c r="A639" s="131"/>
      <c r="B639" s="39"/>
      <c r="C639" s="39"/>
      <c r="D639" s="93"/>
      <c r="E639" s="68"/>
      <c r="F639" s="40"/>
      <c r="G639" s="94"/>
      <c r="H639" s="38"/>
      <c r="I639" s="95"/>
      <c r="J639" s="40"/>
      <c r="K639" s="38"/>
      <c r="L639" s="95"/>
      <c r="M639" s="40"/>
      <c r="N639" s="38"/>
      <c r="O639" s="95"/>
      <c r="P639" s="68"/>
      <c r="Q639" s="226"/>
      <c r="R639" s="227"/>
      <c r="S639" s="227"/>
      <c r="T639" s="227"/>
      <c r="U639" s="227"/>
      <c r="V639" s="227"/>
      <c r="W639" s="227"/>
      <c r="X639" s="227"/>
      <c r="Y639" s="227"/>
      <c r="Z639" s="227"/>
      <c r="AA639" s="227"/>
      <c r="AB639" s="228"/>
      <c r="AC639" s="149">
        <f>IF($D639="",0,IF($E639="",0,IF(VLOOKUP($E639,paramètres!$E$33:$F$44,2,FALSE)&lt;=VLOOKUP($AC$18,paramètres!$E$33:$F$44,2,FALSE),Q639*$D639,0)))</f>
        <v>0</v>
      </c>
      <c r="AD639" s="13">
        <f>IF($D639="",0,IF($E639="",0,IF(VLOOKUP($E639,paramètres!$E$33:$F$44,2,FALSE)&lt;=VLOOKUP($AD$18,paramètres!$E$33:$F$44,2,FALSE),R639*$D639,0)))</f>
        <v>0</v>
      </c>
      <c r="AE639" s="13">
        <f>IF($D639="",0,IF($E639="",0,IF(VLOOKUP($E639,paramètres!$E$33:$F$44,2,FALSE)&lt;=VLOOKUP($AE$18,paramètres!$E$33:$F$44,2,FALSE),S639*$D639,0)))</f>
        <v>0</v>
      </c>
      <c r="AF639" s="13">
        <f>IF($D639="",0,IF($E639="",0,IF(VLOOKUP($E639,paramètres!$E$33:$F$44,2,FALSE)&lt;=VLOOKUP($AF$18,paramètres!$E$33:$F$44,2,FALSE),T639*$D639,0)))</f>
        <v>0</v>
      </c>
      <c r="AG639" s="13">
        <f>IF($D639="",0,IF($E639="",0,IF(VLOOKUP($E639,paramètres!$E$33:$F$44,2,FALSE)&lt;=VLOOKUP($AG$18,paramètres!$E$33:$F$44,2,FALSE),U639*$D639,0)))</f>
        <v>0</v>
      </c>
      <c r="AH639" s="13">
        <f>IF($D639="",0,IF($E639="",0,IF(VLOOKUP($E639,paramètres!$E$33:$F$44,2,FALSE)&lt;=VLOOKUP($AH$18,paramètres!$E$33:$F$44,2,FALSE),V639*$D639,0)))</f>
        <v>0</v>
      </c>
      <c r="AI639" s="13">
        <f>IF($D639="",0,IF($E639="",0,IF(VLOOKUP($E639,paramètres!$E$33:$F$44,2,FALSE)&lt;=VLOOKUP($AI$18,paramètres!$E$33:$F$44,2,FALSE),W639*$D639,0)))</f>
        <v>0</v>
      </c>
      <c r="AJ639" s="13">
        <f>IF($D639="",0,IF($E639="",0,IF(VLOOKUP($E639,paramètres!$E$33:$F$44,2,FALSE)&lt;=VLOOKUP($AJ$18,paramètres!$E$33:$F$44,2,FALSE),X639*$D639,0)))</f>
        <v>0</v>
      </c>
      <c r="AK639" s="13">
        <f>IF($D639="",0,IF($E639="",0,IF(VLOOKUP($E639,paramètres!$E$33:$F$44,2,FALSE)&lt;=VLOOKUP($AK$18,paramètres!$E$33:$F$44,2,FALSE),Y639*$D639,0)))</f>
        <v>0</v>
      </c>
      <c r="AL639" s="13">
        <f>IF($D639="",0,IF($E639="",0,IF(VLOOKUP($E639,paramètres!$E$33:$F$44,2,FALSE)&lt;=VLOOKUP($AL$18,paramètres!$E$33:$F$44,2,FALSE),Z639*$D639,0)))</f>
        <v>0</v>
      </c>
      <c r="AM639" s="13">
        <f>IF($D639="",0,IF($E639="",0,IF(VLOOKUP($E639,paramètres!$E$33:$F$44,2,FALSE)&lt;=VLOOKUP($AM$18,paramètres!$E$33:$F$44,2,FALSE),AA639*$D639,0)))</f>
        <v>0</v>
      </c>
      <c r="AN639" s="154">
        <f>IF($D639="",0,IF($E639="",0,IF(VLOOKUP($E639,paramètres!$E$33:$F$44,2,FALSE)&lt;=VLOOKUP($AN$18,paramètres!$E$33:$F$44,2,FALSE),AB639*$D639,0)))</f>
        <v>0</v>
      </c>
      <c r="AO639" s="149" t="str">
        <f>IF(paramètres!$B$28=1,((SUM(Q639:Z639)/1.02)+SUM(AA639:AB639))*0.0303/9*COUNT(Q639:Y639),IF(paramètres!$B$28=2,(SUM(Q639:AB639))*0.0303/9*COUNT(Q639:Y639),"Missing Delta option"))</f>
        <v>Missing Delta option</v>
      </c>
      <c r="AP639" s="13" t="str">
        <f>IF(paramètres!$B$28=1,(((SUM(Q639:Z639)/1.02)+SUM(AA639:AB639))+((SUM(AC639:AL639)/1.02)+SUM(AM639:AO639)))*cotpatr,IF(paramètres!$B$28=2,(SUM(Q639:AO639)*cotpatr),"Missing Delta Option"))</f>
        <v>Missing Delta Option</v>
      </c>
      <c r="AQ639" s="13" t="str" cm="1">
        <f t="array" ref="AQ639">IF(paramètres!$B$28=1,(((SUM(Q639:Z639)/1.02)+SUM(AA639:AB639))+((SUM(AC639:AN639)/1.02)+SUM(AM639:AN639)))/12*pécule,IF(paramètres!$B$28=2,SUM(Q639:AN639)/12*pécule,"Missing Delta Option"))</f>
        <v>Missing Delta Option</v>
      </c>
      <c r="AR639" s="132" t="e">
        <f>IF(paramètres!$B$28=1,(((SUM(Q639:Z639)/1.02)+SUM(AA639:AB639))+((SUM(AC639:AN639)/1.02)+SUM(AM639:AN639)))+AO639+AP639+AQ639,SUM(Q639:AN639)+AO639+AP639+AQ639)</f>
        <v>#VALUE!</v>
      </c>
    </row>
    <row r="640" spans="1:44" x14ac:dyDescent="0.25">
      <c r="A640" s="131"/>
      <c r="B640" s="39"/>
      <c r="C640" s="39"/>
      <c r="D640" s="93"/>
      <c r="E640" s="68"/>
      <c r="F640" s="40"/>
      <c r="G640" s="94"/>
      <c r="H640" s="38"/>
      <c r="I640" s="95"/>
      <c r="J640" s="40"/>
      <c r="K640" s="38"/>
      <c r="L640" s="95"/>
      <c r="M640" s="40"/>
      <c r="N640" s="38"/>
      <c r="O640" s="95"/>
      <c r="P640" s="68"/>
      <c r="Q640" s="226"/>
      <c r="R640" s="227"/>
      <c r="S640" s="227"/>
      <c r="T640" s="227"/>
      <c r="U640" s="227"/>
      <c r="V640" s="227"/>
      <c r="W640" s="227"/>
      <c r="X640" s="227"/>
      <c r="Y640" s="227"/>
      <c r="Z640" s="227"/>
      <c r="AA640" s="227"/>
      <c r="AB640" s="228"/>
      <c r="AC640" s="149">
        <f>IF($D640="",0,IF($E640="",0,IF(VLOOKUP($E640,paramètres!$E$33:$F$44,2,FALSE)&lt;=VLOOKUP($AC$18,paramètres!$E$33:$F$44,2,FALSE),Q640*$D640,0)))</f>
        <v>0</v>
      </c>
      <c r="AD640" s="13">
        <f>IF($D640="",0,IF($E640="",0,IF(VLOOKUP($E640,paramètres!$E$33:$F$44,2,FALSE)&lt;=VLOOKUP($AD$18,paramètres!$E$33:$F$44,2,FALSE),R640*$D640,0)))</f>
        <v>0</v>
      </c>
      <c r="AE640" s="13">
        <f>IF($D640="",0,IF($E640="",0,IF(VLOOKUP($E640,paramètres!$E$33:$F$44,2,FALSE)&lt;=VLOOKUP($AE$18,paramètres!$E$33:$F$44,2,FALSE),S640*$D640,0)))</f>
        <v>0</v>
      </c>
      <c r="AF640" s="13">
        <f>IF($D640="",0,IF($E640="",0,IF(VLOOKUP($E640,paramètres!$E$33:$F$44,2,FALSE)&lt;=VLOOKUP($AF$18,paramètres!$E$33:$F$44,2,FALSE),T640*$D640,0)))</f>
        <v>0</v>
      </c>
      <c r="AG640" s="13">
        <f>IF($D640="",0,IF($E640="",0,IF(VLOOKUP($E640,paramètres!$E$33:$F$44,2,FALSE)&lt;=VLOOKUP($AG$18,paramètres!$E$33:$F$44,2,FALSE),U640*$D640,0)))</f>
        <v>0</v>
      </c>
      <c r="AH640" s="13">
        <f>IF($D640="",0,IF($E640="",0,IF(VLOOKUP($E640,paramètres!$E$33:$F$44,2,FALSE)&lt;=VLOOKUP($AH$18,paramètres!$E$33:$F$44,2,FALSE),V640*$D640,0)))</f>
        <v>0</v>
      </c>
      <c r="AI640" s="13">
        <f>IF($D640="",0,IF($E640="",0,IF(VLOOKUP($E640,paramètres!$E$33:$F$44,2,FALSE)&lt;=VLOOKUP($AI$18,paramètres!$E$33:$F$44,2,FALSE),W640*$D640,0)))</f>
        <v>0</v>
      </c>
      <c r="AJ640" s="13">
        <f>IF($D640="",0,IF($E640="",0,IF(VLOOKUP($E640,paramètres!$E$33:$F$44,2,FALSE)&lt;=VLOOKUP($AJ$18,paramètres!$E$33:$F$44,2,FALSE),X640*$D640,0)))</f>
        <v>0</v>
      </c>
      <c r="AK640" s="13">
        <f>IF($D640="",0,IF($E640="",0,IF(VLOOKUP($E640,paramètres!$E$33:$F$44,2,FALSE)&lt;=VLOOKUP($AK$18,paramètres!$E$33:$F$44,2,FALSE),Y640*$D640,0)))</f>
        <v>0</v>
      </c>
      <c r="AL640" s="13">
        <f>IF($D640="",0,IF($E640="",0,IF(VLOOKUP($E640,paramètres!$E$33:$F$44,2,FALSE)&lt;=VLOOKUP($AL$18,paramètres!$E$33:$F$44,2,FALSE),Z640*$D640,0)))</f>
        <v>0</v>
      </c>
      <c r="AM640" s="13">
        <f>IF($D640="",0,IF($E640="",0,IF(VLOOKUP($E640,paramètres!$E$33:$F$44,2,FALSE)&lt;=VLOOKUP($AM$18,paramètres!$E$33:$F$44,2,FALSE),AA640*$D640,0)))</f>
        <v>0</v>
      </c>
      <c r="AN640" s="154">
        <f>IF($D640="",0,IF($E640="",0,IF(VLOOKUP($E640,paramètres!$E$33:$F$44,2,FALSE)&lt;=VLOOKUP($AN$18,paramètres!$E$33:$F$44,2,FALSE),AB640*$D640,0)))</f>
        <v>0</v>
      </c>
      <c r="AO640" s="149" t="str">
        <f>IF(paramètres!$B$28=1,((SUM(Q640:Z640)/1.02)+SUM(AA640:AB640))*0.0303/9*COUNT(Q640:Y640),IF(paramètres!$B$28=2,(SUM(Q640:AB640))*0.0303/9*COUNT(Q640:Y640),"Missing Delta option"))</f>
        <v>Missing Delta option</v>
      </c>
      <c r="AP640" s="13" t="str">
        <f>IF(paramètres!$B$28=1,(((SUM(Q640:Z640)/1.02)+SUM(AA640:AB640))+((SUM(AC640:AL640)/1.02)+SUM(AM640:AO640)))*cotpatr,IF(paramètres!$B$28=2,(SUM(Q640:AO640)*cotpatr),"Missing Delta Option"))</f>
        <v>Missing Delta Option</v>
      </c>
      <c r="AQ640" s="13" t="str" cm="1">
        <f t="array" ref="AQ640">IF(paramètres!$B$28=1,(((SUM(Q640:Z640)/1.02)+SUM(AA640:AB640))+((SUM(AC640:AN640)/1.02)+SUM(AM640:AN640)))/12*pécule,IF(paramètres!$B$28=2,SUM(Q640:AN640)/12*pécule,"Missing Delta Option"))</f>
        <v>Missing Delta Option</v>
      </c>
      <c r="AR640" s="132" t="e">
        <f>IF(paramètres!$B$28=1,(((SUM(Q640:Z640)/1.02)+SUM(AA640:AB640))+((SUM(AC640:AN640)/1.02)+SUM(AM640:AN640)))+AO640+AP640+AQ640,SUM(Q640:AN640)+AO640+AP640+AQ640)</f>
        <v>#VALUE!</v>
      </c>
    </row>
    <row r="641" spans="1:44" x14ac:dyDescent="0.25">
      <c r="A641" s="131"/>
      <c r="B641" s="39"/>
      <c r="C641" s="39"/>
      <c r="D641" s="93"/>
      <c r="E641" s="68"/>
      <c r="F641" s="40"/>
      <c r="G641" s="94"/>
      <c r="H641" s="38"/>
      <c r="I641" s="95"/>
      <c r="J641" s="40"/>
      <c r="K641" s="38"/>
      <c r="L641" s="95"/>
      <c r="M641" s="40"/>
      <c r="N641" s="38"/>
      <c r="O641" s="95"/>
      <c r="P641" s="68"/>
      <c r="Q641" s="226"/>
      <c r="R641" s="227"/>
      <c r="S641" s="227"/>
      <c r="T641" s="227"/>
      <c r="U641" s="227"/>
      <c r="V641" s="227"/>
      <c r="W641" s="227"/>
      <c r="X641" s="227"/>
      <c r="Y641" s="227"/>
      <c r="Z641" s="227"/>
      <c r="AA641" s="227"/>
      <c r="AB641" s="228"/>
      <c r="AC641" s="149">
        <f>IF($D641="",0,IF($E641="",0,IF(VLOOKUP($E641,paramètres!$E$33:$F$44,2,FALSE)&lt;=VLOOKUP($AC$18,paramètres!$E$33:$F$44,2,FALSE),Q641*$D641,0)))</f>
        <v>0</v>
      </c>
      <c r="AD641" s="13">
        <f>IF($D641="",0,IF($E641="",0,IF(VLOOKUP($E641,paramètres!$E$33:$F$44,2,FALSE)&lt;=VLOOKUP($AD$18,paramètres!$E$33:$F$44,2,FALSE),R641*$D641,0)))</f>
        <v>0</v>
      </c>
      <c r="AE641" s="13">
        <f>IF($D641="",0,IF($E641="",0,IF(VLOOKUP($E641,paramètres!$E$33:$F$44,2,FALSE)&lt;=VLOOKUP($AE$18,paramètres!$E$33:$F$44,2,FALSE),S641*$D641,0)))</f>
        <v>0</v>
      </c>
      <c r="AF641" s="13">
        <f>IF($D641="",0,IF($E641="",0,IF(VLOOKUP($E641,paramètres!$E$33:$F$44,2,FALSE)&lt;=VLOOKUP($AF$18,paramètres!$E$33:$F$44,2,FALSE),T641*$D641,0)))</f>
        <v>0</v>
      </c>
      <c r="AG641" s="13">
        <f>IF($D641="",0,IF($E641="",0,IF(VLOOKUP($E641,paramètres!$E$33:$F$44,2,FALSE)&lt;=VLOOKUP($AG$18,paramètres!$E$33:$F$44,2,FALSE),U641*$D641,0)))</f>
        <v>0</v>
      </c>
      <c r="AH641" s="13">
        <f>IF($D641="",0,IF($E641="",0,IF(VLOOKUP($E641,paramètres!$E$33:$F$44,2,FALSE)&lt;=VLOOKUP($AH$18,paramètres!$E$33:$F$44,2,FALSE),V641*$D641,0)))</f>
        <v>0</v>
      </c>
      <c r="AI641" s="13">
        <f>IF($D641="",0,IF($E641="",0,IF(VLOOKUP($E641,paramètres!$E$33:$F$44,2,FALSE)&lt;=VLOOKUP($AI$18,paramètres!$E$33:$F$44,2,FALSE),W641*$D641,0)))</f>
        <v>0</v>
      </c>
      <c r="AJ641" s="13">
        <f>IF($D641="",0,IF($E641="",0,IF(VLOOKUP($E641,paramètres!$E$33:$F$44,2,FALSE)&lt;=VLOOKUP($AJ$18,paramètres!$E$33:$F$44,2,FALSE),X641*$D641,0)))</f>
        <v>0</v>
      </c>
      <c r="AK641" s="13">
        <f>IF($D641="",0,IF($E641="",0,IF(VLOOKUP($E641,paramètres!$E$33:$F$44,2,FALSE)&lt;=VLOOKUP($AK$18,paramètres!$E$33:$F$44,2,FALSE),Y641*$D641,0)))</f>
        <v>0</v>
      </c>
      <c r="AL641" s="13">
        <f>IF($D641="",0,IF($E641="",0,IF(VLOOKUP($E641,paramètres!$E$33:$F$44,2,FALSE)&lt;=VLOOKUP($AL$18,paramètres!$E$33:$F$44,2,FALSE),Z641*$D641,0)))</f>
        <v>0</v>
      </c>
      <c r="AM641" s="13">
        <f>IF($D641="",0,IF($E641="",0,IF(VLOOKUP($E641,paramètres!$E$33:$F$44,2,FALSE)&lt;=VLOOKUP($AM$18,paramètres!$E$33:$F$44,2,FALSE),AA641*$D641,0)))</f>
        <v>0</v>
      </c>
      <c r="AN641" s="154">
        <f>IF($D641="",0,IF($E641="",0,IF(VLOOKUP($E641,paramètres!$E$33:$F$44,2,FALSE)&lt;=VLOOKUP($AN$18,paramètres!$E$33:$F$44,2,FALSE),AB641*$D641,0)))</f>
        <v>0</v>
      </c>
      <c r="AO641" s="149" t="str">
        <f>IF(paramètres!$B$28=1,((SUM(Q641:Z641)/1.02)+SUM(AA641:AB641))*0.0303/9*COUNT(Q641:Y641),IF(paramètres!$B$28=2,(SUM(Q641:AB641))*0.0303/9*COUNT(Q641:Y641),"Missing Delta option"))</f>
        <v>Missing Delta option</v>
      </c>
      <c r="AP641" s="13" t="str">
        <f>IF(paramètres!$B$28=1,(((SUM(Q641:Z641)/1.02)+SUM(AA641:AB641))+((SUM(AC641:AL641)/1.02)+SUM(AM641:AO641)))*cotpatr,IF(paramètres!$B$28=2,(SUM(Q641:AO641)*cotpatr),"Missing Delta Option"))</f>
        <v>Missing Delta Option</v>
      </c>
      <c r="AQ641" s="13" t="str" cm="1">
        <f t="array" ref="AQ641">IF(paramètres!$B$28=1,(((SUM(Q641:Z641)/1.02)+SUM(AA641:AB641))+((SUM(AC641:AN641)/1.02)+SUM(AM641:AN641)))/12*pécule,IF(paramètres!$B$28=2,SUM(Q641:AN641)/12*pécule,"Missing Delta Option"))</f>
        <v>Missing Delta Option</v>
      </c>
      <c r="AR641" s="132" t="e">
        <f>IF(paramètres!$B$28=1,(((SUM(Q641:Z641)/1.02)+SUM(AA641:AB641))+((SUM(AC641:AN641)/1.02)+SUM(AM641:AN641)))+AO641+AP641+AQ641,SUM(Q641:AN641)+AO641+AP641+AQ641)</f>
        <v>#VALUE!</v>
      </c>
    </row>
    <row r="642" spans="1:44" x14ac:dyDescent="0.25">
      <c r="A642" s="131"/>
      <c r="B642" s="39"/>
      <c r="C642" s="39"/>
      <c r="D642" s="93"/>
      <c r="E642" s="68"/>
      <c r="F642" s="40"/>
      <c r="G642" s="94"/>
      <c r="H642" s="38"/>
      <c r="I642" s="95"/>
      <c r="J642" s="40"/>
      <c r="K642" s="38"/>
      <c r="L642" s="95"/>
      <c r="M642" s="40"/>
      <c r="N642" s="38"/>
      <c r="O642" s="95"/>
      <c r="P642" s="68"/>
      <c r="Q642" s="226"/>
      <c r="R642" s="227"/>
      <c r="S642" s="227"/>
      <c r="T642" s="227"/>
      <c r="U642" s="227"/>
      <c r="V642" s="227"/>
      <c r="W642" s="227"/>
      <c r="X642" s="227"/>
      <c r="Y642" s="227"/>
      <c r="Z642" s="227"/>
      <c r="AA642" s="227"/>
      <c r="AB642" s="228"/>
      <c r="AC642" s="149">
        <f>IF($D642="",0,IF($E642="",0,IF(VLOOKUP($E642,paramètres!$E$33:$F$44,2,FALSE)&lt;=VLOOKUP($AC$18,paramètres!$E$33:$F$44,2,FALSE),Q642*$D642,0)))</f>
        <v>0</v>
      </c>
      <c r="AD642" s="13">
        <f>IF($D642="",0,IF($E642="",0,IF(VLOOKUP($E642,paramètres!$E$33:$F$44,2,FALSE)&lt;=VLOOKUP($AD$18,paramètres!$E$33:$F$44,2,FALSE),R642*$D642,0)))</f>
        <v>0</v>
      </c>
      <c r="AE642" s="13">
        <f>IF($D642="",0,IF($E642="",0,IF(VLOOKUP($E642,paramètres!$E$33:$F$44,2,FALSE)&lt;=VLOOKUP($AE$18,paramètres!$E$33:$F$44,2,FALSE),S642*$D642,0)))</f>
        <v>0</v>
      </c>
      <c r="AF642" s="13">
        <f>IF($D642="",0,IF($E642="",0,IF(VLOOKUP($E642,paramètres!$E$33:$F$44,2,FALSE)&lt;=VLOOKUP($AF$18,paramètres!$E$33:$F$44,2,FALSE),T642*$D642,0)))</f>
        <v>0</v>
      </c>
      <c r="AG642" s="13">
        <f>IF($D642="",0,IF($E642="",0,IF(VLOOKUP($E642,paramètres!$E$33:$F$44,2,FALSE)&lt;=VLOOKUP($AG$18,paramètres!$E$33:$F$44,2,FALSE),U642*$D642,0)))</f>
        <v>0</v>
      </c>
      <c r="AH642" s="13">
        <f>IF($D642="",0,IF($E642="",0,IF(VLOOKUP($E642,paramètres!$E$33:$F$44,2,FALSE)&lt;=VLOOKUP($AH$18,paramètres!$E$33:$F$44,2,FALSE),V642*$D642,0)))</f>
        <v>0</v>
      </c>
      <c r="AI642" s="13">
        <f>IF($D642="",0,IF($E642="",0,IF(VLOOKUP($E642,paramètres!$E$33:$F$44,2,FALSE)&lt;=VLOOKUP($AI$18,paramètres!$E$33:$F$44,2,FALSE),W642*$D642,0)))</f>
        <v>0</v>
      </c>
      <c r="AJ642" s="13">
        <f>IF($D642="",0,IF($E642="",0,IF(VLOOKUP($E642,paramètres!$E$33:$F$44,2,FALSE)&lt;=VLOOKUP($AJ$18,paramètres!$E$33:$F$44,2,FALSE),X642*$D642,0)))</f>
        <v>0</v>
      </c>
      <c r="AK642" s="13">
        <f>IF($D642="",0,IF($E642="",0,IF(VLOOKUP($E642,paramètres!$E$33:$F$44,2,FALSE)&lt;=VLOOKUP($AK$18,paramètres!$E$33:$F$44,2,FALSE),Y642*$D642,0)))</f>
        <v>0</v>
      </c>
      <c r="AL642" s="13">
        <f>IF($D642="",0,IF($E642="",0,IF(VLOOKUP($E642,paramètres!$E$33:$F$44,2,FALSE)&lt;=VLOOKUP($AL$18,paramètres!$E$33:$F$44,2,FALSE),Z642*$D642,0)))</f>
        <v>0</v>
      </c>
      <c r="AM642" s="13">
        <f>IF($D642="",0,IF($E642="",0,IF(VLOOKUP($E642,paramètres!$E$33:$F$44,2,FALSE)&lt;=VLOOKUP($AM$18,paramètres!$E$33:$F$44,2,FALSE),AA642*$D642,0)))</f>
        <v>0</v>
      </c>
      <c r="AN642" s="154">
        <f>IF($D642="",0,IF($E642="",0,IF(VLOOKUP($E642,paramètres!$E$33:$F$44,2,FALSE)&lt;=VLOOKUP($AN$18,paramètres!$E$33:$F$44,2,FALSE),AB642*$D642,0)))</f>
        <v>0</v>
      </c>
      <c r="AO642" s="149" t="str">
        <f>IF(paramètres!$B$28=1,((SUM(Q642:Z642)/1.02)+SUM(AA642:AB642))*0.0303/9*COUNT(Q642:Y642),IF(paramètres!$B$28=2,(SUM(Q642:AB642))*0.0303/9*COUNT(Q642:Y642),"Missing Delta option"))</f>
        <v>Missing Delta option</v>
      </c>
      <c r="AP642" s="13" t="str">
        <f>IF(paramètres!$B$28=1,(((SUM(Q642:Z642)/1.02)+SUM(AA642:AB642))+((SUM(AC642:AL642)/1.02)+SUM(AM642:AO642)))*cotpatr,IF(paramètres!$B$28=2,(SUM(Q642:AO642)*cotpatr),"Missing Delta Option"))</f>
        <v>Missing Delta Option</v>
      </c>
      <c r="AQ642" s="13" t="str" cm="1">
        <f t="array" ref="AQ642">IF(paramètres!$B$28=1,(((SUM(Q642:Z642)/1.02)+SUM(AA642:AB642))+((SUM(AC642:AN642)/1.02)+SUM(AM642:AN642)))/12*pécule,IF(paramètres!$B$28=2,SUM(Q642:AN642)/12*pécule,"Missing Delta Option"))</f>
        <v>Missing Delta Option</v>
      </c>
      <c r="AR642" s="132" t="e">
        <f>IF(paramètres!$B$28=1,(((SUM(Q642:Z642)/1.02)+SUM(AA642:AB642))+((SUM(AC642:AN642)/1.02)+SUM(AM642:AN642)))+AO642+AP642+AQ642,SUM(Q642:AN642)+AO642+AP642+AQ642)</f>
        <v>#VALUE!</v>
      </c>
    </row>
    <row r="643" spans="1:44" x14ac:dyDescent="0.25">
      <c r="A643" s="131"/>
      <c r="B643" s="39"/>
      <c r="C643" s="39"/>
      <c r="D643" s="93"/>
      <c r="E643" s="68"/>
      <c r="F643" s="40"/>
      <c r="G643" s="94"/>
      <c r="H643" s="38"/>
      <c r="I643" s="95"/>
      <c r="J643" s="40"/>
      <c r="K643" s="38"/>
      <c r="L643" s="95"/>
      <c r="M643" s="40"/>
      <c r="N643" s="38"/>
      <c r="O643" s="95"/>
      <c r="P643" s="68"/>
      <c r="Q643" s="226"/>
      <c r="R643" s="227"/>
      <c r="S643" s="227"/>
      <c r="T643" s="227"/>
      <c r="U643" s="227"/>
      <c r="V643" s="227"/>
      <c r="W643" s="227"/>
      <c r="X643" s="227"/>
      <c r="Y643" s="227"/>
      <c r="Z643" s="227"/>
      <c r="AA643" s="227"/>
      <c r="AB643" s="228"/>
      <c r="AC643" s="149">
        <f>IF($D643="",0,IF($E643="",0,IF(VLOOKUP($E643,paramètres!$E$33:$F$44,2,FALSE)&lt;=VLOOKUP($AC$18,paramètres!$E$33:$F$44,2,FALSE),Q643*$D643,0)))</f>
        <v>0</v>
      </c>
      <c r="AD643" s="13">
        <f>IF($D643="",0,IF($E643="",0,IF(VLOOKUP($E643,paramètres!$E$33:$F$44,2,FALSE)&lt;=VLOOKUP($AD$18,paramètres!$E$33:$F$44,2,FALSE),R643*$D643,0)))</f>
        <v>0</v>
      </c>
      <c r="AE643" s="13">
        <f>IF($D643="",0,IF($E643="",0,IF(VLOOKUP($E643,paramètres!$E$33:$F$44,2,FALSE)&lt;=VLOOKUP($AE$18,paramètres!$E$33:$F$44,2,FALSE),S643*$D643,0)))</f>
        <v>0</v>
      </c>
      <c r="AF643" s="13">
        <f>IF($D643="",0,IF($E643="",0,IF(VLOOKUP($E643,paramètres!$E$33:$F$44,2,FALSE)&lt;=VLOOKUP($AF$18,paramètres!$E$33:$F$44,2,FALSE),T643*$D643,0)))</f>
        <v>0</v>
      </c>
      <c r="AG643" s="13">
        <f>IF($D643="",0,IF($E643="",0,IF(VLOOKUP($E643,paramètres!$E$33:$F$44,2,FALSE)&lt;=VLOOKUP($AG$18,paramètres!$E$33:$F$44,2,FALSE),U643*$D643,0)))</f>
        <v>0</v>
      </c>
      <c r="AH643" s="13">
        <f>IF($D643="",0,IF($E643="",0,IF(VLOOKUP($E643,paramètres!$E$33:$F$44,2,FALSE)&lt;=VLOOKUP($AH$18,paramètres!$E$33:$F$44,2,FALSE),V643*$D643,0)))</f>
        <v>0</v>
      </c>
      <c r="AI643" s="13">
        <f>IF($D643="",0,IF($E643="",0,IF(VLOOKUP($E643,paramètres!$E$33:$F$44,2,FALSE)&lt;=VLOOKUP($AI$18,paramètres!$E$33:$F$44,2,FALSE),W643*$D643,0)))</f>
        <v>0</v>
      </c>
      <c r="AJ643" s="13">
        <f>IF($D643="",0,IF($E643="",0,IF(VLOOKUP($E643,paramètres!$E$33:$F$44,2,FALSE)&lt;=VLOOKUP($AJ$18,paramètres!$E$33:$F$44,2,FALSE),X643*$D643,0)))</f>
        <v>0</v>
      </c>
      <c r="AK643" s="13">
        <f>IF($D643="",0,IF($E643="",0,IF(VLOOKUP($E643,paramètres!$E$33:$F$44,2,FALSE)&lt;=VLOOKUP($AK$18,paramètres!$E$33:$F$44,2,FALSE),Y643*$D643,0)))</f>
        <v>0</v>
      </c>
      <c r="AL643" s="13">
        <f>IF($D643="",0,IF($E643="",0,IF(VLOOKUP($E643,paramètres!$E$33:$F$44,2,FALSE)&lt;=VLOOKUP($AL$18,paramètres!$E$33:$F$44,2,FALSE),Z643*$D643,0)))</f>
        <v>0</v>
      </c>
      <c r="AM643" s="13">
        <f>IF($D643="",0,IF($E643="",0,IF(VLOOKUP($E643,paramètres!$E$33:$F$44,2,FALSE)&lt;=VLOOKUP($AM$18,paramètres!$E$33:$F$44,2,FALSE),AA643*$D643,0)))</f>
        <v>0</v>
      </c>
      <c r="AN643" s="154">
        <f>IF($D643="",0,IF($E643="",0,IF(VLOOKUP($E643,paramètres!$E$33:$F$44,2,FALSE)&lt;=VLOOKUP($AN$18,paramètres!$E$33:$F$44,2,FALSE),AB643*$D643,0)))</f>
        <v>0</v>
      </c>
      <c r="AO643" s="149" t="str">
        <f>IF(paramètres!$B$28=1,((SUM(Q643:Z643)/1.02)+SUM(AA643:AB643))*0.0303/9*COUNT(Q643:Y643),IF(paramètres!$B$28=2,(SUM(Q643:AB643))*0.0303/9*COUNT(Q643:Y643),"Missing Delta option"))</f>
        <v>Missing Delta option</v>
      </c>
      <c r="AP643" s="13" t="str">
        <f>IF(paramètres!$B$28=1,(((SUM(Q643:Z643)/1.02)+SUM(AA643:AB643))+((SUM(AC643:AL643)/1.02)+SUM(AM643:AO643)))*cotpatr,IF(paramètres!$B$28=2,(SUM(Q643:AO643)*cotpatr),"Missing Delta Option"))</f>
        <v>Missing Delta Option</v>
      </c>
      <c r="AQ643" s="13" t="str" cm="1">
        <f t="array" ref="AQ643">IF(paramètres!$B$28=1,(((SUM(Q643:Z643)/1.02)+SUM(AA643:AB643))+((SUM(AC643:AN643)/1.02)+SUM(AM643:AN643)))/12*pécule,IF(paramètres!$B$28=2,SUM(Q643:AN643)/12*pécule,"Missing Delta Option"))</f>
        <v>Missing Delta Option</v>
      </c>
      <c r="AR643" s="132" t="e">
        <f>IF(paramètres!$B$28=1,(((SUM(Q643:Z643)/1.02)+SUM(AA643:AB643))+((SUM(AC643:AN643)/1.02)+SUM(AM643:AN643)))+AO643+AP643+AQ643,SUM(Q643:AN643)+AO643+AP643+AQ643)</f>
        <v>#VALUE!</v>
      </c>
    </row>
    <row r="644" spans="1:44" x14ac:dyDescent="0.25">
      <c r="A644" s="131"/>
      <c r="B644" s="39"/>
      <c r="C644" s="39"/>
      <c r="D644" s="93"/>
      <c r="E644" s="68"/>
      <c r="F644" s="40"/>
      <c r="G644" s="94"/>
      <c r="H644" s="38"/>
      <c r="I644" s="95"/>
      <c r="J644" s="40"/>
      <c r="K644" s="38"/>
      <c r="L644" s="95"/>
      <c r="M644" s="40"/>
      <c r="N644" s="38"/>
      <c r="O644" s="95"/>
      <c r="P644" s="68"/>
      <c r="Q644" s="226"/>
      <c r="R644" s="227"/>
      <c r="S644" s="227"/>
      <c r="T644" s="227"/>
      <c r="U644" s="227"/>
      <c r="V644" s="227"/>
      <c r="W644" s="227"/>
      <c r="X644" s="227"/>
      <c r="Y644" s="227"/>
      <c r="Z644" s="227"/>
      <c r="AA644" s="227"/>
      <c r="AB644" s="228"/>
      <c r="AC644" s="149">
        <f>IF($D644="",0,IF($E644="",0,IF(VLOOKUP($E644,paramètres!$E$33:$F$44,2,FALSE)&lt;=VLOOKUP($AC$18,paramètres!$E$33:$F$44,2,FALSE),Q644*$D644,0)))</f>
        <v>0</v>
      </c>
      <c r="AD644" s="13">
        <f>IF($D644="",0,IF($E644="",0,IF(VLOOKUP($E644,paramètres!$E$33:$F$44,2,FALSE)&lt;=VLOOKUP($AD$18,paramètres!$E$33:$F$44,2,FALSE),R644*$D644,0)))</f>
        <v>0</v>
      </c>
      <c r="AE644" s="13">
        <f>IF($D644="",0,IF($E644="",0,IF(VLOOKUP($E644,paramètres!$E$33:$F$44,2,FALSE)&lt;=VLOOKUP($AE$18,paramètres!$E$33:$F$44,2,FALSE),S644*$D644,0)))</f>
        <v>0</v>
      </c>
      <c r="AF644" s="13">
        <f>IF($D644="",0,IF($E644="",0,IF(VLOOKUP($E644,paramètres!$E$33:$F$44,2,FALSE)&lt;=VLOOKUP($AF$18,paramètres!$E$33:$F$44,2,FALSE),T644*$D644,0)))</f>
        <v>0</v>
      </c>
      <c r="AG644" s="13">
        <f>IF($D644="",0,IF($E644="",0,IF(VLOOKUP($E644,paramètres!$E$33:$F$44,2,FALSE)&lt;=VLOOKUP($AG$18,paramètres!$E$33:$F$44,2,FALSE),U644*$D644,0)))</f>
        <v>0</v>
      </c>
      <c r="AH644" s="13">
        <f>IF($D644="",0,IF($E644="",0,IF(VLOOKUP($E644,paramètres!$E$33:$F$44,2,FALSE)&lt;=VLOOKUP($AH$18,paramètres!$E$33:$F$44,2,FALSE),V644*$D644,0)))</f>
        <v>0</v>
      </c>
      <c r="AI644" s="13">
        <f>IF($D644="",0,IF($E644="",0,IF(VLOOKUP($E644,paramètres!$E$33:$F$44,2,FALSE)&lt;=VLOOKUP($AI$18,paramètres!$E$33:$F$44,2,FALSE),W644*$D644,0)))</f>
        <v>0</v>
      </c>
      <c r="AJ644" s="13">
        <f>IF($D644="",0,IF($E644="",0,IF(VLOOKUP($E644,paramètres!$E$33:$F$44,2,FALSE)&lt;=VLOOKUP($AJ$18,paramètres!$E$33:$F$44,2,FALSE),X644*$D644,0)))</f>
        <v>0</v>
      </c>
      <c r="AK644" s="13">
        <f>IF($D644="",0,IF($E644="",0,IF(VLOOKUP($E644,paramètres!$E$33:$F$44,2,FALSE)&lt;=VLOOKUP($AK$18,paramètres!$E$33:$F$44,2,FALSE),Y644*$D644,0)))</f>
        <v>0</v>
      </c>
      <c r="AL644" s="13">
        <f>IF($D644="",0,IF($E644="",0,IF(VLOOKUP($E644,paramètres!$E$33:$F$44,2,FALSE)&lt;=VLOOKUP($AL$18,paramètres!$E$33:$F$44,2,FALSE),Z644*$D644,0)))</f>
        <v>0</v>
      </c>
      <c r="AM644" s="13">
        <f>IF($D644="",0,IF($E644="",0,IF(VLOOKUP($E644,paramètres!$E$33:$F$44,2,FALSE)&lt;=VLOOKUP($AM$18,paramètres!$E$33:$F$44,2,FALSE),AA644*$D644,0)))</f>
        <v>0</v>
      </c>
      <c r="AN644" s="154">
        <f>IF($D644="",0,IF($E644="",0,IF(VLOOKUP($E644,paramètres!$E$33:$F$44,2,FALSE)&lt;=VLOOKUP($AN$18,paramètres!$E$33:$F$44,2,FALSE),AB644*$D644,0)))</f>
        <v>0</v>
      </c>
      <c r="AO644" s="149" t="str">
        <f>IF(paramètres!$B$28=1,((SUM(Q644:Z644)/1.02)+SUM(AA644:AB644))*0.0303/9*COUNT(Q644:Y644),IF(paramètres!$B$28=2,(SUM(Q644:AB644))*0.0303/9*COUNT(Q644:Y644),"Missing Delta option"))</f>
        <v>Missing Delta option</v>
      </c>
      <c r="AP644" s="13" t="str">
        <f>IF(paramètres!$B$28=1,(((SUM(Q644:Z644)/1.02)+SUM(AA644:AB644))+((SUM(AC644:AL644)/1.02)+SUM(AM644:AO644)))*cotpatr,IF(paramètres!$B$28=2,(SUM(Q644:AO644)*cotpatr),"Missing Delta Option"))</f>
        <v>Missing Delta Option</v>
      </c>
      <c r="AQ644" s="13" t="str" cm="1">
        <f t="array" ref="AQ644">IF(paramètres!$B$28=1,(((SUM(Q644:Z644)/1.02)+SUM(AA644:AB644))+((SUM(AC644:AN644)/1.02)+SUM(AM644:AN644)))/12*pécule,IF(paramètres!$B$28=2,SUM(Q644:AN644)/12*pécule,"Missing Delta Option"))</f>
        <v>Missing Delta Option</v>
      </c>
      <c r="AR644" s="132" t="e">
        <f>IF(paramètres!$B$28=1,(((SUM(Q644:Z644)/1.02)+SUM(AA644:AB644))+((SUM(AC644:AN644)/1.02)+SUM(AM644:AN644)))+AO644+AP644+AQ644,SUM(Q644:AN644)+AO644+AP644+AQ644)</f>
        <v>#VALUE!</v>
      </c>
    </row>
    <row r="645" spans="1:44" x14ac:dyDescent="0.25">
      <c r="A645" s="131"/>
      <c r="B645" s="39"/>
      <c r="C645" s="39"/>
      <c r="D645" s="93"/>
      <c r="E645" s="68"/>
      <c r="F645" s="40"/>
      <c r="G645" s="94"/>
      <c r="H645" s="38"/>
      <c r="I645" s="95"/>
      <c r="J645" s="40"/>
      <c r="K645" s="38"/>
      <c r="L645" s="95"/>
      <c r="M645" s="40"/>
      <c r="N645" s="38"/>
      <c r="O645" s="95"/>
      <c r="P645" s="68"/>
      <c r="Q645" s="226"/>
      <c r="R645" s="227"/>
      <c r="S645" s="227"/>
      <c r="T645" s="227"/>
      <c r="U645" s="227"/>
      <c r="V645" s="227"/>
      <c r="W645" s="227"/>
      <c r="X645" s="227"/>
      <c r="Y645" s="227"/>
      <c r="Z645" s="227"/>
      <c r="AA645" s="227"/>
      <c r="AB645" s="228"/>
      <c r="AC645" s="149">
        <f>IF($D645="",0,IF($E645="",0,IF(VLOOKUP($E645,paramètres!$E$33:$F$44,2,FALSE)&lt;=VLOOKUP($AC$18,paramètres!$E$33:$F$44,2,FALSE),Q645*$D645,0)))</f>
        <v>0</v>
      </c>
      <c r="AD645" s="13">
        <f>IF($D645="",0,IF($E645="",0,IF(VLOOKUP($E645,paramètres!$E$33:$F$44,2,FALSE)&lt;=VLOOKUP($AD$18,paramètres!$E$33:$F$44,2,FALSE),R645*$D645,0)))</f>
        <v>0</v>
      </c>
      <c r="AE645" s="13">
        <f>IF($D645="",0,IF($E645="",0,IF(VLOOKUP($E645,paramètres!$E$33:$F$44,2,FALSE)&lt;=VLOOKUP($AE$18,paramètres!$E$33:$F$44,2,FALSE),S645*$D645,0)))</f>
        <v>0</v>
      </c>
      <c r="AF645" s="13">
        <f>IF($D645="",0,IF($E645="",0,IF(VLOOKUP($E645,paramètres!$E$33:$F$44,2,FALSE)&lt;=VLOOKUP($AF$18,paramètres!$E$33:$F$44,2,FALSE),T645*$D645,0)))</f>
        <v>0</v>
      </c>
      <c r="AG645" s="13">
        <f>IF($D645="",0,IF($E645="",0,IF(VLOOKUP($E645,paramètres!$E$33:$F$44,2,FALSE)&lt;=VLOOKUP($AG$18,paramètres!$E$33:$F$44,2,FALSE),U645*$D645,0)))</f>
        <v>0</v>
      </c>
      <c r="AH645" s="13">
        <f>IF($D645="",0,IF($E645="",0,IF(VLOOKUP($E645,paramètres!$E$33:$F$44,2,FALSE)&lt;=VLOOKUP($AH$18,paramètres!$E$33:$F$44,2,FALSE),V645*$D645,0)))</f>
        <v>0</v>
      </c>
      <c r="AI645" s="13">
        <f>IF($D645="",0,IF($E645="",0,IF(VLOOKUP($E645,paramètres!$E$33:$F$44,2,FALSE)&lt;=VLOOKUP($AI$18,paramètres!$E$33:$F$44,2,FALSE),W645*$D645,0)))</f>
        <v>0</v>
      </c>
      <c r="AJ645" s="13">
        <f>IF($D645="",0,IF($E645="",0,IF(VLOOKUP($E645,paramètres!$E$33:$F$44,2,FALSE)&lt;=VLOOKUP($AJ$18,paramètres!$E$33:$F$44,2,FALSE),X645*$D645,0)))</f>
        <v>0</v>
      </c>
      <c r="AK645" s="13">
        <f>IF($D645="",0,IF($E645="",0,IF(VLOOKUP($E645,paramètres!$E$33:$F$44,2,FALSE)&lt;=VLOOKUP($AK$18,paramètres!$E$33:$F$44,2,FALSE),Y645*$D645,0)))</f>
        <v>0</v>
      </c>
      <c r="AL645" s="13">
        <f>IF($D645="",0,IF($E645="",0,IF(VLOOKUP($E645,paramètres!$E$33:$F$44,2,FALSE)&lt;=VLOOKUP($AL$18,paramètres!$E$33:$F$44,2,FALSE),Z645*$D645,0)))</f>
        <v>0</v>
      </c>
      <c r="AM645" s="13">
        <f>IF($D645="",0,IF($E645="",0,IF(VLOOKUP($E645,paramètres!$E$33:$F$44,2,FALSE)&lt;=VLOOKUP($AM$18,paramètres!$E$33:$F$44,2,FALSE),AA645*$D645,0)))</f>
        <v>0</v>
      </c>
      <c r="AN645" s="154">
        <f>IF($D645="",0,IF($E645="",0,IF(VLOOKUP($E645,paramètres!$E$33:$F$44,2,FALSE)&lt;=VLOOKUP($AN$18,paramètres!$E$33:$F$44,2,FALSE),AB645*$D645,0)))</f>
        <v>0</v>
      </c>
      <c r="AO645" s="149" t="str">
        <f>IF(paramètres!$B$28=1,((SUM(Q645:Z645)/1.02)+SUM(AA645:AB645))*0.0303/9*COUNT(Q645:Y645),IF(paramètres!$B$28=2,(SUM(Q645:AB645))*0.0303/9*COUNT(Q645:Y645),"Missing Delta option"))</f>
        <v>Missing Delta option</v>
      </c>
      <c r="AP645" s="13" t="str">
        <f>IF(paramètres!$B$28=1,(((SUM(Q645:Z645)/1.02)+SUM(AA645:AB645))+((SUM(AC645:AL645)/1.02)+SUM(AM645:AO645)))*cotpatr,IF(paramètres!$B$28=2,(SUM(Q645:AO645)*cotpatr),"Missing Delta Option"))</f>
        <v>Missing Delta Option</v>
      </c>
      <c r="AQ645" s="13" t="str" cm="1">
        <f t="array" ref="AQ645">IF(paramètres!$B$28=1,(((SUM(Q645:Z645)/1.02)+SUM(AA645:AB645))+((SUM(AC645:AN645)/1.02)+SUM(AM645:AN645)))/12*pécule,IF(paramètres!$B$28=2,SUM(Q645:AN645)/12*pécule,"Missing Delta Option"))</f>
        <v>Missing Delta Option</v>
      </c>
      <c r="AR645" s="132" t="e">
        <f>IF(paramètres!$B$28=1,(((SUM(Q645:Z645)/1.02)+SUM(AA645:AB645))+((SUM(AC645:AN645)/1.02)+SUM(AM645:AN645)))+AO645+AP645+AQ645,SUM(Q645:AN645)+AO645+AP645+AQ645)</f>
        <v>#VALUE!</v>
      </c>
    </row>
    <row r="646" spans="1:44" x14ac:dyDescent="0.25">
      <c r="A646" s="131"/>
      <c r="B646" s="39"/>
      <c r="C646" s="39"/>
      <c r="D646" s="93"/>
      <c r="E646" s="68"/>
      <c r="F646" s="40"/>
      <c r="G646" s="94"/>
      <c r="H646" s="38"/>
      <c r="I646" s="95"/>
      <c r="J646" s="40"/>
      <c r="K646" s="38"/>
      <c r="L646" s="95"/>
      <c r="M646" s="40"/>
      <c r="N646" s="38"/>
      <c r="O646" s="95"/>
      <c r="P646" s="68"/>
      <c r="Q646" s="226"/>
      <c r="R646" s="227"/>
      <c r="S646" s="227"/>
      <c r="T646" s="227"/>
      <c r="U646" s="227"/>
      <c r="V646" s="227"/>
      <c r="W646" s="227"/>
      <c r="X646" s="227"/>
      <c r="Y646" s="227"/>
      <c r="Z646" s="227"/>
      <c r="AA646" s="227"/>
      <c r="AB646" s="228"/>
      <c r="AC646" s="149">
        <f>IF($D646="",0,IF($E646="",0,IF(VLOOKUP($E646,paramètres!$E$33:$F$44,2,FALSE)&lt;=VLOOKUP($AC$18,paramètres!$E$33:$F$44,2,FALSE),Q646*$D646,0)))</f>
        <v>0</v>
      </c>
      <c r="AD646" s="13">
        <f>IF($D646="",0,IF($E646="",0,IF(VLOOKUP($E646,paramètres!$E$33:$F$44,2,FALSE)&lt;=VLOOKUP($AD$18,paramètres!$E$33:$F$44,2,FALSE),R646*$D646,0)))</f>
        <v>0</v>
      </c>
      <c r="AE646" s="13">
        <f>IF($D646="",0,IF($E646="",0,IF(VLOOKUP($E646,paramètres!$E$33:$F$44,2,FALSE)&lt;=VLOOKUP($AE$18,paramètres!$E$33:$F$44,2,FALSE),S646*$D646,0)))</f>
        <v>0</v>
      </c>
      <c r="AF646" s="13">
        <f>IF($D646="",0,IF($E646="",0,IF(VLOOKUP($E646,paramètres!$E$33:$F$44,2,FALSE)&lt;=VLOOKUP($AF$18,paramètres!$E$33:$F$44,2,FALSE),T646*$D646,0)))</f>
        <v>0</v>
      </c>
      <c r="AG646" s="13">
        <f>IF($D646="",0,IF($E646="",0,IF(VLOOKUP($E646,paramètres!$E$33:$F$44,2,FALSE)&lt;=VLOOKUP($AG$18,paramètres!$E$33:$F$44,2,FALSE),U646*$D646,0)))</f>
        <v>0</v>
      </c>
      <c r="AH646" s="13">
        <f>IF($D646="",0,IF($E646="",0,IF(VLOOKUP($E646,paramètres!$E$33:$F$44,2,FALSE)&lt;=VLOOKUP($AH$18,paramètres!$E$33:$F$44,2,FALSE),V646*$D646,0)))</f>
        <v>0</v>
      </c>
      <c r="AI646" s="13">
        <f>IF($D646="",0,IF($E646="",0,IF(VLOOKUP($E646,paramètres!$E$33:$F$44,2,FALSE)&lt;=VLOOKUP($AI$18,paramètres!$E$33:$F$44,2,FALSE),W646*$D646,0)))</f>
        <v>0</v>
      </c>
      <c r="AJ646" s="13">
        <f>IF($D646="",0,IF($E646="",0,IF(VLOOKUP($E646,paramètres!$E$33:$F$44,2,FALSE)&lt;=VLOOKUP($AJ$18,paramètres!$E$33:$F$44,2,FALSE),X646*$D646,0)))</f>
        <v>0</v>
      </c>
      <c r="AK646" s="13">
        <f>IF($D646="",0,IF($E646="",0,IF(VLOOKUP($E646,paramètres!$E$33:$F$44,2,FALSE)&lt;=VLOOKUP($AK$18,paramètres!$E$33:$F$44,2,FALSE),Y646*$D646,0)))</f>
        <v>0</v>
      </c>
      <c r="AL646" s="13">
        <f>IF($D646="",0,IF($E646="",0,IF(VLOOKUP($E646,paramètres!$E$33:$F$44,2,FALSE)&lt;=VLOOKUP($AL$18,paramètres!$E$33:$F$44,2,FALSE),Z646*$D646,0)))</f>
        <v>0</v>
      </c>
      <c r="AM646" s="13">
        <f>IF($D646="",0,IF($E646="",0,IF(VLOOKUP($E646,paramètres!$E$33:$F$44,2,FALSE)&lt;=VLOOKUP($AM$18,paramètres!$E$33:$F$44,2,FALSE),AA646*$D646,0)))</f>
        <v>0</v>
      </c>
      <c r="AN646" s="154">
        <f>IF($D646="",0,IF($E646="",0,IF(VLOOKUP($E646,paramètres!$E$33:$F$44,2,FALSE)&lt;=VLOOKUP($AN$18,paramètres!$E$33:$F$44,2,FALSE),AB646*$D646,0)))</f>
        <v>0</v>
      </c>
      <c r="AO646" s="149" t="str">
        <f>IF(paramètres!$B$28=1,((SUM(Q646:Z646)/1.02)+SUM(AA646:AB646))*0.0303/9*COUNT(Q646:Y646),IF(paramètres!$B$28=2,(SUM(Q646:AB646))*0.0303/9*COUNT(Q646:Y646),"Missing Delta option"))</f>
        <v>Missing Delta option</v>
      </c>
      <c r="AP646" s="13" t="str">
        <f>IF(paramètres!$B$28=1,(((SUM(Q646:Z646)/1.02)+SUM(AA646:AB646))+((SUM(AC646:AL646)/1.02)+SUM(AM646:AO646)))*cotpatr,IF(paramètres!$B$28=2,(SUM(Q646:AO646)*cotpatr),"Missing Delta Option"))</f>
        <v>Missing Delta Option</v>
      </c>
      <c r="AQ646" s="13" t="str" cm="1">
        <f t="array" ref="AQ646">IF(paramètres!$B$28=1,(((SUM(Q646:Z646)/1.02)+SUM(AA646:AB646))+((SUM(AC646:AN646)/1.02)+SUM(AM646:AN646)))/12*pécule,IF(paramètres!$B$28=2,SUM(Q646:AN646)/12*pécule,"Missing Delta Option"))</f>
        <v>Missing Delta Option</v>
      </c>
      <c r="AR646" s="132" t="e">
        <f>IF(paramètres!$B$28=1,(((SUM(Q646:Z646)/1.02)+SUM(AA646:AB646))+((SUM(AC646:AN646)/1.02)+SUM(AM646:AN646)))+AO646+AP646+AQ646,SUM(Q646:AN646)+AO646+AP646+AQ646)</f>
        <v>#VALUE!</v>
      </c>
    </row>
    <row r="647" spans="1:44" x14ac:dyDescent="0.25">
      <c r="A647" s="131"/>
      <c r="B647" s="39"/>
      <c r="C647" s="39"/>
      <c r="D647" s="93"/>
      <c r="E647" s="68"/>
      <c r="F647" s="40"/>
      <c r="G647" s="94"/>
      <c r="H647" s="38"/>
      <c r="I647" s="95"/>
      <c r="J647" s="40"/>
      <c r="K647" s="38"/>
      <c r="L647" s="95"/>
      <c r="M647" s="40"/>
      <c r="N647" s="38"/>
      <c r="O647" s="95"/>
      <c r="P647" s="68"/>
      <c r="Q647" s="226"/>
      <c r="R647" s="227"/>
      <c r="S647" s="227"/>
      <c r="T647" s="227"/>
      <c r="U647" s="227"/>
      <c r="V647" s="227"/>
      <c r="W647" s="227"/>
      <c r="X647" s="227"/>
      <c r="Y647" s="227"/>
      <c r="Z647" s="227"/>
      <c r="AA647" s="227"/>
      <c r="AB647" s="228"/>
      <c r="AC647" s="149">
        <f>IF($D647="",0,IF($E647="",0,IF(VLOOKUP($E647,paramètres!$E$33:$F$44,2,FALSE)&lt;=VLOOKUP($AC$18,paramètres!$E$33:$F$44,2,FALSE),Q647*$D647,0)))</f>
        <v>0</v>
      </c>
      <c r="AD647" s="13">
        <f>IF($D647="",0,IF($E647="",0,IF(VLOOKUP($E647,paramètres!$E$33:$F$44,2,FALSE)&lt;=VLOOKUP($AD$18,paramètres!$E$33:$F$44,2,FALSE),R647*$D647,0)))</f>
        <v>0</v>
      </c>
      <c r="AE647" s="13">
        <f>IF($D647="",0,IF($E647="",0,IF(VLOOKUP($E647,paramètres!$E$33:$F$44,2,FALSE)&lt;=VLOOKUP($AE$18,paramètres!$E$33:$F$44,2,FALSE),S647*$D647,0)))</f>
        <v>0</v>
      </c>
      <c r="AF647" s="13">
        <f>IF($D647="",0,IF($E647="",0,IF(VLOOKUP($E647,paramètres!$E$33:$F$44,2,FALSE)&lt;=VLOOKUP($AF$18,paramètres!$E$33:$F$44,2,FALSE),T647*$D647,0)))</f>
        <v>0</v>
      </c>
      <c r="AG647" s="13">
        <f>IF($D647="",0,IF($E647="",0,IF(VLOOKUP($E647,paramètres!$E$33:$F$44,2,FALSE)&lt;=VLOOKUP($AG$18,paramètres!$E$33:$F$44,2,FALSE),U647*$D647,0)))</f>
        <v>0</v>
      </c>
      <c r="AH647" s="13">
        <f>IF($D647="",0,IF($E647="",0,IF(VLOOKUP($E647,paramètres!$E$33:$F$44,2,FALSE)&lt;=VLOOKUP($AH$18,paramètres!$E$33:$F$44,2,FALSE),V647*$D647,0)))</f>
        <v>0</v>
      </c>
      <c r="AI647" s="13">
        <f>IF($D647="",0,IF($E647="",0,IF(VLOOKUP($E647,paramètres!$E$33:$F$44,2,FALSE)&lt;=VLOOKUP($AI$18,paramètres!$E$33:$F$44,2,FALSE),W647*$D647,0)))</f>
        <v>0</v>
      </c>
      <c r="AJ647" s="13">
        <f>IF($D647="",0,IF($E647="",0,IF(VLOOKUP($E647,paramètres!$E$33:$F$44,2,FALSE)&lt;=VLOOKUP($AJ$18,paramètres!$E$33:$F$44,2,FALSE),X647*$D647,0)))</f>
        <v>0</v>
      </c>
      <c r="AK647" s="13">
        <f>IF($D647="",0,IF($E647="",0,IF(VLOOKUP($E647,paramètres!$E$33:$F$44,2,FALSE)&lt;=VLOOKUP($AK$18,paramètres!$E$33:$F$44,2,FALSE),Y647*$D647,0)))</f>
        <v>0</v>
      </c>
      <c r="AL647" s="13">
        <f>IF($D647="",0,IF($E647="",0,IF(VLOOKUP($E647,paramètres!$E$33:$F$44,2,FALSE)&lt;=VLOOKUP($AL$18,paramètres!$E$33:$F$44,2,FALSE),Z647*$D647,0)))</f>
        <v>0</v>
      </c>
      <c r="AM647" s="13">
        <f>IF($D647="",0,IF($E647="",0,IF(VLOOKUP($E647,paramètres!$E$33:$F$44,2,FALSE)&lt;=VLOOKUP($AM$18,paramètres!$E$33:$F$44,2,FALSE),AA647*$D647,0)))</f>
        <v>0</v>
      </c>
      <c r="AN647" s="154">
        <f>IF($D647="",0,IF($E647="",0,IF(VLOOKUP($E647,paramètres!$E$33:$F$44,2,FALSE)&lt;=VLOOKUP($AN$18,paramètres!$E$33:$F$44,2,FALSE),AB647*$D647,0)))</f>
        <v>0</v>
      </c>
      <c r="AO647" s="149" t="str">
        <f>IF(paramètres!$B$28=1,((SUM(Q647:Z647)/1.02)+SUM(AA647:AB647))*0.0303/9*COUNT(Q647:Y647),IF(paramètres!$B$28=2,(SUM(Q647:AB647))*0.0303/9*COUNT(Q647:Y647),"Missing Delta option"))</f>
        <v>Missing Delta option</v>
      </c>
      <c r="AP647" s="13" t="str">
        <f>IF(paramètres!$B$28=1,(((SUM(Q647:Z647)/1.02)+SUM(AA647:AB647))+((SUM(AC647:AL647)/1.02)+SUM(AM647:AO647)))*cotpatr,IF(paramètres!$B$28=2,(SUM(Q647:AO647)*cotpatr),"Missing Delta Option"))</f>
        <v>Missing Delta Option</v>
      </c>
      <c r="AQ647" s="13" t="str" cm="1">
        <f t="array" ref="AQ647">IF(paramètres!$B$28=1,(((SUM(Q647:Z647)/1.02)+SUM(AA647:AB647))+((SUM(AC647:AN647)/1.02)+SUM(AM647:AN647)))/12*pécule,IF(paramètres!$B$28=2,SUM(Q647:AN647)/12*pécule,"Missing Delta Option"))</f>
        <v>Missing Delta Option</v>
      </c>
      <c r="AR647" s="132" t="e">
        <f>IF(paramètres!$B$28=1,(((SUM(Q647:Z647)/1.02)+SUM(AA647:AB647))+((SUM(AC647:AN647)/1.02)+SUM(AM647:AN647)))+AO647+AP647+AQ647,SUM(Q647:AN647)+AO647+AP647+AQ647)</f>
        <v>#VALUE!</v>
      </c>
    </row>
    <row r="648" spans="1:44" x14ac:dyDescent="0.25">
      <c r="A648" s="131"/>
      <c r="B648" s="39"/>
      <c r="C648" s="39"/>
      <c r="D648" s="93"/>
      <c r="E648" s="68"/>
      <c r="F648" s="40"/>
      <c r="G648" s="94"/>
      <c r="H648" s="38"/>
      <c r="I648" s="95"/>
      <c r="J648" s="40"/>
      <c r="K648" s="38"/>
      <c r="L648" s="95"/>
      <c r="M648" s="40"/>
      <c r="N648" s="38"/>
      <c r="O648" s="95"/>
      <c r="P648" s="68"/>
      <c r="Q648" s="226"/>
      <c r="R648" s="227"/>
      <c r="S648" s="227"/>
      <c r="T648" s="227"/>
      <c r="U648" s="227"/>
      <c r="V648" s="227"/>
      <c r="W648" s="227"/>
      <c r="X648" s="227"/>
      <c r="Y648" s="227"/>
      <c r="Z648" s="227"/>
      <c r="AA648" s="227"/>
      <c r="AB648" s="228"/>
      <c r="AC648" s="149">
        <f>IF($D648="",0,IF($E648="",0,IF(VLOOKUP($E648,paramètres!$E$33:$F$44,2,FALSE)&lt;=VLOOKUP($AC$18,paramètres!$E$33:$F$44,2,FALSE),Q648*$D648,0)))</f>
        <v>0</v>
      </c>
      <c r="AD648" s="13">
        <f>IF($D648="",0,IF($E648="",0,IF(VLOOKUP($E648,paramètres!$E$33:$F$44,2,FALSE)&lt;=VLOOKUP($AD$18,paramètres!$E$33:$F$44,2,FALSE),R648*$D648,0)))</f>
        <v>0</v>
      </c>
      <c r="AE648" s="13">
        <f>IF($D648="",0,IF($E648="",0,IF(VLOOKUP($E648,paramètres!$E$33:$F$44,2,FALSE)&lt;=VLOOKUP($AE$18,paramètres!$E$33:$F$44,2,FALSE),S648*$D648,0)))</f>
        <v>0</v>
      </c>
      <c r="AF648" s="13">
        <f>IF($D648="",0,IF($E648="",0,IF(VLOOKUP($E648,paramètres!$E$33:$F$44,2,FALSE)&lt;=VLOOKUP($AF$18,paramètres!$E$33:$F$44,2,FALSE),T648*$D648,0)))</f>
        <v>0</v>
      </c>
      <c r="AG648" s="13">
        <f>IF($D648="",0,IF($E648="",0,IF(VLOOKUP($E648,paramètres!$E$33:$F$44,2,FALSE)&lt;=VLOOKUP($AG$18,paramètres!$E$33:$F$44,2,FALSE),U648*$D648,0)))</f>
        <v>0</v>
      </c>
      <c r="AH648" s="13">
        <f>IF($D648="",0,IF($E648="",0,IF(VLOOKUP($E648,paramètres!$E$33:$F$44,2,FALSE)&lt;=VLOOKUP($AH$18,paramètres!$E$33:$F$44,2,FALSE),V648*$D648,0)))</f>
        <v>0</v>
      </c>
      <c r="AI648" s="13">
        <f>IF($D648="",0,IF($E648="",0,IF(VLOOKUP($E648,paramètres!$E$33:$F$44,2,FALSE)&lt;=VLOOKUP($AI$18,paramètres!$E$33:$F$44,2,FALSE),W648*$D648,0)))</f>
        <v>0</v>
      </c>
      <c r="AJ648" s="13">
        <f>IF($D648="",0,IF($E648="",0,IF(VLOOKUP($E648,paramètres!$E$33:$F$44,2,FALSE)&lt;=VLOOKUP($AJ$18,paramètres!$E$33:$F$44,2,FALSE),X648*$D648,0)))</f>
        <v>0</v>
      </c>
      <c r="AK648" s="13">
        <f>IF($D648="",0,IF($E648="",0,IF(VLOOKUP($E648,paramètres!$E$33:$F$44,2,FALSE)&lt;=VLOOKUP($AK$18,paramètres!$E$33:$F$44,2,FALSE),Y648*$D648,0)))</f>
        <v>0</v>
      </c>
      <c r="AL648" s="13">
        <f>IF($D648="",0,IF($E648="",0,IF(VLOOKUP($E648,paramètres!$E$33:$F$44,2,FALSE)&lt;=VLOOKUP($AL$18,paramètres!$E$33:$F$44,2,FALSE),Z648*$D648,0)))</f>
        <v>0</v>
      </c>
      <c r="AM648" s="13">
        <f>IF($D648="",0,IF($E648="",0,IF(VLOOKUP($E648,paramètres!$E$33:$F$44,2,FALSE)&lt;=VLOOKUP($AM$18,paramètres!$E$33:$F$44,2,FALSE),AA648*$D648,0)))</f>
        <v>0</v>
      </c>
      <c r="AN648" s="154">
        <f>IF($D648="",0,IF($E648="",0,IF(VLOOKUP($E648,paramètres!$E$33:$F$44,2,FALSE)&lt;=VLOOKUP($AN$18,paramètres!$E$33:$F$44,2,FALSE),AB648*$D648,0)))</f>
        <v>0</v>
      </c>
      <c r="AO648" s="149" t="str">
        <f>IF(paramètres!$B$28=1,((SUM(Q648:Z648)/1.02)+SUM(AA648:AB648))*0.0303/9*COUNT(Q648:Y648),IF(paramètres!$B$28=2,(SUM(Q648:AB648))*0.0303/9*COUNT(Q648:Y648),"Missing Delta option"))</f>
        <v>Missing Delta option</v>
      </c>
      <c r="AP648" s="13" t="str">
        <f>IF(paramètres!$B$28=1,(((SUM(Q648:Z648)/1.02)+SUM(AA648:AB648))+((SUM(AC648:AL648)/1.02)+SUM(AM648:AO648)))*cotpatr,IF(paramètres!$B$28=2,(SUM(Q648:AO648)*cotpatr),"Missing Delta Option"))</f>
        <v>Missing Delta Option</v>
      </c>
      <c r="AQ648" s="13" t="str" cm="1">
        <f t="array" ref="AQ648">IF(paramètres!$B$28=1,(((SUM(Q648:Z648)/1.02)+SUM(AA648:AB648))+((SUM(AC648:AN648)/1.02)+SUM(AM648:AN648)))/12*pécule,IF(paramètres!$B$28=2,SUM(Q648:AN648)/12*pécule,"Missing Delta Option"))</f>
        <v>Missing Delta Option</v>
      </c>
      <c r="AR648" s="132" t="e">
        <f>IF(paramètres!$B$28=1,(((SUM(Q648:Z648)/1.02)+SUM(AA648:AB648))+((SUM(AC648:AN648)/1.02)+SUM(AM648:AN648)))+AO648+AP648+AQ648,SUM(Q648:AN648)+AO648+AP648+AQ648)</f>
        <v>#VALUE!</v>
      </c>
    </row>
    <row r="649" spans="1:44" x14ac:dyDescent="0.25">
      <c r="A649" s="131"/>
      <c r="B649" s="39"/>
      <c r="C649" s="39"/>
      <c r="D649" s="93"/>
      <c r="E649" s="68"/>
      <c r="F649" s="40"/>
      <c r="G649" s="94"/>
      <c r="H649" s="38"/>
      <c r="I649" s="95"/>
      <c r="J649" s="40"/>
      <c r="K649" s="38"/>
      <c r="L649" s="95"/>
      <c r="M649" s="40"/>
      <c r="N649" s="38"/>
      <c r="O649" s="95"/>
      <c r="P649" s="68"/>
      <c r="Q649" s="226"/>
      <c r="R649" s="227"/>
      <c r="S649" s="227"/>
      <c r="T649" s="227"/>
      <c r="U649" s="227"/>
      <c r="V649" s="227"/>
      <c r="W649" s="227"/>
      <c r="X649" s="227"/>
      <c r="Y649" s="227"/>
      <c r="Z649" s="227"/>
      <c r="AA649" s="227"/>
      <c r="AB649" s="228"/>
      <c r="AC649" s="149">
        <f>IF($D649="",0,IF($E649="",0,IF(VLOOKUP($E649,paramètres!$E$33:$F$44,2,FALSE)&lt;=VLOOKUP($AC$18,paramètres!$E$33:$F$44,2,FALSE),Q649*$D649,0)))</f>
        <v>0</v>
      </c>
      <c r="AD649" s="13">
        <f>IF($D649="",0,IF($E649="",0,IF(VLOOKUP($E649,paramètres!$E$33:$F$44,2,FALSE)&lt;=VLOOKUP($AD$18,paramètres!$E$33:$F$44,2,FALSE),R649*$D649,0)))</f>
        <v>0</v>
      </c>
      <c r="AE649" s="13">
        <f>IF($D649="",0,IF($E649="",0,IF(VLOOKUP($E649,paramètres!$E$33:$F$44,2,FALSE)&lt;=VLOOKUP($AE$18,paramètres!$E$33:$F$44,2,FALSE),S649*$D649,0)))</f>
        <v>0</v>
      </c>
      <c r="AF649" s="13">
        <f>IF($D649="",0,IF($E649="",0,IF(VLOOKUP($E649,paramètres!$E$33:$F$44,2,FALSE)&lt;=VLOOKUP($AF$18,paramètres!$E$33:$F$44,2,FALSE),T649*$D649,0)))</f>
        <v>0</v>
      </c>
      <c r="AG649" s="13">
        <f>IF($D649="",0,IF($E649="",0,IF(VLOOKUP($E649,paramètres!$E$33:$F$44,2,FALSE)&lt;=VLOOKUP($AG$18,paramètres!$E$33:$F$44,2,FALSE),U649*$D649,0)))</f>
        <v>0</v>
      </c>
      <c r="AH649" s="13">
        <f>IF($D649="",0,IF($E649="",0,IF(VLOOKUP($E649,paramètres!$E$33:$F$44,2,FALSE)&lt;=VLOOKUP($AH$18,paramètres!$E$33:$F$44,2,FALSE),V649*$D649,0)))</f>
        <v>0</v>
      </c>
      <c r="AI649" s="13">
        <f>IF($D649="",0,IF($E649="",0,IF(VLOOKUP($E649,paramètres!$E$33:$F$44,2,FALSE)&lt;=VLOOKUP($AI$18,paramètres!$E$33:$F$44,2,FALSE),W649*$D649,0)))</f>
        <v>0</v>
      </c>
      <c r="AJ649" s="13">
        <f>IF($D649="",0,IF($E649="",0,IF(VLOOKUP($E649,paramètres!$E$33:$F$44,2,FALSE)&lt;=VLOOKUP($AJ$18,paramètres!$E$33:$F$44,2,FALSE),X649*$D649,0)))</f>
        <v>0</v>
      </c>
      <c r="AK649" s="13">
        <f>IF($D649="",0,IF($E649="",0,IF(VLOOKUP($E649,paramètres!$E$33:$F$44,2,FALSE)&lt;=VLOOKUP($AK$18,paramètres!$E$33:$F$44,2,FALSE),Y649*$D649,0)))</f>
        <v>0</v>
      </c>
      <c r="AL649" s="13">
        <f>IF($D649="",0,IF($E649="",0,IF(VLOOKUP($E649,paramètres!$E$33:$F$44,2,FALSE)&lt;=VLOOKUP($AL$18,paramètres!$E$33:$F$44,2,FALSE),Z649*$D649,0)))</f>
        <v>0</v>
      </c>
      <c r="AM649" s="13">
        <f>IF($D649="",0,IF($E649="",0,IF(VLOOKUP($E649,paramètres!$E$33:$F$44,2,FALSE)&lt;=VLOOKUP($AM$18,paramètres!$E$33:$F$44,2,FALSE),AA649*$D649,0)))</f>
        <v>0</v>
      </c>
      <c r="AN649" s="154">
        <f>IF($D649="",0,IF($E649="",0,IF(VLOOKUP($E649,paramètres!$E$33:$F$44,2,FALSE)&lt;=VLOOKUP($AN$18,paramètres!$E$33:$F$44,2,FALSE),AB649*$D649,0)))</f>
        <v>0</v>
      </c>
      <c r="AO649" s="149" t="str">
        <f>IF(paramètres!$B$28=1,((SUM(Q649:Z649)/1.02)+SUM(AA649:AB649))*0.0303/9*COUNT(Q649:Y649),IF(paramètres!$B$28=2,(SUM(Q649:AB649))*0.0303/9*COUNT(Q649:Y649),"Missing Delta option"))</f>
        <v>Missing Delta option</v>
      </c>
      <c r="AP649" s="13" t="str">
        <f>IF(paramètres!$B$28=1,(((SUM(Q649:Z649)/1.02)+SUM(AA649:AB649))+((SUM(AC649:AL649)/1.02)+SUM(AM649:AO649)))*cotpatr,IF(paramètres!$B$28=2,(SUM(Q649:AO649)*cotpatr),"Missing Delta Option"))</f>
        <v>Missing Delta Option</v>
      </c>
      <c r="AQ649" s="13" t="str" cm="1">
        <f t="array" ref="AQ649">IF(paramètres!$B$28=1,(((SUM(Q649:Z649)/1.02)+SUM(AA649:AB649))+((SUM(AC649:AN649)/1.02)+SUM(AM649:AN649)))/12*pécule,IF(paramètres!$B$28=2,SUM(Q649:AN649)/12*pécule,"Missing Delta Option"))</f>
        <v>Missing Delta Option</v>
      </c>
      <c r="AR649" s="132" t="e">
        <f>IF(paramètres!$B$28=1,(((SUM(Q649:Z649)/1.02)+SUM(AA649:AB649))+((SUM(AC649:AN649)/1.02)+SUM(AM649:AN649)))+AO649+AP649+AQ649,SUM(Q649:AN649)+AO649+AP649+AQ649)</f>
        <v>#VALUE!</v>
      </c>
    </row>
    <row r="650" spans="1:44" x14ac:dyDescent="0.25">
      <c r="A650" s="131"/>
      <c r="B650" s="39"/>
      <c r="C650" s="39"/>
      <c r="D650" s="93"/>
      <c r="E650" s="68"/>
      <c r="F650" s="40"/>
      <c r="G650" s="94"/>
      <c r="H650" s="38"/>
      <c r="I650" s="95"/>
      <c r="J650" s="40"/>
      <c r="K650" s="38"/>
      <c r="L650" s="95"/>
      <c r="M650" s="40"/>
      <c r="N650" s="38"/>
      <c r="O650" s="95"/>
      <c r="P650" s="68"/>
      <c r="Q650" s="226"/>
      <c r="R650" s="227"/>
      <c r="S650" s="227"/>
      <c r="T650" s="227"/>
      <c r="U650" s="227"/>
      <c r="V650" s="227"/>
      <c r="W650" s="227"/>
      <c r="X650" s="227"/>
      <c r="Y650" s="227"/>
      <c r="Z650" s="227"/>
      <c r="AA650" s="227"/>
      <c r="AB650" s="228"/>
      <c r="AC650" s="149">
        <f>IF($D650="",0,IF($E650="",0,IF(VLOOKUP($E650,paramètres!$E$33:$F$44,2,FALSE)&lt;=VLOOKUP($AC$18,paramètres!$E$33:$F$44,2,FALSE),Q650*$D650,0)))</f>
        <v>0</v>
      </c>
      <c r="AD650" s="13">
        <f>IF($D650="",0,IF($E650="",0,IF(VLOOKUP($E650,paramètres!$E$33:$F$44,2,FALSE)&lt;=VLOOKUP($AD$18,paramètres!$E$33:$F$44,2,FALSE),R650*$D650,0)))</f>
        <v>0</v>
      </c>
      <c r="AE650" s="13">
        <f>IF($D650="",0,IF($E650="",0,IF(VLOOKUP($E650,paramètres!$E$33:$F$44,2,FALSE)&lt;=VLOOKUP($AE$18,paramètres!$E$33:$F$44,2,FALSE),S650*$D650,0)))</f>
        <v>0</v>
      </c>
      <c r="AF650" s="13">
        <f>IF($D650="",0,IF($E650="",0,IF(VLOOKUP($E650,paramètres!$E$33:$F$44,2,FALSE)&lt;=VLOOKUP($AF$18,paramètres!$E$33:$F$44,2,FALSE),T650*$D650,0)))</f>
        <v>0</v>
      </c>
      <c r="AG650" s="13">
        <f>IF($D650="",0,IF($E650="",0,IF(VLOOKUP($E650,paramètres!$E$33:$F$44,2,FALSE)&lt;=VLOOKUP($AG$18,paramètres!$E$33:$F$44,2,FALSE),U650*$D650,0)))</f>
        <v>0</v>
      </c>
      <c r="AH650" s="13">
        <f>IF($D650="",0,IF($E650="",0,IF(VLOOKUP($E650,paramètres!$E$33:$F$44,2,FALSE)&lt;=VLOOKUP($AH$18,paramètres!$E$33:$F$44,2,FALSE),V650*$D650,0)))</f>
        <v>0</v>
      </c>
      <c r="AI650" s="13">
        <f>IF($D650="",0,IF($E650="",0,IF(VLOOKUP($E650,paramètres!$E$33:$F$44,2,FALSE)&lt;=VLOOKUP($AI$18,paramètres!$E$33:$F$44,2,FALSE),W650*$D650,0)))</f>
        <v>0</v>
      </c>
      <c r="AJ650" s="13">
        <f>IF($D650="",0,IF($E650="",0,IF(VLOOKUP($E650,paramètres!$E$33:$F$44,2,FALSE)&lt;=VLOOKUP($AJ$18,paramètres!$E$33:$F$44,2,FALSE),X650*$D650,0)))</f>
        <v>0</v>
      </c>
      <c r="AK650" s="13">
        <f>IF($D650="",0,IF($E650="",0,IF(VLOOKUP($E650,paramètres!$E$33:$F$44,2,FALSE)&lt;=VLOOKUP($AK$18,paramètres!$E$33:$F$44,2,FALSE),Y650*$D650,0)))</f>
        <v>0</v>
      </c>
      <c r="AL650" s="13">
        <f>IF($D650="",0,IF($E650="",0,IF(VLOOKUP($E650,paramètres!$E$33:$F$44,2,FALSE)&lt;=VLOOKUP($AL$18,paramètres!$E$33:$F$44,2,FALSE),Z650*$D650,0)))</f>
        <v>0</v>
      </c>
      <c r="AM650" s="13">
        <f>IF($D650="",0,IF($E650="",0,IF(VLOOKUP($E650,paramètres!$E$33:$F$44,2,FALSE)&lt;=VLOOKUP($AM$18,paramètres!$E$33:$F$44,2,FALSE),AA650*$D650,0)))</f>
        <v>0</v>
      </c>
      <c r="AN650" s="154">
        <f>IF($D650="",0,IF($E650="",0,IF(VLOOKUP($E650,paramètres!$E$33:$F$44,2,FALSE)&lt;=VLOOKUP($AN$18,paramètres!$E$33:$F$44,2,FALSE),AB650*$D650,0)))</f>
        <v>0</v>
      </c>
      <c r="AO650" s="149" t="str">
        <f>IF(paramètres!$B$28=1,((SUM(Q650:Z650)/1.02)+SUM(AA650:AB650))*0.0303/9*COUNT(Q650:Y650),IF(paramètres!$B$28=2,(SUM(Q650:AB650))*0.0303/9*COUNT(Q650:Y650),"Missing Delta option"))</f>
        <v>Missing Delta option</v>
      </c>
      <c r="AP650" s="13" t="str">
        <f>IF(paramètres!$B$28=1,(((SUM(Q650:Z650)/1.02)+SUM(AA650:AB650))+((SUM(AC650:AL650)/1.02)+SUM(AM650:AO650)))*cotpatr,IF(paramètres!$B$28=2,(SUM(Q650:AO650)*cotpatr),"Missing Delta Option"))</f>
        <v>Missing Delta Option</v>
      </c>
      <c r="AQ650" s="13" t="str" cm="1">
        <f t="array" ref="AQ650">IF(paramètres!$B$28=1,(((SUM(Q650:Z650)/1.02)+SUM(AA650:AB650))+((SUM(AC650:AN650)/1.02)+SUM(AM650:AN650)))/12*pécule,IF(paramètres!$B$28=2,SUM(Q650:AN650)/12*pécule,"Missing Delta Option"))</f>
        <v>Missing Delta Option</v>
      </c>
      <c r="AR650" s="132" t="e">
        <f>IF(paramètres!$B$28=1,(((SUM(Q650:Z650)/1.02)+SUM(AA650:AB650))+((SUM(AC650:AN650)/1.02)+SUM(AM650:AN650)))+AO650+AP650+AQ650,SUM(Q650:AN650)+AO650+AP650+AQ650)</f>
        <v>#VALUE!</v>
      </c>
    </row>
    <row r="651" spans="1:44" x14ac:dyDescent="0.25">
      <c r="A651" s="131"/>
      <c r="B651" s="39"/>
      <c r="C651" s="39"/>
      <c r="D651" s="93"/>
      <c r="E651" s="68"/>
      <c r="F651" s="40"/>
      <c r="G651" s="94"/>
      <c r="H651" s="38"/>
      <c r="I651" s="95"/>
      <c r="J651" s="40"/>
      <c r="K651" s="38"/>
      <c r="L651" s="95"/>
      <c r="M651" s="40"/>
      <c r="N651" s="38"/>
      <c r="O651" s="95"/>
      <c r="P651" s="68"/>
      <c r="Q651" s="226"/>
      <c r="R651" s="227"/>
      <c r="S651" s="227"/>
      <c r="T651" s="227"/>
      <c r="U651" s="227"/>
      <c r="V651" s="227"/>
      <c r="W651" s="227"/>
      <c r="X651" s="227"/>
      <c r="Y651" s="227"/>
      <c r="Z651" s="227"/>
      <c r="AA651" s="227"/>
      <c r="AB651" s="228"/>
      <c r="AC651" s="149">
        <f>IF($D651="",0,IF($E651="",0,IF(VLOOKUP($E651,paramètres!$E$33:$F$44,2,FALSE)&lt;=VLOOKUP($AC$18,paramètres!$E$33:$F$44,2,FALSE),Q651*$D651,0)))</f>
        <v>0</v>
      </c>
      <c r="AD651" s="13">
        <f>IF($D651="",0,IF($E651="",0,IF(VLOOKUP($E651,paramètres!$E$33:$F$44,2,FALSE)&lt;=VLOOKUP($AD$18,paramètres!$E$33:$F$44,2,FALSE),R651*$D651,0)))</f>
        <v>0</v>
      </c>
      <c r="AE651" s="13">
        <f>IF($D651="",0,IF($E651="",0,IF(VLOOKUP($E651,paramètres!$E$33:$F$44,2,FALSE)&lt;=VLOOKUP($AE$18,paramètres!$E$33:$F$44,2,FALSE),S651*$D651,0)))</f>
        <v>0</v>
      </c>
      <c r="AF651" s="13">
        <f>IF($D651="",0,IF($E651="",0,IF(VLOOKUP($E651,paramètres!$E$33:$F$44,2,FALSE)&lt;=VLOOKUP($AF$18,paramètres!$E$33:$F$44,2,FALSE),T651*$D651,0)))</f>
        <v>0</v>
      </c>
      <c r="AG651" s="13">
        <f>IF($D651="",0,IF($E651="",0,IF(VLOOKUP($E651,paramètres!$E$33:$F$44,2,FALSE)&lt;=VLOOKUP($AG$18,paramètres!$E$33:$F$44,2,FALSE),U651*$D651,0)))</f>
        <v>0</v>
      </c>
      <c r="AH651" s="13">
        <f>IF($D651="",0,IF($E651="",0,IF(VLOOKUP($E651,paramètres!$E$33:$F$44,2,FALSE)&lt;=VLOOKUP($AH$18,paramètres!$E$33:$F$44,2,FALSE),V651*$D651,0)))</f>
        <v>0</v>
      </c>
      <c r="AI651" s="13">
        <f>IF($D651="",0,IF($E651="",0,IF(VLOOKUP($E651,paramètres!$E$33:$F$44,2,FALSE)&lt;=VLOOKUP($AI$18,paramètres!$E$33:$F$44,2,FALSE),W651*$D651,0)))</f>
        <v>0</v>
      </c>
      <c r="AJ651" s="13">
        <f>IF($D651="",0,IF($E651="",0,IF(VLOOKUP($E651,paramètres!$E$33:$F$44,2,FALSE)&lt;=VLOOKUP($AJ$18,paramètres!$E$33:$F$44,2,FALSE),X651*$D651,0)))</f>
        <v>0</v>
      </c>
      <c r="AK651" s="13">
        <f>IF($D651="",0,IF($E651="",0,IF(VLOOKUP($E651,paramètres!$E$33:$F$44,2,FALSE)&lt;=VLOOKUP($AK$18,paramètres!$E$33:$F$44,2,FALSE),Y651*$D651,0)))</f>
        <v>0</v>
      </c>
      <c r="AL651" s="13">
        <f>IF($D651="",0,IF($E651="",0,IF(VLOOKUP($E651,paramètres!$E$33:$F$44,2,FALSE)&lt;=VLOOKUP($AL$18,paramètres!$E$33:$F$44,2,FALSE),Z651*$D651,0)))</f>
        <v>0</v>
      </c>
      <c r="AM651" s="13">
        <f>IF($D651="",0,IF($E651="",0,IF(VLOOKUP($E651,paramètres!$E$33:$F$44,2,FALSE)&lt;=VLOOKUP($AM$18,paramètres!$E$33:$F$44,2,FALSE),AA651*$D651,0)))</f>
        <v>0</v>
      </c>
      <c r="AN651" s="154">
        <f>IF($D651="",0,IF($E651="",0,IF(VLOOKUP($E651,paramètres!$E$33:$F$44,2,FALSE)&lt;=VLOOKUP($AN$18,paramètres!$E$33:$F$44,2,FALSE),AB651*$D651,0)))</f>
        <v>0</v>
      </c>
      <c r="AO651" s="149" t="str">
        <f>IF(paramètres!$B$28=1,((SUM(Q651:Z651)/1.02)+SUM(AA651:AB651))*0.0303/9*COUNT(Q651:Y651),IF(paramètres!$B$28=2,(SUM(Q651:AB651))*0.0303/9*COUNT(Q651:Y651),"Missing Delta option"))</f>
        <v>Missing Delta option</v>
      </c>
      <c r="AP651" s="13" t="str">
        <f>IF(paramètres!$B$28=1,(((SUM(Q651:Z651)/1.02)+SUM(AA651:AB651))+((SUM(AC651:AL651)/1.02)+SUM(AM651:AO651)))*cotpatr,IF(paramètres!$B$28=2,(SUM(Q651:AO651)*cotpatr),"Missing Delta Option"))</f>
        <v>Missing Delta Option</v>
      </c>
      <c r="AQ651" s="13" t="str" cm="1">
        <f t="array" ref="AQ651">IF(paramètres!$B$28=1,(((SUM(Q651:Z651)/1.02)+SUM(AA651:AB651))+((SUM(AC651:AN651)/1.02)+SUM(AM651:AN651)))/12*pécule,IF(paramètres!$B$28=2,SUM(Q651:AN651)/12*pécule,"Missing Delta Option"))</f>
        <v>Missing Delta Option</v>
      </c>
      <c r="AR651" s="132" t="e">
        <f>IF(paramètres!$B$28=1,(((SUM(Q651:Z651)/1.02)+SUM(AA651:AB651))+((SUM(AC651:AN651)/1.02)+SUM(AM651:AN651)))+AO651+AP651+AQ651,SUM(Q651:AN651)+AO651+AP651+AQ651)</f>
        <v>#VALUE!</v>
      </c>
    </row>
    <row r="652" spans="1:44" x14ac:dyDescent="0.25">
      <c r="A652" s="131"/>
      <c r="B652" s="39"/>
      <c r="C652" s="39"/>
      <c r="D652" s="93"/>
      <c r="E652" s="68"/>
      <c r="F652" s="40"/>
      <c r="G652" s="94"/>
      <c r="H652" s="38"/>
      <c r="I652" s="95"/>
      <c r="J652" s="40"/>
      <c r="K652" s="38"/>
      <c r="L652" s="95"/>
      <c r="M652" s="40"/>
      <c r="N652" s="38"/>
      <c r="O652" s="95"/>
      <c r="P652" s="68"/>
      <c r="Q652" s="226"/>
      <c r="R652" s="227"/>
      <c r="S652" s="227"/>
      <c r="T652" s="227"/>
      <c r="U652" s="227"/>
      <c r="V652" s="227"/>
      <c r="W652" s="227"/>
      <c r="X652" s="227"/>
      <c r="Y652" s="227"/>
      <c r="Z652" s="227"/>
      <c r="AA652" s="227"/>
      <c r="AB652" s="228"/>
      <c r="AC652" s="149">
        <f>IF($D652="",0,IF($E652="",0,IF(VLOOKUP($E652,paramètres!$E$33:$F$44,2,FALSE)&lt;=VLOOKUP($AC$18,paramètres!$E$33:$F$44,2,FALSE),Q652*$D652,0)))</f>
        <v>0</v>
      </c>
      <c r="AD652" s="13">
        <f>IF($D652="",0,IF($E652="",0,IF(VLOOKUP($E652,paramètres!$E$33:$F$44,2,FALSE)&lt;=VLOOKUP($AD$18,paramètres!$E$33:$F$44,2,FALSE),R652*$D652,0)))</f>
        <v>0</v>
      </c>
      <c r="AE652" s="13">
        <f>IF($D652="",0,IF($E652="",0,IF(VLOOKUP($E652,paramètres!$E$33:$F$44,2,FALSE)&lt;=VLOOKUP($AE$18,paramètres!$E$33:$F$44,2,FALSE),S652*$D652,0)))</f>
        <v>0</v>
      </c>
      <c r="AF652" s="13">
        <f>IF($D652="",0,IF($E652="",0,IF(VLOOKUP($E652,paramètres!$E$33:$F$44,2,FALSE)&lt;=VLOOKUP($AF$18,paramètres!$E$33:$F$44,2,FALSE),T652*$D652,0)))</f>
        <v>0</v>
      </c>
      <c r="AG652" s="13">
        <f>IF($D652="",0,IF($E652="",0,IF(VLOOKUP($E652,paramètres!$E$33:$F$44,2,FALSE)&lt;=VLOOKUP($AG$18,paramètres!$E$33:$F$44,2,FALSE),U652*$D652,0)))</f>
        <v>0</v>
      </c>
      <c r="AH652" s="13">
        <f>IF($D652="",0,IF($E652="",0,IF(VLOOKUP($E652,paramètres!$E$33:$F$44,2,FALSE)&lt;=VLOOKUP($AH$18,paramètres!$E$33:$F$44,2,FALSE),V652*$D652,0)))</f>
        <v>0</v>
      </c>
      <c r="AI652" s="13">
        <f>IF($D652="",0,IF($E652="",0,IF(VLOOKUP($E652,paramètres!$E$33:$F$44,2,FALSE)&lt;=VLOOKUP($AI$18,paramètres!$E$33:$F$44,2,FALSE),W652*$D652,0)))</f>
        <v>0</v>
      </c>
      <c r="AJ652" s="13">
        <f>IF($D652="",0,IF($E652="",0,IF(VLOOKUP($E652,paramètres!$E$33:$F$44,2,FALSE)&lt;=VLOOKUP($AJ$18,paramètres!$E$33:$F$44,2,FALSE),X652*$D652,0)))</f>
        <v>0</v>
      </c>
      <c r="AK652" s="13">
        <f>IF($D652="",0,IF($E652="",0,IF(VLOOKUP($E652,paramètres!$E$33:$F$44,2,FALSE)&lt;=VLOOKUP($AK$18,paramètres!$E$33:$F$44,2,FALSE),Y652*$D652,0)))</f>
        <v>0</v>
      </c>
      <c r="AL652" s="13">
        <f>IF($D652="",0,IF($E652="",0,IF(VLOOKUP($E652,paramètres!$E$33:$F$44,2,FALSE)&lt;=VLOOKUP($AL$18,paramètres!$E$33:$F$44,2,FALSE),Z652*$D652,0)))</f>
        <v>0</v>
      </c>
      <c r="AM652" s="13">
        <f>IF($D652="",0,IF($E652="",0,IF(VLOOKUP($E652,paramètres!$E$33:$F$44,2,FALSE)&lt;=VLOOKUP($AM$18,paramètres!$E$33:$F$44,2,FALSE),AA652*$D652,0)))</f>
        <v>0</v>
      </c>
      <c r="AN652" s="154">
        <f>IF($D652="",0,IF($E652="",0,IF(VLOOKUP($E652,paramètres!$E$33:$F$44,2,FALSE)&lt;=VLOOKUP($AN$18,paramètres!$E$33:$F$44,2,FALSE),AB652*$D652,0)))</f>
        <v>0</v>
      </c>
      <c r="AO652" s="149" t="str">
        <f>IF(paramètres!$B$28=1,((SUM(Q652:Z652)/1.02)+SUM(AA652:AB652))*0.0303/9*COUNT(Q652:Y652),IF(paramètres!$B$28=2,(SUM(Q652:AB652))*0.0303/9*COUNT(Q652:Y652),"Missing Delta option"))</f>
        <v>Missing Delta option</v>
      </c>
      <c r="AP652" s="13" t="str">
        <f>IF(paramètres!$B$28=1,(((SUM(Q652:Z652)/1.02)+SUM(AA652:AB652))+((SUM(AC652:AL652)/1.02)+SUM(AM652:AO652)))*cotpatr,IF(paramètres!$B$28=2,(SUM(Q652:AO652)*cotpatr),"Missing Delta Option"))</f>
        <v>Missing Delta Option</v>
      </c>
      <c r="AQ652" s="13" t="str" cm="1">
        <f t="array" ref="AQ652">IF(paramètres!$B$28=1,(((SUM(Q652:Z652)/1.02)+SUM(AA652:AB652))+((SUM(AC652:AN652)/1.02)+SUM(AM652:AN652)))/12*pécule,IF(paramètres!$B$28=2,SUM(Q652:AN652)/12*pécule,"Missing Delta Option"))</f>
        <v>Missing Delta Option</v>
      </c>
      <c r="AR652" s="132" t="e">
        <f>IF(paramètres!$B$28=1,(((SUM(Q652:Z652)/1.02)+SUM(AA652:AB652))+((SUM(AC652:AN652)/1.02)+SUM(AM652:AN652)))+AO652+AP652+AQ652,SUM(Q652:AN652)+AO652+AP652+AQ652)</f>
        <v>#VALUE!</v>
      </c>
    </row>
    <row r="653" spans="1:44" x14ac:dyDescent="0.25">
      <c r="A653" s="131"/>
      <c r="B653" s="39"/>
      <c r="C653" s="39"/>
      <c r="D653" s="93"/>
      <c r="E653" s="68"/>
      <c r="F653" s="40"/>
      <c r="G653" s="94"/>
      <c r="H653" s="38"/>
      <c r="I653" s="95"/>
      <c r="J653" s="40"/>
      <c r="K653" s="38"/>
      <c r="L653" s="95"/>
      <c r="M653" s="40"/>
      <c r="N653" s="38"/>
      <c r="O653" s="95"/>
      <c r="P653" s="68"/>
      <c r="Q653" s="226"/>
      <c r="R653" s="227"/>
      <c r="S653" s="227"/>
      <c r="T653" s="227"/>
      <c r="U653" s="227"/>
      <c r="V653" s="227"/>
      <c r="W653" s="227"/>
      <c r="X653" s="227"/>
      <c r="Y653" s="227"/>
      <c r="Z653" s="227"/>
      <c r="AA653" s="227"/>
      <c r="AB653" s="228"/>
      <c r="AC653" s="149">
        <f>IF($D653="",0,IF($E653="",0,IF(VLOOKUP($E653,paramètres!$E$33:$F$44,2,FALSE)&lt;=VLOOKUP($AC$18,paramètres!$E$33:$F$44,2,FALSE),Q653*$D653,0)))</f>
        <v>0</v>
      </c>
      <c r="AD653" s="13">
        <f>IF($D653="",0,IF($E653="",0,IF(VLOOKUP($E653,paramètres!$E$33:$F$44,2,FALSE)&lt;=VLOOKUP($AD$18,paramètres!$E$33:$F$44,2,FALSE),R653*$D653,0)))</f>
        <v>0</v>
      </c>
      <c r="AE653" s="13">
        <f>IF($D653="",0,IF($E653="",0,IF(VLOOKUP($E653,paramètres!$E$33:$F$44,2,FALSE)&lt;=VLOOKUP($AE$18,paramètres!$E$33:$F$44,2,FALSE),S653*$D653,0)))</f>
        <v>0</v>
      </c>
      <c r="AF653" s="13">
        <f>IF($D653="",0,IF($E653="",0,IF(VLOOKUP($E653,paramètres!$E$33:$F$44,2,FALSE)&lt;=VLOOKUP($AF$18,paramètres!$E$33:$F$44,2,FALSE),T653*$D653,0)))</f>
        <v>0</v>
      </c>
      <c r="AG653" s="13">
        <f>IF($D653="",0,IF($E653="",0,IF(VLOOKUP($E653,paramètres!$E$33:$F$44,2,FALSE)&lt;=VLOOKUP($AG$18,paramètres!$E$33:$F$44,2,FALSE),U653*$D653,0)))</f>
        <v>0</v>
      </c>
      <c r="AH653" s="13">
        <f>IF($D653="",0,IF($E653="",0,IF(VLOOKUP($E653,paramètres!$E$33:$F$44,2,FALSE)&lt;=VLOOKUP($AH$18,paramètres!$E$33:$F$44,2,FALSE),V653*$D653,0)))</f>
        <v>0</v>
      </c>
      <c r="AI653" s="13">
        <f>IF($D653="",0,IF($E653="",0,IF(VLOOKUP($E653,paramètres!$E$33:$F$44,2,FALSE)&lt;=VLOOKUP($AI$18,paramètres!$E$33:$F$44,2,FALSE),W653*$D653,0)))</f>
        <v>0</v>
      </c>
      <c r="AJ653" s="13">
        <f>IF($D653="",0,IF($E653="",0,IF(VLOOKUP($E653,paramètres!$E$33:$F$44,2,FALSE)&lt;=VLOOKUP($AJ$18,paramètres!$E$33:$F$44,2,FALSE),X653*$D653,0)))</f>
        <v>0</v>
      </c>
      <c r="AK653" s="13">
        <f>IF($D653="",0,IF($E653="",0,IF(VLOOKUP($E653,paramètres!$E$33:$F$44,2,FALSE)&lt;=VLOOKUP($AK$18,paramètres!$E$33:$F$44,2,FALSE),Y653*$D653,0)))</f>
        <v>0</v>
      </c>
      <c r="AL653" s="13">
        <f>IF($D653="",0,IF($E653="",0,IF(VLOOKUP($E653,paramètres!$E$33:$F$44,2,FALSE)&lt;=VLOOKUP($AL$18,paramètres!$E$33:$F$44,2,FALSE),Z653*$D653,0)))</f>
        <v>0</v>
      </c>
      <c r="AM653" s="13">
        <f>IF($D653="",0,IF($E653="",0,IF(VLOOKUP($E653,paramètres!$E$33:$F$44,2,FALSE)&lt;=VLOOKUP($AM$18,paramètres!$E$33:$F$44,2,FALSE),AA653*$D653,0)))</f>
        <v>0</v>
      </c>
      <c r="AN653" s="154">
        <f>IF($D653="",0,IF($E653="",0,IF(VLOOKUP($E653,paramètres!$E$33:$F$44,2,FALSE)&lt;=VLOOKUP($AN$18,paramètres!$E$33:$F$44,2,FALSE),AB653*$D653,0)))</f>
        <v>0</v>
      </c>
      <c r="AO653" s="149" t="str">
        <f>IF(paramètres!$B$28=1,((SUM(Q653:Z653)/1.02)+SUM(AA653:AB653))*0.0303/9*COUNT(Q653:Y653),IF(paramètres!$B$28=2,(SUM(Q653:AB653))*0.0303/9*COUNT(Q653:Y653),"Missing Delta option"))</f>
        <v>Missing Delta option</v>
      </c>
      <c r="AP653" s="13" t="str">
        <f>IF(paramètres!$B$28=1,(((SUM(Q653:Z653)/1.02)+SUM(AA653:AB653))+((SUM(AC653:AL653)/1.02)+SUM(AM653:AO653)))*cotpatr,IF(paramètres!$B$28=2,(SUM(Q653:AO653)*cotpatr),"Missing Delta Option"))</f>
        <v>Missing Delta Option</v>
      </c>
      <c r="AQ653" s="13" t="str" cm="1">
        <f t="array" ref="AQ653">IF(paramètres!$B$28=1,(((SUM(Q653:Z653)/1.02)+SUM(AA653:AB653))+((SUM(AC653:AN653)/1.02)+SUM(AM653:AN653)))/12*pécule,IF(paramètres!$B$28=2,SUM(Q653:AN653)/12*pécule,"Missing Delta Option"))</f>
        <v>Missing Delta Option</v>
      </c>
      <c r="AR653" s="132" t="e">
        <f>IF(paramètres!$B$28=1,(((SUM(Q653:Z653)/1.02)+SUM(AA653:AB653))+((SUM(AC653:AN653)/1.02)+SUM(AM653:AN653)))+AO653+AP653+AQ653,SUM(Q653:AN653)+AO653+AP653+AQ653)</f>
        <v>#VALUE!</v>
      </c>
    </row>
    <row r="654" spans="1:44" x14ac:dyDescent="0.25">
      <c r="A654" s="131"/>
      <c r="B654" s="39"/>
      <c r="C654" s="39"/>
      <c r="D654" s="93"/>
      <c r="E654" s="68"/>
      <c r="F654" s="40"/>
      <c r="G654" s="94"/>
      <c r="H654" s="38"/>
      <c r="I654" s="95"/>
      <c r="J654" s="40"/>
      <c r="K654" s="38"/>
      <c r="L654" s="95"/>
      <c r="M654" s="40"/>
      <c r="N654" s="38"/>
      <c r="O654" s="95"/>
      <c r="P654" s="68"/>
      <c r="Q654" s="226"/>
      <c r="R654" s="227"/>
      <c r="S654" s="227"/>
      <c r="T654" s="227"/>
      <c r="U654" s="227"/>
      <c r="V654" s="227"/>
      <c r="W654" s="227"/>
      <c r="X654" s="227"/>
      <c r="Y654" s="227"/>
      <c r="Z654" s="227"/>
      <c r="AA654" s="227"/>
      <c r="AB654" s="228"/>
      <c r="AC654" s="149">
        <f>IF($D654="",0,IF($E654="",0,IF(VLOOKUP($E654,paramètres!$E$33:$F$44,2,FALSE)&lt;=VLOOKUP($AC$18,paramètres!$E$33:$F$44,2,FALSE),Q654*$D654,0)))</f>
        <v>0</v>
      </c>
      <c r="AD654" s="13">
        <f>IF($D654="",0,IF($E654="",0,IF(VLOOKUP($E654,paramètres!$E$33:$F$44,2,FALSE)&lt;=VLOOKUP($AD$18,paramètres!$E$33:$F$44,2,FALSE),R654*$D654,0)))</f>
        <v>0</v>
      </c>
      <c r="AE654" s="13">
        <f>IF($D654="",0,IF($E654="",0,IF(VLOOKUP($E654,paramètres!$E$33:$F$44,2,FALSE)&lt;=VLOOKUP($AE$18,paramètres!$E$33:$F$44,2,FALSE),S654*$D654,0)))</f>
        <v>0</v>
      </c>
      <c r="AF654" s="13">
        <f>IF($D654="",0,IF($E654="",0,IF(VLOOKUP($E654,paramètres!$E$33:$F$44,2,FALSE)&lt;=VLOOKUP($AF$18,paramètres!$E$33:$F$44,2,FALSE),T654*$D654,0)))</f>
        <v>0</v>
      </c>
      <c r="AG654" s="13">
        <f>IF($D654="",0,IF($E654="",0,IF(VLOOKUP($E654,paramètres!$E$33:$F$44,2,FALSE)&lt;=VLOOKUP($AG$18,paramètres!$E$33:$F$44,2,FALSE),U654*$D654,0)))</f>
        <v>0</v>
      </c>
      <c r="AH654" s="13">
        <f>IF($D654="",0,IF($E654="",0,IF(VLOOKUP($E654,paramètres!$E$33:$F$44,2,FALSE)&lt;=VLOOKUP($AH$18,paramètres!$E$33:$F$44,2,FALSE),V654*$D654,0)))</f>
        <v>0</v>
      </c>
      <c r="AI654" s="13">
        <f>IF($D654="",0,IF($E654="",0,IF(VLOOKUP($E654,paramètres!$E$33:$F$44,2,FALSE)&lt;=VLOOKUP($AI$18,paramètres!$E$33:$F$44,2,FALSE),W654*$D654,0)))</f>
        <v>0</v>
      </c>
      <c r="AJ654" s="13">
        <f>IF($D654="",0,IF($E654="",0,IF(VLOOKUP($E654,paramètres!$E$33:$F$44,2,FALSE)&lt;=VLOOKUP($AJ$18,paramètres!$E$33:$F$44,2,FALSE),X654*$D654,0)))</f>
        <v>0</v>
      </c>
      <c r="AK654" s="13">
        <f>IF($D654="",0,IF($E654="",0,IF(VLOOKUP($E654,paramètres!$E$33:$F$44,2,FALSE)&lt;=VLOOKUP($AK$18,paramètres!$E$33:$F$44,2,FALSE),Y654*$D654,0)))</f>
        <v>0</v>
      </c>
      <c r="AL654" s="13">
        <f>IF($D654="",0,IF($E654="",0,IF(VLOOKUP($E654,paramètres!$E$33:$F$44,2,FALSE)&lt;=VLOOKUP($AL$18,paramètres!$E$33:$F$44,2,FALSE),Z654*$D654,0)))</f>
        <v>0</v>
      </c>
      <c r="AM654" s="13">
        <f>IF($D654="",0,IF($E654="",0,IF(VLOOKUP($E654,paramètres!$E$33:$F$44,2,FALSE)&lt;=VLOOKUP($AM$18,paramètres!$E$33:$F$44,2,FALSE),AA654*$D654,0)))</f>
        <v>0</v>
      </c>
      <c r="AN654" s="154">
        <f>IF($D654="",0,IF($E654="",0,IF(VLOOKUP($E654,paramètres!$E$33:$F$44,2,FALSE)&lt;=VLOOKUP($AN$18,paramètres!$E$33:$F$44,2,FALSE),AB654*$D654,0)))</f>
        <v>0</v>
      </c>
      <c r="AO654" s="149" t="str">
        <f>IF(paramètres!$B$28=1,((SUM(Q654:Z654)/1.02)+SUM(AA654:AB654))*0.0303/9*COUNT(Q654:Y654),IF(paramètres!$B$28=2,(SUM(Q654:AB654))*0.0303/9*COUNT(Q654:Y654),"Missing Delta option"))</f>
        <v>Missing Delta option</v>
      </c>
      <c r="AP654" s="13" t="str">
        <f>IF(paramètres!$B$28=1,(((SUM(Q654:Z654)/1.02)+SUM(AA654:AB654))+((SUM(AC654:AL654)/1.02)+SUM(AM654:AO654)))*cotpatr,IF(paramètres!$B$28=2,(SUM(Q654:AO654)*cotpatr),"Missing Delta Option"))</f>
        <v>Missing Delta Option</v>
      </c>
      <c r="AQ654" s="13" t="str" cm="1">
        <f t="array" ref="AQ654">IF(paramètres!$B$28=1,(((SUM(Q654:Z654)/1.02)+SUM(AA654:AB654))+((SUM(AC654:AN654)/1.02)+SUM(AM654:AN654)))/12*pécule,IF(paramètres!$B$28=2,SUM(Q654:AN654)/12*pécule,"Missing Delta Option"))</f>
        <v>Missing Delta Option</v>
      </c>
      <c r="AR654" s="132" t="e">
        <f>IF(paramètres!$B$28=1,(((SUM(Q654:Z654)/1.02)+SUM(AA654:AB654))+((SUM(AC654:AN654)/1.02)+SUM(AM654:AN654)))+AO654+AP654+AQ654,SUM(Q654:AN654)+AO654+AP654+AQ654)</f>
        <v>#VALUE!</v>
      </c>
    </row>
    <row r="655" spans="1:44" x14ac:dyDescent="0.25">
      <c r="A655" s="131"/>
      <c r="B655" s="39"/>
      <c r="C655" s="39"/>
      <c r="D655" s="93"/>
      <c r="E655" s="68"/>
      <c r="F655" s="40"/>
      <c r="G655" s="94"/>
      <c r="H655" s="38"/>
      <c r="I655" s="95"/>
      <c r="J655" s="40"/>
      <c r="K655" s="38"/>
      <c r="L655" s="95"/>
      <c r="M655" s="40"/>
      <c r="N655" s="38"/>
      <c r="O655" s="95"/>
      <c r="P655" s="68"/>
      <c r="Q655" s="226"/>
      <c r="R655" s="227"/>
      <c r="S655" s="227"/>
      <c r="T655" s="227"/>
      <c r="U655" s="227"/>
      <c r="V655" s="227"/>
      <c r="W655" s="227"/>
      <c r="X655" s="227"/>
      <c r="Y655" s="227"/>
      <c r="Z655" s="227"/>
      <c r="AA655" s="227"/>
      <c r="AB655" s="228"/>
      <c r="AC655" s="149">
        <f>IF($D655="",0,IF($E655="",0,IF(VLOOKUP($E655,paramètres!$E$33:$F$44,2,FALSE)&lt;=VLOOKUP($AC$18,paramètres!$E$33:$F$44,2,FALSE),Q655*$D655,0)))</f>
        <v>0</v>
      </c>
      <c r="AD655" s="13">
        <f>IF($D655="",0,IF($E655="",0,IF(VLOOKUP($E655,paramètres!$E$33:$F$44,2,FALSE)&lt;=VLOOKUP($AD$18,paramètres!$E$33:$F$44,2,FALSE),R655*$D655,0)))</f>
        <v>0</v>
      </c>
      <c r="AE655" s="13">
        <f>IF($D655="",0,IF($E655="",0,IF(VLOOKUP($E655,paramètres!$E$33:$F$44,2,FALSE)&lt;=VLOOKUP($AE$18,paramètres!$E$33:$F$44,2,FALSE),S655*$D655,0)))</f>
        <v>0</v>
      </c>
      <c r="AF655" s="13">
        <f>IF($D655="",0,IF($E655="",0,IF(VLOOKUP($E655,paramètres!$E$33:$F$44,2,FALSE)&lt;=VLOOKUP($AF$18,paramètres!$E$33:$F$44,2,FALSE),T655*$D655,0)))</f>
        <v>0</v>
      </c>
      <c r="AG655" s="13">
        <f>IF($D655="",0,IF($E655="",0,IF(VLOOKUP($E655,paramètres!$E$33:$F$44,2,FALSE)&lt;=VLOOKUP($AG$18,paramètres!$E$33:$F$44,2,FALSE),U655*$D655,0)))</f>
        <v>0</v>
      </c>
      <c r="AH655" s="13">
        <f>IF($D655="",0,IF($E655="",0,IF(VLOOKUP($E655,paramètres!$E$33:$F$44,2,FALSE)&lt;=VLOOKUP($AH$18,paramètres!$E$33:$F$44,2,FALSE),V655*$D655,0)))</f>
        <v>0</v>
      </c>
      <c r="AI655" s="13">
        <f>IF($D655="",0,IF($E655="",0,IF(VLOOKUP($E655,paramètres!$E$33:$F$44,2,FALSE)&lt;=VLOOKUP($AI$18,paramètres!$E$33:$F$44,2,FALSE),W655*$D655,0)))</f>
        <v>0</v>
      </c>
      <c r="AJ655" s="13">
        <f>IF($D655="",0,IF($E655="",0,IF(VLOOKUP($E655,paramètres!$E$33:$F$44,2,FALSE)&lt;=VLOOKUP($AJ$18,paramètres!$E$33:$F$44,2,FALSE),X655*$D655,0)))</f>
        <v>0</v>
      </c>
      <c r="AK655" s="13">
        <f>IF($D655="",0,IF($E655="",0,IF(VLOOKUP($E655,paramètres!$E$33:$F$44,2,FALSE)&lt;=VLOOKUP($AK$18,paramètres!$E$33:$F$44,2,FALSE),Y655*$D655,0)))</f>
        <v>0</v>
      </c>
      <c r="AL655" s="13">
        <f>IF($D655="",0,IF($E655="",0,IF(VLOOKUP($E655,paramètres!$E$33:$F$44,2,FALSE)&lt;=VLOOKUP($AL$18,paramètres!$E$33:$F$44,2,FALSE),Z655*$D655,0)))</f>
        <v>0</v>
      </c>
      <c r="AM655" s="13">
        <f>IF($D655="",0,IF($E655="",0,IF(VLOOKUP($E655,paramètres!$E$33:$F$44,2,FALSE)&lt;=VLOOKUP($AM$18,paramètres!$E$33:$F$44,2,FALSE),AA655*$D655,0)))</f>
        <v>0</v>
      </c>
      <c r="AN655" s="154">
        <f>IF($D655="",0,IF($E655="",0,IF(VLOOKUP($E655,paramètres!$E$33:$F$44,2,FALSE)&lt;=VLOOKUP($AN$18,paramètres!$E$33:$F$44,2,FALSE),AB655*$D655,0)))</f>
        <v>0</v>
      </c>
      <c r="AO655" s="149" t="str">
        <f>IF(paramètres!$B$28=1,((SUM(Q655:Z655)/1.02)+SUM(AA655:AB655))*0.0303/9*COUNT(Q655:Y655),IF(paramètres!$B$28=2,(SUM(Q655:AB655))*0.0303/9*COUNT(Q655:Y655),"Missing Delta option"))</f>
        <v>Missing Delta option</v>
      </c>
      <c r="AP655" s="13" t="str">
        <f>IF(paramètres!$B$28=1,(((SUM(Q655:Z655)/1.02)+SUM(AA655:AB655))+((SUM(AC655:AL655)/1.02)+SUM(AM655:AO655)))*cotpatr,IF(paramètres!$B$28=2,(SUM(Q655:AO655)*cotpatr),"Missing Delta Option"))</f>
        <v>Missing Delta Option</v>
      </c>
      <c r="AQ655" s="13" t="str" cm="1">
        <f t="array" ref="AQ655">IF(paramètres!$B$28=1,(((SUM(Q655:Z655)/1.02)+SUM(AA655:AB655))+((SUM(AC655:AN655)/1.02)+SUM(AM655:AN655)))/12*pécule,IF(paramètres!$B$28=2,SUM(Q655:AN655)/12*pécule,"Missing Delta Option"))</f>
        <v>Missing Delta Option</v>
      </c>
      <c r="AR655" s="132" t="e">
        <f>IF(paramètres!$B$28=1,(((SUM(Q655:Z655)/1.02)+SUM(AA655:AB655))+((SUM(AC655:AN655)/1.02)+SUM(AM655:AN655)))+AO655+AP655+AQ655,SUM(Q655:AN655)+AO655+AP655+AQ655)</f>
        <v>#VALUE!</v>
      </c>
    </row>
    <row r="656" spans="1:44" x14ac:dyDescent="0.25">
      <c r="A656" s="131"/>
      <c r="B656" s="39"/>
      <c r="C656" s="39"/>
      <c r="D656" s="93"/>
      <c r="E656" s="68"/>
      <c r="F656" s="40"/>
      <c r="G656" s="94"/>
      <c r="H656" s="38"/>
      <c r="I656" s="95"/>
      <c r="J656" s="40"/>
      <c r="K656" s="38"/>
      <c r="L656" s="95"/>
      <c r="M656" s="40"/>
      <c r="N656" s="38"/>
      <c r="O656" s="95"/>
      <c r="P656" s="68"/>
      <c r="Q656" s="226"/>
      <c r="R656" s="227"/>
      <c r="S656" s="227"/>
      <c r="T656" s="227"/>
      <c r="U656" s="227"/>
      <c r="V656" s="227"/>
      <c r="W656" s="227"/>
      <c r="X656" s="227"/>
      <c r="Y656" s="227"/>
      <c r="Z656" s="227"/>
      <c r="AA656" s="227"/>
      <c r="AB656" s="228"/>
      <c r="AC656" s="149">
        <f>IF($D656="",0,IF($E656="",0,IF(VLOOKUP($E656,paramètres!$E$33:$F$44,2,FALSE)&lt;=VLOOKUP($AC$18,paramètres!$E$33:$F$44,2,FALSE),Q656*$D656,0)))</f>
        <v>0</v>
      </c>
      <c r="AD656" s="13">
        <f>IF($D656="",0,IF($E656="",0,IF(VLOOKUP($E656,paramètres!$E$33:$F$44,2,FALSE)&lt;=VLOOKUP($AD$18,paramètres!$E$33:$F$44,2,FALSE),R656*$D656,0)))</f>
        <v>0</v>
      </c>
      <c r="AE656" s="13">
        <f>IF($D656="",0,IF($E656="",0,IF(VLOOKUP($E656,paramètres!$E$33:$F$44,2,FALSE)&lt;=VLOOKUP($AE$18,paramètres!$E$33:$F$44,2,FALSE),S656*$D656,0)))</f>
        <v>0</v>
      </c>
      <c r="AF656" s="13">
        <f>IF($D656="",0,IF($E656="",0,IF(VLOOKUP($E656,paramètres!$E$33:$F$44,2,FALSE)&lt;=VLOOKUP($AF$18,paramètres!$E$33:$F$44,2,FALSE),T656*$D656,0)))</f>
        <v>0</v>
      </c>
      <c r="AG656" s="13">
        <f>IF($D656="",0,IF($E656="",0,IF(VLOOKUP($E656,paramètres!$E$33:$F$44,2,FALSE)&lt;=VLOOKUP($AG$18,paramètres!$E$33:$F$44,2,FALSE),U656*$D656,0)))</f>
        <v>0</v>
      </c>
      <c r="AH656" s="13">
        <f>IF($D656="",0,IF($E656="",0,IF(VLOOKUP($E656,paramètres!$E$33:$F$44,2,FALSE)&lt;=VLOOKUP($AH$18,paramètres!$E$33:$F$44,2,FALSE),V656*$D656,0)))</f>
        <v>0</v>
      </c>
      <c r="AI656" s="13">
        <f>IF($D656="",0,IF($E656="",0,IF(VLOOKUP($E656,paramètres!$E$33:$F$44,2,FALSE)&lt;=VLOOKUP($AI$18,paramètres!$E$33:$F$44,2,FALSE),W656*$D656,0)))</f>
        <v>0</v>
      </c>
      <c r="AJ656" s="13">
        <f>IF($D656="",0,IF($E656="",0,IF(VLOOKUP($E656,paramètres!$E$33:$F$44,2,FALSE)&lt;=VLOOKUP($AJ$18,paramètres!$E$33:$F$44,2,FALSE),X656*$D656,0)))</f>
        <v>0</v>
      </c>
      <c r="AK656" s="13">
        <f>IF($D656="",0,IF($E656="",0,IF(VLOOKUP($E656,paramètres!$E$33:$F$44,2,FALSE)&lt;=VLOOKUP($AK$18,paramètres!$E$33:$F$44,2,FALSE),Y656*$D656,0)))</f>
        <v>0</v>
      </c>
      <c r="AL656" s="13">
        <f>IF($D656="",0,IF($E656="",0,IF(VLOOKUP($E656,paramètres!$E$33:$F$44,2,FALSE)&lt;=VLOOKUP($AL$18,paramètres!$E$33:$F$44,2,FALSE),Z656*$D656,0)))</f>
        <v>0</v>
      </c>
      <c r="AM656" s="13">
        <f>IF($D656="",0,IF($E656="",0,IF(VLOOKUP($E656,paramètres!$E$33:$F$44,2,FALSE)&lt;=VLOOKUP($AM$18,paramètres!$E$33:$F$44,2,FALSE),AA656*$D656,0)))</f>
        <v>0</v>
      </c>
      <c r="AN656" s="154">
        <f>IF($D656="",0,IF($E656="",0,IF(VLOOKUP($E656,paramètres!$E$33:$F$44,2,FALSE)&lt;=VLOOKUP($AN$18,paramètres!$E$33:$F$44,2,FALSE),AB656*$D656,0)))</f>
        <v>0</v>
      </c>
      <c r="AO656" s="149" t="str">
        <f>IF(paramètres!$B$28=1,((SUM(Q656:Z656)/1.02)+SUM(AA656:AB656))*0.0303/9*COUNT(Q656:Y656),IF(paramètres!$B$28=2,(SUM(Q656:AB656))*0.0303/9*COUNT(Q656:Y656),"Missing Delta option"))</f>
        <v>Missing Delta option</v>
      </c>
      <c r="AP656" s="13" t="str">
        <f>IF(paramètres!$B$28=1,(((SUM(Q656:Z656)/1.02)+SUM(AA656:AB656))+((SUM(AC656:AL656)/1.02)+SUM(AM656:AO656)))*cotpatr,IF(paramètres!$B$28=2,(SUM(Q656:AO656)*cotpatr),"Missing Delta Option"))</f>
        <v>Missing Delta Option</v>
      </c>
      <c r="AQ656" s="13" t="str" cm="1">
        <f t="array" ref="AQ656">IF(paramètres!$B$28=1,(((SUM(Q656:Z656)/1.02)+SUM(AA656:AB656))+((SUM(AC656:AN656)/1.02)+SUM(AM656:AN656)))/12*pécule,IF(paramètres!$B$28=2,SUM(Q656:AN656)/12*pécule,"Missing Delta Option"))</f>
        <v>Missing Delta Option</v>
      </c>
      <c r="AR656" s="132" t="e">
        <f>IF(paramètres!$B$28=1,(((SUM(Q656:Z656)/1.02)+SUM(AA656:AB656))+((SUM(AC656:AN656)/1.02)+SUM(AM656:AN656)))+AO656+AP656+AQ656,SUM(Q656:AN656)+AO656+AP656+AQ656)</f>
        <v>#VALUE!</v>
      </c>
    </row>
    <row r="657" spans="1:44" x14ac:dyDescent="0.25">
      <c r="A657" s="131"/>
      <c r="B657" s="39"/>
      <c r="C657" s="39"/>
      <c r="D657" s="93"/>
      <c r="E657" s="68"/>
      <c r="F657" s="40"/>
      <c r="G657" s="94"/>
      <c r="H657" s="38"/>
      <c r="I657" s="95"/>
      <c r="J657" s="40"/>
      <c r="K657" s="38"/>
      <c r="L657" s="95"/>
      <c r="M657" s="40"/>
      <c r="N657" s="38"/>
      <c r="O657" s="95"/>
      <c r="P657" s="68"/>
      <c r="Q657" s="226"/>
      <c r="R657" s="227"/>
      <c r="S657" s="227"/>
      <c r="T657" s="227"/>
      <c r="U657" s="227"/>
      <c r="V657" s="227"/>
      <c r="W657" s="227"/>
      <c r="X657" s="227"/>
      <c r="Y657" s="227"/>
      <c r="Z657" s="227"/>
      <c r="AA657" s="227"/>
      <c r="AB657" s="228"/>
      <c r="AC657" s="149">
        <f>IF($D657="",0,IF($E657="",0,IF(VLOOKUP($E657,paramètres!$E$33:$F$44,2,FALSE)&lt;=VLOOKUP($AC$18,paramètres!$E$33:$F$44,2,FALSE),Q657*$D657,0)))</f>
        <v>0</v>
      </c>
      <c r="AD657" s="13">
        <f>IF($D657="",0,IF($E657="",0,IF(VLOOKUP($E657,paramètres!$E$33:$F$44,2,FALSE)&lt;=VLOOKUP($AD$18,paramètres!$E$33:$F$44,2,FALSE),R657*$D657,0)))</f>
        <v>0</v>
      </c>
      <c r="AE657" s="13">
        <f>IF($D657="",0,IF($E657="",0,IF(VLOOKUP($E657,paramètres!$E$33:$F$44,2,FALSE)&lt;=VLOOKUP($AE$18,paramètres!$E$33:$F$44,2,FALSE),S657*$D657,0)))</f>
        <v>0</v>
      </c>
      <c r="AF657" s="13">
        <f>IF($D657="",0,IF($E657="",0,IF(VLOOKUP($E657,paramètres!$E$33:$F$44,2,FALSE)&lt;=VLOOKUP($AF$18,paramètres!$E$33:$F$44,2,FALSE),T657*$D657,0)))</f>
        <v>0</v>
      </c>
      <c r="AG657" s="13">
        <f>IF($D657="",0,IF($E657="",0,IF(VLOOKUP($E657,paramètres!$E$33:$F$44,2,FALSE)&lt;=VLOOKUP($AG$18,paramètres!$E$33:$F$44,2,FALSE),U657*$D657,0)))</f>
        <v>0</v>
      </c>
      <c r="AH657" s="13">
        <f>IF($D657="",0,IF($E657="",0,IF(VLOOKUP($E657,paramètres!$E$33:$F$44,2,FALSE)&lt;=VLOOKUP($AH$18,paramètres!$E$33:$F$44,2,FALSE),V657*$D657,0)))</f>
        <v>0</v>
      </c>
      <c r="AI657" s="13">
        <f>IF($D657="",0,IF($E657="",0,IF(VLOOKUP($E657,paramètres!$E$33:$F$44,2,FALSE)&lt;=VLOOKUP($AI$18,paramètres!$E$33:$F$44,2,FALSE),W657*$D657,0)))</f>
        <v>0</v>
      </c>
      <c r="AJ657" s="13">
        <f>IF($D657="",0,IF($E657="",0,IF(VLOOKUP($E657,paramètres!$E$33:$F$44,2,FALSE)&lt;=VLOOKUP($AJ$18,paramètres!$E$33:$F$44,2,FALSE),X657*$D657,0)))</f>
        <v>0</v>
      </c>
      <c r="AK657" s="13">
        <f>IF($D657="",0,IF($E657="",0,IF(VLOOKUP($E657,paramètres!$E$33:$F$44,2,FALSE)&lt;=VLOOKUP($AK$18,paramètres!$E$33:$F$44,2,FALSE),Y657*$D657,0)))</f>
        <v>0</v>
      </c>
      <c r="AL657" s="13">
        <f>IF($D657="",0,IF($E657="",0,IF(VLOOKUP($E657,paramètres!$E$33:$F$44,2,FALSE)&lt;=VLOOKUP($AL$18,paramètres!$E$33:$F$44,2,FALSE),Z657*$D657,0)))</f>
        <v>0</v>
      </c>
      <c r="AM657" s="13">
        <f>IF($D657="",0,IF($E657="",0,IF(VLOOKUP($E657,paramètres!$E$33:$F$44,2,FALSE)&lt;=VLOOKUP($AM$18,paramètres!$E$33:$F$44,2,FALSE),AA657*$D657,0)))</f>
        <v>0</v>
      </c>
      <c r="AN657" s="154">
        <f>IF($D657="",0,IF($E657="",0,IF(VLOOKUP($E657,paramètres!$E$33:$F$44,2,FALSE)&lt;=VLOOKUP($AN$18,paramètres!$E$33:$F$44,2,FALSE),AB657*$D657,0)))</f>
        <v>0</v>
      </c>
      <c r="AO657" s="149" t="str">
        <f>IF(paramètres!$B$28=1,((SUM(Q657:Z657)/1.02)+SUM(AA657:AB657))*0.0303/9*COUNT(Q657:Y657),IF(paramètres!$B$28=2,(SUM(Q657:AB657))*0.0303/9*COUNT(Q657:Y657),"Missing Delta option"))</f>
        <v>Missing Delta option</v>
      </c>
      <c r="AP657" s="13" t="str">
        <f>IF(paramètres!$B$28=1,(((SUM(Q657:Z657)/1.02)+SUM(AA657:AB657))+((SUM(AC657:AL657)/1.02)+SUM(AM657:AO657)))*cotpatr,IF(paramètres!$B$28=2,(SUM(Q657:AO657)*cotpatr),"Missing Delta Option"))</f>
        <v>Missing Delta Option</v>
      </c>
      <c r="AQ657" s="13" t="str" cm="1">
        <f t="array" ref="AQ657">IF(paramètres!$B$28=1,(((SUM(Q657:Z657)/1.02)+SUM(AA657:AB657))+((SUM(AC657:AN657)/1.02)+SUM(AM657:AN657)))/12*pécule,IF(paramètres!$B$28=2,SUM(Q657:AN657)/12*pécule,"Missing Delta Option"))</f>
        <v>Missing Delta Option</v>
      </c>
      <c r="AR657" s="132" t="e">
        <f>IF(paramètres!$B$28=1,(((SUM(Q657:Z657)/1.02)+SUM(AA657:AB657))+((SUM(AC657:AN657)/1.02)+SUM(AM657:AN657)))+AO657+AP657+AQ657,SUM(Q657:AN657)+AO657+AP657+AQ657)</f>
        <v>#VALUE!</v>
      </c>
    </row>
    <row r="658" spans="1:44" x14ac:dyDescent="0.25">
      <c r="A658" s="131"/>
      <c r="B658" s="39"/>
      <c r="C658" s="39"/>
      <c r="D658" s="93"/>
      <c r="E658" s="68"/>
      <c r="F658" s="40"/>
      <c r="G658" s="94"/>
      <c r="H658" s="38"/>
      <c r="I658" s="95"/>
      <c r="J658" s="40"/>
      <c r="K658" s="38"/>
      <c r="L658" s="95"/>
      <c r="M658" s="40"/>
      <c r="N658" s="38"/>
      <c r="O658" s="95"/>
      <c r="P658" s="68"/>
      <c r="Q658" s="226"/>
      <c r="R658" s="227"/>
      <c r="S658" s="227"/>
      <c r="T658" s="227"/>
      <c r="U658" s="227"/>
      <c r="V658" s="227"/>
      <c r="W658" s="227"/>
      <c r="X658" s="227"/>
      <c r="Y658" s="227"/>
      <c r="Z658" s="227"/>
      <c r="AA658" s="227"/>
      <c r="AB658" s="228"/>
      <c r="AC658" s="149">
        <f>IF($D658="",0,IF($E658="",0,IF(VLOOKUP($E658,paramètres!$E$33:$F$44,2,FALSE)&lt;=VLOOKUP($AC$18,paramètres!$E$33:$F$44,2,FALSE),Q658*$D658,0)))</f>
        <v>0</v>
      </c>
      <c r="AD658" s="13">
        <f>IF($D658="",0,IF($E658="",0,IF(VLOOKUP($E658,paramètres!$E$33:$F$44,2,FALSE)&lt;=VLOOKUP($AD$18,paramètres!$E$33:$F$44,2,FALSE),R658*$D658,0)))</f>
        <v>0</v>
      </c>
      <c r="AE658" s="13">
        <f>IF($D658="",0,IF($E658="",0,IF(VLOOKUP($E658,paramètres!$E$33:$F$44,2,FALSE)&lt;=VLOOKUP($AE$18,paramètres!$E$33:$F$44,2,FALSE),S658*$D658,0)))</f>
        <v>0</v>
      </c>
      <c r="AF658" s="13">
        <f>IF($D658="",0,IF($E658="",0,IF(VLOOKUP($E658,paramètres!$E$33:$F$44,2,FALSE)&lt;=VLOOKUP($AF$18,paramètres!$E$33:$F$44,2,FALSE),T658*$D658,0)))</f>
        <v>0</v>
      </c>
      <c r="AG658" s="13">
        <f>IF($D658="",0,IF($E658="",0,IF(VLOOKUP($E658,paramètres!$E$33:$F$44,2,FALSE)&lt;=VLOOKUP($AG$18,paramètres!$E$33:$F$44,2,FALSE),U658*$D658,0)))</f>
        <v>0</v>
      </c>
      <c r="AH658" s="13">
        <f>IF($D658="",0,IF($E658="",0,IF(VLOOKUP($E658,paramètres!$E$33:$F$44,2,FALSE)&lt;=VLOOKUP($AH$18,paramètres!$E$33:$F$44,2,FALSE),V658*$D658,0)))</f>
        <v>0</v>
      </c>
      <c r="AI658" s="13">
        <f>IF($D658="",0,IF($E658="",0,IF(VLOOKUP($E658,paramètres!$E$33:$F$44,2,FALSE)&lt;=VLOOKUP($AI$18,paramètres!$E$33:$F$44,2,FALSE),W658*$D658,0)))</f>
        <v>0</v>
      </c>
      <c r="AJ658" s="13">
        <f>IF($D658="",0,IF($E658="",0,IF(VLOOKUP($E658,paramètres!$E$33:$F$44,2,FALSE)&lt;=VLOOKUP($AJ$18,paramètres!$E$33:$F$44,2,FALSE),X658*$D658,0)))</f>
        <v>0</v>
      </c>
      <c r="AK658" s="13">
        <f>IF($D658="",0,IF($E658="",0,IF(VLOOKUP($E658,paramètres!$E$33:$F$44,2,FALSE)&lt;=VLOOKUP($AK$18,paramètres!$E$33:$F$44,2,FALSE),Y658*$D658,0)))</f>
        <v>0</v>
      </c>
      <c r="AL658" s="13">
        <f>IF($D658="",0,IF($E658="",0,IF(VLOOKUP($E658,paramètres!$E$33:$F$44,2,FALSE)&lt;=VLOOKUP($AL$18,paramètres!$E$33:$F$44,2,FALSE),Z658*$D658,0)))</f>
        <v>0</v>
      </c>
      <c r="AM658" s="13">
        <f>IF($D658="",0,IF($E658="",0,IF(VLOOKUP($E658,paramètres!$E$33:$F$44,2,FALSE)&lt;=VLOOKUP($AM$18,paramètres!$E$33:$F$44,2,FALSE),AA658*$D658,0)))</f>
        <v>0</v>
      </c>
      <c r="AN658" s="154">
        <f>IF($D658="",0,IF($E658="",0,IF(VLOOKUP($E658,paramètres!$E$33:$F$44,2,FALSE)&lt;=VLOOKUP($AN$18,paramètres!$E$33:$F$44,2,FALSE),AB658*$D658,0)))</f>
        <v>0</v>
      </c>
      <c r="AO658" s="149" t="str">
        <f>IF(paramètres!$B$28=1,((SUM(Q658:Z658)/1.02)+SUM(AA658:AB658))*0.0303/9*COUNT(Q658:Y658),IF(paramètres!$B$28=2,(SUM(Q658:AB658))*0.0303/9*COUNT(Q658:Y658),"Missing Delta option"))</f>
        <v>Missing Delta option</v>
      </c>
      <c r="AP658" s="13" t="str">
        <f>IF(paramètres!$B$28=1,(((SUM(Q658:Z658)/1.02)+SUM(AA658:AB658))+((SUM(AC658:AL658)/1.02)+SUM(AM658:AO658)))*cotpatr,IF(paramètres!$B$28=2,(SUM(Q658:AO658)*cotpatr),"Missing Delta Option"))</f>
        <v>Missing Delta Option</v>
      </c>
      <c r="AQ658" s="13" t="str" cm="1">
        <f t="array" ref="AQ658">IF(paramètres!$B$28=1,(((SUM(Q658:Z658)/1.02)+SUM(AA658:AB658))+((SUM(AC658:AN658)/1.02)+SUM(AM658:AN658)))/12*pécule,IF(paramètres!$B$28=2,SUM(Q658:AN658)/12*pécule,"Missing Delta Option"))</f>
        <v>Missing Delta Option</v>
      </c>
      <c r="AR658" s="132" t="e">
        <f>IF(paramètres!$B$28=1,(((SUM(Q658:Z658)/1.02)+SUM(AA658:AB658))+((SUM(AC658:AN658)/1.02)+SUM(AM658:AN658)))+AO658+AP658+AQ658,SUM(Q658:AN658)+AO658+AP658+AQ658)</f>
        <v>#VALUE!</v>
      </c>
    </row>
    <row r="659" spans="1:44" x14ac:dyDescent="0.25">
      <c r="A659" s="131"/>
      <c r="B659" s="39"/>
      <c r="C659" s="39"/>
      <c r="D659" s="93"/>
      <c r="E659" s="68"/>
      <c r="F659" s="40"/>
      <c r="G659" s="94"/>
      <c r="H659" s="38"/>
      <c r="I659" s="95"/>
      <c r="J659" s="40"/>
      <c r="K659" s="38"/>
      <c r="L659" s="95"/>
      <c r="M659" s="40"/>
      <c r="N659" s="38"/>
      <c r="O659" s="95"/>
      <c r="P659" s="68"/>
      <c r="Q659" s="226"/>
      <c r="R659" s="227"/>
      <c r="S659" s="227"/>
      <c r="T659" s="227"/>
      <c r="U659" s="227"/>
      <c r="V659" s="227"/>
      <c r="W659" s="227"/>
      <c r="X659" s="227"/>
      <c r="Y659" s="227"/>
      <c r="Z659" s="227"/>
      <c r="AA659" s="227"/>
      <c r="AB659" s="228"/>
      <c r="AC659" s="149">
        <f>IF($D659="",0,IF($E659="",0,IF(VLOOKUP($E659,paramètres!$E$33:$F$44,2,FALSE)&lt;=VLOOKUP($AC$18,paramètres!$E$33:$F$44,2,FALSE),Q659*$D659,0)))</f>
        <v>0</v>
      </c>
      <c r="AD659" s="13">
        <f>IF($D659="",0,IF($E659="",0,IF(VLOOKUP($E659,paramètres!$E$33:$F$44,2,FALSE)&lt;=VLOOKUP($AD$18,paramètres!$E$33:$F$44,2,FALSE),R659*$D659,0)))</f>
        <v>0</v>
      </c>
      <c r="AE659" s="13">
        <f>IF($D659="",0,IF($E659="",0,IF(VLOOKUP($E659,paramètres!$E$33:$F$44,2,FALSE)&lt;=VLOOKUP($AE$18,paramètres!$E$33:$F$44,2,FALSE),S659*$D659,0)))</f>
        <v>0</v>
      </c>
      <c r="AF659" s="13">
        <f>IF($D659="",0,IF($E659="",0,IF(VLOOKUP($E659,paramètres!$E$33:$F$44,2,FALSE)&lt;=VLOOKUP($AF$18,paramètres!$E$33:$F$44,2,FALSE),T659*$D659,0)))</f>
        <v>0</v>
      </c>
      <c r="AG659" s="13">
        <f>IF($D659="",0,IF($E659="",0,IF(VLOOKUP($E659,paramètres!$E$33:$F$44,2,FALSE)&lt;=VLOOKUP($AG$18,paramètres!$E$33:$F$44,2,FALSE),U659*$D659,0)))</f>
        <v>0</v>
      </c>
      <c r="AH659" s="13">
        <f>IF($D659="",0,IF($E659="",0,IF(VLOOKUP($E659,paramètres!$E$33:$F$44,2,FALSE)&lt;=VLOOKUP($AH$18,paramètres!$E$33:$F$44,2,FALSE),V659*$D659,0)))</f>
        <v>0</v>
      </c>
      <c r="AI659" s="13">
        <f>IF($D659="",0,IF($E659="",0,IF(VLOOKUP($E659,paramètres!$E$33:$F$44,2,FALSE)&lt;=VLOOKUP($AI$18,paramètres!$E$33:$F$44,2,FALSE),W659*$D659,0)))</f>
        <v>0</v>
      </c>
      <c r="AJ659" s="13">
        <f>IF($D659="",0,IF($E659="",0,IF(VLOOKUP($E659,paramètres!$E$33:$F$44,2,FALSE)&lt;=VLOOKUP($AJ$18,paramètres!$E$33:$F$44,2,FALSE),X659*$D659,0)))</f>
        <v>0</v>
      </c>
      <c r="AK659" s="13">
        <f>IF($D659="",0,IF($E659="",0,IF(VLOOKUP($E659,paramètres!$E$33:$F$44,2,FALSE)&lt;=VLOOKUP($AK$18,paramètres!$E$33:$F$44,2,FALSE),Y659*$D659,0)))</f>
        <v>0</v>
      </c>
      <c r="AL659" s="13">
        <f>IF($D659="",0,IF($E659="",0,IF(VLOOKUP($E659,paramètres!$E$33:$F$44,2,FALSE)&lt;=VLOOKUP($AL$18,paramètres!$E$33:$F$44,2,FALSE),Z659*$D659,0)))</f>
        <v>0</v>
      </c>
      <c r="AM659" s="13">
        <f>IF($D659="",0,IF($E659="",0,IF(VLOOKUP($E659,paramètres!$E$33:$F$44,2,FALSE)&lt;=VLOOKUP($AM$18,paramètres!$E$33:$F$44,2,FALSE),AA659*$D659,0)))</f>
        <v>0</v>
      </c>
      <c r="AN659" s="154">
        <f>IF($D659="",0,IF($E659="",0,IF(VLOOKUP($E659,paramètres!$E$33:$F$44,2,FALSE)&lt;=VLOOKUP($AN$18,paramètres!$E$33:$F$44,2,FALSE),AB659*$D659,0)))</f>
        <v>0</v>
      </c>
      <c r="AO659" s="149" t="str">
        <f>IF(paramètres!$B$28=1,((SUM(Q659:Z659)/1.02)+SUM(AA659:AB659))*0.0303/9*COUNT(Q659:Y659),IF(paramètres!$B$28=2,(SUM(Q659:AB659))*0.0303/9*COUNT(Q659:Y659),"Missing Delta option"))</f>
        <v>Missing Delta option</v>
      </c>
      <c r="AP659" s="13" t="str">
        <f>IF(paramètres!$B$28=1,(((SUM(Q659:Z659)/1.02)+SUM(AA659:AB659))+((SUM(AC659:AL659)/1.02)+SUM(AM659:AO659)))*cotpatr,IF(paramètres!$B$28=2,(SUM(Q659:AO659)*cotpatr),"Missing Delta Option"))</f>
        <v>Missing Delta Option</v>
      </c>
      <c r="AQ659" s="13" t="str" cm="1">
        <f t="array" ref="AQ659">IF(paramètres!$B$28=1,(((SUM(Q659:Z659)/1.02)+SUM(AA659:AB659))+((SUM(AC659:AN659)/1.02)+SUM(AM659:AN659)))/12*pécule,IF(paramètres!$B$28=2,SUM(Q659:AN659)/12*pécule,"Missing Delta Option"))</f>
        <v>Missing Delta Option</v>
      </c>
      <c r="AR659" s="132" t="e">
        <f>IF(paramètres!$B$28=1,(((SUM(Q659:Z659)/1.02)+SUM(AA659:AB659))+((SUM(AC659:AN659)/1.02)+SUM(AM659:AN659)))+AO659+AP659+AQ659,SUM(Q659:AN659)+AO659+AP659+AQ659)</f>
        <v>#VALUE!</v>
      </c>
    </row>
    <row r="660" spans="1:44" x14ac:dyDescent="0.25">
      <c r="A660" s="131"/>
      <c r="B660" s="39"/>
      <c r="C660" s="39"/>
      <c r="D660" s="93"/>
      <c r="E660" s="68"/>
      <c r="F660" s="40"/>
      <c r="G660" s="94"/>
      <c r="H660" s="38"/>
      <c r="I660" s="95"/>
      <c r="J660" s="40"/>
      <c r="K660" s="38"/>
      <c r="L660" s="95"/>
      <c r="M660" s="40"/>
      <c r="N660" s="38"/>
      <c r="O660" s="95"/>
      <c r="P660" s="68"/>
      <c r="Q660" s="226"/>
      <c r="R660" s="227"/>
      <c r="S660" s="227"/>
      <c r="T660" s="227"/>
      <c r="U660" s="227"/>
      <c r="V660" s="227"/>
      <c r="W660" s="227"/>
      <c r="X660" s="227"/>
      <c r="Y660" s="227"/>
      <c r="Z660" s="227"/>
      <c r="AA660" s="227"/>
      <c r="AB660" s="228"/>
      <c r="AC660" s="149">
        <f>IF($D660="",0,IF($E660="",0,IF(VLOOKUP($E660,paramètres!$E$33:$F$44,2,FALSE)&lt;=VLOOKUP($AC$18,paramètres!$E$33:$F$44,2,FALSE),Q660*$D660,0)))</f>
        <v>0</v>
      </c>
      <c r="AD660" s="13">
        <f>IF($D660="",0,IF($E660="",0,IF(VLOOKUP($E660,paramètres!$E$33:$F$44,2,FALSE)&lt;=VLOOKUP($AD$18,paramètres!$E$33:$F$44,2,FALSE),R660*$D660,0)))</f>
        <v>0</v>
      </c>
      <c r="AE660" s="13">
        <f>IF($D660="",0,IF($E660="",0,IF(VLOOKUP($E660,paramètres!$E$33:$F$44,2,FALSE)&lt;=VLOOKUP($AE$18,paramètres!$E$33:$F$44,2,FALSE),S660*$D660,0)))</f>
        <v>0</v>
      </c>
      <c r="AF660" s="13">
        <f>IF($D660="",0,IF($E660="",0,IF(VLOOKUP($E660,paramètres!$E$33:$F$44,2,FALSE)&lt;=VLOOKUP($AF$18,paramètres!$E$33:$F$44,2,FALSE),T660*$D660,0)))</f>
        <v>0</v>
      </c>
      <c r="AG660" s="13">
        <f>IF($D660="",0,IF($E660="",0,IF(VLOOKUP($E660,paramètres!$E$33:$F$44,2,FALSE)&lt;=VLOOKUP($AG$18,paramètres!$E$33:$F$44,2,FALSE),U660*$D660,0)))</f>
        <v>0</v>
      </c>
      <c r="AH660" s="13">
        <f>IF($D660="",0,IF($E660="",0,IF(VLOOKUP($E660,paramètres!$E$33:$F$44,2,FALSE)&lt;=VLOOKUP($AH$18,paramètres!$E$33:$F$44,2,FALSE),V660*$D660,0)))</f>
        <v>0</v>
      </c>
      <c r="AI660" s="13">
        <f>IF($D660="",0,IF($E660="",0,IF(VLOOKUP($E660,paramètres!$E$33:$F$44,2,FALSE)&lt;=VLOOKUP($AI$18,paramètres!$E$33:$F$44,2,FALSE),W660*$D660,0)))</f>
        <v>0</v>
      </c>
      <c r="AJ660" s="13">
        <f>IF($D660="",0,IF($E660="",0,IF(VLOOKUP($E660,paramètres!$E$33:$F$44,2,FALSE)&lt;=VLOOKUP($AJ$18,paramètres!$E$33:$F$44,2,FALSE),X660*$D660,0)))</f>
        <v>0</v>
      </c>
      <c r="AK660" s="13">
        <f>IF($D660="",0,IF($E660="",0,IF(VLOOKUP($E660,paramètres!$E$33:$F$44,2,FALSE)&lt;=VLOOKUP($AK$18,paramètres!$E$33:$F$44,2,FALSE),Y660*$D660,0)))</f>
        <v>0</v>
      </c>
      <c r="AL660" s="13">
        <f>IF($D660="",0,IF($E660="",0,IF(VLOOKUP($E660,paramètres!$E$33:$F$44,2,FALSE)&lt;=VLOOKUP($AL$18,paramètres!$E$33:$F$44,2,FALSE),Z660*$D660,0)))</f>
        <v>0</v>
      </c>
      <c r="AM660" s="13">
        <f>IF($D660="",0,IF($E660="",0,IF(VLOOKUP($E660,paramètres!$E$33:$F$44,2,FALSE)&lt;=VLOOKUP($AM$18,paramètres!$E$33:$F$44,2,FALSE),AA660*$D660,0)))</f>
        <v>0</v>
      </c>
      <c r="AN660" s="154">
        <f>IF($D660="",0,IF($E660="",0,IF(VLOOKUP($E660,paramètres!$E$33:$F$44,2,FALSE)&lt;=VLOOKUP($AN$18,paramètres!$E$33:$F$44,2,FALSE),AB660*$D660,0)))</f>
        <v>0</v>
      </c>
      <c r="AO660" s="149" t="str">
        <f>IF(paramètres!$B$28=1,((SUM(Q660:Z660)/1.02)+SUM(AA660:AB660))*0.0303/9*COUNT(Q660:Y660),IF(paramètres!$B$28=2,(SUM(Q660:AB660))*0.0303/9*COUNT(Q660:Y660),"Missing Delta option"))</f>
        <v>Missing Delta option</v>
      </c>
      <c r="AP660" s="13" t="str">
        <f>IF(paramètres!$B$28=1,(((SUM(Q660:Z660)/1.02)+SUM(AA660:AB660))+((SUM(AC660:AL660)/1.02)+SUM(AM660:AO660)))*cotpatr,IF(paramètres!$B$28=2,(SUM(Q660:AO660)*cotpatr),"Missing Delta Option"))</f>
        <v>Missing Delta Option</v>
      </c>
      <c r="AQ660" s="13" t="str" cm="1">
        <f t="array" ref="AQ660">IF(paramètres!$B$28=1,(((SUM(Q660:Z660)/1.02)+SUM(AA660:AB660))+((SUM(AC660:AN660)/1.02)+SUM(AM660:AN660)))/12*pécule,IF(paramètres!$B$28=2,SUM(Q660:AN660)/12*pécule,"Missing Delta Option"))</f>
        <v>Missing Delta Option</v>
      </c>
      <c r="AR660" s="132" t="e">
        <f>IF(paramètres!$B$28=1,(((SUM(Q660:Z660)/1.02)+SUM(AA660:AB660))+((SUM(AC660:AN660)/1.02)+SUM(AM660:AN660)))+AO660+AP660+AQ660,SUM(Q660:AN660)+AO660+AP660+AQ660)</f>
        <v>#VALUE!</v>
      </c>
    </row>
    <row r="661" spans="1:44" x14ac:dyDescent="0.25">
      <c r="A661" s="131"/>
      <c r="B661" s="39"/>
      <c r="C661" s="39"/>
      <c r="D661" s="93"/>
      <c r="E661" s="68"/>
      <c r="F661" s="40"/>
      <c r="G661" s="94"/>
      <c r="H661" s="38"/>
      <c r="I661" s="95"/>
      <c r="J661" s="40"/>
      <c r="K661" s="38"/>
      <c r="L661" s="95"/>
      <c r="M661" s="40"/>
      <c r="N661" s="38"/>
      <c r="O661" s="95"/>
      <c r="P661" s="68"/>
      <c r="Q661" s="226"/>
      <c r="R661" s="227"/>
      <c r="S661" s="227"/>
      <c r="T661" s="227"/>
      <c r="U661" s="227"/>
      <c r="V661" s="227"/>
      <c r="W661" s="227"/>
      <c r="X661" s="227"/>
      <c r="Y661" s="227"/>
      <c r="Z661" s="227"/>
      <c r="AA661" s="227"/>
      <c r="AB661" s="228"/>
      <c r="AC661" s="149">
        <f>IF($D661="",0,IF($E661="",0,IF(VLOOKUP($E661,paramètres!$E$33:$F$44,2,FALSE)&lt;=VLOOKUP($AC$18,paramètres!$E$33:$F$44,2,FALSE),Q661*$D661,0)))</f>
        <v>0</v>
      </c>
      <c r="AD661" s="13">
        <f>IF($D661="",0,IF($E661="",0,IF(VLOOKUP($E661,paramètres!$E$33:$F$44,2,FALSE)&lt;=VLOOKUP($AD$18,paramètres!$E$33:$F$44,2,FALSE),R661*$D661,0)))</f>
        <v>0</v>
      </c>
      <c r="AE661" s="13">
        <f>IF($D661="",0,IF($E661="",0,IF(VLOOKUP($E661,paramètres!$E$33:$F$44,2,FALSE)&lt;=VLOOKUP($AE$18,paramètres!$E$33:$F$44,2,FALSE),S661*$D661,0)))</f>
        <v>0</v>
      </c>
      <c r="AF661" s="13">
        <f>IF($D661="",0,IF($E661="",0,IF(VLOOKUP($E661,paramètres!$E$33:$F$44,2,FALSE)&lt;=VLOOKUP($AF$18,paramètres!$E$33:$F$44,2,FALSE),T661*$D661,0)))</f>
        <v>0</v>
      </c>
      <c r="AG661" s="13">
        <f>IF($D661="",0,IF($E661="",0,IF(VLOOKUP($E661,paramètres!$E$33:$F$44,2,FALSE)&lt;=VLOOKUP($AG$18,paramètres!$E$33:$F$44,2,FALSE),U661*$D661,0)))</f>
        <v>0</v>
      </c>
      <c r="AH661" s="13">
        <f>IF($D661="",0,IF($E661="",0,IF(VLOOKUP($E661,paramètres!$E$33:$F$44,2,FALSE)&lt;=VLOOKUP($AH$18,paramètres!$E$33:$F$44,2,FALSE),V661*$D661,0)))</f>
        <v>0</v>
      </c>
      <c r="AI661" s="13">
        <f>IF($D661="",0,IF($E661="",0,IF(VLOOKUP($E661,paramètres!$E$33:$F$44,2,FALSE)&lt;=VLOOKUP($AI$18,paramètres!$E$33:$F$44,2,FALSE),W661*$D661,0)))</f>
        <v>0</v>
      </c>
      <c r="AJ661" s="13">
        <f>IF($D661="",0,IF($E661="",0,IF(VLOOKUP($E661,paramètres!$E$33:$F$44,2,FALSE)&lt;=VLOOKUP($AJ$18,paramètres!$E$33:$F$44,2,FALSE),X661*$D661,0)))</f>
        <v>0</v>
      </c>
      <c r="AK661" s="13">
        <f>IF($D661="",0,IF($E661="",0,IF(VLOOKUP($E661,paramètres!$E$33:$F$44,2,FALSE)&lt;=VLOOKUP($AK$18,paramètres!$E$33:$F$44,2,FALSE),Y661*$D661,0)))</f>
        <v>0</v>
      </c>
      <c r="AL661" s="13">
        <f>IF($D661="",0,IF($E661="",0,IF(VLOOKUP($E661,paramètres!$E$33:$F$44,2,FALSE)&lt;=VLOOKUP($AL$18,paramètres!$E$33:$F$44,2,FALSE),Z661*$D661,0)))</f>
        <v>0</v>
      </c>
      <c r="AM661" s="13">
        <f>IF($D661="",0,IF($E661="",0,IF(VLOOKUP($E661,paramètres!$E$33:$F$44,2,FALSE)&lt;=VLOOKUP($AM$18,paramètres!$E$33:$F$44,2,FALSE),AA661*$D661,0)))</f>
        <v>0</v>
      </c>
      <c r="AN661" s="154">
        <f>IF($D661="",0,IF($E661="",0,IF(VLOOKUP($E661,paramètres!$E$33:$F$44,2,FALSE)&lt;=VLOOKUP($AN$18,paramètres!$E$33:$F$44,2,FALSE),AB661*$D661,0)))</f>
        <v>0</v>
      </c>
      <c r="AO661" s="149" t="str">
        <f>IF(paramètres!$B$28=1,((SUM(Q661:Z661)/1.02)+SUM(AA661:AB661))*0.0303/9*COUNT(Q661:Y661),IF(paramètres!$B$28=2,(SUM(Q661:AB661))*0.0303/9*COUNT(Q661:Y661),"Missing Delta option"))</f>
        <v>Missing Delta option</v>
      </c>
      <c r="AP661" s="13" t="str">
        <f>IF(paramètres!$B$28=1,(((SUM(Q661:Z661)/1.02)+SUM(AA661:AB661))+((SUM(AC661:AL661)/1.02)+SUM(AM661:AO661)))*cotpatr,IF(paramètres!$B$28=2,(SUM(Q661:AO661)*cotpatr),"Missing Delta Option"))</f>
        <v>Missing Delta Option</v>
      </c>
      <c r="AQ661" s="13" t="str" cm="1">
        <f t="array" ref="AQ661">IF(paramètres!$B$28=1,(((SUM(Q661:Z661)/1.02)+SUM(AA661:AB661))+((SUM(AC661:AN661)/1.02)+SUM(AM661:AN661)))/12*pécule,IF(paramètres!$B$28=2,SUM(Q661:AN661)/12*pécule,"Missing Delta Option"))</f>
        <v>Missing Delta Option</v>
      </c>
      <c r="AR661" s="132" t="e">
        <f>IF(paramètres!$B$28=1,(((SUM(Q661:Z661)/1.02)+SUM(AA661:AB661))+((SUM(AC661:AN661)/1.02)+SUM(AM661:AN661)))+AO661+AP661+AQ661,SUM(Q661:AN661)+AO661+AP661+AQ661)</f>
        <v>#VALUE!</v>
      </c>
    </row>
    <row r="662" spans="1:44" x14ac:dyDescent="0.25">
      <c r="A662" s="131"/>
      <c r="B662" s="39"/>
      <c r="C662" s="39"/>
      <c r="D662" s="93"/>
      <c r="E662" s="68"/>
      <c r="F662" s="40"/>
      <c r="G662" s="94"/>
      <c r="H662" s="38"/>
      <c r="I662" s="95"/>
      <c r="J662" s="40"/>
      <c r="K662" s="38"/>
      <c r="L662" s="95"/>
      <c r="M662" s="40"/>
      <c r="N662" s="38"/>
      <c r="O662" s="95"/>
      <c r="P662" s="68"/>
      <c r="Q662" s="226"/>
      <c r="R662" s="227"/>
      <c r="S662" s="227"/>
      <c r="T662" s="227"/>
      <c r="U662" s="227"/>
      <c r="V662" s="227"/>
      <c r="W662" s="227"/>
      <c r="X662" s="227"/>
      <c r="Y662" s="227"/>
      <c r="Z662" s="227"/>
      <c r="AA662" s="227"/>
      <c r="AB662" s="228"/>
      <c r="AC662" s="149">
        <f>IF($D662="",0,IF($E662="",0,IF(VLOOKUP($E662,paramètres!$E$33:$F$44,2,FALSE)&lt;=VLOOKUP($AC$18,paramètres!$E$33:$F$44,2,FALSE),Q662*$D662,0)))</f>
        <v>0</v>
      </c>
      <c r="AD662" s="13">
        <f>IF($D662="",0,IF($E662="",0,IF(VLOOKUP($E662,paramètres!$E$33:$F$44,2,FALSE)&lt;=VLOOKUP($AD$18,paramètres!$E$33:$F$44,2,FALSE),R662*$D662,0)))</f>
        <v>0</v>
      </c>
      <c r="AE662" s="13">
        <f>IF($D662="",0,IF($E662="",0,IF(VLOOKUP($E662,paramètres!$E$33:$F$44,2,FALSE)&lt;=VLOOKUP($AE$18,paramètres!$E$33:$F$44,2,FALSE),S662*$D662,0)))</f>
        <v>0</v>
      </c>
      <c r="AF662" s="13">
        <f>IF($D662="",0,IF($E662="",0,IF(VLOOKUP($E662,paramètres!$E$33:$F$44,2,FALSE)&lt;=VLOOKUP($AF$18,paramètres!$E$33:$F$44,2,FALSE),T662*$D662,0)))</f>
        <v>0</v>
      </c>
      <c r="AG662" s="13">
        <f>IF($D662="",0,IF($E662="",0,IF(VLOOKUP($E662,paramètres!$E$33:$F$44,2,FALSE)&lt;=VLOOKUP($AG$18,paramètres!$E$33:$F$44,2,FALSE),U662*$D662,0)))</f>
        <v>0</v>
      </c>
      <c r="AH662" s="13">
        <f>IF($D662="",0,IF($E662="",0,IF(VLOOKUP($E662,paramètres!$E$33:$F$44,2,FALSE)&lt;=VLOOKUP($AH$18,paramètres!$E$33:$F$44,2,FALSE),V662*$D662,0)))</f>
        <v>0</v>
      </c>
      <c r="AI662" s="13">
        <f>IF($D662="",0,IF($E662="",0,IF(VLOOKUP($E662,paramètres!$E$33:$F$44,2,FALSE)&lt;=VLOOKUP($AI$18,paramètres!$E$33:$F$44,2,FALSE),W662*$D662,0)))</f>
        <v>0</v>
      </c>
      <c r="AJ662" s="13">
        <f>IF($D662="",0,IF($E662="",0,IF(VLOOKUP($E662,paramètres!$E$33:$F$44,2,FALSE)&lt;=VLOOKUP($AJ$18,paramètres!$E$33:$F$44,2,FALSE),X662*$D662,0)))</f>
        <v>0</v>
      </c>
      <c r="AK662" s="13">
        <f>IF($D662="",0,IF($E662="",0,IF(VLOOKUP($E662,paramètres!$E$33:$F$44,2,FALSE)&lt;=VLOOKUP($AK$18,paramètres!$E$33:$F$44,2,FALSE),Y662*$D662,0)))</f>
        <v>0</v>
      </c>
      <c r="AL662" s="13">
        <f>IF($D662="",0,IF($E662="",0,IF(VLOOKUP($E662,paramètres!$E$33:$F$44,2,FALSE)&lt;=VLOOKUP($AL$18,paramètres!$E$33:$F$44,2,FALSE),Z662*$D662,0)))</f>
        <v>0</v>
      </c>
      <c r="AM662" s="13">
        <f>IF($D662="",0,IF($E662="",0,IF(VLOOKUP($E662,paramètres!$E$33:$F$44,2,FALSE)&lt;=VLOOKUP($AM$18,paramètres!$E$33:$F$44,2,FALSE),AA662*$D662,0)))</f>
        <v>0</v>
      </c>
      <c r="AN662" s="154">
        <f>IF($D662="",0,IF($E662="",0,IF(VLOOKUP($E662,paramètres!$E$33:$F$44,2,FALSE)&lt;=VLOOKUP($AN$18,paramètres!$E$33:$F$44,2,FALSE),AB662*$D662,0)))</f>
        <v>0</v>
      </c>
      <c r="AO662" s="149" t="str">
        <f>IF(paramètres!$B$28=1,((SUM(Q662:Z662)/1.02)+SUM(AA662:AB662))*0.0303/9*COUNT(Q662:Y662),IF(paramètres!$B$28=2,(SUM(Q662:AB662))*0.0303/9*COUNT(Q662:Y662),"Missing Delta option"))</f>
        <v>Missing Delta option</v>
      </c>
      <c r="AP662" s="13" t="str">
        <f>IF(paramètres!$B$28=1,(((SUM(Q662:Z662)/1.02)+SUM(AA662:AB662))+((SUM(AC662:AL662)/1.02)+SUM(AM662:AO662)))*cotpatr,IF(paramètres!$B$28=2,(SUM(Q662:AO662)*cotpatr),"Missing Delta Option"))</f>
        <v>Missing Delta Option</v>
      </c>
      <c r="AQ662" s="13" t="str" cm="1">
        <f t="array" ref="AQ662">IF(paramètres!$B$28=1,(((SUM(Q662:Z662)/1.02)+SUM(AA662:AB662))+((SUM(AC662:AN662)/1.02)+SUM(AM662:AN662)))/12*pécule,IF(paramètres!$B$28=2,SUM(Q662:AN662)/12*pécule,"Missing Delta Option"))</f>
        <v>Missing Delta Option</v>
      </c>
      <c r="AR662" s="132" t="e">
        <f>IF(paramètres!$B$28=1,(((SUM(Q662:Z662)/1.02)+SUM(AA662:AB662))+((SUM(AC662:AN662)/1.02)+SUM(AM662:AN662)))+AO662+AP662+AQ662,SUM(Q662:AN662)+AO662+AP662+AQ662)</f>
        <v>#VALUE!</v>
      </c>
    </row>
    <row r="663" spans="1:44" x14ac:dyDescent="0.25">
      <c r="A663" s="131"/>
      <c r="B663" s="39"/>
      <c r="C663" s="39"/>
      <c r="D663" s="93"/>
      <c r="E663" s="68"/>
      <c r="F663" s="40"/>
      <c r="G663" s="94"/>
      <c r="H663" s="38"/>
      <c r="I663" s="95"/>
      <c r="J663" s="40"/>
      <c r="K663" s="38"/>
      <c r="L663" s="95"/>
      <c r="M663" s="40"/>
      <c r="N663" s="38"/>
      <c r="O663" s="95"/>
      <c r="P663" s="68"/>
      <c r="Q663" s="226"/>
      <c r="R663" s="227"/>
      <c r="S663" s="227"/>
      <c r="T663" s="227"/>
      <c r="U663" s="227"/>
      <c r="V663" s="227"/>
      <c r="W663" s="227"/>
      <c r="X663" s="227"/>
      <c r="Y663" s="227"/>
      <c r="Z663" s="227"/>
      <c r="AA663" s="227"/>
      <c r="AB663" s="228"/>
      <c r="AC663" s="149">
        <f>IF($D663="",0,IF($E663="",0,IF(VLOOKUP($E663,paramètres!$E$33:$F$44,2,FALSE)&lt;=VLOOKUP($AC$18,paramètres!$E$33:$F$44,2,FALSE),Q663*$D663,0)))</f>
        <v>0</v>
      </c>
      <c r="AD663" s="13">
        <f>IF($D663="",0,IF($E663="",0,IF(VLOOKUP($E663,paramètres!$E$33:$F$44,2,FALSE)&lt;=VLOOKUP($AD$18,paramètres!$E$33:$F$44,2,FALSE),R663*$D663,0)))</f>
        <v>0</v>
      </c>
      <c r="AE663" s="13">
        <f>IF($D663="",0,IF($E663="",0,IF(VLOOKUP($E663,paramètres!$E$33:$F$44,2,FALSE)&lt;=VLOOKUP($AE$18,paramètres!$E$33:$F$44,2,FALSE),S663*$D663,0)))</f>
        <v>0</v>
      </c>
      <c r="AF663" s="13">
        <f>IF($D663="",0,IF($E663="",0,IF(VLOOKUP($E663,paramètres!$E$33:$F$44,2,FALSE)&lt;=VLOOKUP($AF$18,paramètres!$E$33:$F$44,2,FALSE),T663*$D663,0)))</f>
        <v>0</v>
      </c>
      <c r="AG663" s="13">
        <f>IF($D663="",0,IF($E663="",0,IF(VLOOKUP($E663,paramètres!$E$33:$F$44,2,FALSE)&lt;=VLOOKUP($AG$18,paramètres!$E$33:$F$44,2,FALSE),U663*$D663,0)))</f>
        <v>0</v>
      </c>
      <c r="AH663" s="13">
        <f>IF($D663="",0,IF($E663="",0,IF(VLOOKUP($E663,paramètres!$E$33:$F$44,2,FALSE)&lt;=VLOOKUP($AH$18,paramètres!$E$33:$F$44,2,FALSE),V663*$D663,0)))</f>
        <v>0</v>
      </c>
      <c r="AI663" s="13">
        <f>IF($D663="",0,IF($E663="",0,IF(VLOOKUP($E663,paramètres!$E$33:$F$44,2,FALSE)&lt;=VLOOKUP($AI$18,paramètres!$E$33:$F$44,2,FALSE),W663*$D663,0)))</f>
        <v>0</v>
      </c>
      <c r="AJ663" s="13">
        <f>IF($D663="",0,IF($E663="",0,IF(VLOOKUP($E663,paramètres!$E$33:$F$44,2,FALSE)&lt;=VLOOKUP($AJ$18,paramètres!$E$33:$F$44,2,FALSE),X663*$D663,0)))</f>
        <v>0</v>
      </c>
      <c r="AK663" s="13">
        <f>IF($D663="",0,IF($E663="",0,IF(VLOOKUP($E663,paramètres!$E$33:$F$44,2,FALSE)&lt;=VLOOKUP($AK$18,paramètres!$E$33:$F$44,2,FALSE),Y663*$D663,0)))</f>
        <v>0</v>
      </c>
      <c r="AL663" s="13">
        <f>IF($D663="",0,IF($E663="",0,IF(VLOOKUP($E663,paramètres!$E$33:$F$44,2,FALSE)&lt;=VLOOKUP($AL$18,paramètres!$E$33:$F$44,2,FALSE),Z663*$D663,0)))</f>
        <v>0</v>
      </c>
      <c r="AM663" s="13">
        <f>IF($D663="",0,IF($E663="",0,IF(VLOOKUP($E663,paramètres!$E$33:$F$44,2,FALSE)&lt;=VLOOKUP($AM$18,paramètres!$E$33:$F$44,2,FALSE),AA663*$D663,0)))</f>
        <v>0</v>
      </c>
      <c r="AN663" s="154">
        <f>IF($D663="",0,IF($E663="",0,IF(VLOOKUP($E663,paramètres!$E$33:$F$44,2,FALSE)&lt;=VLOOKUP($AN$18,paramètres!$E$33:$F$44,2,FALSE),AB663*$D663,0)))</f>
        <v>0</v>
      </c>
      <c r="AO663" s="149" t="str">
        <f>IF(paramètres!$B$28=1,((SUM(Q663:Z663)/1.02)+SUM(AA663:AB663))*0.0303/9*COUNT(Q663:Y663),IF(paramètres!$B$28=2,(SUM(Q663:AB663))*0.0303/9*COUNT(Q663:Y663),"Missing Delta option"))</f>
        <v>Missing Delta option</v>
      </c>
      <c r="AP663" s="13" t="str">
        <f>IF(paramètres!$B$28=1,(((SUM(Q663:Z663)/1.02)+SUM(AA663:AB663))+((SUM(AC663:AL663)/1.02)+SUM(AM663:AO663)))*cotpatr,IF(paramètres!$B$28=2,(SUM(Q663:AO663)*cotpatr),"Missing Delta Option"))</f>
        <v>Missing Delta Option</v>
      </c>
      <c r="AQ663" s="13" t="str" cm="1">
        <f t="array" ref="AQ663">IF(paramètres!$B$28=1,(((SUM(Q663:Z663)/1.02)+SUM(AA663:AB663))+((SUM(AC663:AN663)/1.02)+SUM(AM663:AN663)))/12*pécule,IF(paramètres!$B$28=2,SUM(Q663:AN663)/12*pécule,"Missing Delta Option"))</f>
        <v>Missing Delta Option</v>
      </c>
      <c r="AR663" s="132" t="e">
        <f>IF(paramètres!$B$28=1,(((SUM(Q663:Z663)/1.02)+SUM(AA663:AB663))+((SUM(AC663:AN663)/1.02)+SUM(AM663:AN663)))+AO663+AP663+AQ663,SUM(Q663:AN663)+AO663+AP663+AQ663)</f>
        <v>#VALUE!</v>
      </c>
    </row>
    <row r="664" spans="1:44" x14ac:dyDescent="0.25">
      <c r="A664" s="131"/>
      <c r="B664" s="39"/>
      <c r="C664" s="39"/>
      <c r="D664" s="93"/>
      <c r="E664" s="68"/>
      <c r="F664" s="40"/>
      <c r="G664" s="94"/>
      <c r="H664" s="38"/>
      <c r="I664" s="95"/>
      <c r="J664" s="40"/>
      <c r="K664" s="38"/>
      <c r="L664" s="95"/>
      <c r="M664" s="40"/>
      <c r="N664" s="38"/>
      <c r="O664" s="95"/>
      <c r="P664" s="68"/>
      <c r="Q664" s="226"/>
      <c r="R664" s="227"/>
      <c r="S664" s="227"/>
      <c r="T664" s="227"/>
      <c r="U664" s="227"/>
      <c r="V664" s="227"/>
      <c r="W664" s="227"/>
      <c r="X664" s="227"/>
      <c r="Y664" s="227"/>
      <c r="Z664" s="227"/>
      <c r="AA664" s="227"/>
      <c r="AB664" s="228"/>
      <c r="AC664" s="149">
        <f>IF($D664="",0,IF($E664="",0,IF(VLOOKUP($E664,paramètres!$E$33:$F$44,2,FALSE)&lt;=VLOOKUP($AC$18,paramètres!$E$33:$F$44,2,FALSE),Q664*$D664,0)))</f>
        <v>0</v>
      </c>
      <c r="AD664" s="13">
        <f>IF($D664="",0,IF($E664="",0,IF(VLOOKUP($E664,paramètres!$E$33:$F$44,2,FALSE)&lt;=VLOOKUP($AD$18,paramètres!$E$33:$F$44,2,FALSE),R664*$D664,0)))</f>
        <v>0</v>
      </c>
      <c r="AE664" s="13">
        <f>IF($D664="",0,IF($E664="",0,IF(VLOOKUP($E664,paramètres!$E$33:$F$44,2,FALSE)&lt;=VLOOKUP($AE$18,paramètres!$E$33:$F$44,2,FALSE),S664*$D664,0)))</f>
        <v>0</v>
      </c>
      <c r="AF664" s="13">
        <f>IF($D664="",0,IF($E664="",0,IF(VLOOKUP($E664,paramètres!$E$33:$F$44,2,FALSE)&lt;=VLOOKUP($AF$18,paramètres!$E$33:$F$44,2,FALSE),T664*$D664,0)))</f>
        <v>0</v>
      </c>
      <c r="AG664" s="13">
        <f>IF($D664="",0,IF($E664="",0,IF(VLOOKUP($E664,paramètres!$E$33:$F$44,2,FALSE)&lt;=VLOOKUP($AG$18,paramètres!$E$33:$F$44,2,FALSE),U664*$D664,0)))</f>
        <v>0</v>
      </c>
      <c r="AH664" s="13">
        <f>IF($D664="",0,IF($E664="",0,IF(VLOOKUP($E664,paramètres!$E$33:$F$44,2,FALSE)&lt;=VLOOKUP($AH$18,paramètres!$E$33:$F$44,2,FALSE),V664*$D664,0)))</f>
        <v>0</v>
      </c>
      <c r="AI664" s="13">
        <f>IF($D664="",0,IF($E664="",0,IF(VLOOKUP($E664,paramètres!$E$33:$F$44,2,FALSE)&lt;=VLOOKUP($AI$18,paramètres!$E$33:$F$44,2,FALSE),W664*$D664,0)))</f>
        <v>0</v>
      </c>
      <c r="AJ664" s="13">
        <f>IF($D664="",0,IF($E664="",0,IF(VLOOKUP($E664,paramètres!$E$33:$F$44,2,FALSE)&lt;=VLOOKUP($AJ$18,paramètres!$E$33:$F$44,2,FALSE),X664*$D664,0)))</f>
        <v>0</v>
      </c>
      <c r="AK664" s="13">
        <f>IF($D664="",0,IF($E664="",0,IF(VLOOKUP($E664,paramètres!$E$33:$F$44,2,FALSE)&lt;=VLOOKUP($AK$18,paramètres!$E$33:$F$44,2,FALSE),Y664*$D664,0)))</f>
        <v>0</v>
      </c>
      <c r="AL664" s="13">
        <f>IF($D664="",0,IF($E664="",0,IF(VLOOKUP($E664,paramètres!$E$33:$F$44,2,FALSE)&lt;=VLOOKUP($AL$18,paramètres!$E$33:$F$44,2,FALSE),Z664*$D664,0)))</f>
        <v>0</v>
      </c>
      <c r="AM664" s="13">
        <f>IF($D664="",0,IF($E664="",0,IF(VLOOKUP($E664,paramètres!$E$33:$F$44,2,FALSE)&lt;=VLOOKUP($AM$18,paramètres!$E$33:$F$44,2,FALSE),AA664*$D664,0)))</f>
        <v>0</v>
      </c>
      <c r="AN664" s="154">
        <f>IF($D664="",0,IF($E664="",0,IF(VLOOKUP($E664,paramètres!$E$33:$F$44,2,FALSE)&lt;=VLOOKUP($AN$18,paramètres!$E$33:$F$44,2,FALSE),AB664*$D664,0)))</f>
        <v>0</v>
      </c>
      <c r="AO664" s="149" t="str">
        <f>IF(paramètres!$B$28=1,((SUM(Q664:Z664)/1.02)+SUM(AA664:AB664))*0.0303/9*COUNT(Q664:Y664),IF(paramètres!$B$28=2,(SUM(Q664:AB664))*0.0303/9*COUNT(Q664:Y664),"Missing Delta option"))</f>
        <v>Missing Delta option</v>
      </c>
      <c r="AP664" s="13" t="str">
        <f>IF(paramètres!$B$28=1,(((SUM(Q664:Z664)/1.02)+SUM(AA664:AB664))+((SUM(AC664:AL664)/1.02)+SUM(AM664:AO664)))*cotpatr,IF(paramètres!$B$28=2,(SUM(Q664:AO664)*cotpatr),"Missing Delta Option"))</f>
        <v>Missing Delta Option</v>
      </c>
      <c r="AQ664" s="13" t="str" cm="1">
        <f t="array" ref="AQ664">IF(paramètres!$B$28=1,(((SUM(Q664:Z664)/1.02)+SUM(AA664:AB664))+((SUM(AC664:AN664)/1.02)+SUM(AM664:AN664)))/12*pécule,IF(paramètres!$B$28=2,SUM(Q664:AN664)/12*pécule,"Missing Delta Option"))</f>
        <v>Missing Delta Option</v>
      </c>
      <c r="AR664" s="132" t="e">
        <f>IF(paramètres!$B$28=1,(((SUM(Q664:Z664)/1.02)+SUM(AA664:AB664))+((SUM(AC664:AN664)/1.02)+SUM(AM664:AN664)))+AO664+AP664+AQ664,SUM(Q664:AN664)+AO664+AP664+AQ664)</f>
        <v>#VALUE!</v>
      </c>
    </row>
    <row r="665" spans="1:44" x14ac:dyDescent="0.25">
      <c r="A665" s="131"/>
      <c r="B665" s="39"/>
      <c r="C665" s="39"/>
      <c r="D665" s="93"/>
      <c r="E665" s="68"/>
      <c r="F665" s="40"/>
      <c r="G665" s="94"/>
      <c r="H665" s="38"/>
      <c r="I665" s="95"/>
      <c r="J665" s="40"/>
      <c r="K665" s="38"/>
      <c r="L665" s="95"/>
      <c r="M665" s="40"/>
      <c r="N665" s="38"/>
      <c r="O665" s="95"/>
      <c r="P665" s="68"/>
      <c r="Q665" s="226"/>
      <c r="R665" s="227"/>
      <c r="S665" s="227"/>
      <c r="T665" s="227"/>
      <c r="U665" s="227"/>
      <c r="V665" s="227"/>
      <c r="W665" s="227"/>
      <c r="X665" s="227"/>
      <c r="Y665" s="227"/>
      <c r="Z665" s="227"/>
      <c r="AA665" s="227"/>
      <c r="AB665" s="228"/>
      <c r="AC665" s="149">
        <f>IF($D665="",0,IF($E665="",0,IF(VLOOKUP($E665,paramètres!$E$33:$F$44,2,FALSE)&lt;=VLOOKUP($AC$18,paramètres!$E$33:$F$44,2,FALSE),Q665*$D665,0)))</f>
        <v>0</v>
      </c>
      <c r="AD665" s="13">
        <f>IF($D665="",0,IF($E665="",0,IF(VLOOKUP($E665,paramètres!$E$33:$F$44,2,FALSE)&lt;=VLOOKUP($AD$18,paramètres!$E$33:$F$44,2,FALSE),R665*$D665,0)))</f>
        <v>0</v>
      </c>
      <c r="AE665" s="13">
        <f>IF($D665="",0,IF($E665="",0,IF(VLOOKUP($E665,paramètres!$E$33:$F$44,2,FALSE)&lt;=VLOOKUP($AE$18,paramètres!$E$33:$F$44,2,FALSE),S665*$D665,0)))</f>
        <v>0</v>
      </c>
      <c r="AF665" s="13">
        <f>IF($D665="",0,IF($E665="",0,IF(VLOOKUP($E665,paramètres!$E$33:$F$44,2,FALSE)&lt;=VLOOKUP($AF$18,paramètres!$E$33:$F$44,2,FALSE),T665*$D665,0)))</f>
        <v>0</v>
      </c>
      <c r="AG665" s="13">
        <f>IF($D665="",0,IF($E665="",0,IF(VLOOKUP($E665,paramètres!$E$33:$F$44,2,FALSE)&lt;=VLOOKUP($AG$18,paramètres!$E$33:$F$44,2,FALSE),U665*$D665,0)))</f>
        <v>0</v>
      </c>
      <c r="AH665" s="13">
        <f>IF($D665="",0,IF($E665="",0,IF(VLOOKUP($E665,paramètres!$E$33:$F$44,2,FALSE)&lt;=VLOOKUP($AH$18,paramètres!$E$33:$F$44,2,FALSE),V665*$D665,0)))</f>
        <v>0</v>
      </c>
      <c r="AI665" s="13">
        <f>IF($D665="",0,IF($E665="",0,IF(VLOOKUP($E665,paramètres!$E$33:$F$44,2,FALSE)&lt;=VLOOKUP($AI$18,paramètres!$E$33:$F$44,2,FALSE),W665*$D665,0)))</f>
        <v>0</v>
      </c>
      <c r="AJ665" s="13">
        <f>IF($D665="",0,IF($E665="",0,IF(VLOOKUP($E665,paramètres!$E$33:$F$44,2,FALSE)&lt;=VLOOKUP($AJ$18,paramètres!$E$33:$F$44,2,FALSE),X665*$D665,0)))</f>
        <v>0</v>
      </c>
      <c r="AK665" s="13">
        <f>IF($D665="",0,IF($E665="",0,IF(VLOOKUP($E665,paramètres!$E$33:$F$44,2,FALSE)&lt;=VLOOKUP($AK$18,paramètres!$E$33:$F$44,2,FALSE),Y665*$D665,0)))</f>
        <v>0</v>
      </c>
      <c r="AL665" s="13">
        <f>IF($D665="",0,IF($E665="",0,IF(VLOOKUP($E665,paramètres!$E$33:$F$44,2,FALSE)&lt;=VLOOKUP($AL$18,paramètres!$E$33:$F$44,2,FALSE),Z665*$D665,0)))</f>
        <v>0</v>
      </c>
      <c r="AM665" s="13">
        <f>IF($D665="",0,IF($E665="",0,IF(VLOOKUP($E665,paramètres!$E$33:$F$44,2,FALSE)&lt;=VLOOKUP($AM$18,paramètres!$E$33:$F$44,2,FALSE),AA665*$D665,0)))</f>
        <v>0</v>
      </c>
      <c r="AN665" s="154">
        <f>IF($D665="",0,IF($E665="",0,IF(VLOOKUP($E665,paramètres!$E$33:$F$44,2,FALSE)&lt;=VLOOKUP($AN$18,paramètres!$E$33:$F$44,2,FALSE),AB665*$D665,0)))</f>
        <v>0</v>
      </c>
      <c r="AO665" s="149" t="str">
        <f>IF(paramètres!$B$28=1,((SUM(Q665:Z665)/1.02)+SUM(AA665:AB665))*0.0303/9*COUNT(Q665:Y665),IF(paramètres!$B$28=2,(SUM(Q665:AB665))*0.0303/9*COUNT(Q665:Y665),"Missing Delta option"))</f>
        <v>Missing Delta option</v>
      </c>
      <c r="AP665" s="13" t="str">
        <f>IF(paramètres!$B$28=1,(((SUM(Q665:Z665)/1.02)+SUM(AA665:AB665))+((SUM(AC665:AL665)/1.02)+SUM(AM665:AO665)))*cotpatr,IF(paramètres!$B$28=2,(SUM(Q665:AO665)*cotpatr),"Missing Delta Option"))</f>
        <v>Missing Delta Option</v>
      </c>
      <c r="AQ665" s="13" t="str" cm="1">
        <f t="array" ref="AQ665">IF(paramètres!$B$28=1,(((SUM(Q665:Z665)/1.02)+SUM(AA665:AB665))+((SUM(AC665:AN665)/1.02)+SUM(AM665:AN665)))/12*pécule,IF(paramètres!$B$28=2,SUM(Q665:AN665)/12*pécule,"Missing Delta Option"))</f>
        <v>Missing Delta Option</v>
      </c>
      <c r="AR665" s="132" t="e">
        <f>IF(paramètres!$B$28=1,(((SUM(Q665:Z665)/1.02)+SUM(AA665:AB665))+((SUM(AC665:AN665)/1.02)+SUM(AM665:AN665)))+AO665+AP665+AQ665,SUM(Q665:AN665)+AO665+AP665+AQ665)</f>
        <v>#VALUE!</v>
      </c>
    </row>
    <row r="666" spans="1:44" x14ac:dyDescent="0.25">
      <c r="A666" s="131"/>
      <c r="B666" s="39"/>
      <c r="C666" s="39"/>
      <c r="D666" s="93"/>
      <c r="E666" s="68"/>
      <c r="F666" s="40"/>
      <c r="G666" s="94"/>
      <c r="H666" s="38"/>
      <c r="I666" s="95"/>
      <c r="J666" s="40"/>
      <c r="K666" s="38"/>
      <c r="L666" s="95"/>
      <c r="M666" s="40"/>
      <c r="N666" s="38"/>
      <c r="O666" s="95"/>
      <c r="P666" s="68"/>
      <c r="Q666" s="226"/>
      <c r="R666" s="227"/>
      <c r="S666" s="227"/>
      <c r="T666" s="227"/>
      <c r="U666" s="227"/>
      <c r="V666" s="227"/>
      <c r="W666" s="227"/>
      <c r="X666" s="227"/>
      <c r="Y666" s="227"/>
      <c r="Z666" s="227"/>
      <c r="AA666" s="227"/>
      <c r="AB666" s="228"/>
      <c r="AC666" s="149">
        <f>IF($D666="",0,IF($E666="",0,IF(VLOOKUP($E666,paramètres!$E$33:$F$44,2,FALSE)&lt;=VLOOKUP($AC$18,paramètres!$E$33:$F$44,2,FALSE),Q666*$D666,0)))</f>
        <v>0</v>
      </c>
      <c r="AD666" s="13">
        <f>IF($D666="",0,IF($E666="",0,IF(VLOOKUP($E666,paramètres!$E$33:$F$44,2,FALSE)&lt;=VLOOKUP($AD$18,paramètres!$E$33:$F$44,2,FALSE),R666*$D666,0)))</f>
        <v>0</v>
      </c>
      <c r="AE666" s="13">
        <f>IF($D666="",0,IF($E666="",0,IF(VLOOKUP($E666,paramètres!$E$33:$F$44,2,FALSE)&lt;=VLOOKUP($AE$18,paramètres!$E$33:$F$44,2,FALSE),S666*$D666,0)))</f>
        <v>0</v>
      </c>
      <c r="AF666" s="13">
        <f>IF($D666="",0,IF($E666="",0,IF(VLOOKUP($E666,paramètres!$E$33:$F$44,2,FALSE)&lt;=VLOOKUP($AF$18,paramètres!$E$33:$F$44,2,FALSE),T666*$D666,0)))</f>
        <v>0</v>
      </c>
      <c r="AG666" s="13">
        <f>IF($D666="",0,IF($E666="",0,IF(VLOOKUP($E666,paramètres!$E$33:$F$44,2,FALSE)&lt;=VLOOKUP($AG$18,paramètres!$E$33:$F$44,2,FALSE),U666*$D666,0)))</f>
        <v>0</v>
      </c>
      <c r="AH666" s="13">
        <f>IF($D666="",0,IF($E666="",0,IF(VLOOKUP($E666,paramètres!$E$33:$F$44,2,FALSE)&lt;=VLOOKUP($AH$18,paramètres!$E$33:$F$44,2,FALSE),V666*$D666,0)))</f>
        <v>0</v>
      </c>
      <c r="AI666" s="13">
        <f>IF($D666="",0,IF($E666="",0,IF(VLOOKUP($E666,paramètres!$E$33:$F$44,2,FALSE)&lt;=VLOOKUP($AI$18,paramètres!$E$33:$F$44,2,FALSE),W666*$D666,0)))</f>
        <v>0</v>
      </c>
      <c r="AJ666" s="13">
        <f>IF($D666="",0,IF($E666="",0,IF(VLOOKUP($E666,paramètres!$E$33:$F$44,2,FALSE)&lt;=VLOOKUP($AJ$18,paramètres!$E$33:$F$44,2,FALSE),X666*$D666,0)))</f>
        <v>0</v>
      </c>
      <c r="AK666" s="13">
        <f>IF($D666="",0,IF($E666="",0,IF(VLOOKUP($E666,paramètres!$E$33:$F$44,2,FALSE)&lt;=VLOOKUP($AK$18,paramètres!$E$33:$F$44,2,FALSE),Y666*$D666,0)))</f>
        <v>0</v>
      </c>
      <c r="AL666" s="13">
        <f>IF($D666="",0,IF($E666="",0,IF(VLOOKUP($E666,paramètres!$E$33:$F$44,2,FALSE)&lt;=VLOOKUP($AL$18,paramètres!$E$33:$F$44,2,FALSE),Z666*$D666,0)))</f>
        <v>0</v>
      </c>
      <c r="AM666" s="13">
        <f>IF($D666="",0,IF($E666="",0,IF(VLOOKUP($E666,paramètres!$E$33:$F$44,2,FALSE)&lt;=VLOOKUP($AM$18,paramètres!$E$33:$F$44,2,FALSE),AA666*$D666,0)))</f>
        <v>0</v>
      </c>
      <c r="AN666" s="154">
        <f>IF($D666="",0,IF($E666="",0,IF(VLOOKUP($E666,paramètres!$E$33:$F$44,2,FALSE)&lt;=VLOOKUP($AN$18,paramètres!$E$33:$F$44,2,FALSE),AB666*$D666,0)))</f>
        <v>0</v>
      </c>
      <c r="AO666" s="149" t="str">
        <f>IF(paramètres!$B$28=1,((SUM(Q666:Z666)/1.02)+SUM(AA666:AB666))*0.0303/9*COUNT(Q666:Y666),IF(paramètres!$B$28=2,(SUM(Q666:AB666))*0.0303/9*COUNT(Q666:Y666),"Missing Delta option"))</f>
        <v>Missing Delta option</v>
      </c>
      <c r="AP666" s="13" t="str">
        <f>IF(paramètres!$B$28=1,(((SUM(Q666:Z666)/1.02)+SUM(AA666:AB666))+((SUM(AC666:AL666)/1.02)+SUM(AM666:AO666)))*cotpatr,IF(paramètres!$B$28=2,(SUM(Q666:AO666)*cotpatr),"Missing Delta Option"))</f>
        <v>Missing Delta Option</v>
      </c>
      <c r="AQ666" s="13" t="str" cm="1">
        <f t="array" ref="AQ666">IF(paramètres!$B$28=1,(((SUM(Q666:Z666)/1.02)+SUM(AA666:AB666))+((SUM(AC666:AN666)/1.02)+SUM(AM666:AN666)))/12*pécule,IF(paramètres!$B$28=2,SUM(Q666:AN666)/12*pécule,"Missing Delta Option"))</f>
        <v>Missing Delta Option</v>
      </c>
      <c r="AR666" s="132" t="e">
        <f>IF(paramètres!$B$28=1,(((SUM(Q666:Z666)/1.02)+SUM(AA666:AB666))+((SUM(AC666:AN666)/1.02)+SUM(AM666:AN666)))+AO666+AP666+AQ666,SUM(Q666:AN666)+AO666+AP666+AQ666)</f>
        <v>#VALUE!</v>
      </c>
    </row>
    <row r="667" spans="1:44" x14ac:dyDescent="0.25">
      <c r="A667" s="131"/>
      <c r="B667" s="39"/>
      <c r="C667" s="39"/>
      <c r="D667" s="93"/>
      <c r="E667" s="68"/>
      <c r="F667" s="40"/>
      <c r="G667" s="94"/>
      <c r="H667" s="38"/>
      <c r="I667" s="95"/>
      <c r="J667" s="40"/>
      <c r="K667" s="38"/>
      <c r="L667" s="95"/>
      <c r="M667" s="40"/>
      <c r="N667" s="38"/>
      <c r="O667" s="95"/>
      <c r="P667" s="68"/>
      <c r="Q667" s="226"/>
      <c r="R667" s="227"/>
      <c r="S667" s="227"/>
      <c r="T667" s="227"/>
      <c r="U667" s="227"/>
      <c r="V667" s="227"/>
      <c r="W667" s="227"/>
      <c r="X667" s="227"/>
      <c r="Y667" s="227"/>
      <c r="Z667" s="227"/>
      <c r="AA667" s="227"/>
      <c r="AB667" s="228"/>
      <c r="AC667" s="149">
        <f>IF($D667="",0,IF($E667="",0,IF(VLOOKUP($E667,paramètres!$E$33:$F$44,2,FALSE)&lt;=VLOOKUP($AC$18,paramètres!$E$33:$F$44,2,FALSE),Q667*$D667,0)))</f>
        <v>0</v>
      </c>
      <c r="AD667" s="13">
        <f>IF($D667="",0,IF($E667="",0,IF(VLOOKUP($E667,paramètres!$E$33:$F$44,2,FALSE)&lt;=VLOOKUP($AD$18,paramètres!$E$33:$F$44,2,FALSE),R667*$D667,0)))</f>
        <v>0</v>
      </c>
      <c r="AE667" s="13">
        <f>IF($D667="",0,IF($E667="",0,IF(VLOOKUP($E667,paramètres!$E$33:$F$44,2,FALSE)&lt;=VLOOKUP($AE$18,paramètres!$E$33:$F$44,2,FALSE),S667*$D667,0)))</f>
        <v>0</v>
      </c>
      <c r="AF667" s="13">
        <f>IF($D667="",0,IF($E667="",0,IF(VLOOKUP($E667,paramètres!$E$33:$F$44,2,FALSE)&lt;=VLOOKUP($AF$18,paramètres!$E$33:$F$44,2,FALSE),T667*$D667,0)))</f>
        <v>0</v>
      </c>
      <c r="AG667" s="13">
        <f>IF($D667="",0,IF($E667="",0,IF(VLOOKUP($E667,paramètres!$E$33:$F$44,2,FALSE)&lt;=VLOOKUP($AG$18,paramètres!$E$33:$F$44,2,FALSE),U667*$D667,0)))</f>
        <v>0</v>
      </c>
      <c r="AH667" s="13">
        <f>IF($D667="",0,IF($E667="",0,IF(VLOOKUP($E667,paramètres!$E$33:$F$44,2,FALSE)&lt;=VLOOKUP($AH$18,paramètres!$E$33:$F$44,2,FALSE),V667*$D667,0)))</f>
        <v>0</v>
      </c>
      <c r="AI667" s="13">
        <f>IF($D667="",0,IF($E667="",0,IF(VLOOKUP($E667,paramètres!$E$33:$F$44,2,FALSE)&lt;=VLOOKUP($AI$18,paramètres!$E$33:$F$44,2,FALSE),W667*$D667,0)))</f>
        <v>0</v>
      </c>
      <c r="AJ667" s="13">
        <f>IF($D667="",0,IF($E667="",0,IF(VLOOKUP($E667,paramètres!$E$33:$F$44,2,FALSE)&lt;=VLOOKUP($AJ$18,paramètres!$E$33:$F$44,2,FALSE),X667*$D667,0)))</f>
        <v>0</v>
      </c>
      <c r="AK667" s="13">
        <f>IF($D667="",0,IF($E667="",0,IF(VLOOKUP($E667,paramètres!$E$33:$F$44,2,FALSE)&lt;=VLOOKUP($AK$18,paramètres!$E$33:$F$44,2,FALSE),Y667*$D667,0)))</f>
        <v>0</v>
      </c>
      <c r="AL667" s="13">
        <f>IF($D667="",0,IF($E667="",0,IF(VLOOKUP($E667,paramètres!$E$33:$F$44,2,FALSE)&lt;=VLOOKUP($AL$18,paramètres!$E$33:$F$44,2,FALSE),Z667*$D667,0)))</f>
        <v>0</v>
      </c>
      <c r="AM667" s="13">
        <f>IF($D667="",0,IF($E667="",0,IF(VLOOKUP($E667,paramètres!$E$33:$F$44,2,FALSE)&lt;=VLOOKUP($AM$18,paramètres!$E$33:$F$44,2,FALSE),AA667*$D667,0)))</f>
        <v>0</v>
      </c>
      <c r="AN667" s="154">
        <f>IF($D667="",0,IF($E667="",0,IF(VLOOKUP($E667,paramètres!$E$33:$F$44,2,FALSE)&lt;=VLOOKUP($AN$18,paramètres!$E$33:$F$44,2,FALSE),AB667*$D667,0)))</f>
        <v>0</v>
      </c>
      <c r="AO667" s="149" t="str">
        <f>IF(paramètres!$B$28=1,((SUM(Q667:Z667)/1.02)+SUM(AA667:AB667))*0.0303/9*COUNT(Q667:Y667),IF(paramètres!$B$28=2,(SUM(Q667:AB667))*0.0303/9*COUNT(Q667:Y667),"Missing Delta option"))</f>
        <v>Missing Delta option</v>
      </c>
      <c r="AP667" s="13" t="str">
        <f>IF(paramètres!$B$28=1,(((SUM(Q667:Z667)/1.02)+SUM(AA667:AB667))+((SUM(AC667:AL667)/1.02)+SUM(AM667:AO667)))*cotpatr,IF(paramètres!$B$28=2,(SUM(Q667:AO667)*cotpatr),"Missing Delta Option"))</f>
        <v>Missing Delta Option</v>
      </c>
      <c r="AQ667" s="13" t="str" cm="1">
        <f t="array" ref="AQ667">IF(paramètres!$B$28=1,(((SUM(Q667:Z667)/1.02)+SUM(AA667:AB667))+((SUM(AC667:AN667)/1.02)+SUM(AM667:AN667)))/12*pécule,IF(paramètres!$B$28=2,SUM(Q667:AN667)/12*pécule,"Missing Delta Option"))</f>
        <v>Missing Delta Option</v>
      </c>
      <c r="AR667" s="132" t="e">
        <f>IF(paramètres!$B$28=1,(((SUM(Q667:Z667)/1.02)+SUM(AA667:AB667))+((SUM(AC667:AN667)/1.02)+SUM(AM667:AN667)))+AO667+AP667+AQ667,SUM(Q667:AN667)+AO667+AP667+AQ667)</f>
        <v>#VALUE!</v>
      </c>
    </row>
    <row r="668" spans="1:44" x14ac:dyDescent="0.25">
      <c r="A668" s="131"/>
      <c r="B668" s="39"/>
      <c r="C668" s="39"/>
      <c r="D668" s="93"/>
      <c r="E668" s="68"/>
      <c r="F668" s="40"/>
      <c r="G668" s="94"/>
      <c r="H668" s="38"/>
      <c r="I668" s="95"/>
      <c r="J668" s="40"/>
      <c r="K668" s="38"/>
      <c r="L668" s="95"/>
      <c r="M668" s="40"/>
      <c r="N668" s="38"/>
      <c r="O668" s="95"/>
      <c r="P668" s="68"/>
      <c r="Q668" s="226"/>
      <c r="R668" s="227"/>
      <c r="S668" s="227"/>
      <c r="T668" s="227"/>
      <c r="U668" s="227"/>
      <c r="V668" s="227"/>
      <c r="W668" s="227"/>
      <c r="X668" s="227"/>
      <c r="Y668" s="227"/>
      <c r="Z668" s="227"/>
      <c r="AA668" s="227"/>
      <c r="AB668" s="228"/>
      <c r="AC668" s="149">
        <f>IF($D668="",0,IF($E668="",0,IF(VLOOKUP($E668,paramètres!$E$33:$F$44,2,FALSE)&lt;=VLOOKUP($AC$18,paramètres!$E$33:$F$44,2,FALSE),Q668*$D668,0)))</f>
        <v>0</v>
      </c>
      <c r="AD668" s="13">
        <f>IF($D668="",0,IF($E668="",0,IF(VLOOKUP($E668,paramètres!$E$33:$F$44,2,FALSE)&lt;=VLOOKUP($AD$18,paramètres!$E$33:$F$44,2,FALSE),R668*$D668,0)))</f>
        <v>0</v>
      </c>
      <c r="AE668" s="13">
        <f>IF($D668="",0,IF($E668="",0,IF(VLOOKUP($E668,paramètres!$E$33:$F$44,2,FALSE)&lt;=VLOOKUP($AE$18,paramètres!$E$33:$F$44,2,FALSE),S668*$D668,0)))</f>
        <v>0</v>
      </c>
      <c r="AF668" s="13">
        <f>IF($D668="",0,IF($E668="",0,IF(VLOOKUP($E668,paramètres!$E$33:$F$44,2,FALSE)&lt;=VLOOKUP($AF$18,paramètres!$E$33:$F$44,2,FALSE),T668*$D668,0)))</f>
        <v>0</v>
      </c>
      <c r="AG668" s="13">
        <f>IF($D668="",0,IF($E668="",0,IF(VLOOKUP($E668,paramètres!$E$33:$F$44,2,FALSE)&lt;=VLOOKUP($AG$18,paramètres!$E$33:$F$44,2,FALSE),U668*$D668,0)))</f>
        <v>0</v>
      </c>
      <c r="AH668" s="13">
        <f>IF($D668="",0,IF($E668="",0,IF(VLOOKUP($E668,paramètres!$E$33:$F$44,2,FALSE)&lt;=VLOOKUP($AH$18,paramètres!$E$33:$F$44,2,FALSE),V668*$D668,0)))</f>
        <v>0</v>
      </c>
      <c r="AI668" s="13">
        <f>IF($D668="",0,IF($E668="",0,IF(VLOOKUP($E668,paramètres!$E$33:$F$44,2,FALSE)&lt;=VLOOKUP($AI$18,paramètres!$E$33:$F$44,2,FALSE),W668*$D668,0)))</f>
        <v>0</v>
      </c>
      <c r="AJ668" s="13">
        <f>IF($D668="",0,IF($E668="",0,IF(VLOOKUP($E668,paramètres!$E$33:$F$44,2,FALSE)&lt;=VLOOKUP($AJ$18,paramètres!$E$33:$F$44,2,FALSE),X668*$D668,0)))</f>
        <v>0</v>
      </c>
      <c r="AK668" s="13">
        <f>IF($D668="",0,IF($E668="",0,IF(VLOOKUP($E668,paramètres!$E$33:$F$44,2,FALSE)&lt;=VLOOKUP($AK$18,paramètres!$E$33:$F$44,2,FALSE),Y668*$D668,0)))</f>
        <v>0</v>
      </c>
      <c r="AL668" s="13">
        <f>IF($D668="",0,IF($E668="",0,IF(VLOOKUP($E668,paramètres!$E$33:$F$44,2,FALSE)&lt;=VLOOKUP($AL$18,paramètres!$E$33:$F$44,2,FALSE),Z668*$D668,0)))</f>
        <v>0</v>
      </c>
      <c r="AM668" s="13">
        <f>IF($D668="",0,IF($E668="",0,IF(VLOOKUP($E668,paramètres!$E$33:$F$44,2,FALSE)&lt;=VLOOKUP($AM$18,paramètres!$E$33:$F$44,2,FALSE),AA668*$D668,0)))</f>
        <v>0</v>
      </c>
      <c r="AN668" s="154">
        <f>IF($D668="",0,IF($E668="",0,IF(VLOOKUP($E668,paramètres!$E$33:$F$44,2,FALSE)&lt;=VLOOKUP($AN$18,paramètres!$E$33:$F$44,2,FALSE),AB668*$D668,0)))</f>
        <v>0</v>
      </c>
      <c r="AO668" s="149" t="str">
        <f>IF(paramètres!$B$28=1,((SUM(Q668:Z668)/1.02)+SUM(AA668:AB668))*0.0303/9*COUNT(Q668:Y668),IF(paramètres!$B$28=2,(SUM(Q668:AB668))*0.0303/9*COUNT(Q668:Y668),"Missing Delta option"))</f>
        <v>Missing Delta option</v>
      </c>
      <c r="AP668" s="13" t="str">
        <f>IF(paramètres!$B$28=1,(((SUM(Q668:Z668)/1.02)+SUM(AA668:AB668))+((SUM(AC668:AL668)/1.02)+SUM(AM668:AO668)))*cotpatr,IF(paramètres!$B$28=2,(SUM(Q668:AO668)*cotpatr),"Missing Delta Option"))</f>
        <v>Missing Delta Option</v>
      </c>
      <c r="AQ668" s="13" t="str" cm="1">
        <f t="array" ref="AQ668">IF(paramètres!$B$28=1,(((SUM(Q668:Z668)/1.02)+SUM(AA668:AB668))+((SUM(AC668:AN668)/1.02)+SUM(AM668:AN668)))/12*pécule,IF(paramètres!$B$28=2,SUM(Q668:AN668)/12*pécule,"Missing Delta Option"))</f>
        <v>Missing Delta Option</v>
      </c>
      <c r="AR668" s="132" t="e">
        <f>IF(paramètres!$B$28=1,(((SUM(Q668:Z668)/1.02)+SUM(AA668:AB668))+((SUM(AC668:AN668)/1.02)+SUM(AM668:AN668)))+AO668+AP668+AQ668,SUM(Q668:AN668)+AO668+AP668+AQ668)</f>
        <v>#VALUE!</v>
      </c>
    </row>
    <row r="669" spans="1:44" x14ac:dyDescent="0.25">
      <c r="A669" s="131"/>
      <c r="B669" s="39"/>
      <c r="C669" s="39"/>
      <c r="D669" s="93"/>
      <c r="E669" s="68"/>
      <c r="F669" s="40"/>
      <c r="G669" s="94"/>
      <c r="H669" s="38"/>
      <c r="I669" s="95"/>
      <c r="J669" s="40"/>
      <c r="K669" s="38"/>
      <c r="L669" s="95"/>
      <c r="M669" s="40"/>
      <c r="N669" s="38"/>
      <c r="O669" s="95"/>
      <c r="P669" s="68"/>
      <c r="Q669" s="226"/>
      <c r="R669" s="227"/>
      <c r="S669" s="227"/>
      <c r="T669" s="227"/>
      <c r="U669" s="227"/>
      <c r="V669" s="227"/>
      <c r="W669" s="227"/>
      <c r="X669" s="227"/>
      <c r="Y669" s="227"/>
      <c r="Z669" s="227"/>
      <c r="AA669" s="227"/>
      <c r="AB669" s="228"/>
      <c r="AC669" s="149">
        <f>IF($D669="",0,IF($E669="",0,IF(VLOOKUP($E669,paramètres!$E$33:$F$44,2,FALSE)&lt;=VLOOKUP($AC$18,paramètres!$E$33:$F$44,2,FALSE),Q669*$D669,0)))</f>
        <v>0</v>
      </c>
      <c r="AD669" s="13">
        <f>IF($D669="",0,IF($E669="",0,IF(VLOOKUP($E669,paramètres!$E$33:$F$44,2,FALSE)&lt;=VLOOKUP($AD$18,paramètres!$E$33:$F$44,2,FALSE),R669*$D669,0)))</f>
        <v>0</v>
      </c>
      <c r="AE669" s="13">
        <f>IF($D669="",0,IF($E669="",0,IF(VLOOKUP($E669,paramètres!$E$33:$F$44,2,FALSE)&lt;=VLOOKUP($AE$18,paramètres!$E$33:$F$44,2,FALSE),S669*$D669,0)))</f>
        <v>0</v>
      </c>
      <c r="AF669" s="13">
        <f>IF($D669="",0,IF($E669="",0,IF(VLOOKUP($E669,paramètres!$E$33:$F$44,2,FALSE)&lt;=VLOOKUP($AF$18,paramètres!$E$33:$F$44,2,FALSE),T669*$D669,0)))</f>
        <v>0</v>
      </c>
      <c r="AG669" s="13">
        <f>IF($D669="",0,IF($E669="",0,IF(VLOOKUP($E669,paramètres!$E$33:$F$44,2,FALSE)&lt;=VLOOKUP($AG$18,paramètres!$E$33:$F$44,2,FALSE),U669*$D669,0)))</f>
        <v>0</v>
      </c>
      <c r="AH669" s="13">
        <f>IF($D669="",0,IF($E669="",0,IF(VLOOKUP($E669,paramètres!$E$33:$F$44,2,FALSE)&lt;=VLOOKUP($AH$18,paramètres!$E$33:$F$44,2,FALSE),V669*$D669,0)))</f>
        <v>0</v>
      </c>
      <c r="AI669" s="13">
        <f>IF($D669="",0,IF($E669="",0,IF(VLOOKUP($E669,paramètres!$E$33:$F$44,2,FALSE)&lt;=VLOOKUP($AI$18,paramètres!$E$33:$F$44,2,FALSE),W669*$D669,0)))</f>
        <v>0</v>
      </c>
      <c r="AJ669" s="13">
        <f>IF($D669="",0,IF($E669="",0,IF(VLOOKUP($E669,paramètres!$E$33:$F$44,2,FALSE)&lt;=VLOOKUP($AJ$18,paramètres!$E$33:$F$44,2,FALSE),X669*$D669,0)))</f>
        <v>0</v>
      </c>
      <c r="AK669" s="13">
        <f>IF($D669="",0,IF($E669="",0,IF(VLOOKUP($E669,paramètres!$E$33:$F$44,2,FALSE)&lt;=VLOOKUP($AK$18,paramètres!$E$33:$F$44,2,FALSE),Y669*$D669,0)))</f>
        <v>0</v>
      </c>
      <c r="AL669" s="13">
        <f>IF($D669="",0,IF($E669="",0,IF(VLOOKUP($E669,paramètres!$E$33:$F$44,2,FALSE)&lt;=VLOOKUP($AL$18,paramètres!$E$33:$F$44,2,FALSE),Z669*$D669,0)))</f>
        <v>0</v>
      </c>
      <c r="AM669" s="13">
        <f>IF($D669="",0,IF($E669="",0,IF(VLOOKUP($E669,paramètres!$E$33:$F$44,2,FALSE)&lt;=VLOOKUP($AM$18,paramètres!$E$33:$F$44,2,FALSE),AA669*$D669,0)))</f>
        <v>0</v>
      </c>
      <c r="AN669" s="154">
        <f>IF($D669="",0,IF($E669="",0,IF(VLOOKUP($E669,paramètres!$E$33:$F$44,2,FALSE)&lt;=VLOOKUP($AN$18,paramètres!$E$33:$F$44,2,FALSE),AB669*$D669,0)))</f>
        <v>0</v>
      </c>
      <c r="AO669" s="149" t="str">
        <f>IF(paramètres!$B$28=1,((SUM(Q669:Z669)/1.02)+SUM(AA669:AB669))*0.0303/9*COUNT(Q669:Y669),IF(paramètres!$B$28=2,(SUM(Q669:AB669))*0.0303/9*COUNT(Q669:Y669),"Missing Delta option"))</f>
        <v>Missing Delta option</v>
      </c>
      <c r="AP669" s="13" t="str">
        <f>IF(paramètres!$B$28=1,(((SUM(Q669:Z669)/1.02)+SUM(AA669:AB669))+((SUM(AC669:AL669)/1.02)+SUM(AM669:AO669)))*cotpatr,IF(paramètres!$B$28=2,(SUM(Q669:AO669)*cotpatr),"Missing Delta Option"))</f>
        <v>Missing Delta Option</v>
      </c>
      <c r="AQ669" s="13" t="str" cm="1">
        <f t="array" ref="AQ669">IF(paramètres!$B$28=1,(((SUM(Q669:Z669)/1.02)+SUM(AA669:AB669))+((SUM(AC669:AN669)/1.02)+SUM(AM669:AN669)))/12*pécule,IF(paramètres!$B$28=2,SUM(Q669:AN669)/12*pécule,"Missing Delta Option"))</f>
        <v>Missing Delta Option</v>
      </c>
      <c r="AR669" s="132" t="e">
        <f>IF(paramètres!$B$28=1,(((SUM(Q669:Z669)/1.02)+SUM(AA669:AB669))+((SUM(AC669:AN669)/1.02)+SUM(AM669:AN669)))+AO669+AP669+AQ669,SUM(Q669:AN669)+AO669+AP669+AQ669)</f>
        <v>#VALUE!</v>
      </c>
    </row>
    <row r="670" spans="1:44" x14ac:dyDescent="0.25">
      <c r="A670" s="131"/>
      <c r="B670" s="39"/>
      <c r="C670" s="39"/>
      <c r="D670" s="93"/>
      <c r="E670" s="68"/>
      <c r="F670" s="40"/>
      <c r="G670" s="94"/>
      <c r="H670" s="38"/>
      <c r="I670" s="95"/>
      <c r="J670" s="40"/>
      <c r="K670" s="38"/>
      <c r="L670" s="95"/>
      <c r="M670" s="40"/>
      <c r="N670" s="38"/>
      <c r="O670" s="95"/>
      <c r="P670" s="68"/>
      <c r="Q670" s="226"/>
      <c r="R670" s="227"/>
      <c r="S670" s="227"/>
      <c r="T670" s="227"/>
      <c r="U670" s="227"/>
      <c r="V670" s="227"/>
      <c r="W670" s="227"/>
      <c r="X670" s="227"/>
      <c r="Y670" s="227"/>
      <c r="Z670" s="227"/>
      <c r="AA670" s="227"/>
      <c r="AB670" s="228"/>
      <c r="AC670" s="149">
        <f>IF($D670="",0,IF($E670="",0,IF(VLOOKUP($E670,paramètres!$E$33:$F$44,2,FALSE)&lt;=VLOOKUP($AC$18,paramètres!$E$33:$F$44,2,FALSE),Q670*$D670,0)))</f>
        <v>0</v>
      </c>
      <c r="AD670" s="13">
        <f>IF($D670="",0,IF($E670="",0,IF(VLOOKUP($E670,paramètres!$E$33:$F$44,2,FALSE)&lt;=VLOOKUP($AD$18,paramètres!$E$33:$F$44,2,FALSE),R670*$D670,0)))</f>
        <v>0</v>
      </c>
      <c r="AE670" s="13">
        <f>IF($D670="",0,IF($E670="",0,IF(VLOOKUP($E670,paramètres!$E$33:$F$44,2,FALSE)&lt;=VLOOKUP($AE$18,paramètres!$E$33:$F$44,2,FALSE),S670*$D670,0)))</f>
        <v>0</v>
      </c>
      <c r="AF670" s="13">
        <f>IF($D670="",0,IF($E670="",0,IF(VLOOKUP($E670,paramètres!$E$33:$F$44,2,FALSE)&lt;=VLOOKUP($AF$18,paramètres!$E$33:$F$44,2,FALSE),T670*$D670,0)))</f>
        <v>0</v>
      </c>
      <c r="AG670" s="13">
        <f>IF($D670="",0,IF($E670="",0,IF(VLOOKUP($E670,paramètres!$E$33:$F$44,2,FALSE)&lt;=VLOOKUP($AG$18,paramètres!$E$33:$F$44,2,FALSE),U670*$D670,0)))</f>
        <v>0</v>
      </c>
      <c r="AH670" s="13">
        <f>IF($D670="",0,IF($E670="",0,IF(VLOOKUP($E670,paramètres!$E$33:$F$44,2,FALSE)&lt;=VLOOKUP($AH$18,paramètres!$E$33:$F$44,2,FALSE),V670*$D670,0)))</f>
        <v>0</v>
      </c>
      <c r="AI670" s="13">
        <f>IF($D670="",0,IF($E670="",0,IF(VLOOKUP($E670,paramètres!$E$33:$F$44,2,FALSE)&lt;=VLOOKUP($AI$18,paramètres!$E$33:$F$44,2,FALSE),W670*$D670,0)))</f>
        <v>0</v>
      </c>
      <c r="AJ670" s="13">
        <f>IF($D670="",0,IF($E670="",0,IF(VLOOKUP($E670,paramètres!$E$33:$F$44,2,FALSE)&lt;=VLOOKUP($AJ$18,paramètres!$E$33:$F$44,2,FALSE),X670*$D670,0)))</f>
        <v>0</v>
      </c>
      <c r="AK670" s="13">
        <f>IF($D670="",0,IF($E670="",0,IF(VLOOKUP($E670,paramètres!$E$33:$F$44,2,FALSE)&lt;=VLOOKUP($AK$18,paramètres!$E$33:$F$44,2,FALSE),Y670*$D670,0)))</f>
        <v>0</v>
      </c>
      <c r="AL670" s="13">
        <f>IF($D670="",0,IF($E670="",0,IF(VLOOKUP($E670,paramètres!$E$33:$F$44,2,FALSE)&lt;=VLOOKUP($AL$18,paramètres!$E$33:$F$44,2,FALSE),Z670*$D670,0)))</f>
        <v>0</v>
      </c>
      <c r="AM670" s="13">
        <f>IF($D670="",0,IF($E670="",0,IF(VLOOKUP($E670,paramètres!$E$33:$F$44,2,FALSE)&lt;=VLOOKUP($AM$18,paramètres!$E$33:$F$44,2,FALSE),AA670*$D670,0)))</f>
        <v>0</v>
      </c>
      <c r="AN670" s="154">
        <f>IF($D670="",0,IF($E670="",0,IF(VLOOKUP($E670,paramètres!$E$33:$F$44,2,FALSE)&lt;=VLOOKUP($AN$18,paramètres!$E$33:$F$44,2,FALSE),AB670*$D670,0)))</f>
        <v>0</v>
      </c>
      <c r="AO670" s="149" t="str">
        <f>IF(paramètres!$B$28=1,((SUM(Q670:Z670)/1.02)+SUM(AA670:AB670))*0.0303/9*COUNT(Q670:Y670),IF(paramètres!$B$28=2,(SUM(Q670:AB670))*0.0303/9*COUNT(Q670:Y670),"Missing Delta option"))</f>
        <v>Missing Delta option</v>
      </c>
      <c r="AP670" s="13" t="str">
        <f>IF(paramètres!$B$28=1,(((SUM(Q670:Z670)/1.02)+SUM(AA670:AB670))+((SUM(AC670:AL670)/1.02)+SUM(AM670:AO670)))*cotpatr,IF(paramètres!$B$28=2,(SUM(Q670:AO670)*cotpatr),"Missing Delta Option"))</f>
        <v>Missing Delta Option</v>
      </c>
      <c r="AQ670" s="13" t="str" cm="1">
        <f t="array" ref="AQ670">IF(paramètres!$B$28=1,(((SUM(Q670:Z670)/1.02)+SUM(AA670:AB670))+((SUM(AC670:AN670)/1.02)+SUM(AM670:AN670)))/12*pécule,IF(paramètres!$B$28=2,SUM(Q670:AN670)/12*pécule,"Missing Delta Option"))</f>
        <v>Missing Delta Option</v>
      </c>
      <c r="AR670" s="132" t="e">
        <f>IF(paramètres!$B$28=1,(((SUM(Q670:Z670)/1.02)+SUM(AA670:AB670))+((SUM(AC670:AN670)/1.02)+SUM(AM670:AN670)))+AO670+AP670+AQ670,SUM(Q670:AN670)+AO670+AP670+AQ670)</f>
        <v>#VALUE!</v>
      </c>
    </row>
    <row r="671" spans="1:44" x14ac:dyDescent="0.25">
      <c r="A671" s="131"/>
      <c r="B671" s="39"/>
      <c r="C671" s="39"/>
      <c r="D671" s="93"/>
      <c r="E671" s="68"/>
      <c r="F671" s="40"/>
      <c r="G671" s="94"/>
      <c r="H671" s="38"/>
      <c r="I671" s="95"/>
      <c r="J671" s="40"/>
      <c r="K671" s="38"/>
      <c r="L671" s="95"/>
      <c r="M671" s="40"/>
      <c r="N671" s="38"/>
      <c r="O671" s="95"/>
      <c r="P671" s="68"/>
      <c r="Q671" s="226"/>
      <c r="R671" s="227"/>
      <c r="S671" s="227"/>
      <c r="T671" s="227"/>
      <c r="U671" s="227"/>
      <c r="V671" s="227"/>
      <c r="W671" s="227"/>
      <c r="X671" s="227"/>
      <c r="Y671" s="227"/>
      <c r="Z671" s="227"/>
      <c r="AA671" s="227"/>
      <c r="AB671" s="228"/>
      <c r="AC671" s="149">
        <f>IF($D671="",0,IF($E671="",0,IF(VLOOKUP($E671,paramètres!$E$33:$F$44,2,FALSE)&lt;=VLOOKUP($AC$18,paramètres!$E$33:$F$44,2,FALSE),Q671*$D671,0)))</f>
        <v>0</v>
      </c>
      <c r="AD671" s="13">
        <f>IF($D671="",0,IF($E671="",0,IF(VLOOKUP($E671,paramètres!$E$33:$F$44,2,FALSE)&lt;=VLOOKUP($AD$18,paramètres!$E$33:$F$44,2,FALSE),R671*$D671,0)))</f>
        <v>0</v>
      </c>
      <c r="AE671" s="13">
        <f>IF($D671="",0,IF($E671="",0,IF(VLOOKUP($E671,paramètres!$E$33:$F$44,2,FALSE)&lt;=VLOOKUP($AE$18,paramètres!$E$33:$F$44,2,FALSE),S671*$D671,0)))</f>
        <v>0</v>
      </c>
      <c r="AF671" s="13">
        <f>IF($D671="",0,IF($E671="",0,IF(VLOOKUP($E671,paramètres!$E$33:$F$44,2,FALSE)&lt;=VLOOKUP($AF$18,paramètres!$E$33:$F$44,2,FALSE),T671*$D671,0)))</f>
        <v>0</v>
      </c>
      <c r="AG671" s="13">
        <f>IF($D671="",0,IF($E671="",0,IF(VLOOKUP($E671,paramètres!$E$33:$F$44,2,FALSE)&lt;=VLOOKUP($AG$18,paramètres!$E$33:$F$44,2,FALSE),U671*$D671,0)))</f>
        <v>0</v>
      </c>
      <c r="AH671" s="13">
        <f>IF($D671="",0,IF($E671="",0,IF(VLOOKUP($E671,paramètres!$E$33:$F$44,2,FALSE)&lt;=VLOOKUP($AH$18,paramètres!$E$33:$F$44,2,FALSE),V671*$D671,0)))</f>
        <v>0</v>
      </c>
      <c r="AI671" s="13">
        <f>IF($D671="",0,IF($E671="",0,IF(VLOOKUP($E671,paramètres!$E$33:$F$44,2,FALSE)&lt;=VLOOKUP($AI$18,paramètres!$E$33:$F$44,2,FALSE),W671*$D671,0)))</f>
        <v>0</v>
      </c>
      <c r="AJ671" s="13">
        <f>IF($D671="",0,IF($E671="",0,IF(VLOOKUP($E671,paramètres!$E$33:$F$44,2,FALSE)&lt;=VLOOKUP($AJ$18,paramètres!$E$33:$F$44,2,FALSE),X671*$D671,0)))</f>
        <v>0</v>
      </c>
      <c r="AK671" s="13">
        <f>IF($D671="",0,IF($E671="",0,IF(VLOOKUP($E671,paramètres!$E$33:$F$44,2,FALSE)&lt;=VLOOKUP($AK$18,paramètres!$E$33:$F$44,2,FALSE),Y671*$D671,0)))</f>
        <v>0</v>
      </c>
      <c r="AL671" s="13">
        <f>IF($D671="",0,IF($E671="",0,IF(VLOOKUP($E671,paramètres!$E$33:$F$44,2,FALSE)&lt;=VLOOKUP($AL$18,paramètres!$E$33:$F$44,2,FALSE),Z671*$D671,0)))</f>
        <v>0</v>
      </c>
      <c r="AM671" s="13">
        <f>IF($D671="",0,IF($E671="",0,IF(VLOOKUP($E671,paramètres!$E$33:$F$44,2,FALSE)&lt;=VLOOKUP($AM$18,paramètres!$E$33:$F$44,2,FALSE),AA671*$D671,0)))</f>
        <v>0</v>
      </c>
      <c r="AN671" s="154">
        <f>IF($D671="",0,IF($E671="",0,IF(VLOOKUP($E671,paramètres!$E$33:$F$44,2,FALSE)&lt;=VLOOKUP($AN$18,paramètres!$E$33:$F$44,2,FALSE),AB671*$D671,0)))</f>
        <v>0</v>
      </c>
      <c r="AO671" s="149" t="str">
        <f>IF(paramètres!$B$28=1,((SUM(Q671:Z671)/1.02)+SUM(AA671:AB671))*0.0303/9*COUNT(Q671:Y671),IF(paramètres!$B$28=2,(SUM(Q671:AB671))*0.0303/9*COUNT(Q671:Y671),"Missing Delta option"))</f>
        <v>Missing Delta option</v>
      </c>
      <c r="AP671" s="13" t="str">
        <f>IF(paramètres!$B$28=1,(((SUM(Q671:Z671)/1.02)+SUM(AA671:AB671))+((SUM(AC671:AL671)/1.02)+SUM(AM671:AO671)))*cotpatr,IF(paramètres!$B$28=2,(SUM(Q671:AO671)*cotpatr),"Missing Delta Option"))</f>
        <v>Missing Delta Option</v>
      </c>
      <c r="AQ671" s="13" t="str" cm="1">
        <f t="array" ref="AQ671">IF(paramètres!$B$28=1,(((SUM(Q671:Z671)/1.02)+SUM(AA671:AB671))+((SUM(AC671:AN671)/1.02)+SUM(AM671:AN671)))/12*pécule,IF(paramètres!$B$28=2,SUM(Q671:AN671)/12*pécule,"Missing Delta Option"))</f>
        <v>Missing Delta Option</v>
      </c>
      <c r="AR671" s="132" t="e">
        <f>IF(paramètres!$B$28=1,(((SUM(Q671:Z671)/1.02)+SUM(AA671:AB671))+((SUM(AC671:AN671)/1.02)+SUM(AM671:AN671)))+AO671+AP671+AQ671,SUM(Q671:AN671)+AO671+AP671+AQ671)</f>
        <v>#VALUE!</v>
      </c>
    </row>
    <row r="672" spans="1:44" x14ac:dyDescent="0.25">
      <c r="A672" s="131"/>
      <c r="B672" s="39"/>
      <c r="C672" s="39"/>
      <c r="D672" s="93"/>
      <c r="E672" s="68"/>
      <c r="F672" s="40"/>
      <c r="G672" s="94"/>
      <c r="H672" s="38"/>
      <c r="I672" s="95"/>
      <c r="J672" s="40"/>
      <c r="K672" s="38"/>
      <c r="L672" s="95"/>
      <c r="M672" s="40"/>
      <c r="N672" s="38"/>
      <c r="O672" s="95"/>
      <c r="P672" s="68"/>
      <c r="Q672" s="226"/>
      <c r="R672" s="227"/>
      <c r="S672" s="227"/>
      <c r="T672" s="227"/>
      <c r="U672" s="227"/>
      <c r="V672" s="227"/>
      <c r="W672" s="227"/>
      <c r="X672" s="227"/>
      <c r="Y672" s="227"/>
      <c r="Z672" s="227"/>
      <c r="AA672" s="227"/>
      <c r="AB672" s="228"/>
      <c r="AC672" s="149">
        <f>IF($D672="",0,IF($E672="",0,IF(VLOOKUP($E672,paramètres!$E$33:$F$44,2,FALSE)&lt;=VLOOKUP($AC$18,paramètres!$E$33:$F$44,2,FALSE),Q672*$D672,0)))</f>
        <v>0</v>
      </c>
      <c r="AD672" s="13">
        <f>IF($D672="",0,IF($E672="",0,IF(VLOOKUP($E672,paramètres!$E$33:$F$44,2,FALSE)&lt;=VLOOKUP($AD$18,paramètres!$E$33:$F$44,2,FALSE),R672*$D672,0)))</f>
        <v>0</v>
      </c>
      <c r="AE672" s="13">
        <f>IF($D672="",0,IF($E672="",0,IF(VLOOKUP($E672,paramètres!$E$33:$F$44,2,FALSE)&lt;=VLOOKUP($AE$18,paramètres!$E$33:$F$44,2,FALSE),S672*$D672,0)))</f>
        <v>0</v>
      </c>
      <c r="AF672" s="13">
        <f>IF($D672="",0,IF($E672="",0,IF(VLOOKUP($E672,paramètres!$E$33:$F$44,2,FALSE)&lt;=VLOOKUP($AF$18,paramètres!$E$33:$F$44,2,FALSE),T672*$D672,0)))</f>
        <v>0</v>
      </c>
      <c r="AG672" s="13">
        <f>IF($D672="",0,IF($E672="",0,IF(VLOOKUP($E672,paramètres!$E$33:$F$44,2,FALSE)&lt;=VLOOKUP($AG$18,paramètres!$E$33:$F$44,2,FALSE),U672*$D672,0)))</f>
        <v>0</v>
      </c>
      <c r="AH672" s="13">
        <f>IF($D672="",0,IF($E672="",0,IF(VLOOKUP($E672,paramètres!$E$33:$F$44,2,FALSE)&lt;=VLOOKUP($AH$18,paramètres!$E$33:$F$44,2,FALSE),V672*$D672,0)))</f>
        <v>0</v>
      </c>
      <c r="AI672" s="13">
        <f>IF($D672="",0,IF($E672="",0,IF(VLOOKUP($E672,paramètres!$E$33:$F$44,2,FALSE)&lt;=VLOOKUP($AI$18,paramètres!$E$33:$F$44,2,FALSE),W672*$D672,0)))</f>
        <v>0</v>
      </c>
      <c r="AJ672" s="13">
        <f>IF($D672="",0,IF($E672="",0,IF(VLOOKUP($E672,paramètres!$E$33:$F$44,2,FALSE)&lt;=VLOOKUP($AJ$18,paramètres!$E$33:$F$44,2,FALSE),X672*$D672,0)))</f>
        <v>0</v>
      </c>
      <c r="AK672" s="13">
        <f>IF($D672="",0,IF($E672="",0,IF(VLOOKUP($E672,paramètres!$E$33:$F$44,2,FALSE)&lt;=VLOOKUP($AK$18,paramètres!$E$33:$F$44,2,FALSE),Y672*$D672,0)))</f>
        <v>0</v>
      </c>
      <c r="AL672" s="13">
        <f>IF($D672="",0,IF($E672="",0,IF(VLOOKUP($E672,paramètres!$E$33:$F$44,2,FALSE)&lt;=VLOOKUP($AL$18,paramètres!$E$33:$F$44,2,FALSE),Z672*$D672,0)))</f>
        <v>0</v>
      </c>
      <c r="AM672" s="13">
        <f>IF($D672="",0,IF($E672="",0,IF(VLOOKUP($E672,paramètres!$E$33:$F$44,2,FALSE)&lt;=VLOOKUP($AM$18,paramètres!$E$33:$F$44,2,FALSE),AA672*$D672,0)))</f>
        <v>0</v>
      </c>
      <c r="AN672" s="154">
        <f>IF($D672="",0,IF($E672="",0,IF(VLOOKUP($E672,paramètres!$E$33:$F$44,2,FALSE)&lt;=VLOOKUP($AN$18,paramètres!$E$33:$F$44,2,FALSE),AB672*$D672,0)))</f>
        <v>0</v>
      </c>
      <c r="AO672" s="149" t="str">
        <f>IF(paramètres!$B$28=1,((SUM(Q672:Z672)/1.02)+SUM(AA672:AB672))*0.0303/9*COUNT(Q672:Y672),IF(paramètres!$B$28=2,(SUM(Q672:AB672))*0.0303/9*COUNT(Q672:Y672),"Missing Delta option"))</f>
        <v>Missing Delta option</v>
      </c>
      <c r="AP672" s="13" t="str">
        <f>IF(paramètres!$B$28=1,(((SUM(Q672:Z672)/1.02)+SUM(AA672:AB672))+((SUM(AC672:AL672)/1.02)+SUM(AM672:AO672)))*cotpatr,IF(paramètres!$B$28=2,(SUM(Q672:AO672)*cotpatr),"Missing Delta Option"))</f>
        <v>Missing Delta Option</v>
      </c>
      <c r="AQ672" s="13" t="str" cm="1">
        <f t="array" ref="AQ672">IF(paramètres!$B$28=1,(((SUM(Q672:Z672)/1.02)+SUM(AA672:AB672))+((SUM(AC672:AN672)/1.02)+SUM(AM672:AN672)))/12*pécule,IF(paramètres!$B$28=2,SUM(Q672:AN672)/12*pécule,"Missing Delta Option"))</f>
        <v>Missing Delta Option</v>
      </c>
      <c r="AR672" s="132" t="e">
        <f>IF(paramètres!$B$28=1,(((SUM(Q672:Z672)/1.02)+SUM(AA672:AB672))+((SUM(AC672:AN672)/1.02)+SUM(AM672:AN672)))+AO672+AP672+AQ672,SUM(Q672:AN672)+AO672+AP672+AQ672)</f>
        <v>#VALUE!</v>
      </c>
    </row>
    <row r="673" spans="1:44" x14ac:dyDescent="0.25">
      <c r="A673" s="131"/>
      <c r="B673" s="39"/>
      <c r="C673" s="39"/>
      <c r="D673" s="93"/>
      <c r="E673" s="68"/>
      <c r="F673" s="40"/>
      <c r="G673" s="94"/>
      <c r="H673" s="38"/>
      <c r="I673" s="95"/>
      <c r="J673" s="40"/>
      <c r="K673" s="38"/>
      <c r="L673" s="95"/>
      <c r="M673" s="40"/>
      <c r="N673" s="38"/>
      <c r="O673" s="95"/>
      <c r="P673" s="68"/>
      <c r="Q673" s="226"/>
      <c r="R673" s="227"/>
      <c r="S673" s="227"/>
      <c r="T673" s="227"/>
      <c r="U673" s="227"/>
      <c r="V673" s="227"/>
      <c r="W673" s="227"/>
      <c r="X673" s="227"/>
      <c r="Y673" s="227"/>
      <c r="Z673" s="227"/>
      <c r="AA673" s="227"/>
      <c r="AB673" s="228"/>
      <c r="AC673" s="149">
        <f>IF($D673="",0,IF($E673="",0,IF(VLOOKUP($E673,paramètres!$E$33:$F$44,2,FALSE)&lt;=VLOOKUP($AC$18,paramètres!$E$33:$F$44,2,FALSE),Q673*$D673,0)))</f>
        <v>0</v>
      </c>
      <c r="AD673" s="13">
        <f>IF($D673="",0,IF($E673="",0,IF(VLOOKUP($E673,paramètres!$E$33:$F$44,2,FALSE)&lt;=VLOOKUP($AD$18,paramètres!$E$33:$F$44,2,FALSE),R673*$D673,0)))</f>
        <v>0</v>
      </c>
      <c r="AE673" s="13">
        <f>IF($D673="",0,IF($E673="",0,IF(VLOOKUP($E673,paramètres!$E$33:$F$44,2,FALSE)&lt;=VLOOKUP($AE$18,paramètres!$E$33:$F$44,2,FALSE),S673*$D673,0)))</f>
        <v>0</v>
      </c>
      <c r="AF673" s="13">
        <f>IF($D673="",0,IF($E673="",0,IF(VLOOKUP($E673,paramètres!$E$33:$F$44,2,FALSE)&lt;=VLOOKUP($AF$18,paramètres!$E$33:$F$44,2,FALSE),T673*$D673,0)))</f>
        <v>0</v>
      </c>
      <c r="AG673" s="13">
        <f>IF($D673="",0,IF($E673="",0,IF(VLOOKUP($E673,paramètres!$E$33:$F$44,2,FALSE)&lt;=VLOOKUP($AG$18,paramètres!$E$33:$F$44,2,FALSE),U673*$D673,0)))</f>
        <v>0</v>
      </c>
      <c r="AH673" s="13">
        <f>IF($D673="",0,IF($E673="",0,IF(VLOOKUP($E673,paramètres!$E$33:$F$44,2,FALSE)&lt;=VLOOKUP($AH$18,paramètres!$E$33:$F$44,2,FALSE),V673*$D673,0)))</f>
        <v>0</v>
      </c>
      <c r="AI673" s="13">
        <f>IF($D673="",0,IF($E673="",0,IF(VLOOKUP($E673,paramètres!$E$33:$F$44,2,FALSE)&lt;=VLOOKUP($AI$18,paramètres!$E$33:$F$44,2,FALSE),W673*$D673,0)))</f>
        <v>0</v>
      </c>
      <c r="AJ673" s="13">
        <f>IF($D673="",0,IF($E673="",0,IF(VLOOKUP($E673,paramètres!$E$33:$F$44,2,FALSE)&lt;=VLOOKUP($AJ$18,paramètres!$E$33:$F$44,2,FALSE),X673*$D673,0)))</f>
        <v>0</v>
      </c>
      <c r="AK673" s="13">
        <f>IF($D673="",0,IF($E673="",0,IF(VLOOKUP($E673,paramètres!$E$33:$F$44,2,FALSE)&lt;=VLOOKUP($AK$18,paramètres!$E$33:$F$44,2,FALSE),Y673*$D673,0)))</f>
        <v>0</v>
      </c>
      <c r="AL673" s="13">
        <f>IF($D673="",0,IF($E673="",0,IF(VLOOKUP($E673,paramètres!$E$33:$F$44,2,FALSE)&lt;=VLOOKUP($AL$18,paramètres!$E$33:$F$44,2,FALSE),Z673*$D673,0)))</f>
        <v>0</v>
      </c>
      <c r="AM673" s="13">
        <f>IF($D673="",0,IF($E673="",0,IF(VLOOKUP($E673,paramètres!$E$33:$F$44,2,FALSE)&lt;=VLOOKUP($AM$18,paramètres!$E$33:$F$44,2,FALSE),AA673*$D673,0)))</f>
        <v>0</v>
      </c>
      <c r="AN673" s="154">
        <f>IF($D673="",0,IF($E673="",0,IF(VLOOKUP($E673,paramètres!$E$33:$F$44,2,FALSE)&lt;=VLOOKUP($AN$18,paramètres!$E$33:$F$44,2,FALSE),AB673*$D673,0)))</f>
        <v>0</v>
      </c>
      <c r="AO673" s="149" t="str">
        <f>IF(paramètres!$B$28=1,((SUM(Q673:Z673)/1.02)+SUM(AA673:AB673))*0.0303/9*COUNT(Q673:Y673),IF(paramètres!$B$28=2,(SUM(Q673:AB673))*0.0303/9*COUNT(Q673:Y673),"Missing Delta option"))</f>
        <v>Missing Delta option</v>
      </c>
      <c r="AP673" s="13" t="str">
        <f>IF(paramètres!$B$28=1,(((SUM(Q673:Z673)/1.02)+SUM(AA673:AB673))+((SUM(AC673:AL673)/1.02)+SUM(AM673:AO673)))*cotpatr,IF(paramètres!$B$28=2,(SUM(Q673:AO673)*cotpatr),"Missing Delta Option"))</f>
        <v>Missing Delta Option</v>
      </c>
      <c r="AQ673" s="13" t="str" cm="1">
        <f t="array" ref="AQ673">IF(paramètres!$B$28=1,(((SUM(Q673:Z673)/1.02)+SUM(AA673:AB673))+((SUM(AC673:AN673)/1.02)+SUM(AM673:AN673)))/12*pécule,IF(paramètres!$B$28=2,SUM(Q673:AN673)/12*pécule,"Missing Delta Option"))</f>
        <v>Missing Delta Option</v>
      </c>
      <c r="AR673" s="132" t="e">
        <f>IF(paramètres!$B$28=1,(((SUM(Q673:Z673)/1.02)+SUM(AA673:AB673))+((SUM(AC673:AN673)/1.02)+SUM(AM673:AN673)))+AO673+AP673+AQ673,SUM(Q673:AN673)+AO673+AP673+AQ673)</f>
        <v>#VALUE!</v>
      </c>
    </row>
    <row r="674" spans="1:44" x14ac:dyDescent="0.25">
      <c r="A674" s="131"/>
      <c r="B674" s="39"/>
      <c r="C674" s="39"/>
      <c r="D674" s="93"/>
      <c r="E674" s="68"/>
      <c r="F674" s="40"/>
      <c r="G674" s="94"/>
      <c r="H674" s="38"/>
      <c r="I674" s="95"/>
      <c r="J674" s="40"/>
      <c r="K674" s="38"/>
      <c r="L674" s="95"/>
      <c r="M674" s="40"/>
      <c r="N674" s="38"/>
      <c r="O674" s="95"/>
      <c r="P674" s="68"/>
      <c r="Q674" s="226"/>
      <c r="R674" s="227"/>
      <c r="S674" s="227"/>
      <c r="T674" s="227"/>
      <c r="U674" s="227"/>
      <c r="V674" s="227"/>
      <c r="W674" s="227"/>
      <c r="X674" s="227"/>
      <c r="Y674" s="227"/>
      <c r="Z674" s="227"/>
      <c r="AA674" s="227"/>
      <c r="AB674" s="228"/>
      <c r="AC674" s="149">
        <f>IF($D674="",0,IF($E674="",0,IF(VLOOKUP($E674,paramètres!$E$33:$F$44,2,FALSE)&lt;=VLOOKUP($AC$18,paramètres!$E$33:$F$44,2,FALSE),Q674*$D674,0)))</f>
        <v>0</v>
      </c>
      <c r="AD674" s="13">
        <f>IF($D674="",0,IF($E674="",0,IF(VLOOKUP($E674,paramètres!$E$33:$F$44,2,FALSE)&lt;=VLOOKUP($AD$18,paramètres!$E$33:$F$44,2,FALSE),R674*$D674,0)))</f>
        <v>0</v>
      </c>
      <c r="AE674" s="13">
        <f>IF($D674="",0,IF($E674="",0,IF(VLOOKUP($E674,paramètres!$E$33:$F$44,2,FALSE)&lt;=VLOOKUP($AE$18,paramètres!$E$33:$F$44,2,FALSE),S674*$D674,0)))</f>
        <v>0</v>
      </c>
      <c r="AF674" s="13">
        <f>IF($D674="",0,IF($E674="",0,IF(VLOOKUP($E674,paramètres!$E$33:$F$44,2,FALSE)&lt;=VLOOKUP($AF$18,paramètres!$E$33:$F$44,2,FALSE),T674*$D674,0)))</f>
        <v>0</v>
      </c>
      <c r="AG674" s="13">
        <f>IF($D674="",0,IF($E674="",0,IF(VLOOKUP($E674,paramètres!$E$33:$F$44,2,FALSE)&lt;=VLOOKUP($AG$18,paramètres!$E$33:$F$44,2,FALSE),U674*$D674,0)))</f>
        <v>0</v>
      </c>
      <c r="AH674" s="13">
        <f>IF($D674="",0,IF($E674="",0,IF(VLOOKUP($E674,paramètres!$E$33:$F$44,2,FALSE)&lt;=VLOOKUP($AH$18,paramètres!$E$33:$F$44,2,FALSE),V674*$D674,0)))</f>
        <v>0</v>
      </c>
      <c r="AI674" s="13">
        <f>IF($D674="",0,IF($E674="",0,IF(VLOOKUP($E674,paramètres!$E$33:$F$44,2,FALSE)&lt;=VLOOKUP($AI$18,paramètres!$E$33:$F$44,2,FALSE),W674*$D674,0)))</f>
        <v>0</v>
      </c>
      <c r="AJ674" s="13">
        <f>IF($D674="",0,IF($E674="",0,IF(VLOOKUP($E674,paramètres!$E$33:$F$44,2,FALSE)&lt;=VLOOKUP($AJ$18,paramètres!$E$33:$F$44,2,FALSE),X674*$D674,0)))</f>
        <v>0</v>
      </c>
      <c r="AK674" s="13">
        <f>IF($D674="",0,IF($E674="",0,IF(VLOOKUP($E674,paramètres!$E$33:$F$44,2,FALSE)&lt;=VLOOKUP($AK$18,paramètres!$E$33:$F$44,2,FALSE),Y674*$D674,0)))</f>
        <v>0</v>
      </c>
      <c r="AL674" s="13">
        <f>IF($D674="",0,IF($E674="",0,IF(VLOOKUP($E674,paramètres!$E$33:$F$44,2,FALSE)&lt;=VLOOKUP($AL$18,paramètres!$E$33:$F$44,2,FALSE),Z674*$D674,0)))</f>
        <v>0</v>
      </c>
      <c r="AM674" s="13">
        <f>IF($D674="",0,IF($E674="",0,IF(VLOOKUP($E674,paramètres!$E$33:$F$44,2,FALSE)&lt;=VLOOKUP($AM$18,paramètres!$E$33:$F$44,2,FALSE),AA674*$D674,0)))</f>
        <v>0</v>
      </c>
      <c r="AN674" s="154">
        <f>IF($D674="",0,IF($E674="",0,IF(VLOOKUP($E674,paramètres!$E$33:$F$44,2,FALSE)&lt;=VLOOKUP($AN$18,paramètres!$E$33:$F$44,2,FALSE),AB674*$D674,0)))</f>
        <v>0</v>
      </c>
      <c r="AO674" s="149" t="str">
        <f>IF(paramètres!$B$28=1,((SUM(Q674:Z674)/1.02)+SUM(AA674:AB674))*0.0303/9*COUNT(Q674:Y674),IF(paramètres!$B$28=2,(SUM(Q674:AB674))*0.0303/9*COUNT(Q674:Y674),"Missing Delta option"))</f>
        <v>Missing Delta option</v>
      </c>
      <c r="AP674" s="13" t="str">
        <f>IF(paramètres!$B$28=1,(((SUM(Q674:Z674)/1.02)+SUM(AA674:AB674))+((SUM(AC674:AL674)/1.02)+SUM(AM674:AO674)))*cotpatr,IF(paramètres!$B$28=2,(SUM(Q674:AO674)*cotpatr),"Missing Delta Option"))</f>
        <v>Missing Delta Option</v>
      </c>
      <c r="AQ674" s="13" t="str" cm="1">
        <f t="array" ref="AQ674">IF(paramètres!$B$28=1,(((SUM(Q674:Z674)/1.02)+SUM(AA674:AB674))+((SUM(AC674:AN674)/1.02)+SUM(AM674:AN674)))/12*pécule,IF(paramètres!$B$28=2,SUM(Q674:AN674)/12*pécule,"Missing Delta Option"))</f>
        <v>Missing Delta Option</v>
      </c>
      <c r="AR674" s="132" t="e">
        <f>IF(paramètres!$B$28=1,(((SUM(Q674:Z674)/1.02)+SUM(AA674:AB674))+((SUM(AC674:AN674)/1.02)+SUM(AM674:AN674)))+AO674+AP674+AQ674,SUM(Q674:AN674)+AO674+AP674+AQ674)</f>
        <v>#VALUE!</v>
      </c>
    </row>
    <row r="675" spans="1:44" x14ac:dyDescent="0.25">
      <c r="A675" s="131"/>
      <c r="B675" s="39"/>
      <c r="C675" s="39"/>
      <c r="D675" s="93"/>
      <c r="E675" s="68"/>
      <c r="F675" s="40"/>
      <c r="G675" s="94"/>
      <c r="H675" s="38"/>
      <c r="I675" s="95"/>
      <c r="J675" s="40"/>
      <c r="K675" s="38"/>
      <c r="L675" s="95"/>
      <c r="M675" s="40"/>
      <c r="N675" s="38"/>
      <c r="O675" s="95"/>
      <c r="P675" s="68"/>
      <c r="Q675" s="226"/>
      <c r="R675" s="227"/>
      <c r="S675" s="227"/>
      <c r="T675" s="227"/>
      <c r="U675" s="227"/>
      <c r="V675" s="227"/>
      <c r="W675" s="227"/>
      <c r="X675" s="227"/>
      <c r="Y675" s="227"/>
      <c r="Z675" s="227"/>
      <c r="AA675" s="227"/>
      <c r="AB675" s="228"/>
      <c r="AC675" s="149">
        <f>IF($D675="",0,IF($E675="",0,IF(VLOOKUP($E675,paramètres!$E$33:$F$44,2,FALSE)&lt;=VLOOKUP($AC$18,paramètres!$E$33:$F$44,2,FALSE),Q675*$D675,0)))</f>
        <v>0</v>
      </c>
      <c r="AD675" s="13">
        <f>IF($D675="",0,IF($E675="",0,IF(VLOOKUP($E675,paramètres!$E$33:$F$44,2,FALSE)&lt;=VLOOKUP($AD$18,paramètres!$E$33:$F$44,2,FALSE),R675*$D675,0)))</f>
        <v>0</v>
      </c>
      <c r="AE675" s="13">
        <f>IF($D675="",0,IF($E675="",0,IF(VLOOKUP($E675,paramètres!$E$33:$F$44,2,FALSE)&lt;=VLOOKUP($AE$18,paramètres!$E$33:$F$44,2,FALSE),S675*$D675,0)))</f>
        <v>0</v>
      </c>
      <c r="AF675" s="13">
        <f>IF($D675="",0,IF($E675="",0,IF(VLOOKUP($E675,paramètres!$E$33:$F$44,2,FALSE)&lt;=VLOOKUP($AF$18,paramètres!$E$33:$F$44,2,FALSE),T675*$D675,0)))</f>
        <v>0</v>
      </c>
      <c r="AG675" s="13">
        <f>IF($D675="",0,IF($E675="",0,IF(VLOOKUP($E675,paramètres!$E$33:$F$44,2,FALSE)&lt;=VLOOKUP($AG$18,paramètres!$E$33:$F$44,2,FALSE),U675*$D675,0)))</f>
        <v>0</v>
      </c>
      <c r="AH675" s="13">
        <f>IF($D675="",0,IF($E675="",0,IF(VLOOKUP($E675,paramètres!$E$33:$F$44,2,FALSE)&lt;=VLOOKUP($AH$18,paramètres!$E$33:$F$44,2,FALSE),V675*$D675,0)))</f>
        <v>0</v>
      </c>
      <c r="AI675" s="13">
        <f>IF($D675="",0,IF($E675="",0,IF(VLOOKUP($E675,paramètres!$E$33:$F$44,2,FALSE)&lt;=VLOOKUP($AI$18,paramètres!$E$33:$F$44,2,FALSE),W675*$D675,0)))</f>
        <v>0</v>
      </c>
      <c r="AJ675" s="13">
        <f>IF($D675="",0,IF($E675="",0,IF(VLOOKUP($E675,paramètres!$E$33:$F$44,2,FALSE)&lt;=VLOOKUP($AJ$18,paramètres!$E$33:$F$44,2,FALSE),X675*$D675,0)))</f>
        <v>0</v>
      </c>
      <c r="AK675" s="13">
        <f>IF($D675="",0,IF($E675="",0,IF(VLOOKUP($E675,paramètres!$E$33:$F$44,2,FALSE)&lt;=VLOOKUP($AK$18,paramètres!$E$33:$F$44,2,FALSE),Y675*$D675,0)))</f>
        <v>0</v>
      </c>
      <c r="AL675" s="13">
        <f>IF($D675="",0,IF($E675="",0,IF(VLOOKUP($E675,paramètres!$E$33:$F$44,2,FALSE)&lt;=VLOOKUP($AL$18,paramètres!$E$33:$F$44,2,FALSE),Z675*$D675,0)))</f>
        <v>0</v>
      </c>
      <c r="AM675" s="13">
        <f>IF($D675="",0,IF($E675="",0,IF(VLOOKUP($E675,paramètres!$E$33:$F$44,2,FALSE)&lt;=VLOOKUP($AM$18,paramètres!$E$33:$F$44,2,FALSE),AA675*$D675,0)))</f>
        <v>0</v>
      </c>
      <c r="AN675" s="154">
        <f>IF($D675="",0,IF($E675="",0,IF(VLOOKUP($E675,paramètres!$E$33:$F$44,2,FALSE)&lt;=VLOOKUP($AN$18,paramètres!$E$33:$F$44,2,FALSE),AB675*$D675,0)))</f>
        <v>0</v>
      </c>
      <c r="AO675" s="149" t="str">
        <f>IF(paramètres!$B$28=1,((SUM(Q675:Z675)/1.02)+SUM(AA675:AB675))*0.0303/9*COUNT(Q675:Y675),IF(paramètres!$B$28=2,(SUM(Q675:AB675))*0.0303/9*COUNT(Q675:Y675),"Missing Delta option"))</f>
        <v>Missing Delta option</v>
      </c>
      <c r="AP675" s="13" t="str">
        <f>IF(paramètres!$B$28=1,(((SUM(Q675:Z675)/1.02)+SUM(AA675:AB675))+((SUM(AC675:AL675)/1.02)+SUM(AM675:AO675)))*cotpatr,IF(paramètres!$B$28=2,(SUM(Q675:AO675)*cotpatr),"Missing Delta Option"))</f>
        <v>Missing Delta Option</v>
      </c>
      <c r="AQ675" s="13" t="str" cm="1">
        <f t="array" ref="AQ675">IF(paramètres!$B$28=1,(((SUM(Q675:Z675)/1.02)+SUM(AA675:AB675))+((SUM(AC675:AN675)/1.02)+SUM(AM675:AN675)))/12*pécule,IF(paramètres!$B$28=2,SUM(Q675:AN675)/12*pécule,"Missing Delta Option"))</f>
        <v>Missing Delta Option</v>
      </c>
      <c r="AR675" s="132" t="e">
        <f>IF(paramètres!$B$28=1,(((SUM(Q675:Z675)/1.02)+SUM(AA675:AB675))+((SUM(AC675:AN675)/1.02)+SUM(AM675:AN675)))+AO675+AP675+AQ675,SUM(Q675:AN675)+AO675+AP675+AQ675)</f>
        <v>#VALUE!</v>
      </c>
    </row>
    <row r="676" spans="1:44" x14ac:dyDescent="0.25">
      <c r="A676" s="131"/>
      <c r="B676" s="39"/>
      <c r="C676" s="39"/>
      <c r="D676" s="93"/>
      <c r="E676" s="68"/>
      <c r="F676" s="40"/>
      <c r="G676" s="94"/>
      <c r="H676" s="38"/>
      <c r="I676" s="95"/>
      <c r="J676" s="40"/>
      <c r="K676" s="38"/>
      <c r="L676" s="95"/>
      <c r="M676" s="40"/>
      <c r="N676" s="38"/>
      <c r="O676" s="95"/>
      <c r="P676" s="68"/>
      <c r="Q676" s="226"/>
      <c r="R676" s="227"/>
      <c r="S676" s="227"/>
      <c r="T676" s="227"/>
      <c r="U676" s="227"/>
      <c r="V676" s="227"/>
      <c r="W676" s="227"/>
      <c r="X676" s="227"/>
      <c r="Y676" s="227"/>
      <c r="Z676" s="227"/>
      <c r="AA676" s="227"/>
      <c r="AB676" s="228"/>
      <c r="AC676" s="149">
        <f>IF($D676="",0,IF($E676="",0,IF(VLOOKUP($E676,paramètres!$E$33:$F$44,2,FALSE)&lt;=VLOOKUP($AC$18,paramètres!$E$33:$F$44,2,FALSE),Q676*$D676,0)))</f>
        <v>0</v>
      </c>
      <c r="AD676" s="13">
        <f>IF($D676="",0,IF($E676="",0,IF(VLOOKUP($E676,paramètres!$E$33:$F$44,2,FALSE)&lt;=VLOOKUP($AD$18,paramètres!$E$33:$F$44,2,FALSE),R676*$D676,0)))</f>
        <v>0</v>
      </c>
      <c r="AE676" s="13">
        <f>IF($D676="",0,IF($E676="",0,IF(VLOOKUP($E676,paramètres!$E$33:$F$44,2,FALSE)&lt;=VLOOKUP($AE$18,paramètres!$E$33:$F$44,2,FALSE),S676*$D676,0)))</f>
        <v>0</v>
      </c>
      <c r="AF676" s="13">
        <f>IF($D676="",0,IF($E676="",0,IF(VLOOKUP($E676,paramètres!$E$33:$F$44,2,FALSE)&lt;=VLOOKUP($AF$18,paramètres!$E$33:$F$44,2,FALSE),T676*$D676,0)))</f>
        <v>0</v>
      </c>
      <c r="AG676" s="13">
        <f>IF($D676="",0,IF($E676="",0,IF(VLOOKUP($E676,paramètres!$E$33:$F$44,2,FALSE)&lt;=VLOOKUP($AG$18,paramètres!$E$33:$F$44,2,FALSE),U676*$D676,0)))</f>
        <v>0</v>
      </c>
      <c r="AH676" s="13">
        <f>IF($D676="",0,IF($E676="",0,IF(VLOOKUP($E676,paramètres!$E$33:$F$44,2,FALSE)&lt;=VLOOKUP($AH$18,paramètres!$E$33:$F$44,2,FALSE),V676*$D676,0)))</f>
        <v>0</v>
      </c>
      <c r="AI676" s="13">
        <f>IF($D676="",0,IF($E676="",0,IF(VLOOKUP($E676,paramètres!$E$33:$F$44,2,FALSE)&lt;=VLOOKUP($AI$18,paramètres!$E$33:$F$44,2,FALSE),W676*$D676,0)))</f>
        <v>0</v>
      </c>
      <c r="AJ676" s="13">
        <f>IF($D676="",0,IF($E676="",0,IF(VLOOKUP($E676,paramètres!$E$33:$F$44,2,FALSE)&lt;=VLOOKUP($AJ$18,paramètres!$E$33:$F$44,2,FALSE),X676*$D676,0)))</f>
        <v>0</v>
      </c>
      <c r="AK676" s="13">
        <f>IF($D676="",0,IF($E676="",0,IF(VLOOKUP($E676,paramètres!$E$33:$F$44,2,FALSE)&lt;=VLOOKUP($AK$18,paramètres!$E$33:$F$44,2,FALSE),Y676*$D676,0)))</f>
        <v>0</v>
      </c>
      <c r="AL676" s="13">
        <f>IF($D676="",0,IF($E676="",0,IF(VLOOKUP($E676,paramètres!$E$33:$F$44,2,FALSE)&lt;=VLOOKUP($AL$18,paramètres!$E$33:$F$44,2,FALSE),Z676*$D676,0)))</f>
        <v>0</v>
      </c>
      <c r="AM676" s="13">
        <f>IF($D676="",0,IF($E676="",0,IF(VLOOKUP($E676,paramètres!$E$33:$F$44,2,FALSE)&lt;=VLOOKUP($AM$18,paramètres!$E$33:$F$44,2,FALSE),AA676*$D676,0)))</f>
        <v>0</v>
      </c>
      <c r="AN676" s="154">
        <f>IF($D676="",0,IF($E676="",0,IF(VLOOKUP($E676,paramètres!$E$33:$F$44,2,FALSE)&lt;=VLOOKUP($AN$18,paramètres!$E$33:$F$44,2,FALSE),AB676*$D676,0)))</f>
        <v>0</v>
      </c>
      <c r="AO676" s="149" t="str">
        <f>IF(paramètres!$B$28=1,((SUM(Q676:Z676)/1.02)+SUM(AA676:AB676))*0.0303/9*COUNT(Q676:Y676),IF(paramètres!$B$28=2,(SUM(Q676:AB676))*0.0303/9*COUNT(Q676:Y676),"Missing Delta option"))</f>
        <v>Missing Delta option</v>
      </c>
      <c r="AP676" s="13" t="str">
        <f>IF(paramètres!$B$28=1,(((SUM(Q676:Z676)/1.02)+SUM(AA676:AB676))+((SUM(AC676:AL676)/1.02)+SUM(AM676:AO676)))*cotpatr,IF(paramètres!$B$28=2,(SUM(Q676:AO676)*cotpatr),"Missing Delta Option"))</f>
        <v>Missing Delta Option</v>
      </c>
      <c r="AQ676" s="13" t="str" cm="1">
        <f t="array" ref="AQ676">IF(paramètres!$B$28=1,(((SUM(Q676:Z676)/1.02)+SUM(AA676:AB676))+((SUM(AC676:AN676)/1.02)+SUM(AM676:AN676)))/12*pécule,IF(paramètres!$B$28=2,SUM(Q676:AN676)/12*pécule,"Missing Delta Option"))</f>
        <v>Missing Delta Option</v>
      </c>
      <c r="AR676" s="132" t="e">
        <f>IF(paramètres!$B$28=1,(((SUM(Q676:Z676)/1.02)+SUM(AA676:AB676))+((SUM(AC676:AN676)/1.02)+SUM(AM676:AN676)))+AO676+AP676+AQ676,SUM(Q676:AN676)+AO676+AP676+AQ676)</f>
        <v>#VALUE!</v>
      </c>
    </row>
    <row r="677" spans="1:44" x14ac:dyDescent="0.25">
      <c r="A677" s="131"/>
      <c r="B677" s="39"/>
      <c r="C677" s="39"/>
      <c r="D677" s="93"/>
      <c r="E677" s="68"/>
      <c r="F677" s="40"/>
      <c r="G677" s="94"/>
      <c r="H677" s="38"/>
      <c r="I677" s="95"/>
      <c r="J677" s="40"/>
      <c r="K677" s="38"/>
      <c r="L677" s="95"/>
      <c r="M677" s="40"/>
      <c r="N677" s="38"/>
      <c r="O677" s="95"/>
      <c r="P677" s="68"/>
      <c r="Q677" s="226"/>
      <c r="R677" s="227"/>
      <c r="S677" s="227"/>
      <c r="T677" s="227"/>
      <c r="U677" s="227"/>
      <c r="V677" s="227"/>
      <c r="W677" s="227"/>
      <c r="X677" s="227"/>
      <c r="Y677" s="227"/>
      <c r="Z677" s="227"/>
      <c r="AA677" s="227"/>
      <c r="AB677" s="228"/>
      <c r="AC677" s="149">
        <f>IF($D677="",0,IF($E677="",0,IF(VLOOKUP($E677,paramètres!$E$33:$F$44,2,FALSE)&lt;=VLOOKUP($AC$18,paramètres!$E$33:$F$44,2,FALSE),Q677*$D677,0)))</f>
        <v>0</v>
      </c>
      <c r="AD677" s="13">
        <f>IF($D677="",0,IF($E677="",0,IF(VLOOKUP($E677,paramètres!$E$33:$F$44,2,FALSE)&lt;=VLOOKUP($AD$18,paramètres!$E$33:$F$44,2,FALSE),R677*$D677,0)))</f>
        <v>0</v>
      </c>
      <c r="AE677" s="13">
        <f>IF($D677="",0,IF($E677="",0,IF(VLOOKUP($E677,paramètres!$E$33:$F$44,2,FALSE)&lt;=VLOOKUP($AE$18,paramètres!$E$33:$F$44,2,FALSE),S677*$D677,0)))</f>
        <v>0</v>
      </c>
      <c r="AF677" s="13">
        <f>IF($D677="",0,IF($E677="",0,IF(VLOOKUP($E677,paramètres!$E$33:$F$44,2,FALSE)&lt;=VLOOKUP($AF$18,paramètres!$E$33:$F$44,2,FALSE),T677*$D677,0)))</f>
        <v>0</v>
      </c>
      <c r="AG677" s="13">
        <f>IF($D677="",0,IF($E677="",0,IF(VLOOKUP($E677,paramètres!$E$33:$F$44,2,FALSE)&lt;=VLOOKUP($AG$18,paramètres!$E$33:$F$44,2,FALSE),U677*$D677,0)))</f>
        <v>0</v>
      </c>
      <c r="AH677" s="13">
        <f>IF($D677="",0,IF($E677="",0,IF(VLOOKUP($E677,paramètres!$E$33:$F$44,2,FALSE)&lt;=VLOOKUP($AH$18,paramètres!$E$33:$F$44,2,FALSE),V677*$D677,0)))</f>
        <v>0</v>
      </c>
      <c r="AI677" s="13">
        <f>IF($D677="",0,IF($E677="",0,IF(VLOOKUP($E677,paramètres!$E$33:$F$44,2,FALSE)&lt;=VLOOKUP($AI$18,paramètres!$E$33:$F$44,2,FALSE),W677*$D677,0)))</f>
        <v>0</v>
      </c>
      <c r="AJ677" s="13">
        <f>IF($D677="",0,IF($E677="",0,IF(VLOOKUP($E677,paramètres!$E$33:$F$44,2,FALSE)&lt;=VLOOKUP($AJ$18,paramètres!$E$33:$F$44,2,FALSE),X677*$D677,0)))</f>
        <v>0</v>
      </c>
      <c r="AK677" s="13">
        <f>IF($D677="",0,IF($E677="",0,IF(VLOOKUP($E677,paramètres!$E$33:$F$44,2,FALSE)&lt;=VLOOKUP($AK$18,paramètres!$E$33:$F$44,2,FALSE),Y677*$D677,0)))</f>
        <v>0</v>
      </c>
      <c r="AL677" s="13">
        <f>IF($D677="",0,IF($E677="",0,IF(VLOOKUP($E677,paramètres!$E$33:$F$44,2,FALSE)&lt;=VLOOKUP($AL$18,paramètres!$E$33:$F$44,2,FALSE),Z677*$D677,0)))</f>
        <v>0</v>
      </c>
      <c r="AM677" s="13">
        <f>IF($D677="",0,IF($E677="",0,IF(VLOOKUP($E677,paramètres!$E$33:$F$44,2,FALSE)&lt;=VLOOKUP($AM$18,paramètres!$E$33:$F$44,2,FALSE),AA677*$D677,0)))</f>
        <v>0</v>
      </c>
      <c r="AN677" s="154">
        <f>IF($D677="",0,IF($E677="",0,IF(VLOOKUP($E677,paramètres!$E$33:$F$44,2,FALSE)&lt;=VLOOKUP($AN$18,paramètres!$E$33:$F$44,2,FALSE),AB677*$D677,0)))</f>
        <v>0</v>
      </c>
      <c r="AO677" s="149" t="str">
        <f>IF(paramètres!$B$28=1,((SUM(Q677:Z677)/1.02)+SUM(AA677:AB677))*0.0303/9*COUNT(Q677:Y677),IF(paramètres!$B$28=2,(SUM(Q677:AB677))*0.0303/9*COUNT(Q677:Y677),"Missing Delta option"))</f>
        <v>Missing Delta option</v>
      </c>
      <c r="AP677" s="13" t="str">
        <f>IF(paramètres!$B$28=1,(((SUM(Q677:Z677)/1.02)+SUM(AA677:AB677))+((SUM(AC677:AL677)/1.02)+SUM(AM677:AO677)))*cotpatr,IF(paramètres!$B$28=2,(SUM(Q677:AO677)*cotpatr),"Missing Delta Option"))</f>
        <v>Missing Delta Option</v>
      </c>
      <c r="AQ677" s="13" t="str" cm="1">
        <f t="array" ref="AQ677">IF(paramètres!$B$28=1,(((SUM(Q677:Z677)/1.02)+SUM(AA677:AB677))+((SUM(AC677:AN677)/1.02)+SUM(AM677:AN677)))/12*pécule,IF(paramètres!$B$28=2,SUM(Q677:AN677)/12*pécule,"Missing Delta Option"))</f>
        <v>Missing Delta Option</v>
      </c>
      <c r="AR677" s="132" t="e">
        <f>IF(paramètres!$B$28=1,(((SUM(Q677:Z677)/1.02)+SUM(AA677:AB677))+((SUM(AC677:AN677)/1.02)+SUM(AM677:AN677)))+AO677+AP677+AQ677,SUM(Q677:AN677)+AO677+AP677+AQ677)</f>
        <v>#VALUE!</v>
      </c>
    </row>
    <row r="678" spans="1:44" x14ac:dyDescent="0.25">
      <c r="A678" s="131"/>
      <c r="B678" s="39"/>
      <c r="C678" s="39"/>
      <c r="D678" s="93"/>
      <c r="E678" s="68"/>
      <c r="F678" s="40"/>
      <c r="G678" s="94"/>
      <c r="H678" s="38"/>
      <c r="I678" s="95"/>
      <c r="J678" s="40"/>
      <c r="K678" s="38"/>
      <c r="L678" s="95"/>
      <c r="M678" s="40"/>
      <c r="N678" s="38"/>
      <c r="O678" s="95"/>
      <c r="P678" s="68"/>
      <c r="Q678" s="226"/>
      <c r="R678" s="227"/>
      <c r="S678" s="227"/>
      <c r="T678" s="227"/>
      <c r="U678" s="227"/>
      <c r="V678" s="227"/>
      <c r="W678" s="227"/>
      <c r="X678" s="227"/>
      <c r="Y678" s="227"/>
      <c r="Z678" s="227"/>
      <c r="AA678" s="227"/>
      <c r="AB678" s="228"/>
      <c r="AC678" s="149">
        <f>IF($D678="",0,IF($E678="",0,IF(VLOOKUP($E678,paramètres!$E$33:$F$44,2,FALSE)&lt;=VLOOKUP($AC$18,paramètres!$E$33:$F$44,2,FALSE),Q678*$D678,0)))</f>
        <v>0</v>
      </c>
      <c r="AD678" s="13">
        <f>IF($D678="",0,IF($E678="",0,IF(VLOOKUP($E678,paramètres!$E$33:$F$44,2,FALSE)&lt;=VLOOKUP($AD$18,paramètres!$E$33:$F$44,2,FALSE),R678*$D678,0)))</f>
        <v>0</v>
      </c>
      <c r="AE678" s="13">
        <f>IF($D678="",0,IF($E678="",0,IF(VLOOKUP($E678,paramètres!$E$33:$F$44,2,FALSE)&lt;=VLOOKUP($AE$18,paramètres!$E$33:$F$44,2,FALSE),S678*$D678,0)))</f>
        <v>0</v>
      </c>
      <c r="AF678" s="13">
        <f>IF($D678="",0,IF($E678="",0,IF(VLOOKUP($E678,paramètres!$E$33:$F$44,2,FALSE)&lt;=VLOOKUP($AF$18,paramètres!$E$33:$F$44,2,FALSE),T678*$D678,0)))</f>
        <v>0</v>
      </c>
      <c r="AG678" s="13">
        <f>IF($D678="",0,IF($E678="",0,IF(VLOOKUP($E678,paramètres!$E$33:$F$44,2,FALSE)&lt;=VLOOKUP($AG$18,paramètres!$E$33:$F$44,2,FALSE),U678*$D678,0)))</f>
        <v>0</v>
      </c>
      <c r="AH678" s="13">
        <f>IF($D678="",0,IF($E678="",0,IF(VLOOKUP($E678,paramètres!$E$33:$F$44,2,FALSE)&lt;=VLOOKUP($AH$18,paramètres!$E$33:$F$44,2,FALSE),V678*$D678,0)))</f>
        <v>0</v>
      </c>
      <c r="AI678" s="13">
        <f>IF($D678="",0,IF($E678="",0,IF(VLOOKUP($E678,paramètres!$E$33:$F$44,2,FALSE)&lt;=VLOOKUP($AI$18,paramètres!$E$33:$F$44,2,FALSE),W678*$D678,0)))</f>
        <v>0</v>
      </c>
      <c r="AJ678" s="13">
        <f>IF($D678="",0,IF($E678="",0,IF(VLOOKUP($E678,paramètres!$E$33:$F$44,2,FALSE)&lt;=VLOOKUP($AJ$18,paramètres!$E$33:$F$44,2,FALSE),X678*$D678,0)))</f>
        <v>0</v>
      </c>
      <c r="AK678" s="13">
        <f>IF($D678="",0,IF($E678="",0,IF(VLOOKUP($E678,paramètres!$E$33:$F$44,2,FALSE)&lt;=VLOOKUP($AK$18,paramètres!$E$33:$F$44,2,FALSE),Y678*$D678,0)))</f>
        <v>0</v>
      </c>
      <c r="AL678" s="13">
        <f>IF($D678="",0,IF($E678="",0,IF(VLOOKUP($E678,paramètres!$E$33:$F$44,2,FALSE)&lt;=VLOOKUP($AL$18,paramètres!$E$33:$F$44,2,FALSE),Z678*$D678,0)))</f>
        <v>0</v>
      </c>
      <c r="AM678" s="13">
        <f>IF($D678="",0,IF($E678="",0,IF(VLOOKUP($E678,paramètres!$E$33:$F$44,2,FALSE)&lt;=VLOOKUP($AM$18,paramètres!$E$33:$F$44,2,FALSE),AA678*$D678,0)))</f>
        <v>0</v>
      </c>
      <c r="AN678" s="154">
        <f>IF($D678="",0,IF($E678="",0,IF(VLOOKUP($E678,paramètres!$E$33:$F$44,2,FALSE)&lt;=VLOOKUP($AN$18,paramètres!$E$33:$F$44,2,FALSE),AB678*$D678,0)))</f>
        <v>0</v>
      </c>
      <c r="AO678" s="149" t="str">
        <f>IF(paramètres!$B$28=1,((SUM(Q678:Z678)/1.02)+SUM(AA678:AB678))*0.0303/9*COUNT(Q678:Y678),IF(paramètres!$B$28=2,(SUM(Q678:AB678))*0.0303/9*COUNT(Q678:Y678),"Missing Delta option"))</f>
        <v>Missing Delta option</v>
      </c>
      <c r="AP678" s="13" t="str">
        <f>IF(paramètres!$B$28=1,(((SUM(Q678:Z678)/1.02)+SUM(AA678:AB678))+((SUM(AC678:AL678)/1.02)+SUM(AM678:AO678)))*cotpatr,IF(paramètres!$B$28=2,(SUM(Q678:AO678)*cotpatr),"Missing Delta Option"))</f>
        <v>Missing Delta Option</v>
      </c>
      <c r="AQ678" s="13" t="str" cm="1">
        <f t="array" ref="AQ678">IF(paramètres!$B$28=1,(((SUM(Q678:Z678)/1.02)+SUM(AA678:AB678))+((SUM(AC678:AN678)/1.02)+SUM(AM678:AN678)))/12*pécule,IF(paramètres!$B$28=2,SUM(Q678:AN678)/12*pécule,"Missing Delta Option"))</f>
        <v>Missing Delta Option</v>
      </c>
      <c r="AR678" s="132" t="e">
        <f>IF(paramètres!$B$28=1,(((SUM(Q678:Z678)/1.02)+SUM(AA678:AB678))+((SUM(AC678:AN678)/1.02)+SUM(AM678:AN678)))+AO678+AP678+AQ678,SUM(Q678:AN678)+AO678+AP678+AQ678)</f>
        <v>#VALUE!</v>
      </c>
    </row>
    <row r="679" spans="1:44" x14ac:dyDescent="0.25">
      <c r="A679" s="131"/>
      <c r="B679" s="39"/>
      <c r="C679" s="39"/>
      <c r="D679" s="93"/>
      <c r="E679" s="68"/>
      <c r="F679" s="40"/>
      <c r="G679" s="94"/>
      <c r="H679" s="38"/>
      <c r="I679" s="95"/>
      <c r="J679" s="40"/>
      <c r="K679" s="38"/>
      <c r="L679" s="95"/>
      <c r="M679" s="40"/>
      <c r="N679" s="38"/>
      <c r="O679" s="95"/>
      <c r="P679" s="68"/>
      <c r="Q679" s="226"/>
      <c r="R679" s="227"/>
      <c r="S679" s="227"/>
      <c r="T679" s="227"/>
      <c r="U679" s="227"/>
      <c r="V679" s="227"/>
      <c r="W679" s="227"/>
      <c r="X679" s="227"/>
      <c r="Y679" s="227"/>
      <c r="Z679" s="227"/>
      <c r="AA679" s="227"/>
      <c r="AB679" s="228"/>
      <c r="AC679" s="149">
        <f>IF($D679="",0,IF($E679="",0,IF(VLOOKUP($E679,paramètres!$E$33:$F$44,2,FALSE)&lt;=VLOOKUP($AC$18,paramètres!$E$33:$F$44,2,FALSE),Q679*$D679,0)))</f>
        <v>0</v>
      </c>
      <c r="AD679" s="13">
        <f>IF($D679="",0,IF($E679="",0,IF(VLOOKUP($E679,paramètres!$E$33:$F$44,2,FALSE)&lt;=VLOOKUP($AD$18,paramètres!$E$33:$F$44,2,FALSE),R679*$D679,0)))</f>
        <v>0</v>
      </c>
      <c r="AE679" s="13">
        <f>IF($D679="",0,IF($E679="",0,IF(VLOOKUP($E679,paramètres!$E$33:$F$44,2,FALSE)&lt;=VLOOKUP($AE$18,paramètres!$E$33:$F$44,2,FALSE),S679*$D679,0)))</f>
        <v>0</v>
      </c>
      <c r="AF679" s="13">
        <f>IF($D679="",0,IF($E679="",0,IF(VLOOKUP($E679,paramètres!$E$33:$F$44,2,FALSE)&lt;=VLOOKUP($AF$18,paramètres!$E$33:$F$44,2,FALSE),T679*$D679,0)))</f>
        <v>0</v>
      </c>
      <c r="AG679" s="13">
        <f>IF($D679="",0,IF($E679="",0,IF(VLOOKUP($E679,paramètres!$E$33:$F$44,2,FALSE)&lt;=VLOOKUP($AG$18,paramètres!$E$33:$F$44,2,FALSE),U679*$D679,0)))</f>
        <v>0</v>
      </c>
      <c r="AH679" s="13">
        <f>IF($D679="",0,IF($E679="",0,IF(VLOOKUP($E679,paramètres!$E$33:$F$44,2,FALSE)&lt;=VLOOKUP($AH$18,paramètres!$E$33:$F$44,2,FALSE),V679*$D679,0)))</f>
        <v>0</v>
      </c>
      <c r="AI679" s="13">
        <f>IF($D679="",0,IF($E679="",0,IF(VLOOKUP($E679,paramètres!$E$33:$F$44,2,FALSE)&lt;=VLOOKUP($AI$18,paramètres!$E$33:$F$44,2,FALSE),W679*$D679,0)))</f>
        <v>0</v>
      </c>
      <c r="AJ679" s="13">
        <f>IF($D679="",0,IF($E679="",0,IF(VLOOKUP($E679,paramètres!$E$33:$F$44,2,FALSE)&lt;=VLOOKUP($AJ$18,paramètres!$E$33:$F$44,2,FALSE),X679*$D679,0)))</f>
        <v>0</v>
      </c>
      <c r="AK679" s="13">
        <f>IF($D679="",0,IF($E679="",0,IF(VLOOKUP($E679,paramètres!$E$33:$F$44,2,FALSE)&lt;=VLOOKUP($AK$18,paramètres!$E$33:$F$44,2,FALSE),Y679*$D679,0)))</f>
        <v>0</v>
      </c>
      <c r="AL679" s="13">
        <f>IF($D679="",0,IF($E679="",0,IF(VLOOKUP($E679,paramètres!$E$33:$F$44,2,FALSE)&lt;=VLOOKUP($AL$18,paramètres!$E$33:$F$44,2,FALSE),Z679*$D679,0)))</f>
        <v>0</v>
      </c>
      <c r="AM679" s="13">
        <f>IF($D679="",0,IF($E679="",0,IF(VLOOKUP($E679,paramètres!$E$33:$F$44,2,FALSE)&lt;=VLOOKUP($AM$18,paramètres!$E$33:$F$44,2,FALSE),AA679*$D679,0)))</f>
        <v>0</v>
      </c>
      <c r="AN679" s="154">
        <f>IF($D679="",0,IF($E679="",0,IF(VLOOKUP($E679,paramètres!$E$33:$F$44,2,FALSE)&lt;=VLOOKUP($AN$18,paramètres!$E$33:$F$44,2,FALSE),AB679*$D679,0)))</f>
        <v>0</v>
      </c>
      <c r="AO679" s="149" t="str">
        <f>IF(paramètres!$B$28=1,((SUM(Q679:Z679)/1.02)+SUM(AA679:AB679))*0.0303/9*COUNT(Q679:Y679),IF(paramètres!$B$28=2,(SUM(Q679:AB679))*0.0303/9*COUNT(Q679:Y679),"Missing Delta option"))</f>
        <v>Missing Delta option</v>
      </c>
      <c r="AP679" s="13" t="str">
        <f>IF(paramètres!$B$28=1,(((SUM(Q679:Z679)/1.02)+SUM(AA679:AB679))+((SUM(AC679:AL679)/1.02)+SUM(AM679:AO679)))*cotpatr,IF(paramètres!$B$28=2,(SUM(Q679:AO679)*cotpatr),"Missing Delta Option"))</f>
        <v>Missing Delta Option</v>
      </c>
      <c r="AQ679" s="13" t="str" cm="1">
        <f t="array" ref="AQ679">IF(paramètres!$B$28=1,(((SUM(Q679:Z679)/1.02)+SUM(AA679:AB679))+((SUM(AC679:AN679)/1.02)+SUM(AM679:AN679)))/12*pécule,IF(paramètres!$B$28=2,SUM(Q679:AN679)/12*pécule,"Missing Delta Option"))</f>
        <v>Missing Delta Option</v>
      </c>
      <c r="AR679" s="132" t="e">
        <f>IF(paramètres!$B$28=1,(((SUM(Q679:Z679)/1.02)+SUM(AA679:AB679))+((SUM(AC679:AN679)/1.02)+SUM(AM679:AN679)))+AO679+AP679+AQ679,SUM(Q679:AN679)+AO679+AP679+AQ679)</f>
        <v>#VALUE!</v>
      </c>
    </row>
    <row r="680" spans="1:44" x14ac:dyDescent="0.25">
      <c r="A680" s="131"/>
      <c r="B680" s="39"/>
      <c r="C680" s="39"/>
      <c r="D680" s="93"/>
      <c r="E680" s="68"/>
      <c r="F680" s="40"/>
      <c r="G680" s="94"/>
      <c r="H680" s="38"/>
      <c r="I680" s="95"/>
      <c r="J680" s="40"/>
      <c r="K680" s="38"/>
      <c r="L680" s="95"/>
      <c r="M680" s="40"/>
      <c r="N680" s="38"/>
      <c r="O680" s="95"/>
      <c r="P680" s="68"/>
      <c r="Q680" s="226"/>
      <c r="R680" s="227"/>
      <c r="S680" s="227"/>
      <c r="T680" s="227"/>
      <c r="U680" s="227"/>
      <c r="V680" s="227"/>
      <c r="W680" s="227"/>
      <c r="X680" s="227"/>
      <c r="Y680" s="227"/>
      <c r="Z680" s="227"/>
      <c r="AA680" s="227"/>
      <c r="AB680" s="228"/>
      <c r="AC680" s="149">
        <f>IF($D680="",0,IF($E680="",0,IF(VLOOKUP($E680,paramètres!$E$33:$F$44,2,FALSE)&lt;=VLOOKUP($AC$18,paramètres!$E$33:$F$44,2,FALSE),Q680*$D680,0)))</f>
        <v>0</v>
      </c>
      <c r="AD680" s="13">
        <f>IF($D680="",0,IF($E680="",0,IF(VLOOKUP($E680,paramètres!$E$33:$F$44,2,FALSE)&lt;=VLOOKUP($AD$18,paramètres!$E$33:$F$44,2,FALSE),R680*$D680,0)))</f>
        <v>0</v>
      </c>
      <c r="AE680" s="13">
        <f>IF($D680="",0,IF($E680="",0,IF(VLOOKUP($E680,paramètres!$E$33:$F$44,2,FALSE)&lt;=VLOOKUP($AE$18,paramètres!$E$33:$F$44,2,FALSE),S680*$D680,0)))</f>
        <v>0</v>
      </c>
      <c r="AF680" s="13">
        <f>IF($D680="",0,IF($E680="",0,IF(VLOOKUP($E680,paramètres!$E$33:$F$44,2,FALSE)&lt;=VLOOKUP($AF$18,paramètres!$E$33:$F$44,2,FALSE),T680*$D680,0)))</f>
        <v>0</v>
      </c>
      <c r="AG680" s="13">
        <f>IF($D680="",0,IF($E680="",0,IF(VLOOKUP($E680,paramètres!$E$33:$F$44,2,FALSE)&lt;=VLOOKUP($AG$18,paramètres!$E$33:$F$44,2,FALSE),U680*$D680,0)))</f>
        <v>0</v>
      </c>
      <c r="AH680" s="13">
        <f>IF($D680="",0,IF($E680="",0,IF(VLOOKUP($E680,paramètres!$E$33:$F$44,2,FALSE)&lt;=VLOOKUP($AH$18,paramètres!$E$33:$F$44,2,FALSE),V680*$D680,0)))</f>
        <v>0</v>
      </c>
      <c r="AI680" s="13">
        <f>IF($D680="",0,IF($E680="",0,IF(VLOOKUP($E680,paramètres!$E$33:$F$44,2,FALSE)&lt;=VLOOKUP($AI$18,paramètres!$E$33:$F$44,2,FALSE),W680*$D680,0)))</f>
        <v>0</v>
      </c>
      <c r="AJ680" s="13">
        <f>IF($D680="",0,IF($E680="",0,IF(VLOOKUP($E680,paramètres!$E$33:$F$44,2,FALSE)&lt;=VLOOKUP($AJ$18,paramètres!$E$33:$F$44,2,FALSE),X680*$D680,0)))</f>
        <v>0</v>
      </c>
      <c r="AK680" s="13">
        <f>IF($D680="",0,IF($E680="",0,IF(VLOOKUP($E680,paramètres!$E$33:$F$44,2,FALSE)&lt;=VLOOKUP($AK$18,paramètres!$E$33:$F$44,2,FALSE),Y680*$D680,0)))</f>
        <v>0</v>
      </c>
      <c r="AL680" s="13">
        <f>IF($D680="",0,IF($E680="",0,IF(VLOOKUP($E680,paramètres!$E$33:$F$44,2,FALSE)&lt;=VLOOKUP($AL$18,paramètres!$E$33:$F$44,2,FALSE),Z680*$D680,0)))</f>
        <v>0</v>
      </c>
      <c r="AM680" s="13">
        <f>IF($D680="",0,IF($E680="",0,IF(VLOOKUP($E680,paramètres!$E$33:$F$44,2,FALSE)&lt;=VLOOKUP($AM$18,paramètres!$E$33:$F$44,2,FALSE),AA680*$D680,0)))</f>
        <v>0</v>
      </c>
      <c r="AN680" s="154">
        <f>IF($D680="",0,IF($E680="",0,IF(VLOOKUP($E680,paramètres!$E$33:$F$44,2,FALSE)&lt;=VLOOKUP($AN$18,paramètres!$E$33:$F$44,2,FALSE),AB680*$D680,0)))</f>
        <v>0</v>
      </c>
      <c r="AO680" s="149" t="str">
        <f>IF(paramètres!$B$28=1,((SUM(Q680:Z680)/1.02)+SUM(AA680:AB680))*0.0303/9*COUNT(Q680:Y680),IF(paramètres!$B$28=2,(SUM(Q680:AB680))*0.0303/9*COUNT(Q680:Y680),"Missing Delta option"))</f>
        <v>Missing Delta option</v>
      </c>
      <c r="AP680" s="13" t="str">
        <f>IF(paramètres!$B$28=1,(((SUM(Q680:Z680)/1.02)+SUM(AA680:AB680))+((SUM(AC680:AL680)/1.02)+SUM(AM680:AO680)))*cotpatr,IF(paramètres!$B$28=2,(SUM(Q680:AO680)*cotpatr),"Missing Delta Option"))</f>
        <v>Missing Delta Option</v>
      </c>
      <c r="AQ680" s="13" t="str" cm="1">
        <f t="array" ref="AQ680">IF(paramètres!$B$28=1,(((SUM(Q680:Z680)/1.02)+SUM(AA680:AB680))+((SUM(AC680:AN680)/1.02)+SUM(AM680:AN680)))/12*pécule,IF(paramètres!$B$28=2,SUM(Q680:AN680)/12*pécule,"Missing Delta Option"))</f>
        <v>Missing Delta Option</v>
      </c>
      <c r="AR680" s="132" t="e">
        <f>IF(paramètres!$B$28=1,(((SUM(Q680:Z680)/1.02)+SUM(AA680:AB680))+((SUM(AC680:AN680)/1.02)+SUM(AM680:AN680)))+AO680+AP680+AQ680,SUM(Q680:AN680)+AO680+AP680+AQ680)</f>
        <v>#VALUE!</v>
      </c>
    </row>
    <row r="681" spans="1:44" x14ac:dyDescent="0.25">
      <c r="A681" s="131"/>
      <c r="B681" s="39"/>
      <c r="C681" s="39"/>
      <c r="D681" s="93"/>
      <c r="E681" s="68"/>
      <c r="F681" s="40"/>
      <c r="G681" s="94"/>
      <c r="H681" s="38"/>
      <c r="I681" s="95"/>
      <c r="J681" s="40"/>
      <c r="K681" s="38"/>
      <c r="L681" s="95"/>
      <c r="M681" s="40"/>
      <c r="N681" s="38"/>
      <c r="O681" s="95"/>
      <c r="P681" s="68"/>
      <c r="Q681" s="226"/>
      <c r="R681" s="227"/>
      <c r="S681" s="227"/>
      <c r="T681" s="227"/>
      <c r="U681" s="227"/>
      <c r="V681" s="227"/>
      <c r="W681" s="227"/>
      <c r="X681" s="227"/>
      <c r="Y681" s="227"/>
      <c r="Z681" s="227"/>
      <c r="AA681" s="227"/>
      <c r="AB681" s="228"/>
      <c r="AC681" s="149">
        <f>IF($D681="",0,IF($E681="",0,IF(VLOOKUP($E681,paramètres!$E$33:$F$44,2,FALSE)&lt;=VLOOKUP($AC$18,paramètres!$E$33:$F$44,2,FALSE),Q681*$D681,0)))</f>
        <v>0</v>
      </c>
      <c r="AD681" s="13">
        <f>IF($D681="",0,IF($E681="",0,IF(VLOOKUP($E681,paramètres!$E$33:$F$44,2,FALSE)&lt;=VLOOKUP($AD$18,paramètres!$E$33:$F$44,2,FALSE),R681*$D681,0)))</f>
        <v>0</v>
      </c>
      <c r="AE681" s="13">
        <f>IF($D681="",0,IF($E681="",0,IF(VLOOKUP($E681,paramètres!$E$33:$F$44,2,FALSE)&lt;=VLOOKUP($AE$18,paramètres!$E$33:$F$44,2,FALSE),S681*$D681,0)))</f>
        <v>0</v>
      </c>
      <c r="AF681" s="13">
        <f>IF($D681="",0,IF($E681="",0,IF(VLOOKUP($E681,paramètres!$E$33:$F$44,2,FALSE)&lt;=VLOOKUP($AF$18,paramètres!$E$33:$F$44,2,FALSE),T681*$D681,0)))</f>
        <v>0</v>
      </c>
      <c r="AG681" s="13">
        <f>IF($D681="",0,IF($E681="",0,IF(VLOOKUP($E681,paramètres!$E$33:$F$44,2,FALSE)&lt;=VLOOKUP($AG$18,paramètres!$E$33:$F$44,2,FALSE),U681*$D681,0)))</f>
        <v>0</v>
      </c>
      <c r="AH681" s="13">
        <f>IF($D681="",0,IF($E681="",0,IF(VLOOKUP($E681,paramètres!$E$33:$F$44,2,FALSE)&lt;=VLOOKUP($AH$18,paramètres!$E$33:$F$44,2,FALSE),V681*$D681,0)))</f>
        <v>0</v>
      </c>
      <c r="AI681" s="13">
        <f>IF($D681="",0,IF($E681="",0,IF(VLOOKUP($E681,paramètres!$E$33:$F$44,2,FALSE)&lt;=VLOOKUP($AI$18,paramètres!$E$33:$F$44,2,FALSE),W681*$D681,0)))</f>
        <v>0</v>
      </c>
      <c r="AJ681" s="13">
        <f>IF($D681="",0,IF($E681="",0,IF(VLOOKUP($E681,paramètres!$E$33:$F$44,2,FALSE)&lt;=VLOOKUP($AJ$18,paramètres!$E$33:$F$44,2,FALSE),X681*$D681,0)))</f>
        <v>0</v>
      </c>
      <c r="AK681" s="13">
        <f>IF($D681="",0,IF($E681="",0,IF(VLOOKUP($E681,paramètres!$E$33:$F$44,2,FALSE)&lt;=VLOOKUP($AK$18,paramètres!$E$33:$F$44,2,FALSE),Y681*$D681,0)))</f>
        <v>0</v>
      </c>
      <c r="AL681" s="13">
        <f>IF($D681="",0,IF($E681="",0,IF(VLOOKUP($E681,paramètres!$E$33:$F$44,2,FALSE)&lt;=VLOOKUP($AL$18,paramètres!$E$33:$F$44,2,FALSE),Z681*$D681,0)))</f>
        <v>0</v>
      </c>
      <c r="AM681" s="13">
        <f>IF($D681="",0,IF($E681="",0,IF(VLOOKUP($E681,paramètres!$E$33:$F$44,2,FALSE)&lt;=VLOOKUP($AM$18,paramètres!$E$33:$F$44,2,FALSE),AA681*$D681,0)))</f>
        <v>0</v>
      </c>
      <c r="AN681" s="154">
        <f>IF($D681="",0,IF($E681="",0,IF(VLOOKUP($E681,paramètres!$E$33:$F$44,2,FALSE)&lt;=VLOOKUP($AN$18,paramètres!$E$33:$F$44,2,FALSE),AB681*$D681,0)))</f>
        <v>0</v>
      </c>
      <c r="AO681" s="149" t="str">
        <f>IF(paramètres!$B$28=1,((SUM(Q681:Z681)/1.02)+SUM(AA681:AB681))*0.0303/9*COUNT(Q681:Y681),IF(paramètres!$B$28=2,(SUM(Q681:AB681))*0.0303/9*COUNT(Q681:Y681),"Missing Delta option"))</f>
        <v>Missing Delta option</v>
      </c>
      <c r="AP681" s="13" t="str">
        <f>IF(paramètres!$B$28=1,(((SUM(Q681:Z681)/1.02)+SUM(AA681:AB681))+((SUM(AC681:AL681)/1.02)+SUM(AM681:AO681)))*cotpatr,IF(paramètres!$B$28=2,(SUM(Q681:AO681)*cotpatr),"Missing Delta Option"))</f>
        <v>Missing Delta Option</v>
      </c>
      <c r="AQ681" s="13" t="str" cm="1">
        <f t="array" ref="AQ681">IF(paramètres!$B$28=1,(((SUM(Q681:Z681)/1.02)+SUM(AA681:AB681))+((SUM(AC681:AN681)/1.02)+SUM(AM681:AN681)))/12*pécule,IF(paramètres!$B$28=2,SUM(Q681:AN681)/12*pécule,"Missing Delta Option"))</f>
        <v>Missing Delta Option</v>
      </c>
      <c r="AR681" s="132" t="e">
        <f>IF(paramètres!$B$28=1,(((SUM(Q681:Z681)/1.02)+SUM(AA681:AB681))+((SUM(AC681:AN681)/1.02)+SUM(AM681:AN681)))+AO681+AP681+AQ681,SUM(Q681:AN681)+AO681+AP681+AQ681)</f>
        <v>#VALUE!</v>
      </c>
    </row>
    <row r="682" spans="1:44" x14ac:dyDescent="0.25">
      <c r="A682" s="131"/>
      <c r="B682" s="39"/>
      <c r="C682" s="39"/>
      <c r="D682" s="93"/>
      <c r="E682" s="68"/>
      <c r="F682" s="40"/>
      <c r="G682" s="94"/>
      <c r="H682" s="38"/>
      <c r="I682" s="95"/>
      <c r="J682" s="40"/>
      <c r="K682" s="38"/>
      <c r="L682" s="95"/>
      <c r="M682" s="40"/>
      <c r="N682" s="38"/>
      <c r="O682" s="95"/>
      <c r="P682" s="68"/>
      <c r="Q682" s="226"/>
      <c r="R682" s="227"/>
      <c r="S682" s="227"/>
      <c r="T682" s="227"/>
      <c r="U682" s="227"/>
      <c r="V682" s="227"/>
      <c r="W682" s="227"/>
      <c r="X682" s="227"/>
      <c r="Y682" s="227"/>
      <c r="Z682" s="227"/>
      <c r="AA682" s="227"/>
      <c r="AB682" s="228"/>
      <c r="AC682" s="149">
        <f>IF($D682="",0,IF($E682="",0,IF(VLOOKUP($E682,paramètres!$E$33:$F$44,2,FALSE)&lt;=VLOOKUP($AC$18,paramètres!$E$33:$F$44,2,FALSE),Q682*$D682,0)))</f>
        <v>0</v>
      </c>
      <c r="AD682" s="13">
        <f>IF($D682="",0,IF($E682="",0,IF(VLOOKUP($E682,paramètres!$E$33:$F$44,2,FALSE)&lt;=VLOOKUP($AD$18,paramètres!$E$33:$F$44,2,FALSE),R682*$D682,0)))</f>
        <v>0</v>
      </c>
      <c r="AE682" s="13">
        <f>IF($D682="",0,IF($E682="",0,IF(VLOOKUP($E682,paramètres!$E$33:$F$44,2,FALSE)&lt;=VLOOKUP($AE$18,paramètres!$E$33:$F$44,2,FALSE),S682*$D682,0)))</f>
        <v>0</v>
      </c>
      <c r="AF682" s="13">
        <f>IF($D682="",0,IF($E682="",0,IF(VLOOKUP($E682,paramètres!$E$33:$F$44,2,FALSE)&lt;=VLOOKUP($AF$18,paramètres!$E$33:$F$44,2,FALSE),T682*$D682,0)))</f>
        <v>0</v>
      </c>
      <c r="AG682" s="13">
        <f>IF($D682="",0,IF($E682="",0,IF(VLOOKUP($E682,paramètres!$E$33:$F$44,2,FALSE)&lt;=VLOOKUP($AG$18,paramètres!$E$33:$F$44,2,FALSE),U682*$D682,0)))</f>
        <v>0</v>
      </c>
      <c r="AH682" s="13">
        <f>IF($D682="",0,IF($E682="",0,IF(VLOOKUP($E682,paramètres!$E$33:$F$44,2,FALSE)&lt;=VLOOKUP($AH$18,paramètres!$E$33:$F$44,2,FALSE),V682*$D682,0)))</f>
        <v>0</v>
      </c>
      <c r="AI682" s="13">
        <f>IF($D682="",0,IF($E682="",0,IF(VLOOKUP($E682,paramètres!$E$33:$F$44,2,FALSE)&lt;=VLOOKUP($AI$18,paramètres!$E$33:$F$44,2,FALSE),W682*$D682,0)))</f>
        <v>0</v>
      </c>
      <c r="AJ682" s="13">
        <f>IF($D682="",0,IF($E682="",0,IF(VLOOKUP($E682,paramètres!$E$33:$F$44,2,FALSE)&lt;=VLOOKUP($AJ$18,paramètres!$E$33:$F$44,2,FALSE),X682*$D682,0)))</f>
        <v>0</v>
      </c>
      <c r="AK682" s="13">
        <f>IF($D682="",0,IF($E682="",0,IF(VLOOKUP($E682,paramètres!$E$33:$F$44,2,FALSE)&lt;=VLOOKUP($AK$18,paramètres!$E$33:$F$44,2,FALSE),Y682*$D682,0)))</f>
        <v>0</v>
      </c>
      <c r="AL682" s="13">
        <f>IF($D682="",0,IF($E682="",0,IF(VLOOKUP($E682,paramètres!$E$33:$F$44,2,FALSE)&lt;=VLOOKUP($AL$18,paramètres!$E$33:$F$44,2,FALSE),Z682*$D682,0)))</f>
        <v>0</v>
      </c>
      <c r="AM682" s="13">
        <f>IF($D682="",0,IF($E682="",0,IF(VLOOKUP($E682,paramètres!$E$33:$F$44,2,FALSE)&lt;=VLOOKUP($AM$18,paramètres!$E$33:$F$44,2,FALSE),AA682*$D682,0)))</f>
        <v>0</v>
      </c>
      <c r="AN682" s="154">
        <f>IF($D682="",0,IF($E682="",0,IF(VLOOKUP($E682,paramètres!$E$33:$F$44,2,FALSE)&lt;=VLOOKUP($AN$18,paramètres!$E$33:$F$44,2,FALSE),AB682*$D682,0)))</f>
        <v>0</v>
      </c>
      <c r="AO682" s="149" t="str">
        <f>IF(paramètres!$B$28=1,((SUM(Q682:Z682)/1.02)+SUM(AA682:AB682))*0.0303/9*COUNT(Q682:Y682),IF(paramètres!$B$28=2,(SUM(Q682:AB682))*0.0303/9*COUNT(Q682:Y682),"Missing Delta option"))</f>
        <v>Missing Delta option</v>
      </c>
      <c r="AP682" s="13" t="str">
        <f>IF(paramètres!$B$28=1,(((SUM(Q682:Z682)/1.02)+SUM(AA682:AB682))+((SUM(AC682:AL682)/1.02)+SUM(AM682:AO682)))*cotpatr,IF(paramètres!$B$28=2,(SUM(Q682:AO682)*cotpatr),"Missing Delta Option"))</f>
        <v>Missing Delta Option</v>
      </c>
      <c r="AQ682" s="13" t="str" cm="1">
        <f t="array" ref="AQ682">IF(paramètres!$B$28=1,(((SUM(Q682:Z682)/1.02)+SUM(AA682:AB682))+((SUM(AC682:AN682)/1.02)+SUM(AM682:AN682)))/12*pécule,IF(paramètres!$B$28=2,SUM(Q682:AN682)/12*pécule,"Missing Delta Option"))</f>
        <v>Missing Delta Option</v>
      </c>
      <c r="AR682" s="132" t="e">
        <f>IF(paramètres!$B$28=1,(((SUM(Q682:Z682)/1.02)+SUM(AA682:AB682))+((SUM(AC682:AN682)/1.02)+SUM(AM682:AN682)))+AO682+AP682+AQ682,SUM(Q682:AN682)+AO682+AP682+AQ682)</f>
        <v>#VALUE!</v>
      </c>
    </row>
    <row r="683" spans="1:44" x14ac:dyDescent="0.25">
      <c r="A683" s="131"/>
      <c r="B683" s="39"/>
      <c r="C683" s="39"/>
      <c r="D683" s="93"/>
      <c r="E683" s="68"/>
      <c r="F683" s="40"/>
      <c r="G683" s="94"/>
      <c r="H683" s="38"/>
      <c r="I683" s="95"/>
      <c r="J683" s="40"/>
      <c r="K683" s="38"/>
      <c r="L683" s="95"/>
      <c r="M683" s="40"/>
      <c r="N683" s="38"/>
      <c r="O683" s="95"/>
      <c r="P683" s="68"/>
      <c r="Q683" s="226"/>
      <c r="R683" s="227"/>
      <c r="S683" s="227"/>
      <c r="T683" s="227"/>
      <c r="U683" s="227"/>
      <c r="V683" s="227"/>
      <c r="W683" s="227"/>
      <c r="X683" s="227"/>
      <c r="Y683" s="227"/>
      <c r="Z683" s="227"/>
      <c r="AA683" s="227"/>
      <c r="AB683" s="228"/>
      <c r="AC683" s="149">
        <f>IF($D683="",0,IF($E683="",0,IF(VLOOKUP($E683,paramètres!$E$33:$F$44,2,FALSE)&lt;=VLOOKUP($AC$18,paramètres!$E$33:$F$44,2,FALSE),Q683*$D683,0)))</f>
        <v>0</v>
      </c>
      <c r="AD683" s="13">
        <f>IF($D683="",0,IF($E683="",0,IF(VLOOKUP($E683,paramètres!$E$33:$F$44,2,FALSE)&lt;=VLOOKUP($AD$18,paramètres!$E$33:$F$44,2,FALSE),R683*$D683,0)))</f>
        <v>0</v>
      </c>
      <c r="AE683" s="13">
        <f>IF($D683="",0,IF($E683="",0,IF(VLOOKUP($E683,paramètres!$E$33:$F$44,2,FALSE)&lt;=VLOOKUP($AE$18,paramètres!$E$33:$F$44,2,FALSE),S683*$D683,0)))</f>
        <v>0</v>
      </c>
      <c r="AF683" s="13">
        <f>IF($D683="",0,IF($E683="",0,IF(VLOOKUP($E683,paramètres!$E$33:$F$44,2,FALSE)&lt;=VLOOKUP($AF$18,paramètres!$E$33:$F$44,2,FALSE),T683*$D683,0)))</f>
        <v>0</v>
      </c>
      <c r="AG683" s="13">
        <f>IF($D683="",0,IF($E683="",0,IF(VLOOKUP($E683,paramètres!$E$33:$F$44,2,FALSE)&lt;=VLOOKUP($AG$18,paramètres!$E$33:$F$44,2,FALSE),U683*$D683,0)))</f>
        <v>0</v>
      </c>
      <c r="AH683" s="13">
        <f>IF($D683="",0,IF($E683="",0,IF(VLOOKUP($E683,paramètres!$E$33:$F$44,2,FALSE)&lt;=VLOOKUP($AH$18,paramètres!$E$33:$F$44,2,FALSE),V683*$D683,0)))</f>
        <v>0</v>
      </c>
      <c r="AI683" s="13">
        <f>IF($D683="",0,IF($E683="",0,IF(VLOOKUP($E683,paramètres!$E$33:$F$44,2,FALSE)&lt;=VLOOKUP($AI$18,paramètres!$E$33:$F$44,2,FALSE),W683*$D683,0)))</f>
        <v>0</v>
      </c>
      <c r="AJ683" s="13">
        <f>IF($D683="",0,IF($E683="",0,IF(VLOOKUP($E683,paramètres!$E$33:$F$44,2,FALSE)&lt;=VLOOKUP($AJ$18,paramètres!$E$33:$F$44,2,FALSE),X683*$D683,0)))</f>
        <v>0</v>
      </c>
      <c r="AK683" s="13">
        <f>IF($D683="",0,IF($E683="",0,IF(VLOOKUP($E683,paramètres!$E$33:$F$44,2,FALSE)&lt;=VLOOKUP($AK$18,paramètres!$E$33:$F$44,2,FALSE),Y683*$D683,0)))</f>
        <v>0</v>
      </c>
      <c r="AL683" s="13">
        <f>IF($D683="",0,IF($E683="",0,IF(VLOOKUP($E683,paramètres!$E$33:$F$44,2,FALSE)&lt;=VLOOKUP($AL$18,paramètres!$E$33:$F$44,2,FALSE),Z683*$D683,0)))</f>
        <v>0</v>
      </c>
      <c r="AM683" s="13">
        <f>IF($D683="",0,IF($E683="",0,IF(VLOOKUP($E683,paramètres!$E$33:$F$44,2,FALSE)&lt;=VLOOKUP($AM$18,paramètres!$E$33:$F$44,2,FALSE),AA683*$D683,0)))</f>
        <v>0</v>
      </c>
      <c r="AN683" s="154">
        <f>IF($D683="",0,IF($E683="",0,IF(VLOOKUP($E683,paramètres!$E$33:$F$44,2,FALSE)&lt;=VLOOKUP($AN$18,paramètres!$E$33:$F$44,2,FALSE),AB683*$D683,0)))</f>
        <v>0</v>
      </c>
      <c r="AO683" s="149" t="str">
        <f>IF(paramètres!$B$28=1,((SUM(Q683:Z683)/1.02)+SUM(AA683:AB683))*0.0303/9*COUNT(Q683:Y683),IF(paramètres!$B$28=2,(SUM(Q683:AB683))*0.0303/9*COUNT(Q683:Y683),"Missing Delta option"))</f>
        <v>Missing Delta option</v>
      </c>
      <c r="AP683" s="13" t="str">
        <f>IF(paramètres!$B$28=1,(((SUM(Q683:Z683)/1.02)+SUM(AA683:AB683))+((SUM(AC683:AL683)/1.02)+SUM(AM683:AO683)))*cotpatr,IF(paramètres!$B$28=2,(SUM(Q683:AO683)*cotpatr),"Missing Delta Option"))</f>
        <v>Missing Delta Option</v>
      </c>
      <c r="AQ683" s="13" t="str" cm="1">
        <f t="array" ref="AQ683">IF(paramètres!$B$28=1,(((SUM(Q683:Z683)/1.02)+SUM(AA683:AB683))+((SUM(AC683:AN683)/1.02)+SUM(AM683:AN683)))/12*pécule,IF(paramètres!$B$28=2,SUM(Q683:AN683)/12*pécule,"Missing Delta Option"))</f>
        <v>Missing Delta Option</v>
      </c>
      <c r="AR683" s="132" t="e">
        <f>IF(paramètres!$B$28=1,(((SUM(Q683:Z683)/1.02)+SUM(AA683:AB683))+((SUM(AC683:AN683)/1.02)+SUM(AM683:AN683)))+AO683+AP683+AQ683,SUM(Q683:AN683)+AO683+AP683+AQ683)</f>
        <v>#VALUE!</v>
      </c>
    </row>
    <row r="684" spans="1:44" x14ac:dyDescent="0.25">
      <c r="A684" s="131"/>
      <c r="B684" s="39"/>
      <c r="C684" s="39"/>
      <c r="D684" s="93"/>
      <c r="E684" s="68"/>
      <c r="F684" s="40"/>
      <c r="G684" s="94"/>
      <c r="H684" s="38"/>
      <c r="I684" s="95"/>
      <c r="J684" s="40"/>
      <c r="K684" s="38"/>
      <c r="L684" s="95"/>
      <c r="M684" s="40"/>
      <c r="N684" s="38"/>
      <c r="O684" s="95"/>
      <c r="P684" s="68"/>
      <c r="Q684" s="226"/>
      <c r="R684" s="227"/>
      <c r="S684" s="227"/>
      <c r="T684" s="227"/>
      <c r="U684" s="227"/>
      <c r="V684" s="227"/>
      <c r="W684" s="227"/>
      <c r="X684" s="227"/>
      <c r="Y684" s="227"/>
      <c r="Z684" s="227"/>
      <c r="AA684" s="227"/>
      <c r="AB684" s="228"/>
      <c r="AC684" s="149">
        <f>IF($D684="",0,IF($E684="",0,IF(VLOOKUP($E684,paramètres!$E$33:$F$44,2,FALSE)&lt;=VLOOKUP($AC$18,paramètres!$E$33:$F$44,2,FALSE),Q684*$D684,0)))</f>
        <v>0</v>
      </c>
      <c r="AD684" s="13">
        <f>IF($D684="",0,IF($E684="",0,IF(VLOOKUP($E684,paramètres!$E$33:$F$44,2,FALSE)&lt;=VLOOKUP($AD$18,paramètres!$E$33:$F$44,2,FALSE),R684*$D684,0)))</f>
        <v>0</v>
      </c>
      <c r="AE684" s="13">
        <f>IF($D684="",0,IF($E684="",0,IF(VLOOKUP($E684,paramètres!$E$33:$F$44,2,FALSE)&lt;=VLOOKUP($AE$18,paramètres!$E$33:$F$44,2,FALSE),S684*$D684,0)))</f>
        <v>0</v>
      </c>
      <c r="AF684" s="13">
        <f>IF($D684="",0,IF($E684="",0,IF(VLOOKUP($E684,paramètres!$E$33:$F$44,2,FALSE)&lt;=VLOOKUP($AF$18,paramètres!$E$33:$F$44,2,FALSE),T684*$D684,0)))</f>
        <v>0</v>
      </c>
      <c r="AG684" s="13">
        <f>IF($D684="",0,IF($E684="",0,IF(VLOOKUP($E684,paramètres!$E$33:$F$44,2,FALSE)&lt;=VLOOKUP($AG$18,paramètres!$E$33:$F$44,2,FALSE),U684*$D684,0)))</f>
        <v>0</v>
      </c>
      <c r="AH684" s="13">
        <f>IF($D684="",0,IF($E684="",0,IF(VLOOKUP($E684,paramètres!$E$33:$F$44,2,FALSE)&lt;=VLOOKUP($AH$18,paramètres!$E$33:$F$44,2,FALSE),V684*$D684,0)))</f>
        <v>0</v>
      </c>
      <c r="AI684" s="13">
        <f>IF($D684="",0,IF($E684="",0,IF(VLOOKUP($E684,paramètres!$E$33:$F$44,2,FALSE)&lt;=VLOOKUP($AI$18,paramètres!$E$33:$F$44,2,FALSE),W684*$D684,0)))</f>
        <v>0</v>
      </c>
      <c r="AJ684" s="13">
        <f>IF($D684="",0,IF($E684="",0,IF(VLOOKUP($E684,paramètres!$E$33:$F$44,2,FALSE)&lt;=VLOOKUP($AJ$18,paramètres!$E$33:$F$44,2,FALSE),X684*$D684,0)))</f>
        <v>0</v>
      </c>
      <c r="AK684" s="13">
        <f>IF($D684="",0,IF($E684="",0,IF(VLOOKUP($E684,paramètres!$E$33:$F$44,2,FALSE)&lt;=VLOOKUP($AK$18,paramètres!$E$33:$F$44,2,FALSE),Y684*$D684,0)))</f>
        <v>0</v>
      </c>
      <c r="AL684" s="13">
        <f>IF($D684="",0,IF($E684="",0,IF(VLOOKUP($E684,paramètres!$E$33:$F$44,2,FALSE)&lt;=VLOOKUP($AL$18,paramètres!$E$33:$F$44,2,FALSE),Z684*$D684,0)))</f>
        <v>0</v>
      </c>
      <c r="AM684" s="13">
        <f>IF($D684="",0,IF($E684="",0,IF(VLOOKUP($E684,paramètres!$E$33:$F$44,2,FALSE)&lt;=VLOOKUP($AM$18,paramètres!$E$33:$F$44,2,FALSE),AA684*$D684,0)))</f>
        <v>0</v>
      </c>
      <c r="AN684" s="154">
        <f>IF($D684="",0,IF($E684="",0,IF(VLOOKUP($E684,paramètres!$E$33:$F$44,2,FALSE)&lt;=VLOOKUP($AN$18,paramètres!$E$33:$F$44,2,FALSE),AB684*$D684,0)))</f>
        <v>0</v>
      </c>
      <c r="AO684" s="149" t="str">
        <f>IF(paramètres!$B$28=1,((SUM(Q684:Z684)/1.02)+SUM(AA684:AB684))*0.0303/9*COUNT(Q684:Y684),IF(paramètres!$B$28=2,(SUM(Q684:AB684))*0.0303/9*COUNT(Q684:Y684),"Missing Delta option"))</f>
        <v>Missing Delta option</v>
      </c>
      <c r="AP684" s="13" t="str">
        <f>IF(paramètres!$B$28=1,(((SUM(Q684:Z684)/1.02)+SUM(AA684:AB684))+((SUM(AC684:AL684)/1.02)+SUM(AM684:AO684)))*cotpatr,IF(paramètres!$B$28=2,(SUM(Q684:AO684)*cotpatr),"Missing Delta Option"))</f>
        <v>Missing Delta Option</v>
      </c>
      <c r="AQ684" s="13" t="str" cm="1">
        <f t="array" ref="AQ684">IF(paramètres!$B$28=1,(((SUM(Q684:Z684)/1.02)+SUM(AA684:AB684))+((SUM(AC684:AN684)/1.02)+SUM(AM684:AN684)))/12*pécule,IF(paramètres!$B$28=2,SUM(Q684:AN684)/12*pécule,"Missing Delta Option"))</f>
        <v>Missing Delta Option</v>
      </c>
      <c r="AR684" s="132" t="e">
        <f>IF(paramètres!$B$28=1,(((SUM(Q684:Z684)/1.02)+SUM(AA684:AB684))+((SUM(AC684:AN684)/1.02)+SUM(AM684:AN684)))+AO684+AP684+AQ684,SUM(Q684:AN684)+AO684+AP684+AQ684)</f>
        <v>#VALUE!</v>
      </c>
    </row>
    <row r="685" spans="1:44" x14ac:dyDescent="0.25">
      <c r="A685" s="131"/>
      <c r="B685" s="39"/>
      <c r="C685" s="39"/>
      <c r="D685" s="93"/>
      <c r="E685" s="68"/>
      <c r="F685" s="40"/>
      <c r="G685" s="94"/>
      <c r="H685" s="38"/>
      <c r="I685" s="95"/>
      <c r="J685" s="40"/>
      <c r="K685" s="38"/>
      <c r="L685" s="95"/>
      <c r="M685" s="40"/>
      <c r="N685" s="38"/>
      <c r="O685" s="95"/>
      <c r="P685" s="68"/>
      <c r="Q685" s="226"/>
      <c r="R685" s="227"/>
      <c r="S685" s="227"/>
      <c r="T685" s="227"/>
      <c r="U685" s="227"/>
      <c r="V685" s="227"/>
      <c r="W685" s="227"/>
      <c r="X685" s="227"/>
      <c r="Y685" s="227"/>
      <c r="Z685" s="227"/>
      <c r="AA685" s="227"/>
      <c r="AB685" s="228"/>
      <c r="AC685" s="149">
        <f>IF($D685="",0,IF($E685="",0,IF(VLOOKUP($E685,paramètres!$E$33:$F$44,2,FALSE)&lt;=VLOOKUP($AC$18,paramètres!$E$33:$F$44,2,FALSE),Q685*$D685,0)))</f>
        <v>0</v>
      </c>
      <c r="AD685" s="13">
        <f>IF($D685="",0,IF($E685="",0,IF(VLOOKUP($E685,paramètres!$E$33:$F$44,2,FALSE)&lt;=VLOOKUP($AD$18,paramètres!$E$33:$F$44,2,FALSE),R685*$D685,0)))</f>
        <v>0</v>
      </c>
      <c r="AE685" s="13">
        <f>IF($D685="",0,IF($E685="",0,IF(VLOOKUP($E685,paramètres!$E$33:$F$44,2,FALSE)&lt;=VLOOKUP($AE$18,paramètres!$E$33:$F$44,2,FALSE),S685*$D685,0)))</f>
        <v>0</v>
      </c>
      <c r="AF685" s="13">
        <f>IF($D685="",0,IF($E685="",0,IF(VLOOKUP($E685,paramètres!$E$33:$F$44,2,FALSE)&lt;=VLOOKUP($AF$18,paramètres!$E$33:$F$44,2,FALSE),T685*$D685,0)))</f>
        <v>0</v>
      </c>
      <c r="AG685" s="13">
        <f>IF($D685="",0,IF($E685="",0,IF(VLOOKUP($E685,paramètres!$E$33:$F$44,2,FALSE)&lt;=VLOOKUP($AG$18,paramètres!$E$33:$F$44,2,FALSE),U685*$D685,0)))</f>
        <v>0</v>
      </c>
      <c r="AH685" s="13">
        <f>IF($D685="",0,IF($E685="",0,IF(VLOOKUP($E685,paramètres!$E$33:$F$44,2,FALSE)&lt;=VLOOKUP($AH$18,paramètres!$E$33:$F$44,2,FALSE),V685*$D685,0)))</f>
        <v>0</v>
      </c>
      <c r="AI685" s="13">
        <f>IF($D685="",0,IF($E685="",0,IF(VLOOKUP($E685,paramètres!$E$33:$F$44,2,FALSE)&lt;=VLOOKUP($AI$18,paramètres!$E$33:$F$44,2,FALSE),W685*$D685,0)))</f>
        <v>0</v>
      </c>
      <c r="AJ685" s="13">
        <f>IF($D685="",0,IF($E685="",0,IF(VLOOKUP($E685,paramètres!$E$33:$F$44,2,FALSE)&lt;=VLOOKUP($AJ$18,paramètres!$E$33:$F$44,2,FALSE),X685*$D685,0)))</f>
        <v>0</v>
      </c>
      <c r="AK685" s="13">
        <f>IF($D685="",0,IF($E685="",0,IF(VLOOKUP($E685,paramètres!$E$33:$F$44,2,FALSE)&lt;=VLOOKUP($AK$18,paramètres!$E$33:$F$44,2,FALSE),Y685*$D685,0)))</f>
        <v>0</v>
      </c>
      <c r="AL685" s="13">
        <f>IF($D685="",0,IF($E685="",0,IF(VLOOKUP($E685,paramètres!$E$33:$F$44,2,FALSE)&lt;=VLOOKUP($AL$18,paramètres!$E$33:$F$44,2,FALSE),Z685*$D685,0)))</f>
        <v>0</v>
      </c>
      <c r="AM685" s="13">
        <f>IF($D685="",0,IF($E685="",0,IF(VLOOKUP($E685,paramètres!$E$33:$F$44,2,FALSE)&lt;=VLOOKUP($AM$18,paramètres!$E$33:$F$44,2,FALSE),AA685*$D685,0)))</f>
        <v>0</v>
      </c>
      <c r="AN685" s="154">
        <f>IF($D685="",0,IF($E685="",0,IF(VLOOKUP($E685,paramètres!$E$33:$F$44,2,FALSE)&lt;=VLOOKUP($AN$18,paramètres!$E$33:$F$44,2,FALSE),AB685*$D685,0)))</f>
        <v>0</v>
      </c>
      <c r="AO685" s="149" t="str">
        <f>IF(paramètres!$B$28=1,((SUM(Q685:Z685)/1.02)+SUM(AA685:AB685))*0.0303/9*COUNT(Q685:Y685),IF(paramètres!$B$28=2,(SUM(Q685:AB685))*0.0303/9*COUNT(Q685:Y685),"Missing Delta option"))</f>
        <v>Missing Delta option</v>
      </c>
      <c r="AP685" s="13" t="str">
        <f>IF(paramètres!$B$28=1,(((SUM(Q685:Z685)/1.02)+SUM(AA685:AB685))+((SUM(AC685:AL685)/1.02)+SUM(AM685:AO685)))*cotpatr,IF(paramètres!$B$28=2,(SUM(Q685:AO685)*cotpatr),"Missing Delta Option"))</f>
        <v>Missing Delta Option</v>
      </c>
      <c r="AQ685" s="13" t="str" cm="1">
        <f t="array" ref="AQ685">IF(paramètres!$B$28=1,(((SUM(Q685:Z685)/1.02)+SUM(AA685:AB685))+((SUM(AC685:AN685)/1.02)+SUM(AM685:AN685)))/12*pécule,IF(paramètres!$B$28=2,SUM(Q685:AN685)/12*pécule,"Missing Delta Option"))</f>
        <v>Missing Delta Option</v>
      </c>
      <c r="AR685" s="132" t="e">
        <f>IF(paramètres!$B$28=1,(((SUM(Q685:Z685)/1.02)+SUM(AA685:AB685))+((SUM(AC685:AN685)/1.02)+SUM(AM685:AN685)))+AO685+AP685+AQ685,SUM(Q685:AN685)+AO685+AP685+AQ685)</f>
        <v>#VALUE!</v>
      </c>
    </row>
    <row r="686" spans="1:44" x14ac:dyDescent="0.25">
      <c r="A686" s="131"/>
      <c r="B686" s="39"/>
      <c r="C686" s="39"/>
      <c r="D686" s="93"/>
      <c r="E686" s="68"/>
      <c r="F686" s="40"/>
      <c r="G686" s="94"/>
      <c r="H686" s="38"/>
      <c r="I686" s="95"/>
      <c r="J686" s="40"/>
      <c r="K686" s="38"/>
      <c r="L686" s="95"/>
      <c r="M686" s="40"/>
      <c r="N686" s="38"/>
      <c r="O686" s="95"/>
      <c r="P686" s="68"/>
      <c r="Q686" s="226"/>
      <c r="R686" s="227"/>
      <c r="S686" s="227"/>
      <c r="T686" s="227"/>
      <c r="U686" s="227"/>
      <c r="V686" s="227"/>
      <c r="W686" s="227"/>
      <c r="X686" s="227"/>
      <c r="Y686" s="227"/>
      <c r="Z686" s="227"/>
      <c r="AA686" s="227"/>
      <c r="AB686" s="228"/>
      <c r="AC686" s="149">
        <f>IF($D686="",0,IF($E686="",0,IF(VLOOKUP($E686,paramètres!$E$33:$F$44,2,FALSE)&lt;=VLOOKUP($AC$18,paramètres!$E$33:$F$44,2,FALSE),Q686*$D686,0)))</f>
        <v>0</v>
      </c>
      <c r="AD686" s="13">
        <f>IF($D686="",0,IF($E686="",0,IF(VLOOKUP($E686,paramètres!$E$33:$F$44,2,FALSE)&lt;=VLOOKUP($AD$18,paramètres!$E$33:$F$44,2,FALSE),R686*$D686,0)))</f>
        <v>0</v>
      </c>
      <c r="AE686" s="13">
        <f>IF($D686="",0,IF($E686="",0,IF(VLOOKUP($E686,paramètres!$E$33:$F$44,2,FALSE)&lt;=VLOOKUP($AE$18,paramètres!$E$33:$F$44,2,FALSE),S686*$D686,0)))</f>
        <v>0</v>
      </c>
      <c r="AF686" s="13">
        <f>IF($D686="",0,IF($E686="",0,IF(VLOOKUP($E686,paramètres!$E$33:$F$44,2,FALSE)&lt;=VLOOKUP($AF$18,paramètres!$E$33:$F$44,2,FALSE),T686*$D686,0)))</f>
        <v>0</v>
      </c>
      <c r="AG686" s="13">
        <f>IF($D686="",0,IF($E686="",0,IF(VLOOKUP($E686,paramètres!$E$33:$F$44,2,FALSE)&lt;=VLOOKUP($AG$18,paramètres!$E$33:$F$44,2,FALSE),U686*$D686,0)))</f>
        <v>0</v>
      </c>
      <c r="AH686" s="13">
        <f>IF($D686="",0,IF($E686="",0,IF(VLOOKUP($E686,paramètres!$E$33:$F$44,2,FALSE)&lt;=VLOOKUP($AH$18,paramètres!$E$33:$F$44,2,FALSE),V686*$D686,0)))</f>
        <v>0</v>
      </c>
      <c r="AI686" s="13">
        <f>IF($D686="",0,IF($E686="",0,IF(VLOOKUP($E686,paramètres!$E$33:$F$44,2,FALSE)&lt;=VLOOKUP($AI$18,paramètres!$E$33:$F$44,2,FALSE),W686*$D686,0)))</f>
        <v>0</v>
      </c>
      <c r="AJ686" s="13">
        <f>IF($D686="",0,IF($E686="",0,IF(VLOOKUP($E686,paramètres!$E$33:$F$44,2,FALSE)&lt;=VLOOKUP($AJ$18,paramètres!$E$33:$F$44,2,FALSE),X686*$D686,0)))</f>
        <v>0</v>
      </c>
      <c r="AK686" s="13">
        <f>IF($D686="",0,IF($E686="",0,IF(VLOOKUP($E686,paramètres!$E$33:$F$44,2,FALSE)&lt;=VLOOKUP($AK$18,paramètres!$E$33:$F$44,2,FALSE),Y686*$D686,0)))</f>
        <v>0</v>
      </c>
      <c r="AL686" s="13">
        <f>IF($D686="",0,IF($E686="",0,IF(VLOOKUP($E686,paramètres!$E$33:$F$44,2,FALSE)&lt;=VLOOKUP($AL$18,paramètres!$E$33:$F$44,2,FALSE),Z686*$D686,0)))</f>
        <v>0</v>
      </c>
      <c r="AM686" s="13">
        <f>IF($D686="",0,IF($E686="",0,IF(VLOOKUP($E686,paramètres!$E$33:$F$44,2,FALSE)&lt;=VLOOKUP($AM$18,paramètres!$E$33:$F$44,2,FALSE),AA686*$D686,0)))</f>
        <v>0</v>
      </c>
      <c r="AN686" s="154">
        <f>IF($D686="",0,IF($E686="",0,IF(VLOOKUP($E686,paramètres!$E$33:$F$44,2,FALSE)&lt;=VLOOKUP($AN$18,paramètres!$E$33:$F$44,2,FALSE),AB686*$D686,0)))</f>
        <v>0</v>
      </c>
      <c r="AO686" s="149" t="str">
        <f>IF(paramètres!$B$28=1,((SUM(Q686:Z686)/1.02)+SUM(AA686:AB686))*0.0303/9*COUNT(Q686:Y686),IF(paramètres!$B$28=2,(SUM(Q686:AB686))*0.0303/9*COUNT(Q686:Y686),"Missing Delta option"))</f>
        <v>Missing Delta option</v>
      </c>
      <c r="AP686" s="13" t="str">
        <f>IF(paramètres!$B$28=1,(((SUM(Q686:Z686)/1.02)+SUM(AA686:AB686))+((SUM(AC686:AL686)/1.02)+SUM(AM686:AO686)))*cotpatr,IF(paramètres!$B$28=2,(SUM(Q686:AO686)*cotpatr),"Missing Delta Option"))</f>
        <v>Missing Delta Option</v>
      </c>
      <c r="AQ686" s="13" t="str" cm="1">
        <f t="array" ref="AQ686">IF(paramètres!$B$28=1,(((SUM(Q686:Z686)/1.02)+SUM(AA686:AB686))+((SUM(AC686:AN686)/1.02)+SUM(AM686:AN686)))/12*pécule,IF(paramètres!$B$28=2,SUM(Q686:AN686)/12*pécule,"Missing Delta Option"))</f>
        <v>Missing Delta Option</v>
      </c>
      <c r="AR686" s="132" t="e">
        <f>IF(paramètres!$B$28=1,(((SUM(Q686:Z686)/1.02)+SUM(AA686:AB686))+((SUM(AC686:AN686)/1.02)+SUM(AM686:AN686)))+AO686+AP686+AQ686,SUM(Q686:AN686)+AO686+AP686+AQ686)</f>
        <v>#VALUE!</v>
      </c>
    </row>
    <row r="687" spans="1:44" x14ac:dyDescent="0.25">
      <c r="A687" s="131"/>
      <c r="B687" s="39"/>
      <c r="C687" s="39"/>
      <c r="D687" s="93"/>
      <c r="E687" s="68"/>
      <c r="F687" s="40"/>
      <c r="G687" s="94"/>
      <c r="H687" s="38"/>
      <c r="I687" s="95"/>
      <c r="J687" s="40"/>
      <c r="K687" s="38"/>
      <c r="L687" s="95"/>
      <c r="M687" s="40"/>
      <c r="N687" s="38"/>
      <c r="O687" s="95"/>
      <c r="P687" s="68"/>
      <c r="Q687" s="226"/>
      <c r="R687" s="227"/>
      <c r="S687" s="227"/>
      <c r="T687" s="227"/>
      <c r="U687" s="227"/>
      <c r="V687" s="227"/>
      <c r="W687" s="227"/>
      <c r="X687" s="227"/>
      <c r="Y687" s="227"/>
      <c r="Z687" s="227"/>
      <c r="AA687" s="227"/>
      <c r="AB687" s="228"/>
      <c r="AC687" s="149">
        <f>IF($D687="",0,IF($E687="",0,IF(VLOOKUP($E687,paramètres!$E$33:$F$44,2,FALSE)&lt;=VLOOKUP($AC$18,paramètres!$E$33:$F$44,2,FALSE),Q687*$D687,0)))</f>
        <v>0</v>
      </c>
      <c r="AD687" s="13">
        <f>IF($D687="",0,IF($E687="",0,IF(VLOOKUP($E687,paramètres!$E$33:$F$44,2,FALSE)&lt;=VLOOKUP($AD$18,paramètres!$E$33:$F$44,2,FALSE),R687*$D687,0)))</f>
        <v>0</v>
      </c>
      <c r="AE687" s="13">
        <f>IF($D687="",0,IF($E687="",0,IF(VLOOKUP($E687,paramètres!$E$33:$F$44,2,FALSE)&lt;=VLOOKUP($AE$18,paramètres!$E$33:$F$44,2,FALSE),S687*$D687,0)))</f>
        <v>0</v>
      </c>
      <c r="AF687" s="13">
        <f>IF($D687="",0,IF($E687="",0,IF(VLOOKUP($E687,paramètres!$E$33:$F$44,2,FALSE)&lt;=VLOOKUP($AF$18,paramètres!$E$33:$F$44,2,FALSE),T687*$D687,0)))</f>
        <v>0</v>
      </c>
      <c r="AG687" s="13">
        <f>IF($D687="",0,IF($E687="",0,IF(VLOOKUP($E687,paramètres!$E$33:$F$44,2,FALSE)&lt;=VLOOKUP($AG$18,paramètres!$E$33:$F$44,2,FALSE),U687*$D687,0)))</f>
        <v>0</v>
      </c>
      <c r="AH687" s="13">
        <f>IF($D687="",0,IF($E687="",0,IF(VLOOKUP($E687,paramètres!$E$33:$F$44,2,FALSE)&lt;=VLOOKUP($AH$18,paramètres!$E$33:$F$44,2,FALSE),V687*$D687,0)))</f>
        <v>0</v>
      </c>
      <c r="AI687" s="13">
        <f>IF($D687="",0,IF($E687="",0,IF(VLOOKUP($E687,paramètres!$E$33:$F$44,2,FALSE)&lt;=VLOOKUP($AI$18,paramètres!$E$33:$F$44,2,FALSE),W687*$D687,0)))</f>
        <v>0</v>
      </c>
      <c r="AJ687" s="13">
        <f>IF($D687="",0,IF($E687="",0,IF(VLOOKUP($E687,paramètres!$E$33:$F$44,2,FALSE)&lt;=VLOOKUP($AJ$18,paramètres!$E$33:$F$44,2,FALSE),X687*$D687,0)))</f>
        <v>0</v>
      </c>
      <c r="AK687" s="13">
        <f>IF($D687="",0,IF($E687="",0,IF(VLOOKUP($E687,paramètres!$E$33:$F$44,2,FALSE)&lt;=VLOOKUP($AK$18,paramètres!$E$33:$F$44,2,FALSE),Y687*$D687,0)))</f>
        <v>0</v>
      </c>
      <c r="AL687" s="13">
        <f>IF($D687="",0,IF($E687="",0,IF(VLOOKUP($E687,paramètres!$E$33:$F$44,2,FALSE)&lt;=VLOOKUP($AL$18,paramètres!$E$33:$F$44,2,FALSE),Z687*$D687,0)))</f>
        <v>0</v>
      </c>
      <c r="AM687" s="13">
        <f>IF($D687="",0,IF($E687="",0,IF(VLOOKUP($E687,paramètres!$E$33:$F$44,2,FALSE)&lt;=VLOOKUP($AM$18,paramètres!$E$33:$F$44,2,FALSE),AA687*$D687,0)))</f>
        <v>0</v>
      </c>
      <c r="AN687" s="154">
        <f>IF($D687="",0,IF($E687="",0,IF(VLOOKUP($E687,paramètres!$E$33:$F$44,2,FALSE)&lt;=VLOOKUP($AN$18,paramètres!$E$33:$F$44,2,FALSE),AB687*$D687,0)))</f>
        <v>0</v>
      </c>
      <c r="AO687" s="149" t="str">
        <f>IF(paramètres!$B$28=1,((SUM(Q687:Z687)/1.02)+SUM(AA687:AB687))*0.0303/9*COUNT(Q687:Y687),IF(paramètres!$B$28=2,(SUM(Q687:AB687))*0.0303/9*COUNT(Q687:Y687),"Missing Delta option"))</f>
        <v>Missing Delta option</v>
      </c>
      <c r="AP687" s="13" t="str">
        <f>IF(paramètres!$B$28=1,(((SUM(Q687:Z687)/1.02)+SUM(AA687:AB687))+((SUM(AC687:AL687)/1.02)+SUM(AM687:AO687)))*cotpatr,IF(paramètres!$B$28=2,(SUM(Q687:AO687)*cotpatr),"Missing Delta Option"))</f>
        <v>Missing Delta Option</v>
      </c>
      <c r="AQ687" s="13" t="str" cm="1">
        <f t="array" ref="AQ687">IF(paramètres!$B$28=1,(((SUM(Q687:Z687)/1.02)+SUM(AA687:AB687))+((SUM(AC687:AN687)/1.02)+SUM(AM687:AN687)))/12*pécule,IF(paramètres!$B$28=2,SUM(Q687:AN687)/12*pécule,"Missing Delta Option"))</f>
        <v>Missing Delta Option</v>
      </c>
      <c r="AR687" s="132" t="e">
        <f>IF(paramètres!$B$28=1,(((SUM(Q687:Z687)/1.02)+SUM(AA687:AB687))+((SUM(AC687:AN687)/1.02)+SUM(AM687:AN687)))+AO687+AP687+AQ687,SUM(Q687:AN687)+AO687+AP687+AQ687)</f>
        <v>#VALUE!</v>
      </c>
    </row>
    <row r="688" spans="1:44" x14ac:dyDescent="0.25">
      <c r="A688" s="131"/>
      <c r="B688" s="39"/>
      <c r="C688" s="39"/>
      <c r="D688" s="93"/>
      <c r="E688" s="68"/>
      <c r="F688" s="40"/>
      <c r="G688" s="94"/>
      <c r="H688" s="38"/>
      <c r="I688" s="95"/>
      <c r="J688" s="40"/>
      <c r="K688" s="38"/>
      <c r="L688" s="95"/>
      <c r="M688" s="40"/>
      <c r="N688" s="38"/>
      <c r="O688" s="95"/>
      <c r="P688" s="68"/>
      <c r="Q688" s="226"/>
      <c r="R688" s="227"/>
      <c r="S688" s="227"/>
      <c r="T688" s="227"/>
      <c r="U688" s="227"/>
      <c r="V688" s="227"/>
      <c r="W688" s="227"/>
      <c r="X688" s="227"/>
      <c r="Y688" s="227"/>
      <c r="Z688" s="227"/>
      <c r="AA688" s="227"/>
      <c r="AB688" s="228"/>
      <c r="AC688" s="149">
        <f>IF($D688="",0,IF($E688="",0,IF(VLOOKUP($E688,paramètres!$E$33:$F$44,2,FALSE)&lt;=VLOOKUP($AC$18,paramètres!$E$33:$F$44,2,FALSE),Q688*$D688,0)))</f>
        <v>0</v>
      </c>
      <c r="AD688" s="13">
        <f>IF($D688="",0,IF($E688="",0,IF(VLOOKUP($E688,paramètres!$E$33:$F$44,2,FALSE)&lt;=VLOOKUP($AD$18,paramètres!$E$33:$F$44,2,FALSE),R688*$D688,0)))</f>
        <v>0</v>
      </c>
      <c r="AE688" s="13">
        <f>IF($D688="",0,IF($E688="",0,IF(VLOOKUP($E688,paramètres!$E$33:$F$44,2,FALSE)&lt;=VLOOKUP($AE$18,paramètres!$E$33:$F$44,2,FALSE),S688*$D688,0)))</f>
        <v>0</v>
      </c>
      <c r="AF688" s="13">
        <f>IF($D688="",0,IF($E688="",0,IF(VLOOKUP($E688,paramètres!$E$33:$F$44,2,FALSE)&lt;=VLOOKUP($AF$18,paramètres!$E$33:$F$44,2,FALSE),T688*$D688,0)))</f>
        <v>0</v>
      </c>
      <c r="AG688" s="13">
        <f>IF($D688="",0,IF($E688="",0,IF(VLOOKUP($E688,paramètres!$E$33:$F$44,2,FALSE)&lt;=VLOOKUP($AG$18,paramètres!$E$33:$F$44,2,FALSE),U688*$D688,0)))</f>
        <v>0</v>
      </c>
      <c r="AH688" s="13">
        <f>IF($D688="",0,IF($E688="",0,IF(VLOOKUP($E688,paramètres!$E$33:$F$44,2,FALSE)&lt;=VLOOKUP($AH$18,paramètres!$E$33:$F$44,2,FALSE),V688*$D688,0)))</f>
        <v>0</v>
      </c>
      <c r="AI688" s="13">
        <f>IF($D688="",0,IF($E688="",0,IF(VLOOKUP($E688,paramètres!$E$33:$F$44,2,FALSE)&lt;=VLOOKUP($AI$18,paramètres!$E$33:$F$44,2,FALSE),W688*$D688,0)))</f>
        <v>0</v>
      </c>
      <c r="AJ688" s="13">
        <f>IF($D688="",0,IF($E688="",0,IF(VLOOKUP($E688,paramètres!$E$33:$F$44,2,FALSE)&lt;=VLOOKUP($AJ$18,paramètres!$E$33:$F$44,2,FALSE),X688*$D688,0)))</f>
        <v>0</v>
      </c>
      <c r="AK688" s="13">
        <f>IF($D688="",0,IF($E688="",0,IF(VLOOKUP($E688,paramètres!$E$33:$F$44,2,FALSE)&lt;=VLOOKUP($AK$18,paramètres!$E$33:$F$44,2,FALSE),Y688*$D688,0)))</f>
        <v>0</v>
      </c>
      <c r="AL688" s="13">
        <f>IF($D688="",0,IF($E688="",0,IF(VLOOKUP($E688,paramètres!$E$33:$F$44,2,FALSE)&lt;=VLOOKUP($AL$18,paramètres!$E$33:$F$44,2,FALSE),Z688*$D688,0)))</f>
        <v>0</v>
      </c>
      <c r="AM688" s="13">
        <f>IF($D688="",0,IF($E688="",0,IF(VLOOKUP($E688,paramètres!$E$33:$F$44,2,FALSE)&lt;=VLOOKUP($AM$18,paramètres!$E$33:$F$44,2,FALSE),AA688*$D688,0)))</f>
        <v>0</v>
      </c>
      <c r="AN688" s="154">
        <f>IF($D688="",0,IF($E688="",0,IF(VLOOKUP($E688,paramètres!$E$33:$F$44,2,FALSE)&lt;=VLOOKUP($AN$18,paramètres!$E$33:$F$44,2,FALSE),AB688*$D688,0)))</f>
        <v>0</v>
      </c>
      <c r="AO688" s="149" t="str">
        <f>IF(paramètres!$B$28=1,((SUM(Q688:Z688)/1.02)+SUM(AA688:AB688))*0.0303/9*COUNT(Q688:Y688),IF(paramètres!$B$28=2,(SUM(Q688:AB688))*0.0303/9*COUNT(Q688:Y688),"Missing Delta option"))</f>
        <v>Missing Delta option</v>
      </c>
      <c r="AP688" s="13" t="str">
        <f>IF(paramètres!$B$28=1,(((SUM(Q688:Z688)/1.02)+SUM(AA688:AB688))+((SUM(AC688:AL688)/1.02)+SUM(AM688:AO688)))*cotpatr,IF(paramètres!$B$28=2,(SUM(Q688:AO688)*cotpatr),"Missing Delta Option"))</f>
        <v>Missing Delta Option</v>
      </c>
      <c r="AQ688" s="13" t="str" cm="1">
        <f t="array" ref="AQ688">IF(paramètres!$B$28=1,(((SUM(Q688:Z688)/1.02)+SUM(AA688:AB688))+((SUM(AC688:AN688)/1.02)+SUM(AM688:AN688)))/12*pécule,IF(paramètres!$B$28=2,SUM(Q688:AN688)/12*pécule,"Missing Delta Option"))</f>
        <v>Missing Delta Option</v>
      </c>
      <c r="AR688" s="132" t="e">
        <f>IF(paramètres!$B$28=1,(((SUM(Q688:Z688)/1.02)+SUM(AA688:AB688))+((SUM(AC688:AN688)/1.02)+SUM(AM688:AN688)))+AO688+AP688+AQ688,SUM(Q688:AN688)+AO688+AP688+AQ688)</f>
        <v>#VALUE!</v>
      </c>
    </row>
    <row r="689" spans="1:44" x14ac:dyDescent="0.25">
      <c r="A689" s="131"/>
      <c r="B689" s="39"/>
      <c r="C689" s="39"/>
      <c r="D689" s="93"/>
      <c r="E689" s="68"/>
      <c r="F689" s="40"/>
      <c r="G689" s="94"/>
      <c r="H689" s="38"/>
      <c r="I689" s="95"/>
      <c r="J689" s="40"/>
      <c r="K689" s="38"/>
      <c r="L689" s="95"/>
      <c r="M689" s="40"/>
      <c r="N689" s="38"/>
      <c r="O689" s="95"/>
      <c r="P689" s="68"/>
      <c r="Q689" s="226"/>
      <c r="R689" s="227"/>
      <c r="S689" s="227"/>
      <c r="T689" s="227"/>
      <c r="U689" s="227"/>
      <c r="V689" s="227"/>
      <c r="W689" s="227"/>
      <c r="X689" s="227"/>
      <c r="Y689" s="227"/>
      <c r="Z689" s="227"/>
      <c r="AA689" s="227"/>
      <c r="AB689" s="228"/>
      <c r="AC689" s="149">
        <f>IF($D689="",0,IF($E689="",0,IF(VLOOKUP($E689,paramètres!$E$33:$F$44,2,FALSE)&lt;=VLOOKUP($AC$18,paramètres!$E$33:$F$44,2,FALSE),Q689*$D689,0)))</f>
        <v>0</v>
      </c>
      <c r="AD689" s="13">
        <f>IF($D689="",0,IF($E689="",0,IF(VLOOKUP($E689,paramètres!$E$33:$F$44,2,FALSE)&lt;=VLOOKUP($AD$18,paramètres!$E$33:$F$44,2,FALSE),R689*$D689,0)))</f>
        <v>0</v>
      </c>
      <c r="AE689" s="13">
        <f>IF($D689="",0,IF($E689="",0,IF(VLOOKUP($E689,paramètres!$E$33:$F$44,2,FALSE)&lt;=VLOOKUP($AE$18,paramètres!$E$33:$F$44,2,FALSE),S689*$D689,0)))</f>
        <v>0</v>
      </c>
      <c r="AF689" s="13">
        <f>IF($D689="",0,IF($E689="",0,IF(VLOOKUP($E689,paramètres!$E$33:$F$44,2,FALSE)&lt;=VLOOKUP($AF$18,paramètres!$E$33:$F$44,2,FALSE),T689*$D689,0)))</f>
        <v>0</v>
      </c>
      <c r="AG689" s="13">
        <f>IF($D689="",0,IF($E689="",0,IF(VLOOKUP($E689,paramètres!$E$33:$F$44,2,FALSE)&lt;=VLOOKUP($AG$18,paramètres!$E$33:$F$44,2,FALSE),U689*$D689,0)))</f>
        <v>0</v>
      </c>
      <c r="AH689" s="13">
        <f>IF($D689="",0,IF($E689="",0,IF(VLOOKUP($E689,paramètres!$E$33:$F$44,2,FALSE)&lt;=VLOOKUP($AH$18,paramètres!$E$33:$F$44,2,FALSE),V689*$D689,0)))</f>
        <v>0</v>
      </c>
      <c r="AI689" s="13">
        <f>IF($D689="",0,IF($E689="",0,IF(VLOOKUP($E689,paramètres!$E$33:$F$44,2,FALSE)&lt;=VLOOKUP($AI$18,paramètres!$E$33:$F$44,2,FALSE),W689*$D689,0)))</f>
        <v>0</v>
      </c>
      <c r="AJ689" s="13">
        <f>IF($D689="",0,IF($E689="",0,IF(VLOOKUP($E689,paramètres!$E$33:$F$44,2,FALSE)&lt;=VLOOKUP($AJ$18,paramètres!$E$33:$F$44,2,FALSE),X689*$D689,0)))</f>
        <v>0</v>
      </c>
      <c r="AK689" s="13">
        <f>IF($D689="",0,IF($E689="",0,IF(VLOOKUP($E689,paramètres!$E$33:$F$44,2,FALSE)&lt;=VLOOKUP($AK$18,paramètres!$E$33:$F$44,2,FALSE),Y689*$D689,0)))</f>
        <v>0</v>
      </c>
      <c r="AL689" s="13">
        <f>IF($D689="",0,IF($E689="",0,IF(VLOOKUP($E689,paramètres!$E$33:$F$44,2,FALSE)&lt;=VLOOKUP($AL$18,paramètres!$E$33:$F$44,2,FALSE),Z689*$D689,0)))</f>
        <v>0</v>
      </c>
      <c r="AM689" s="13">
        <f>IF($D689="",0,IF($E689="",0,IF(VLOOKUP($E689,paramètres!$E$33:$F$44,2,FALSE)&lt;=VLOOKUP($AM$18,paramètres!$E$33:$F$44,2,FALSE),AA689*$D689,0)))</f>
        <v>0</v>
      </c>
      <c r="AN689" s="154">
        <f>IF($D689="",0,IF($E689="",0,IF(VLOOKUP($E689,paramètres!$E$33:$F$44,2,FALSE)&lt;=VLOOKUP($AN$18,paramètres!$E$33:$F$44,2,FALSE),AB689*$D689,0)))</f>
        <v>0</v>
      </c>
      <c r="AO689" s="149" t="str">
        <f>IF(paramètres!$B$28=1,((SUM(Q689:Z689)/1.02)+SUM(AA689:AB689))*0.0303/9*COUNT(Q689:Y689),IF(paramètres!$B$28=2,(SUM(Q689:AB689))*0.0303/9*COUNT(Q689:Y689),"Missing Delta option"))</f>
        <v>Missing Delta option</v>
      </c>
      <c r="AP689" s="13" t="str">
        <f>IF(paramètres!$B$28=1,(((SUM(Q689:Z689)/1.02)+SUM(AA689:AB689))+((SUM(AC689:AL689)/1.02)+SUM(AM689:AO689)))*cotpatr,IF(paramètres!$B$28=2,(SUM(Q689:AO689)*cotpatr),"Missing Delta Option"))</f>
        <v>Missing Delta Option</v>
      </c>
      <c r="AQ689" s="13" t="str" cm="1">
        <f t="array" ref="AQ689">IF(paramètres!$B$28=1,(((SUM(Q689:Z689)/1.02)+SUM(AA689:AB689))+((SUM(AC689:AN689)/1.02)+SUM(AM689:AN689)))/12*pécule,IF(paramètres!$B$28=2,SUM(Q689:AN689)/12*pécule,"Missing Delta Option"))</f>
        <v>Missing Delta Option</v>
      </c>
      <c r="AR689" s="132" t="e">
        <f>IF(paramètres!$B$28=1,(((SUM(Q689:Z689)/1.02)+SUM(AA689:AB689))+((SUM(AC689:AN689)/1.02)+SUM(AM689:AN689)))+AO689+AP689+AQ689,SUM(Q689:AN689)+AO689+AP689+AQ689)</f>
        <v>#VALUE!</v>
      </c>
    </row>
    <row r="690" spans="1:44" x14ac:dyDescent="0.25">
      <c r="A690" s="131"/>
      <c r="B690" s="39"/>
      <c r="C690" s="39"/>
      <c r="D690" s="93"/>
      <c r="E690" s="68"/>
      <c r="F690" s="40"/>
      <c r="G690" s="94"/>
      <c r="H690" s="38"/>
      <c r="I690" s="95"/>
      <c r="J690" s="40"/>
      <c r="K690" s="38"/>
      <c r="L690" s="95"/>
      <c r="M690" s="40"/>
      <c r="N690" s="38"/>
      <c r="O690" s="95"/>
      <c r="P690" s="68"/>
      <c r="Q690" s="226"/>
      <c r="R690" s="227"/>
      <c r="S690" s="227"/>
      <c r="T690" s="227"/>
      <c r="U690" s="227"/>
      <c r="V690" s="227"/>
      <c r="W690" s="227"/>
      <c r="X690" s="227"/>
      <c r="Y690" s="227"/>
      <c r="Z690" s="227"/>
      <c r="AA690" s="227"/>
      <c r="AB690" s="228"/>
      <c r="AC690" s="149">
        <f>IF($D690="",0,IF($E690="",0,IF(VLOOKUP($E690,paramètres!$E$33:$F$44,2,FALSE)&lt;=VLOOKUP($AC$18,paramètres!$E$33:$F$44,2,FALSE),Q690*$D690,0)))</f>
        <v>0</v>
      </c>
      <c r="AD690" s="13">
        <f>IF($D690="",0,IF($E690="",0,IF(VLOOKUP($E690,paramètres!$E$33:$F$44,2,FALSE)&lt;=VLOOKUP($AD$18,paramètres!$E$33:$F$44,2,FALSE),R690*$D690,0)))</f>
        <v>0</v>
      </c>
      <c r="AE690" s="13">
        <f>IF($D690="",0,IF($E690="",0,IF(VLOOKUP($E690,paramètres!$E$33:$F$44,2,FALSE)&lt;=VLOOKUP($AE$18,paramètres!$E$33:$F$44,2,FALSE),S690*$D690,0)))</f>
        <v>0</v>
      </c>
      <c r="AF690" s="13">
        <f>IF($D690="",0,IF($E690="",0,IF(VLOOKUP($E690,paramètres!$E$33:$F$44,2,FALSE)&lt;=VLOOKUP($AF$18,paramètres!$E$33:$F$44,2,FALSE),T690*$D690,0)))</f>
        <v>0</v>
      </c>
      <c r="AG690" s="13">
        <f>IF($D690="",0,IF($E690="",0,IF(VLOOKUP($E690,paramètres!$E$33:$F$44,2,FALSE)&lt;=VLOOKUP($AG$18,paramètres!$E$33:$F$44,2,FALSE),U690*$D690,0)))</f>
        <v>0</v>
      </c>
      <c r="AH690" s="13">
        <f>IF($D690="",0,IF($E690="",0,IF(VLOOKUP($E690,paramètres!$E$33:$F$44,2,FALSE)&lt;=VLOOKUP($AH$18,paramètres!$E$33:$F$44,2,FALSE),V690*$D690,0)))</f>
        <v>0</v>
      </c>
      <c r="AI690" s="13">
        <f>IF($D690="",0,IF($E690="",0,IF(VLOOKUP($E690,paramètres!$E$33:$F$44,2,FALSE)&lt;=VLOOKUP($AI$18,paramètres!$E$33:$F$44,2,FALSE),W690*$D690,0)))</f>
        <v>0</v>
      </c>
      <c r="AJ690" s="13">
        <f>IF($D690="",0,IF($E690="",0,IF(VLOOKUP($E690,paramètres!$E$33:$F$44,2,FALSE)&lt;=VLOOKUP($AJ$18,paramètres!$E$33:$F$44,2,FALSE),X690*$D690,0)))</f>
        <v>0</v>
      </c>
      <c r="AK690" s="13">
        <f>IF($D690="",0,IF($E690="",0,IF(VLOOKUP($E690,paramètres!$E$33:$F$44,2,FALSE)&lt;=VLOOKUP($AK$18,paramètres!$E$33:$F$44,2,FALSE),Y690*$D690,0)))</f>
        <v>0</v>
      </c>
      <c r="AL690" s="13">
        <f>IF($D690="",0,IF($E690="",0,IF(VLOOKUP($E690,paramètres!$E$33:$F$44,2,FALSE)&lt;=VLOOKUP($AL$18,paramètres!$E$33:$F$44,2,FALSE),Z690*$D690,0)))</f>
        <v>0</v>
      </c>
      <c r="AM690" s="13">
        <f>IF($D690="",0,IF($E690="",0,IF(VLOOKUP($E690,paramètres!$E$33:$F$44,2,FALSE)&lt;=VLOOKUP($AM$18,paramètres!$E$33:$F$44,2,FALSE),AA690*$D690,0)))</f>
        <v>0</v>
      </c>
      <c r="AN690" s="154">
        <f>IF($D690="",0,IF($E690="",0,IF(VLOOKUP($E690,paramètres!$E$33:$F$44,2,FALSE)&lt;=VLOOKUP($AN$18,paramètres!$E$33:$F$44,2,FALSE),AB690*$D690,0)))</f>
        <v>0</v>
      </c>
      <c r="AO690" s="149" t="str">
        <f>IF(paramètres!$B$28=1,((SUM(Q690:Z690)/1.02)+SUM(AA690:AB690))*0.0303/9*COUNT(Q690:Y690),IF(paramètres!$B$28=2,(SUM(Q690:AB690))*0.0303/9*COUNT(Q690:Y690),"Missing Delta option"))</f>
        <v>Missing Delta option</v>
      </c>
      <c r="AP690" s="13" t="str">
        <f>IF(paramètres!$B$28=1,(((SUM(Q690:Z690)/1.02)+SUM(AA690:AB690))+((SUM(AC690:AL690)/1.02)+SUM(AM690:AO690)))*cotpatr,IF(paramètres!$B$28=2,(SUM(Q690:AO690)*cotpatr),"Missing Delta Option"))</f>
        <v>Missing Delta Option</v>
      </c>
      <c r="AQ690" s="13" t="str" cm="1">
        <f t="array" ref="AQ690">IF(paramètres!$B$28=1,(((SUM(Q690:Z690)/1.02)+SUM(AA690:AB690))+((SUM(AC690:AN690)/1.02)+SUM(AM690:AN690)))/12*pécule,IF(paramètres!$B$28=2,SUM(Q690:AN690)/12*pécule,"Missing Delta Option"))</f>
        <v>Missing Delta Option</v>
      </c>
      <c r="AR690" s="132" t="e">
        <f>IF(paramètres!$B$28=1,(((SUM(Q690:Z690)/1.02)+SUM(AA690:AB690))+((SUM(AC690:AN690)/1.02)+SUM(AM690:AN690)))+AO690+AP690+AQ690,SUM(Q690:AN690)+AO690+AP690+AQ690)</f>
        <v>#VALUE!</v>
      </c>
    </row>
    <row r="691" spans="1:44" x14ac:dyDescent="0.25">
      <c r="A691" s="131"/>
      <c r="B691" s="39"/>
      <c r="C691" s="39"/>
      <c r="D691" s="93"/>
      <c r="E691" s="68"/>
      <c r="F691" s="40"/>
      <c r="G691" s="94"/>
      <c r="H691" s="38"/>
      <c r="I691" s="95"/>
      <c r="J691" s="40"/>
      <c r="K691" s="38"/>
      <c r="L691" s="95"/>
      <c r="M691" s="40"/>
      <c r="N691" s="38"/>
      <c r="O691" s="95"/>
      <c r="P691" s="68"/>
      <c r="Q691" s="226"/>
      <c r="R691" s="227"/>
      <c r="S691" s="227"/>
      <c r="T691" s="227"/>
      <c r="U691" s="227"/>
      <c r="V691" s="227"/>
      <c r="W691" s="227"/>
      <c r="X691" s="227"/>
      <c r="Y691" s="227"/>
      <c r="Z691" s="227"/>
      <c r="AA691" s="227"/>
      <c r="AB691" s="228"/>
      <c r="AC691" s="149">
        <f>IF($D691="",0,IF($E691="",0,IF(VLOOKUP($E691,paramètres!$E$33:$F$44,2,FALSE)&lt;=VLOOKUP($AC$18,paramètres!$E$33:$F$44,2,FALSE),Q691*$D691,0)))</f>
        <v>0</v>
      </c>
      <c r="AD691" s="13">
        <f>IF($D691="",0,IF($E691="",0,IF(VLOOKUP($E691,paramètres!$E$33:$F$44,2,FALSE)&lt;=VLOOKUP($AD$18,paramètres!$E$33:$F$44,2,FALSE),R691*$D691,0)))</f>
        <v>0</v>
      </c>
      <c r="AE691" s="13">
        <f>IF($D691="",0,IF($E691="",0,IF(VLOOKUP($E691,paramètres!$E$33:$F$44,2,FALSE)&lt;=VLOOKUP($AE$18,paramètres!$E$33:$F$44,2,FALSE),S691*$D691,0)))</f>
        <v>0</v>
      </c>
      <c r="AF691" s="13">
        <f>IF($D691="",0,IF($E691="",0,IF(VLOOKUP($E691,paramètres!$E$33:$F$44,2,FALSE)&lt;=VLOOKUP($AF$18,paramètres!$E$33:$F$44,2,FALSE),T691*$D691,0)))</f>
        <v>0</v>
      </c>
      <c r="AG691" s="13">
        <f>IF($D691="",0,IF($E691="",0,IF(VLOOKUP($E691,paramètres!$E$33:$F$44,2,FALSE)&lt;=VLOOKUP($AG$18,paramètres!$E$33:$F$44,2,FALSE),U691*$D691,0)))</f>
        <v>0</v>
      </c>
      <c r="AH691" s="13">
        <f>IF($D691="",0,IF($E691="",0,IF(VLOOKUP($E691,paramètres!$E$33:$F$44,2,FALSE)&lt;=VLOOKUP($AH$18,paramètres!$E$33:$F$44,2,FALSE),V691*$D691,0)))</f>
        <v>0</v>
      </c>
      <c r="AI691" s="13">
        <f>IF($D691="",0,IF($E691="",0,IF(VLOOKUP($E691,paramètres!$E$33:$F$44,2,FALSE)&lt;=VLOOKUP($AI$18,paramètres!$E$33:$F$44,2,FALSE),W691*$D691,0)))</f>
        <v>0</v>
      </c>
      <c r="AJ691" s="13">
        <f>IF($D691="",0,IF($E691="",0,IF(VLOOKUP($E691,paramètres!$E$33:$F$44,2,FALSE)&lt;=VLOOKUP($AJ$18,paramètres!$E$33:$F$44,2,FALSE),X691*$D691,0)))</f>
        <v>0</v>
      </c>
      <c r="AK691" s="13">
        <f>IF($D691="",0,IF($E691="",0,IF(VLOOKUP($E691,paramètres!$E$33:$F$44,2,FALSE)&lt;=VLOOKUP($AK$18,paramètres!$E$33:$F$44,2,FALSE),Y691*$D691,0)))</f>
        <v>0</v>
      </c>
      <c r="AL691" s="13">
        <f>IF($D691="",0,IF($E691="",0,IF(VLOOKUP($E691,paramètres!$E$33:$F$44,2,FALSE)&lt;=VLOOKUP($AL$18,paramètres!$E$33:$F$44,2,FALSE),Z691*$D691,0)))</f>
        <v>0</v>
      </c>
      <c r="AM691" s="13">
        <f>IF($D691="",0,IF($E691="",0,IF(VLOOKUP($E691,paramètres!$E$33:$F$44,2,FALSE)&lt;=VLOOKUP($AM$18,paramètres!$E$33:$F$44,2,FALSE),AA691*$D691,0)))</f>
        <v>0</v>
      </c>
      <c r="AN691" s="154">
        <f>IF($D691="",0,IF($E691="",0,IF(VLOOKUP($E691,paramètres!$E$33:$F$44,2,FALSE)&lt;=VLOOKUP($AN$18,paramètres!$E$33:$F$44,2,FALSE),AB691*$D691,0)))</f>
        <v>0</v>
      </c>
      <c r="AO691" s="149" t="str">
        <f>IF(paramètres!$B$28=1,((SUM(Q691:Z691)/1.02)+SUM(AA691:AB691))*0.0303/9*COUNT(Q691:Y691),IF(paramètres!$B$28=2,(SUM(Q691:AB691))*0.0303/9*COUNT(Q691:Y691),"Missing Delta option"))</f>
        <v>Missing Delta option</v>
      </c>
      <c r="AP691" s="13" t="str">
        <f>IF(paramètres!$B$28=1,(((SUM(Q691:Z691)/1.02)+SUM(AA691:AB691))+((SUM(AC691:AL691)/1.02)+SUM(AM691:AO691)))*cotpatr,IF(paramètres!$B$28=2,(SUM(Q691:AO691)*cotpatr),"Missing Delta Option"))</f>
        <v>Missing Delta Option</v>
      </c>
      <c r="AQ691" s="13" t="str" cm="1">
        <f t="array" ref="AQ691">IF(paramètres!$B$28=1,(((SUM(Q691:Z691)/1.02)+SUM(AA691:AB691))+((SUM(AC691:AN691)/1.02)+SUM(AM691:AN691)))/12*pécule,IF(paramètres!$B$28=2,SUM(Q691:AN691)/12*pécule,"Missing Delta Option"))</f>
        <v>Missing Delta Option</v>
      </c>
      <c r="AR691" s="132" t="e">
        <f>IF(paramètres!$B$28=1,(((SUM(Q691:Z691)/1.02)+SUM(AA691:AB691))+((SUM(AC691:AN691)/1.02)+SUM(AM691:AN691)))+AO691+AP691+AQ691,SUM(Q691:AN691)+AO691+AP691+AQ691)</f>
        <v>#VALUE!</v>
      </c>
    </row>
    <row r="692" spans="1:44" x14ac:dyDescent="0.25">
      <c r="A692" s="131"/>
      <c r="B692" s="39"/>
      <c r="C692" s="39"/>
      <c r="D692" s="93"/>
      <c r="E692" s="68"/>
      <c r="F692" s="40"/>
      <c r="G692" s="94"/>
      <c r="H692" s="38"/>
      <c r="I692" s="95"/>
      <c r="J692" s="40"/>
      <c r="K692" s="38"/>
      <c r="L692" s="95"/>
      <c r="M692" s="40"/>
      <c r="N692" s="38"/>
      <c r="O692" s="95"/>
      <c r="P692" s="68"/>
      <c r="Q692" s="226"/>
      <c r="R692" s="227"/>
      <c r="S692" s="227"/>
      <c r="T692" s="227"/>
      <c r="U692" s="227"/>
      <c r="V692" s="227"/>
      <c r="W692" s="227"/>
      <c r="X692" s="227"/>
      <c r="Y692" s="227"/>
      <c r="Z692" s="227"/>
      <c r="AA692" s="227"/>
      <c r="AB692" s="228"/>
      <c r="AC692" s="149">
        <f>IF($D692="",0,IF($E692="",0,IF(VLOOKUP($E692,paramètres!$E$33:$F$44,2,FALSE)&lt;=VLOOKUP($AC$18,paramètres!$E$33:$F$44,2,FALSE),Q692*$D692,0)))</f>
        <v>0</v>
      </c>
      <c r="AD692" s="13">
        <f>IF($D692="",0,IF($E692="",0,IF(VLOOKUP($E692,paramètres!$E$33:$F$44,2,FALSE)&lt;=VLOOKUP($AD$18,paramètres!$E$33:$F$44,2,FALSE),R692*$D692,0)))</f>
        <v>0</v>
      </c>
      <c r="AE692" s="13">
        <f>IF($D692="",0,IF($E692="",0,IF(VLOOKUP($E692,paramètres!$E$33:$F$44,2,FALSE)&lt;=VLOOKUP($AE$18,paramètres!$E$33:$F$44,2,FALSE),S692*$D692,0)))</f>
        <v>0</v>
      </c>
      <c r="AF692" s="13">
        <f>IF($D692="",0,IF($E692="",0,IF(VLOOKUP($E692,paramètres!$E$33:$F$44,2,FALSE)&lt;=VLOOKUP($AF$18,paramètres!$E$33:$F$44,2,FALSE),T692*$D692,0)))</f>
        <v>0</v>
      </c>
      <c r="AG692" s="13">
        <f>IF($D692="",0,IF($E692="",0,IF(VLOOKUP($E692,paramètres!$E$33:$F$44,2,FALSE)&lt;=VLOOKUP($AG$18,paramètres!$E$33:$F$44,2,FALSE),U692*$D692,0)))</f>
        <v>0</v>
      </c>
      <c r="AH692" s="13">
        <f>IF($D692="",0,IF($E692="",0,IF(VLOOKUP($E692,paramètres!$E$33:$F$44,2,FALSE)&lt;=VLOOKUP($AH$18,paramètres!$E$33:$F$44,2,FALSE),V692*$D692,0)))</f>
        <v>0</v>
      </c>
      <c r="AI692" s="13">
        <f>IF($D692="",0,IF($E692="",0,IF(VLOOKUP($E692,paramètres!$E$33:$F$44,2,FALSE)&lt;=VLOOKUP($AI$18,paramètres!$E$33:$F$44,2,FALSE),W692*$D692,0)))</f>
        <v>0</v>
      </c>
      <c r="AJ692" s="13">
        <f>IF($D692="",0,IF($E692="",0,IF(VLOOKUP($E692,paramètres!$E$33:$F$44,2,FALSE)&lt;=VLOOKUP($AJ$18,paramètres!$E$33:$F$44,2,FALSE),X692*$D692,0)))</f>
        <v>0</v>
      </c>
      <c r="AK692" s="13">
        <f>IF($D692="",0,IF($E692="",0,IF(VLOOKUP($E692,paramètres!$E$33:$F$44,2,FALSE)&lt;=VLOOKUP($AK$18,paramètres!$E$33:$F$44,2,FALSE),Y692*$D692,0)))</f>
        <v>0</v>
      </c>
      <c r="AL692" s="13">
        <f>IF($D692="",0,IF($E692="",0,IF(VLOOKUP($E692,paramètres!$E$33:$F$44,2,FALSE)&lt;=VLOOKUP($AL$18,paramètres!$E$33:$F$44,2,FALSE),Z692*$D692,0)))</f>
        <v>0</v>
      </c>
      <c r="AM692" s="13">
        <f>IF($D692="",0,IF($E692="",0,IF(VLOOKUP($E692,paramètres!$E$33:$F$44,2,FALSE)&lt;=VLOOKUP($AM$18,paramètres!$E$33:$F$44,2,FALSE),AA692*$D692,0)))</f>
        <v>0</v>
      </c>
      <c r="AN692" s="154">
        <f>IF($D692="",0,IF($E692="",0,IF(VLOOKUP($E692,paramètres!$E$33:$F$44,2,FALSE)&lt;=VLOOKUP($AN$18,paramètres!$E$33:$F$44,2,FALSE),AB692*$D692,0)))</f>
        <v>0</v>
      </c>
      <c r="AO692" s="149" t="str">
        <f>IF(paramètres!$B$28=1,((SUM(Q692:Z692)/1.02)+SUM(AA692:AB692))*0.0303/9*COUNT(Q692:Y692),IF(paramètres!$B$28=2,(SUM(Q692:AB692))*0.0303/9*COUNT(Q692:Y692),"Missing Delta option"))</f>
        <v>Missing Delta option</v>
      </c>
      <c r="AP692" s="13" t="str">
        <f>IF(paramètres!$B$28=1,(((SUM(Q692:Z692)/1.02)+SUM(AA692:AB692))+((SUM(AC692:AL692)/1.02)+SUM(AM692:AO692)))*cotpatr,IF(paramètres!$B$28=2,(SUM(Q692:AO692)*cotpatr),"Missing Delta Option"))</f>
        <v>Missing Delta Option</v>
      </c>
      <c r="AQ692" s="13" t="str" cm="1">
        <f t="array" ref="AQ692">IF(paramètres!$B$28=1,(((SUM(Q692:Z692)/1.02)+SUM(AA692:AB692))+((SUM(AC692:AN692)/1.02)+SUM(AM692:AN692)))/12*pécule,IF(paramètres!$B$28=2,SUM(Q692:AN692)/12*pécule,"Missing Delta Option"))</f>
        <v>Missing Delta Option</v>
      </c>
      <c r="AR692" s="132" t="e">
        <f>IF(paramètres!$B$28=1,(((SUM(Q692:Z692)/1.02)+SUM(AA692:AB692))+((SUM(AC692:AN692)/1.02)+SUM(AM692:AN692)))+AO692+AP692+AQ692,SUM(Q692:AN692)+AO692+AP692+AQ692)</f>
        <v>#VALUE!</v>
      </c>
    </row>
    <row r="693" spans="1:44" x14ac:dyDescent="0.25">
      <c r="A693" s="131"/>
      <c r="B693" s="39"/>
      <c r="C693" s="39"/>
      <c r="D693" s="93"/>
      <c r="E693" s="68"/>
      <c r="F693" s="40"/>
      <c r="G693" s="94"/>
      <c r="H693" s="38"/>
      <c r="I693" s="95"/>
      <c r="J693" s="40"/>
      <c r="K693" s="38"/>
      <c r="L693" s="95"/>
      <c r="M693" s="40"/>
      <c r="N693" s="38"/>
      <c r="O693" s="95"/>
      <c r="P693" s="68"/>
      <c r="Q693" s="226"/>
      <c r="R693" s="227"/>
      <c r="S693" s="227"/>
      <c r="T693" s="227"/>
      <c r="U693" s="227"/>
      <c r="V693" s="227"/>
      <c r="W693" s="227"/>
      <c r="X693" s="227"/>
      <c r="Y693" s="227"/>
      <c r="Z693" s="227"/>
      <c r="AA693" s="227"/>
      <c r="AB693" s="228"/>
      <c r="AC693" s="149">
        <f>IF($D693="",0,IF($E693="",0,IF(VLOOKUP($E693,paramètres!$E$33:$F$44,2,FALSE)&lt;=VLOOKUP($AC$18,paramètres!$E$33:$F$44,2,FALSE),Q693*$D693,0)))</f>
        <v>0</v>
      </c>
      <c r="AD693" s="13">
        <f>IF($D693="",0,IF($E693="",0,IF(VLOOKUP($E693,paramètres!$E$33:$F$44,2,FALSE)&lt;=VLOOKUP($AD$18,paramètres!$E$33:$F$44,2,FALSE),R693*$D693,0)))</f>
        <v>0</v>
      </c>
      <c r="AE693" s="13">
        <f>IF($D693="",0,IF($E693="",0,IF(VLOOKUP($E693,paramètres!$E$33:$F$44,2,FALSE)&lt;=VLOOKUP($AE$18,paramètres!$E$33:$F$44,2,FALSE),S693*$D693,0)))</f>
        <v>0</v>
      </c>
      <c r="AF693" s="13">
        <f>IF($D693="",0,IF($E693="",0,IF(VLOOKUP($E693,paramètres!$E$33:$F$44,2,FALSE)&lt;=VLOOKUP($AF$18,paramètres!$E$33:$F$44,2,FALSE),T693*$D693,0)))</f>
        <v>0</v>
      </c>
      <c r="AG693" s="13">
        <f>IF($D693="",0,IF($E693="",0,IF(VLOOKUP($E693,paramètres!$E$33:$F$44,2,FALSE)&lt;=VLOOKUP($AG$18,paramètres!$E$33:$F$44,2,FALSE),U693*$D693,0)))</f>
        <v>0</v>
      </c>
      <c r="AH693" s="13">
        <f>IF($D693="",0,IF($E693="",0,IF(VLOOKUP($E693,paramètres!$E$33:$F$44,2,FALSE)&lt;=VLOOKUP($AH$18,paramètres!$E$33:$F$44,2,FALSE),V693*$D693,0)))</f>
        <v>0</v>
      </c>
      <c r="AI693" s="13">
        <f>IF($D693="",0,IF($E693="",0,IF(VLOOKUP($E693,paramètres!$E$33:$F$44,2,FALSE)&lt;=VLOOKUP($AI$18,paramètres!$E$33:$F$44,2,FALSE),W693*$D693,0)))</f>
        <v>0</v>
      </c>
      <c r="AJ693" s="13">
        <f>IF($D693="",0,IF($E693="",0,IF(VLOOKUP($E693,paramètres!$E$33:$F$44,2,FALSE)&lt;=VLOOKUP($AJ$18,paramètres!$E$33:$F$44,2,FALSE),X693*$D693,0)))</f>
        <v>0</v>
      </c>
      <c r="AK693" s="13">
        <f>IF($D693="",0,IF($E693="",0,IF(VLOOKUP($E693,paramètres!$E$33:$F$44,2,FALSE)&lt;=VLOOKUP($AK$18,paramètres!$E$33:$F$44,2,FALSE),Y693*$D693,0)))</f>
        <v>0</v>
      </c>
      <c r="AL693" s="13">
        <f>IF($D693="",0,IF($E693="",0,IF(VLOOKUP($E693,paramètres!$E$33:$F$44,2,FALSE)&lt;=VLOOKUP($AL$18,paramètres!$E$33:$F$44,2,FALSE),Z693*$D693,0)))</f>
        <v>0</v>
      </c>
      <c r="AM693" s="13">
        <f>IF($D693="",0,IF($E693="",0,IF(VLOOKUP($E693,paramètres!$E$33:$F$44,2,FALSE)&lt;=VLOOKUP($AM$18,paramètres!$E$33:$F$44,2,FALSE),AA693*$D693,0)))</f>
        <v>0</v>
      </c>
      <c r="AN693" s="154">
        <f>IF($D693="",0,IF($E693="",0,IF(VLOOKUP($E693,paramètres!$E$33:$F$44,2,FALSE)&lt;=VLOOKUP($AN$18,paramètres!$E$33:$F$44,2,FALSE),AB693*$D693,0)))</f>
        <v>0</v>
      </c>
      <c r="AO693" s="149" t="str">
        <f>IF(paramètres!$B$28=1,((SUM(Q693:Z693)/1.02)+SUM(AA693:AB693))*0.0303/9*COUNT(Q693:Y693),IF(paramètres!$B$28=2,(SUM(Q693:AB693))*0.0303/9*COUNT(Q693:Y693),"Missing Delta option"))</f>
        <v>Missing Delta option</v>
      </c>
      <c r="AP693" s="13" t="str">
        <f>IF(paramètres!$B$28=1,(((SUM(Q693:Z693)/1.02)+SUM(AA693:AB693))+((SUM(AC693:AL693)/1.02)+SUM(AM693:AO693)))*cotpatr,IF(paramètres!$B$28=2,(SUM(Q693:AO693)*cotpatr),"Missing Delta Option"))</f>
        <v>Missing Delta Option</v>
      </c>
      <c r="AQ693" s="13" t="str" cm="1">
        <f t="array" ref="AQ693">IF(paramètres!$B$28=1,(((SUM(Q693:Z693)/1.02)+SUM(AA693:AB693))+((SUM(AC693:AN693)/1.02)+SUM(AM693:AN693)))/12*pécule,IF(paramètres!$B$28=2,SUM(Q693:AN693)/12*pécule,"Missing Delta Option"))</f>
        <v>Missing Delta Option</v>
      </c>
      <c r="AR693" s="132" t="e">
        <f>IF(paramètres!$B$28=1,(((SUM(Q693:Z693)/1.02)+SUM(AA693:AB693))+((SUM(AC693:AN693)/1.02)+SUM(AM693:AN693)))+AO693+AP693+AQ693,SUM(Q693:AN693)+AO693+AP693+AQ693)</f>
        <v>#VALUE!</v>
      </c>
    </row>
    <row r="694" spans="1:44" x14ac:dyDescent="0.25">
      <c r="A694" s="131"/>
      <c r="B694" s="39"/>
      <c r="C694" s="39"/>
      <c r="D694" s="93"/>
      <c r="E694" s="68"/>
      <c r="F694" s="40"/>
      <c r="G694" s="94"/>
      <c r="H694" s="38"/>
      <c r="I694" s="95"/>
      <c r="J694" s="40"/>
      <c r="K694" s="38"/>
      <c r="L694" s="95"/>
      <c r="M694" s="40"/>
      <c r="N694" s="38"/>
      <c r="O694" s="95"/>
      <c r="P694" s="68"/>
      <c r="Q694" s="226"/>
      <c r="R694" s="227"/>
      <c r="S694" s="227"/>
      <c r="T694" s="227"/>
      <c r="U694" s="227"/>
      <c r="V694" s="227"/>
      <c r="W694" s="227"/>
      <c r="X694" s="227"/>
      <c r="Y694" s="227"/>
      <c r="Z694" s="227"/>
      <c r="AA694" s="227"/>
      <c r="AB694" s="228"/>
      <c r="AC694" s="149">
        <f>IF($D694="",0,IF($E694="",0,IF(VLOOKUP($E694,paramètres!$E$33:$F$44,2,FALSE)&lt;=VLOOKUP($AC$18,paramètres!$E$33:$F$44,2,FALSE),Q694*$D694,0)))</f>
        <v>0</v>
      </c>
      <c r="AD694" s="13">
        <f>IF($D694="",0,IF($E694="",0,IF(VLOOKUP($E694,paramètres!$E$33:$F$44,2,FALSE)&lt;=VLOOKUP($AD$18,paramètres!$E$33:$F$44,2,FALSE),R694*$D694,0)))</f>
        <v>0</v>
      </c>
      <c r="AE694" s="13">
        <f>IF($D694="",0,IF($E694="",0,IF(VLOOKUP($E694,paramètres!$E$33:$F$44,2,FALSE)&lt;=VLOOKUP($AE$18,paramètres!$E$33:$F$44,2,FALSE),S694*$D694,0)))</f>
        <v>0</v>
      </c>
      <c r="AF694" s="13">
        <f>IF($D694="",0,IF($E694="",0,IF(VLOOKUP($E694,paramètres!$E$33:$F$44,2,FALSE)&lt;=VLOOKUP($AF$18,paramètres!$E$33:$F$44,2,FALSE),T694*$D694,0)))</f>
        <v>0</v>
      </c>
      <c r="AG694" s="13">
        <f>IF($D694="",0,IF($E694="",0,IF(VLOOKUP($E694,paramètres!$E$33:$F$44,2,FALSE)&lt;=VLOOKUP($AG$18,paramètres!$E$33:$F$44,2,FALSE),U694*$D694,0)))</f>
        <v>0</v>
      </c>
      <c r="AH694" s="13">
        <f>IF($D694="",0,IF($E694="",0,IF(VLOOKUP($E694,paramètres!$E$33:$F$44,2,FALSE)&lt;=VLOOKUP($AH$18,paramètres!$E$33:$F$44,2,FALSE),V694*$D694,0)))</f>
        <v>0</v>
      </c>
      <c r="AI694" s="13">
        <f>IF($D694="",0,IF($E694="",0,IF(VLOOKUP($E694,paramètres!$E$33:$F$44,2,FALSE)&lt;=VLOOKUP($AI$18,paramètres!$E$33:$F$44,2,FALSE),W694*$D694,0)))</f>
        <v>0</v>
      </c>
      <c r="AJ694" s="13">
        <f>IF($D694="",0,IF($E694="",0,IF(VLOOKUP($E694,paramètres!$E$33:$F$44,2,FALSE)&lt;=VLOOKUP($AJ$18,paramètres!$E$33:$F$44,2,FALSE),X694*$D694,0)))</f>
        <v>0</v>
      </c>
      <c r="AK694" s="13">
        <f>IF($D694="",0,IF($E694="",0,IF(VLOOKUP($E694,paramètres!$E$33:$F$44,2,FALSE)&lt;=VLOOKUP($AK$18,paramètres!$E$33:$F$44,2,FALSE),Y694*$D694,0)))</f>
        <v>0</v>
      </c>
      <c r="AL694" s="13">
        <f>IF($D694="",0,IF($E694="",0,IF(VLOOKUP($E694,paramètres!$E$33:$F$44,2,FALSE)&lt;=VLOOKUP($AL$18,paramètres!$E$33:$F$44,2,FALSE),Z694*$D694,0)))</f>
        <v>0</v>
      </c>
      <c r="AM694" s="13">
        <f>IF($D694="",0,IF($E694="",0,IF(VLOOKUP($E694,paramètres!$E$33:$F$44,2,FALSE)&lt;=VLOOKUP($AM$18,paramètres!$E$33:$F$44,2,FALSE),AA694*$D694,0)))</f>
        <v>0</v>
      </c>
      <c r="AN694" s="154">
        <f>IF($D694="",0,IF($E694="",0,IF(VLOOKUP($E694,paramètres!$E$33:$F$44,2,FALSE)&lt;=VLOOKUP($AN$18,paramètres!$E$33:$F$44,2,FALSE),AB694*$D694,0)))</f>
        <v>0</v>
      </c>
      <c r="AO694" s="149" t="str">
        <f>IF(paramètres!$B$28=1,((SUM(Q694:Z694)/1.02)+SUM(AA694:AB694))*0.0303/9*COUNT(Q694:Y694),IF(paramètres!$B$28=2,(SUM(Q694:AB694))*0.0303/9*COUNT(Q694:Y694),"Missing Delta option"))</f>
        <v>Missing Delta option</v>
      </c>
      <c r="AP694" s="13" t="str">
        <f>IF(paramètres!$B$28=1,(((SUM(Q694:Z694)/1.02)+SUM(AA694:AB694))+((SUM(AC694:AL694)/1.02)+SUM(AM694:AO694)))*cotpatr,IF(paramètres!$B$28=2,(SUM(Q694:AO694)*cotpatr),"Missing Delta Option"))</f>
        <v>Missing Delta Option</v>
      </c>
      <c r="AQ694" s="13" t="str" cm="1">
        <f t="array" ref="AQ694">IF(paramètres!$B$28=1,(((SUM(Q694:Z694)/1.02)+SUM(AA694:AB694))+((SUM(AC694:AN694)/1.02)+SUM(AM694:AN694)))/12*pécule,IF(paramètres!$B$28=2,SUM(Q694:AN694)/12*pécule,"Missing Delta Option"))</f>
        <v>Missing Delta Option</v>
      </c>
      <c r="AR694" s="132" t="e">
        <f>IF(paramètres!$B$28=1,(((SUM(Q694:Z694)/1.02)+SUM(AA694:AB694))+((SUM(AC694:AN694)/1.02)+SUM(AM694:AN694)))+AO694+AP694+AQ694,SUM(Q694:AN694)+AO694+AP694+AQ694)</f>
        <v>#VALUE!</v>
      </c>
    </row>
    <row r="695" spans="1:44" x14ac:dyDescent="0.25">
      <c r="A695" s="131"/>
      <c r="B695" s="39"/>
      <c r="C695" s="39"/>
      <c r="D695" s="93"/>
      <c r="E695" s="68"/>
      <c r="F695" s="40"/>
      <c r="G695" s="94"/>
      <c r="H695" s="38"/>
      <c r="I695" s="95"/>
      <c r="J695" s="40"/>
      <c r="K695" s="38"/>
      <c r="L695" s="95"/>
      <c r="M695" s="40"/>
      <c r="N695" s="38"/>
      <c r="O695" s="95"/>
      <c r="P695" s="68"/>
      <c r="Q695" s="226"/>
      <c r="R695" s="227"/>
      <c r="S695" s="227"/>
      <c r="T695" s="227"/>
      <c r="U695" s="227"/>
      <c r="V695" s="227"/>
      <c r="W695" s="227"/>
      <c r="X695" s="227"/>
      <c r="Y695" s="227"/>
      <c r="Z695" s="227"/>
      <c r="AA695" s="227"/>
      <c r="AB695" s="228"/>
      <c r="AC695" s="149">
        <f>IF($D695="",0,IF($E695="",0,IF(VLOOKUP($E695,paramètres!$E$33:$F$44,2,FALSE)&lt;=VLOOKUP($AC$18,paramètres!$E$33:$F$44,2,FALSE),Q695*$D695,0)))</f>
        <v>0</v>
      </c>
      <c r="AD695" s="13">
        <f>IF($D695="",0,IF($E695="",0,IF(VLOOKUP($E695,paramètres!$E$33:$F$44,2,FALSE)&lt;=VLOOKUP($AD$18,paramètres!$E$33:$F$44,2,FALSE),R695*$D695,0)))</f>
        <v>0</v>
      </c>
      <c r="AE695" s="13">
        <f>IF($D695="",0,IF($E695="",0,IF(VLOOKUP($E695,paramètres!$E$33:$F$44,2,FALSE)&lt;=VLOOKUP($AE$18,paramètres!$E$33:$F$44,2,FALSE),S695*$D695,0)))</f>
        <v>0</v>
      </c>
      <c r="AF695" s="13">
        <f>IF($D695="",0,IF($E695="",0,IF(VLOOKUP($E695,paramètres!$E$33:$F$44,2,FALSE)&lt;=VLOOKUP($AF$18,paramètres!$E$33:$F$44,2,FALSE),T695*$D695,0)))</f>
        <v>0</v>
      </c>
      <c r="AG695" s="13">
        <f>IF($D695="",0,IF($E695="",0,IF(VLOOKUP($E695,paramètres!$E$33:$F$44,2,FALSE)&lt;=VLOOKUP($AG$18,paramètres!$E$33:$F$44,2,FALSE),U695*$D695,0)))</f>
        <v>0</v>
      </c>
      <c r="AH695" s="13">
        <f>IF($D695="",0,IF($E695="",0,IF(VLOOKUP($E695,paramètres!$E$33:$F$44,2,FALSE)&lt;=VLOOKUP($AH$18,paramètres!$E$33:$F$44,2,FALSE),V695*$D695,0)))</f>
        <v>0</v>
      </c>
      <c r="AI695" s="13">
        <f>IF($D695="",0,IF($E695="",0,IF(VLOOKUP($E695,paramètres!$E$33:$F$44,2,FALSE)&lt;=VLOOKUP($AI$18,paramètres!$E$33:$F$44,2,FALSE),W695*$D695,0)))</f>
        <v>0</v>
      </c>
      <c r="AJ695" s="13">
        <f>IF($D695="",0,IF($E695="",0,IF(VLOOKUP($E695,paramètres!$E$33:$F$44,2,FALSE)&lt;=VLOOKUP($AJ$18,paramètres!$E$33:$F$44,2,FALSE),X695*$D695,0)))</f>
        <v>0</v>
      </c>
      <c r="AK695" s="13">
        <f>IF($D695="",0,IF($E695="",0,IF(VLOOKUP($E695,paramètres!$E$33:$F$44,2,FALSE)&lt;=VLOOKUP($AK$18,paramètres!$E$33:$F$44,2,FALSE),Y695*$D695,0)))</f>
        <v>0</v>
      </c>
      <c r="AL695" s="13">
        <f>IF($D695="",0,IF($E695="",0,IF(VLOOKUP($E695,paramètres!$E$33:$F$44,2,FALSE)&lt;=VLOOKUP($AL$18,paramètres!$E$33:$F$44,2,FALSE),Z695*$D695,0)))</f>
        <v>0</v>
      </c>
      <c r="AM695" s="13">
        <f>IF($D695="",0,IF($E695="",0,IF(VLOOKUP($E695,paramètres!$E$33:$F$44,2,FALSE)&lt;=VLOOKUP($AM$18,paramètres!$E$33:$F$44,2,FALSE),AA695*$D695,0)))</f>
        <v>0</v>
      </c>
      <c r="AN695" s="154">
        <f>IF($D695="",0,IF($E695="",0,IF(VLOOKUP($E695,paramètres!$E$33:$F$44,2,FALSE)&lt;=VLOOKUP($AN$18,paramètres!$E$33:$F$44,2,FALSE),AB695*$D695,0)))</f>
        <v>0</v>
      </c>
      <c r="AO695" s="149" t="str">
        <f>IF(paramètres!$B$28=1,((SUM(Q695:Z695)/1.02)+SUM(AA695:AB695))*0.0303/9*COUNT(Q695:Y695),IF(paramètres!$B$28=2,(SUM(Q695:AB695))*0.0303/9*COUNT(Q695:Y695),"Missing Delta option"))</f>
        <v>Missing Delta option</v>
      </c>
      <c r="AP695" s="13" t="str">
        <f>IF(paramètres!$B$28=1,(((SUM(Q695:Z695)/1.02)+SUM(AA695:AB695))+((SUM(AC695:AL695)/1.02)+SUM(AM695:AO695)))*cotpatr,IF(paramètres!$B$28=2,(SUM(Q695:AO695)*cotpatr),"Missing Delta Option"))</f>
        <v>Missing Delta Option</v>
      </c>
      <c r="AQ695" s="13" t="str" cm="1">
        <f t="array" ref="AQ695">IF(paramètres!$B$28=1,(((SUM(Q695:Z695)/1.02)+SUM(AA695:AB695))+((SUM(AC695:AN695)/1.02)+SUM(AM695:AN695)))/12*pécule,IF(paramètres!$B$28=2,SUM(Q695:AN695)/12*pécule,"Missing Delta Option"))</f>
        <v>Missing Delta Option</v>
      </c>
      <c r="AR695" s="132" t="e">
        <f>IF(paramètres!$B$28=1,(((SUM(Q695:Z695)/1.02)+SUM(AA695:AB695))+((SUM(AC695:AN695)/1.02)+SUM(AM695:AN695)))+AO695+AP695+AQ695,SUM(Q695:AN695)+AO695+AP695+AQ695)</f>
        <v>#VALUE!</v>
      </c>
    </row>
    <row r="696" spans="1:44" x14ac:dyDescent="0.25">
      <c r="A696" s="131"/>
      <c r="B696" s="39"/>
      <c r="C696" s="39"/>
      <c r="D696" s="93"/>
      <c r="E696" s="68"/>
      <c r="F696" s="40"/>
      <c r="G696" s="94"/>
      <c r="H696" s="38"/>
      <c r="I696" s="95"/>
      <c r="J696" s="40"/>
      <c r="K696" s="38"/>
      <c r="L696" s="95"/>
      <c r="M696" s="40"/>
      <c r="N696" s="38"/>
      <c r="O696" s="95"/>
      <c r="P696" s="68"/>
      <c r="Q696" s="226"/>
      <c r="R696" s="227"/>
      <c r="S696" s="227"/>
      <c r="T696" s="227"/>
      <c r="U696" s="227"/>
      <c r="V696" s="227"/>
      <c r="W696" s="227"/>
      <c r="X696" s="227"/>
      <c r="Y696" s="227"/>
      <c r="Z696" s="227"/>
      <c r="AA696" s="227"/>
      <c r="AB696" s="228"/>
      <c r="AC696" s="149">
        <f>IF($D696="",0,IF($E696="",0,IF(VLOOKUP($E696,paramètres!$E$33:$F$44,2,FALSE)&lt;=VLOOKUP($AC$18,paramètres!$E$33:$F$44,2,FALSE),Q696*$D696,0)))</f>
        <v>0</v>
      </c>
      <c r="AD696" s="13">
        <f>IF($D696="",0,IF($E696="",0,IF(VLOOKUP($E696,paramètres!$E$33:$F$44,2,FALSE)&lt;=VLOOKUP($AD$18,paramètres!$E$33:$F$44,2,FALSE),R696*$D696,0)))</f>
        <v>0</v>
      </c>
      <c r="AE696" s="13">
        <f>IF($D696="",0,IF($E696="",0,IF(VLOOKUP($E696,paramètres!$E$33:$F$44,2,FALSE)&lt;=VLOOKUP($AE$18,paramètres!$E$33:$F$44,2,FALSE),S696*$D696,0)))</f>
        <v>0</v>
      </c>
      <c r="AF696" s="13">
        <f>IF($D696="",0,IF($E696="",0,IF(VLOOKUP($E696,paramètres!$E$33:$F$44,2,FALSE)&lt;=VLOOKUP($AF$18,paramètres!$E$33:$F$44,2,FALSE),T696*$D696,0)))</f>
        <v>0</v>
      </c>
      <c r="AG696" s="13">
        <f>IF($D696="",0,IF($E696="",0,IF(VLOOKUP($E696,paramètres!$E$33:$F$44,2,FALSE)&lt;=VLOOKUP($AG$18,paramètres!$E$33:$F$44,2,FALSE),U696*$D696,0)))</f>
        <v>0</v>
      </c>
      <c r="AH696" s="13">
        <f>IF($D696="",0,IF($E696="",0,IF(VLOOKUP($E696,paramètres!$E$33:$F$44,2,FALSE)&lt;=VLOOKUP($AH$18,paramètres!$E$33:$F$44,2,FALSE),V696*$D696,0)))</f>
        <v>0</v>
      </c>
      <c r="AI696" s="13">
        <f>IF($D696="",0,IF($E696="",0,IF(VLOOKUP($E696,paramètres!$E$33:$F$44,2,FALSE)&lt;=VLOOKUP($AI$18,paramètres!$E$33:$F$44,2,FALSE),W696*$D696,0)))</f>
        <v>0</v>
      </c>
      <c r="AJ696" s="13">
        <f>IF($D696="",0,IF($E696="",0,IF(VLOOKUP($E696,paramètres!$E$33:$F$44,2,FALSE)&lt;=VLOOKUP($AJ$18,paramètres!$E$33:$F$44,2,FALSE),X696*$D696,0)))</f>
        <v>0</v>
      </c>
      <c r="AK696" s="13">
        <f>IF($D696="",0,IF($E696="",0,IF(VLOOKUP($E696,paramètres!$E$33:$F$44,2,FALSE)&lt;=VLOOKUP($AK$18,paramètres!$E$33:$F$44,2,FALSE),Y696*$D696,0)))</f>
        <v>0</v>
      </c>
      <c r="AL696" s="13">
        <f>IF($D696="",0,IF($E696="",0,IF(VLOOKUP($E696,paramètres!$E$33:$F$44,2,FALSE)&lt;=VLOOKUP($AL$18,paramètres!$E$33:$F$44,2,FALSE),Z696*$D696,0)))</f>
        <v>0</v>
      </c>
      <c r="AM696" s="13">
        <f>IF($D696="",0,IF($E696="",0,IF(VLOOKUP($E696,paramètres!$E$33:$F$44,2,FALSE)&lt;=VLOOKUP($AM$18,paramètres!$E$33:$F$44,2,FALSE),AA696*$D696,0)))</f>
        <v>0</v>
      </c>
      <c r="AN696" s="154">
        <f>IF($D696="",0,IF($E696="",0,IF(VLOOKUP($E696,paramètres!$E$33:$F$44,2,FALSE)&lt;=VLOOKUP($AN$18,paramètres!$E$33:$F$44,2,FALSE),AB696*$D696,0)))</f>
        <v>0</v>
      </c>
      <c r="AO696" s="149" t="str">
        <f>IF(paramètres!$B$28=1,((SUM(Q696:Z696)/1.02)+SUM(AA696:AB696))*0.0303/9*COUNT(Q696:Y696),IF(paramètres!$B$28=2,(SUM(Q696:AB696))*0.0303/9*COUNT(Q696:Y696),"Missing Delta option"))</f>
        <v>Missing Delta option</v>
      </c>
      <c r="AP696" s="13" t="str">
        <f>IF(paramètres!$B$28=1,(((SUM(Q696:Z696)/1.02)+SUM(AA696:AB696))+((SUM(AC696:AL696)/1.02)+SUM(AM696:AO696)))*cotpatr,IF(paramètres!$B$28=2,(SUM(Q696:AO696)*cotpatr),"Missing Delta Option"))</f>
        <v>Missing Delta Option</v>
      </c>
      <c r="AQ696" s="13" t="str" cm="1">
        <f t="array" ref="AQ696">IF(paramètres!$B$28=1,(((SUM(Q696:Z696)/1.02)+SUM(AA696:AB696))+((SUM(AC696:AN696)/1.02)+SUM(AM696:AN696)))/12*pécule,IF(paramètres!$B$28=2,SUM(Q696:AN696)/12*pécule,"Missing Delta Option"))</f>
        <v>Missing Delta Option</v>
      </c>
      <c r="AR696" s="132" t="e">
        <f>IF(paramètres!$B$28=1,(((SUM(Q696:Z696)/1.02)+SUM(AA696:AB696))+((SUM(AC696:AN696)/1.02)+SUM(AM696:AN696)))+AO696+AP696+AQ696,SUM(Q696:AN696)+AO696+AP696+AQ696)</f>
        <v>#VALUE!</v>
      </c>
    </row>
    <row r="697" spans="1:44" x14ac:dyDescent="0.25">
      <c r="A697" s="131"/>
      <c r="B697" s="39"/>
      <c r="C697" s="39"/>
      <c r="D697" s="93"/>
      <c r="E697" s="68"/>
      <c r="F697" s="40"/>
      <c r="G697" s="94"/>
      <c r="H697" s="38"/>
      <c r="I697" s="95"/>
      <c r="J697" s="40"/>
      <c r="K697" s="38"/>
      <c r="L697" s="95"/>
      <c r="M697" s="40"/>
      <c r="N697" s="38"/>
      <c r="O697" s="95"/>
      <c r="P697" s="68"/>
      <c r="Q697" s="226"/>
      <c r="R697" s="227"/>
      <c r="S697" s="227"/>
      <c r="T697" s="227"/>
      <c r="U697" s="227"/>
      <c r="V697" s="227"/>
      <c r="W697" s="227"/>
      <c r="X697" s="227"/>
      <c r="Y697" s="227"/>
      <c r="Z697" s="227"/>
      <c r="AA697" s="227"/>
      <c r="AB697" s="228"/>
      <c r="AC697" s="149">
        <f>IF($D697="",0,IF($E697="",0,IF(VLOOKUP($E697,paramètres!$E$33:$F$44,2,FALSE)&lt;=VLOOKUP($AC$18,paramètres!$E$33:$F$44,2,FALSE),Q697*$D697,0)))</f>
        <v>0</v>
      </c>
      <c r="AD697" s="13">
        <f>IF($D697="",0,IF($E697="",0,IF(VLOOKUP($E697,paramètres!$E$33:$F$44,2,FALSE)&lt;=VLOOKUP($AD$18,paramètres!$E$33:$F$44,2,FALSE),R697*$D697,0)))</f>
        <v>0</v>
      </c>
      <c r="AE697" s="13">
        <f>IF($D697="",0,IF($E697="",0,IF(VLOOKUP($E697,paramètres!$E$33:$F$44,2,FALSE)&lt;=VLOOKUP($AE$18,paramètres!$E$33:$F$44,2,FALSE),S697*$D697,0)))</f>
        <v>0</v>
      </c>
      <c r="AF697" s="13">
        <f>IF($D697="",0,IF($E697="",0,IF(VLOOKUP($E697,paramètres!$E$33:$F$44,2,FALSE)&lt;=VLOOKUP($AF$18,paramètres!$E$33:$F$44,2,FALSE),T697*$D697,0)))</f>
        <v>0</v>
      </c>
      <c r="AG697" s="13">
        <f>IF($D697="",0,IF($E697="",0,IF(VLOOKUP($E697,paramètres!$E$33:$F$44,2,FALSE)&lt;=VLOOKUP($AG$18,paramètres!$E$33:$F$44,2,FALSE),U697*$D697,0)))</f>
        <v>0</v>
      </c>
      <c r="AH697" s="13">
        <f>IF($D697="",0,IF($E697="",0,IF(VLOOKUP($E697,paramètres!$E$33:$F$44,2,FALSE)&lt;=VLOOKUP($AH$18,paramètres!$E$33:$F$44,2,FALSE),V697*$D697,0)))</f>
        <v>0</v>
      </c>
      <c r="AI697" s="13">
        <f>IF($D697="",0,IF($E697="",0,IF(VLOOKUP($E697,paramètres!$E$33:$F$44,2,FALSE)&lt;=VLOOKUP($AI$18,paramètres!$E$33:$F$44,2,FALSE),W697*$D697,0)))</f>
        <v>0</v>
      </c>
      <c r="AJ697" s="13">
        <f>IF($D697="",0,IF($E697="",0,IF(VLOOKUP($E697,paramètres!$E$33:$F$44,2,FALSE)&lt;=VLOOKUP($AJ$18,paramètres!$E$33:$F$44,2,FALSE),X697*$D697,0)))</f>
        <v>0</v>
      </c>
      <c r="AK697" s="13">
        <f>IF($D697="",0,IF($E697="",0,IF(VLOOKUP($E697,paramètres!$E$33:$F$44,2,FALSE)&lt;=VLOOKUP($AK$18,paramètres!$E$33:$F$44,2,FALSE),Y697*$D697,0)))</f>
        <v>0</v>
      </c>
      <c r="AL697" s="13">
        <f>IF($D697="",0,IF($E697="",0,IF(VLOOKUP($E697,paramètres!$E$33:$F$44,2,FALSE)&lt;=VLOOKUP($AL$18,paramètres!$E$33:$F$44,2,FALSE),Z697*$D697,0)))</f>
        <v>0</v>
      </c>
      <c r="AM697" s="13">
        <f>IF($D697="",0,IF($E697="",0,IF(VLOOKUP($E697,paramètres!$E$33:$F$44,2,FALSE)&lt;=VLOOKUP($AM$18,paramètres!$E$33:$F$44,2,FALSE),AA697*$D697,0)))</f>
        <v>0</v>
      </c>
      <c r="AN697" s="154">
        <f>IF($D697="",0,IF($E697="",0,IF(VLOOKUP($E697,paramètres!$E$33:$F$44,2,FALSE)&lt;=VLOOKUP($AN$18,paramètres!$E$33:$F$44,2,FALSE),AB697*$D697,0)))</f>
        <v>0</v>
      </c>
      <c r="AO697" s="149" t="str">
        <f>IF(paramètres!$B$28=1,((SUM(Q697:Z697)/1.02)+SUM(AA697:AB697))*0.0303/9*COUNT(Q697:Y697),IF(paramètres!$B$28=2,(SUM(Q697:AB697))*0.0303/9*COUNT(Q697:Y697),"Missing Delta option"))</f>
        <v>Missing Delta option</v>
      </c>
      <c r="AP697" s="13" t="str">
        <f>IF(paramètres!$B$28=1,(((SUM(Q697:Z697)/1.02)+SUM(AA697:AB697))+((SUM(AC697:AL697)/1.02)+SUM(AM697:AO697)))*cotpatr,IF(paramètres!$B$28=2,(SUM(Q697:AO697)*cotpatr),"Missing Delta Option"))</f>
        <v>Missing Delta Option</v>
      </c>
      <c r="AQ697" s="13" t="str" cm="1">
        <f t="array" ref="AQ697">IF(paramètres!$B$28=1,(((SUM(Q697:Z697)/1.02)+SUM(AA697:AB697))+((SUM(AC697:AN697)/1.02)+SUM(AM697:AN697)))/12*pécule,IF(paramètres!$B$28=2,SUM(Q697:AN697)/12*pécule,"Missing Delta Option"))</f>
        <v>Missing Delta Option</v>
      </c>
      <c r="AR697" s="132" t="e">
        <f>IF(paramètres!$B$28=1,(((SUM(Q697:Z697)/1.02)+SUM(AA697:AB697))+((SUM(AC697:AN697)/1.02)+SUM(AM697:AN697)))+AO697+AP697+AQ697,SUM(Q697:AN697)+AO697+AP697+AQ697)</f>
        <v>#VALUE!</v>
      </c>
    </row>
    <row r="698" spans="1:44" x14ac:dyDescent="0.25">
      <c r="A698" s="131"/>
      <c r="B698" s="39"/>
      <c r="C698" s="39"/>
      <c r="D698" s="93"/>
      <c r="E698" s="68"/>
      <c r="F698" s="40"/>
      <c r="G698" s="94"/>
      <c r="H698" s="38"/>
      <c r="I698" s="95"/>
      <c r="J698" s="40"/>
      <c r="K698" s="38"/>
      <c r="L698" s="95"/>
      <c r="M698" s="40"/>
      <c r="N698" s="38"/>
      <c r="O698" s="95"/>
      <c r="P698" s="68"/>
      <c r="Q698" s="226"/>
      <c r="R698" s="227"/>
      <c r="S698" s="227"/>
      <c r="T698" s="227"/>
      <c r="U698" s="227"/>
      <c r="V698" s="227"/>
      <c r="W698" s="227"/>
      <c r="X698" s="227"/>
      <c r="Y698" s="227"/>
      <c r="Z698" s="227"/>
      <c r="AA698" s="227"/>
      <c r="AB698" s="228"/>
      <c r="AC698" s="149">
        <f>IF($D698="",0,IF($E698="",0,IF(VLOOKUP($E698,paramètres!$E$33:$F$44,2,FALSE)&lt;=VLOOKUP($AC$18,paramètres!$E$33:$F$44,2,FALSE),Q698*$D698,0)))</f>
        <v>0</v>
      </c>
      <c r="AD698" s="13">
        <f>IF($D698="",0,IF($E698="",0,IF(VLOOKUP($E698,paramètres!$E$33:$F$44,2,FALSE)&lt;=VLOOKUP($AD$18,paramètres!$E$33:$F$44,2,FALSE),R698*$D698,0)))</f>
        <v>0</v>
      </c>
      <c r="AE698" s="13">
        <f>IF($D698="",0,IF($E698="",0,IF(VLOOKUP($E698,paramètres!$E$33:$F$44,2,FALSE)&lt;=VLOOKUP($AE$18,paramètres!$E$33:$F$44,2,FALSE),S698*$D698,0)))</f>
        <v>0</v>
      </c>
      <c r="AF698" s="13">
        <f>IF($D698="",0,IF($E698="",0,IF(VLOOKUP($E698,paramètres!$E$33:$F$44,2,FALSE)&lt;=VLOOKUP($AF$18,paramètres!$E$33:$F$44,2,FALSE),T698*$D698,0)))</f>
        <v>0</v>
      </c>
      <c r="AG698" s="13">
        <f>IF($D698="",0,IF($E698="",0,IF(VLOOKUP($E698,paramètres!$E$33:$F$44,2,FALSE)&lt;=VLOOKUP($AG$18,paramètres!$E$33:$F$44,2,FALSE),U698*$D698,0)))</f>
        <v>0</v>
      </c>
      <c r="AH698" s="13">
        <f>IF($D698="",0,IF($E698="",0,IF(VLOOKUP($E698,paramètres!$E$33:$F$44,2,FALSE)&lt;=VLOOKUP($AH$18,paramètres!$E$33:$F$44,2,FALSE),V698*$D698,0)))</f>
        <v>0</v>
      </c>
      <c r="AI698" s="13">
        <f>IF($D698="",0,IF($E698="",0,IF(VLOOKUP($E698,paramètres!$E$33:$F$44,2,FALSE)&lt;=VLOOKUP($AI$18,paramètres!$E$33:$F$44,2,FALSE),W698*$D698,0)))</f>
        <v>0</v>
      </c>
      <c r="AJ698" s="13">
        <f>IF($D698="",0,IF($E698="",0,IF(VLOOKUP($E698,paramètres!$E$33:$F$44,2,FALSE)&lt;=VLOOKUP($AJ$18,paramètres!$E$33:$F$44,2,FALSE),X698*$D698,0)))</f>
        <v>0</v>
      </c>
      <c r="AK698" s="13">
        <f>IF($D698="",0,IF($E698="",0,IF(VLOOKUP($E698,paramètres!$E$33:$F$44,2,FALSE)&lt;=VLOOKUP($AK$18,paramètres!$E$33:$F$44,2,FALSE),Y698*$D698,0)))</f>
        <v>0</v>
      </c>
      <c r="AL698" s="13">
        <f>IF($D698="",0,IF($E698="",0,IF(VLOOKUP($E698,paramètres!$E$33:$F$44,2,FALSE)&lt;=VLOOKUP($AL$18,paramètres!$E$33:$F$44,2,FALSE),Z698*$D698,0)))</f>
        <v>0</v>
      </c>
      <c r="AM698" s="13">
        <f>IF($D698="",0,IF($E698="",0,IF(VLOOKUP($E698,paramètres!$E$33:$F$44,2,FALSE)&lt;=VLOOKUP($AM$18,paramètres!$E$33:$F$44,2,FALSE),AA698*$D698,0)))</f>
        <v>0</v>
      </c>
      <c r="AN698" s="154">
        <f>IF($D698="",0,IF($E698="",0,IF(VLOOKUP($E698,paramètres!$E$33:$F$44,2,FALSE)&lt;=VLOOKUP($AN$18,paramètres!$E$33:$F$44,2,FALSE),AB698*$D698,0)))</f>
        <v>0</v>
      </c>
      <c r="AO698" s="149" t="str">
        <f>IF(paramètres!$B$28=1,((SUM(Q698:Z698)/1.02)+SUM(AA698:AB698))*0.0303/9*COUNT(Q698:Y698),IF(paramètres!$B$28=2,(SUM(Q698:AB698))*0.0303/9*COUNT(Q698:Y698),"Missing Delta option"))</f>
        <v>Missing Delta option</v>
      </c>
      <c r="AP698" s="13" t="str">
        <f>IF(paramètres!$B$28=1,(((SUM(Q698:Z698)/1.02)+SUM(AA698:AB698))+((SUM(AC698:AL698)/1.02)+SUM(AM698:AO698)))*cotpatr,IF(paramètres!$B$28=2,(SUM(Q698:AO698)*cotpatr),"Missing Delta Option"))</f>
        <v>Missing Delta Option</v>
      </c>
      <c r="AQ698" s="13" t="str" cm="1">
        <f t="array" ref="AQ698">IF(paramètres!$B$28=1,(((SUM(Q698:Z698)/1.02)+SUM(AA698:AB698))+((SUM(AC698:AN698)/1.02)+SUM(AM698:AN698)))/12*pécule,IF(paramètres!$B$28=2,SUM(Q698:AN698)/12*pécule,"Missing Delta Option"))</f>
        <v>Missing Delta Option</v>
      </c>
      <c r="AR698" s="132" t="e">
        <f>IF(paramètres!$B$28=1,(((SUM(Q698:Z698)/1.02)+SUM(AA698:AB698))+((SUM(AC698:AN698)/1.02)+SUM(AM698:AN698)))+AO698+AP698+AQ698,SUM(Q698:AN698)+AO698+AP698+AQ698)</f>
        <v>#VALUE!</v>
      </c>
    </row>
    <row r="699" spans="1:44" x14ac:dyDescent="0.25">
      <c r="A699" s="131"/>
      <c r="B699" s="39"/>
      <c r="C699" s="39"/>
      <c r="D699" s="93"/>
      <c r="E699" s="68"/>
      <c r="F699" s="40"/>
      <c r="G699" s="94"/>
      <c r="H699" s="38"/>
      <c r="I699" s="95"/>
      <c r="J699" s="40"/>
      <c r="K699" s="38"/>
      <c r="L699" s="95"/>
      <c r="M699" s="40"/>
      <c r="N699" s="38"/>
      <c r="O699" s="95"/>
      <c r="P699" s="68"/>
      <c r="Q699" s="226"/>
      <c r="R699" s="227"/>
      <c r="S699" s="227"/>
      <c r="T699" s="227"/>
      <c r="U699" s="227"/>
      <c r="V699" s="227"/>
      <c r="W699" s="227"/>
      <c r="X699" s="227"/>
      <c r="Y699" s="227"/>
      <c r="Z699" s="227"/>
      <c r="AA699" s="227"/>
      <c r="AB699" s="228"/>
      <c r="AC699" s="149">
        <f>IF($D699="",0,IF($E699="",0,IF(VLOOKUP($E699,paramètres!$E$33:$F$44,2,FALSE)&lt;=VLOOKUP($AC$18,paramètres!$E$33:$F$44,2,FALSE),Q699*$D699,0)))</f>
        <v>0</v>
      </c>
      <c r="AD699" s="13">
        <f>IF($D699="",0,IF($E699="",0,IF(VLOOKUP($E699,paramètres!$E$33:$F$44,2,FALSE)&lt;=VLOOKUP($AD$18,paramètres!$E$33:$F$44,2,FALSE),R699*$D699,0)))</f>
        <v>0</v>
      </c>
      <c r="AE699" s="13">
        <f>IF($D699="",0,IF($E699="",0,IF(VLOOKUP($E699,paramètres!$E$33:$F$44,2,FALSE)&lt;=VLOOKUP($AE$18,paramètres!$E$33:$F$44,2,FALSE),S699*$D699,0)))</f>
        <v>0</v>
      </c>
      <c r="AF699" s="13">
        <f>IF($D699="",0,IF($E699="",0,IF(VLOOKUP($E699,paramètres!$E$33:$F$44,2,FALSE)&lt;=VLOOKUP($AF$18,paramètres!$E$33:$F$44,2,FALSE),T699*$D699,0)))</f>
        <v>0</v>
      </c>
      <c r="AG699" s="13">
        <f>IF($D699="",0,IF($E699="",0,IF(VLOOKUP($E699,paramètres!$E$33:$F$44,2,FALSE)&lt;=VLOOKUP($AG$18,paramètres!$E$33:$F$44,2,FALSE),U699*$D699,0)))</f>
        <v>0</v>
      </c>
      <c r="AH699" s="13">
        <f>IF($D699="",0,IF($E699="",0,IF(VLOOKUP($E699,paramètres!$E$33:$F$44,2,FALSE)&lt;=VLOOKUP($AH$18,paramètres!$E$33:$F$44,2,FALSE),V699*$D699,0)))</f>
        <v>0</v>
      </c>
      <c r="AI699" s="13">
        <f>IF($D699="",0,IF($E699="",0,IF(VLOOKUP($E699,paramètres!$E$33:$F$44,2,FALSE)&lt;=VLOOKUP($AI$18,paramètres!$E$33:$F$44,2,FALSE),W699*$D699,0)))</f>
        <v>0</v>
      </c>
      <c r="AJ699" s="13">
        <f>IF($D699="",0,IF($E699="",0,IF(VLOOKUP($E699,paramètres!$E$33:$F$44,2,FALSE)&lt;=VLOOKUP($AJ$18,paramètres!$E$33:$F$44,2,FALSE),X699*$D699,0)))</f>
        <v>0</v>
      </c>
      <c r="AK699" s="13">
        <f>IF($D699="",0,IF($E699="",0,IF(VLOOKUP($E699,paramètres!$E$33:$F$44,2,FALSE)&lt;=VLOOKUP($AK$18,paramètres!$E$33:$F$44,2,FALSE),Y699*$D699,0)))</f>
        <v>0</v>
      </c>
      <c r="AL699" s="13">
        <f>IF($D699="",0,IF($E699="",0,IF(VLOOKUP($E699,paramètres!$E$33:$F$44,2,FALSE)&lt;=VLOOKUP($AL$18,paramètres!$E$33:$F$44,2,FALSE),Z699*$D699,0)))</f>
        <v>0</v>
      </c>
      <c r="AM699" s="13">
        <f>IF($D699="",0,IF($E699="",0,IF(VLOOKUP($E699,paramètres!$E$33:$F$44,2,FALSE)&lt;=VLOOKUP($AM$18,paramètres!$E$33:$F$44,2,FALSE),AA699*$D699,0)))</f>
        <v>0</v>
      </c>
      <c r="AN699" s="154">
        <f>IF($D699="",0,IF($E699="",0,IF(VLOOKUP($E699,paramètres!$E$33:$F$44,2,FALSE)&lt;=VLOOKUP($AN$18,paramètres!$E$33:$F$44,2,FALSE),AB699*$D699,0)))</f>
        <v>0</v>
      </c>
      <c r="AO699" s="149" t="str">
        <f>IF(paramètres!$B$28=1,((SUM(Q699:Z699)/1.02)+SUM(AA699:AB699))*0.0303/9*COUNT(Q699:Y699),IF(paramètres!$B$28=2,(SUM(Q699:AB699))*0.0303/9*COUNT(Q699:Y699),"Missing Delta option"))</f>
        <v>Missing Delta option</v>
      </c>
      <c r="AP699" s="13" t="str">
        <f>IF(paramètres!$B$28=1,(((SUM(Q699:Z699)/1.02)+SUM(AA699:AB699))+((SUM(AC699:AL699)/1.02)+SUM(AM699:AO699)))*cotpatr,IF(paramètres!$B$28=2,(SUM(Q699:AO699)*cotpatr),"Missing Delta Option"))</f>
        <v>Missing Delta Option</v>
      </c>
      <c r="AQ699" s="13" t="str" cm="1">
        <f t="array" ref="AQ699">IF(paramètres!$B$28=1,(((SUM(Q699:Z699)/1.02)+SUM(AA699:AB699))+((SUM(AC699:AN699)/1.02)+SUM(AM699:AN699)))/12*pécule,IF(paramètres!$B$28=2,SUM(Q699:AN699)/12*pécule,"Missing Delta Option"))</f>
        <v>Missing Delta Option</v>
      </c>
      <c r="AR699" s="132" t="e">
        <f>IF(paramètres!$B$28=1,(((SUM(Q699:Z699)/1.02)+SUM(AA699:AB699))+((SUM(AC699:AN699)/1.02)+SUM(AM699:AN699)))+AO699+AP699+AQ699,SUM(Q699:AN699)+AO699+AP699+AQ699)</f>
        <v>#VALUE!</v>
      </c>
    </row>
    <row r="700" spans="1:44" x14ac:dyDescent="0.25">
      <c r="A700" s="131"/>
      <c r="B700" s="39"/>
      <c r="C700" s="39"/>
      <c r="D700" s="93"/>
      <c r="E700" s="68"/>
      <c r="F700" s="40"/>
      <c r="G700" s="94"/>
      <c r="H700" s="38"/>
      <c r="I700" s="95"/>
      <c r="J700" s="40"/>
      <c r="K700" s="38"/>
      <c r="L700" s="95"/>
      <c r="M700" s="40"/>
      <c r="N700" s="38"/>
      <c r="O700" s="95"/>
      <c r="P700" s="68"/>
      <c r="Q700" s="226"/>
      <c r="R700" s="227"/>
      <c r="S700" s="227"/>
      <c r="T700" s="227"/>
      <c r="U700" s="227"/>
      <c r="V700" s="227"/>
      <c r="W700" s="227"/>
      <c r="X700" s="227"/>
      <c r="Y700" s="227"/>
      <c r="Z700" s="227"/>
      <c r="AA700" s="227"/>
      <c r="AB700" s="228"/>
      <c r="AC700" s="149">
        <f>IF($D700="",0,IF($E700="",0,IF(VLOOKUP($E700,paramètres!$E$33:$F$44,2,FALSE)&lt;=VLOOKUP($AC$18,paramètres!$E$33:$F$44,2,FALSE),Q700*$D700,0)))</f>
        <v>0</v>
      </c>
      <c r="AD700" s="13">
        <f>IF($D700="",0,IF($E700="",0,IF(VLOOKUP($E700,paramètres!$E$33:$F$44,2,FALSE)&lt;=VLOOKUP($AD$18,paramètres!$E$33:$F$44,2,FALSE),R700*$D700,0)))</f>
        <v>0</v>
      </c>
      <c r="AE700" s="13">
        <f>IF($D700="",0,IF($E700="",0,IF(VLOOKUP($E700,paramètres!$E$33:$F$44,2,FALSE)&lt;=VLOOKUP($AE$18,paramètres!$E$33:$F$44,2,FALSE),S700*$D700,0)))</f>
        <v>0</v>
      </c>
      <c r="AF700" s="13">
        <f>IF($D700="",0,IF($E700="",0,IF(VLOOKUP($E700,paramètres!$E$33:$F$44,2,FALSE)&lt;=VLOOKUP($AF$18,paramètres!$E$33:$F$44,2,FALSE),T700*$D700,0)))</f>
        <v>0</v>
      </c>
      <c r="AG700" s="13">
        <f>IF($D700="",0,IF($E700="",0,IF(VLOOKUP($E700,paramètres!$E$33:$F$44,2,FALSE)&lt;=VLOOKUP($AG$18,paramètres!$E$33:$F$44,2,FALSE),U700*$D700,0)))</f>
        <v>0</v>
      </c>
      <c r="AH700" s="13">
        <f>IF($D700="",0,IF($E700="",0,IF(VLOOKUP($E700,paramètres!$E$33:$F$44,2,FALSE)&lt;=VLOOKUP($AH$18,paramètres!$E$33:$F$44,2,FALSE),V700*$D700,0)))</f>
        <v>0</v>
      </c>
      <c r="AI700" s="13">
        <f>IF($D700="",0,IF($E700="",0,IF(VLOOKUP($E700,paramètres!$E$33:$F$44,2,FALSE)&lt;=VLOOKUP($AI$18,paramètres!$E$33:$F$44,2,FALSE),W700*$D700,0)))</f>
        <v>0</v>
      </c>
      <c r="AJ700" s="13">
        <f>IF($D700="",0,IF($E700="",0,IF(VLOOKUP($E700,paramètres!$E$33:$F$44,2,FALSE)&lt;=VLOOKUP($AJ$18,paramètres!$E$33:$F$44,2,FALSE),X700*$D700,0)))</f>
        <v>0</v>
      </c>
      <c r="AK700" s="13">
        <f>IF($D700="",0,IF($E700="",0,IF(VLOOKUP($E700,paramètres!$E$33:$F$44,2,FALSE)&lt;=VLOOKUP($AK$18,paramètres!$E$33:$F$44,2,FALSE),Y700*$D700,0)))</f>
        <v>0</v>
      </c>
      <c r="AL700" s="13">
        <f>IF($D700="",0,IF($E700="",0,IF(VLOOKUP($E700,paramètres!$E$33:$F$44,2,FALSE)&lt;=VLOOKUP($AL$18,paramètres!$E$33:$F$44,2,FALSE),Z700*$D700,0)))</f>
        <v>0</v>
      </c>
      <c r="AM700" s="13">
        <f>IF($D700="",0,IF($E700="",0,IF(VLOOKUP($E700,paramètres!$E$33:$F$44,2,FALSE)&lt;=VLOOKUP($AM$18,paramètres!$E$33:$F$44,2,FALSE),AA700*$D700,0)))</f>
        <v>0</v>
      </c>
      <c r="AN700" s="154">
        <f>IF($D700="",0,IF($E700="",0,IF(VLOOKUP($E700,paramètres!$E$33:$F$44,2,FALSE)&lt;=VLOOKUP($AN$18,paramètres!$E$33:$F$44,2,FALSE),AB700*$D700,0)))</f>
        <v>0</v>
      </c>
      <c r="AO700" s="149" t="str">
        <f>IF(paramètres!$B$28=1,((SUM(Q700:Z700)/1.02)+SUM(AA700:AB700))*0.0303/9*COUNT(Q700:Y700),IF(paramètres!$B$28=2,(SUM(Q700:AB700))*0.0303/9*COUNT(Q700:Y700),"Missing Delta option"))</f>
        <v>Missing Delta option</v>
      </c>
      <c r="AP700" s="13" t="str">
        <f>IF(paramètres!$B$28=1,(((SUM(Q700:Z700)/1.02)+SUM(AA700:AB700))+((SUM(AC700:AL700)/1.02)+SUM(AM700:AO700)))*cotpatr,IF(paramètres!$B$28=2,(SUM(Q700:AO700)*cotpatr),"Missing Delta Option"))</f>
        <v>Missing Delta Option</v>
      </c>
      <c r="AQ700" s="13" t="str" cm="1">
        <f t="array" ref="AQ700">IF(paramètres!$B$28=1,(((SUM(Q700:Z700)/1.02)+SUM(AA700:AB700))+((SUM(AC700:AN700)/1.02)+SUM(AM700:AN700)))/12*pécule,IF(paramètres!$B$28=2,SUM(Q700:AN700)/12*pécule,"Missing Delta Option"))</f>
        <v>Missing Delta Option</v>
      </c>
      <c r="AR700" s="132" t="e">
        <f>IF(paramètres!$B$28=1,(((SUM(Q700:Z700)/1.02)+SUM(AA700:AB700))+((SUM(AC700:AN700)/1.02)+SUM(AM700:AN700)))+AO700+AP700+AQ700,SUM(Q700:AN700)+AO700+AP700+AQ700)</f>
        <v>#VALUE!</v>
      </c>
    </row>
    <row r="701" spans="1:44" x14ac:dyDescent="0.25">
      <c r="A701" s="131"/>
      <c r="B701" s="39"/>
      <c r="C701" s="39"/>
      <c r="D701" s="93"/>
      <c r="E701" s="68"/>
      <c r="F701" s="40"/>
      <c r="G701" s="94"/>
      <c r="H701" s="38"/>
      <c r="I701" s="95"/>
      <c r="J701" s="40"/>
      <c r="K701" s="38"/>
      <c r="L701" s="95"/>
      <c r="M701" s="40"/>
      <c r="N701" s="38"/>
      <c r="O701" s="95"/>
      <c r="P701" s="68"/>
      <c r="Q701" s="226"/>
      <c r="R701" s="227"/>
      <c r="S701" s="227"/>
      <c r="T701" s="227"/>
      <c r="U701" s="227"/>
      <c r="V701" s="227"/>
      <c r="W701" s="227"/>
      <c r="X701" s="227"/>
      <c r="Y701" s="227"/>
      <c r="Z701" s="227"/>
      <c r="AA701" s="227"/>
      <c r="AB701" s="228"/>
      <c r="AC701" s="149">
        <f>IF($D701="",0,IF($E701="",0,IF(VLOOKUP($E701,paramètres!$E$33:$F$44,2,FALSE)&lt;=VLOOKUP($AC$18,paramètres!$E$33:$F$44,2,FALSE),Q701*$D701,0)))</f>
        <v>0</v>
      </c>
      <c r="AD701" s="13">
        <f>IF($D701="",0,IF($E701="",0,IF(VLOOKUP($E701,paramètres!$E$33:$F$44,2,FALSE)&lt;=VLOOKUP($AD$18,paramètres!$E$33:$F$44,2,FALSE),R701*$D701,0)))</f>
        <v>0</v>
      </c>
      <c r="AE701" s="13">
        <f>IF($D701="",0,IF($E701="",0,IF(VLOOKUP($E701,paramètres!$E$33:$F$44,2,FALSE)&lt;=VLOOKUP($AE$18,paramètres!$E$33:$F$44,2,FALSE),S701*$D701,0)))</f>
        <v>0</v>
      </c>
      <c r="AF701" s="13">
        <f>IF($D701="",0,IF($E701="",0,IF(VLOOKUP($E701,paramètres!$E$33:$F$44,2,FALSE)&lt;=VLOOKUP($AF$18,paramètres!$E$33:$F$44,2,FALSE),T701*$D701,0)))</f>
        <v>0</v>
      </c>
      <c r="AG701" s="13">
        <f>IF($D701="",0,IF($E701="",0,IF(VLOOKUP($E701,paramètres!$E$33:$F$44,2,FALSE)&lt;=VLOOKUP($AG$18,paramètres!$E$33:$F$44,2,FALSE),U701*$D701,0)))</f>
        <v>0</v>
      </c>
      <c r="AH701" s="13">
        <f>IF($D701="",0,IF($E701="",0,IF(VLOOKUP($E701,paramètres!$E$33:$F$44,2,FALSE)&lt;=VLOOKUP($AH$18,paramètres!$E$33:$F$44,2,FALSE),V701*$D701,0)))</f>
        <v>0</v>
      </c>
      <c r="AI701" s="13">
        <f>IF($D701="",0,IF($E701="",0,IF(VLOOKUP($E701,paramètres!$E$33:$F$44,2,FALSE)&lt;=VLOOKUP($AI$18,paramètres!$E$33:$F$44,2,FALSE),W701*$D701,0)))</f>
        <v>0</v>
      </c>
      <c r="AJ701" s="13">
        <f>IF($D701="",0,IF($E701="",0,IF(VLOOKUP($E701,paramètres!$E$33:$F$44,2,FALSE)&lt;=VLOOKUP($AJ$18,paramètres!$E$33:$F$44,2,FALSE),X701*$D701,0)))</f>
        <v>0</v>
      </c>
      <c r="AK701" s="13">
        <f>IF($D701="",0,IF($E701="",0,IF(VLOOKUP($E701,paramètres!$E$33:$F$44,2,FALSE)&lt;=VLOOKUP($AK$18,paramètres!$E$33:$F$44,2,FALSE),Y701*$D701,0)))</f>
        <v>0</v>
      </c>
      <c r="AL701" s="13">
        <f>IF($D701="",0,IF($E701="",0,IF(VLOOKUP($E701,paramètres!$E$33:$F$44,2,FALSE)&lt;=VLOOKUP($AL$18,paramètres!$E$33:$F$44,2,FALSE),Z701*$D701,0)))</f>
        <v>0</v>
      </c>
      <c r="AM701" s="13">
        <f>IF($D701="",0,IF($E701="",0,IF(VLOOKUP($E701,paramètres!$E$33:$F$44,2,FALSE)&lt;=VLOOKUP($AM$18,paramètres!$E$33:$F$44,2,FALSE),AA701*$D701,0)))</f>
        <v>0</v>
      </c>
      <c r="AN701" s="154">
        <f>IF($D701="",0,IF($E701="",0,IF(VLOOKUP($E701,paramètres!$E$33:$F$44,2,FALSE)&lt;=VLOOKUP($AN$18,paramètres!$E$33:$F$44,2,FALSE),AB701*$D701,0)))</f>
        <v>0</v>
      </c>
      <c r="AO701" s="149" t="str">
        <f>IF(paramètres!$B$28=1,((SUM(Q701:Z701)/1.02)+SUM(AA701:AB701))*0.0303/9*COUNT(Q701:Y701),IF(paramètres!$B$28=2,(SUM(Q701:AB701))*0.0303/9*COUNT(Q701:Y701),"Missing Delta option"))</f>
        <v>Missing Delta option</v>
      </c>
      <c r="AP701" s="13" t="str">
        <f>IF(paramètres!$B$28=1,(((SUM(Q701:Z701)/1.02)+SUM(AA701:AB701))+((SUM(AC701:AL701)/1.02)+SUM(AM701:AO701)))*cotpatr,IF(paramètres!$B$28=2,(SUM(Q701:AO701)*cotpatr),"Missing Delta Option"))</f>
        <v>Missing Delta Option</v>
      </c>
      <c r="AQ701" s="13" t="str" cm="1">
        <f t="array" ref="AQ701">IF(paramètres!$B$28=1,(((SUM(Q701:Z701)/1.02)+SUM(AA701:AB701))+((SUM(AC701:AN701)/1.02)+SUM(AM701:AN701)))/12*pécule,IF(paramètres!$B$28=2,SUM(Q701:AN701)/12*pécule,"Missing Delta Option"))</f>
        <v>Missing Delta Option</v>
      </c>
      <c r="AR701" s="132" t="e">
        <f>IF(paramètres!$B$28=1,(((SUM(Q701:Z701)/1.02)+SUM(AA701:AB701))+((SUM(AC701:AN701)/1.02)+SUM(AM701:AN701)))+AO701+AP701+AQ701,SUM(Q701:AN701)+AO701+AP701+AQ701)</f>
        <v>#VALUE!</v>
      </c>
    </row>
    <row r="702" spans="1:44" x14ac:dyDescent="0.25">
      <c r="A702" s="131"/>
      <c r="B702" s="39"/>
      <c r="C702" s="39"/>
      <c r="D702" s="93"/>
      <c r="E702" s="68"/>
      <c r="F702" s="40"/>
      <c r="G702" s="94"/>
      <c r="H702" s="38"/>
      <c r="I702" s="95"/>
      <c r="J702" s="40"/>
      <c r="K702" s="38"/>
      <c r="L702" s="95"/>
      <c r="M702" s="40"/>
      <c r="N702" s="38"/>
      <c r="O702" s="95"/>
      <c r="P702" s="68"/>
      <c r="Q702" s="226"/>
      <c r="R702" s="227"/>
      <c r="S702" s="227"/>
      <c r="T702" s="227"/>
      <c r="U702" s="227"/>
      <c r="V702" s="227"/>
      <c r="W702" s="227"/>
      <c r="X702" s="227"/>
      <c r="Y702" s="227"/>
      <c r="Z702" s="227"/>
      <c r="AA702" s="227"/>
      <c r="AB702" s="228"/>
      <c r="AC702" s="149">
        <f>IF($D702="",0,IF($E702="",0,IF(VLOOKUP($E702,paramètres!$E$33:$F$44,2,FALSE)&lt;=VLOOKUP($AC$18,paramètres!$E$33:$F$44,2,FALSE),Q702*$D702,0)))</f>
        <v>0</v>
      </c>
      <c r="AD702" s="13">
        <f>IF($D702="",0,IF($E702="",0,IF(VLOOKUP($E702,paramètres!$E$33:$F$44,2,FALSE)&lt;=VLOOKUP($AD$18,paramètres!$E$33:$F$44,2,FALSE),R702*$D702,0)))</f>
        <v>0</v>
      </c>
      <c r="AE702" s="13">
        <f>IF($D702="",0,IF($E702="",0,IF(VLOOKUP($E702,paramètres!$E$33:$F$44,2,FALSE)&lt;=VLOOKUP($AE$18,paramètres!$E$33:$F$44,2,FALSE),S702*$D702,0)))</f>
        <v>0</v>
      </c>
      <c r="AF702" s="13">
        <f>IF($D702="",0,IF($E702="",0,IF(VLOOKUP($E702,paramètres!$E$33:$F$44,2,FALSE)&lt;=VLOOKUP($AF$18,paramètres!$E$33:$F$44,2,FALSE),T702*$D702,0)))</f>
        <v>0</v>
      </c>
      <c r="AG702" s="13">
        <f>IF($D702="",0,IF($E702="",0,IF(VLOOKUP($E702,paramètres!$E$33:$F$44,2,FALSE)&lt;=VLOOKUP($AG$18,paramètres!$E$33:$F$44,2,FALSE),U702*$D702,0)))</f>
        <v>0</v>
      </c>
      <c r="AH702" s="13">
        <f>IF($D702="",0,IF($E702="",0,IF(VLOOKUP($E702,paramètres!$E$33:$F$44,2,FALSE)&lt;=VLOOKUP($AH$18,paramètres!$E$33:$F$44,2,FALSE),V702*$D702,0)))</f>
        <v>0</v>
      </c>
      <c r="AI702" s="13">
        <f>IF($D702="",0,IF($E702="",0,IF(VLOOKUP($E702,paramètres!$E$33:$F$44,2,FALSE)&lt;=VLOOKUP($AI$18,paramètres!$E$33:$F$44,2,FALSE),W702*$D702,0)))</f>
        <v>0</v>
      </c>
      <c r="AJ702" s="13">
        <f>IF($D702="",0,IF($E702="",0,IF(VLOOKUP($E702,paramètres!$E$33:$F$44,2,FALSE)&lt;=VLOOKUP($AJ$18,paramètres!$E$33:$F$44,2,FALSE),X702*$D702,0)))</f>
        <v>0</v>
      </c>
      <c r="AK702" s="13">
        <f>IF($D702="",0,IF($E702="",0,IF(VLOOKUP($E702,paramètres!$E$33:$F$44,2,FALSE)&lt;=VLOOKUP($AK$18,paramètres!$E$33:$F$44,2,FALSE),Y702*$D702,0)))</f>
        <v>0</v>
      </c>
      <c r="AL702" s="13">
        <f>IF($D702="",0,IF($E702="",0,IF(VLOOKUP($E702,paramètres!$E$33:$F$44,2,FALSE)&lt;=VLOOKUP($AL$18,paramètres!$E$33:$F$44,2,FALSE),Z702*$D702,0)))</f>
        <v>0</v>
      </c>
      <c r="AM702" s="13">
        <f>IF($D702="",0,IF($E702="",0,IF(VLOOKUP($E702,paramètres!$E$33:$F$44,2,FALSE)&lt;=VLOOKUP($AM$18,paramètres!$E$33:$F$44,2,FALSE),AA702*$D702,0)))</f>
        <v>0</v>
      </c>
      <c r="AN702" s="154">
        <f>IF($D702="",0,IF($E702="",0,IF(VLOOKUP($E702,paramètres!$E$33:$F$44,2,FALSE)&lt;=VLOOKUP($AN$18,paramètres!$E$33:$F$44,2,FALSE),AB702*$D702,0)))</f>
        <v>0</v>
      </c>
      <c r="AO702" s="149" t="str">
        <f>IF(paramètres!$B$28=1,((SUM(Q702:Z702)/1.02)+SUM(AA702:AB702))*0.0303/9*COUNT(Q702:Y702),IF(paramètres!$B$28=2,(SUM(Q702:AB702))*0.0303/9*COUNT(Q702:Y702),"Missing Delta option"))</f>
        <v>Missing Delta option</v>
      </c>
      <c r="AP702" s="13" t="str">
        <f>IF(paramètres!$B$28=1,(((SUM(Q702:Z702)/1.02)+SUM(AA702:AB702))+((SUM(AC702:AL702)/1.02)+SUM(AM702:AO702)))*cotpatr,IF(paramètres!$B$28=2,(SUM(Q702:AO702)*cotpatr),"Missing Delta Option"))</f>
        <v>Missing Delta Option</v>
      </c>
      <c r="AQ702" s="13" t="str" cm="1">
        <f t="array" ref="AQ702">IF(paramètres!$B$28=1,(((SUM(Q702:Z702)/1.02)+SUM(AA702:AB702))+((SUM(AC702:AN702)/1.02)+SUM(AM702:AN702)))/12*pécule,IF(paramètres!$B$28=2,SUM(Q702:AN702)/12*pécule,"Missing Delta Option"))</f>
        <v>Missing Delta Option</v>
      </c>
      <c r="AR702" s="132" t="e">
        <f>IF(paramètres!$B$28=1,(((SUM(Q702:Z702)/1.02)+SUM(AA702:AB702))+((SUM(AC702:AN702)/1.02)+SUM(AM702:AN702)))+AO702+AP702+AQ702,SUM(Q702:AN702)+AO702+AP702+AQ702)</f>
        <v>#VALUE!</v>
      </c>
    </row>
    <row r="703" spans="1:44" x14ac:dyDescent="0.25">
      <c r="A703" s="131"/>
      <c r="B703" s="39"/>
      <c r="C703" s="39"/>
      <c r="D703" s="93"/>
      <c r="E703" s="68"/>
      <c r="F703" s="40"/>
      <c r="G703" s="94"/>
      <c r="H703" s="38"/>
      <c r="I703" s="95"/>
      <c r="J703" s="40"/>
      <c r="K703" s="38"/>
      <c r="L703" s="95"/>
      <c r="M703" s="40"/>
      <c r="N703" s="38"/>
      <c r="O703" s="95"/>
      <c r="P703" s="68"/>
      <c r="Q703" s="226"/>
      <c r="R703" s="227"/>
      <c r="S703" s="227"/>
      <c r="T703" s="227"/>
      <c r="U703" s="227"/>
      <c r="V703" s="227"/>
      <c r="W703" s="227"/>
      <c r="X703" s="227"/>
      <c r="Y703" s="227"/>
      <c r="Z703" s="227"/>
      <c r="AA703" s="227"/>
      <c r="AB703" s="228"/>
      <c r="AC703" s="149">
        <f>IF($D703="",0,IF($E703="",0,IF(VLOOKUP($E703,paramètres!$E$33:$F$44,2,FALSE)&lt;=VLOOKUP($AC$18,paramètres!$E$33:$F$44,2,FALSE),Q703*$D703,0)))</f>
        <v>0</v>
      </c>
      <c r="AD703" s="13">
        <f>IF($D703="",0,IF($E703="",0,IF(VLOOKUP($E703,paramètres!$E$33:$F$44,2,FALSE)&lt;=VLOOKUP($AD$18,paramètres!$E$33:$F$44,2,FALSE),R703*$D703,0)))</f>
        <v>0</v>
      </c>
      <c r="AE703" s="13">
        <f>IF($D703="",0,IF($E703="",0,IF(VLOOKUP($E703,paramètres!$E$33:$F$44,2,FALSE)&lt;=VLOOKUP($AE$18,paramètres!$E$33:$F$44,2,FALSE),S703*$D703,0)))</f>
        <v>0</v>
      </c>
      <c r="AF703" s="13">
        <f>IF($D703="",0,IF($E703="",0,IF(VLOOKUP($E703,paramètres!$E$33:$F$44,2,FALSE)&lt;=VLOOKUP($AF$18,paramètres!$E$33:$F$44,2,FALSE),T703*$D703,0)))</f>
        <v>0</v>
      </c>
      <c r="AG703" s="13">
        <f>IF($D703="",0,IF($E703="",0,IF(VLOOKUP($E703,paramètres!$E$33:$F$44,2,FALSE)&lt;=VLOOKUP($AG$18,paramètres!$E$33:$F$44,2,FALSE),U703*$D703,0)))</f>
        <v>0</v>
      </c>
      <c r="AH703" s="13">
        <f>IF($D703="",0,IF($E703="",0,IF(VLOOKUP($E703,paramètres!$E$33:$F$44,2,FALSE)&lt;=VLOOKUP($AH$18,paramètres!$E$33:$F$44,2,FALSE),V703*$D703,0)))</f>
        <v>0</v>
      </c>
      <c r="AI703" s="13">
        <f>IF($D703="",0,IF($E703="",0,IF(VLOOKUP($E703,paramètres!$E$33:$F$44,2,FALSE)&lt;=VLOOKUP($AI$18,paramètres!$E$33:$F$44,2,FALSE),W703*$D703,0)))</f>
        <v>0</v>
      </c>
      <c r="AJ703" s="13">
        <f>IF($D703="",0,IF($E703="",0,IF(VLOOKUP($E703,paramètres!$E$33:$F$44,2,FALSE)&lt;=VLOOKUP($AJ$18,paramètres!$E$33:$F$44,2,FALSE),X703*$D703,0)))</f>
        <v>0</v>
      </c>
      <c r="AK703" s="13">
        <f>IF($D703="",0,IF($E703="",0,IF(VLOOKUP($E703,paramètres!$E$33:$F$44,2,FALSE)&lt;=VLOOKUP($AK$18,paramètres!$E$33:$F$44,2,FALSE),Y703*$D703,0)))</f>
        <v>0</v>
      </c>
      <c r="AL703" s="13">
        <f>IF($D703="",0,IF($E703="",0,IF(VLOOKUP($E703,paramètres!$E$33:$F$44,2,FALSE)&lt;=VLOOKUP($AL$18,paramètres!$E$33:$F$44,2,FALSE),Z703*$D703,0)))</f>
        <v>0</v>
      </c>
      <c r="AM703" s="13">
        <f>IF($D703="",0,IF($E703="",0,IF(VLOOKUP($E703,paramètres!$E$33:$F$44,2,FALSE)&lt;=VLOOKUP($AM$18,paramètres!$E$33:$F$44,2,FALSE),AA703*$D703,0)))</f>
        <v>0</v>
      </c>
      <c r="AN703" s="154">
        <f>IF($D703="",0,IF($E703="",0,IF(VLOOKUP($E703,paramètres!$E$33:$F$44,2,FALSE)&lt;=VLOOKUP($AN$18,paramètres!$E$33:$F$44,2,FALSE),AB703*$D703,0)))</f>
        <v>0</v>
      </c>
      <c r="AO703" s="149" t="str">
        <f>IF(paramètres!$B$28=1,((SUM(Q703:Z703)/1.02)+SUM(AA703:AB703))*0.0303/9*COUNT(Q703:Y703),IF(paramètres!$B$28=2,(SUM(Q703:AB703))*0.0303/9*COUNT(Q703:Y703),"Missing Delta option"))</f>
        <v>Missing Delta option</v>
      </c>
      <c r="AP703" s="13" t="str">
        <f>IF(paramètres!$B$28=1,(((SUM(Q703:Z703)/1.02)+SUM(AA703:AB703))+((SUM(AC703:AL703)/1.02)+SUM(AM703:AO703)))*cotpatr,IF(paramètres!$B$28=2,(SUM(Q703:AO703)*cotpatr),"Missing Delta Option"))</f>
        <v>Missing Delta Option</v>
      </c>
      <c r="AQ703" s="13" t="str" cm="1">
        <f t="array" ref="AQ703">IF(paramètres!$B$28=1,(((SUM(Q703:Z703)/1.02)+SUM(AA703:AB703))+((SUM(AC703:AN703)/1.02)+SUM(AM703:AN703)))/12*pécule,IF(paramètres!$B$28=2,SUM(Q703:AN703)/12*pécule,"Missing Delta Option"))</f>
        <v>Missing Delta Option</v>
      </c>
      <c r="AR703" s="132" t="e">
        <f>IF(paramètres!$B$28=1,(((SUM(Q703:Z703)/1.02)+SUM(AA703:AB703))+((SUM(AC703:AN703)/1.02)+SUM(AM703:AN703)))+AO703+AP703+AQ703,SUM(Q703:AN703)+AO703+AP703+AQ703)</f>
        <v>#VALUE!</v>
      </c>
    </row>
    <row r="704" spans="1:44" x14ac:dyDescent="0.25">
      <c r="A704" s="131"/>
      <c r="B704" s="39"/>
      <c r="C704" s="39"/>
      <c r="D704" s="93"/>
      <c r="E704" s="68"/>
      <c r="F704" s="40"/>
      <c r="G704" s="94"/>
      <c r="H704" s="38"/>
      <c r="I704" s="95"/>
      <c r="J704" s="40"/>
      <c r="K704" s="38"/>
      <c r="L704" s="95"/>
      <c r="M704" s="40"/>
      <c r="N704" s="38"/>
      <c r="O704" s="95"/>
      <c r="P704" s="68"/>
      <c r="Q704" s="226"/>
      <c r="R704" s="227"/>
      <c r="S704" s="227"/>
      <c r="T704" s="227"/>
      <c r="U704" s="227"/>
      <c r="V704" s="227"/>
      <c r="W704" s="227"/>
      <c r="X704" s="227"/>
      <c r="Y704" s="227"/>
      <c r="Z704" s="227"/>
      <c r="AA704" s="227"/>
      <c r="AB704" s="228"/>
      <c r="AC704" s="149">
        <f>IF($D704="",0,IF($E704="",0,IF(VLOOKUP($E704,paramètres!$E$33:$F$44,2,FALSE)&lt;=VLOOKUP($AC$18,paramètres!$E$33:$F$44,2,FALSE),Q704*$D704,0)))</f>
        <v>0</v>
      </c>
      <c r="AD704" s="13">
        <f>IF($D704="",0,IF($E704="",0,IF(VLOOKUP($E704,paramètres!$E$33:$F$44,2,FALSE)&lt;=VLOOKUP($AD$18,paramètres!$E$33:$F$44,2,FALSE),R704*$D704,0)))</f>
        <v>0</v>
      </c>
      <c r="AE704" s="13">
        <f>IF($D704="",0,IF($E704="",0,IF(VLOOKUP($E704,paramètres!$E$33:$F$44,2,FALSE)&lt;=VLOOKUP($AE$18,paramètres!$E$33:$F$44,2,FALSE),S704*$D704,0)))</f>
        <v>0</v>
      </c>
      <c r="AF704" s="13">
        <f>IF($D704="",0,IF($E704="",0,IF(VLOOKUP($E704,paramètres!$E$33:$F$44,2,FALSE)&lt;=VLOOKUP($AF$18,paramètres!$E$33:$F$44,2,FALSE),T704*$D704,0)))</f>
        <v>0</v>
      </c>
      <c r="AG704" s="13">
        <f>IF($D704="",0,IF($E704="",0,IF(VLOOKUP($E704,paramètres!$E$33:$F$44,2,FALSE)&lt;=VLOOKUP($AG$18,paramètres!$E$33:$F$44,2,FALSE),U704*$D704,0)))</f>
        <v>0</v>
      </c>
      <c r="AH704" s="13">
        <f>IF($D704="",0,IF($E704="",0,IF(VLOOKUP($E704,paramètres!$E$33:$F$44,2,FALSE)&lt;=VLOOKUP($AH$18,paramètres!$E$33:$F$44,2,FALSE),V704*$D704,0)))</f>
        <v>0</v>
      </c>
      <c r="AI704" s="13">
        <f>IF($D704="",0,IF($E704="",0,IF(VLOOKUP($E704,paramètres!$E$33:$F$44,2,FALSE)&lt;=VLOOKUP($AI$18,paramètres!$E$33:$F$44,2,FALSE),W704*$D704,0)))</f>
        <v>0</v>
      </c>
      <c r="AJ704" s="13">
        <f>IF($D704="",0,IF($E704="",0,IF(VLOOKUP($E704,paramètres!$E$33:$F$44,2,FALSE)&lt;=VLOOKUP($AJ$18,paramètres!$E$33:$F$44,2,FALSE),X704*$D704,0)))</f>
        <v>0</v>
      </c>
      <c r="AK704" s="13">
        <f>IF($D704="",0,IF($E704="",0,IF(VLOOKUP($E704,paramètres!$E$33:$F$44,2,FALSE)&lt;=VLOOKUP($AK$18,paramètres!$E$33:$F$44,2,FALSE),Y704*$D704,0)))</f>
        <v>0</v>
      </c>
      <c r="AL704" s="13">
        <f>IF($D704="",0,IF($E704="",0,IF(VLOOKUP($E704,paramètres!$E$33:$F$44,2,FALSE)&lt;=VLOOKUP($AL$18,paramètres!$E$33:$F$44,2,FALSE),Z704*$D704,0)))</f>
        <v>0</v>
      </c>
      <c r="AM704" s="13">
        <f>IF($D704="",0,IF($E704="",0,IF(VLOOKUP($E704,paramètres!$E$33:$F$44,2,FALSE)&lt;=VLOOKUP($AM$18,paramètres!$E$33:$F$44,2,FALSE),AA704*$D704,0)))</f>
        <v>0</v>
      </c>
      <c r="AN704" s="154">
        <f>IF($D704="",0,IF($E704="",0,IF(VLOOKUP($E704,paramètres!$E$33:$F$44,2,FALSE)&lt;=VLOOKUP($AN$18,paramètres!$E$33:$F$44,2,FALSE),AB704*$D704,0)))</f>
        <v>0</v>
      </c>
      <c r="AO704" s="149" t="str">
        <f>IF(paramètres!$B$28=1,((SUM(Q704:Z704)/1.02)+SUM(AA704:AB704))*0.0303/9*COUNT(Q704:Y704),IF(paramètres!$B$28=2,(SUM(Q704:AB704))*0.0303/9*COUNT(Q704:Y704),"Missing Delta option"))</f>
        <v>Missing Delta option</v>
      </c>
      <c r="AP704" s="13" t="str">
        <f>IF(paramètres!$B$28=1,(((SUM(Q704:Z704)/1.02)+SUM(AA704:AB704))+((SUM(AC704:AL704)/1.02)+SUM(AM704:AO704)))*cotpatr,IF(paramètres!$B$28=2,(SUM(Q704:AO704)*cotpatr),"Missing Delta Option"))</f>
        <v>Missing Delta Option</v>
      </c>
      <c r="AQ704" s="13" t="str" cm="1">
        <f t="array" ref="AQ704">IF(paramètres!$B$28=1,(((SUM(Q704:Z704)/1.02)+SUM(AA704:AB704))+((SUM(AC704:AN704)/1.02)+SUM(AM704:AN704)))/12*pécule,IF(paramètres!$B$28=2,SUM(Q704:AN704)/12*pécule,"Missing Delta Option"))</f>
        <v>Missing Delta Option</v>
      </c>
      <c r="AR704" s="132" t="e">
        <f>IF(paramètres!$B$28=1,(((SUM(Q704:Z704)/1.02)+SUM(AA704:AB704))+((SUM(AC704:AN704)/1.02)+SUM(AM704:AN704)))+AO704+AP704+AQ704,SUM(Q704:AN704)+AO704+AP704+AQ704)</f>
        <v>#VALUE!</v>
      </c>
    </row>
    <row r="705" spans="1:44" x14ac:dyDescent="0.25">
      <c r="A705" s="131"/>
      <c r="B705" s="39"/>
      <c r="C705" s="39"/>
      <c r="D705" s="93"/>
      <c r="E705" s="68"/>
      <c r="F705" s="40"/>
      <c r="G705" s="94"/>
      <c r="H705" s="38"/>
      <c r="I705" s="95"/>
      <c r="J705" s="40"/>
      <c r="K705" s="38"/>
      <c r="L705" s="95"/>
      <c r="M705" s="40"/>
      <c r="N705" s="38"/>
      <c r="O705" s="95"/>
      <c r="P705" s="68"/>
      <c r="Q705" s="226"/>
      <c r="R705" s="227"/>
      <c r="S705" s="227"/>
      <c r="T705" s="227"/>
      <c r="U705" s="227"/>
      <c r="V705" s="227"/>
      <c r="W705" s="227"/>
      <c r="X705" s="227"/>
      <c r="Y705" s="227"/>
      <c r="Z705" s="227"/>
      <c r="AA705" s="227"/>
      <c r="AB705" s="228"/>
      <c r="AC705" s="149">
        <f>IF($D705="",0,IF($E705="",0,IF(VLOOKUP($E705,paramètres!$E$33:$F$44,2,FALSE)&lt;=VLOOKUP($AC$18,paramètres!$E$33:$F$44,2,FALSE),Q705*$D705,0)))</f>
        <v>0</v>
      </c>
      <c r="AD705" s="13">
        <f>IF($D705="",0,IF($E705="",0,IF(VLOOKUP($E705,paramètres!$E$33:$F$44,2,FALSE)&lt;=VLOOKUP($AD$18,paramètres!$E$33:$F$44,2,FALSE),R705*$D705,0)))</f>
        <v>0</v>
      </c>
      <c r="AE705" s="13">
        <f>IF($D705="",0,IF($E705="",0,IF(VLOOKUP($E705,paramètres!$E$33:$F$44,2,FALSE)&lt;=VLOOKUP($AE$18,paramètres!$E$33:$F$44,2,FALSE),S705*$D705,0)))</f>
        <v>0</v>
      </c>
      <c r="AF705" s="13">
        <f>IF($D705="",0,IF($E705="",0,IF(VLOOKUP($E705,paramètres!$E$33:$F$44,2,FALSE)&lt;=VLOOKUP($AF$18,paramètres!$E$33:$F$44,2,FALSE),T705*$D705,0)))</f>
        <v>0</v>
      </c>
      <c r="AG705" s="13">
        <f>IF($D705="",0,IF($E705="",0,IF(VLOOKUP($E705,paramètres!$E$33:$F$44,2,FALSE)&lt;=VLOOKUP($AG$18,paramètres!$E$33:$F$44,2,FALSE),U705*$D705,0)))</f>
        <v>0</v>
      </c>
      <c r="AH705" s="13">
        <f>IF($D705="",0,IF($E705="",0,IF(VLOOKUP($E705,paramètres!$E$33:$F$44,2,FALSE)&lt;=VLOOKUP($AH$18,paramètres!$E$33:$F$44,2,FALSE),V705*$D705,0)))</f>
        <v>0</v>
      </c>
      <c r="AI705" s="13">
        <f>IF($D705="",0,IF($E705="",0,IF(VLOOKUP($E705,paramètres!$E$33:$F$44,2,FALSE)&lt;=VLOOKUP($AI$18,paramètres!$E$33:$F$44,2,FALSE),W705*$D705,0)))</f>
        <v>0</v>
      </c>
      <c r="AJ705" s="13">
        <f>IF($D705="",0,IF($E705="",0,IF(VLOOKUP($E705,paramètres!$E$33:$F$44,2,FALSE)&lt;=VLOOKUP($AJ$18,paramètres!$E$33:$F$44,2,FALSE),X705*$D705,0)))</f>
        <v>0</v>
      </c>
      <c r="AK705" s="13">
        <f>IF($D705="",0,IF($E705="",0,IF(VLOOKUP($E705,paramètres!$E$33:$F$44,2,FALSE)&lt;=VLOOKUP($AK$18,paramètres!$E$33:$F$44,2,FALSE),Y705*$D705,0)))</f>
        <v>0</v>
      </c>
      <c r="AL705" s="13">
        <f>IF($D705="",0,IF($E705="",0,IF(VLOOKUP($E705,paramètres!$E$33:$F$44,2,FALSE)&lt;=VLOOKUP($AL$18,paramètres!$E$33:$F$44,2,FALSE),Z705*$D705,0)))</f>
        <v>0</v>
      </c>
      <c r="AM705" s="13">
        <f>IF($D705="",0,IF($E705="",0,IF(VLOOKUP($E705,paramètres!$E$33:$F$44,2,FALSE)&lt;=VLOOKUP($AM$18,paramètres!$E$33:$F$44,2,FALSE),AA705*$D705,0)))</f>
        <v>0</v>
      </c>
      <c r="AN705" s="154">
        <f>IF($D705="",0,IF($E705="",0,IF(VLOOKUP($E705,paramètres!$E$33:$F$44,2,FALSE)&lt;=VLOOKUP($AN$18,paramètres!$E$33:$F$44,2,FALSE),AB705*$D705,0)))</f>
        <v>0</v>
      </c>
      <c r="AO705" s="149" t="str">
        <f>IF(paramètres!$B$28=1,((SUM(Q705:Z705)/1.02)+SUM(AA705:AB705))*0.0303/9*COUNT(Q705:Y705),IF(paramètres!$B$28=2,(SUM(Q705:AB705))*0.0303/9*COUNT(Q705:Y705),"Missing Delta option"))</f>
        <v>Missing Delta option</v>
      </c>
      <c r="AP705" s="13" t="str">
        <f>IF(paramètres!$B$28=1,(((SUM(Q705:Z705)/1.02)+SUM(AA705:AB705))+((SUM(AC705:AL705)/1.02)+SUM(AM705:AO705)))*cotpatr,IF(paramètres!$B$28=2,(SUM(Q705:AO705)*cotpatr),"Missing Delta Option"))</f>
        <v>Missing Delta Option</v>
      </c>
      <c r="AQ705" s="13" t="str" cm="1">
        <f t="array" ref="AQ705">IF(paramètres!$B$28=1,(((SUM(Q705:Z705)/1.02)+SUM(AA705:AB705))+((SUM(AC705:AN705)/1.02)+SUM(AM705:AN705)))/12*pécule,IF(paramètres!$B$28=2,SUM(Q705:AN705)/12*pécule,"Missing Delta Option"))</f>
        <v>Missing Delta Option</v>
      </c>
      <c r="AR705" s="132" t="e">
        <f>IF(paramètres!$B$28=1,(((SUM(Q705:Z705)/1.02)+SUM(AA705:AB705))+((SUM(AC705:AN705)/1.02)+SUM(AM705:AN705)))+AO705+AP705+AQ705,SUM(Q705:AN705)+AO705+AP705+AQ705)</f>
        <v>#VALUE!</v>
      </c>
    </row>
    <row r="706" spans="1:44" x14ac:dyDescent="0.25">
      <c r="A706" s="131"/>
      <c r="B706" s="39"/>
      <c r="C706" s="39"/>
      <c r="D706" s="93"/>
      <c r="E706" s="68"/>
      <c r="F706" s="40"/>
      <c r="G706" s="94"/>
      <c r="H706" s="38"/>
      <c r="I706" s="95"/>
      <c r="J706" s="40"/>
      <c r="K706" s="38"/>
      <c r="L706" s="95"/>
      <c r="M706" s="40"/>
      <c r="N706" s="38"/>
      <c r="O706" s="95"/>
      <c r="P706" s="68"/>
      <c r="Q706" s="226"/>
      <c r="R706" s="227"/>
      <c r="S706" s="227"/>
      <c r="T706" s="227"/>
      <c r="U706" s="227"/>
      <c r="V706" s="227"/>
      <c r="W706" s="227"/>
      <c r="X706" s="227"/>
      <c r="Y706" s="227"/>
      <c r="Z706" s="227"/>
      <c r="AA706" s="227"/>
      <c r="AB706" s="228"/>
      <c r="AC706" s="149">
        <f>IF($D706="",0,IF($E706="",0,IF(VLOOKUP($E706,paramètres!$E$33:$F$44,2,FALSE)&lt;=VLOOKUP($AC$18,paramètres!$E$33:$F$44,2,FALSE),Q706*$D706,0)))</f>
        <v>0</v>
      </c>
      <c r="AD706" s="13">
        <f>IF($D706="",0,IF($E706="",0,IF(VLOOKUP($E706,paramètres!$E$33:$F$44,2,FALSE)&lt;=VLOOKUP($AD$18,paramètres!$E$33:$F$44,2,FALSE),R706*$D706,0)))</f>
        <v>0</v>
      </c>
      <c r="AE706" s="13">
        <f>IF($D706="",0,IF($E706="",0,IF(VLOOKUP($E706,paramètres!$E$33:$F$44,2,FALSE)&lt;=VLOOKUP($AE$18,paramètres!$E$33:$F$44,2,FALSE),S706*$D706,0)))</f>
        <v>0</v>
      </c>
      <c r="AF706" s="13">
        <f>IF($D706="",0,IF($E706="",0,IF(VLOOKUP($E706,paramètres!$E$33:$F$44,2,FALSE)&lt;=VLOOKUP($AF$18,paramètres!$E$33:$F$44,2,FALSE),T706*$D706,0)))</f>
        <v>0</v>
      </c>
      <c r="AG706" s="13">
        <f>IF($D706="",0,IF($E706="",0,IF(VLOOKUP($E706,paramètres!$E$33:$F$44,2,FALSE)&lt;=VLOOKUP($AG$18,paramètres!$E$33:$F$44,2,FALSE),U706*$D706,0)))</f>
        <v>0</v>
      </c>
      <c r="AH706" s="13">
        <f>IF($D706="",0,IF($E706="",0,IF(VLOOKUP($E706,paramètres!$E$33:$F$44,2,FALSE)&lt;=VLOOKUP($AH$18,paramètres!$E$33:$F$44,2,FALSE),V706*$D706,0)))</f>
        <v>0</v>
      </c>
      <c r="AI706" s="13">
        <f>IF($D706="",0,IF($E706="",0,IF(VLOOKUP($E706,paramètres!$E$33:$F$44,2,FALSE)&lt;=VLOOKUP($AI$18,paramètres!$E$33:$F$44,2,FALSE),W706*$D706,0)))</f>
        <v>0</v>
      </c>
      <c r="AJ706" s="13">
        <f>IF($D706="",0,IF($E706="",0,IF(VLOOKUP($E706,paramètres!$E$33:$F$44,2,FALSE)&lt;=VLOOKUP($AJ$18,paramètres!$E$33:$F$44,2,FALSE),X706*$D706,0)))</f>
        <v>0</v>
      </c>
      <c r="AK706" s="13">
        <f>IF($D706="",0,IF($E706="",0,IF(VLOOKUP($E706,paramètres!$E$33:$F$44,2,FALSE)&lt;=VLOOKUP($AK$18,paramètres!$E$33:$F$44,2,FALSE),Y706*$D706,0)))</f>
        <v>0</v>
      </c>
      <c r="AL706" s="13">
        <f>IF($D706="",0,IF($E706="",0,IF(VLOOKUP($E706,paramètres!$E$33:$F$44,2,FALSE)&lt;=VLOOKUP($AL$18,paramètres!$E$33:$F$44,2,FALSE),Z706*$D706,0)))</f>
        <v>0</v>
      </c>
      <c r="AM706" s="13">
        <f>IF($D706="",0,IF($E706="",0,IF(VLOOKUP($E706,paramètres!$E$33:$F$44,2,FALSE)&lt;=VLOOKUP($AM$18,paramètres!$E$33:$F$44,2,FALSE),AA706*$D706,0)))</f>
        <v>0</v>
      </c>
      <c r="AN706" s="154">
        <f>IF($D706="",0,IF($E706="",0,IF(VLOOKUP($E706,paramètres!$E$33:$F$44,2,FALSE)&lt;=VLOOKUP($AN$18,paramètres!$E$33:$F$44,2,FALSE),AB706*$D706,0)))</f>
        <v>0</v>
      </c>
      <c r="AO706" s="149" t="str">
        <f>IF(paramètres!$B$28=1,((SUM(Q706:Z706)/1.02)+SUM(AA706:AB706))*0.0303/9*COUNT(Q706:Y706),IF(paramètres!$B$28=2,(SUM(Q706:AB706))*0.0303/9*COUNT(Q706:Y706),"Missing Delta option"))</f>
        <v>Missing Delta option</v>
      </c>
      <c r="AP706" s="13" t="str">
        <f>IF(paramètres!$B$28=1,(((SUM(Q706:Z706)/1.02)+SUM(AA706:AB706))+((SUM(AC706:AL706)/1.02)+SUM(AM706:AO706)))*cotpatr,IF(paramètres!$B$28=2,(SUM(Q706:AO706)*cotpatr),"Missing Delta Option"))</f>
        <v>Missing Delta Option</v>
      </c>
      <c r="AQ706" s="13" t="str" cm="1">
        <f t="array" ref="AQ706">IF(paramètres!$B$28=1,(((SUM(Q706:Z706)/1.02)+SUM(AA706:AB706))+((SUM(AC706:AN706)/1.02)+SUM(AM706:AN706)))/12*pécule,IF(paramètres!$B$28=2,SUM(Q706:AN706)/12*pécule,"Missing Delta Option"))</f>
        <v>Missing Delta Option</v>
      </c>
      <c r="AR706" s="132" t="e">
        <f>IF(paramètres!$B$28=1,(((SUM(Q706:Z706)/1.02)+SUM(AA706:AB706))+((SUM(AC706:AN706)/1.02)+SUM(AM706:AN706)))+AO706+AP706+AQ706,SUM(Q706:AN706)+AO706+AP706+AQ706)</f>
        <v>#VALUE!</v>
      </c>
    </row>
    <row r="707" spans="1:44" x14ac:dyDescent="0.25">
      <c r="A707" s="131"/>
      <c r="B707" s="39"/>
      <c r="C707" s="39"/>
      <c r="D707" s="93"/>
      <c r="E707" s="68"/>
      <c r="F707" s="40"/>
      <c r="G707" s="94"/>
      <c r="H707" s="38"/>
      <c r="I707" s="95"/>
      <c r="J707" s="40"/>
      <c r="K707" s="38"/>
      <c r="L707" s="95"/>
      <c r="M707" s="40"/>
      <c r="N707" s="38"/>
      <c r="O707" s="95"/>
      <c r="P707" s="68"/>
      <c r="Q707" s="226"/>
      <c r="R707" s="227"/>
      <c r="S707" s="227"/>
      <c r="T707" s="227"/>
      <c r="U707" s="227"/>
      <c r="V707" s="227"/>
      <c r="W707" s="227"/>
      <c r="X707" s="227"/>
      <c r="Y707" s="227"/>
      <c r="Z707" s="227"/>
      <c r="AA707" s="227"/>
      <c r="AB707" s="228"/>
      <c r="AC707" s="149">
        <f>IF($D707="",0,IF($E707="",0,IF(VLOOKUP($E707,paramètres!$E$33:$F$44,2,FALSE)&lt;=VLOOKUP($AC$18,paramètres!$E$33:$F$44,2,FALSE),Q707*$D707,0)))</f>
        <v>0</v>
      </c>
      <c r="AD707" s="13">
        <f>IF($D707="",0,IF($E707="",0,IF(VLOOKUP($E707,paramètres!$E$33:$F$44,2,FALSE)&lt;=VLOOKUP($AD$18,paramètres!$E$33:$F$44,2,FALSE),R707*$D707,0)))</f>
        <v>0</v>
      </c>
      <c r="AE707" s="13">
        <f>IF($D707="",0,IF($E707="",0,IF(VLOOKUP($E707,paramètres!$E$33:$F$44,2,FALSE)&lt;=VLOOKUP($AE$18,paramètres!$E$33:$F$44,2,FALSE),S707*$D707,0)))</f>
        <v>0</v>
      </c>
      <c r="AF707" s="13">
        <f>IF($D707="",0,IF($E707="",0,IF(VLOOKUP($E707,paramètres!$E$33:$F$44,2,FALSE)&lt;=VLOOKUP($AF$18,paramètres!$E$33:$F$44,2,FALSE),T707*$D707,0)))</f>
        <v>0</v>
      </c>
      <c r="AG707" s="13">
        <f>IF($D707="",0,IF($E707="",0,IF(VLOOKUP($E707,paramètres!$E$33:$F$44,2,FALSE)&lt;=VLOOKUP($AG$18,paramètres!$E$33:$F$44,2,FALSE),U707*$D707,0)))</f>
        <v>0</v>
      </c>
      <c r="AH707" s="13">
        <f>IF($D707="",0,IF($E707="",0,IF(VLOOKUP($E707,paramètres!$E$33:$F$44,2,FALSE)&lt;=VLOOKUP($AH$18,paramètres!$E$33:$F$44,2,FALSE),V707*$D707,0)))</f>
        <v>0</v>
      </c>
      <c r="AI707" s="13">
        <f>IF($D707="",0,IF($E707="",0,IF(VLOOKUP($E707,paramètres!$E$33:$F$44,2,FALSE)&lt;=VLOOKUP($AI$18,paramètres!$E$33:$F$44,2,FALSE),W707*$D707,0)))</f>
        <v>0</v>
      </c>
      <c r="AJ707" s="13">
        <f>IF($D707="",0,IF($E707="",0,IF(VLOOKUP($E707,paramètres!$E$33:$F$44,2,FALSE)&lt;=VLOOKUP($AJ$18,paramètres!$E$33:$F$44,2,FALSE),X707*$D707,0)))</f>
        <v>0</v>
      </c>
      <c r="AK707" s="13">
        <f>IF($D707="",0,IF($E707="",0,IF(VLOOKUP($E707,paramètres!$E$33:$F$44,2,FALSE)&lt;=VLOOKUP($AK$18,paramètres!$E$33:$F$44,2,FALSE),Y707*$D707,0)))</f>
        <v>0</v>
      </c>
      <c r="AL707" s="13">
        <f>IF($D707="",0,IF($E707="",0,IF(VLOOKUP($E707,paramètres!$E$33:$F$44,2,FALSE)&lt;=VLOOKUP($AL$18,paramètres!$E$33:$F$44,2,FALSE),Z707*$D707,0)))</f>
        <v>0</v>
      </c>
      <c r="AM707" s="13">
        <f>IF($D707="",0,IF($E707="",0,IF(VLOOKUP($E707,paramètres!$E$33:$F$44,2,FALSE)&lt;=VLOOKUP($AM$18,paramètres!$E$33:$F$44,2,FALSE),AA707*$D707,0)))</f>
        <v>0</v>
      </c>
      <c r="AN707" s="154">
        <f>IF($D707="",0,IF($E707="",0,IF(VLOOKUP($E707,paramètres!$E$33:$F$44,2,FALSE)&lt;=VLOOKUP($AN$18,paramètres!$E$33:$F$44,2,FALSE),AB707*$D707,0)))</f>
        <v>0</v>
      </c>
      <c r="AO707" s="149" t="str">
        <f>IF(paramètres!$B$28=1,((SUM(Q707:Z707)/1.02)+SUM(AA707:AB707))*0.0303/9*COUNT(Q707:Y707),IF(paramètres!$B$28=2,(SUM(Q707:AB707))*0.0303/9*COUNT(Q707:Y707),"Missing Delta option"))</f>
        <v>Missing Delta option</v>
      </c>
      <c r="AP707" s="13" t="str">
        <f>IF(paramètres!$B$28=1,(((SUM(Q707:Z707)/1.02)+SUM(AA707:AB707))+((SUM(AC707:AL707)/1.02)+SUM(AM707:AO707)))*cotpatr,IF(paramètres!$B$28=2,(SUM(Q707:AO707)*cotpatr),"Missing Delta Option"))</f>
        <v>Missing Delta Option</v>
      </c>
      <c r="AQ707" s="13" t="str" cm="1">
        <f t="array" ref="AQ707">IF(paramètres!$B$28=1,(((SUM(Q707:Z707)/1.02)+SUM(AA707:AB707))+((SUM(AC707:AN707)/1.02)+SUM(AM707:AN707)))/12*pécule,IF(paramètres!$B$28=2,SUM(Q707:AN707)/12*pécule,"Missing Delta Option"))</f>
        <v>Missing Delta Option</v>
      </c>
      <c r="AR707" s="132" t="e">
        <f>IF(paramètres!$B$28=1,(((SUM(Q707:Z707)/1.02)+SUM(AA707:AB707))+((SUM(AC707:AN707)/1.02)+SUM(AM707:AN707)))+AO707+AP707+AQ707,SUM(Q707:AN707)+AO707+AP707+AQ707)</f>
        <v>#VALUE!</v>
      </c>
    </row>
    <row r="708" spans="1:44" x14ac:dyDescent="0.25">
      <c r="A708" s="131"/>
      <c r="B708" s="39"/>
      <c r="C708" s="39"/>
      <c r="D708" s="93"/>
      <c r="E708" s="68"/>
      <c r="F708" s="40"/>
      <c r="G708" s="94"/>
      <c r="H708" s="38"/>
      <c r="I708" s="95"/>
      <c r="J708" s="40"/>
      <c r="K708" s="38"/>
      <c r="L708" s="95"/>
      <c r="M708" s="40"/>
      <c r="N708" s="38"/>
      <c r="O708" s="95"/>
      <c r="P708" s="68"/>
      <c r="Q708" s="226"/>
      <c r="R708" s="227"/>
      <c r="S708" s="227"/>
      <c r="T708" s="227"/>
      <c r="U708" s="227"/>
      <c r="V708" s="227"/>
      <c r="W708" s="227"/>
      <c r="X708" s="227"/>
      <c r="Y708" s="227"/>
      <c r="Z708" s="227"/>
      <c r="AA708" s="227"/>
      <c r="AB708" s="228"/>
      <c r="AC708" s="149">
        <f>IF($D708="",0,IF($E708="",0,IF(VLOOKUP($E708,paramètres!$E$33:$F$44,2,FALSE)&lt;=VLOOKUP($AC$18,paramètres!$E$33:$F$44,2,FALSE),Q708*$D708,0)))</f>
        <v>0</v>
      </c>
      <c r="AD708" s="13">
        <f>IF($D708="",0,IF($E708="",0,IF(VLOOKUP($E708,paramètres!$E$33:$F$44,2,FALSE)&lt;=VLOOKUP($AD$18,paramètres!$E$33:$F$44,2,FALSE),R708*$D708,0)))</f>
        <v>0</v>
      </c>
      <c r="AE708" s="13">
        <f>IF($D708="",0,IF($E708="",0,IF(VLOOKUP($E708,paramètres!$E$33:$F$44,2,FALSE)&lt;=VLOOKUP($AE$18,paramètres!$E$33:$F$44,2,FALSE),S708*$D708,0)))</f>
        <v>0</v>
      </c>
      <c r="AF708" s="13">
        <f>IF($D708="",0,IF($E708="",0,IF(VLOOKUP($E708,paramètres!$E$33:$F$44,2,FALSE)&lt;=VLOOKUP($AF$18,paramètres!$E$33:$F$44,2,FALSE),T708*$D708,0)))</f>
        <v>0</v>
      </c>
      <c r="AG708" s="13">
        <f>IF($D708="",0,IF($E708="",0,IF(VLOOKUP($E708,paramètres!$E$33:$F$44,2,FALSE)&lt;=VLOOKUP($AG$18,paramètres!$E$33:$F$44,2,FALSE),U708*$D708,0)))</f>
        <v>0</v>
      </c>
      <c r="AH708" s="13">
        <f>IF($D708="",0,IF($E708="",0,IF(VLOOKUP($E708,paramètres!$E$33:$F$44,2,FALSE)&lt;=VLOOKUP($AH$18,paramètres!$E$33:$F$44,2,FALSE),V708*$D708,0)))</f>
        <v>0</v>
      </c>
      <c r="AI708" s="13">
        <f>IF($D708="",0,IF($E708="",0,IF(VLOOKUP($E708,paramètres!$E$33:$F$44,2,FALSE)&lt;=VLOOKUP($AI$18,paramètres!$E$33:$F$44,2,FALSE),W708*$D708,0)))</f>
        <v>0</v>
      </c>
      <c r="AJ708" s="13">
        <f>IF($D708="",0,IF($E708="",0,IF(VLOOKUP($E708,paramètres!$E$33:$F$44,2,FALSE)&lt;=VLOOKUP($AJ$18,paramètres!$E$33:$F$44,2,FALSE),X708*$D708,0)))</f>
        <v>0</v>
      </c>
      <c r="AK708" s="13">
        <f>IF($D708="",0,IF($E708="",0,IF(VLOOKUP($E708,paramètres!$E$33:$F$44,2,FALSE)&lt;=VLOOKUP($AK$18,paramètres!$E$33:$F$44,2,FALSE),Y708*$D708,0)))</f>
        <v>0</v>
      </c>
      <c r="AL708" s="13">
        <f>IF($D708="",0,IF($E708="",0,IF(VLOOKUP($E708,paramètres!$E$33:$F$44,2,FALSE)&lt;=VLOOKUP($AL$18,paramètres!$E$33:$F$44,2,FALSE),Z708*$D708,0)))</f>
        <v>0</v>
      </c>
      <c r="AM708" s="13">
        <f>IF($D708="",0,IF($E708="",0,IF(VLOOKUP($E708,paramètres!$E$33:$F$44,2,FALSE)&lt;=VLOOKUP($AM$18,paramètres!$E$33:$F$44,2,FALSE),AA708*$D708,0)))</f>
        <v>0</v>
      </c>
      <c r="AN708" s="154">
        <f>IF($D708="",0,IF($E708="",0,IF(VLOOKUP($E708,paramètres!$E$33:$F$44,2,FALSE)&lt;=VLOOKUP($AN$18,paramètres!$E$33:$F$44,2,FALSE),AB708*$D708,0)))</f>
        <v>0</v>
      </c>
      <c r="AO708" s="149" t="str">
        <f>IF(paramètres!$B$28=1,((SUM(Q708:Z708)/1.02)+SUM(AA708:AB708))*0.0303/9*COUNT(Q708:Y708),IF(paramètres!$B$28=2,(SUM(Q708:AB708))*0.0303/9*COUNT(Q708:Y708),"Missing Delta option"))</f>
        <v>Missing Delta option</v>
      </c>
      <c r="AP708" s="13" t="str">
        <f>IF(paramètres!$B$28=1,(((SUM(Q708:Z708)/1.02)+SUM(AA708:AB708))+((SUM(AC708:AL708)/1.02)+SUM(AM708:AO708)))*cotpatr,IF(paramètres!$B$28=2,(SUM(Q708:AO708)*cotpatr),"Missing Delta Option"))</f>
        <v>Missing Delta Option</v>
      </c>
      <c r="AQ708" s="13" t="str" cm="1">
        <f t="array" ref="AQ708">IF(paramètres!$B$28=1,(((SUM(Q708:Z708)/1.02)+SUM(AA708:AB708))+((SUM(AC708:AN708)/1.02)+SUM(AM708:AN708)))/12*pécule,IF(paramètres!$B$28=2,SUM(Q708:AN708)/12*pécule,"Missing Delta Option"))</f>
        <v>Missing Delta Option</v>
      </c>
      <c r="AR708" s="132" t="e">
        <f>IF(paramètres!$B$28=1,(((SUM(Q708:Z708)/1.02)+SUM(AA708:AB708))+((SUM(AC708:AN708)/1.02)+SUM(AM708:AN708)))+AO708+AP708+AQ708,SUM(Q708:AN708)+AO708+AP708+AQ708)</f>
        <v>#VALUE!</v>
      </c>
    </row>
    <row r="709" spans="1:44" x14ac:dyDescent="0.25">
      <c r="A709" s="131"/>
      <c r="B709" s="39"/>
      <c r="C709" s="39"/>
      <c r="D709" s="93"/>
      <c r="E709" s="68"/>
      <c r="F709" s="40"/>
      <c r="G709" s="94"/>
      <c r="H709" s="38"/>
      <c r="I709" s="95"/>
      <c r="J709" s="40"/>
      <c r="K709" s="38"/>
      <c r="L709" s="95"/>
      <c r="M709" s="40"/>
      <c r="N709" s="38"/>
      <c r="O709" s="95"/>
      <c r="P709" s="68"/>
      <c r="Q709" s="226"/>
      <c r="R709" s="227"/>
      <c r="S709" s="227"/>
      <c r="T709" s="227"/>
      <c r="U709" s="227"/>
      <c r="V709" s="227"/>
      <c r="W709" s="227"/>
      <c r="X709" s="227"/>
      <c r="Y709" s="227"/>
      <c r="Z709" s="227"/>
      <c r="AA709" s="227"/>
      <c r="AB709" s="228"/>
      <c r="AC709" s="149">
        <f>IF($D709="",0,IF($E709="",0,IF(VLOOKUP($E709,paramètres!$E$33:$F$44,2,FALSE)&lt;=VLOOKUP($AC$18,paramètres!$E$33:$F$44,2,FALSE),Q709*$D709,0)))</f>
        <v>0</v>
      </c>
      <c r="AD709" s="13">
        <f>IF($D709="",0,IF($E709="",0,IF(VLOOKUP($E709,paramètres!$E$33:$F$44,2,FALSE)&lt;=VLOOKUP($AD$18,paramètres!$E$33:$F$44,2,FALSE),R709*$D709,0)))</f>
        <v>0</v>
      </c>
      <c r="AE709" s="13">
        <f>IF($D709="",0,IF($E709="",0,IF(VLOOKUP($E709,paramètres!$E$33:$F$44,2,FALSE)&lt;=VLOOKUP($AE$18,paramètres!$E$33:$F$44,2,FALSE),S709*$D709,0)))</f>
        <v>0</v>
      </c>
      <c r="AF709" s="13">
        <f>IF($D709="",0,IF($E709="",0,IF(VLOOKUP($E709,paramètres!$E$33:$F$44,2,FALSE)&lt;=VLOOKUP($AF$18,paramètres!$E$33:$F$44,2,FALSE),T709*$D709,0)))</f>
        <v>0</v>
      </c>
      <c r="AG709" s="13">
        <f>IF($D709="",0,IF($E709="",0,IF(VLOOKUP($E709,paramètres!$E$33:$F$44,2,FALSE)&lt;=VLOOKUP($AG$18,paramètres!$E$33:$F$44,2,FALSE),U709*$D709,0)))</f>
        <v>0</v>
      </c>
      <c r="AH709" s="13">
        <f>IF($D709="",0,IF($E709="",0,IF(VLOOKUP($E709,paramètres!$E$33:$F$44,2,FALSE)&lt;=VLOOKUP($AH$18,paramètres!$E$33:$F$44,2,FALSE),V709*$D709,0)))</f>
        <v>0</v>
      </c>
      <c r="AI709" s="13">
        <f>IF($D709="",0,IF($E709="",0,IF(VLOOKUP($E709,paramètres!$E$33:$F$44,2,FALSE)&lt;=VLOOKUP($AI$18,paramètres!$E$33:$F$44,2,FALSE),W709*$D709,0)))</f>
        <v>0</v>
      </c>
      <c r="AJ709" s="13">
        <f>IF($D709="",0,IF($E709="",0,IF(VLOOKUP($E709,paramètres!$E$33:$F$44,2,FALSE)&lt;=VLOOKUP($AJ$18,paramètres!$E$33:$F$44,2,FALSE),X709*$D709,0)))</f>
        <v>0</v>
      </c>
      <c r="AK709" s="13">
        <f>IF($D709="",0,IF($E709="",0,IF(VLOOKUP($E709,paramètres!$E$33:$F$44,2,FALSE)&lt;=VLOOKUP($AK$18,paramètres!$E$33:$F$44,2,FALSE),Y709*$D709,0)))</f>
        <v>0</v>
      </c>
      <c r="AL709" s="13">
        <f>IF($D709="",0,IF($E709="",0,IF(VLOOKUP($E709,paramètres!$E$33:$F$44,2,FALSE)&lt;=VLOOKUP($AL$18,paramètres!$E$33:$F$44,2,FALSE),Z709*$D709,0)))</f>
        <v>0</v>
      </c>
      <c r="AM709" s="13">
        <f>IF($D709="",0,IF($E709="",0,IF(VLOOKUP($E709,paramètres!$E$33:$F$44,2,FALSE)&lt;=VLOOKUP($AM$18,paramètres!$E$33:$F$44,2,FALSE),AA709*$D709,0)))</f>
        <v>0</v>
      </c>
      <c r="AN709" s="154">
        <f>IF($D709="",0,IF($E709="",0,IF(VLOOKUP($E709,paramètres!$E$33:$F$44,2,FALSE)&lt;=VLOOKUP($AN$18,paramètres!$E$33:$F$44,2,FALSE),AB709*$D709,0)))</f>
        <v>0</v>
      </c>
      <c r="AO709" s="149" t="str">
        <f>IF(paramètres!$B$28=1,((SUM(Q709:Z709)/1.02)+SUM(AA709:AB709))*0.0303/9*COUNT(Q709:Y709),IF(paramètres!$B$28=2,(SUM(Q709:AB709))*0.0303/9*COUNT(Q709:Y709),"Missing Delta option"))</f>
        <v>Missing Delta option</v>
      </c>
      <c r="AP709" s="13" t="str">
        <f>IF(paramètres!$B$28=1,(((SUM(Q709:Z709)/1.02)+SUM(AA709:AB709))+((SUM(AC709:AL709)/1.02)+SUM(AM709:AO709)))*cotpatr,IF(paramètres!$B$28=2,(SUM(Q709:AO709)*cotpatr),"Missing Delta Option"))</f>
        <v>Missing Delta Option</v>
      </c>
      <c r="AQ709" s="13" t="str" cm="1">
        <f t="array" ref="AQ709">IF(paramètres!$B$28=1,(((SUM(Q709:Z709)/1.02)+SUM(AA709:AB709))+((SUM(AC709:AN709)/1.02)+SUM(AM709:AN709)))/12*pécule,IF(paramètres!$B$28=2,SUM(Q709:AN709)/12*pécule,"Missing Delta Option"))</f>
        <v>Missing Delta Option</v>
      </c>
      <c r="AR709" s="132" t="e">
        <f>IF(paramètres!$B$28=1,(((SUM(Q709:Z709)/1.02)+SUM(AA709:AB709))+((SUM(AC709:AN709)/1.02)+SUM(AM709:AN709)))+AO709+AP709+AQ709,SUM(Q709:AN709)+AO709+AP709+AQ709)</f>
        <v>#VALUE!</v>
      </c>
    </row>
    <row r="710" spans="1:44" x14ac:dyDescent="0.25">
      <c r="A710" s="131"/>
      <c r="B710" s="39"/>
      <c r="C710" s="39"/>
      <c r="D710" s="93"/>
      <c r="E710" s="68"/>
      <c r="F710" s="40"/>
      <c r="G710" s="94"/>
      <c r="H710" s="38"/>
      <c r="I710" s="95"/>
      <c r="J710" s="40"/>
      <c r="K710" s="38"/>
      <c r="L710" s="95"/>
      <c r="M710" s="40"/>
      <c r="N710" s="38"/>
      <c r="O710" s="95"/>
      <c r="P710" s="68"/>
      <c r="Q710" s="226"/>
      <c r="R710" s="227"/>
      <c r="S710" s="227"/>
      <c r="T710" s="227"/>
      <c r="U710" s="227"/>
      <c r="V710" s="227"/>
      <c r="W710" s="227"/>
      <c r="X710" s="227"/>
      <c r="Y710" s="227"/>
      <c r="Z710" s="227"/>
      <c r="AA710" s="227"/>
      <c r="AB710" s="228"/>
      <c r="AC710" s="149">
        <f>IF($D710="",0,IF($E710="",0,IF(VLOOKUP($E710,paramètres!$E$33:$F$44,2,FALSE)&lt;=VLOOKUP($AC$18,paramètres!$E$33:$F$44,2,FALSE),Q710*$D710,0)))</f>
        <v>0</v>
      </c>
      <c r="AD710" s="13">
        <f>IF($D710="",0,IF($E710="",0,IF(VLOOKUP($E710,paramètres!$E$33:$F$44,2,FALSE)&lt;=VLOOKUP($AD$18,paramètres!$E$33:$F$44,2,FALSE),R710*$D710,0)))</f>
        <v>0</v>
      </c>
      <c r="AE710" s="13">
        <f>IF($D710="",0,IF($E710="",0,IF(VLOOKUP($E710,paramètres!$E$33:$F$44,2,FALSE)&lt;=VLOOKUP($AE$18,paramètres!$E$33:$F$44,2,FALSE),S710*$D710,0)))</f>
        <v>0</v>
      </c>
      <c r="AF710" s="13">
        <f>IF($D710="",0,IF($E710="",0,IF(VLOOKUP($E710,paramètres!$E$33:$F$44,2,FALSE)&lt;=VLOOKUP($AF$18,paramètres!$E$33:$F$44,2,FALSE),T710*$D710,0)))</f>
        <v>0</v>
      </c>
      <c r="AG710" s="13">
        <f>IF($D710="",0,IF($E710="",0,IF(VLOOKUP($E710,paramètres!$E$33:$F$44,2,FALSE)&lt;=VLOOKUP($AG$18,paramètres!$E$33:$F$44,2,FALSE),U710*$D710,0)))</f>
        <v>0</v>
      </c>
      <c r="AH710" s="13">
        <f>IF($D710="",0,IF($E710="",0,IF(VLOOKUP($E710,paramètres!$E$33:$F$44,2,FALSE)&lt;=VLOOKUP($AH$18,paramètres!$E$33:$F$44,2,FALSE),V710*$D710,0)))</f>
        <v>0</v>
      </c>
      <c r="AI710" s="13">
        <f>IF($D710="",0,IF($E710="",0,IF(VLOOKUP($E710,paramètres!$E$33:$F$44,2,FALSE)&lt;=VLOOKUP($AI$18,paramètres!$E$33:$F$44,2,FALSE),W710*$D710,0)))</f>
        <v>0</v>
      </c>
      <c r="AJ710" s="13">
        <f>IF($D710="",0,IF($E710="",0,IF(VLOOKUP($E710,paramètres!$E$33:$F$44,2,FALSE)&lt;=VLOOKUP($AJ$18,paramètres!$E$33:$F$44,2,FALSE),X710*$D710,0)))</f>
        <v>0</v>
      </c>
      <c r="AK710" s="13">
        <f>IF($D710="",0,IF($E710="",0,IF(VLOOKUP($E710,paramètres!$E$33:$F$44,2,FALSE)&lt;=VLOOKUP($AK$18,paramètres!$E$33:$F$44,2,FALSE),Y710*$D710,0)))</f>
        <v>0</v>
      </c>
      <c r="AL710" s="13">
        <f>IF($D710="",0,IF($E710="",0,IF(VLOOKUP($E710,paramètres!$E$33:$F$44,2,FALSE)&lt;=VLOOKUP($AL$18,paramètres!$E$33:$F$44,2,FALSE),Z710*$D710,0)))</f>
        <v>0</v>
      </c>
      <c r="AM710" s="13">
        <f>IF($D710="",0,IF($E710="",0,IF(VLOOKUP($E710,paramètres!$E$33:$F$44,2,FALSE)&lt;=VLOOKUP($AM$18,paramètres!$E$33:$F$44,2,FALSE),AA710*$D710,0)))</f>
        <v>0</v>
      </c>
      <c r="AN710" s="154">
        <f>IF($D710="",0,IF($E710="",0,IF(VLOOKUP($E710,paramètres!$E$33:$F$44,2,FALSE)&lt;=VLOOKUP($AN$18,paramètres!$E$33:$F$44,2,FALSE),AB710*$D710,0)))</f>
        <v>0</v>
      </c>
      <c r="AO710" s="149" t="str">
        <f>IF(paramètres!$B$28=1,((SUM(Q710:Z710)/1.02)+SUM(AA710:AB710))*0.0303/9*COUNT(Q710:Y710),IF(paramètres!$B$28=2,(SUM(Q710:AB710))*0.0303/9*COUNT(Q710:Y710),"Missing Delta option"))</f>
        <v>Missing Delta option</v>
      </c>
      <c r="AP710" s="13" t="str">
        <f>IF(paramètres!$B$28=1,(((SUM(Q710:Z710)/1.02)+SUM(AA710:AB710))+((SUM(AC710:AL710)/1.02)+SUM(AM710:AO710)))*cotpatr,IF(paramètres!$B$28=2,(SUM(Q710:AO710)*cotpatr),"Missing Delta Option"))</f>
        <v>Missing Delta Option</v>
      </c>
      <c r="AQ710" s="13" t="str" cm="1">
        <f t="array" ref="AQ710">IF(paramètres!$B$28=1,(((SUM(Q710:Z710)/1.02)+SUM(AA710:AB710))+((SUM(AC710:AN710)/1.02)+SUM(AM710:AN710)))/12*pécule,IF(paramètres!$B$28=2,SUM(Q710:AN710)/12*pécule,"Missing Delta Option"))</f>
        <v>Missing Delta Option</v>
      </c>
      <c r="AR710" s="132" t="e">
        <f>IF(paramètres!$B$28=1,(((SUM(Q710:Z710)/1.02)+SUM(AA710:AB710))+((SUM(AC710:AN710)/1.02)+SUM(AM710:AN710)))+AO710+AP710+AQ710,SUM(Q710:AN710)+AO710+AP710+AQ710)</f>
        <v>#VALUE!</v>
      </c>
    </row>
    <row r="711" spans="1:44" x14ac:dyDescent="0.25">
      <c r="A711" s="131"/>
      <c r="B711" s="39"/>
      <c r="C711" s="39"/>
      <c r="D711" s="93"/>
      <c r="E711" s="68"/>
      <c r="F711" s="40"/>
      <c r="G711" s="94"/>
      <c r="H711" s="38"/>
      <c r="I711" s="95"/>
      <c r="J711" s="40"/>
      <c r="K711" s="38"/>
      <c r="L711" s="95"/>
      <c r="M711" s="40"/>
      <c r="N711" s="38"/>
      <c r="O711" s="95"/>
      <c r="P711" s="68"/>
      <c r="Q711" s="226"/>
      <c r="R711" s="227"/>
      <c r="S711" s="227"/>
      <c r="T711" s="227"/>
      <c r="U711" s="227"/>
      <c r="V711" s="227"/>
      <c r="W711" s="227"/>
      <c r="X711" s="227"/>
      <c r="Y711" s="227"/>
      <c r="Z711" s="227"/>
      <c r="AA711" s="227"/>
      <c r="AB711" s="228"/>
      <c r="AC711" s="149">
        <f>IF($D711="",0,IF($E711="",0,IF(VLOOKUP($E711,paramètres!$E$33:$F$44,2,FALSE)&lt;=VLOOKUP($AC$18,paramètres!$E$33:$F$44,2,FALSE),Q711*$D711,0)))</f>
        <v>0</v>
      </c>
      <c r="AD711" s="13">
        <f>IF($D711="",0,IF($E711="",0,IF(VLOOKUP($E711,paramètres!$E$33:$F$44,2,FALSE)&lt;=VLOOKUP($AD$18,paramètres!$E$33:$F$44,2,FALSE),R711*$D711,0)))</f>
        <v>0</v>
      </c>
      <c r="AE711" s="13">
        <f>IF($D711="",0,IF($E711="",0,IF(VLOOKUP($E711,paramètres!$E$33:$F$44,2,FALSE)&lt;=VLOOKUP($AE$18,paramètres!$E$33:$F$44,2,FALSE),S711*$D711,0)))</f>
        <v>0</v>
      </c>
      <c r="AF711" s="13">
        <f>IF($D711="",0,IF($E711="",0,IF(VLOOKUP($E711,paramètres!$E$33:$F$44,2,FALSE)&lt;=VLOOKUP($AF$18,paramètres!$E$33:$F$44,2,FALSE),T711*$D711,0)))</f>
        <v>0</v>
      </c>
      <c r="AG711" s="13">
        <f>IF($D711="",0,IF($E711="",0,IF(VLOOKUP($E711,paramètres!$E$33:$F$44,2,FALSE)&lt;=VLOOKUP($AG$18,paramètres!$E$33:$F$44,2,FALSE),U711*$D711,0)))</f>
        <v>0</v>
      </c>
      <c r="AH711" s="13">
        <f>IF($D711="",0,IF($E711="",0,IF(VLOOKUP($E711,paramètres!$E$33:$F$44,2,FALSE)&lt;=VLOOKUP($AH$18,paramètres!$E$33:$F$44,2,FALSE),V711*$D711,0)))</f>
        <v>0</v>
      </c>
      <c r="AI711" s="13">
        <f>IF($D711="",0,IF($E711="",0,IF(VLOOKUP($E711,paramètres!$E$33:$F$44,2,FALSE)&lt;=VLOOKUP($AI$18,paramètres!$E$33:$F$44,2,FALSE),W711*$D711,0)))</f>
        <v>0</v>
      </c>
      <c r="AJ711" s="13">
        <f>IF($D711="",0,IF($E711="",0,IF(VLOOKUP($E711,paramètres!$E$33:$F$44,2,FALSE)&lt;=VLOOKUP($AJ$18,paramètres!$E$33:$F$44,2,FALSE),X711*$D711,0)))</f>
        <v>0</v>
      </c>
      <c r="AK711" s="13">
        <f>IF($D711="",0,IF($E711="",0,IF(VLOOKUP($E711,paramètres!$E$33:$F$44,2,FALSE)&lt;=VLOOKUP($AK$18,paramètres!$E$33:$F$44,2,FALSE),Y711*$D711,0)))</f>
        <v>0</v>
      </c>
      <c r="AL711" s="13">
        <f>IF($D711="",0,IF($E711="",0,IF(VLOOKUP($E711,paramètres!$E$33:$F$44,2,FALSE)&lt;=VLOOKUP($AL$18,paramètres!$E$33:$F$44,2,FALSE),Z711*$D711,0)))</f>
        <v>0</v>
      </c>
      <c r="AM711" s="13">
        <f>IF($D711="",0,IF($E711="",0,IF(VLOOKUP($E711,paramètres!$E$33:$F$44,2,FALSE)&lt;=VLOOKUP($AM$18,paramètres!$E$33:$F$44,2,FALSE),AA711*$D711,0)))</f>
        <v>0</v>
      </c>
      <c r="AN711" s="154">
        <f>IF($D711="",0,IF($E711="",0,IF(VLOOKUP($E711,paramètres!$E$33:$F$44,2,FALSE)&lt;=VLOOKUP($AN$18,paramètres!$E$33:$F$44,2,FALSE),AB711*$D711,0)))</f>
        <v>0</v>
      </c>
      <c r="AO711" s="149" t="str">
        <f>IF(paramètres!$B$28=1,((SUM(Q711:Z711)/1.02)+SUM(AA711:AB711))*0.0303/9*COUNT(Q711:Y711),IF(paramètres!$B$28=2,(SUM(Q711:AB711))*0.0303/9*COUNT(Q711:Y711),"Missing Delta option"))</f>
        <v>Missing Delta option</v>
      </c>
      <c r="AP711" s="13" t="str">
        <f>IF(paramètres!$B$28=1,(((SUM(Q711:Z711)/1.02)+SUM(AA711:AB711))+((SUM(AC711:AL711)/1.02)+SUM(AM711:AO711)))*cotpatr,IF(paramètres!$B$28=2,(SUM(Q711:AO711)*cotpatr),"Missing Delta Option"))</f>
        <v>Missing Delta Option</v>
      </c>
      <c r="AQ711" s="13" t="str" cm="1">
        <f t="array" ref="AQ711">IF(paramètres!$B$28=1,(((SUM(Q711:Z711)/1.02)+SUM(AA711:AB711))+((SUM(AC711:AN711)/1.02)+SUM(AM711:AN711)))/12*pécule,IF(paramètres!$B$28=2,SUM(Q711:AN711)/12*pécule,"Missing Delta Option"))</f>
        <v>Missing Delta Option</v>
      </c>
      <c r="AR711" s="132" t="e">
        <f>IF(paramètres!$B$28=1,(((SUM(Q711:Z711)/1.02)+SUM(AA711:AB711))+((SUM(AC711:AN711)/1.02)+SUM(AM711:AN711)))+AO711+AP711+AQ711,SUM(Q711:AN711)+AO711+AP711+AQ711)</f>
        <v>#VALUE!</v>
      </c>
    </row>
    <row r="712" spans="1:44" x14ac:dyDescent="0.25">
      <c r="A712" s="131"/>
      <c r="B712" s="39"/>
      <c r="C712" s="39"/>
      <c r="D712" s="93"/>
      <c r="E712" s="68"/>
      <c r="F712" s="40"/>
      <c r="G712" s="94"/>
      <c r="H712" s="38"/>
      <c r="I712" s="95"/>
      <c r="J712" s="40"/>
      <c r="K712" s="38"/>
      <c r="L712" s="95"/>
      <c r="M712" s="40"/>
      <c r="N712" s="38"/>
      <c r="O712" s="95"/>
      <c r="P712" s="68"/>
      <c r="Q712" s="226"/>
      <c r="R712" s="227"/>
      <c r="S712" s="227"/>
      <c r="T712" s="227"/>
      <c r="U712" s="227"/>
      <c r="V712" s="227"/>
      <c r="W712" s="227"/>
      <c r="X712" s="227"/>
      <c r="Y712" s="227"/>
      <c r="Z712" s="227"/>
      <c r="AA712" s="227"/>
      <c r="AB712" s="228"/>
      <c r="AC712" s="149">
        <f>IF($D712="",0,IF($E712="",0,IF(VLOOKUP($E712,paramètres!$E$33:$F$44,2,FALSE)&lt;=VLOOKUP($AC$18,paramètres!$E$33:$F$44,2,FALSE),Q712*$D712,0)))</f>
        <v>0</v>
      </c>
      <c r="AD712" s="13">
        <f>IF($D712="",0,IF($E712="",0,IF(VLOOKUP($E712,paramètres!$E$33:$F$44,2,FALSE)&lt;=VLOOKUP($AD$18,paramètres!$E$33:$F$44,2,FALSE),R712*$D712,0)))</f>
        <v>0</v>
      </c>
      <c r="AE712" s="13">
        <f>IF($D712="",0,IF($E712="",0,IF(VLOOKUP($E712,paramètres!$E$33:$F$44,2,FALSE)&lt;=VLOOKUP($AE$18,paramètres!$E$33:$F$44,2,FALSE),S712*$D712,0)))</f>
        <v>0</v>
      </c>
      <c r="AF712" s="13">
        <f>IF($D712="",0,IF($E712="",0,IF(VLOOKUP($E712,paramètres!$E$33:$F$44,2,FALSE)&lt;=VLOOKUP($AF$18,paramètres!$E$33:$F$44,2,FALSE),T712*$D712,0)))</f>
        <v>0</v>
      </c>
      <c r="AG712" s="13">
        <f>IF($D712="",0,IF($E712="",0,IF(VLOOKUP($E712,paramètres!$E$33:$F$44,2,FALSE)&lt;=VLOOKUP($AG$18,paramètres!$E$33:$F$44,2,FALSE),U712*$D712,0)))</f>
        <v>0</v>
      </c>
      <c r="AH712" s="13">
        <f>IF($D712="",0,IF($E712="",0,IF(VLOOKUP($E712,paramètres!$E$33:$F$44,2,FALSE)&lt;=VLOOKUP($AH$18,paramètres!$E$33:$F$44,2,FALSE),V712*$D712,0)))</f>
        <v>0</v>
      </c>
      <c r="AI712" s="13">
        <f>IF($D712="",0,IF($E712="",0,IF(VLOOKUP($E712,paramètres!$E$33:$F$44,2,FALSE)&lt;=VLOOKUP($AI$18,paramètres!$E$33:$F$44,2,FALSE),W712*$D712,0)))</f>
        <v>0</v>
      </c>
      <c r="AJ712" s="13">
        <f>IF($D712="",0,IF($E712="",0,IF(VLOOKUP($E712,paramètres!$E$33:$F$44,2,FALSE)&lt;=VLOOKUP($AJ$18,paramètres!$E$33:$F$44,2,FALSE),X712*$D712,0)))</f>
        <v>0</v>
      </c>
      <c r="AK712" s="13">
        <f>IF($D712="",0,IF($E712="",0,IF(VLOOKUP($E712,paramètres!$E$33:$F$44,2,FALSE)&lt;=VLOOKUP($AK$18,paramètres!$E$33:$F$44,2,FALSE),Y712*$D712,0)))</f>
        <v>0</v>
      </c>
      <c r="AL712" s="13">
        <f>IF($D712="",0,IF($E712="",0,IF(VLOOKUP($E712,paramètres!$E$33:$F$44,2,FALSE)&lt;=VLOOKUP($AL$18,paramètres!$E$33:$F$44,2,FALSE),Z712*$D712,0)))</f>
        <v>0</v>
      </c>
      <c r="AM712" s="13">
        <f>IF($D712="",0,IF($E712="",0,IF(VLOOKUP($E712,paramètres!$E$33:$F$44,2,FALSE)&lt;=VLOOKUP($AM$18,paramètres!$E$33:$F$44,2,FALSE),AA712*$D712,0)))</f>
        <v>0</v>
      </c>
      <c r="AN712" s="154">
        <f>IF($D712="",0,IF($E712="",0,IF(VLOOKUP($E712,paramètres!$E$33:$F$44,2,FALSE)&lt;=VLOOKUP($AN$18,paramètres!$E$33:$F$44,2,FALSE),AB712*$D712,0)))</f>
        <v>0</v>
      </c>
      <c r="AO712" s="149" t="str">
        <f>IF(paramètres!$B$28=1,((SUM(Q712:Z712)/1.02)+SUM(AA712:AB712))*0.0303/9*COUNT(Q712:Y712),IF(paramètres!$B$28=2,(SUM(Q712:AB712))*0.0303/9*COUNT(Q712:Y712),"Missing Delta option"))</f>
        <v>Missing Delta option</v>
      </c>
      <c r="AP712" s="13" t="str">
        <f>IF(paramètres!$B$28=1,(((SUM(Q712:Z712)/1.02)+SUM(AA712:AB712))+((SUM(AC712:AL712)/1.02)+SUM(AM712:AO712)))*cotpatr,IF(paramètres!$B$28=2,(SUM(Q712:AO712)*cotpatr),"Missing Delta Option"))</f>
        <v>Missing Delta Option</v>
      </c>
      <c r="AQ712" s="13" t="str" cm="1">
        <f t="array" ref="AQ712">IF(paramètres!$B$28=1,(((SUM(Q712:Z712)/1.02)+SUM(AA712:AB712))+((SUM(AC712:AN712)/1.02)+SUM(AM712:AN712)))/12*pécule,IF(paramètres!$B$28=2,SUM(Q712:AN712)/12*pécule,"Missing Delta Option"))</f>
        <v>Missing Delta Option</v>
      </c>
      <c r="AR712" s="132" t="e">
        <f>IF(paramètres!$B$28=1,(((SUM(Q712:Z712)/1.02)+SUM(AA712:AB712))+((SUM(AC712:AN712)/1.02)+SUM(AM712:AN712)))+AO712+AP712+AQ712,SUM(Q712:AN712)+AO712+AP712+AQ712)</f>
        <v>#VALUE!</v>
      </c>
    </row>
    <row r="713" spans="1:44" x14ac:dyDescent="0.25">
      <c r="A713" s="131"/>
      <c r="B713" s="39"/>
      <c r="C713" s="39"/>
      <c r="D713" s="93"/>
      <c r="E713" s="68"/>
      <c r="F713" s="40"/>
      <c r="G713" s="94"/>
      <c r="H713" s="38"/>
      <c r="I713" s="95"/>
      <c r="J713" s="40"/>
      <c r="K713" s="38"/>
      <c r="L713" s="95"/>
      <c r="M713" s="40"/>
      <c r="N713" s="38"/>
      <c r="O713" s="95"/>
      <c r="P713" s="68"/>
      <c r="Q713" s="226"/>
      <c r="R713" s="227"/>
      <c r="S713" s="227"/>
      <c r="T713" s="227"/>
      <c r="U713" s="227"/>
      <c r="V713" s="227"/>
      <c r="W713" s="227"/>
      <c r="X713" s="227"/>
      <c r="Y713" s="227"/>
      <c r="Z713" s="227"/>
      <c r="AA713" s="227"/>
      <c r="AB713" s="228"/>
      <c r="AC713" s="149">
        <f>IF($D713="",0,IF($E713="",0,IF(VLOOKUP($E713,paramètres!$E$33:$F$44,2,FALSE)&lt;=VLOOKUP($AC$18,paramètres!$E$33:$F$44,2,FALSE),Q713*$D713,0)))</f>
        <v>0</v>
      </c>
      <c r="AD713" s="13">
        <f>IF($D713="",0,IF($E713="",0,IF(VLOOKUP($E713,paramètres!$E$33:$F$44,2,FALSE)&lt;=VLOOKUP($AD$18,paramètres!$E$33:$F$44,2,FALSE),R713*$D713,0)))</f>
        <v>0</v>
      </c>
      <c r="AE713" s="13">
        <f>IF($D713="",0,IF($E713="",0,IF(VLOOKUP($E713,paramètres!$E$33:$F$44,2,FALSE)&lt;=VLOOKUP($AE$18,paramètres!$E$33:$F$44,2,FALSE),S713*$D713,0)))</f>
        <v>0</v>
      </c>
      <c r="AF713" s="13">
        <f>IF($D713="",0,IF($E713="",0,IF(VLOOKUP($E713,paramètres!$E$33:$F$44,2,FALSE)&lt;=VLOOKUP($AF$18,paramètres!$E$33:$F$44,2,FALSE),T713*$D713,0)))</f>
        <v>0</v>
      </c>
      <c r="AG713" s="13">
        <f>IF($D713="",0,IF($E713="",0,IF(VLOOKUP($E713,paramètres!$E$33:$F$44,2,FALSE)&lt;=VLOOKUP($AG$18,paramètres!$E$33:$F$44,2,FALSE),U713*$D713,0)))</f>
        <v>0</v>
      </c>
      <c r="AH713" s="13">
        <f>IF($D713="",0,IF($E713="",0,IF(VLOOKUP($E713,paramètres!$E$33:$F$44,2,FALSE)&lt;=VLOOKUP($AH$18,paramètres!$E$33:$F$44,2,FALSE),V713*$D713,0)))</f>
        <v>0</v>
      </c>
      <c r="AI713" s="13">
        <f>IF($D713="",0,IF($E713="",0,IF(VLOOKUP($E713,paramètres!$E$33:$F$44,2,FALSE)&lt;=VLOOKUP($AI$18,paramètres!$E$33:$F$44,2,FALSE),W713*$D713,0)))</f>
        <v>0</v>
      </c>
      <c r="AJ713" s="13">
        <f>IF($D713="",0,IF($E713="",0,IF(VLOOKUP($E713,paramètres!$E$33:$F$44,2,FALSE)&lt;=VLOOKUP($AJ$18,paramètres!$E$33:$F$44,2,FALSE),X713*$D713,0)))</f>
        <v>0</v>
      </c>
      <c r="AK713" s="13">
        <f>IF($D713="",0,IF($E713="",0,IF(VLOOKUP($E713,paramètres!$E$33:$F$44,2,FALSE)&lt;=VLOOKUP($AK$18,paramètres!$E$33:$F$44,2,FALSE),Y713*$D713,0)))</f>
        <v>0</v>
      </c>
      <c r="AL713" s="13">
        <f>IF($D713="",0,IF($E713="",0,IF(VLOOKUP($E713,paramètres!$E$33:$F$44,2,FALSE)&lt;=VLOOKUP($AL$18,paramètres!$E$33:$F$44,2,FALSE),Z713*$D713,0)))</f>
        <v>0</v>
      </c>
      <c r="AM713" s="13">
        <f>IF($D713="",0,IF($E713="",0,IF(VLOOKUP($E713,paramètres!$E$33:$F$44,2,FALSE)&lt;=VLOOKUP($AM$18,paramètres!$E$33:$F$44,2,FALSE),AA713*$D713,0)))</f>
        <v>0</v>
      </c>
      <c r="AN713" s="154">
        <f>IF($D713="",0,IF($E713="",0,IF(VLOOKUP($E713,paramètres!$E$33:$F$44,2,FALSE)&lt;=VLOOKUP($AN$18,paramètres!$E$33:$F$44,2,FALSE),AB713*$D713,0)))</f>
        <v>0</v>
      </c>
      <c r="AO713" s="149" t="str">
        <f>IF(paramètres!$B$28=1,((SUM(Q713:Z713)/1.02)+SUM(AA713:AB713))*0.0303/9*COUNT(Q713:Y713),IF(paramètres!$B$28=2,(SUM(Q713:AB713))*0.0303/9*COUNT(Q713:Y713),"Missing Delta option"))</f>
        <v>Missing Delta option</v>
      </c>
      <c r="AP713" s="13" t="str">
        <f>IF(paramètres!$B$28=1,(((SUM(Q713:Z713)/1.02)+SUM(AA713:AB713))+((SUM(AC713:AL713)/1.02)+SUM(AM713:AO713)))*cotpatr,IF(paramètres!$B$28=2,(SUM(Q713:AO713)*cotpatr),"Missing Delta Option"))</f>
        <v>Missing Delta Option</v>
      </c>
      <c r="AQ713" s="13" t="str" cm="1">
        <f t="array" ref="AQ713">IF(paramètres!$B$28=1,(((SUM(Q713:Z713)/1.02)+SUM(AA713:AB713))+((SUM(AC713:AN713)/1.02)+SUM(AM713:AN713)))/12*pécule,IF(paramètres!$B$28=2,SUM(Q713:AN713)/12*pécule,"Missing Delta Option"))</f>
        <v>Missing Delta Option</v>
      </c>
      <c r="AR713" s="132" t="e">
        <f>IF(paramètres!$B$28=1,(((SUM(Q713:Z713)/1.02)+SUM(AA713:AB713))+((SUM(AC713:AN713)/1.02)+SUM(AM713:AN713)))+AO713+AP713+AQ713,SUM(Q713:AN713)+AO713+AP713+AQ713)</f>
        <v>#VALUE!</v>
      </c>
    </row>
    <row r="714" spans="1:44" x14ac:dyDescent="0.25">
      <c r="A714" s="131"/>
      <c r="B714" s="39"/>
      <c r="C714" s="39"/>
      <c r="D714" s="93"/>
      <c r="E714" s="68"/>
      <c r="F714" s="40"/>
      <c r="G714" s="94"/>
      <c r="H714" s="38"/>
      <c r="I714" s="95"/>
      <c r="J714" s="40"/>
      <c r="K714" s="38"/>
      <c r="L714" s="95"/>
      <c r="M714" s="40"/>
      <c r="N714" s="38"/>
      <c r="O714" s="95"/>
      <c r="P714" s="68"/>
      <c r="Q714" s="226"/>
      <c r="R714" s="227"/>
      <c r="S714" s="227"/>
      <c r="T714" s="227"/>
      <c r="U714" s="227"/>
      <c r="V714" s="227"/>
      <c r="W714" s="227"/>
      <c r="X714" s="227"/>
      <c r="Y714" s="227"/>
      <c r="Z714" s="227"/>
      <c r="AA714" s="227"/>
      <c r="AB714" s="228"/>
      <c r="AC714" s="149">
        <f>IF($D714="",0,IF($E714="",0,IF(VLOOKUP($E714,paramètres!$E$33:$F$44,2,FALSE)&lt;=VLOOKUP($AC$18,paramètres!$E$33:$F$44,2,FALSE),Q714*$D714,0)))</f>
        <v>0</v>
      </c>
      <c r="AD714" s="13">
        <f>IF($D714="",0,IF($E714="",0,IF(VLOOKUP($E714,paramètres!$E$33:$F$44,2,FALSE)&lt;=VLOOKUP($AD$18,paramètres!$E$33:$F$44,2,FALSE),R714*$D714,0)))</f>
        <v>0</v>
      </c>
      <c r="AE714" s="13">
        <f>IF($D714="",0,IF($E714="",0,IF(VLOOKUP($E714,paramètres!$E$33:$F$44,2,FALSE)&lt;=VLOOKUP($AE$18,paramètres!$E$33:$F$44,2,FALSE),S714*$D714,0)))</f>
        <v>0</v>
      </c>
      <c r="AF714" s="13">
        <f>IF($D714="",0,IF($E714="",0,IF(VLOOKUP($E714,paramètres!$E$33:$F$44,2,FALSE)&lt;=VLOOKUP($AF$18,paramètres!$E$33:$F$44,2,FALSE),T714*$D714,0)))</f>
        <v>0</v>
      </c>
      <c r="AG714" s="13">
        <f>IF($D714="",0,IF($E714="",0,IF(VLOOKUP($E714,paramètres!$E$33:$F$44,2,FALSE)&lt;=VLOOKUP($AG$18,paramètres!$E$33:$F$44,2,FALSE),U714*$D714,0)))</f>
        <v>0</v>
      </c>
      <c r="AH714" s="13">
        <f>IF($D714="",0,IF($E714="",0,IF(VLOOKUP($E714,paramètres!$E$33:$F$44,2,FALSE)&lt;=VLOOKUP($AH$18,paramètres!$E$33:$F$44,2,FALSE),V714*$D714,0)))</f>
        <v>0</v>
      </c>
      <c r="AI714" s="13">
        <f>IF($D714="",0,IF($E714="",0,IF(VLOOKUP($E714,paramètres!$E$33:$F$44,2,FALSE)&lt;=VLOOKUP($AI$18,paramètres!$E$33:$F$44,2,FALSE),W714*$D714,0)))</f>
        <v>0</v>
      </c>
      <c r="AJ714" s="13">
        <f>IF($D714="",0,IF($E714="",0,IF(VLOOKUP($E714,paramètres!$E$33:$F$44,2,FALSE)&lt;=VLOOKUP($AJ$18,paramètres!$E$33:$F$44,2,FALSE),X714*$D714,0)))</f>
        <v>0</v>
      </c>
      <c r="AK714" s="13">
        <f>IF($D714="",0,IF($E714="",0,IF(VLOOKUP($E714,paramètres!$E$33:$F$44,2,FALSE)&lt;=VLOOKUP($AK$18,paramètres!$E$33:$F$44,2,FALSE),Y714*$D714,0)))</f>
        <v>0</v>
      </c>
      <c r="AL714" s="13">
        <f>IF($D714="",0,IF($E714="",0,IF(VLOOKUP($E714,paramètres!$E$33:$F$44,2,FALSE)&lt;=VLOOKUP($AL$18,paramètres!$E$33:$F$44,2,FALSE),Z714*$D714,0)))</f>
        <v>0</v>
      </c>
      <c r="AM714" s="13">
        <f>IF($D714="",0,IF($E714="",0,IF(VLOOKUP($E714,paramètres!$E$33:$F$44,2,FALSE)&lt;=VLOOKUP($AM$18,paramètres!$E$33:$F$44,2,FALSE),AA714*$D714,0)))</f>
        <v>0</v>
      </c>
      <c r="AN714" s="154">
        <f>IF($D714="",0,IF($E714="",0,IF(VLOOKUP($E714,paramètres!$E$33:$F$44,2,FALSE)&lt;=VLOOKUP($AN$18,paramètres!$E$33:$F$44,2,FALSE),AB714*$D714,0)))</f>
        <v>0</v>
      </c>
      <c r="AO714" s="149" t="str">
        <f>IF(paramètres!$B$28=1,((SUM(Q714:Z714)/1.02)+SUM(AA714:AB714))*0.0303/9*COUNT(Q714:Y714),IF(paramètres!$B$28=2,(SUM(Q714:AB714))*0.0303/9*COUNT(Q714:Y714),"Missing Delta option"))</f>
        <v>Missing Delta option</v>
      </c>
      <c r="AP714" s="13" t="str">
        <f>IF(paramètres!$B$28=1,(((SUM(Q714:Z714)/1.02)+SUM(AA714:AB714))+((SUM(AC714:AL714)/1.02)+SUM(AM714:AO714)))*cotpatr,IF(paramètres!$B$28=2,(SUM(Q714:AO714)*cotpatr),"Missing Delta Option"))</f>
        <v>Missing Delta Option</v>
      </c>
      <c r="AQ714" s="13" t="str" cm="1">
        <f t="array" ref="AQ714">IF(paramètres!$B$28=1,(((SUM(Q714:Z714)/1.02)+SUM(AA714:AB714))+((SUM(AC714:AN714)/1.02)+SUM(AM714:AN714)))/12*pécule,IF(paramètres!$B$28=2,SUM(Q714:AN714)/12*pécule,"Missing Delta Option"))</f>
        <v>Missing Delta Option</v>
      </c>
      <c r="AR714" s="132" t="e">
        <f>IF(paramètres!$B$28=1,(((SUM(Q714:Z714)/1.02)+SUM(AA714:AB714))+((SUM(AC714:AN714)/1.02)+SUM(AM714:AN714)))+AO714+AP714+AQ714,SUM(Q714:AN714)+AO714+AP714+AQ714)</f>
        <v>#VALUE!</v>
      </c>
    </row>
    <row r="715" spans="1:44" x14ac:dyDescent="0.25">
      <c r="A715" s="131"/>
      <c r="B715" s="39"/>
      <c r="C715" s="39"/>
      <c r="D715" s="93"/>
      <c r="E715" s="68"/>
      <c r="F715" s="40"/>
      <c r="G715" s="94"/>
      <c r="H715" s="38"/>
      <c r="I715" s="95"/>
      <c r="J715" s="40"/>
      <c r="K715" s="38"/>
      <c r="L715" s="95"/>
      <c r="M715" s="40"/>
      <c r="N715" s="38"/>
      <c r="O715" s="95"/>
      <c r="P715" s="68"/>
      <c r="Q715" s="226"/>
      <c r="R715" s="227"/>
      <c r="S715" s="227"/>
      <c r="T715" s="227"/>
      <c r="U715" s="227"/>
      <c r="V715" s="227"/>
      <c r="W715" s="227"/>
      <c r="X715" s="227"/>
      <c r="Y715" s="227"/>
      <c r="Z715" s="227"/>
      <c r="AA715" s="227"/>
      <c r="AB715" s="228"/>
      <c r="AC715" s="149">
        <f>IF($D715="",0,IF($E715="",0,IF(VLOOKUP($E715,paramètres!$E$33:$F$44,2,FALSE)&lt;=VLOOKUP($AC$18,paramètres!$E$33:$F$44,2,FALSE),Q715*$D715,0)))</f>
        <v>0</v>
      </c>
      <c r="AD715" s="13">
        <f>IF($D715="",0,IF($E715="",0,IF(VLOOKUP($E715,paramètres!$E$33:$F$44,2,FALSE)&lt;=VLOOKUP($AD$18,paramètres!$E$33:$F$44,2,FALSE),R715*$D715,0)))</f>
        <v>0</v>
      </c>
      <c r="AE715" s="13">
        <f>IF($D715="",0,IF($E715="",0,IF(VLOOKUP($E715,paramètres!$E$33:$F$44,2,FALSE)&lt;=VLOOKUP($AE$18,paramètres!$E$33:$F$44,2,FALSE),S715*$D715,0)))</f>
        <v>0</v>
      </c>
      <c r="AF715" s="13">
        <f>IF($D715="",0,IF($E715="",0,IF(VLOOKUP($E715,paramètres!$E$33:$F$44,2,FALSE)&lt;=VLOOKUP($AF$18,paramètres!$E$33:$F$44,2,FALSE),T715*$D715,0)))</f>
        <v>0</v>
      </c>
      <c r="AG715" s="13">
        <f>IF($D715="",0,IF($E715="",0,IF(VLOOKUP($E715,paramètres!$E$33:$F$44,2,FALSE)&lt;=VLOOKUP($AG$18,paramètres!$E$33:$F$44,2,FALSE),U715*$D715,0)))</f>
        <v>0</v>
      </c>
      <c r="AH715" s="13">
        <f>IF($D715="",0,IF($E715="",0,IF(VLOOKUP($E715,paramètres!$E$33:$F$44,2,FALSE)&lt;=VLOOKUP($AH$18,paramètres!$E$33:$F$44,2,FALSE),V715*$D715,0)))</f>
        <v>0</v>
      </c>
      <c r="AI715" s="13">
        <f>IF($D715="",0,IF($E715="",0,IF(VLOOKUP($E715,paramètres!$E$33:$F$44,2,FALSE)&lt;=VLOOKUP($AI$18,paramètres!$E$33:$F$44,2,FALSE),W715*$D715,0)))</f>
        <v>0</v>
      </c>
      <c r="AJ715" s="13">
        <f>IF($D715="",0,IF($E715="",0,IF(VLOOKUP($E715,paramètres!$E$33:$F$44,2,FALSE)&lt;=VLOOKUP($AJ$18,paramètres!$E$33:$F$44,2,FALSE),X715*$D715,0)))</f>
        <v>0</v>
      </c>
      <c r="AK715" s="13">
        <f>IF($D715="",0,IF($E715="",0,IF(VLOOKUP($E715,paramètres!$E$33:$F$44,2,FALSE)&lt;=VLOOKUP($AK$18,paramètres!$E$33:$F$44,2,FALSE),Y715*$D715,0)))</f>
        <v>0</v>
      </c>
      <c r="AL715" s="13">
        <f>IF($D715="",0,IF($E715="",0,IF(VLOOKUP($E715,paramètres!$E$33:$F$44,2,FALSE)&lt;=VLOOKUP($AL$18,paramètres!$E$33:$F$44,2,FALSE),Z715*$D715,0)))</f>
        <v>0</v>
      </c>
      <c r="AM715" s="13">
        <f>IF($D715="",0,IF($E715="",0,IF(VLOOKUP($E715,paramètres!$E$33:$F$44,2,FALSE)&lt;=VLOOKUP($AM$18,paramètres!$E$33:$F$44,2,FALSE),AA715*$D715,0)))</f>
        <v>0</v>
      </c>
      <c r="AN715" s="154">
        <f>IF($D715="",0,IF($E715="",0,IF(VLOOKUP($E715,paramètres!$E$33:$F$44,2,FALSE)&lt;=VLOOKUP($AN$18,paramètres!$E$33:$F$44,2,FALSE),AB715*$D715,0)))</f>
        <v>0</v>
      </c>
      <c r="AO715" s="149" t="str">
        <f>IF(paramètres!$B$28=1,((SUM(Q715:Z715)/1.02)+SUM(AA715:AB715))*0.0303/9*COUNT(Q715:Y715),IF(paramètres!$B$28=2,(SUM(Q715:AB715))*0.0303/9*COUNT(Q715:Y715),"Missing Delta option"))</f>
        <v>Missing Delta option</v>
      </c>
      <c r="AP715" s="13" t="str">
        <f>IF(paramètres!$B$28=1,(((SUM(Q715:Z715)/1.02)+SUM(AA715:AB715))+((SUM(AC715:AL715)/1.02)+SUM(AM715:AO715)))*cotpatr,IF(paramètres!$B$28=2,(SUM(Q715:AO715)*cotpatr),"Missing Delta Option"))</f>
        <v>Missing Delta Option</v>
      </c>
      <c r="AQ715" s="13" t="str" cm="1">
        <f t="array" ref="AQ715">IF(paramètres!$B$28=1,(((SUM(Q715:Z715)/1.02)+SUM(AA715:AB715))+((SUM(AC715:AN715)/1.02)+SUM(AM715:AN715)))/12*pécule,IF(paramètres!$B$28=2,SUM(Q715:AN715)/12*pécule,"Missing Delta Option"))</f>
        <v>Missing Delta Option</v>
      </c>
      <c r="AR715" s="132" t="e">
        <f>IF(paramètres!$B$28=1,(((SUM(Q715:Z715)/1.02)+SUM(AA715:AB715))+((SUM(AC715:AN715)/1.02)+SUM(AM715:AN715)))+AO715+AP715+AQ715,SUM(Q715:AN715)+AO715+AP715+AQ715)</f>
        <v>#VALUE!</v>
      </c>
    </row>
    <row r="716" spans="1:44" x14ac:dyDescent="0.25">
      <c r="A716" s="131"/>
      <c r="B716" s="39"/>
      <c r="C716" s="39"/>
      <c r="D716" s="93"/>
      <c r="E716" s="68"/>
      <c r="F716" s="40"/>
      <c r="G716" s="94"/>
      <c r="H716" s="38"/>
      <c r="I716" s="95"/>
      <c r="J716" s="40"/>
      <c r="K716" s="38"/>
      <c r="L716" s="95"/>
      <c r="M716" s="40"/>
      <c r="N716" s="38"/>
      <c r="O716" s="95"/>
      <c r="P716" s="68"/>
      <c r="Q716" s="226"/>
      <c r="R716" s="227"/>
      <c r="S716" s="227"/>
      <c r="T716" s="227"/>
      <c r="U716" s="227"/>
      <c r="V716" s="227"/>
      <c r="W716" s="227"/>
      <c r="X716" s="227"/>
      <c r="Y716" s="227"/>
      <c r="Z716" s="227"/>
      <c r="AA716" s="227"/>
      <c r="AB716" s="228"/>
      <c r="AC716" s="149">
        <f>IF($D716="",0,IF($E716="",0,IF(VLOOKUP($E716,paramètres!$E$33:$F$44,2,FALSE)&lt;=VLOOKUP($AC$18,paramètres!$E$33:$F$44,2,FALSE),Q716*$D716,0)))</f>
        <v>0</v>
      </c>
      <c r="AD716" s="13">
        <f>IF($D716="",0,IF($E716="",0,IF(VLOOKUP($E716,paramètres!$E$33:$F$44,2,FALSE)&lt;=VLOOKUP($AD$18,paramètres!$E$33:$F$44,2,FALSE),R716*$D716,0)))</f>
        <v>0</v>
      </c>
      <c r="AE716" s="13">
        <f>IF($D716="",0,IF($E716="",0,IF(VLOOKUP($E716,paramètres!$E$33:$F$44,2,FALSE)&lt;=VLOOKUP($AE$18,paramètres!$E$33:$F$44,2,FALSE),S716*$D716,0)))</f>
        <v>0</v>
      </c>
      <c r="AF716" s="13">
        <f>IF($D716="",0,IF($E716="",0,IF(VLOOKUP($E716,paramètres!$E$33:$F$44,2,FALSE)&lt;=VLOOKUP($AF$18,paramètres!$E$33:$F$44,2,FALSE),T716*$D716,0)))</f>
        <v>0</v>
      </c>
      <c r="AG716" s="13">
        <f>IF($D716="",0,IF($E716="",0,IF(VLOOKUP($E716,paramètres!$E$33:$F$44,2,FALSE)&lt;=VLOOKUP($AG$18,paramètres!$E$33:$F$44,2,FALSE),U716*$D716,0)))</f>
        <v>0</v>
      </c>
      <c r="AH716" s="13">
        <f>IF($D716="",0,IF($E716="",0,IF(VLOOKUP($E716,paramètres!$E$33:$F$44,2,FALSE)&lt;=VLOOKUP($AH$18,paramètres!$E$33:$F$44,2,FALSE),V716*$D716,0)))</f>
        <v>0</v>
      </c>
      <c r="AI716" s="13">
        <f>IF($D716="",0,IF($E716="",0,IF(VLOOKUP($E716,paramètres!$E$33:$F$44,2,FALSE)&lt;=VLOOKUP($AI$18,paramètres!$E$33:$F$44,2,FALSE),W716*$D716,0)))</f>
        <v>0</v>
      </c>
      <c r="AJ716" s="13">
        <f>IF($D716="",0,IF($E716="",0,IF(VLOOKUP($E716,paramètres!$E$33:$F$44,2,FALSE)&lt;=VLOOKUP($AJ$18,paramètres!$E$33:$F$44,2,FALSE),X716*$D716,0)))</f>
        <v>0</v>
      </c>
      <c r="AK716" s="13">
        <f>IF($D716="",0,IF($E716="",0,IF(VLOOKUP($E716,paramètres!$E$33:$F$44,2,FALSE)&lt;=VLOOKUP($AK$18,paramètres!$E$33:$F$44,2,FALSE),Y716*$D716,0)))</f>
        <v>0</v>
      </c>
      <c r="AL716" s="13">
        <f>IF($D716="",0,IF($E716="",0,IF(VLOOKUP($E716,paramètres!$E$33:$F$44,2,FALSE)&lt;=VLOOKUP($AL$18,paramètres!$E$33:$F$44,2,FALSE),Z716*$D716,0)))</f>
        <v>0</v>
      </c>
      <c r="AM716" s="13">
        <f>IF($D716="",0,IF($E716="",0,IF(VLOOKUP($E716,paramètres!$E$33:$F$44,2,FALSE)&lt;=VLOOKUP($AM$18,paramètres!$E$33:$F$44,2,FALSE),AA716*$D716,0)))</f>
        <v>0</v>
      </c>
      <c r="AN716" s="154">
        <f>IF($D716="",0,IF($E716="",0,IF(VLOOKUP($E716,paramètres!$E$33:$F$44,2,FALSE)&lt;=VLOOKUP($AN$18,paramètres!$E$33:$F$44,2,FALSE),AB716*$D716,0)))</f>
        <v>0</v>
      </c>
      <c r="AO716" s="149" t="str">
        <f>IF(paramètres!$B$28=1,((SUM(Q716:Z716)/1.02)+SUM(AA716:AB716))*0.0303/9*COUNT(Q716:Y716),IF(paramètres!$B$28=2,(SUM(Q716:AB716))*0.0303/9*COUNT(Q716:Y716),"Missing Delta option"))</f>
        <v>Missing Delta option</v>
      </c>
      <c r="AP716" s="13" t="str">
        <f>IF(paramètres!$B$28=1,(((SUM(Q716:Z716)/1.02)+SUM(AA716:AB716))+((SUM(AC716:AL716)/1.02)+SUM(AM716:AO716)))*cotpatr,IF(paramètres!$B$28=2,(SUM(Q716:AO716)*cotpatr),"Missing Delta Option"))</f>
        <v>Missing Delta Option</v>
      </c>
      <c r="AQ716" s="13" t="str" cm="1">
        <f t="array" ref="AQ716">IF(paramètres!$B$28=1,(((SUM(Q716:Z716)/1.02)+SUM(AA716:AB716))+((SUM(AC716:AN716)/1.02)+SUM(AM716:AN716)))/12*pécule,IF(paramètres!$B$28=2,SUM(Q716:AN716)/12*pécule,"Missing Delta Option"))</f>
        <v>Missing Delta Option</v>
      </c>
      <c r="AR716" s="132" t="e">
        <f>IF(paramètres!$B$28=1,(((SUM(Q716:Z716)/1.02)+SUM(AA716:AB716))+((SUM(AC716:AN716)/1.02)+SUM(AM716:AN716)))+AO716+AP716+AQ716,SUM(Q716:AN716)+AO716+AP716+AQ716)</f>
        <v>#VALUE!</v>
      </c>
    </row>
    <row r="717" spans="1:44" x14ac:dyDescent="0.25">
      <c r="A717" s="131"/>
      <c r="B717" s="39"/>
      <c r="C717" s="39"/>
      <c r="D717" s="93"/>
      <c r="E717" s="68"/>
      <c r="F717" s="40"/>
      <c r="G717" s="94"/>
      <c r="H717" s="38"/>
      <c r="I717" s="95"/>
      <c r="J717" s="40"/>
      <c r="K717" s="38"/>
      <c r="L717" s="95"/>
      <c r="M717" s="40"/>
      <c r="N717" s="38"/>
      <c r="O717" s="95"/>
      <c r="P717" s="68"/>
      <c r="Q717" s="226"/>
      <c r="R717" s="227"/>
      <c r="S717" s="227"/>
      <c r="T717" s="227"/>
      <c r="U717" s="227"/>
      <c r="V717" s="227"/>
      <c r="W717" s="227"/>
      <c r="X717" s="227"/>
      <c r="Y717" s="227"/>
      <c r="Z717" s="227"/>
      <c r="AA717" s="227"/>
      <c r="AB717" s="228"/>
      <c r="AC717" s="149">
        <f>IF($D717="",0,IF($E717="",0,IF(VLOOKUP($E717,paramètres!$E$33:$F$44,2,FALSE)&lt;=VLOOKUP($AC$18,paramètres!$E$33:$F$44,2,FALSE),Q717*$D717,0)))</f>
        <v>0</v>
      </c>
      <c r="AD717" s="13">
        <f>IF($D717="",0,IF($E717="",0,IF(VLOOKUP($E717,paramètres!$E$33:$F$44,2,FALSE)&lt;=VLOOKUP($AD$18,paramètres!$E$33:$F$44,2,FALSE),R717*$D717,0)))</f>
        <v>0</v>
      </c>
      <c r="AE717" s="13">
        <f>IF($D717="",0,IF($E717="",0,IF(VLOOKUP($E717,paramètres!$E$33:$F$44,2,FALSE)&lt;=VLOOKUP($AE$18,paramètres!$E$33:$F$44,2,FALSE),S717*$D717,0)))</f>
        <v>0</v>
      </c>
      <c r="AF717" s="13">
        <f>IF($D717="",0,IF($E717="",0,IF(VLOOKUP($E717,paramètres!$E$33:$F$44,2,FALSE)&lt;=VLOOKUP($AF$18,paramètres!$E$33:$F$44,2,FALSE),T717*$D717,0)))</f>
        <v>0</v>
      </c>
      <c r="AG717" s="13">
        <f>IF($D717="",0,IF($E717="",0,IF(VLOOKUP($E717,paramètres!$E$33:$F$44,2,FALSE)&lt;=VLOOKUP($AG$18,paramètres!$E$33:$F$44,2,FALSE),U717*$D717,0)))</f>
        <v>0</v>
      </c>
      <c r="AH717" s="13">
        <f>IF($D717="",0,IF($E717="",0,IF(VLOOKUP($E717,paramètres!$E$33:$F$44,2,FALSE)&lt;=VLOOKUP($AH$18,paramètres!$E$33:$F$44,2,FALSE),V717*$D717,0)))</f>
        <v>0</v>
      </c>
      <c r="AI717" s="13">
        <f>IF($D717="",0,IF($E717="",0,IF(VLOOKUP($E717,paramètres!$E$33:$F$44,2,FALSE)&lt;=VLOOKUP($AI$18,paramètres!$E$33:$F$44,2,FALSE),W717*$D717,0)))</f>
        <v>0</v>
      </c>
      <c r="AJ717" s="13">
        <f>IF($D717="",0,IF($E717="",0,IF(VLOOKUP($E717,paramètres!$E$33:$F$44,2,FALSE)&lt;=VLOOKUP($AJ$18,paramètres!$E$33:$F$44,2,FALSE),X717*$D717,0)))</f>
        <v>0</v>
      </c>
      <c r="AK717" s="13">
        <f>IF($D717="",0,IF($E717="",0,IF(VLOOKUP($E717,paramètres!$E$33:$F$44,2,FALSE)&lt;=VLOOKUP($AK$18,paramètres!$E$33:$F$44,2,FALSE),Y717*$D717,0)))</f>
        <v>0</v>
      </c>
      <c r="AL717" s="13">
        <f>IF($D717="",0,IF($E717="",0,IF(VLOOKUP($E717,paramètres!$E$33:$F$44,2,FALSE)&lt;=VLOOKUP($AL$18,paramètres!$E$33:$F$44,2,FALSE),Z717*$D717,0)))</f>
        <v>0</v>
      </c>
      <c r="AM717" s="13">
        <f>IF($D717="",0,IF($E717="",0,IF(VLOOKUP($E717,paramètres!$E$33:$F$44,2,FALSE)&lt;=VLOOKUP($AM$18,paramètres!$E$33:$F$44,2,FALSE),AA717*$D717,0)))</f>
        <v>0</v>
      </c>
      <c r="AN717" s="154">
        <f>IF($D717="",0,IF($E717="",0,IF(VLOOKUP($E717,paramètres!$E$33:$F$44,2,FALSE)&lt;=VLOOKUP($AN$18,paramètres!$E$33:$F$44,2,FALSE),AB717*$D717,0)))</f>
        <v>0</v>
      </c>
      <c r="AO717" s="149" t="str">
        <f>IF(paramètres!$B$28=1,((SUM(Q717:Z717)/1.02)+SUM(AA717:AB717))*0.0303/9*COUNT(Q717:Y717),IF(paramètres!$B$28=2,(SUM(Q717:AB717))*0.0303/9*COUNT(Q717:Y717),"Missing Delta option"))</f>
        <v>Missing Delta option</v>
      </c>
      <c r="AP717" s="13" t="str">
        <f>IF(paramètres!$B$28=1,(((SUM(Q717:Z717)/1.02)+SUM(AA717:AB717))+((SUM(AC717:AL717)/1.02)+SUM(AM717:AO717)))*cotpatr,IF(paramètres!$B$28=2,(SUM(Q717:AO717)*cotpatr),"Missing Delta Option"))</f>
        <v>Missing Delta Option</v>
      </c>
      <c r="AQ717" s="13" t="str" cm="1">
        <f t="array" ref="AQ717">IF(paramètres!$B$28=1,(((SUM(Q717:Z717)/1.02)+SUM(AA717:AB717))+((SUM(AC717:AN717)/1.02)+SUM(AM717:AN717)))/12*pécule,IF(paramètres!$B$28=2,SUM(Q717:AN717)/12*pécule,"Missing Delta Option"))</f>
        <v>Missing Delta Option</v>
      </c>
      <c r="AR717" s="132" t="e">
        <f>IF(paramètres!$B$28=1,(((SUM(Q717:Z717)/1.02)+SUM(AA717:AB717))+((SUM(AC717:AN717)/1.02)+SUM(AM717:AN717)))+AO717+AP717+AQ717,SUM(Q717:AN717)+AO717+AP717+AQ717)</f>
        <v>#VALUE!</v>
      </c>
    </row>
    <row r="718" spans="1:44" x14ac:dyDescent="0.25">
      <c r="A718" s="131"/>
      <c r="B718" s="39"/>
      <c r="C718" s="39"/>
      <c r="D718" s="93"/>
      <c r="E718" s="68"/>
      <c r="F718" s="40"/>
      <c r="G718" s="94"/>
      <c r="H718" s="38"/>
      <c r="I718" s="95"/>
      <c r="J718" s="40"/>
      <c r="K718" s="38"/>
      <c r="L718" s="95"/>
      <c r="M718" s="40"/>
      <c r="N718" s="38"/>
      <c r="O718" s="95"/>
      <c r="P718" s="68"/>
      <c r="Q718" s="226"/>
      <c r="R718" s="227"/>
      <c r="S718" s="227"/>
      <c r="T718" s="227"/>
      <c r="U718" s="227"/>
      <c r="V718" s="227"/>
      <c r="W718" s="227"/>
      <c r="X718" s="227"/>
      <c r="Y718" s="227"/>
      <c r="Z718" s="227"/>
      <c r="AA718" s="227"/>
      <c r="AB718" s="228"/>
      <c r="AC718" s="149">
        <f>IF($D718="",0,IF($E718="",0,IF(VLOOKUP($E718,paramètres!$E$33:$F$44,2,FALSE)&lt;=VLOOKUP($AC$18,paramètres!$E$33:$F$44,2,FALSE),Q718*$D718,0)))</f>
        <v>0</v>
      </c>
      <c r="AD718" s="13">
        <f>IF($D718="",0,IF($E718="",0,IF(VLOOKUP($E718,paramètres!$E$33:$F$44,2,FALSE)&lt;=VLOOKUP($AD$18,paramètres!$E$33:$F$44,2,FALSE),R718*$D718,0)))</f>
        <v>0</v>
      </c>
      <c r="AE718" s="13">
        <f>IF($D718="",0,IF($E718="",0,IF(VLOOKUP($E718,paramètres!$E$33:$F$44,2,FALSE)&lt;=VLOOKUP($AE$18,paramètres!$E$33:$F$44,2,FALSE),S718*$D718,0)))</f>
        <v>0</v>
      </c>
      <c r="AF718" s="13">
        <f>IF($D718="",0,IF($E718="",0,IF(VLOOKUP($E718,paramètres!$E$33:$F$44,2,FALSE)&lt;=VLOOKUP($AF$18,paramètres!$E$33:$F$44,2,FALSE),T718*$D718,0)))</f>
        <v>0</v>
      </c>
      <c r="AG718" s="13">
        <f>IF($D718="",0,IF($E718="",0,IF(VLOOKUP($E718,paramètres!$E$33:$F$44,2,FALSE)&lt;=VLOOKUP($AG$18,paramètres!$E$33:$F$44,2,FALSE),U718*$D718,0)))</f>
        <v>0</v>
      </c>
      <c r="AH718" s="13">
        <f>IF($D718="",0,IF($E718="",0,IF(VLOOKUP($E718,paramètres!$E$33:$F$44,2,FALSE)&lt;=VLOOKUP($AH$18,paramètres!$E$33:$F$44,2,FALSE),V718*$D718,0)))</f>
        <v>0</v>
      </c>
      <c r="AI718" s="13">
        <f>IF($D718="",0,IF($E718="",0,IF(VLOOKUP($E718,paramètres!$E$33:$F$44,2,FALSE)&lt;=VLOOKUP($AI$18,paramètres!$E$33:$F$44,2,FALSE),W718*$D718,0)))</f>
        <v>0</v>
      </c>
      <c r="AJ718" s="13">
        <f>IF($D718="",0,IF($E718="",0,IF(VLOOKUP($E718,paramètres!$E$33:$F$44,2,FALSE)&lt;=VLOOKUP($AJ$18,paramètres!$E$33:$F$44,2,FALSE),X718*$D718,0)))</f>
        <v>0</v>
      </c>
      <c r="AK718" s="13">
        <f>IF($D718="",0,IF($E718="",0,IF(VLOOKUP($E718,paramètres!$E$33:$F$44,2,FALSE)&lt;=VLOOKUP($AK$18,paramètres!$E$33:$F$44,2,FALSE),Y718*$D718,0)))</f>
        <v>0</v>
      </c>
      <c r="AL718" s="13">
        <f>IF($D718="",0,IF($E718="",0,IF(VLOOKUP($E718,paramètres!$E$33:$F$44,2,FALSE)&lt;=VLOOKUP($AL$18,paramètres!$E$33:$F$44,2,FALSE),Z718*$D718,0)))</f>
        <v>0</v>
      </c>
      <c r="AM718" s="13">
        <f>IF($D718="",0,IF($E718="",0,IF(VLOOKUP($E718,paramètres!$E$33:$F$44,2,FALSE)&lt;=VLOOKUP($AM$18,paramètres!$E$33:$F$44,2,FALSE),AA718*$D718,0)))</f>
        <v>0</v>
      </c>
      <c r="AN718" s="154">
        <f>IF($D718="",0,IF($E718="",0,IF(VLOOKUP($E718,paramètres!$E$33:$F$44,2,FALSE)&lt;=VLOOKUP($AN$18,paramètres!$E$33:$F$44,2,FALSE),AB718*$D718,0)))</f>
        <v>0</v>
      </c>
      <c r="AO718" s="149" t="str">
        <f>IF(paramètres!$B$28=1,((SUM(Q718:Z718)/1.02)+SUM(AA718:AB718))*0.0303/9*COUNT(Q718:Y718),IF(paramètres!$B$28=2,(SUM(Q718:AB718))*0.0303/9*COUNT(Q718:Y718),"Missing Delta option"))</f>
        <v>Missing Delta option</v>
      </c>
      <c r="AP718" s="13" t="str">
        <f>IF(paramètres!$B$28=1,(((SUM(Q718:Z718)/1.02)+SUM(AA718:AB718))+((SUM(AC718:AL718)/1.02)+SUM(AM718:AO718)))*cotpatr,IF(paramètres!$B$28=2,(SUM(Q718:AO718)*cotpatr),"Missing Delta Option"))</f>
        <v>Missing Delta Option</v>
      </c>
      <c r="AQ718" s="13" t="str" cm="1">
        <f t="array" ref="AQ718">IF(paramètres!$B$28=1,(((SUM(Q718:Z718)/1.02)+SUM(AA718:AB718))+((SUM(AC718:AN718)/1.02)+SUM(AM718:AN718)))/12*pécule,IF(paramètres!$B$28=2,SUM(Q718:AN718)/12*pécule,"Missing Delta Option"))</f>
        <v>Missing Delta Option</v>
      </c>
      <c r="AR718" s="132" t="e">
        <f>IF(paramètres!$B$28=1,(((SUM(Q718:Z718)/1.02)+SUM(AA718:AB718))+((SUM(AC718:AN718)/1.02)+SUM(AM718:AN718)))+AO718+AP718+AQ718,SUM(Q718:AN718)+AO718+AP718+AQ718)</f>
        <v>#VALUE!</v>
      </c>
    </row>
    <row r="719" spans="1:44" x14ac:dyDescent="0.25">
      <c r="A719" s="131"/>
      <c r="B719" s="39"/>
      <c r="C719" s="39"/>
      <c r="D719" s="93"/>
      <c r="E719" s="68"/>
      <c r="F719" s="40"/>
      <c r="G719" s="94"/>
      <c r="H719" s="38"/>
      <c r="I719" s="95"/>
      <c r="J719" s="40"/>
      <c r="K719" s="38"/>
      <c r="L719" s="95"/>
      <c r="M719" s="40"/>
      <c r="N719" s="38"/>
      <c r="O719" s="95"/>
      <c r="P719" s="68"/>
      <c r="Q719" s="226"/>
      <c r="R719" s="227"/>
      <c r="S719" s="227"/>
      <c r="T719" s="227"/>
      <c r="U719" s="227"/>
      <c r="V719" s="227"/>
      <c r="W719" s="227"/>
      <c r="X719" s="227"/>
      <c r="Y719" s="227"/>
      <c r="Z719" s="227"/>
      <c r="AA719" s="227"/>
      <c r="AB719" s="228"/>
      <c r="AC719" s="149">
        <f>IF($D719="",0,IF($E719="",0,IF(VLOOKUP($E719,paramètres!$E$33:$F$44,2,FALSE)&lt;=VLOOKUP($AC$18,paramètres!$E$33:$F$44,2,FALSE),Q719*$D719,0)))</f>
        <v>0</v>
      </c>
      <c r="AD719" s="13">
        <f>IF($D719="",0,IF($E719="",0,IF(VLOOKUP($E719,paramètres!$E$33:$F$44,2,FALSE)&lt;=VLOOKUP($AD$18,paramètres!$E$33:$F$44,2,FALSE),R719*$D719,0)))</f>
        <v>0</v>
      </c>
      <c r="AE719" s="13">
        <f>IF($D719="",0,IF($E719="",0,IF(VLOOKUP($E719,paramètres!$E$33:$F$44,2,FALSE)&lt;=VLOOKUP($AE$18,paramètres!$E$33:$F$44,2,FALSE),S719*$D719,0)))</f>
        <v>0</v>
      </c>
      <c r="AF719" s="13">
        <f>IF($D719="",0,IF($E719="",0,IF(VLOOKUP($E719,paramètres!$E$33:$F$44,2,FALSE)&lt;=VLOOKUP($AF$18,paramètres!$E$33:$F$44,2,FALSE),T719*$D719,0)))</f>
        <v>0</v>
      </c>
      <c r="AG719" s="13">
        <f>IF($D719="",0,IF($E719="",0,IF(VLOOKUP($E719,paramètres!$E$33:$F$44,2,FALSE)&lt;=VLOOKUP($AG$18,paramètres!$E$33:$F$44,2,FALSE),U719*$D719,0)))</f>
        <v>0</v>
      </c>
      <c r="AH719" s="13">
        <f>IF($D719="",0,IF($E719="",0,IF(VLOOKUP($E719,paramètres!$E$33:$F$44,2,FALSE)&lt;=VLOOKUP($AH$18,paramètres!$E$33:$F$44,2,FALSE),V719*$D719,0)))</f>
        <v>0</v>
      </c>
      <c r="AI719" s="13">
        <f>IF($D719="",0,IF($E719="",0,IF(VLOOKUP($E719,paramètres!$E$33:$F$44,2,FALSE)&lt;=VLOOKUP($AI$18,paramètres!$E$33:$F$44,2,FALSE),W719*$D719,0)))</f>
        <v>0</v>
      </c>
      <c r="AJ719" s="13">
        <f>IF($D719="",0,IF($E719="",0,IF(VLOOKUP($E719,paramètres!$E$33:$F$44,2,FALSE)&lt;=VLOOKUP($AJ$18,paramètres!$E$33:$F$44,2,FALSE),X719*$D719,0)))</f>
        <v>0</v>
      </c>
      <c r="AK719" s="13">
        <f>IF($D719="",0,IF($E719="",0,IF(VLOOKUP($E719,paramètres!$E$33:$F$44,2,FALSE)&lt;=VLOOKUP($AK$18,paramètres!$E$33:$F$44,2,FALSE),Y719*$D719,0)))</f>
        <v>0</v>
      </c>
      <c r="AL719" s="13">
        <f>IF($D719="",0,IF($E719="",0,IF(VLOOKUP($E719,paramètres!$E$33:$F$44,2,FALSE)&lt;=VLOOKUP($AL$18,paramètres!$E$33:$F$44,2,FALSE),Z719*$D719,0)))</f>
        <v>0</v>
      </c>
      <c r="AM719" s="13">
        <f>IF($D719="",0,IF($E719="",0,IF(VLOOKUP($E719,paramètres!$E$33:$F$44,2,FALSE)&lt;=VLOOKUP($AM$18,paramètres!$E$33:$F$44,2,FALSE),AA719*$D719,0)))</f>
        <v>0</v>
      </c>
      <c r="AN719" s="154">
        <f>IF($D719="",0,IF($E719="",0,IF(VLOOKUP($E719,paramètres!$E$33:$F$44,2,FALSE)&lt;=VLOOKUP($AN$18,paramètres!$E$33:$F$44,2,FALSE),AB719*$D719,0)))</f>
        <v>0</v>
      </c>
      <c r="AO719" s="149" t="str">
        <f>IF(paramètres!$B$28=1,((SUM(Q719:Z719)/1.02)+SUM(AA719:AB719))*0.0303/9*COUNT(Q719:Y719),IF(paramètres!$B$28=2,(SUM(Q719:AB719))*0.0303/9*COUNT(Q719:Y719),"Missing Delta option"))</f>
        <v>Missing Delta option</v>
      </c>
      <c r="AP719" s="13" t="str">
        <f>IF(paramètres!$B$28=1,(((SUM(Q719:Z719)/1.02)+SUM(AA719:AB719))+((SUM(AC719:AL719)/1.02)+SUM(AM719:AO719)))*cotpatr,IF(paramètres!$B$28=2,(SUM(Q719:AO719)*cotpatr),"Missing Delta Option"))</f>
        <v>Missing Delta Option</v>
      </c>
      <c r="AQ719" s="13" t="str" cm="1">
        <f t="array" ref="AQ719">IF(paramètres!$B$28=1,(((SUM(Q719:Z719)/1.02)+SUM(AA719:AB719))+((SUM(AC719:AN719)/1.02)+SUM(AM719:AN719)))/12*pécule,IF(paramètres!$B$28=2,SUM(Q719:AN719)/12*pécule,"Missing Delta Option"))</f>
        <v>Missing Delta Option</v>
      </c>
      <c r="AR719" s="132" t="e">
        <f>IF(paramètres!$B$28=1,(((SUM(Q719:Z719)/1.02)+SUM(AA719:AB719))+((SUM(AC719:AN719)/1.02)+SUM(AM719:AN719)))+AO719+AP719+AQ719,SUM(Q719:AN719)+AO719+AP719+AQ719)</f>
        <v>#VALUE!</v>
      </c>
    </row>
    <row r="720" spans="1:44" x14ac:dyDescent="0.25">
      <c r="A720" s="131"/>
      <c r="B720" s="39"/>
      <c r="C720" s="39"/>
      <c r="D720" s="93"/>
      <c r="E720" s="68"/>
      <c r="F720" s="40"/>
      <c r="G720" s="94"/>
      <c r="H720" s="38"/>
      <c r="I720" s="95"/>
      <c r="J720" s="40"/>
      <c r="K720" s="38"/>
      <c r="L720" s="95"/>
      <c r="M720" s="40"/>
      <c r="N720" s="38"/>
      <c r="O720" s="95"/>
      <c r="P720" s="68"/>
      <c r="Q720" s="226"/>
      <c r="R720" s="227"/>
      <c r="S720" s="227"/>
      <c r="T720" s="227"/>
      <c r="U720" s="227"/>
      <c r="V720" s="227"/>
      <c r="W720" s="227"/>
      <c r="X720" s="227"/>
      <c r="Y720" s="227"/>
      <c r="Z720" s="227"/>
      <c r="AA720" s="227"/>
      <c r="AB720" s="228"/>
      <c r="AC720" s="149">
        <f>IF($D720="",0,IF($E720="",0,IF(VLOOKUP($E720,paramètres!$E$33:$F$44,2,FALSE)&lt;=VLOOKUP($AC$18,paramètres!$E$33:$F$44,2,FALSE),Q720*$D720,0)))</f>
        <v>0</v>
      </c>
      <c r="AD720" s="13">
        <f>IF($D720="",0,IF($E720="",0,IF(VLOOKUP($E720,paramètres!$E$33:$F$44,2,FALSE)&lt;=VLOOKUP($AD$18,paramètres!$E$33:$F$44,2,FALSE),R720*$D720,0)))</f>
        <v>0</v>
      </c>
      <c r="AE720" s="13">
        <f>IF($D720="",0,IF($E720="",0,IF(VLOOKUP($E720,paramètres!$E$33:$F$44,2,FALSE)&lt;=VLOOKUP($AE$18,paramètres!$E$33:$F$44,2,FALSE),S720*$D720,0)))</f>
        <v>0</v>
      </c>
      <c r="AF720" s="13">
        <f>IF($D720="",0,IF($E720="",0,IF(VLOOKUP($E720,paramètres!$E$33:$F$44,2,FALSE)&lt;=VLOOKUP($AF$18,paramètres!$E$33:$F$44,2,FALSE),T720*$D720,0)))</f>
        <v>0</v>
      </c>
      <c r="AG720" s="13">
        <f>IF($D720="",0,IF($E720="",0,IF(VLOOKUP($E720,paramètres!$E$33:$F$44,2,FALSE)&lt;=VLOOKUP($AG$18,paramètres!$E$33:$F$44,2,FALSE),U720*$D720,0)))</f>
        <v>0</v>
      </c>
      <c r="AH720" s="13">
        <f>IF($D720="",0,IF($E720="",0,IF(VLOOKUP($E720,paramètres!$E$33:$F$44,2,FALSE)&lt;=VLOOKUP($AH$18,paramètres!$E$33:$F$44,2,FALSE),V720*$D720,0)))</f>
        <v>0</v>
      </c>
      <c r="AI720" s="13">
        <f>IF($D720="",0,IF($E720="",0,IF(VLOOKUP($E720,paramètres!$E$33:$F$44,2,FALSE)&lt;=VLOOKUP($AI$18,paramètres!$E$33:$F$44,2,FALSE),W720*$D720,0)))</f>
        <v>0</v>
      </c>
      <c r="AJ720" s="13">
        <f>IF($D720="",0,IF($E720="",0,IF(VLOOKUP($E720,paramètres!$E$33:$F$44,2,FALSE)&lt;=VLOOKUP($AJ$18,paramètres!$E$33:$F$44,2,FALSE),X720*$D720,0)))</f>
        <v>0</v>
      </c>
      <c r="AK720" s="13">
        <f>IF($D720="",0,IF($E720="",0,IF(VLOOKUP($E720,paramètres!$E$33:$F$44,2,FALSE)&lt;=VLOOKUP($AK$18,paramètres!$E$33:$F$44,2,FALSE),Y720*$D720,0)))</f>
        <v>0</v>
      </c>
      <c r="AL720" s="13">
        <f>IF($D720="",0,IF($E720="",0,IF(VLOOKUP($E720,paramètres!$E$33:$F$44,2,FALSE)&lt;=VLOOKUP($AL$18,paramètres!$E$33:$F$44,2,FALSE),Z720*$D720,0)))</f>
        <v>0</v>
      </c>
      <c r="AM720" s="13">
        <f>IF($D720="",0,IF($E720="",0,IF(VLOOKUP($E720,paramètres!$E$33:$F$44,2,FALSE)&lt;=VLOOKUP($AM$18,paramètres!$E$33:$F$44,2,FALSE),AA720*$D720,0)))</f>
        <v>0</v>
      </c>
      <c r="AN720" s="154">
        <f>IF($D720="",0,IF($E720="",0,IF(VLOOKUP($E720,paramètres!$E$33:$F$44,2,FALSE)&lt;=VLOOKUP($AN$18,paramètres!$E$33:$F$44,2,FALSE),AB720*$D720,0)))</f>
        <v>0</v>
      </c>
      <c r="AO720" s="149" t="str">
        <f>IF(paramètres!$B$28=1,((SUM(Q720:Z720)/1.02)+SUM(AA720:AB720))*0.0303/9*COUNT(Q720:Y720),IF(paramètres!$B$28=2,(SUM(Q720:AB720))*0.0303/9*COUNT(Q720:Y720),"Missing Delta option"))</f>
        <v>Missing Delta option</v>
      </c>
      <c r="AP720" s="13" t="str">
        <f>IF(paramètres!$B$28=1,(((SUM(Q720:Z720)/1.02)+SUM(AA720:AB720))+((SUM(AC720:AL720)/1.02)+SUM(AM720:AO720)))*cotpatr,IF(paramètres!$B$28=2,(SUM(Q720:AO720)*cotpatr),"Missing Delta Option"))</f>
        <v>Missing Delta Option</v>
      </c>
      <c r="AQ720" s="13" t="str" cm="1">
        <f t="array" ref="AQ720">IF(paramètres!$B$28=1,(((SUM(Q720:Z720)/1.02)+SUM(AA720:AB720))+((SUM(AC720:AN720)/1.02)+SUM(AM720:AN720)))/12*pécule,IF(paramètres!$B$28=2,SUM(Q720:AN720)/12*pécule,"Missing Delta Option"))</f>
        <v>Missing Delta Option</v>
      </c>
      <c r="AR720" s="132" t="e">
        <f>IF(paramètres!$B$28=1,(((SUM(Q720:Z720)/1.02)+SUM(AA720:AB720))+((SUM(AC720:AN720)/1.02)+SUM(AM720:AN720)))+AO720+AP720+AQ720,SUM(Q720:AN720)+AO720+AP720+AQ720)</f>
        <v>#VALUE!</v>
      </c>
    </row>
    <row r="721" spans="1:44" x14ac:dyDescent="0.25">
      <c r="A721" s="131"/>
      <c r="B721" s="39"/>
      <c r="C721" s="39"/>
      <c r="D721" s="93"/>
      <c r="E721" s="68"/>
      <c r="F721" s="40"/>
      <c r="G721" s="94"/>
      <c r="H721" s="38"/>
      <c r="I721" s="95"/>
      <c r="J721" s="40"/>
      <c r="K721" s="38"/>
      <c r="L721" s="95"/>
      <c r="M721" s="40"/>
      <c r="N721" s="38"/>
      <c r="O721" s="95"/>
      <c r="P721" s="68"/>
      <c r="Q721" s="226"/>
      <c r="R721" s="227"/>
      <c r="S721" s="227"/>
      <c r="T721" s="227"/>
      <c r="U721" s="227"/>
      <c r="V721" s="227"/>
      <c r="W721" s="227"/>
      <c r="X721" s="227"/>
      <c r="Y721" s="227"/>
      <c r="Z721" s="227"/>
      <c r="AA721" s="227"/>
      <c r="AB721" s="228"/>
      <c r="AC721" s="149">
        <f>IF($D721="",0,IF($E721="",0,IF(VLOOKUP($E721,paramètres!$E$33:$F$44,2,FALSE)&lt;=VLOOKUP($AC$18,paramètres!$E$33:$F$44,2,FALSE),Q721*$D721,0)))</f>
        <v>0</v>
      </c>
      <c r="AD721" s="13">
        <f>IF($D721="",0,IF($E721="",0,IF(VLOOKUP($E721,paramètres!$E$33:$F$44,2,FALSE)&lt;=VLOOKUP($AD$18,paramètres!$E$33:$F$44,2,FALSE),R721*$D721,0)))</f>
        <v>0</v>
      </c>
      <c r="AE721" s="13">
        <f>IF($D721="",0,IF($E721="",0,IF(VLOOKUP($E721,paramètres!$E$33:$F$44,2,FALSE)&lt;=VLOOKUP($AE$18,paramètres!$E$33:$F$44,2,FALSE),S721*$D721,0)))</f>
        <v>0</v>
      </c>
      <c r="AF721" s="13">
        <f>IF($D721="",0,IF($E721="",0,IF(VLOOKUP($E721,paramètres!$E$33:$F$44,2,FALSE)&lt;=VLOOKUP($AF$18,paramètres!$E$33:$F$44,2,FALSE),T721*$D721,0)))</f>
        <v>0</v>
      </c>
      <c r="AG721" s="13">
        <f>IF($D721="",0,IF($E721="",0,IF(VLOOKUP($E721,paramètres!$E$33:$F$44,2,FALSE)&lt;=VLOOKUP($AG$18,paramètres!$E$33:$F$44,2,FALSE),U721*$D721,0)))</f>
        <v>0</v>
      </c>
      <c r="AH721" s="13">
        <f>IF($D721="",0,IF($E721="",0,IF(VLOOKUP($E721,paramètres!$E$33:$F$44,2,FALSE)&lt;=VLOOKUP($AH$18,paramètres!$E$33:$F$44,2,FALSE),V721*$D721,0)))</f>
        <v>0</v>
      </c>
      <c r="AI721" s="13">
        <f>IF($D721="",0,IF($E721="",0,IF(VLOOKUP($E721,paramètres!$E$33:$F$44,2,FALSE)&lt;=VLOOKUP($AI$18,paramètres!$E$33:$F$44,2,FALSE),W721*$D721,0)))</f>
        <v>0</v>
      </c>
      <c r="AJ721" s="13">
        <f>IF($D721="",0,IF($E721="",0,IF(VLOOKUP($E721,paramètres!$E$33:$F$44,2,FALSE)&lt;=VLOOKUP($AJ$18,paramètres!$E$33:$F$44,2,FALSE),X721*$D721,0)))</f>
        <v>0</v>
      </c>
      <c r="AK721" s="13">
        <f>IF($D721="",0,IF($E721="",0,IF(VLOOKUP($E721,paramètres!$E$33:$F$44,2,FALSE)&lt;=VLOOKUP($AK$18,paramètres!$E$33:$F$44,2,FALSE),Y721*$D721,0)))</f>
        <v>0</v>
      </c>
      <c r="AL721" s="13">
        <f>IF($D721="",0,IF($E721="",0,IF(VLOOKUP($E721,paramètres!$E$33:$F$44,2,FALSE)&lt;=VLOOKUP($AL$18,paramètres!$E$33:$F$44,2,FALSE),Z721*$D721,0)))</f>
        <v>0</v>
      </c>
      <c r="AM721" s="13">
        <f>IF($D721="",0,IF($E721="",0,IF(VLOOKUP($E721,paramètres!$E$33:$F$44,2,FALSE)&lt;=VLOOKUP($AM$18,paramètres!$E$33:$F$44,2,FALSE),AA721*$D721,0)))</f>
        <v>0</v>
      </c>
      <c r="AN721" s="154">
        <f>IF($D721="",0,IF($E721="",0,IF(VLOOKUP($E721,paramètres!$E$33:$F$44,2,FALSE)&lt;=VLOOKUP($AN$18,paramètres!$E$33:$F$44,2,FALSE),AB721*$D721,0)))</f>
        <v>0</v>
      </c>
      <c r="AO721" s="149" t="str">
        <f>IF(paramètres!$B$28=1,((SUM(Q721:Z721)/1.02)+SUM(AA721:AB721))*0.0303/9*COUNT(Q721:Y721),IF(paramètres!$B$28=2,(SUM(Q721:AB721))*0.0303/9*COUNT(Q721:Y721),"Missing Delta option"))</f>
        <v>Missing Delta option</v>
      </c>
      <c r="AP721" s="13" t="str">
        <f>IF(paramètres!$B$28=1,(((SUM(Q721:Z721)/1.02)+SUM(AA721:AB721))+((SUM(AC721:AL721)/1.02)+SUM(AM721:AO721)))*cotpatr,IF(paramètres!$B$28=2,(SUM(Q721:AO721)*cotpatr),"Missing Delta Option"))</f>
        <v>Missing Delta Option</v>
      </c>
      <c r="AQ721" s="13" t="str" cm="1">
        <f t="array" ref="AQ721">IF(paramètres!$B$28=1,(((SUM(Q721:Z721)/1.02)+SUM(AA721:AB721))+((SUM(AC721:AN721)/1.02)+SUM(AM721:AN721)))/12*pécule,IF(paramètres!$B$28=2,SUM(Q721:AN721)/12*pécule,"Missing Delta Option"))</f>
        <v>Missing Delta Option</v>
      </c>
      <c r="AR721" s="132" t="e">
        <f>IF(paramètres!$B$28=1,(((SUM(Q721:Z721)/1.02)+SUM(AA721:AB721))+((SUM(AC721:AN721)/1.02)+SUM(AM721:AN721)))+AO721+AP721+AQ721,SUM(Q721:AN721)+AO721+AP721+AQ721)</f>
        <v>#VALUE!</v>
      </c>
    </row>
    <row r="722" spans="1:44" x14ac:dyDescent="0.25">
      <c r="A722" s="131"/>
      <c r="B722" s="39"/>
      <c r="C722" s="39"/>
      <c r="D722" s="93"/>
      <c r="E722" s="68"/>
      <c r="F722" s="40"/>
      <c r="G722" s="94"/>
      <c r="H722" s="38"/>
      <c r="I722" s="95"/>
      <c r="J722" s="40"/>
      <c r="K722" s="38"/>
      <c r="L722" s="95"/>
      <c r="M722" s="40"/>
      <c r="N722" s="38"/>
      <c r="O722" s="95"/>
      <c r="P722" s="68"/>
      <c r="Q722" s="226"/>
      <c r="R722" s="227"/>
      <c r="S722" s="227"/>
      <c r="T722" s="227"/>
      <c r="U722" s="227"/>
      <c r="V722" s="227"/>
      <c r="W722" s="227"/>
      <c r="X722" s="227"/>
      <c r="Y722" s="227"/>
      <c r="Z722" s="227"/>
      <c r="AA722" s="227"/>
      <c r="AB722" s="228"/>
      <c r="AC722" s="149">
        <f>IF($D722="",0,IF($E722="",0,IF(VLOOKUP($E722,paramètres!$E$33:$F$44,2,FALSE)&lt;=VLOOKUP($AC$18,paramètres!$E$33:$F$44,2,FALSE),Q722*$D722,0)))</f>
        <v>0</v>
      </c>
      <c r="AD722" s="13">
        <f>IF($D722="",0,IF($E722="",0,IF(VLOOKUP($E722,paramètres!$E$33:$F$44,2,FALSE)&lt;=VLOOKUP($AD$18,paramètres!$E$33:$F$44,2,FALSE),R722*$D722,0)))</f>
        <v>0</v>
      </c>
      <c r="AE722" s="13">
        <f>IF($D722="",0,IF($E722="",0,IF(VLOOKUP($E722,paramètres!$E$33:$F$44,2,FALSE)&lt;=VLOOKUP($AE$18,paramètres!$E$33:$F$44,2,FALSE),S722*$D722,0)))</f>
        <v>0</v>
      </c>
      <c r="AF722" s="13">
        <f>IF($D722="",0,IF($E722="",0,IF(VLOOKUP($E722,paramètres!$E$33:$F$44,2,FALSE)&lt;=VLOOKUP($AF$18,paramètres!$E$33:$F$44,2,FALSE),T722*$D722,0)))</f>
        <v>0</v>
      </c>
      <c r="AG722" s="13">
        <f>IF($D722="",0,IF($E722="",0,IF(VLOOKUP($E722,paramètres!$E$33:$F$44,2,FALSE)&lt;=VLOOKUP($AG$18,paramètres!$E$33:$F$44,2,FALSE),U722*$D722,0)))</f>
        <v>0</v>
      </c>
      <c r="AH722" s="13">
        <f>IF($D722="",0,IF($E722="",0,IF(VLOOKUP($E722,paramètres!$E$33:$F$44,2,FALSE)&lt;=VLOOKUP($AH$18,paramètres!$E$33:$F$44,2,FALSE),V722*$D722,0)))</f>
        <v>0</v>
      </c>
      <c r="AI722" s="13">
        <f>IF($D722="",0,IF($E722="",0,IF(VLOOKUP($E722,paramètres!$E$33:$F$44,2,FALSE)&lt;=VLOOKUP($AI$18,paramètres!$E$33:$F$44,2,FALSE),W722*$D722,0)))</f>
        <v>0</v>
      </c>
      <c r="AJ722" s="13">
        <f>IF($D722="",0,IF($E722="",0,IF(VLOOKUP($E722,paramètres!$E$33:$F$44,2,FALSE)&lt;=VLOOKUP($AJ$18,paramètres!$E$33:$F$44,2,FALSE),X722*$D722,0)))</f>
        <v>0</v>
      </c>
      <c r="AK722" s="13">
        <f>IF($D722="",0,IF($E722="",0,IF(VLOOKUP($E722,paramètres!$E$33:$F$44,2,FALSE)&lt;=VLOOKUP($AK$18,paramètres!$E$33:$F$44,2,FALSE),Y722*$D722,0)))</f>
        <v>0</v>
      </c>
      <c r="AL722" s="13">
        <f>IF($D722="",0,IF($E722="",0,IF(VLOOKUP($E722,paramètres!$E$33:$F$44,2,FALSE)&lt;=VLOOKUP($AL$18,paramètres!$E$33:$F$44,2,FALSE),Z722*$D722,0)))</f>
        <v>0</v>
      </c>
      <c r="AM722" s="13">
        <f>IF($D722="",0,IF($E722="",0,IF(VLOOKUP($E722,paramètres!$E$33:$F$44,2,FALSE)&lt;=VLOOKUP($AM$18,paramètres!$E$33:$F$44,2,FALSE),AA722*$D722,0)))</f>
        <v>0</v>
      </c>
      <c r="AN722" s="154">
        <f>IF($D722="",0,IF($E722="",0,IF(VLOOKUP($E722,paramètres!$E$33:$F$44,2,FALSE)&lt;=VLOOKUP($AN$18,paramètres!$E$33:$F$44,2,FALSE),AB722*$D722,0)))</f>
        <v>0</v>
      </c>
      <c r="AO722" s="149" t="str">
        <f>IF(paramètres!$B$28=1,((SUM(Q722:Z722)/1.02)+SUM(AA722:AB722))*0.0303/9*COUNT(Q722:Y722),IF(paramètres!$B$28=2,(SUM(Q722:AB722))*0.0303/9*COUNT(Q722:Y722),"Missing Delta option"))</f>
        <v>Missing Delta option</v>
      </c>
      <c r="AP722" s="13" t="str">
        <f>IF(paramètres!$B$28=1,(((SUM(Q722:Z722)/1.02)+SUM(AA722:AB722))+((SUM(AC722:AL722)/1.02)+SUM(AM722:AO722)))*cotpatr,IF(paramètres!$B$28=2,(SUM(Q722:AO722)*cotpatr),"Missing Delta Option"))</f>
        <v>Missing Delta Option</v>
      </c>
      <c r="AQ722" s="13" t="str" cm="1">
        <f t="array" ref="AQ722">IF(paramètres!$B$28=1,(((SUM(Q722:Z722)/1.02)+SUM(AA722:AB722))+((SUM(AC722:AN722)/1.02)+SUM(AM722:AN722)))/12*pécule,IF(paramètres!$B$28=2,SUM(Q722:AN722)/12*pécule,"Missing Delta Option"))</f>
        <v>Missing Delta Option</v>
      </c>
      <c r="AR722" s="132" t="e">
        <f>IF(paramètres!$B$28=1,(((SUM(Q722:Z722)/1.02)+SUM(AA722:AB722))+((SUM(AC722:AN722)/1.02)+SUM(AM722:AN722)))+AO722+AP722+AQ722,SUM(Q722:AN722)+AO722+AP722+AQ722)</f>
        <v>#VALUE!</v>
      </c>
    </row>
    <row r="723" spans="1:44" x14ac:dyDescent="0.25">
      <c r="A723" s="131"/>
      <c r="B723" s="39"/>
      <c r="C723" s="39"/>
      <c r="D723" s="93"/>
      <c r="E723" s="68"/>
      <c r="F723" s="40"/>
      <c r="G723" s="94"/>
      <c r="H723" s="38"/>
      <c r="I723" s="95"/>
      <c r="J723" s="40"/>
      <c r="K723" s="38"/>
      <c r="L723" s="95"/>
      <c r="M723" s="40"/>
      <c r="N723" s="38"/>
      <c r="O723" s="95"/>
      <c r="P723" s="68"/>
      <c r="Q723" s="226"/>
      <c r="R723" s="227"/>
      <c r="S723" s="227"/>
      <c r="T723" s="227"/>
      <c r="U723" s="227"/>
      <c r="V723" s="227"/>
      <c r="W723" s="227"/>
      <c r="X723" s="227"/>
      <c r="Y723" s="227"/>
      <c r="Z723" s="227"/>
      <c r="AA723" s="227"/>
      <c r="AB723" s="228"/>
      <c r="AC723" s="149">
        <f>IF($D723="",0,IF($E723="",0,IF(VLOOKUP($E723,paramètres!$E$33:$F$44,2,FALSE)&lt;=VLOOKUP($AC$18,paramètres!$E$33:$F$44,2,FALSE),Q723*$D723,0)))</f>
        <v>0</v>
      </c>
      <c r="AD723" s="13">
        <f>IF($D723="",0,IF($E723="",0,IF(VLOOKUP($E723,paramètres!$E$33:$F$44,2,FALSE)&lt;=VLOOKUP($AD$18,paramètres!$E$33:$F$44,2,FALSE),R723*$D723,0)))</f>
        <v>0</v>
      </c>
      <c r="AE723" s="13">
        <f>IF($D723="",0,IF($E723="",0,IF(VLOOKUP($E723,paramètres!$E$33:$F$44,2,FALSE)&lt;=VLOOKUP($AE$18,paramètres!$E$33:$F$44,2,FALSE),S723*$D723,0)))</f>
        <v>0</v>
      </c>
      <c r="AF723" s="13">
        <f>IF($D723="",0,IF($E723="",0,IF(VLOOKUP($E723,paramètres!$E$33:$F$44,2,FALSE)&lt;=VLOOKUP($AF$18,paramètres!$E$33:$F$44,2,FALSE),T723*$D723,0)))</f>
        <v>0</v>
      </c>
      <c r="AG723" s="13">
        <f>IF($D723="",0,IF($E723="",0,IF(VLOOKUP($E723,paramètres!$E$33:$F$44,2,FALSE)&lt;=VLOOKUP($AG$18,paramètres!$E$33:$F$44,2,FALSE),U723*$D723,0)))</f>
        <v>0</v>
      </c>
      <c r="AH723" s="13">
        <f>IF($D723="",0,IF($E723="",0,IF(VLOOKUP($E723,paramètres!$E$33:$F$44,2,FALSE)&lt;=VLOOKUP($AH$18,paramètres!$E$33:$F$44,2,FALSE),V723*$D723,0)))</f>
        <v>0</v>
      </c>
      <c r="AI723" s="13">
        <f>IF($D723="",0,IF($E723="",0,IF(VLOOKUP($E723,paramètres!$E$33:$F$44,2,FALSE)&lt;=VLOOKUP($AI$18,paramètres!$E$33:$F$44,2,FALSE),W723*$D723,0)))</f>
        <v>0</v>
      </c>
      <c r="AJ723" s="13">
        <f>IF($D723="",0,IF($E723="",0,IF(VLOOKUP($E723,paramètres!$E$33:$F$44,2,FALSE)&lt;=VLOOKUP($AJ$18,paramètres!$E$33:$F$44,2,FALSE),X723*$D723,0)))</f>
        <v>0</v>
      </c>
      <c r="AK723" s="13">
        <f>IF($D723="",0,IF($E723="",0,IF(VLOOKUP($E723,paramètres!$E$33:$F$44,2,FALSE)&lt;=VLOOKUP($AK$18,paramètres!$E$33:$F$44,2,FALSE),Y723*$D723,0)))</f>
        <v>0</v>
      </c>
      <c r="AL723" s="13">
        <f>IF($D723="",0,IF($E723="",0,IF(VLOOKUP($E723,paramètres!$E$33:$F$44,2,FALSE)&lt;=VLOOKUP($AL$18,paramètres!$E$33:$F$44,2,FALSE),Z723*$D723,0)))</f>
        <v>0</v>
      </c>
      <c r="AM723" s="13">
        <f>IF($D723="",0,IF($E723="",0,IF(VLOOKUP($E723,paramètres!$E$33:$F$44,2,FALSE)&lt;=VLOOKUP($AM$18,paramètres!$E$33:$F$44,2,FALSE),AA723*$D723,0)))</f>
        <v>0</v>
      </c>
      <c r="AN723" s="154">
        <f>IF($D723="",0,IF($E723="",0,IF(VLOOKUP($E723,paramètres!$E$33:$F$44,2,FALSE)&lt;=VLOOKUP($AN$18,paramètres!$E$33:$F$44,2,FALSE),AB723*$D723,0)))</f>
        <v>0</v>
      </c>
      <c r="AO723" s="149" t="str">
        <f>IF(paramètres!$B$28=1,((SUM(Q723:Z723)/1.02)+SUM(AA723:AB723))*0.0303/9*COUNT(Q723:Y723),IF(paramètres!$B$28=2,(SUM(Q723:AB723))*0.0303/9*COUNT(Q723:Y723),"Missing Delta option"))</f>
        <v>Missing Delta option</v>
      </c>
      <c r="AP723" s="13" t="str">
        <f>IF(paramètres!$B$28=1,(((SUM(Q723:Z723)/1.02)+SUM(AA723:AB723))+((SUM(AC723:AL723)/1.02)+SUM(AM723:AO723)))*cotpatr,IF(paramètres!$B$28=2,(SUM(Q723:AO723)*cotpatr),"Missing Delta Option"))</f>
        <v>Missing Delta Option</v>
      </c>
      <c r="AQ723" s="13" t="str" cm="1">
        <f t="array" ref="AQ723">IF(paramètres!$B$28=1,(((SUM(Q723:Z723)/1.02)+SUM(AA723:AB723))+((SUM(AC723:AN723)/1.02)+SUM(AM723:AN723)))/12*pécule,IF(paramètres!$B$28=2,SUM(Q723:AN723)/12*pécule,"Missing Delta Option"))</f>
        <v>Missing Delta Option</v>
      </c>
      <c r="AR723" s="132" t="e">
        <f>IF(paramètres!$B$28=1,(((SUM(Q723:Z723)/1.02)+SUM(AA723:AB723))+((SUM(AC723:AN723)/1.02)+SUM(AM723:AN723)))+AO723+AP723+AQ723,SUM(Q723:AN723)+AO723+AP723+AQ723)</f>
        <v>#VALUE!</v>
      </c>
    </row>
    <row r="724" spans="1:44" x14ac:dyDescent="0.25">
      <c r="A724" s="131"/>
      <c r="B724" s="39"/>
      <c r="C724" s="39"/>
      <c r="D724" s="93"/>
      <c r="E724" s="68"/>
      <c r="F724" s="40"/>
      <c r="G724" s="94"/>
      <c r="H724" s="38"/>
      <c r="I724" s="95"/>
      <c r="J724" s="40"/>
      <c r="K724" s="38"/>
      <c r="L724" s="95"/>
      <c r="M724" s="40"/>
      <c r="N724" s="38"/>
      <c r="O724" s="95"/>
      <c r="P724" s="68"/>
      <c r="Q724" s="226"/>
      <c r="R724" s="227"/>
      <c r="S724" s="227"/>
      <c r="T724" s="227"/>
      <c r="U724" s="227"/>
      <c r="V724" s="227"/>
      <c r="W724" s="227"/>
      <c r="X724" s="227"/>
      <c r="Y724" s="227"/>
      <c r="Z724" s="227"/>
      <c r="AA724" s="227"/>
      <c r="AB724" s="228"/>
      <c r="AC724" s="149">
        <f>IF($D724="",0,IF($E724="",0,IF(VLOOKUP($E724,paramètres!$E$33:$F$44,2,FALSE)&lt;=VLOOKUP($AC$18,paramètres!$E$33:$F$44,2,FALSE),Q724*$D724,0)))</f>
        <v>0</v>
      </c>
      <c r="AD724" s="13">
        <f>IF($D724="",0,IF($E724="",0,IF(VLOOKUP($E724,paramètres!$E$33:$F$44,2,FALSE)&lt;=VLOOKUP($AD$18,paramètres!$E$33:$F$44,2,FALSE),R724*$D724,0)))</f>
        <v>0</v>
      </c>
      <c r="AE724" s="13">
        <f>IF($D724="",0,IF($E724="",0,IF(VLOOKUP($E724,paramètres!$E$33:$F$44,2,FALSE)&lt;=VLOOKUP($AE$18,paramètres!$E$33:$F$44,2,FALSE),S724*$D724,0)))</f>
        <v>0</v>
      </c>
      <c r="AF724" s="13">
        <f>IF($D724="",0,IF($E724="",0,IF(VLOOKUP($E724,paramètres!$E$33:$F$44,2,FALSE)&lt;=VLOOKUP($AF$18,paramètres!$E$33:$F$44,2,FALSE),T724*$D724,0)))</f>
        <v>0</v>
      </c>
      <c r="AG724" s="13">
        <f>IF($D724="",0,IF($E724="",0,IF(VLOOKUP($E724,paramètres!$E$33:$F$44,2,FALSE)&lt;=VLOOKUP($AG$18,paramètres!$E$33:$F$44,2,FALSE),U724*$D724,0)))</f>
        <v>0</v>
      </c>
      <c r="AH724" s="13">
        <f>IF($D724="",0,IF($E724="",0,IF(VLOOKUP($E724,paramètres!$E$33:$F$44,2,FALSE)&lt;=VLOOKUP($AH$18,paramètres!$E$33:$F$44,2,FALSE),V724*$D724,0)))</f>
        <v>0</v>
      </c>
      <c r="AI724" s="13">
        <f>IF($D724="",0,IF($E724="",0,IF(VLOOKUP($E724,paramètres!$E$33:$F$44,2,FALSE)&lt;=VLOOKUP($AI$18,paramètres!$E$33:$F$44,2,FALSE),W724*$D724,0)))</f>
        <v>0</v>
      </c>
      <c r="AJ724" s="13">
        <f>IF($D724="",0,IF($E724="",0,IF(VLOOKUP($E724,paramètres!$E$33:$F$44,2,FALSE)&lt;=VLOOKUP($AJ$18,paramètres!$E$33:$F$44,2,FALSE),X724*$D724,0)))</f>
        <v>0</v>
      </c>
      <c r="AK724" s="13">
        <f>IF($D724="",0,IF($E724="",0,IF(VLOOKUP($E724,paramètres!$E$33:$F$44,2,FALSE)&lt;=VLOOKUP($AK$18,paramètres!$E$33:$F$44,2,FALSE),Y724*$D724,0)))</f>
        <v>0</v>
      </c>
      <c r="AL724" s="13">
        <f>IF($D724="",0,IF($E724="",0,IF(VLOOKUP($E724,paramètres!$E$33:$F$44,2,FALSE)&lt;=VLOOKUP($AL$18,paramètres!$E$33:$F$44,2,FALSE),Z724*$D724,0)))</f>
        <v>0</v>
      </c>
      <c r="AM724" s="13">
        <f>IF($D724="",0,IF($E724="",0,IF(VLOOKUP($E724,paramètres!$E$33:$F$44,2,FALSE)&lt;=VLOOKUP($AM$18,paramètres!$E$33:$F$44,2,FALSE),AA724*$D724,0)))</f>
        <v>0</v>
      </c>
      <c r="AN724" s="154">
        <f>IF($D724="",0,IF($E724="",0,IF(VLOOKUP($E724,paramètres!$E$33:$F$44,2,FALSE)&lt;=VLOOKUP($AN$18,paramètres!$E$33:$F$44,2,FALSE),AB724*$D724,0)))</f>
        <v>0</v>
      </c>
      <c r="AO724" s="149" t="str">
        <f>IF(paramètres!$B$28=1,((SUM(Q724:Z724)/1.02)+SUM(AA724:AB724))*0.0303/9*COUNT(Q724:Y724),IF(paramètres!$B$28=2,(SUM(Q724:AB724))*0.0303/9*COUNT(Q724:Y724),"Missing Delta option"))</f>
        <v>Missing Delta option</v>
      </c>
      <c r="AP724" s="13" t="str">
        <f>IF(paramètres!$B$28=1,(((SUM(Q724:Z724)/1.02)+SUM(AA724:AB724))+((SUM(AC724:AL724)/1.02)+SUM(AM724:AO724)))*cotpatr,IF(paramètres!$B$28=2,(SUM(Q724:AO724)*cotpatr),"Missing Delta Option"))</f>
        <v>Missing Delta Option</v>
      </c>
      <c r="AQ724" s="13" t="str" cm="1">
        <f t="array" ref="AQ724">IF(paramètres!$B$28=1,(((SUM(Q724:Z724)/1.02)+SUM(AA724:AB724))+((SUM(AC724:AN724)/1.02)+SUM(AM724:AN724)))/12*pécule,IF(paramètres!$B$28=2,SUM(Q724:AN724)/12*pécule,"Missing Delta Option"))</f>
        <v>Missing Delta Option</v>
      </c>
      <c r="AR724" s="132" t="e">
        <f>IF(paramètres!$B$28=1,(((SUM(Q724:Z724)/1.02)+SUM(AA724:AB724))+((SUM(AC724:AN724)/1.02)+SUM(AM724:AN724)))+AO724+AP724+AQ724,SUM(Q724:AN724)+AO724+AP724+AQ724)</f>
        <v>#VALUE!</v>
      </c>
    </row>
    <row r="725" spans="1:44" x14ac:dyDescent="0.25">
      <c r="A725" s="131"/>
      <c r="B725" s="39"/>
      <c r="C725" s="39"/>
      <c r="D725" s="93"/>
      <c r="E725" s="68"/>
      <c r="F725" s="40"/>
      <c r="G725" s="94"/>
      <c r="H725" s="38"/>
      <c r="I725" s="95"/>
      <c r="J725" s="40"/>
      <c r="K725" s="38"/>
      <c r="L725" s="95"/>
      <c r="M725" s="40"/>
      <c r="N725" s="38"/>
      <c r="O725" s="95"/>
      <c r="P725" s="68"/>
      <c r="Q725" s="226"/>
      <c r="R725" s="227"/>
      <c r="S725" s="227"/>
      <c r="T725" s="227"/>
      <c r="U725" s="227"/>
      <c r="V725" s="227"/>
      <c r="W725" s="227"/>
      <c r="X725" s="227"/>
      <c r="Y725" s="227"/>
      <c r="Z725" s="227"/>
      <c r="AA725" s="227"/>
      <c r="AB725" s="228"/>
      <c r="AC725" s="149">
        <f>IF($D725="",0,IF($E725="",0,IF(VLOOKUP($E725,paramètres!$E$33:$F$44,2,FALSE)&lt;=VLOOKUP($AC$18,paramètres!$E$33:$F$44,2,FALSE),Q725*$D725,0)))</f>
        <v>0</v>
      </c>
      <c r="AD725" s="13">
        <f>IF($D725="",0,IF($E725="",0,IF(VLOOKUP($E725,paramètres!$E$33:$F$44,2,FALSE)&lt;=VLOOKUP($AD$18,paramètres!$E$33:$F$44,2,FALSE),R725*$D725,0)))</f>
        <v>0</v>
      </c>
      <c r="AE725" s="13">
        <f>IF($D725="",0,IF($E725="",0,IF(VLOOKUP($E725,paramètres!$E$33:$F$44,2,FALSE)&lt;=VLOOKUP($AE$18,paramètres!$E$33:$F$44,2,FALSE),S725*$D725,0)))</f>
        <v>0</v>
      </c>
      <c r="AF725" s="13">
        <f>IF($D725="",0,IF($E725="",0,IF(VLOOKUP($E725,paramètres!$E$33:$F$44,2,FALSE)&lt;=VLOOKUP($AF$18,paramètres!$E$33:$F$44,2,FALSE),T725*$D725,0)))</f>
        <v>0</v>
      </c>
      <c r="AG725" s="13">
        <f>IF($D725="",0,IF($E725="",0,IF(VLOOKUP($E725,paramètres!$E$33:$F$44,2,FALSE)&lt;=VLOOKUP($AG$18,paramètres!$E$33:$F$44,2,FALSE),U725*$D725,0)))</f>
        <v>0</v>
      </c>
      <c r="AH725" s="13">
        <f>IF($D725="",0,IF($E725="",0,IF(VLOOKUP($E725,paramètres!$E$33:$F$44,2,FALSE)&lt;=VLOOKUP($AH$18,paramètres!$E$33:$F$44,2,FALSE),V725*$D725,0)))</f>
        <v>0</v>
      </c>
      <c r="AI725" s="13">
        <f>IF($D725="",0,IF($E725="",0,IF(VLOOKUP($E725,paramètres!$E$33:$F$44,2,FALSE)&lt;=VLOOKUP($AI$18,paramètres!$E$33:$F$44,2,FALSE),W725*$D725,0)))</f>
        <v>0</v>
      </c>
      <c r="AJ725" s="13">
        <f>IF($D725="",0,IF($E725="",0,IF(VLOOKUP($E725,paramètres!$E$33:$F$44,2,FALSE)&lt;=VLOOKUP($AJ$18,paramètres!$E$33:$F$44,2,FALSE),X725*$D725,0)))</f>
        <v>0</v>
      </c>
      <c r="AK725" s="13">
        <f>IF($D725="",0,IF($E725="",0,IF(VLOOKUP($E725,paramètres!$E$33:$F$44,2,FALSE)&lt;=VLOOKUP($AK$18,paramètres!$E$33:$F$44,2,FALSE),Y725*$D725,0)))</f>
        <v>0</v>
      </c>
      <c r="AL725" s="13">
        <f>IF($D725="",0,IF($E725="",0,IF(VLOOKUP($E725,paramètres!$E$33:$F$44,2,FALSE)&lt;=VLOOKUP($AL$18,paramètres!$E$33:$F$44,2,FALSE),Z725*$D725,0)))</f>
        <v>0</v>
      </c>
      <c r="AM725" s="13">
        <f>IF($D725="",0,IF($E725="",0,IF(VLOOKUP($E725,paramètres!$E$33:$F$44,2,FALSE)&lt;=VLOOKUP($AM$18,paramètres!$E$33:$F$44,2,FALSE),AA725*$D725,0)))</f>
        <v>0</v>
      </c>
      <c r="AN725" s="154">
        <f>IF($D725="",0,IF($E725="",0,IF(VLOOKUP($E725,paramètres!$E$33:$F$44,2,FALSE)&lt;=VLOOKUP($AN$18,paramètres!$E$33:$F$44,2,FALSE),AB725*$D725,0)))</f>
        <v>0</v>
      </c>
      <c r="AO725" s="149" t="str">
        <f>IF(paramètres!$B$28=1,((SUM(Q725:Z725)/1.02)+SUM(AA725:AB725))*0.0303/9*COUNT(Q725:Y725),IF(paramètres!$B$28=2,(SUM(Q725:AB725))*0.0303/9*COUNT(Q725:Y725),"Missing Delta option"))</f>
        <v>Missing Delta option</v>
      </c>
      <c r="AP725" s="13" t="str">
        <f>IF(paramètres!$B$28=1,(((SUM(Q725:Z725)/1.02)+SUM(AA725:AB725))+((SUM(AC725:AL725)/1.02)+SUM(AM725:AO725)))*cotpatr,IF(paramètres!$B$28=2,(SUM(Q725:AO725)*cotpatr),"Missing Delta Option"))</f>
        <v>Missing Delta Option</v>
      </c>
      <c r="AQ725" s="13" t="str" cm="1">
        <f t="array" ref="AQ725">IF(paramètres!$B$28=1,(((SUM(Q725:Z725)/1.02)+SUM(AA725:AB725))+((SUM(AC725:AN725)/1.02)+SUM(AM725:AN725)))/12*pécule,IF(paramètres!$B$28=2,SUM(Q725:AN725)/12*pécule,"Missing Delta Option"))</f>
        <v>Missing Delta Option</v>
      </c>
      <c r="AR725" s="132" t="e">
        <f>IF(paramètres!$B$28=1,(((SUM(Q725:Z725)/1.02)+SUM(AA725:AB725))+((SUM(AC725:AN725)/1.02)+SUM(AM725:AN725)))+AO725+AP725+AQ725,SUM(Q725:AN725)+AO725+AP725+AQ725)</f>
        <v>#VALUE!</v>
      </c>
    </row>
    <row r="726" spans="1:44" x14ac:dyDescent="0.25">
      <c r="A726" s="131"/>
      <c r="B726" s="39"/>
      <c r="C726" s="39"/>
      <c r="D726" s="93"/>
      <c r="E726" s="68"/>
      <c r="F726" s="40"/>
      <c r="G726" s="94"/>
      <c r="H726" s="38"/>
      <c r="I726" s="95"/>
      <c r="J726" s="40"/>
      <c r="K726" s="38"/>
      <c r="L726" s="95"/>
      <c r="M726" s="40"/>
      <c r="N726" s="38"/>
      <c r="O726" s="95"/>
      <c r="P726" s="68"/>
      <c r="Q726" s="226"/>
      <c r="R726" s="227"/>
      <c r="S726" s="227"/>
      <c r="T726" s="227"/>
      <c r="U726" s="227"/>
      <c r="V726" s="227"/>
      <c r="W726" s="227"/>
      <c r="X726" s="227"/>
      <c r="Y726" s="227"/>
      <c r="Z726" s="227"/>
      <c r="AA726" s="227"/>
      <c r="AB726" s="228"/>
      <c r="AC726" s="149">
        <f>IF($D726="",0,IF($E726="",0,IF(VLOOKUP($E726,paramètres!$E$33:$F$44,2,FALSE)&lt;=VLOOKUP($AC$18,paramètres!$E$33:$F$44,2,FALSE),Q726*$D726,0)))</f>
        <v>0</v>
      </c>
      <c r="AD726" s="13">
        <f>IF($D726="",0,IF($E726="",0,IF(VLOOKUP($E726,paramètres!$E$33:$F$44,2,FALSE)&lt;=VLOOKUP($AD$18,paramètres!$E$33:$F$44,2,FALSE),R726*$D726,0)))</f>
        <v>0</v>
      </c>
      <c r="AE726" s="13">
        <f>IF($D726="",0,IF($E726="",0,IF(VLOOKUP($E726,paramètres!$E$33:$F$44,2,FALSE)&lt;=VLOOKUP($AE$18,paramètres!$E$33:$F$44,2,FALSE),S726*$D726,0)))</f>
        <v>0</v>
      </c>
      <c r="AF726" s="13">
        <f>IF($D726="",0,IF($E726="",0,IF(VLOOKUP($E726,paramètres!$E$33:$F$44,2,FALSE)&lt;=VLOOKUP($AF$18,paramètres!$E$33:$F$44,2,FALSE),T726*$D726,0)))</f>
        <v>0</v>
      </c>
      <c r="AG726" s="13">
        <f>IF($D726="",0,IF($E726="",0,IF(VLOOKUP($E726,paramètres!$E$33:$F$44,2,FALSE)&lt;=VLOOKUP($AG$18,paramètres!$E$33:$F$44,2,FALSE),U726*$D726,0)))</f>
        <v>0</v>
      </c>
      <c r="AH726" s="13">
        <f>IF($D726="",0,IF($E726="",0,IF(VLOOKUP($E726,paramètres!$E$33:$F$44,2,FALSE)&lt;=VLOOKUP($AH$18,paramètres!$E$33:$F$44,2,FALSE),V726*$D726,0)))</f>
        <v>0</v>
      </c>
      <c r="AI726" s="13">
        <f>IF($D726="",0,IF($E726="",0,IF(VLOOKUP($E726,paramètres!$E$33:$F$44,2,FALSE)&lt;=VLOOKUP($AI$18,paramètres!$E$33:$F$44,2,FALSE),W726*$D726,0)))</f>
        <v>0</v>
      </c>
      <c r="AJ726" s="13">
        <f>IF($D726="",0,IF($E726="",0,IF(VLOOKUP($E726,paramètres!$E$33:$F$44,2,FALSE)&lt;=VLOOKUP($AJ$18,paramètres!$E$33:$F$44,2,FALSE),X726*$D726,0)))</f>
        <v>0</v>
      </c>
      <c r="AK726" s="13">
        <f>IF($D726="",0,IF($E726="",0,IF(VLOOKUP($E726,paramètres!$E$33:$F$44,2,FALSE)&lt;=VLOOKUP($AK$18,paramètres!$E$33:$F$44,2,FALSE),Y726*$D726,0)))</f>
        <v>0</v>
      </c>
      <c r="AL726" s="13">
        <f>IF($D726="",0,IF($E726="",0,IF(VLOOKUP($E726,paramètres!$E$33:$F$44,2,FALSE)&lt;=VLOOKUP($AL$18,paramètres!$E$33:$F$44,2,FALSE),Z726*$D726,0)))</f>
        <v>0</v>
      </c>
      <c r="AM726" s="13">
        <f>IF($D726="",0,IF($E726="",0,IF(VLOOKUP($E726,paramètres!$E$33:$F$44,2,FALSE)&lt;=VLOOKUP($AM$18,paramètres!$E$33:$F$44,2,FALSE),AA726*$D726,0)))</f>
        <v>0</v>
      </c>
      <c r="AN726" s="154">
        <f>IF($D726="",0,IF($E726="",0,IF(VLOOKUP($E726,paramètres!$E$33:$F$44,2,FALSE)&lt;=VLOOKUP($AN$18,paramètres!$E$33:$F$44,2,FALSE),AB726*$D726,0)))</f>
        <v>0</v>
      </c>
      <c r="AO726" s="149" t="str">
        <f>IF(paramètres!$B$28=1,((SUM(Q726:Z726)/1.02)+SUM(AA726:AB726))*0.0303/9*COUNT(Q726:Y726),IF(paramètres!$B$28=2,(SUM(Q726:AB726))*0.0303/9*COUNT(Q726:Y726),"Missing Delta option"))</f>
        <v>Missing Delta option</v>
      </c>
      <c r="AP726" s="13" t="str">
        <f>IF(paramètres!$B$28=1,(((SUM(Q726:Z726)/1.02)+SUM(AA726:AB726))+((SUM(AC726:AL726)/1.02)+SUM(AM726:AO726)))*cotpatr,IF(paramètres!$B$28=2,(SUM(Q726:AO726)*cotpatr),"Missing Delta Option"))</f>
        <v>Missing Delta Option</v>
      </c>
      <c r="AQ726" s="13" t="str" cm="1">
        <f t="array" ref="AQ726">IF(paramètres!$B$28=1,(((SUM(Q726:Z726)/1.02)+SUM(AA726:AB726))+((SUM(AC726:AN726)/1.02)+SUM(AM726:AN726)))/12*pécule,IF(paramètres!$B$28=2,SUM(Q726:AN726)/12*pécule,"Missing Delta Option"))</f>
        <v>Missing Delta Option</v>
      </c>
      <c r="AR726" s="132" t="e">
        <f>IF(paramètres!$B$28=1,(((SUM(Q726:Z726)/1.02)+SUM(AA726:AB726))+((SUM(AC726:AN726)/1.02)+SUM(AM726:AN726)))+AO726+AP726+AQ726,SUM(Q726:AN726)+AO726+AP726+AQ726)</f>
        <v>#VALUE!</v>
      </c>
    </row>
    <row r="727" spans="1:44" x14ac:dyDescent="0.25">
      <c r="A727" s="131"/>
      <c r="B727" s="39"/>
      <c r="C727" s="39"/>
      <c r="D727" s="93"/>
      <c r="E727" s="68"/>
      <c r="F727" s="40"/>
      <c r="G727" s="94"/>
      <c r="H727" s="38"/>
      <c r="I727" s="95"/>
      <c r="J727" s="40"/>
      <c r="K727" s="38"/>
      <c r="L727" s="95"/>
      <c r="M727" s="40"/>
      <c r="N727" s="38"/>
      <c r="O727" s="95"/>
      <c r="P727" s="68"/>
      <c r="Q727" s="226"/>
      <c r="R727" s="227"/>
      <c r="S727" s="227"/>
      <c r="T727" s="227"/>
      <c r="U727" s="227"/>
      <c r="V727" s="227"/>
      <c r="W727" s="227"/>
      <c r="X727" s="227"/>
      <c r="Y727" s="227"/>
      <c r="Z727" s="227"/>
      <c r="AA727" s="227"/>
      <c r="AB727" s="228"/>
      <c r="AC727" s="149">
        <f>IF($D727="",0,IF($E727="",0,IF(VLOOKUP($E727,paramètres!$E$33:$F$44,2,FALSE)&lt;=VLOOKUP($AC$18,paramètres!$E$33:$F$44,2,FALSE),Q727*$D727,0)))</f>
        <v>0</v>
      </c>
      <c r="AD727" s="13">
        <f>IF($D727="",0,IF($E727="",0,IF(VLOOKUP($E727,paramètres!$E$33:$F$44,2,FALSE)&lt;=VLOOKUP($AD$18,paramètres!$E$33:$F$44,2,FALSE),R727*$D727,0)))</f>
        <v>0</v>
      </c>
      <c r="AE727" s="13">
        <f>IF($D727="",0,IF($E727="",0,IF(VLOOKUP($E727,paramètres!$E$33:$F$44,2,FALSE)&lt;=VLOOKUP($AE$18,paramètres!$E$33:$F$44,2,FALSE),S727*$D727,0)))</f>
        <v>0</v>
      </c>
      <c r="AF727" s="13">
        <f>IF($D727="",0,IF($E727="",0,IF(VLOOKUP($E727,paramètres!$E$33:$F$44,2,FALSE)&lt;=VLOOKUP($AF$18,paramètres!$E$33:$F$44,2,FALSE),T727*$D727,0)))</f>
        <v>0</v>
      </c>
      <c r="AG727" s="13">
        <f>IF($D727="",0,IF($E727="",0,IF(VLOOKUP($E727,paramètres!$E$33:$F$44,2,FALSE)&lt;=VLOOKUP($AG$18,paramètres!$E$33:$F$44,2,FALSE),U727*$D727,0)))</f>
        <v>0</v>
      </c>
      <c r="AH727" s="13">
        <f>IF($D727="",0,IF($E727="",0,IF(VLOOKUP($E727,paramètres!$E$33:$F$44,2,FALSE)&lt;=VLOOKUP($AH$18,paramètres!$E$33:$F$44,2,FALSE),V727*$D727,0)))</f>
        <v>0</v>
      </c>
      <c r="AI727" s="13">
        <f>IF($D727="",0,IF($E727="",0,IF(VLOOKUP($E727,paramètres!$E$33:$F$44,2,FALSE)&lt;=VLOOKUP($AI$18,paramètres!$E$33:$F$44,2,FALSE),W727*$D727,0)))</f>
        <v>0</v>
      </c>
      <c r="AJ727" s="13">
        <f>IF($D727="",0,IF($E727="",0,IF(VLOOKUP($E727,paramètres!$E$33:$F$44,2,FALSE)&lt;=VLOOKUP($AJ$18,paramètres!$E$33:$F$44,2,FALSE),X727*$D727,0)))</f>
        <v>0</v>
      </c>
      <c r="AK727" s="13">
        <f>IF($D727="",0,IF($E727="",0,IF(VLOOKUP($E727,paramètres!$E$33:$F$44,2,FALSE)&lt;=VLOOKUP($AK$18,paramètres!$E$33:$F$44,2,FALSE),Y727*$D727,0)))</f>
        <v>0</v>
      </c>
      <c r="AL727" s="13">
        <f>IF($D727="",0,IF($E727="",0,IF(VLOOKUP($E727,paramètres!$E$33:$F$44,2,FALSE)&lt;=VLOOKUP($AL$18,paramètres!$E$33:$F$44,2,FALSE),Z727*$D727,0)))</f>
        <v>0</v>
      </c>
      <c r="AM727" s="13">
        <f>IF($D727="",0,IF($E727="",0,IF(VLOOKUP($E727,paramètres!$E$33:$F$44,2,FALSE)&lt;=VLOOKUP($AM$18,paramètres!$E$33:$F$44,2,FALSE),AA727*$D727,0)))</f>
        <v>0</v>
      </c>
      <c r="AN727" s="154">
        <f>IF($D727="",0,IF($E727="",0,IF(VLOOKUP($E727,paramètres!$E$33:$F$44,2,FALSE)&lt;=VLOOKUP($AN$18,paramètres!$E$33:$F$44,2,FALSE),AB727*$D727,0)))</f>
        <v>0</v>
      </c>
      <c r="AO727" s="149" t="str">
        <f>IF(paramètres!$B$28=1,((SUM(Q727:Z727)/1.02)+SUM(AA727:AB727))*0.0303/9*COUNT(Q727:Y727),IF(paramètres!$B$28=2,(SUM(Q727:AB727))*0.0303/9*COUNT(Q727:Y727),"Missing Delta option"))</f>
        <v>Missing Delta option</v>
      </c>
      <c r="AP727" s="13" t="str">
        <f>IF(paramètres!$B$28=1,(((SUM(Q727:Z727)/1.02)+SUM(AA727:AB727))+((SUM(AC727:AL727)/1.02)+SUM(AM727:AO727)))*cotpatr,IF(paramètres!$B$28=2,(SUM(Q727:AO727)*cotpatr),"Missing Delta Option"))</f>
        <v>Missing Delta Option</v>
      </c>
      <c r="AQ727" s="13" t="str" cm="1">
        <f t="array" ref="AQ727">IF(paramètres!$B$28=1,(((SUM(Q727:Z727)/1.02)+SUM(AA727:AB727))+((SUM(AC727:AN727)/1.02)+SUM(AM727:AN727)))/12*pécule,IF(paramètres!$B$28=2,SUM(Q727:AN727)/12*pécule,"Missing Delta Option"))</f>
        <v>Missing Delta Option</v>
      </c>
      <c r="AR727" s="132" t="e">
        <f>IF(paramètres!$B$28=1,(((SUM(Q727:Z727)/1.02)+SUM(AA727:AB727))+((SUM(AC727:AN727)/1.02)+SUM(AM727:AN727)))+AO727+AP727+AQ727,SUM(Q727:AN727)+AO727+AP727+AQ727)</f>
        <v>#VALUE!</v>
      </c>
    </row>
    <row r="728" spans="1:44" x14ac:dyDescent="0.25">
      <c r="A728" s="131"/>
      <c r="B728" s="39"/>
      <c r="C728" s="39"/>
      <c r="D728" s="93"/>
      <c r="E728" s="68"/>
      <c r="F728" s="40"/>
      <c r="G728" s="94"/>
      <c r="H728" s="38"/>
      <c r="I728" s="95"/>
      <c r="J728" s="40"/>
      <c r="K728" s="38"/>
      <c r="L728" s="95"/>
      <c r="M728" s="40"/>
      <c r="N728" s="38"/>
      <c r="O728" s="95"/>
      <c r="P728" s="68"/>
      <c r="Q728" s="226"/>
      <c r="R728" s="227"/>
      <c r="S728" s="227"/>
      <c r="T728" s="227"/>
      <c r="U728" s="227"/>
      <c r="V728" s="227"/>
      <c r="W728" s="227"/>
      <c r="X728" s="227"/>
      <c r="Y728" s="227"/>
      <c r="Z728" s="227"/>
      <c r="AA728" s="227"/>
      <c r="AB728" s="228"/>
      <c r="AC728" s="149">
        <f>IF($D728="",0,IF($E728="",0,IF(VLOOKUP($E728,paramètres!$E$33:$F$44,2,FALSE)&lt;=VLOOKUP($AC$18,paramètres!$E$33:$F$44,2,FALSE),Q728*$D728,0)))</f>
        <v>0</v>
      </c>
      <c r="AD728" s="13">
        <f>IF($D728="",0,IF($E728="",0,IF(VLOOKUP($E728,paramètres!$E$33:$F$44,2,FALSE)&lt;=VLOOKUP($AD$18,paramètres!$E$33:$F$44,2,FALSE),R728*$D728,0)))</f>
        <v>0</v>
      </c>
      <c r="AE728" s="13">
        <f>IF($D728="",0,IF($E728="",0,IF(VLOOKUP($E728,paramètres!$E$33:$F$44,2,FALSE)&lt;=VLOOKUP($AE$18,paramètres!$E$33:$F$44,2,FALSE),S728*$D728,0)))</f>
        <v>0</v>
      </c>
      <c r="AF728" s="13">
        <f>IF($D728="",0,IF($E728="",0,IF(VLOOKUP($E728,paramètres!$E$33:$F$44,2,FALSE)&lt;=VLOOKUP($AF$18,paramètres!$E$33:$F$44,2,FALSE),T728*$D728,0)))</f>
        <v>0</v>
      </c>
      <c r="AG728" s="13">
        <f>IF($D728="",0,IF($E728="",0,IF(VLOOKUP($E728,paramètres!$E$33:$F$44,2,FALSE)&lt;=VLOOKUP($AG$18,paramètres!$E$33:$F$44,2,FALSE),U728*$D728,0)))</f>
        <v>0</v>
      </c>
      <c r="AH728" s="13">
        <f>IF($D728="",0,IF($E728="",0,IF(VLOOKUP($E728,paramètres!$E$33:$F$44,2,FALSE)&lt;=VLOOKUP($AH$18,paramètres!$E$33:$F$44,2,FALSE),V728*$D728,0)))</f>
        <v>0</v>
      </c>
      <c r="AI728" s="13">
        <f>IF($D728="",0,IF($E728="",0,IF(VLOOKUP($E728,paramètres!$E$33:$F$44,2,FALSE)&lt;=VLOOKUP($AI$18,paramètres!$E$33:$F$44,2,FALSE),W728*$D728,0)))</f>
        <v>0</v>
      </c>
      <c r="AJ728" s="13">
        <f>IF($D728="",0,IF($E728="",0,IF(VLOOKUP($E728,paramètres!$E$33:$F$44,2,FALSE)&lt;=VLOOKUP($AJ$18,paramètres!$E$33:$F$44,2,FALSE),X728*$D728,0)))</f>
        <v>0</v>
      </c>
      <c r="AK728" s="13">
        <f>IF($D728="",0,IF($E728="",0,IF(VLOOKUP($E728,paramètres!$E$33:$F$44,2,FALSE)&lt;=VLOOKUP($AK$18,paramètres!$E$33:$F$44,2,FALSE),Y728*$D728,0)))</f>
        <v>0</v>
      </c>
      <c r="AL728" s="13">
        <f>IF($D728="",0,IF($E728="",0,IF(VLOOKUP($E728,paramètres!$E$33:$F$44,2,FALSE)&lt;=VLOOKUP($AL$18,paramètres!$E$33:$F$44,2,FALSE),Z728*$D728,0)))</f>
        <v>0</v>
      </c>
      <c r="AM728" s="13">
        <f>IF($D728="",0,IF($E728="",0,IF(VLOOKUP($E728,paramètres!$E$33:$F$44,2,FALSE)&lt;=VLOOKUP($AM$18,paramètres!$E$33:$F$44,2,FALSE),AA728*$D728,0)))</f>
        <v>0</v>
      </c>
      <c r="AN728" s="154">
        <f>IF($D728="",0,IF($E728="",0,IF(VLOOKUP($E728,paramètres!$E$33:$F$44,2,FALSE)&lt;=VLOOKUP($AN$18,paramètres!$E$33:$F$44,2,FALSE),AB728*$D728,0)))</f>
        <v>0</v>
      </c>
      <c r="AO728" s="149" t="str">
        <f>IF(paramètres!$B$28=1,((SUM(Q728:Z728)/1.02)+SUM(AA728:AB728))*0.0303/9*COUNT(Q728:Y728),IF(paramètres!$B$28=2,(SUM(Q728:AB728))*0.0303/9*COUNT(Q728:Y728),"Missing Delta option"))</f>
        <v>Missing Delta option</v>
      </c>
      <c r="AP728" s="13" t="str">
        <f>IF(paramètres!$B$28=1,(((SUM(Q728:Z728)/1.02)+SUM(AA728:AB728))+((SUM(AC728:AL728)/1.02)+SUM(AM728:AO728)))*cotpatr,IF(paramètres!$B$28=2,(SUM(Q728:AO728)*cotpatr),"Missing Delta Option"))</f>
        <v>Missing Delta Option</v>
      </c>
      <c r="AQ728" s="13" t="str" cm="1">
        <f t="array" ref="AQ728">IF(paramètres!$B$28=1,(((SUM(Q728:Z728)/1.02)+SUM(AA728:AB728))+((SUM(AC728:AN728)/1.02)+SUM(AM728:AN728)))/12*pécule,IF(paramètres!$B$28=2,SUM(Q728:AN728)/12*pécule,"Missing Delta Option"))</f>
        <v>Missing Delta Option</v>
      </c>
      <c r="AR728" s="132" t="e">
        <f>IF(paramètres!$B$28=1,(((SUM(Q728:Z728)/1.02)+SUM(AA728:AB728))+((SUM(AC728:AN728)/1.02)+SUM(AM728:AN728)))+AO728+AP728+AQ728,SUM(Q728:AN728)+AO728+AP728+AQ728)</f>
        <v>#VALUE!</v>
      </c>
    </row>
    <row r="729" spans="1:44" x14ac:dyDescent="0.25">
      <c r="A729" s="131"/>
      <c r="B729" s="39"/>
      <c r="C729" s="39"/>
      <c r="D729" s="93"/>
      <c r="E729" s="68"/>
      <c r="F729" s="40"/>
      <c r="G729" s="94"/>
      <c r="H729" s="38"/>
      <c r="I729" s="95"/>
      <c r="J729" s="40"/>
      <c r="K729" s="38"/>
      <c r="L729" s="95"/>
      <c r="M729" s="40"/>
      <c r="N729" s="38"/>
      <c r="O729" s="95"/>
      <c r="P729" s="68"/>
      <c r="Q729" s="226"/>
      <c r="R729" s="227"/>
      <c r="S729" s="227"/>
      <c r="T729" s="227"/>
      <c r="U729" s="227"/>
      <c r="V729" s="227"/>
      <c r="W729" s="227"/>
      <c r="X729" s="227"/>
      <c r="Y729" s="227"/>
      <c r="Z729" s="227"/>
      <c r="AA729" s="227"/>
      <c r="AB729" s="228"/>
      <c r="AC729" s="149">
        <f>IF($D729="",0,IF($E729="",0,IF(VLOOKUP($E729,paramètres!$E$33:$F$44,2,FALSE)&lt;=VLOOKUP($AC$18,paramètres!$E$33:$F$44,2,FALSE),Q729*$D729,0)))</f>
        <v>0</v>
      </c>
      <c r="AD729" s="13">
        <f>IF($D729="",0,IF($E729="",0,IF(VLOOKUP($E729,paramètres!$E$33:$F$44,2,FALSE)&lt;=VLOOKUP($AD$18,paramètres!$E$33:$F$44,2,FALSE),R729*$D729,0)))</f>
        <v>0</v>
      </c>
      <c r="AE729" s="13">
        <f>IF($D729="",0,IF($E729="",0,IF(VLOOKUP($E729,paramètres!$E$33:$F$44,2,FALSE)&lt;=VLOOKUP($AE$18,paramètres!$E$33:$F$44,2,FALSE),S729*$D729,0)))</f>
        <v>0</v>
      </c>
      <c r="AF729" s="13">
        <f>IF($D729="",0,IF($E729="",0,IF(VLOOKUP($E729,paramètres!$E$33:$F$44,2,FALSE)&lt;=VLOOKUP($AF$18,paramètres!$E$33:$F$44,2,FALSE),T729*$D729,0)))</f>
        <v>0</v>
      </c>
      <c r="AG729" s="13">
        <f>IF($D729="",0,IF($E729="",0,IF(VLOOKUP($E729,paramètres!$E$33:$F$44,2,FALSE)&lt;=VLOOKUP($AG$18,paramètres!$E$33:$F$44,2,FALSE),U729*$D729,0)))</f>
        <v>0</v>
      </c>
      <c r="AH729" s="13">
        <f>IF($D729="",0,IF($E729="",0,IF(VLOOKUP($E729,paramètres!$E$33:$F$44,2,FALSE)&lt;=VLOOKUP($AH$18,paramètres!$E$33:$F$44,2,FALSE),V729*$D729,0)))</f>
        <v>0</v>
      </c>
      <c r="AI729" s="13">
        <f>IF($D729="",0,IF($E729="",0,IF(VLOOKUP($E729,paramètres!$E$33:$F$44,2,FALSE)&lt;=VLOOKUP($AI$18,paramètres!$E$33:$F$44,2,FALSE),W729*$D729,0)))</f>
        <v>0</v>
      </c>
      <c r="AJ729" s="13">
        <f>IF($D729="",0,IF($E729="",0,IF(VLOOKUP($E729,paramètres!$E$33:$F$44,2,FALSE)&lt;=VLOOKUP($AJ$18,paramètres!$E$33:$F$44,2,FALSE),X729*$D729,0)))</f>
        <v>0</v>
      </c>
      <c r="AK729" s="13">
        <f>IF($D729="",0,IF($E729="",0,IF(VLOOKUP($E729,paramètres!$E$33:$F$44,2,FALSE)&lt;=VLOOKUP($AK$18,paramètres!$E$33:$F$44,2,FALSE),Y729*$D729,0)))</f>
        <v>0</v>
      </c>
      <c r="AL729" s="13">
        <f>IF($D729="",0,IF($E729="",0,IF(VLOOKUP($E729,paramètres!$E$33:$F$44,2,FALSE)&lt;=VLOOKUP($AL$18,paramètres!$E$33:$F$44,2,FALSE),Z729*$D729,0)))</f>
        <v>0</v>
      </c>
      <c r="AM729" s="13">
        <f>IF($D729="",0,IF($E729="",0,IF(VLOOKUP($E729,paramètres!$E$33:$F$44,2,FALSE)&lt;=VLOOKUP($AM$18,paramètres!$E$33:$F$44,2,FALSE),AA729*$D729,0)))</f>
        <v>0</v>
      </c>
      <c r="AN729" s="154">
        <f>IF($D729="",0,IF($E729="",0,IF(VLOOKUP($E729,paramètres!$E$33:$F$44,2,FALSE)&lt;=VLOOKUP($AN$18,paramètres!$E$33:$F$44,2,FALSE),AB729*$D729,0)))</f>
        <v>0</v>
      </c>
      <c r="AO729" s="149" t="str">
        <f>IF(paramètres!$B$28=1,((SUM(Q729:Z729)/1.02)+SUM(AA729:AB729))*0.0303/9*COUNT(Q729:Y729),IF(paramètres!$B$28=2,(SUM(Q729:AB729))*0.0303/9*COUNT(Q729:Y729),"Missing Delta option"))</f>
        <v>Missing Delta option</v>
      </c>
      <c r="AP729" s="13" t="str">
        <f>IF(paramètres!$B$28=1,(((SUM(Q729:Z729)/1.02)+SUM(AA729:AB729))+((SUM(AC729:AL729)/1.02)+SUM(AM729:AO729)))*cotpatr,IF(paramètres!$B$28=2,(SUM(Q729:AO729)*cotpatr),"Missing Delta Option"))</f>
        <v>Missing Delta Option</v>
      </c>
      <c r="AQ729" s="13" t="str" cm="1">
        <f t="array" ref="AQ729">IF(paramètres!$B$28=1,(((SUM(Q729:Z729)/1.02)+SUM(AA729:AB729))+((SUM(AC729:AN729)/1.02)+SUM(AM729:AN729)))/12*pécule,IF(paramètres!$B$28=2,SUM(Q729:AN729)/12*pécule,"Missing Delta Option"))</f>
        <v>Missing Delta Option</v>
      </c>
      <c r="AR729" s="132" t="e">
        <f>IF(paramètres!$B$28=1,(((SUM(Q729:Z729)/1.02)+SUM(AA729:AB729))+((SUM(AC729:AN729)/1.02)+SUM(AM729:AN729)))+AO729+AP729+AQ729,SUM(Q729:AN729)+AO729+AP729+AQ729)</f>
        <v>#VALUE!</v>
      </c>
    </row>
    <row r="730" spans="1:44" x14ac:dyDescent="0.25">
      <c r="A730" s="131"/>
      <c r="B730" s="39"/>
      <c r="C730" s="39"/>
      <c r="D730" s="93"/>
      <c r="E730" s="68"/>
      <c r="F730" s="40"/>
      <c r="G730" s="94"/>
      <c r="H730" s="38"/>
      <c r="I730" s="95"/>
      <c r="J730" s="40"/>
      <c r="K730" s="38"/>
      <c r="L730" s="95"/>
      <c r="M730" s="40"/>
      <c r="N730" s="38"/>
      <c r="O730" s="95"/>
      <c r="P730" s="68"/>
      <c r="Q730" s="226"/>
      <c r="R730" s="227"/>
      <c r="S730" s="227"/>
      <c r="T730" s="227"/>
      <c r="U730" s="227"/>
      <c r="V730" s="227"/>
      <c r="W730" s="227"/>
      <c r="X730" s="227"/>
      <c r="Y730" s="227"/>
      <c r="Z730" s="227"/>
      <c r="AA730" s="227"/>
      <c r="AB730" s="228"/>
      <c r="AC730" s="149">
        <f>IF($D730="",0,IF($E730="",0,IF(VLOOKUP($E730,paramètres!$E$33:$F$44,2,FALSE)&lt;=VLOOKUP($AC$18,paramètres!$E$33:$F$44,2,FALSE),Q730*$D730,0)))</f>
        <v>0</v>
      </c>
      <c r="AD730" s="13">
        <f>IF($D730="",0,IF($E730="",0,IF(VLOOKUP($E730,paramètres!$E$33:$F$44,2,FALSE)&lt;=VLOOKUP($AD$18,paramètres!$E$33:$F$44,2,FALSE),R730*$D730,0)))</f>
        <v>0</v>
      </c>
      <c r="AE730" s="13">
        <f>IF($D730="",0,IF($E730="",0,IF(VLOOKUP($E730,paramètres!$E$33:$F$44,2,FALSE)&lt;=VLOOKUP($AE$18,paramètres!$E$33:$F$44,2,FALSE),S730*$D730,0)))</f>
        <v>0</v>
      </c>
      <c r="AF730" s="13">
        <f>IF($D730="",0,IF($E730="",0,IF(VLOOKUP($E730,paramètres!$E$33:$F$44,2,FALSE)&lt;=VLOOKUP($AF$18,paramètres!$E$33:$F$44,2,FALSE),T730*$D730,0)))</f>
        <v>0</v>
      </c>
      <c r="AG730" s="13">
        <f>IF($D730="",0,IF($E730="",0,IF(VLOOKUP($E730,paramètres!$E$33:$F$44,2,FALSE)&lt;=VLOOKUP($AG$18,paramètres!$E$33:$F$44,2,FALSE),U730*$D730,0)))</f>
        <v>0</v>
      </c>
      <c r="AH730" s="13">
        <f>IF($D730="",0,IF($E730="",0,IF(VLOOKUP($E730,paramètres!$E$33:$F$44,2,FALSE)&lt;=VLOOKUP($AH$18,paramètres!$E$33:$F$44,2,FALSE),V730*$D730,0)))</f>
        <v>0</v>
      </c>
      <c r="AI730" s="13">
        <f>IF($D730="",0,IF($E730="",0,IF(VLOOKUP($E730,paramètres!$E$33:$F$44,2,FALSE)&lt;=VLOOKUP($AI$18,paramètres!$E$33:$F$44,2,FALSE),W730*$D730,0)))</f>
        <v>0</v>
      </c>
      <c r="AJ730" s="13">
        <f>IF($D730="",0,IF($E730="",0,IF(VLOOKUP($E730,paramètres!$E$33:$F$44,2,FALSE)&lt;=VLOOKUP($AJ$18,paramètres!$E$33:$F$44,2,FALSE),X730*$D730,0)))</f>
        <v>0</v>
      </c>
      <c r="AK730" s="13">
        <f>IF($D730="",0,IF($E730="",0,IF(VLOOKUP($E730,paramètres!$E$33:$F$44,2,FALSE)&lt;=VLOOKUP($AK$18,paramètres!$E$33:$F$44,2,FALSE),Y730*$D730,0)))</f>
        <v>0</v>
      </c>
      <c r="AL730" s="13">
        <f>IF($D730="",0,IF($E730="",0,IF(VLOOKUP($E730,paramètres!$E$33:$F$44,2,FALSE)&lt;=VLOOKUP($AL$18,paramètres!$E$33:$F$44,2,FALSE),Z730*$D730,0)))</f>
        <v>0</v>
      </c>
      <c r="AM730" s="13">
        <f>IF($D730="",0,IF($E730="",0,IF(VLOOKUP($E730,paramètres!$E$33:$F$44,2,FALSE)&lt;=VLOOKUP($AM$18,paramètres!$E$33:$F$44,2,FALSE),AA730*$D730,0)))</f>
        <v>0</v>
      </c>
      <c r="AN730" s="154">
        <f>IF($D730="",0,IF($E730="",0,IF(VLOOKUP($E730,paramètres!$E$33:$F$44,2,FALSE)&lt;=VLOOKUP($AN$18,paramètres!$E$33:$F$44,2,FALSE),AB730*$D730,0)))</f>
        <v>0</v>
      </c>
      <c r="AO730" s="149" t="str">
        <f>IF(paramètres!$B$28=1,((SUM(Q730:Z730)/1.02)+SUM(AA730:AB730))*0.0303/9*COUNT(Q730:Y730),IF(paramètres!$B$28=2,(SUM(Q730:AB730))*0.0303/9*COUNT(Q730:Y730),"Missing Delta option"))</f>
        <v>Missing Delta option</v>
      </c>
      <c r="AP730" s="13" t="str">
        <f>IF(paramètres!$B$28=1,(((SUM(Q730:Z730)/1.02)+SUM(AA730:AB730))+((SUM(AC730:AL730)/1.02)+SUM(AM730:AO730)))*cotpatr,IF(paramètres!$B$28=2,(SUM(Q730:AO730)*cotpatr),"Missing Delta Option"))</f>
        <v>Missing Delta Option</v>
      </c>
      <c r="AQ730" s="13" t="str" cm="1">
        <f t="array" ref="AQ730">IF(paramètres!$B$28=1,(((SUM(Q730:Z730)/1.02)+SUM(AA730:AB730))+((SUM(AC730:AN730)/1.02)+SUM(AM730:AN730)))/12*pécule,IF(paramètres!$B$28=2,SUM(Q730:AN730)/12*pécule,"Missing Delta Option"))</f>
        <v>Missing Delta Option</v>
      </c>
      <c r="AR730" s="132" t="e">
        <f>IF(paramètres!$B$28=1,(((SUM(Q730:Z730)/1.02)+SUM(AA730:AB730))+((SUM(AC730:AN730)/1.02)+SUM(AM730:AN730)))+AO730+AP730+AQ730,SUM(Q730:AN730)+AO730+AP730+AQ730)</f>
        <v>#VALUE!</v>
      </c>
    </row>
    <row r="731" spans="1:44" x14ac:dyDescent="0.25">
      <c r="A731" s="131"/>
      <c r="B731" s="39"/>
      <c r="C731" s="39"/>
      <c r="D731" s="93"/>
      <c r="E731" s="68"/>
      <c r="F731" s="40"/>
      <c r="G731" s="94"/>
      <c r="H731" s="38"/>
      <c r="I731" s="95"/>
      <c r="J731" s="40"/>
      <c r="K731" s="38"/>
      <c r="L731" s="95"/>
      <c r="M731" s="40"/>
      <c r="N731" s="38"/>
      <c r="O731" s="95"/>
      <c r="P731" s="68"/>
      <c r="Q731" s="226"/>
      <c r="R731" s="227"/>
      <c r="S731" s="227"/>
      <c r="T731" s="227"/>
      <c r="U731" s="227"/>
      <c r="V731" s="227"/>
      <c r="W731" s="227"/>
      <c r="X731" s="227"/>
      <c r="Y731" s="227"/>
      <c r="Z731" s="227"/>
      <c r="AA731" s="227"/>
      <c r="AB731" s="228"/>
      <c r="AC731" s="149">
        <f>IF($D731="",0,IF($E731="",0,IF(VLOOKUP($E731,paramètres!$E$33:$F$44,2,FALSE)&lt;=VLOOKUP($AC$18,paramètres!$E$33:$F$44,2,FALSE),Q731*$D731,0)))</f>
        <v>0</v>
      </c>
      <c r="AD731" s="13">
        <f>IF($D731="",0,IF($E731="",0,IF(VLOOKUP($E731,paramètres!$E$33:$F$44,2,FALSE)&lt;=VLOOKUP($AD$18,paramètres!$E$33:$F$44,2,FALSE),R731*$D731,0)))</f>
        <v>0</v>
      </c>
      <c r="AE731" s="13">
        <f>IF($D731="",0,IF($E731="",0,IF(VLOOKUP($E731,paramètres!$E$33:$F$44,2,FALSE)&lt;=VLOOKUP($AE$18,paramètres!$E$33:$F$44,2,FALSE),S731*$D731,0)))</f>
        <v>0</v>
      </c>
      <c r="AF731" s="13">
        <f>IF($D731="",0,IF($E731="",0,IF(VLOOKUP($E731,paramètres!$E$33:$F$44,2,FALSE)&lt;=VLOOKUP($AF$18,paramètres!$E$33:$F$44,2,FALSE),T731*$D731,0)))</f>
        <v>0</v>
      </c>
      <c r="AG731" s="13">
        <f>IF($D731="",0,IF($E731="",0,IF(VLOOKUP($E731,paramètres!$E$33:$F$44,2,FALSE)&lt;=VLOOKUP($AG$18,paramètres!$E$33:$F$44,2,FALSE),U731*$D731,0)))</f>
        <v>0</v>
      </c>
      <c r="AH731" s="13">
        <f>IF($D731="",0,IF($E731="",0,IF(VLOOKUP($E731,paramètres!$E$33:$F$44,2,FALSE)&lt;=VLOOKUP($AH$18,paramètres!$E$33:$F$44,2,FALSE),V731*$D731,0)))</f>
        <v>0</v>
      </c>
      <c r="AI731" s="13">
        <f>IF($D731="",0,IF($E731="",0,IF(VLOOKUP($E731,paramètres!$E$33:$F$44,2,FALSE)&lt;=VLOOKUP($AI$18,paramètres!$E$33:$F$44,2,FALSE),W731*$D731,0)))</f>
        <v>0</v>
      </c>
      <c r="AJ731" s="13">
        <f>IF($D731="",0,IF($E731="",0,IF(VLOOKUP($E731,paramètres!$E$33:$F$44,2,FALSE)&lt;=VLOOKUP($AJ$18,paramètres!$E$33:$F$44,2,FALSE),X731*$D731,0)))</f>
        <v>0</v>
      </c>
      <c r="AK731" s="13">
        <f>IF($D731="",0,IF($E731="",0,IF(VLOOKUP($E731,paramètres!$E$33:$F$44,2,FALSE)&lt;=VLOOKUP($AK$18,paramètres!$E$33:$F$44,2,FALSE),Y731*$D731,0)))</f>
        <v>0</v>
      </c>
      <c r="AL731" s="13">
        <f>IF($D731="",0,IF($E731="",0,IF(VLOOKUP($E731,paramètres!$E$33:$F$44,2,FALSE)&lt;=VLOOKUP($AL$18,paramètres!$E$33:$F$44,2,FALSE),Z731*$D731,0)))</f>
        <v>0</v>
      </c>
      <c r="AM731" s="13">
        <f>IF($D731="",0,IF($E731="",0,IF(VLOOKUP($E731,paramètres!$E$33:$F$44,2,FALSE)&lt;=VLOOKUP($AM$18,paramètres!$E$33:$F$44,2,FALSE),AA731*$D731,0)))</f>
        <v>0</v>
      </c>
      <c r="AN731" s="154">
        <f>IF($D731="",0,IF($E731="",0,IF(VLOOKUP($E731,paramètres!$E$33:$F$44,2,FALSE)&lt;=VLOOKUP($AN$18,paramètres!$E$33:$F$44,2,FALSE),AB731*$D731,0)))</f>
        <v>0</v>
      </c>
      <c r="AO731" s="149" t="str">
        <f>IF(paramètres!$B$28=1,((SUM(Q731:Z731)/1.02)+SUM(AA731:AB731))*0.0303/9*COUNT(Q731:Y731),IF(paramètres!$B$28=2,(SUM(Q731:AB731))*0.0303/9*COUNT(Q731:Y731),"Missing Delta option"))</f>
        <v>Missing Delta option</v>
      </c>
      <c r="AP731" s="13" t="str">
        <f>IF(paramètres!$B$28=1,(((SUM(Q731:Z731)/1.02)+SUM(AA731:AB731))+((SUM(AC731:AL731)/1.02)+SUM(AM731:AO731)))*cotpatr,IF(paramètres!$B$28=2,(SUM(Q731:AO731)*cotpatr),"Missing Delta Option"))</f>
        <v>Missing Delta Option</v>
      </c>
      <c r="AQ731" s="13" t="str" cm="1">
        <f t="array" ref="AQ731">IF(paramètres!$B$28=1,(((SUM(Q731:Z731)/1.02)+SUM(AA731:AB731))+((SUM(AC731:AN731)/1.02)+SUM(AM731:AN731)))/12*pécule,IF(paramètres!$B$28=2,SUM(Q731:AN731)/12*pécule,"Missing Delta Option"))</f>
        <v>Missing Delta Option</v>
      </c>
      <c r="AR731" s="132" t="e">
        <f>IF(paramètres!$B$28=1,(((SUM(Q731:Z731)/1.02)+SUM(AA731:AB731))+((SUM(AC731:AN731)/1.02)+SUM(AM731:AN731)))+AO731+AP731+AQ731,SUM(Q731:AN731)+AO731+AP731+AQ731)</f>
        <v>#VALUE!</v>
      </c>
    </row>
    <row r="732" spans="1:44" x14ac:dyDescent="0.25">
      <c r="A732" s="131"/>
      <c r="B732" s="39"/>
      <c r="C732" s="39"/>
      <c r="D732" s="93"/>
      <c r="E732" s="68"/>
      <c r="F732" s="40"/>
      <c r="G732" s="94"/>
      <c r="H732" s="38"/>
      <c r="I732" s="95"/>
      <c r="J732" s="40"/>
      <c r="K732" s="38"/>
      <c r="L732" s="95"/>
      <c r="M732" s="40"/>
      <c r="N732" s="38"/>
      <c r="O732" s="95"/>
      <c r="P732" s="68"/>
      <c r="Q732" s="226"/>
      <c r="R732" s="227"/>
      <c r="S732" s="227"/>
      <c r="T732" s="227"/>
      <c r="U732" s="227"/>
      <c r="V732" s="227"/>
      <c r="W732" s="227"/>
      <c r="X732" s="227"/>
      <c r="Y732" s="227"/>
      <c r="Z732" s="227"/>
      <c r="AA732" s="227"/>
      <c r="AB732" s="228"/>
      <c r="AC732" s="149">
        <f>IF($D732="",0,IF($E732="",0,IF(VLOOKUP($E732,paramètres!$E$33:$F$44,2,FALSE)&lt;=VLOOKUP($AC$18,paramètres!$E$33:$F$44,2,FALSE),Q732*$D732,0)))</f>
        <v>0</v>
      </c>
      <c r="AD732" s="13">
        <f>IF($D732="",0,IF($E732="",0,IF(VLOOKUP($E732,paramètres!$E$33:$F$44,2,FALSE)&lt;=VLOOKUP($AD$18,paramètres!$E$33:$F$44,2,FALSE),R732*$D732,0)))</f>
        <v>0</v>
      </c>
      <c r="AE732" s="13">
        <f>IF($D732="",0,IF($E732="",0,IF(VLOOKUP($E732,paramètres!$E$33:$F$44,2,FALSE)&lt;=VLOOKUP($AE$18,paramètres!$E$33:$F$44,2,FALSE),S732*$D732,0)))</f>
        <v>0</v>
      </c>
      <c r="AF732" s="13">
        <f>IF($D732="",0,IF($E732="",0,IF(VLOOKUP($E732,paramètres!$E$33:$F$44,2,FALSE)&lt;=VLOOKUP($AF$18,paramètres!$E$33:$F$44,2,FALSE),T732*$D732,0)))</f>
        <v>0</v>
      </c>
      <c r="AG732" s="13">
        <f>IF($D732="",0,IF($E732="",0,IF(VLOOKUP($E732,paramètres!$E$33:$F$44,2,FALSE)&lt;=VLOOKUP($AG$18,paramètres!$E$33:$F$44,2,FALSE),U732*$D732,0)))</f>
        <v>0</v>
      </c>
      <c r="AH732" s="13">
        <f>IF($D732="",0,IF($E732="",0,IF(VLOOKUP($E732,paramètres!$E$33:$F$44,2,FALSE)&lt;=VLOOKUP($AH$18,paramètres!$E$33:$F$44,2,FALSE),V732*$D732,0)))</f>
        <v>0</v>
      </c>
      <c r="AI732" s="13">
        <f>IF($D732="",0,IF($E732="",0,IF(VLOOKUP($E732,paramètres!$E$33:$F$44,2,FALSE)&lt;=VLOOKUP($AI$18,paramètres!$E$33:$F$44,2,FALSE),W732*$D732,0)))</f>
        <v>0</v>
      </c>
      <c r="AJ732" s="13">
        <f>IF($D732="",0,IF($E732="",0,IF(VLOOKUP($E732,paramètres!$E$33:$F$44,2,FALSE)&lt;=VLOOKUP($AJ$18,paramètres!$E$33:$F$44,2,FALSE),X732*$D732,0)))</f>
        <v>0</v>
      </c>
      <c r="AK732" s="13">
        <f>IF($D732="",0,IF($E732="",0,IF(VLOOKUP($E732,paramètres!$E$33:$F$44,2,FALSE)&lt;=VLOOKUP($AK$18,paramètres!$E$33:$F$44,2,FALSE),Y732*$D732,0)))</f>
        <v>0</v>
      </c>
      <c r="AL732" s="13">
        <f>IF($D732="",0,IF($E732="",0,IF(VLOOKUP($E732,paramètres!$E$33:$F$44,2,FALSE)&lt;=VLOOKUP($AL$18,paramètres!$E$33:$F$44,2,FALSE),Z732*$D732,0)))</f>
        <v>0</v>
      </c>
      <c r="AM732" s="13">
        <f>IF($D732="",0,IF($E732="",0,IF(VLOOKUP($E732,paramètres!$E$33:$F$44,2,FALSE)&lt;=VLOOKUP($AM$18,paramètres!$E$33:$F$44,2,FALSE),AA732*$D732,0)))</f>
        <v>0</v>
      </c>
      <c r="AN732" s="154">
        <f>IF($D732="",0,IF($E732="",0,IF(VLOOKUP($E732,paramètres!$E$33:$F$44,2,FALSE)&lt;=VLOOKUP($AN$18,paramètres!$E$33:$F$44,2,FALSE),AB732*$D732,0)))</f>
        <v>0</v>
      </c>
      <c r="AO732" s="149" t="str">
        <f>IF(paramètres!$B$28=1,((SUM(Q732:Z732)/1.02)+SUM(AA732:AB732))*0.0303/9*COUNT(Q732:Y732),IF(paramètres!$B$28=2,(SUM(Q732:AB732))*0.0303/9*COUNT(Q732:Y732),"Missing Delta option"))</f>
        <v>Missing Delta option</v>
      </c>
      <c r="AP732" s="13" t="str">
        <f>IF(paramètres!$B$28=1,(((SUM(Q732:Z732)/1.02)+SUM(AA732:AB732))+((SUM(AC732:AL732)/1.02)+SUM(AM732:AO732)))*cotpatr,IF(paramètres!$B$28=2,(SUM(Q732:AO732)*cotpatr),"Missing Delta Option"))</f>
        <v>Missing Delta Option</v>
      </c>
      <c r="AQ732" s="13" t="str" cm="1">
        <f t="array" ref="AQ732">IF(paramètres!$B$28=1,(((SUM(Q732:Z732)/1.02)+SUM(AA732:AB732))+((SUM(AC732:AN732)/1.02)+SUM(AM732:AN732)))/12*pécule,IF(paramètres!$B$28=2,SUM(Q732:AN732)/12*pécule,"Missing Delta Option"))</f>
        <v>Missing Delta Option</v>
      </c>
      <c r="AR732" s="132" t="e">
        <f>IF(paramètres!$B$28=1,(((SUM(Q732:Z732)/1.02)+SUM(AA732:AB732))+((SUM(AC732:AN732)/1.02)+SUM(AM732:AN732)))+AO732+AP732+AQ732,SUM(Q732:AN732)+AO732+AP732+AQ732)</f>
        <v>#VALUE!</v>
      </c>
    </row>
    <row r="733" spans="1:44" x14ac:dyDescent="0.25">
      <c r="A733" s="131"/>
      <c r="B733" s="39"/>
      <c r="C733" s="39"/>
      <c r="D733" s="93"/>
      <c r="E733" s="68"/>
      <c r="F733" s="40"/>
      <c r="G733" s="94"/>
      <c r="H733" s="38"/>
      <c r="I733" s="95"/>
      <c r="J733" s="40"/>
      <c r="K733" s="38"/>
      <c r="L733" s="95"/>
      <c r="M733" s="40"/>
      <c r="N733" s="38"/>
      <c r="O733" s="95"/>
      <c r="P733" s="68"/>
      <c r="Q733" s="226"/>
      <c r="R733" s="227"/>
      <c r="S733" s="227"/>
      <c r="T733" s="227"/>
      <c r="U733" s="227"/>
      <c r="V733" s="227"/>
      <c r="W733" s="227"/>
      <c r="X733" s="227"/>
      <c r="Y733" s="227"/>
      <c r="Z733" s="227"/>
      <c r="AA733" s="227"/>
      <c r="AB733" s="228"/>
      <c r="AC733" s="149">
        <f>IF($D733="",0,IF($E733="",0,IF(VLOOKUP($E733,paramètres!$E$33:$F$44,2,FALSE)&lt;=VLOOKUP($AC$18,paramètres!$E$33:$F$44,2,FALSE),Q733*$D733,0)))</f>
        <v>0</v>
      </c>
      <c r="AD733" s="13">
        <f>IF($D733="",0,IF($E733="",0,IF(VLOOKUP($E733,paramètres!$E$33:$F$44,2,FALSE)&lt;=VLOOKUP($AD$18,paramètres!$E$33:$F$44,2,FALSE),R733*$D733,0)))</f>
        <v>0</v>
      </c>
      <c r="AE733" s="13">
        <f>IF($D733="",0,IF($E733="",0,IF(VLOOKUP($E733,paramètres!$E$33:$F$44,2,FALSE)&lt;=VLOOKUP($AE$18,paramètres!$E$33:$F$44,2,FALSE),S733*$D733,0)))</f>
        <v>0</v>
      </c>
      <c r="AF733" s="13">
        <f>IF($D733="",0,IF($E733="",0,IF(VLOOKUP($E733,paramètres!$E$33:$F$44,2,FALSE)&lt;=VLOOKUP($AF$18,paramètres!$E$33:$F$44,2,FALSE),T733*$D733,0)))</f>
        <v>0</v>
      </c>
      <c r="AG733" s="13">
        <f>IF($D733="",0,IF($E733="",0,IF(VLOOKUP($E733,paramètres!$E$33:$F$44,2,FALSE)&lt;=VLOOKUP($AG$18,paramètres!$E$33:$F$44,2,FALSE),U733*$D733,0)))</f>
        <v>0</v>
      </c>
      <c r="AH733" s="13">
        <f>IF($D733="",0,IF($E733="",0,IF(VLOOKUP($E733,paramètres!$E$33:$F$44,2,FALSE)&lt;=VLOOKUP($AH$18,paramètres!$E$33:$F$44,2,FALSE),V733*$D733,0)))</f>
        <v>0</v>
      </c>
      <c r="AI733" s="13">
        <f>IF($D733="",0,IF($E733="",0,IF(VLOOKUP($E733,paramètres!$E$33:$F$44,2,FALSE)&lt;=VLOOKUP($AI$18,paramètres!$E$33:$F$44,2,FALSE),W733*$D733,0)))</f>
        <v>0</v>
      </c>
      <c r="AJ733" s="13">
        <f>IF($D733="",0,IF($E733="",0,IF(VLOOKUP($E733,paramètres!$E$33:$F$44,2,FALSE)&lt;=VLOOKUP($AJ$18,paramètres!$E$33:$F$44,2,FALSE),X733*$D733,0)))</f>
        <v>0</v>
      </c>
      <c r="AK733" s="13">
        <f>IF($D733="",0,IF($E733="",0,IF(VLOOKUP($E733,paramètres!$E$33:$F$44,2,FALSE)&lt;=VLOOKUP($AK$18,paramètres!$E$33:$F$44,2,FALSE),Y733*$D733,0)))</f>
        <v>0</v>
      </c>
      <c r="AL733" s="13">
        <f>IF($D733="",0,IF($E733="",0,IF(VLOOKUP($E733,paramètres!$E$33:$F$44,2,FALSE)&lt;=VLOOKUP($AL$18,paramètres!$E$33:$F$44,2,FALSE),Z733*$D733,0)))</f>
        <v>0</v>
      </c>
      <c r="AM733" s="13">
        <f>IF($D733="",0,IF($E733="",0,IF(VLOOKUP($E733,paramètres!$E$33:$F$44,2,FALSE)&lt;=VLOOKUP($AM$18,paramètres!$E$33:$F$44,2,FALSE),AA733*$D733,0)))</f>
        <v>0</v>
      </c>
      <c r="AN733" s="154">
        <f>IF($D733="",0,IF($E733="",0,IF(VLOOKUP($E733,paramètres!$E$33:$F$44,2,FALSE)&lt;=VLOOKUP($AN$18,paramètres!$E$33:$F$44,2,FALSE),AB733*$D733,0)))</f>
        <v>0</v>
      </c>
      <c r="AO733" s="149" t="str">
        <f>IF(paramètres!$B$28=1,((SUM(Q733:Z733)/1.02)+SUM(AA733:AB733))*0.0303/9*COUNT(Q733:Y733),IF(paramètres!$B$28=2,(SUM(Q733:AB733))*0.0303/9*COUNT(Q733:Y733),"Missing Delta option"))</f>
        <v>Missing Delta option</v>
      </c>
      <c r="AP733" s="13" t="str">
        <f>IF(paramètres!$B$28=1,(((SUM(Q733:Z733)/1.02)+SUM(AA733:AB733))+((SUM(AC733:AL733)/1.02)+SUM(AM733:AO733)))*cotpatr,IF(paramètres!$B$28=2,(SUM(Q733:AO733)*cotpatr),"Missing Delta Option"))</f>
        <v>Missing Delta Option</v>
      </c>
      <c r="AQ733" s="13" t="str" cm="1">
        <f t="array" ref="AQ733">IF(paramètres!$B$28=1,(((SUM(Q733:Z733)/1.02)+SUM(AA733:AB733))+((SUM(AC733:AN733)/1.02)+SUM(AM733:AN733)))/12*pécule,IF(paramètres!$B$28=2,SUM(Q733:AN733)/12*pécule,"Missing Delta Option"))</f>
        <v>Missing Delta Option</v>
      </c>
      <c r="AR733" s="132" t="e">
        <f>IF(paramètres!$B$28=1,(((SUM(Q733:Z733)/1.02)+SUM(AA733:AB733))+((SUM(AC733:AN733)/1.02)+SUM(AM733:AN733)))+AO733+AP733+AQ733,SUM(Q733:AN733)+AO733+AP733+AQ733)</f>
        <v>#VALUE!</v>
      </c>
    </row>
    <row r="734" spans="1:44" x14ac:dyDescent="0.25">
      <c r="A734" s="131"/>
      <c r="B734" s="39"/>
      <c r="C734" s="39"/>
      <c r="D734" s="93"/>
      <c r="E734" s="68"/>
      <c r="F734" s="40"/>
      <c r="G734" s="94"/>
      <c r="H734" s="38"/>
      <c r="I734" s="95"/>
      <c r="J734" s="40"/>
      <c r="K734" s="38"/>
      <c r="L734" s="95"/>
      <c r="M734" s="40"/>
      <c r="N734" s="38"/>
      <c r="O734" s="95"/>
      <c r="P734" s="68"/>
      <c r="Q734" s="226"/>
      <c r="R734" s="227"/>
      <c r="S734" s="227"/>
      <c r="T734" s="227"/>
      <c r="U734" s="227"/>
      <c r="V734" s="227"/>
      <c r="W734" s="227"/>
      <c r="X734" s="227"/>
      <c r="Y734" s="227"/>
      <c r="Z734" s="227"/>
      <c r="AA734" s="227"/>
      <c r="AB734" s="228"/>
      <c r="AC734" s="149">
        <f>IF($D734="",0,IF($E734="",0,IF(VLOOKUP($E734,paramètres!$E$33:$F$44,2,FALSE)&lt;=VLOOKUP($AC$18,paramètres!$E$33:$F$44,2,FALSE),Q734*$D734,0)))</f>
        <v>0</v>
      </c>
      <c r="AD734" s="13">
        <f>IF($D734="",0,IF($E734="",0,IF(VLOOKUP($E734,paramètres!$E$33:$F$44,2,FALSE)&lt;=VLOOKUP($AD$18,paramètres!$E$33:$F$44,2,FALSE),R734*$D734,0)))</f>
        <v>0</v>
      </c>
      <c r="AE734" s="13">
        <f>IF($D734="",0,IF($E734="",0,IF(VLOOKUP($E734,paramètres!$E$33:$F$44,2,FALSE)&lt;=VLOOKUP($AE$18,paramètres!$E$33:$F$44,2,FALSE),S734*$D734,0)))</f>
        <v>0</v>
      </c>
      <c r="AF734" s="13">
        <f>IF($D734="",0,IF($E734="",0,IF(VLOOKUP($E734,paramètres!$E$33:$F$44,2,FALSE)&lt;=VLOOKUP($AF$18,paramètres!$E$33:$F$44,2,FALSE),T734*$D734,0)))</f>
        <v>0</v>
      </c>
      <c r="AG734" s="13">
        <f>IF($D734="",0,IF($E734="",0,IF(VLOOKUP($E734,paramètres!$E$33:$F$44,2,FALSE)&lt;=VLOOKUP($AG$18,paramètres!$E$33:$F$44,2,FALSE),U734*$D734,0)))</f>
        <v>0</v>
      </c>
      <c r="AH734" s="13">
        <f>IF($D734="",0,IF($E734="",0,IF(VLOOKUP($E734,paramètres!$E$33:$F$44,2,FALSE)&lt;=VLOOKUP($AH$18,paramètres!$E$33:$F$44,2,FALSE),V734*$D734,0)))</f>
        <v>0</v>
      </c>
      <c r="AI734" s="13">
        <f>IF($D734="",0,IF($E734="",0,IF(VLOOKUP($E734,paramètres!$E$33:$F$44,2,FALSE)&lt;=VLOOKUP($AI$18,paramètres!$E$33:$F$44,2,FALSE),W734*$D734,0)))</f>
        <v>0</v>
      </c>
      <c r="AJ734" s="13">
        <f>IF($D734="",0,IF($E734="",0,IF(VLOOKUP($E734,paramètres!$E$33:$F$44,2,FALSE)&lt;=VLOOKUP($AJ$18,paramètres!$E$33:$F$44,2,FALSE),X734*$D734,0)))</f>
        <v>0</v>
      </c>
      <c r="AK734" s="13">
        <f>IF($D734="",0,IF($E734="",0,IF(VLOOKUP($E734,paramètres!$E$33:$F$44,2,FALSE)&lt;=VLOOKUP($AK$18,paramètres!$E$33:$F$44,2,FALSE),Y734*$D734,0)))</f>
        <v>0</v>
      </c>
      <c r="AL734" s="13">
        <f>IF($D734="",0,IF($E734="",0,IF(VLOOKUP($E734,paramètres!$E$33:$F$44,2,FALSE)&lt;=VLOOKUP($AL$18,paramètres!$E$33:$F$44,2,FALSE),Z734*$D734,0)))</f>
        <v>0</v>
      </c>
      <c r="AM734" s="13">
        <f>IF($D734="",0,IF($E734="",0,IF(VLOOKUP($E734,paramètres!$E$33:$F$44,2,FALSE)&lt;=VLOOKUP($AM$18,paramètres!$E$33:$F$44,2,FALSE),AA734*$D734,0)))</f>
        <v>0</v>
      </c>
      <c r="AN734" s="154">
        <f>IF($D734="",0,IF($E734="",0,IF(VLOOKUP($E734,paramètres!$E$33:$F$44,2,FALSE)&lt;=VLOOKUP($AN$18,paramètres!$E$33:$F$44,2,FALSE),AB734*$D734,0)))</f>
        <v>0</v>
      </c>
      <c r="AO734" s="149" t="str">
        <f>IF(paramètres!$B$28=1,((SUM(Q734:Z734)/1.02)+SUM(AA734:AB734))*0.0303/9*COUNT(Q734:Y734),IF(paramètres!$B$28=2,(SUM(Q734:AB734))*0.0303/9*COUNT(Q734:Y734),"Missing Delta option"))</f>
        <v>Missing Delta option</v>
      </c>
      <c r="AP734" s="13" t="str">
        <f>IF(paramètres!$B$28=1,(((SUM(Q734:Z734)/1.02)+SUM(AA734:AB734))+((SUM(AC734:AL734)/1.02)+SUM(AM734:AO734)))*cotpatr,IF(paramètres!$B$28=2,(SUM(Q734:AO734)*cotpatr),"Missing Delta Option"))</f>
        <v>Missing Delta Option</v>
      </c>
      <c r="AQ734" s="13" t="str" cm="1">
        <f t="array" ref="AQ734">IF(paramètres!$B$28=1,(((SUM(Q734:Z734)/1.02)+SUM(AA734:AB734))+((SUM(AC734:AN734)/1.02)+SUM(AM734:AN734)))/12*pécule,IF(paramètres!$B$28=2,SUM(Q734:AN734)/12*pécule,"Missing Delta Option"))</f>
        <v>Missing Delta Option</v>
      </c>
      <c r="AR734" s="132" t="e">
        <f>IF(paramètres!$B$28=1,(((SUM(Q734:Z734)/1.02)+SUM(AA734:AB734))+((SUM(AC734:AN734)/1.02)+SUM(AM734:AN734)))+AO734+AP734+AQ734,SUM(Q734:AN734)+AO734+AP734+AQ734)</f>
        <v>#VALUE!</v>
      </c>
    </row>
    <row r="735" spans="1:44" x14ac:dyDescent="0.25">
      <c r="A735" s="131"/>
      <c r="B735" s="39"/>
      <c r="C735" s="39"/>
      <c r="D735" s="93"/>
      <c r="E735" s="68"/>
      <c r="F735" s="40"/>
      <c r="G735" s="94"/>
      <c r="H735" s="38"/>
      <c r="I735" s="95"/>
      <c r="J735" s="40"/>
      <c r="K735" s="38"/>
      <c r="L735" s="95"/>
      <c r="M735" s="40"/>
      <c r="N735" s="38"/>
      <c r="O735" s="95"/>
      <c r="P735" s="68"/>
      <c r="Q735" s="226"/>
      <c r="R735" s="227"/>
      <c r="S735" s="227"/>
      <c r="T735" s="227"/>
      <c r="U735" s="227"/>
      <c r="V735" s="227"/>
      <c r="W735" s="227"/>
      <c r="X735" s="227"/>
      <c r="Y735" s="227"/>
      <c r="Z735" s="227"/>
      <c r="AA735" s="227"/>
      <c r="AB735" s="228"/>
      <c r="AC735" s="149">
        <f>IF($D735="",0,IF($E735="",0,IF(VLOOKUP($E735,paramètres!$E$33:$F$44,2,FALSE)&lt;=VLOOKUP($AC$18,paramètres!$E$33:$F$44,2,FALSE),Q735*$D735,0)))</f>
        <v>0</v>
      </c>
      <c r="AD735" s="13">
        <f>IF($D735="",0,IF($E735="",0,IF(VLOOKUP($E735,paramètres!$E$33:$F$44,2,FALSE)&lt;=VLOOKUP($AD$18,paramètres!$E$33:$F$44,2,FALSE),R735*$D735,0)))</f>
        <v>0</v>
      </c>
      <c r="AE735" s="13">
        <f>IF($D735="",0,IF($E735="",0,IF(VLOOKUP($E735,paramètres!$E$33:$F$44,2,FALSE)&lt;=VLOOKUP($AE$18,paramètres!$E$33:$F$44,2,FALSE),S735*$D735,0)))</f>
        <v>0</v>
      </c>
      <c r="AF735" s="13">
        <f>IF($D735="",0,IF($E735="",0,IF(VLOOKUP($E735,paramètres!$E$33:$F$44,2,FALSE)&lt;=VLOOKUP($AF$18,paramètres!$E$33:$F$44,2,FALSE),T735*$D735,0)))</f>
        <v>0</v>
      </c>
      <c r="AG735" s="13">
        <f>IF($D735="",0,IF($E735="",0,IF(VLOOKUP($E735,paramètres!$E$33:$F$44,2,FALSE)&lt;=VLOOKUP($AG$18,paramètres!$E$33:$F$44,2,FALSE),U735*$D735,0)))</f>
        <v>0</v>
      </c>
      <c r="AH735" s="13">
        <f>IF($D735="",0,IF($E735="",0,IF(VLOOKUP($E735,paramètres!$E$33:$F$44,2,FALSE)&lt;=VLOOKUP($AH$18,paramètres!$E$33:$F$44,2,FALSE),V735*$D735,0)))</f>
        <v>0</v>
      </c>
      <c r="AI735" s="13">
        <f>IF($D735="",0,IF($E735="",0,IF(VLOOKUP($E735,paramètres!$E$33:$F$44,2,FALSE)&lt;=VLOOKUP($AI$18,paramètres!$E$33:$F$44,2,FALSE),W735*$D735,0)))</f>
        <v>0</v>
      </c>
      <c r="AJ735" s="13">
        <f>IF($D735="",0,IF($E735="",0,IF(VLOOKUP($E735,paramètres!$E$33:$F$44,2,FALSE)&lt;=VLOOKUP($AJ$18,paramètres!$E$33:$F$44,2,FALSE),X735*$D735,0)))</f>
        <v>0</v>
      </c>
      <c r="AK735" s="13">
        <f>IF($D735="",0,IF($E735="",0,IF(VLOOKUP($E735,paramètres!$E$33:$F$44,2,FALSE)&lt;=VLOOKUP($AK$18,paramètres!$E$33:$F$44,2,FALSE),Y735*$D735,0)))</f>
        <v>0</v>
      </c>
      <c r="AL735" s="13">
        <f>IF($D735="",0,IF($E735="",0,IF(VLOOKUP($E735,paramètres!$E$33:$F$44,2,FALSE)&lt;=VLOOKUP($AL$18,paramètres!$E$33:$F$44,2,FALSE),Z735*$D735,0)))</f>
        <v>0</v>
      </c>
      <c r="AM735" s="13">
        <f>IF($D735="",0,IF($E735="",0,IF(VLOOKUP($E735,paramètres!$E$33:$F$44,2,FALSE)&lt;=VLOOKUP($AM$18,paramètres!$E$33:$F$44,2,FALSE),AA735*$D735,0)))</f>
        <v>0</v>
      </c>
      <c r="AN735" s="154">
        <f>IF($D735="",0,IF($E735="",0,IF(VLOOKUP($E735,paramètres!$E$33:$F$44,2,FALSE)&lt;=VLOOKUP($AN$18,paramètres!$E$33:$F$44,2,FALSE),AB735*$D735,0)))</f>
        <v>0</v>
      </c>
      <c r="AO735" s="149" t="str">
        <f>IF(paramètres!$B$28=1,((SUM(Q735:Z735)/1.02)+SUM(AA735:AB735))*0.0303/9*COUNT(Q735:Y735),IF(paramètres!$B$28=2,(SUM(Q735:AB735))*0.0303/9*COUNT(Q735:Y735),"Missing Delta option"))</f>
        <v>Missing Delta option</v>
      </c>
      <c r="AP735" s="13" t="str">
        <f>IF(paramètres!$B$28=1,(((SUM(Q735:Z735)/1.02)+SUM(AA735:AB735))+((SUM(AC735:AL735)/1.02)+SUM(AM735:AO735)))*cotpatr,IF(paramètres!$B$28=2,(SUM(Q735:AO735)*cotpatr),"Missing Delta Option"))</f>
        <v>Missing Delta Option</v>
      </c>
      <c r="AQ735" s="13" t="str" cm="1">
        <f t="array" ref="AQ735">IF(paramètres!$B$28=1,(((SUM(Q735:Z735)/1.02)+SUM(AA735:AB735))+((SUM(AC735:AN735)/1.02)+SUM(AM735:AN735)))/12*pécule,IF(paramètres!$B$28=2,SUM(Q735:AN735)/12*pécule,"Missing Delta Option"))</f>
        <v>Missing Delta Option</v>
      </c>
      <c r="AR735" s="132" t="e">
        <f>IF(paramètres!$B$28=1,(((SUM(Q735:Z735)/1.02)+SUM(AA735:AB735))+((SUM(AC735:AN735)/1.02)+SUM(AM735:AN735)))+AO735+AP735+AQ735,SUM(Q735:AN735)+AO735+AP735+AQ735)</f>
        <v>#VALUE!</v>
      </c>
    </row>
    <row r="736" spans="1:44" x14ac:dyDescent="0.25">
      <c r="A736" s="131"/>
      <c r="B736" s="39"/>
      <c r="C736" s="39"/>
      <c r="D736" s="93"/>
      <c r="E736" s="68"/>
      <c r="F736" s="40"/>
      <c r="G736" s="94"/>
      <c r="H736" s="38"/>
      <c r="I736" s="95"/>
      <c r="J736" s="40"/>
      <c r="K736" s="38"/>
      <c r="L736" s="95"/>
      <c r="M736" s="40"/>
      <c r="N736" s="38"/>
      <c r="O736" s="95"/>
      <c r="P736" s="68"/>
      <c r="Q736" s="226"/>
      <c r="R736" s="227"/>
      <c r="S736" s="227"/>
      <c r="T736" s="227"/>
      <c r="U736" s="227"/>
      <c r="V736" s="227"/>
      <c r="W736" s="227"/>
      <c r="X736" s="227"/>
      <c r="Y736" s="227"/>
      <c r="Z736" s="227"/>
      <c r="AA736" s="227"/>
      <c r="AB736" s="228"/>
      <c r="AC736" s="149">
        <f>IF($D736="",0,IF($E736="",0,IF(VLOOKUP($E736,paramètres!$E$33:$F$44,2,FALSE)&lt;=VLOOKUP($AC$18,paramètres!$E$33:$F$44,2,FALSE),Q736*$D736,0)))</f>
        <v>0</v>
      </c>
      <c r="AD736" s="13">
        <f>IF($D736="",0,IF($E736="",0,IF(VLOOKUP($E736,paramètres!$E$33:$F$44,2,FALSE)&lt;=VLOOKUP($AD$18,paramètres!$E$33:$F$44,2,FALSE),R736*$D736,0)))</f>
        <v>0</v>
      </c>
      <c r="AE736" s="13">
        <f>IF($D736="",0,IF($E736="",0,IF(VLOOKUP($E736,paramètres!$E$33:$F$44,2,FALSE)&lt;=VLOOKUP($AE$18,paramètres!$E$33:$F$44,2,FALSE),S736*$D736,0)))</f>
        <v>0</v>
      </c>
      <c r="AF736" s="13">
        <f>IF($D736="",0,IF($E736="",0,IF(VLOOKUP($E736,paramètres!$E$33:$F$44,2,FALSE)&lt;=VLOOKUP($AF$18,paramètres!$E$33:$F$44,2,FALSE),T736*$D736,0)))</f>
        <v>0</v>
      </c>
      <c r="AG736" s="13">
        <f>IF($D736="",0,IF($E736="",0,IF(VLOOKUP($E736,paramètres!$E$33:$F$44,2,FALSE)&lt;=VLOOKUP($AG$18,paramètres!$E$33:$F$44,2,FALSE),U736*$D736,0)))</f>
        <v>0</v>
      </c>
      <c r="AH736" s="13">
        <f>IF($D736="",0,IF($E736="",0,IF(VLOOKUP($E736,paramètres!$E$33:$F$44,2,FALSE)&lt;=VLOOKUP($AH$18,paramètres!$E$33:$F$44,2,FALSE),V736*$D736,0)))</f>
        <v>0</v>
      </c>
      <c r="AI736" s="13">
        <f>IF($D736="",0,IF($E736="",0,IF(VLOOKUP($E736,paramètres!$E$33:$F$44,2,FALSE)&lt;=VLOOKUP($AI$18,paramètres!$E$33:$F$44,2,FALSE),W736*$D736,0)))</f>
        <v>0</v>
      </c>
      <c r="AJ736" s="13">
        <f>IF($D736="",0,IF($E736="",0,IF(VLOOKUP($E736,paramètres!$E$33:$F$44,2,FALSE)&lt;=VLOOKUP($AJ$18,paramètres!$E$33:$F$44,2,FALSE),X736*$D736,0)))</f>
        <v>0</v>
      </c>
      <c r="AK736" s="13">
        <f>IF($D736="",0,IF($E736="",0,IF(VLOOKUP($E736,paramètres!$E$33:$F$44,2,FALSE)&lt;=VLOOKUP($AK$18,paramètres!$E$33:$F$44,2,FALSE),Y736*$D736,0)))</f>
        <v>0</v>
      </c>
      <c r="AL736" s="13">
        <f>IF($D736="",0,IF($E736="",0,IF(VLOOKUP($E736,paramètres!$E$33:$F$44,2,FALSE)&lt;=VLOOKUP($AL$18,paramètres!$E$33:$F$44,2,FALSE),Z736*$D736,0)))</f>
        <v>0</v>
      </c>
      <c r="AM736" s="13">
        <f>IF($D736="",0,IF($E736="",0,IF(VLOOKUP($E736,paramètres!$E$33:$F$44,2,FALSE)&lt;=VLOOKUP($AM$18,paramètres!$E$33:$F$44,2,FALSE),AA736*$D736,0)))</f>
        <v>0</v>
      </c>
      <c r="AN736" s="154">
        <f>IF($D736="",0,IF($E736="",0,IF(VLOOKUP($E736,paramètres!$E$33:$F$44,2,FALSE)&lt;=VLOOKUP($AN$18,paramètres!$E$33:$F$44,2,FALSE),AB736*$D736,0)))</f>
        <v>0</v>
      </c>
      <c r="AO736" s="149" t="str">
        <f>IF(paramètres!$B$28=1,((SUM(Q736:Z736)/1.02)+SUM(AA736:AB736))*0.0303/9*COUNT(Q736:Y736),IF(paramètres!$B$28=2,(SUM(Q736:AB736))*0.0303/9*COUNT(Q736:Y736),"Missing Delta option"))</f>
        <v>Missing Delta option</v>
      </c>
      <c r="AP736" s="13" t="str">
        <f>IF(paramètres!$B$28=1,(((SUM(Q736:Z736)/1.02)+SUM(AA736:AB736))+((SUM(AC736:AL736)/1.02)+SUM(AM736:AO736)))*cotpatr,IF(paramètres!$B$28=2,(SUM(Q736:AO736)*cotpatr),"Missing Delta Option"))</f>
        <v>Missing Delta Option</v>
      </c>
      <c r="AQ736" s="13" t="str" cm="1">
        <f t="array" ref="AQ736">IF(paramètres!$B$28=1,(((SUM(Q736:Z736)/1.02)+SUM(AA736:AB736))+((SUM(AC736:AN736)/1.02)+SUM(AM736:AN736)))/12*pécule,IF(paramètres!$B$28=2,SUM(Q736:AN736)/12*pécule,"Missing Delta Option"))</f>
        <v>Missing Delta Option</v>
      </c>
      <c r="AR736" s="132" t="e">
        <f>IF(paramètres!$B$28=1,(((SUM(Q736:Z736)/1.02)+SUM(AA736:AB736))+((SUM(AC736:AN736)/1.02)+SUM(AM736:AN736)))+AO736+AP736+AQ736,SUM(Q736:AN736)+AO736+AP736+AQ736)</f>
        <v>#VALUE!</v>
      </c>
    </row>
    <row r="737" spans="1:44" x14ac:dyDescent="0.25">
      <c r="A737" s="131"/>
      <c r="B737" s="39"/>
      <c r="C737" s="39"/>
      <c r="D737" s="93"/>
      <c r="E737" s="68"/>
      <c r="F737" s="40"/>
      <c r="G737" s="94"/>
      <c r="H737" s="38"/>
      <c r="I737" s="95"/>
      <c r="J737" s="40"/>
      <c r="K737" s="38"/>
      <c r="L737" s="95"/>
      <c r="M737" s="40"/>
      <c r="N737" s="38"/>
      <c r="O737" s="95"/>
      <c r="P737" s="68"/>
      <c r="Q737" s="226"/>
      <c r="R737" s="227"/>
      <c r="S737" s="227"/>
      <c r="T737" s="227"/>
      <c r="U737" s="227"/>
      <c r="V737" s="227"/>
      <c r="W737" s="227"/>
      <c r="X737" s="227"/>
      <c r="Y737" s="227"/>
      <c r="Z737" s="227"/>
      <c r="AA737" s="227"/>
      <c r="AB737" s="228"/>
      <c r="AC737" s="149">
        <f>IF($D737="",0,IF($E737="",0,IF(VLOOKUP($E737,paramètres!$E$33:$F$44,2,FALSE)&lt;=VLOOKUP($AC$18,paramètres!$E$33:$F$44,2,FALSE),Q737*$D737,0)))</f>
        <v>0</v>
      </c>
      <c r="AD737" s="13">
        <f>IF($D737="",0,IF($E737="",0,IF(VLOOKUP($E737,paramètres!$E$33:$F$44,2,FALSE)&lt;=VLOOKUP($AD$18,paramètres!$E$33:$F$44,2,FALSE),R737*$D737,0)))</f>
        <v>0</v>
      </c>
      <c r="AE737" s="13">
        <f>IF($D737="",0,IF($E737="",0,IF(VLOOKUP($E737,paramètres!$E$33:$F$44,2,FALSE)&lt;=VLOOKUP($AE$18,paramètres!$E$33:$F$44,2,FALSE),S737*$D737,0)))</f>
        <v>0</v>
      </c>
      <c r="AF737" s="13">
        <f>IF($D737="",0,IF($E737="",0,IF(VLOOKUP($E737,paramètres!$E$33:$F$44,2,FALSE)&lt;=VLOOKUP($AF$18,paramètres!$E$33:$F$44,2,FALSE),T737*$D737,0)))</f>
        <v>0</v>
      </c>
      <c r="AG737" s="13">
        <f>IF($D737="",0,IF($E737="",0,IF(VLOOKUP($E737,paramètres!$E$33:$F$44,2,FALSE)&lt;=VLOOKUP($AG$18,paramètres!$E$33:$F$44,2,FALSE),U737*$D737,0)))</f>
        <v>0</v>
      </c>
      <c r="AH737" s="13">
        <f>IF($D737="",0,IF($E737="",0,IF(VLOOKUP($E737,paramètres!$E$33:$F$44,2,FALSE)&lt;=VLOOKUP($AH$18,paramètres!$E$33:$F$44,2,FALSE),V737*$D737,0)))</f>
        <v>0</v>
      </c>
      <c r="AI737" s="13">
        <f>IF($D737="",0,IF($E737="",0,IF(VLOOKUP($E737,paramètres!$E$33:$F$44,2,FALSE)&lt;=VLOOKUP($AI$18,paramètres!$E$33:$F$44,2,FALSE),W737*$D737,0)))</f>
        <v>0</v>
      </c>
      <c r="AJ737" s="13">
        <f>IF($D737="",0,IF($E737="",0,IF(VLOOKUP($E737,paramètres!$E$33:$F$44,2,FALSE)&lt;=VLOOKUP($AJ$18,paramètres!$E$33:$F$44,2,FALSE),X737*$D737,0)))</f>
        <v>0</v>
      </c>
      <c r="AK737" s="13">
        <f>IF($D737="",0,IF($E737="",0,IF(VLOOKUP($E737,paramètres!$E$33:$F$44,2,FALSE)&lt;=VLOOKUP($AK$18,paramètres!$E$33:$F$44,2,FALSE),Y737*$D737,0)))</f>
        <v>0</v>
      </c>
      <c r="AL737" s="13">
        <f>IF($D737="",0,IF($E737="",0,IF(VLOOKUP($E737,paramètres!$E$33:$F$44,2,FALSE)&lt;=VLOOKUP($AL$18,paramètres!$E$33:$F$44,2,FALSE),Z737*$D737,0)))</f>
        <v>0</v>
      </c>
      <c r="AM737" s="13">
        <f>IF($D737="",0,IF($E737="",0,IF(VLOOKUP($E737,paramètres!$E$33:$F$44,2,FALSE)&lt;=VLOOKUP($AM$18,paramètres!$E$33:$F$44,2,FALSE),AA737*$D737,0)))</f>
        <v>0</v>
      </c>
      <c r="AN737" s="154">
        <f>IF($D737="",0,IF($E737="",0,IF(VLOOKUP($E737,paramètres!$E$33:$F$44,2,FALSE)&lt;=VLOOKUP($AN$18,paramètres!$E$33:$F$44,2,FALSE),AB737*$D737,0)))</f>
        <v>0</v>
      </c>
      <c r="AO737" s="149" t="str">
        <f>IF(paramètres!$B$28=1,((SUM(Q737:Z737)/1.02)+SUM(AA737:AB737))*0.0303/9*COUNT(Q737:Y737),IF(paramètres!$B$28=2,(SUM(Q737:AB737))*0.0303/9*COUNT(Q737:Y737),"Missing Delta option"))</f>
        <v>Missing Delta option</v>
      </c>
      <c r="AP737" s="13" t="str">
        <f>IF(paramètres!$B$28=1,(((SUM(Q737:Z737)/1.02)+SUM(AA737:AB737))+((SUM(AC737:AL737)/1.02)+SUM(AM737:AO737)))*cotpatr,IF(paramètres!$B$28=2,(SUM(Q737:AO737)*cotpatr),"Missing Delta Option"))</f>
        <v>Missing Delta Option</v>
      </c>
      <c r="AQ737" s="13" t="str" cm="1">
        <f t="array" ref="AQ737">IF(paramètres!$B$28=1,(((SUM(Q737:Z737)/1.02)+SUM(AA737:AB737))+((SUM(AC737:AN737)/1.02)+SUM(AM737:AN737)))/12*pécule,IF(paramètres!$B$28=2,SUM(Q737:AN737)/12*pécule,"Missing Delta Option"))</f>
        <v>Missing Delta Option</v>
      </c>
      <c r="AR737" s="132" t="e">
        <f>IF(paramètres!$B$28=1,(((SUM(Q737:Z737)/1.02)+SUM(AA737:AB737))+((SUM(AC737:AN737)/1.02)+SUM(AM737:AN737)))+AO737+AP737+AQ737,SUM(Q737:AN737)+AO737+AP737+AQ737)</f>
        <v>#VALUE!</v>
      </c>
    </row>
    <row r="738" spans="1:44" x14ac:dyDescent="0.25">
      <c r="A738" s="131"/>
      <c r="B738" s="39"/>
      <c r="C738" s="39"/>
      <c r="D738" s="93"/>
      <c r="E738" s="68"/>
      <c r="F738" s="40"/>
      <c r="G738" s="94"/>
      <c r="H738" s="38"/>
      <c r="I738" s="95"/>
      <c r="J738" s="40"/>
      <c r="K738" s="38"/>
      <c r="L738" s="95"/>
      <c r="M738" s="40"/>
      <c r="N738" s="38"/>
      <c r="O738" s="95"/>
      <c r="P738" s="68"/>
      <c r="Q738" s="226"/>
      <c r="R738" s="227"/>
      <c r="S738" s="227"/>
      <c r="T738" s="227"/>
      <c r="U738" s="227"/>
      <c r="V738" s="227"/>
      <c r="W738" s="227"/>
      <c r="X738" s="227"/>
      <c r="Y738" s="227"/>
      <c r="Z738" s="227"/>
      <c r="AA738" s="227"/>
      <c r="AB738" s="228"/>
      <c r="AC738" s="149">
        <f>IF($D738="",0,IF($E738="",0,IF(VLOOKUP($E738,paramètres!$E$33:$F$44,2,FALSE)&lt;=VLOOKUP($AC$18,paramètres!$E$33:$F$44,2,FALSE),Q738*$D738,0)))</f>
        <v>0</v>
      </c>
      <c r="AD738" s="13">
        <f>IF($D738="",0,IF($E738="",0,IF(VLOOKUP($E738,paramètres!$E$33:$F$44,2,FALSE)&lt;=VLOOKUP($AD$18,paramètres!$E$33:$F$44,2,FALSE),R738*$D738,0)))</f>
        <v>0</v>
      </c>
      <c r="AE738" s="13">
        <f>IF($D738="",0,IF($E738="",0,IF(VLOOKUP($E738,paramètres!$E$33:$F$44,2,FALSE)&lt;=VLOOKUP($AE$18,paramètres!$E$33:$F$44,2,FALSE),S738*$D738,0)))</f>
        <v>0</v>
      </c>
      <c r="AF738" s="13">
        <f>IF($D738="",0,IF($E738="",0,IF(VLOOKUP($E738,paramètres!$E$33:$F$44,2,FALSE)&lt;=VLOOKUP($AF$18,paramètres!$E$33:$F$44,2,FALSE),T738*$D738,0)))</f>
        <v>0</v>
      </c>
      <c r="AG738" s="13">
        <f>IF($D738="",0,IF($E738="",0,IF(VLOOKUP($E738,paramètres!$E$33:$F$44,2,FALSE)&lt;=VLOOKUP($AG$18,paramètres!$E$33:$F$44,2,FALSE),U738*$D738,0)))</f>
        <v>0</v>
      </c>
      <c r="AH738" s="13">
        <f>IF($D738="",0,IF($E738="",0,IF(VLOOKUP($E738,paramètres!$E$33:$F$44,2,FALSE)&lt;=VLOOKUP($AH$18,paramètres!$E$33:$F$44,2,FALSE),V738*$D738,0)))</f>
        <v>0</v>
      </c>
      <c r="AI738" s="13">
        <f>IF($D738="",0,IF($E738="",0,IF(VLOOKUP($E738,paramètres!$E$33:$F$44,2,FALSE)&lt;=VLOOKUP($AI$18,paramètres!$E$33:$F$44,2,FALSE),W738*$D738,0)))</f>
        <v>0</v>
      </c>
      <c r="AJ738" s="13">
        <f>IF($D738="",0,IF($E738="",0,IF(VLOOKUP($E738,paramètres!$E$33:$F$44,2,FALSE)&lt;=VLOOKUP($AJ$18,paramètres!$E$33:$F$44,2,FALSE),X738*$D738,0)))</f>
        <v>0</v>
      </c>
      <c r="AK738" s="13">
        <f>IF($D738="",0,IF($E738="",0,IF(VLOOKUP($E738,paramètres!$E$33:$F$44,2,FALSE)&lt;=VLOOKUP($AK$18,paramètres!$E$33:$F$44,2,FALSE),Y738*$D738,0)))</f>
        <v>0</v>
      </c>
      <c r="AL738" s="13">
        <f>IF($D738="",0,IF($E738="",0,IF(VLOOKUP($E738,paramètres!$E$33:$F$44,2,FALSE)&lt;=VLOOKUP($AL$18,paramètres!$E$33:$F$44,2,FALSE),Z738*$D738,0)))</f>
        <v>0</v>
      </c>
      <c r="AM738" s="13">
        <f>IF($D738="",0,IF($E738="",0,IF(VLOOKUP($E738,paramètres!$E$33:$F$44,2,FALSE)&lt;=VLOOKUP($AM$18,paramètres!$E$33:$F$44,2,FALSE),AA738*$D738,0)))</f>
        <v>0</v>
      </c>
      <c r="AN738" s="154">
        <f>IF($D738="",0,IF($E738="",0,IF(VLOOKUP($E738,paramètres!$E$33:$F$44,2,FALSE)&lt;=VLOOKUP($AN$18,paramètres!$E$33:$F$44,2,FALSE),AB738*$D738,0)))</f>
        <v>0</v>
      </c>
      <c r="AO738" s="149" t="str">
        <f>IF(paramètres!$B$28=1,((SUM(Q738:Z738)/1.02)+SUM(AA738:AB738))*0.0303/9*COUNT(Q738:Y738),IF(paramètres!$B$28=2,(SUM(Q738:AB738))*0.0303/9*COUNT(Q738:Y738),"Missing Delta option"))</f>
        <v>Missing Delta option</v>
      </c>
      <c r="AP738" s="13" t="str">
        <f>IF(paramètres!$B$28=1,(((SUM(Q738:Z738)/1.02)+SUM(AA738:AB738))+((SUM(AC738:AL738)/1.02)+SUM(AM738:AO738)))*cotpatr,IF(paramètres!$B$28=2,(SUM(Q738:AO738)*cotpatr),"Missing Delta Option"))</f>
        <v>Missing Delta Option</v>
      </c>
      <c r="AQ738" s="13" t="str" cm="1">
        <f t="array" ref="AQ738">IF(paramètres!$B$28=1,(((SUM(Q738:Z738)/1.02)+SUM(AA738:AB738))+((SUM(AC738:AN738)/1.02)+SUM(AM738:AN738)))/12*pécule,IF(paramètres!$B$28=2,SUM(Q738:AN738)/12*pécule,"Missing Delta Option"))</f>
        <v>Missing Delta Option</v>
      </c>
      <c r="AR738" s="132" t="e">
        <f>IF(paramètres!$B$28=1,(((SUM(Q738:Z738)/1.02)+SUM(AA738:AB738))+((SUM(AC738:AN738)/1.02)+SUM(AM738:AN738)))+AO738+AP738+AQ738,SUM(Q738:AN738)+AO738+AP738+AQ738)</f>
        <v>#VALUE!</v>
      </c>
    </row>
    <row r="739" spans="1:44" x14ac:dyDescent="0.25">
      <c r="A739" s="131"/>
      <c r="B739" s="39"/>
      <c r="C739" s="39"/>
      <c r="D739" s="93"/>
      <c r="E739" s="68"/>
      <c r="F739" s="40"/>
      <c r="G739" s="94"/>
      <c r="H739" s="38"/>
      <c r="I739" s="95"/>
      <c r="J739" s="40"/>
      <c r="K739" s="38"/>
      <c r="L739" s="95"/>
      <c r="M739" s="40"/>
      <c r="N739" s="38"/>
      <c r="O739" s="95"/>
      <c r="P739" s="68"/>
      <c r="Q739" s="226"/>
      <c r="R739" s="227"/>
      <c r="S739" s="227"/>
      <c r="T739" s="227"/>
      <c r="U739" s="227"/>
      <c r="V739" s="227"/>
      <c r="W739" s="227"/>
      <c r="X739" s="227"/>
      <c r="Y739" s="227"/>
      <c r="Z739" s="227"/>
      <c r="AA739" s="227"/>
      <c r="AB739" s="228"/>
      <c r="AC739" s="149">
        <f>IF($D739="",0,IF($E739="",0,IF(VLOOKUP($E739,paramètres!$E$33:$F$44,2,FALSE)&lt;=VLOOKUP($AC$18,paramètres!$E$33:$F$44,2,FALSE),Q739*$D739,0)))</f>
        <v>0</v>
      </c>
      <c r="AD739" s="13">
        <f>IF($D739="",0,IF($E739="",0,IF(VLOOKUP($E739,paramètres!$E$33:$F$44,2,FALSE)&lt;=VLOOKUP($AD$18,paramètres!$E$33:$F$44,2,FALSE),R739*$D739,0)))</f>
        <v>0</v>
      </c>
      <c r="AE739" s="13">
        <f>IF($D739="",0,IF($E739="",0,IF(VLOOKUP($E739,paramètres!$E$33:$F$44,2,FALSE)&lt;=VLOOKUP($AE$18,paramètres!$E$33:$F$44,2,FALSE),S739*$D739,0)))</f>
        <v>0</v>
      </c>
      <c r="AF739" s="13">
        <f>IF($D739="",0,IF($E739="",0,IF(VLOOKUP($E739,paramètres!$E$33:$F$44,2,FALSE)&lt;=VLOOKUP($AF$18,paramètres!$E$33:$F$44,2,FALSE),T739*$D739,0)))</f>
        <v>0</v>
      </c>
      <c r="AG739" s="13">
        <f>IF($D739="",0,IF($E739="",0,IF(VLOOKUP($E739,paramètres!$E$33:$F$44,2,FALSE)&lt;=VLOOKUP($AG$18,paramètres!$E$33:$F$44,2,FALSE),U739*$D739,0)))</f>
        <v>0</v>
      </c>
      <c r="AH739" s="13">
        <f>IF($D739="",0,IF($E739="",0,IF(VLOOKUP($E739,paramètres!$E$33:$F$44,2,FALSE)&lt;=VLOOKUP($AH$18,paramètres!$E$33:$F$44,2,FALSE),V739*$D739,0)))</f>
        <v>0</v>
      </c>
      <c r="AI739" s="13">
        <f>IF($D739="",0,IF($E739="",0,IF(VLOOKUP($E739,paramètres!$E$33:$F$44,2,FALSE)&lt;=VLOOKUP($AI$18,paramètres!$E$33:$F$44,2,FALSE),W739*$D739,0)))</f>
        <v>0</v>
      </c>
      <c r="AJ739" s="13">
        <f>IF($D739="",0,IF($E739="",0,IF(VLOOKUP($E739,paramètres!$E$33:$F$44,2,FALSE)&lt;=VLOOKUP($AJ$18,paramètres!$E$33:$F$44,2,FALSE),X739*$D739,0)))</f>
        <v>0</v>
      </c>
      <c r="AK739" s="13">
        <f>IF($D739="",0,IF($E739="",0,IF(VLOOKUP($E739,paramètres!$E$33:$F$44,2,FALSE)&lt;=VLOOKUP($AK$18,paramètres!$E$33:$F$44,2,FALSE),Y739*$D739,0)))</f>
        <v>0</v>
      </c>
      <c r="AL739" s="13">
        <f>IF($D739="",0,IF($E739="",0,IF(VLOOKUP($E739,paramètres!$E$33:$F$44,2,FALSE)&lt;=VLOOKUP($AL$18,paramètres!$E$33:$F$44,2,FALSE),Z739*$D739,0)))</f>
        <v>0</v>
      </c>
      <c r="AM739" s="13">
        <f>IF($D739="",0,IF($E739="",0,IF(VLOOKUP($E739,paramètres!$E$33:$F$44,2,FALSE)&lt;=VLOOKUP($AM$18,paramètres!$E$33:$F$44,2,FALSE),AA739*$D739,0)))</f>
        <v>0</v>
      </c>
      <c r="AN739" s="154">
        <f>IF($D739="",0,IF($E739="",0,IF(VLOOKUP($E739,paramètres!$E$33:$F$44,2,FALSE)&lt;=VLOOKUP($AN$18,paramètres!$E$33:$F$44,2,FALSE),AB739*$D739,0)))</f>
        <v>0</v>
      </c>
      <c r="AO739" s="149" t="str">
        <f>IF(paramètres!$B$28=1,((SUM(Q739:Z739)/1.02)+SUM(AA739:AB739))*0.0303/9*COUNT(Q739:Y739),IF(paramètres!$B$28=2,(SUM(Q739:AB739))*0.0303/9*COUNT(Q739:Y739),"Missing Delta option"))</f>
        <v>Missing Delta option</v>
      </c>
      <c r="AP739" s="13" t="str">
        <f>IF(paramètres!$B$28=1,(((SUM(Q739:Z739)/1.02)+SUM(AA739:AB739))+((SUM(AC739:AL739)/1.02)+SUM(AM739:AO739)))*cotpatr,IF(paramètres!$B$28=2,(SUM(Q739:AO739)*cotpatr),"Missing Delta Option"))</f>
        <v>Missing Delta Option</v>
      </c>
      <c r="AQ739" s="13" t="str" cm="1">
        <f t="array" ref="AQ739">IF(paramètres!$B$28=1,(((SUM(Q739:Z739)/1.02)+SUM(AA739:AB739))+((SUM(AC739:AN739)/1.02)+SUM(AM739:AN739)))/12*pécule,IF(paramètres!$B$28=2,SUM(Q739:AN739)/12*pécule,"Missing Delta Option"))</f>
        <v>Missing Delta Option</v>
      </c>
      <c r="AR739" s="132" t="e">
        <f>IF(paramètres!$B$28=1,(((SUM(Q739:Z739)/1.02)+SUM(AA739:AB739))+((SUM(AC739:AN739)/1.02)+SUM(AM739:AN739)))+AO739+AP739+AQ739,SUM(Q739:AN739)+AO739+AP739+AQ739)</f>
        <v>#VALUE!</v>
      </c>
    </row>
    <row r="740" spans="1:44" x14ac:dyDescent="0.25">
      <c r="A740" s="131"/>
      <c r="B740" s="39"/>
      <c r="C740" s="39"/>
      <c r="D740" s="93"/>
      <c r="E740" s="68"/>
      <c r="F740" s="40"/>
      <c r="G740" s="94"/>
      <c r="H740" s="38"/>
      <c r="I740" s="95"/>
      <c r="J740" s="40"/>
      <c r="K740" s="38"/>
      <c r="L740" s="95"/>
      <c r="M740" s="40"/>
      <c r="N740" s="38"/>
      <c r="O740" s="95"/>
      <c r="P740" s="68"/>
      <c r="Q740" s="226"/>
      <c r="R740" s="227"/>
      <c r="S740" s="227"/>
      <c r="T740" s="227"/>
      <c r="U740" s="227"/>
      <c r="V740" s="227"/>
      <c r="W740" s="227"/>
      <c r="X740" s="227"/>
      <c r="Y740" s="227"/>
      <c r="Z740" s="227"/>
      <c r="AA740" s="227"/>
      <c r="AB740" s="228"/>
      <c r="AC740" s="149">
        <f>IF($D740="",0,IF($E740="",0,IF(VLOOKUP($E740,paramètres!$E$33:$F$44,2,FALSE)&lt;=VLOOKUP($AC$18,paramètres!$E$33:$F$44,2,FALSE),Q740*$D740,0)))</f>
        <v>0</v>
      </c>
      <c r="AD740" s="13">
        <f>IF($D740="",0,IF($E740="",0,IF(VLOOKUP($E740,paramètres!$E$33:$F$44,2,FALSE)&lt;=VLOOKUP($AD$18,paramètres!$E$33:$F$44,2,FALSE),R740*$D740,0)))</f>
        <v>0</v>
      </c>
      <c r="AE740" s="13">
        <f>IF($D740="",0,IF($E740="",0,IF(VLOOKUP($E740,paramètres!$E$33:$F$44,2,FALSE)&lt;=VLOOKUP($AE$18,paramètres!$E$33:$F$44,2,FALSE),S740*$D740,0)))</f>
        <v>0</v>
      </c>
      <c r="AF740" s="13">
        <f>IF($D740="",0,IF($E740="",0,IF(VLOOKUP($E740,paramètres!$E$33:$F$44,2,FALSE)&lt;=VLOOKUP($AF$18,paramètres!$E$33:$F$44,2,FALSE),T740*$D740,0)))</f>
        <v>0</v>
      </c>
      <c r="AG740" s="13">
        <f>IF($D740="",0,IF($E740="",0,IF(VLOOKUP($E740,paramètres!$E$33:$F$44,2,FALSE)&lt;=VLOOKUP($AG$18,paramètres!$E$33:$F$44,2,FALSE),U740*$D740,0)))</f>
        <v>0</v>
      </c>
      <c r="AH740" s="13">
        <f>IF($D740="",0,IF($E740="",0,IF(VLOOKUP($E740,paramètres!$E$33:$F$44,2,FALSE)&lt;=VLOOKUP($AH$18,paramètres!$E$33:$F$44,2,FALSE),V740*$D740,0)))</f>
        <v>0</v>
      </c>
      <c r="AI740" s="13">
        <f>IF($D740="",0,IF($E740="",0,IF(VLOOKUP($E740,paramètres!$E$33:$F$44,2,FALSE)&lt;=VLOOKUP($AI$18,paramètres!$E$33:$F$44,2,FALSE),W740*$D740,0)))</f>
        <v>0</v>
      </c>
      <c r="AJ740" s="13">
        <f>IF($D740="",0,IF($E740="",0,IF(VLOOKUP($E740,paramètres!$E$33:$F$44,2,FALSE)&lt;=VLOOKUP($AJ$18,paramètres!$E$33:$F$44,2,FALSE),X740*$D740,0)))</f>
        <v>0</v>
      </c>
      <c r="AK740" s="13">
        <f>IF($D740="",0,IF($E740="",0,IF(VLOOKUP($E740,paramètres!$E$33:$F$44,2,FALSE)&lt;=VLOOKUP($AK$18,paramètres!$E$33:$F$44,2,FALSE),Y740*$D740,0)))</f>
        <v>0</v>
      </c>
      <c r="AL740" s="13">
        <f>IF($D740="",0,IF($E740="",0,IF(VLOOKUP($E740,paramètres!$E$33:$F$44,2,FALSE)&lt;=VLOOKUP($AL$18,paramètres!$E$33:$F$44,2,FALSE),Z740*$D740,0)))</f>
        <v>0</v>
      </c>
      <c r="AM740" s="13">
        <f>IF($D740="",0,IF($E740="",0,IF(VLOOKUP($E740,paramètres!$E$33:$F$44,2,FALSE)&lt;=VLOOKUP($AM$18,paramètres!$E$33:$F$44,2,FALSE),AA740*$D740,0)))</f>
        <v>0</v>
      </c>
      <c r="AN740" s="154">
        <f>IF($D740="",0,IF($E740="",0,IF(VLOOKUP($E740,paramètres!$E$33:$F$44,2,FALSE)&lt;=VLOOKUP($AN$18,paramètres!$E$33:$F$44,2,FALSE),AB740*$D740,0)))</f>
        <v>0</v>
      </c>
      <c r="AO740" s="149" t="str">
        <f>IF(paramètres!$B$28=1,((SUM(Q740:Z740)/1.02)+SUM(AA740:AB740))*0.0303/9*COUNT(Q740:Y740),IF(paramètres!$B$28=2,(SUM(Q740:AB740))*0.0303/9*COUNT(Q740:Y740),"Missing Delta option"))</f>
        <v>Missing Delta option</v>
      </c>
      <c r="AP740" s="13" t="str">
        <f>IF(paramètres!$B$28=1,(((SUM(Q740:Z740)/1.02)+SUM(AA740:AB740))+((SUM(AC740:AL740)/1.02)+SUM(AM740:AO740)))*cotpatr,IF(paramètres!$B$28=2,(SUM(Q740:AO740)*cotpatr),"Missing Delta Option"))</f>
        <v>Missing Delta Option</v>
      </c>
      <c r="AQ740" s="13" t="str" cm="1">
        <f t="array" ref="AQ740">IF(paramètres!$B$28=1,(((SUM(Q740:Z740)/1.02)+SUM(AA740:AB740))+((SUM(AC740:AN740)/1.02)+SUM(AM740:AN740)))/12*pécule,IF(paramètres!$B$28=2,SUM(Q740:AN740)/12*pécule,"Missing Delta Option"))</f>
        <v>Missing Delta Option</v>
      </c>
      <c r="AR740" s="132" t="e">
        <f>IF(paramètres!$B$28=1,(((SUM(Q740:Z740)/1.02)+SUM(AA740:AB740))+((SUM(AC740:AN740)/1.02)+SUM(AM740:AN740)))+AO740+AP740+AQ740,SUM(Q740:AN740)+AO740+AP740+AQ740)</f>
        <v>#VALUE!</v>
      </c>
    </row>
    <row r="741" spans="1:44" x14ac:dyDescent="0.25">
      <c r="A741" s="131"/>
      <c r="B741" s="39"/>
      <c r="C741" s="39"/>
      <c r="D741" s="93"/>
      <c r="E741" s="68"/>
      <c r="F741" s="40"/>
      <c r="G741" s="94"/>
      <c r="H741" s="38"/>
      <c r="I741" s="95"/>
      <c r="J741" s="40"/>
      <c r="K741" s="38"/>
      <c r="L741" s="95"/>
      <c r="M741" s="40"/>
      <c r="N741" s="38"/>
      <c r="O741" s="95"/>
      <c r="P741" s="68"/>
      <c r="Q741" s="226"/>
      <c r="R741" s="227"/>
      <c r="S741" s="227"/>
      <c r="T741" s="227"/>
      <c r="U741" s="227"/>
      <c r="V741" s="227"/>
      <c r="W741" s="227"/>
      <c r="X741" s="227"/>
      <c r="Y741" s="227"/>
      <c r="Z741" s="227"/>
      <c r="AA741" s="227"/>
      <c r="AB741" s="228"/>
      <c r="AC741" s="149">
        <f>IF($D741="",0,IF($E741="",0,IF(VLOOKUP($E741,paramètres!$E$33:$F$44,2,FALSE)&lt;=VLOOKUP($AC$18,paramètres!$E$33:$F$44,2,FALSE),Q741*$D741,0)))</f>
        <v>0</v>
      </c>
      <c r="AD741" s="13">
        <f>IF($D741="",0,IF($E741="",0,IF(VLOOKUP($E741,paramètres!$E$33:$F$44,2,FALSE)&lt;=VLOOKUP($AD$18,paramètres!$E$33:$F$44,2,FALSE),R741*$D741,0)))</f>
        <v>0</v>
      </c>
      <c r="AE741" s="13">
        <f>IF($D741="",0,IF($E741="",0,IF(VLOOKUP($E741,paramètres!$E$33:$F$44,2,FALSE)&lt;=VLOOKUP($AE$18,paramètres!$E$33:$F$44,2,FALSE),S741*$D741,0)))</f>
        <v>0</v>
      </c>
      <c r="AF741" s="13">
        <f>IF($D741="",0,IF($E741="",0,IF(VLOOKUP($E741,paramètres!$E$33:$F$44,2,FALSE)&lt;=VLOOKUP($AF$18,paramètres!$E$33:$F$44,2,FALSE),T741*$D741,0)))</f>
        <v>0</v>
      </c>
      <c r="AG741" s="13">
        <f>IF($D741="",0,IF($E741="",0,IF(VLOOKUP($E741,paramètres!$E$33:$F$44,2,FALSE)&lt;=VLOOKUP($AG$18,paramètres!$E$33:$F$44,2,FALSE),U741*$D741,0)))</f>
        <v>0</v>
      </c>
      <c r="AH741" s="13">
        <f>IF($D741="",0,IF($E741="",0,IF(VLOOKUP($E741,paramètres!$E$33:$F$44,2,FALSE)&lt;=VLOOKUP($AH$18,paramètres!$E$33:$F$44,2,FALSE),V741*$D741,0)))</f>
        <v>0</v>
      </c>
      <c r="AI741" s="13">
        <f>IF($D741="",0,IF($E741="",0,IF(VLOOKUP($E741,paramètres!$E$33:$F$44,2,FALSE)&lt;=VLOOKUP($AI$18,paramètres!$E$33:$F$44,2,FALSE),W741*$D741,0)))</f>
        <v>0</v>
      </c>
      <c r="AJ741" s="13">
        <f>IF($D741="",0,IF($E741="",0,IF(VLOOKUP($E741,paramètres!$E$33:$F$44,2,FALSE)&lt;=VLOOKUP($AJ$18,paramètres!$E$33:$F$44,2,FALSE),X741*$D741,0)))</f>
        <v>0</v>
      </c>
      <c r="AK741" s="13">
        <f>IF($D741="",0,IF($E741="",0,IF(VLOOKUP($E741,paramètres!$E$33:$F$44,2,FALSE)&lt;=VLOOKUP($AK$18,paramètres!$E$33:$F$44,2,FALSE),Y741*$D741,0)))</f>
        <v>0</v>
      </c>
      <c r="AL741" s="13">
        <f>IF($D741="",0,IF($E741="",0,IF(VLOOKUP($E741,paramètres!$E$33:$F$44,2,FALSE)&lt;=VLOOKUP($AL$18,paramètres!$E$33:$F$44,2,FALSE),Z741*$D741,0)))</f>
        <v>0</v>
      </c>
      <c r="AM741" s="13">
        <f>IF($D741="",0,IF($E741="",0,IF(VLOOKUP($E741,paramètres!$E$33:$F$44,2,FALSE)&lt;=VLOOKUP($AM$18,paramètres!$E$33:$F$44,2,FALSE),AA741*$D741,0)))</f>
        <v>0</v>
      </c>
      <c r="AN741" s="154">
        <f>IF($D741="",0,IF($E741="",0,IF(VLOOKUP($E741,paramètres!$E$33:$F$44,2,FALSE)&lt;=VLOOKUP($AN$18,paramètres!$E$33:$F$44,2,FALSE),AB741*$D741,0)))</f>
        <v>0</v>
      </c>
      <c r="AO741" s="149" t="str">
        <f>IF(paramètres!$B$28=1,((SUM(Q741:Z741)/1.02)+SUM(AA741:AB741))*0.0303/9*COUNT(Q741:Y741),IF(paramètres!$B$28=2,(SUM(Q741:AB741))*0.0303/9*COUNT(Q741:Y741),"Missing Delta option"))</f>
        <v>Missing Delta option</v>
      </c>
      <c r="AP741" s="13" t="str">
        <f>IF(paramètres!$B$28=1,(((SUM(Q741:Z741)/1.02)+SUM(AA741:AB741))+((SUM(AC741:AL741)/1.02)+SUM(AM741:AO741)))*cotpatr,IF(paramètres!$B$28=2,(SUM(Q741:AO741)*cotpatr),"Missing Delta Option"))</f>
        <v>Missing Delta Option</v>
      </c>
      <c r="AQ741" s="13" t="str" cm="1">
        <f t="array" ref="AQ741">IF(paramètres!$B$28=1,(((SUM(Q741:Z741)/1.02)+SUM(AA741:AB741))+((SUM(AC741:AN741)/1.02)+SUM(AM741:AN741)))/12*pécule,IF(paramètres!$B$28=2,SUM(Q741:AN741)/12*pécule,"Missing Delta Option"))</f>
        <v>Missing Delta Option</v>
      </c>
      <c r="AR741" s="132" t="e">
        <f>IF(paramètres!$B$28=1,(((SUM(Q741:Z741)/1.02)+SUM(AA741:AB741))+((SUM(AC741:AN741)/1.02)+SUM(AM741:AN741)))+AO741+AP741+AQ741,SUM(Q741:AN741)+AO741+AP741+AQ741)</f>
        <v>#VALUE!</v>
      </c>
    </row>
    <row r="742" spans="1:44" x14ac:dyDescent="0.25">
      <c r="A742" s="131"/>
      <c r="B742" s="39"/>
      <c r="C742" s="39"/>
      <c r="D742" s="93"/>
      <c r="E742" s="68"/>
      <c r="F742" s="40"/>
      <c r="G742" s="94"/>
      <c r="H742" s="38"/>
      <c r="I742" s="95"/>
      <c r="J742" s="40"/>
      <c r="K742" s="38"/>
      <c r="L742" s="95"/>
      <c r="M742" s="40"/>
      <c r="N742" s="38"/>
      <c r="O742" s="95"/>
      <c r="P742" s="68"/>
      <c r="Q742" s="226"/>
      <c r="R742" s="227"/>
      <c r="S742" s="227"/>
      <c r="T742" s="227"/>
      <c r="U742" s="227"/>
      <c r="V742" s="227"/>
      <c r="W742" s="227"/>
      <c r="X742" s="227"/>
      <c r="Y742" s="227"/>
      <c r="Z742" s="227"/>
      <c r="AA742" s="227"/>
      <c r="AB742" s="228"/>
      <c r="AC742" s="149">
        <f>IF($D742="",0,IF($E742="",0,IF(VLOOKUP($E742,paramètres!$E$33:$F$44,2,FALSE)&lt;=VLOOKUP($AC$18,paramètres!$E$33:$F$44,2,FALSE),Q742*$D742,0)))</f>
        <v>0</v>
      </c>
      <c r="AD742" s="13">
        <f>IF($D742="",0,IF($E742="",0,IF(VLOOKUP($E742,paramètres!$E$33:$F$44,2,FALSE)&lt;=VLOOKUP($AD$18,paramètres!$E$33:$F$44,2,FALSE),R742*$D742,0)))</f>
        <v>0</v>
      </c>
      <c r="AE742" s="13">
        <f>IF($D742="",0,IF($E742="",0,IF(VLOOKUP($E742,paramètres!$E$33:$F$44,2,FALSE)&lt;=VLOOKUP($AE$18,paramètres!$E$33:$F$44,2,FALSE),S742*$D742,0)))</f>
        <v>0</v>
      </c>
      <c r="AF742" s="13">
        <f>IF($D742="",0,IF($E742="",0,IF(VLOOKUP($E742,paramètres!$E$33:$F$44,2,FALSE)&lt;=VLOOKUP($AF$18,paramètres!$E$33:$F$44,2,FALSE),T742*$D742,0)))</f>
        <v>0</v>
      </c>
      <c r="AG742" s="13">
        <f>IF($D742="",0,IF($E742="",0,IF(VLOOKUP($E742,paramètres!$E$33:$F$44,2,FALSE)&lt;=VLOOKUP($AG$18,paramètres!$E$33:$F$44,2,FALSE),U742*$D742,0)))</f>
        <v>0</v>
      </c>
      <c r="AH742" s="13">
        <f>IF($D742="",0,IF($E742="",0,IF(VLOOKUP($E742,paramètres!$E$33:$F$44,2,FALSE)&lt;=VLOOKUP($AH$18,paramètres!$E$33:$F$44,2,FALSE),V742*$D742,0)))</f>
        <v>0</v>
      </c>
      <c r="AI742" s="13">
        <f>IF($D742="",0,IF($E742="",0,IF(VLOOKUP($E742,paramètres!$E$33:$F$44,2,FALSE)&lt;=VLOOKUP($AI$18,paramètres!$E$33:$F$44,2,FALSE),W742*$D742,0)))</f>
        <v>0</v>
      </c>
      <c r="AJ742" s="13">
        <f>IF($D742="",0,IF($E742="",0,IF(VLOOKUP($E742,paramètres!$E$33:$F$44,2,FALSE)&lt;=VLOOKUP($AJ$18,paramètres!$E$33:$F$44,2,FALSE),X742*$D742,0)))</f>
        <v>0</v>
      </c>
      <c r="AK742" s="13">
        <f>IF($D742="",0,IF($E742="",0,IF(VLOOKUP($E742,paramètres!$E$33:$F$44,2,FALSE)&lt;=VLOOKUP($AK$18,paramètres!$E$33:$F$44,2,FALSE),Y742*$D742,0)))</f>
        <v>0</v>
      </c>
      <c r="AL742" s="13">
        <f>IF($D742="",0,IF($E742="",0,IF(VLOOKUP($E742,paramètres!$E$33:$F$44,2,FALSE)&lt;=VLOOKUP($AL$18,paramètres!$E$33:$F$44,2,FALSE),Z742*$D742,0)))</f>
        <v>0</v>
      </c>
      <c r="AM742" s="13">
        <f>IF($D742="",0,IF($E742="",0,IF(VLOOKUP($E742,paramètres!$E$33:$F$44,2,FALSE)&lt;=VLOOKUP($AM$18,paramètres!$E$33:$F$44,2,FALSE),AA742*$D742,0)))</f>
        <v>0</v>
      </c>
      <c r="AN742" s="154">
        <f>IF($D742="",0,IF($E742="",0,IF(VLOOKUP($E742,paramètres!$E$33:$F$44,2,FALSE)&lt;=VLOOKUP($AN$18,paramètres!$E$33:$F$44,2,FALSE),AB742*$D742,0)))</f>
        <v>0</v>
      </c>
      <c r="AO742" s="149" t="str">
        <f>IF(paramètres!$B$28=1,((SUM(Q742:Z742)/1.02)+SUM(AA742:AB742))*0.0303/9*COUNT(Q742:Y742),IF(paramètres!$B$28=2,(SUM(Q742:AB742))*0.0303/9*COUNT(Q742:Y742),"Missing Delta option"))</f>
        <v>Missing Delta option</v>
      </c>
      <c r="AP742" s="13" t="str">
        <f>IF(paramètres!$B$28=1,(((SUM(Q742:Z742)/1.02)+SUM(AA742:AB742))+((SUM(AC742:AL742)/1.02)+SUM(AM742:AO742)))*cotpatr,IF(paramètres!$B$28=2,(SUM(Q742:AO742)*cotpatr),"Missing Delta Option"))</f>
        <v>Missing Delta Option</v>
      </c>
      <c r="AQ742" s="13" t="str" cm="1">
        <f t="array" ref="AQ742">IF(paramètres!$B$28=1,(((SUM(Q742:Z742)/1.02)+SUM(AA742:AB742))+((SUM(AC742:AN742)/1.02)+SUM(AM742:AN742)))/12*pécule,IF(paramètres!$B$28=2,SUM(Q742:AN742)/12*pécule,"Missing Delta Option"))</f>
        <v>Missing Delta Option</v>
      </c>
      <c r="AR742" s="132" t="e">
        <f>IF(paramètres!$B$28=1,(((SUM(Q742:Z742)/1.02)+SUM(AA742:AB742))+((SUM(AC742:AN742)/1.02)+SUM(AM742:AN742)))+AO742+AP742+AQ742,SUM(Q742:AN742)+AO742+AP742+AQ742)</f>
        <v>#VALUE!</v>
      </c>
    </row>
    <row r="743" spans="1:44" x14ac:dyDescent="0.25">
      <c r="A743" s="131"/>
      <c r="B743" s="39"/>
      <c r="C743" s="39"/>
      <c r="D743" s="93"/>
      <c r="E743" s="68"/>
      <c r="F743" s="40"/>
      <c r="G743" s="94"/>
      <c r="H743" s="38"/>
      <c r="I743" s="95"/>
      <c r="J743" s="40"/>
      <c r="K743" s="38"/>
      <c r="L743" s="95"/>
      <c r="M743" s="40"/>
      <c r="N743" s="38"/>
      <c r="O743" s="95"/>
      <c r="P743" s="68"/>
      <c r="Q743" s="226"/>
      <c r="R743" s="227"/>
      <c r="S743" s="227"/>
      <c r="T743" s="227"/>
      <c r="U743" s="227"/>
      <c r="V743" s="227"/>
      <c r="W743" s="227"/>
      <c r="X743" s="227"/>
      <c r="Y743" s="227"/>
      <c r="Z743" s="227"/>
      <c r="AA743" s="227"/>
      <c r="AB743" s="228"/>
      <c r="AC743" s="149">
        <f>IF($D743="",0,IF($E743="",0,IF(VLOOKUP($E743,paramètres!$E$33:$F$44,2,FALSE)&lt;=VLOOKUP($AC$18,paramètres!$E$33:$F$44,2,FALSE),Q743*$D743,0)))</f>
        <v>0</v>
      </c>
      <c r="AD743" s="13">
        <f>IF($D743="",0,IF($E743="",0,IF(VLOOKUP($E743,paramètres!$E$33:$F$44,2,FALSE)&lt;=VLOOKUP($AD$18,paramètres!$E$33:$F$44,2,FALSE),R743*$D743,0)))</f>
        <v>0</v>
      </c>
      <c r="AE743" s="13">
        <f>IF($D743="",0,IF($E743="",0,IF(VLOOKUP($E743,paramètres!$E$33:$F$44,2,FALSE)&lt;=VLOOKUP($AE$18,paramètres!$E$33:$F$44,2,FALSE),S743*$D743,0)))</f>
        <v>0</v>
      </c>
      <c r="AF743" s="13">
        <f>IF($D743="",0,IF($E743="",0,IF(VLOOKUP($E743,paramètres!$E$33:$F$44,2,FALSE)&lt;=VLOOKUP($AF$18,paramètres!$E$33:$F$44,2,FALSE),T743*$D743,0)))</f>
        <v>0</v>
      </c>
      <c r="AG743" s="13">
        <f>IF($D743="",0,IF($E743="",0,IF(VLOOKUP($E743,paramètres!$E$33:$F$44,2,FALSE)&lt;=VLOOKUP($AG$18,paramètres!$E$33:$F$44,2,FALSE),U743*$D743,0)))</f>
        <v>0</v>
      </c>
      <c r="AH743" s="13">
        <f>IF($D743="",0,IF($E743="",0,IF(VLOOKUP($E743,paramètres!$E$33:$F$44,2,FALSE)&lt;=VLOOKUP($AH$18,paramètres!$E$33:$F$44,2,FALSE),V743*$D743,0)))</f>
        <v>0</v>
      </c>
      <c r="AI743" s="13">
        <f>IF($D743="",0,IF($E743="",0,IF(VLOOKUP($E743,paramètres!$E$33:$F$44,2,FALSE)&lt;=VLOOKUP($AI$18,paramètres!$E$33:$F$44,2,FALSE),W743*$D743,0)))</f>
        <v>0</v>
      </c>
      <c r="AJ743" s="13">
        <f>IF($D743="",0,IF($E743="",0,IF(VLOOKUP($E743,paramètres!$E$33:$F$44,2,FALSE)&lt;=VLOOKUP($AJ$18,paramètres!$E$33:$F$44,2,FALSE),X743*$D743,0)))</f>
        <v>0</v>
      </c>
      <c r="AK743" s="13">
        <f>IF($D743="",0,IF($E743="",0,IF(VLOOKUP($E743,paramètres!$E$33:$F$44,2,FALSE)&lt;=VLOOKUP($AK$18,paramètres!$E$33:$F$44,2,FALSE),Y743*$D743,0)))</f>
        <v>0</v>
      </c>
      <c r="AL743" s="13">
        <f>IF($D743="",0,IF($E743="",0,IF(VLOOKUP($E743,paramètres!$E$33:$F$44,2,FALSE)&lt;=VLOOKUP($AL$18,paramètres!$E$33:$F$44,2,FALSE),Z743*$D743,0)))</f>
        <v>0</v>
      </c>
      <c r="AM743" s="13">
        <f>IF($D743="",0,IF($E743="",0,IF(VLOOKUP($E743,paramètres!$E$33:$F$44,2,FALSE)&lt;=VLOOKUP($AM$18,paramètres!$E$33:$F$44,2,FALSE),AA743*$D743,0)))</f>
        <v>0</v>
      </c>
      <c r="AN743" s="154">
        <f>IF($D743="",0,IF($E743="",0,IF(VLOOKUP($E743,paramètres!$E$33:$F$44,2,FALSE)&lt;=VLOOKUP($AN$18,paramètres!$E$33:$F$44,2,FALSE),AB743*$D743,0)))</f>
        <v>0</v>
      </c>
      <c r="AO743" s="149" t="str">
        <f>IF(paramètres!$B$28=1,((SUM(Q743:Z743)/1.02)+SUM(AA743:AB743))*0.0303/9*COUNT(Q743:Y743),IF(paramètres!$B$28=2,(SUM(Q743:AB743))*0.0303/9*COUNT(Q743:Y743),"Missing Delta option"))</f>
        <v>Missing Delta option</v>
      </c>
      <c r="AP743" s="13" t="str">
        <f>IF(paramètres!$B$28=1,(((SUM(Q743:Z743)/1.02)+SUM(AA743:AB743))+((SUM(AC743:AL743)/1.02)+SUM(AM743:AO743)))*cotpatr,IF(paramètres!$B$28=2,(SUM(Q743:AO743)*cotpatr),"Missing Delta Option"))</f>
        <v>Missing Delta Option</v>
      </c>
      <c r="AQ743" s="13" t="str" cm="1">
        <f t="array" ref="AQ743">IF(paramètres!$B$28=1,(((SUM(Q743:Z743)/1.02)+SUM(AA743:AB743))+((SUM(AC743:AN743)/1.02)+SUM(AM743:AN743)))/12*pécule,IF(paramètres!$B$28=2,SUM(Q743:AN743)/12*pécule,"Missing Delta Option"))</f>
        <v>Missing Delta Option</v>
      </c>
      <c r="AR743" s="132" t="e">
        <f>IF(paramètres!$B$28=1,(((SUM(Q743:Z743)/1.02)+SUM(AA743:AB743))+((SUM(AC743:AN743)/1.02)+SUM(AM743:AN743)))+AO743+AP743+AQ743,SUM(Q743:AN743)+AO743+AP743+AQ743)</f>
        <v>#VALUE!</v>
      </c>
    </row>
    <row r="744" spans="1:44" x14ac:dyDescent="0.25">
      <c r="A744" s="131"/>
      <c r="B744" s="39"/>
      <c r="C744" s="39"/>
      <c r="D744" s="93"/>
      <c r="E744" s="68"/>
      <c r="F744" s="40"/>
      <c r="G744" s="94"/>
      <c r="H744" s="38"/>
      <c r="I744" s="95"/>
      <c r="J744" s="40"/>
      <c r="K744" s="38"/>
      <c r="L744" s="95"/>
      <c r="M744" s="40"/>
      <c r="N744" s="38"/>
      <c r="O744" s="95"/>
      <c r="P744" s="68"/>
      <c r="Q744" s="226"/>
      <c r="R744" s="227"/>
      <c r="S744" s="227"/>
      <c r="T744" s="227"/>
      <c r="U744" s="227"/>
      <c r="V744" s="227"/>
      <c r="W744" s="227"/>
      <c r="X744" s="227"/>
      <c r="Y744" s="227"/>
      <c r="Z744" s="227"/>
      <c r="AA744" s="227"/>
      <c r="AB744" s="228"/>
      <c r="AC744" s="149">
        <f>IF($D744="",0,IF($E744="",0,IF(VLOOKUP($E744,paramètres!$E$33:$F$44,2,FALSE)&lt;=VLOOKUP($AC$18,paramètres!$E$33:$F$44,2,FALSE),Q744*$D744,0)))</f>
        <v>0</v>
      </c>
      <c r="AD744" s="13">
        <f>IF($D744="",0,IF($E744="",0,IF(VLOOKUP($E744,paramètres!$E$33:$F$44,2,FALSE)&lt;=VLOOKUP($AD$18,paramètres!$E$33:$F$44,2,FALSE),R744*$D744,0)))</f>
        <v>0</v>
      </c>
      <c r="AE744" s="13">
        <f>IF($D744="",0,IF($E744="",0,IF(VLOOKUP($E744,paramètres!$E$33:$F$44,2,FALSE)&lt;=VLOOKUP($AE$18,paramètres!$E$33:$F$44,2,FALSE),S744*$D744,0)))</f>
        <v>0</v>
      </c>
      <c r="AF744" s="13">
        <f>IF($D744="",0,IF($E744="",0,IF(VLOOKUP($E744,paramètres!$E$33:$F$44,2,FALSE)&lt;=VLOOKUP($AF$18,paramètres!$E$33:$F$44,2,FALSE),T744*$D744,0)))</f>
        <v>0</v>
      </c>
      <c r="AG744" s="13">
        <f>IF($D744="",0,IF($E744="",0,IF(VLOOKUP($E744,paramètres!$E$33:$F$44,2,FALSE)&lt;=VLOOKUP($AG$18,paramètres!$E$33:$F$44,2,FALSE),U744*$D744,0)))</f>
        <v>0</v>
      </c>
      <c r="AH744" s="13">
        <f>IF($D744="",0,IF($E744="",0,IF(VLOOKUP($E744,paramètres!$E$33:$F$44,2,FALSE)&lt;=VLOOKUP($AH$18,paramètres!$E$33:$F$44,2,FALSE),V744*$D744,0)))</f>
        <v>0</v>
      </c>
      <c r="AI744" s="13">
        <f>IF($D744="",0,IF($E744="",0,IF(VLOOKUP($E744,paramètres!$E$33:$F$44,2,FALSE)&lt;=VLOOKUP($AI$18,paramètres!$E$33:$F$44,2,FALSE),W744*$D744,0)))</f>
        <v>0</v>
      </c>
      <c r="AJ744" s="13">
        <f>IF($D744="",0,IF($E744="",0,IF(VLOOKUP($E744,paramètres!$E$33:$F$44,2,FALSE)&lt;=VLOOKUP($AJ$18,paramètres!$E$33:$F$44,2,FALSE),X744*$D744,0)))</f>
        <v>0</v>
      </c>
      <c r="AK744" s="13">
        <f>IF($D744="",0,IF($E744="",0,IF(VLOOKUP($E744,paramètres!$E$33:$F$44,2,FALSE)&lt;=VLOOKUP($AK$18,paramètres!$E$33:$F$44,2,FALSE),Y744*$D744,0)))</f>
        <v>0</v>
      </c>
      <c r="AL744" s="13">
        <f>IF($D744="",0,IF($E744="",0,IF(VLOOKUP($E744,paramètres!$E$33:$F$44,2,FALSE)&lt;=VLOOKUP($AL$18,paramètres!$E$33:$F$44,2,FALSE),Z744*$D744,0)))</f>
        <v>0</v>
      </c>
      <c r="AM744" s="13">
        <f>IF($D744="",0,IF($E744="",0,IF(VLOOKUP($E744,paramètres!$E$33:$F$44,2,FALSE)&lt;=VLOOKUP($AM$18,paramètres!$E$33:$F$44,2,FALSE),AA744*$D744,0)))</f>
        <v>0</v>
      </c>
      <c r="AN744" s="154">
        <f>IF($D744="",0,IF($E744="",0,IF(VLOOKUP($E744,paramètres!$E$33:$F$44,2,FALSE)&lt;=VLOOKUP($AN$18,paramètres!$E$33:$F$44,2,FALSE),AB744*$D744,0)))</f>
        <v>0</v>
      </c>
      <c r="AO744" s="149" t="str">
        <f>IF(paramètres!$B$28=1,((SUM(Q744:Z744)/1.02)+SUM(AA744:AB744))*0.0303/9*COUNT(Q744:Y744),IF(paramètres!$B$28=2,(SUM(Q744:AB744))*0.0303/9*COUNT(Q744:Y744),"Missing Delta option"))</f>
        <v>Missing Delta option</v>
      </c>
      <c r="AP744" s="13" t="str">
        <f>IF(paramètres!$B$28=1,(((SUM(Q744:Z744)/1.02)+SUM(AA744:AB744))+((SUM(AC744:AL744)/1.02)+SUM(AM744:AO744)))*cotpatr,IF(paramètres!$B$28=2,(SUM(Q744:AO744)*cotpatr),"Missing Delta Option"))</f>
        <v>Missing Delta Option</v>
      </c>
      <c r="AQ744" s="13" t="str" cm="1">
        <f t="array" ref="AQ744">IF(paramètres!$B$28=1,(((SUM(Q744:Z744)/1.02)+SUM(AA744:AB744))+((SUM(AC744:AN744)/1.02)+SUM(AM744:AN744)))/12*pécule,IF(paramètres!$B$28=2,SUM(Q744:AN744)/12*pécule,"Missing Delta Option"))</f>
        <v>Missing Delta Option</v>
      </c>
      <c r="AR744" s="132" t="e">
        <f>IF(paramètres!$B$28=1,(((SUM(Q744:Z744)/1.02)+SUM(AA744:AB744))+((SUM(AC744:AN744)/1.02)+SUM(AM744:AN744)))+AO744+AP744+AQ744,SUM(Q744:AN744)+AO744+AP744+AQ744)</f>
        <v>#VALUE!</v>
      </c>
    </row>
    <row r="745" spans="1:44" x14ac:dyDescent="0.25">
      <c r="A745" s="131"/>
      <c r="B745" s="39"/>
      <c r="C745" s="39"/>
      <c r="D745" s="93"/>
      <c r="E745" s="68"/>
      <c r="F745" s="40"/>
      <c r="G745" s="94"/>
      <c r="H745" s="38"/>
      <c r="I745" s="95"/>
      <c r="J745" s="40"/>
      <c r="K745" s="38"/>
      <c r="L745" s="95"/>
      <c r="M745" s="40"/>
      <c r="N745" s="38"/>
      <c r="O745" s="95"/>
      <c r="P745" s="68"/>
      <c r="Q745" s="226"/>
      <c r="R745" s="227"/>
      <c r="S745" s="227"/>
      <c r="T745" s="227"/>
      <c r="U745" s="227"/>
      <c r="V745" s="227"/>
      <c r="W745" s="227"/>
      <c r="X745" s="227"/>
      <c r="Y745" s="227"/>
      <c r="Z745" s="227"/>
      <c r="AA745" s="227"/>
      <c r="AB745" s="228"/>
      <c r="AC745" s="149">
        <f>IF($D745="",0,IF($E745="",0,IF(VLOOKUP($E745,paramètres!$E$33:$F$44,2,FALSE)&lt;=VLOOKUP($AC$18,paramètres!$E$33:$F$44,2,FALSE),Q745*$D745,0)))</f>
        <v>0</v>
      </c>
      <c r="AD745" s="13">
        <f>IF($D745="",0,IF($E745="",0,IF(VLOOKUP($E745,paramètres!$E$33:$F$44,2,FALSE)&lt;=VLOOKUP($AD$18,paramètres!$E$33:$F$44,2,FALSE),R745*$D745,0)))</f>
        <v>0</v>
      </c>
      <c r="AE745" s="13">
        <f>IF($D745="",0,IF($E745="",0,IF(VLOOKUP($E745,paramètres!$E$33:$F$44,2,FALSE)&lt;=VLOOKUP($AE$18,paramètres!$E$33:$F$44,2,FALSE),S745*$D745,0)))</f>
        <v>0</v>
      </c>
      <c r="AF745" s="13">
        <f>IF($D745="",0,IF($E745="",0,IF(VLOOKUP($E745,paramètres!$E$33:$F$44,2,FALSE)&lt;=VLOOKUP($AF$18,paramètres!$E$33:$F$44,2,FALSE),T745*$D745,0)))</f>
        <v>0</v>
      </c>
      <c r="AG745" s="13">
        <f>IF($D745="",0,IF($E745="",0,IF(VLOOKUP($E745,paramètres!$E$33:$F$44,2,FALSE)&lt;=VLOOKUP($AG$18,paramètres!$E$33:$F$44,2,FALSE),U745*$D745,0)))</f>
        <v>0</v>
      </c>
      <c r="AH745" s="13">
        <f>IF($D745="",0,IF($E745="",0,IF(VLOOKUP($E745,paramètres!$E$33:$F$44,2,FALSE)&lt;=VLOOKUP($AH$18,paramètres!$E$33:$F$44,2,FALSE),V745*$D745,0)))</f>
        <v>0</v>
      </c>
      <c r="AI745" s="13">
        <f>IF($D745="",0,IF($E745="",0,IF(VLOOKUP($E745,paramètres!$E$33:$F$44,2,FALSE)&lt;=VLOOKUP($AI$18,paramètres!$E$33:$F$44,2,FALSE),W745*$D745,0)))</f>
        <v>0</v>
      </c>
      <c r="AJ745" s="13">
        <f>IF($D745="",0,IF($E745="",0,IF(VLOOKUP($E745,paramètres!$E$33:$F$44,2,FALSE)&lt;=VLOOKUP($AJ$18,paramètres!$E$33:$F$44,2,FALSE),X745*$D745,0)))</f>
        <v>0</v>
      </c>
      <c r="AK745" s="13">
        <f>IF($D745="",0,IF($E745="",0,IF(VLOOKUP($E745,paramètres!$E$33:$F$44,2,FALSE)&lt;=VLOOKUP($AK$18,paramètres!$E$33:$F$44,2,FALSE),Y745*$D745,0)))</f>
        <v>0</v>
      </c>
      <c r="AL745" s="13">
        <f>IF($D745="",0,IF($E745="",0,IF(VLOOKUP($E745,paramètres!$E$33:$F$44,2,FALSE)&lt;=VLOOKUP($AL$18,paramètres!$E$33:$F$44,2,FALSE),Z745*$D745,0)))</f>
        <v>0</v>
      </c>
      <c r="AM745" s="13">
        <f>IF($D745="",0,IF($E745="",0,IF(VLOOKUP($E745,paramètres!$E$33:$F$44,2,FALSE)&lt;=VLOOKUP($AM$18,paramètres!$E$33:$F$44,2,FALSE),AA745*$D745,0)))</f>
        <v>0</v>
      </c>
      <c r="AN745" s="154">
        <f>IF($D745="",0,IF($E745="",0,IF(VLOOKUP($E745,paramètres!$E$33:$F$44,2,FALSE)&lt;=VLOOKUP($AN$18,paramètres!$E$33:$F$44,2,FALSE),AB745*$D745,0)))</f>
        <v>0</v>
      </c>
      <c r="AO745" s="149" t="str">
        <f>IF(paramètres!$B$28=1,((SUM(Q745:Z745)/1.02)+SUM(AA745:AB745))*0.0303/9*COUNT(Q745:Y745),IF(paramètres!$B$28=2,(SUM(Q745:AB745))*0.0303/9*COUNT(Q745:Y745),"Missing Delta option"))</f>
        <v>Missing Delta option</v>
      </c>
      <c r="AP745" s="13" t="str">
        <f>IF(paramètres!$B$28=1,(((SUM(Q745:Z745)/1.02)+SUM(AA745:AB745))+((SUM(AC745:AL745)/1.02)+SUM(AM745:AO745)))*cotpatr,IF(paramètres!$B$28=2,(SUM(Q745:AO745)*cotpatr),"Missing Delta Option"))</f>
        <v>Missing Delta Option</v>
      </c>
      <c r="AQ745" s="13" t="str" cm="1">
        <f t="array" ref="AQ745">IF(paramètres!$B$28=1,(((SUM(Q745:Z745)/1.02)+SUM(AA745:AB745))+((SUM(AC745:AN745)/1.02)+SUM(AM745:AN745)))/12*pécule,IF(paramètres!$B$28=2,SUM(Q745:AN745)/12*pécule,"Missing Delta Option"))</f>
        <v>Missing Delta Option</v>
      </c>
      <c r="AR745" s="132" t="e">
        <f>IF(paramètres!$B$28=1,(((SUM(Q745:Z745)/1.02)+SUM(AA745:AB745))+((SUM(AC745:AN745)/1.02)+SUM(AM745:AN745)))+AO745+AP745+AQ745,SUM(Q745:AN745)+AO745+AP745+AQ745)</f>
        <v>#VALUE!</v>
      </c>
    </row>
    <row r="746" spans="1:44" x14ac:dyDescent="0.25">
      <c r="A746" s="131"/>
      <c r="B746" s="39"/>
      <c r="C746" s="39"/>
      <c r="D746" s="93"/>
      <c r="E746" s="68"/>
      <c r="F746" s="40"/>
      <c r="G746" s="94"/>
      <c r="H746" s="38"/>
      <c r="I746" s="95"/>
      <c r="J746" s="40"/>
      <c r="K746" s="38"/>
      <c r="L746" s="95"/>
      <c r="M746" s="40"/>
      <c r="N746" s="38"/>
      <c r="O746" s="95"/>
      <c r="P746" s="68"/>
      <c r="Q746" s="226"/>
      <c r="R746" s="227"/>
      <c r="S746" s="227"/>
      <c r="T746" s="227"/>
      <c r="U746" s="227"/>
      <c r="V746" s="227"/>
      <c r="W746" s="227"/>
      <c r="X746" s="227"/>
      <c r="Y746" s="227"/>
      <c r="Z746" s="227"/>
      <c r="AA746" s="227"/>
      <c r="AB746" s="228"/>
      <c r="AC746" s="149">
        <f>IF($D746="",0,IF($E746="",0,IF(VLOOKUP($E746,paramètres!$E$33:$F$44,2,FALSE)&lt;=VLOOKUP($AC$18,paramètres!$E$33:$F$44,2,FALSE),Q746*$D746,0)))</f>
        <v>0</v>
      </c>
      <c r="AD746" s="13">
        <f>IF($D746="",0,IF($E746="",0,IF(VLOOKUP($E746,paramètres!$E$33:$F$44,2,FALSE)&lt;=VLOOKUP($AD$18,paramètres!$E$33:$F$44,2,FALSE),R746*$D746,0)))</f>
        <v>0</v>
      </c>
      <c r="AE746" s="13">
        <f>IF($D746="",0,IF($E746="",0,IF(VLOOKUP($E746,paramètres!$E$33:$F$44,2,FALSE)&lt;=VLOOKUP($AE$18,paramètres!$E$33:$F$44,2,FALSE),S746*$D746,0)))</f>
        <v>0</v>
      </c>
      <c r="AF746" s="13">
        <f>IF($D746="",0,IF($E746="",0,IF(VLOOKUP($E746,paramètres!$E$33:$F$44,2,FALSE)&lt;=VLOOKUP($AF$18,paramètres!$E$33:$F$44,2,FALSE),T746*$D746,0)))</f>
        <v>0</v>
      </c>
      <c r="AG746" s="13">
        <f>IF($D746="",0,IF($E746="",0,IF(VLOOKUP($E746,paramètres!$E$33:$F$44,2,FALSE)&lt;=VLOOKUP($AG$18,paramètres!$E$33:$F$44,2,FALSE),U746*$D746,0)))</f>
        <v>0</v>
      </c>
      <c r="AH746" s="13">
        <f>IF($D746="",0,IF($E746="",0,IF(VLOOKUP($E746,paramètres!$E$33:$F$44,2,FALSE)&lt;=VLOOKUP($AH$18,paramètres!$E$33:$F$44,2,FALSE),V746*$D746,0)))</f>
        <v>0</v>
      </c>
      <c r="AI746" s="13">
        <f>IF($D746="",0,IF($E746="",0,IF(VLOOKUP($E746,paramètres!$E$33:$F$44,2,FALSE)&lt;=VLOOKUP($AI$18,paramètres!$E$33:$F$44,2,FALSE),W746*$D746,0)))</f>
        <v>0</v>
      </c>
      <c r="AJ746" s="13">
        <f>IF($D746="",0,IF($E746="",0,IF(VLOOKUP($E746,paramètres!$E$33:$F$44,2,FALSE)&lt;=VLOOKUP($AJ$18,paramètres!$E$33:$F$44,2,FALSE),X746*$D746,0)))</f>
        <v>0</v>
      </c>
      <c r="AK746" s="13">
        <f>IF($D746="",0,IF($E746="",0,IF(VLOOKUP($E746,paramètres!$E$33:$F$44,2,FALSE)&lt;=VLOOKUP($AK$18,paramètres!$E$33:$F$44,2,FALSE),Y746*$D746,0)))</f>
        <v>0</v>
      </c>
      <c r="AL746" s="13">
        <f>IF($D746="",0,IF($E746="",0,IF(VLOOKUP($E746,paramètres!$E$33:$F$44,2,FALSE)&lt;=VLOOKUP($AL$18,paramètres!$E$33:$F$44,2,FALSE),Z746*$D746,0)))</f>
        <v>0</v>
      </c>
      <c r="AM746" s="13">
        <f>IF($D746="",0,IF($E746="",0,IF(VLOOKUP($E746,paramètres!$E$33:$F$44,2,FALSE)&lt;=VLOOKUP($AM$18,paramètres!$E$33:$F$44,2,FALSE),AA746*$D746,0)))</f>
        <v>0</v>
      </c>
      <c r="AN746" s="154">
        <f>IF($D746="",0,IF($E746="",0,IF(VLOOKUP($E746,paramètres!$E$33:$F$44,2,FALSE)&lt;=VLOOKUP($AN$18,paramètres!$E$33:$F$44,2,FALSE),AB746*$D746,0)))</f>
        <v>0</v>
      </c>
      <c r="AO746" s="149" t="str">
        <f>IF(paramètres!$B$28=1,((SUM(Q746:Z746)/1.02)+SUM(AA746:AB746))*0.0303/9*COUNT(Q746:Y746),IF(paramètres!$B$28=2,(SUM(Q746:AB746))*0.0303/9*COUNT(Q746:Y746),"Missing Delta option"))</f>
        <v>Missing Delta option</v>
      </c>
      <c r="AP746" s="13" t="str">
        <f>IF(paramètres!$B$28=1,(((SUM(Q746:Z746)/1.02)+SUM(AA746:AB746))+((SUM(AC746:AL746)/1.02)+SUM(AM746:AO746)))*cotpatr,IF(paramètres!$B$28=2,(SUM(Q746:AO746)*cotpatr),"Missing Delta Option"))</f>
        <v>Missing Delta Option</v>
      </c>
      <c r="AQ746" s="13" t="str" cm="1">
        <f t="array" ref="AQ746">IF(paramètres!$B$28=1,(((SUM(Q746:Z746)/1.02)+SUM(AA746:AB746))+((SUM(AC746:AN746)/1.02)+SUM(AM746:AN746)))/12*pécule,IF(paramètres!$B$28=2,SUM(Q746:AN746)/12*pécule,"Missing Delta Option"))</f>
        <v>Missing Delta Option</v>
      </c>
      <c r="AR746" s="132" t="e">
        <f>IF(paramètres!$B$28=1,(((SUM(Q746:Z746)/1.02)+SUM(AA746:AB746))+((SUM(AC746:AN746)/1.02)+SUM(AM746:AN746)))+AO746+AP746+AQ746,SUM(Q746:AN746)+AO746+AP746+AQ746)</f>
        <v>#VALUE!</v>
      </c>
    </row>
    <row r="747" spans="1:44" x14ac:dyDescent="0.25">
      <c r="A747" s="131"/>
      <c r="B747" s="39"/>
      <c r="C747" s="39"/>
      <c r="D747" s="93"/>
      <c r="E747" s="68"/>
      <c r="F747" s="40"/>
      <c r="G747" s="94"/>
      <c r="H747" s="38"/>
      <c r="I747" s="95"/>
      <c r="J747" s="40"/>
      <c r="K747" s="38"/>
      <c r="L747" s="95"/>
      <c r="M747" s="40"/>
      <c r="N747" s="38"/>
      <c r="O747" s="95"/>
      <c r="P747" s="68"/>
      <c r="Q747" s="226"/>
      <c r="R747" s="227"/>
      <c r="S747" s="227"/>
      <c r="T747" s="227"/>
      <c r="U747" s="227"/>
      <c r="V747" s="227"/>
      <c r="W747" s="227"/>
      <c r="X747" s="227"/>
      <c r="Y747" s="227"/>
      <c r="Z747" s="227"/>
      <c r="AA747" s="227"/>
      <c r="AB747" s="228"/>
      <c r="AC747" s="149">
        <f>IF($D747="",0,IF($E747="",0,IF(VLOOKUP($E747,paramètres!$E$33:$F$44,2,FALSE)&lt;=VLOOKUP($AC$18,paramètres!$E$33:$F$44,2,FALSE),Q747*$D747,0)))</f>
        <v>0</v>
      </c>
      <c r="AD747" s="13">
        <f>IF($D747="",0,IF($E747="",0,IF(VLOOKUP($E747,paramètres!$E$33:$F$44,2,FALSE)&lt;=VLOOKUP($AD$18,paramètres!$E$33:$F$44,2,FALSE),R747*$D747,0)))</f>
        <v>0</v>
      </c>
      <c r="AE747" s="13">
        <f>IF($D747="",0,IF($E747="",0,IF(VLOOKUP($E747,paramètres!$E$33:$F$44,2,FALSE)&lt;=VLOOKUP($AE$18,paramètres!$E$33:$F$44,2,FALSE),S747*$D747,0)))</f>
        <v>0</v>
      </c>
      <c r="AF747" s="13">
        <f>IF($D747="",0,IF($E747="",0,IF(VLOOKUP($E747,paramètres!$E$33:$F$44,2,FALSE)&lt;=VLOOKUP($AF$18,paramètres!$E$33:$F$44,2,FALSE),T747*$D747,0)))</f>
        <v>0</v>
      </c>
      <c r="AG747" s="13">
        <f>IF($D747="",0,IF($E747="",0,IF(VLOOKUP($E747,paramètres!$E$33:$F$44,2,FALSE)&lt;=VLOOKUP($AG$18,paramètres!$E$33:$F$44,2,FALSE),U747*$D747,0)))</f>
        <v>0</v>
      </c>
      <c r="AH747" s="13">
        <f>IF($D747="",0,IF($E747="",0,IF(VLOOKUP($E747,paramètres!$E$33:$F$44,2,FALSE)&lt;=VLOOKUP($AH$18,paramètres!$E$33:$F$44,2,FALSE),V747*$D747,0)))</f>
        <v>0</v>
      </c>
      <c r="AI747" s="13">
        <f>IF($D747="",0,IF($E747="",0,IF(VLOOKUP($E747,paramètres!$E$33:$F$44,2,FALSE)&lt;=VLOOKUP($AI$18,paramètres!$E$33:$F$44,2,FALSE),W747*$D747,0)))</f>
        <v>0</v>
      </c>
      <c r="AJ747" s="13">
        <f>IF($D747="",0,IF($E747="",0,IF(VLOOKUP($E747,paramètres!$E$33:$F$44,2,FALSE)&lt;=VLOOKUP($AJ$18,paramètres!$E$33:$F$44,2,FALSE),X747*$D747,0)))</f>
        <v>0</v>
      </c>
      <c r="AK747" s="13">
        <f>IF($D747="",0,IF($E747="",0,IF(VLOOKUP($E747,paramètres!$E$33:$F$44,2,FALSE)&lt;=VLOOKUP($AK$18,paramètres!$E$33:$F$44,2,FALSE),Y747*$D747,0)))</f>
        <v>0</v>
      </c>
      <c r="AL747" s="13">
        <f>IF($D747="",0,IF($E747="",0,IF(VLOOKUP($E747,paramètres!$E$33:$F$44,2,FALSE)&lt;=VLOOKUP($AL$18,paramètres!$E$33:$F$44,2,FALSE),Z747*$D747,0)))</f>
        <v>0</v>
      </c>
      <c r="AM747" s="13">
        <f>IF($D747="",0,IF($E747="",0,IF(VLOOKUP($E747,paramètres!$E$33:$F$44,2,FALSE)&lt;=VLOOKUP($AM$18,paramètres!$E$33:$F$44,2,FALSE),AA747*$D747,0)))</f>
        <v>0</v>
      </c>
      <c r="AN747" s="154">
        <f>IF($D747="",0,IF($E747="",0,IF(VLOOKUP($E747,paramètres!$E$33:$F$44,2,FALSE)&lt;=VLOOKUP($AN$18,paramètres!$E$33:$F$44,2,FALSE),AB747*$D747,0)))</f>
        <v>0</v>
      </c>
      <c r="AO747" s="149" t="str">
        <f>IF(paramètres!$B$28=1,((SUM(Q747:Z747)/1.02)+SUM(AA747:AB747))*0.0303/9*COUNT(Q747:Y747),IF(paramètres!$B$28=2,(SUM(Q747:AB747))*0.0303/9*COUNT(Q747:Y747),"Missing Delta option"))</f>
        <v>Missing Delta option</v>
      </c>
      <c r="AP747" s="13" t="str">
        <f>IF(paramètres!$B$28=1,(((SUM(Q747:Z747)/1.02)+SUM(AA747:AB747))+((SUM(AC747:AL747)/1.02)+SUM(AM747:AO747)))*cotpatr,IF(paramètres!$B$28=2,(SUM(Q747:AO747)*cotpatr),"Missing Delta Option"))</f>
        <v>Missing Delta Option</v>
      </c>
      <c r="AQ747" s="13" t="str" cm="1">
        <f t="array" ref="AQ747">IF(paramètres!$B$28=1,(((SUM(Q747:Z747)/1.02)+SUM(AA747:AB747))+((SUM(AC747:AN747)/1.02)+SUM(AM747:AN747)))/12*pécule,IF(paramètres!$B$28=2,SUM(Q747:AN747)/12*pécule,"Missing Delta Option"))</f>
        <v>Missing Delta Option</v>
      </c>
      <c r="AR747" s="132" t="e">
        <f>IF(paramètres!$B$28=1,(((SUM(Q747:Z747)/1.02)+SUM(AA747:AB747))+((SUM(AC747:AN747)/1.02)+SUM(AM747:AN747)))+AO747+AP747+AQ747,SUM(Q747:AN747)+AO747+AP747+AQ747)</f>
        <v>#VALUE!</v>
      </c>
    </row>
    <row r="748" spans="1:44" x14ac:dyDescent="0.25">
      <c r="A748" s="131"/>
      <c r="B748" s="39"/>
      <c r="C748" s="39"/>
      <c r="D748" s="93"/>
      <c r="E748" s="68"/>
      <c r="F748" s="40"/>
      <c r="G748" s="94"/>
      <c r="H748" s="38"/>
      <c r="I748" s="95"/>
      <c r="J748" s="40"/>
      <c r="K748" s="38"/>
      <c r="L748" s="95"/>
      <c r="M748" s="40"/>
      <c r="N748" s="38"/>
      <c r="O748" s="95"/>
      <c r="P748" s="68"/>
      <c r="Q748" s="226"/>
      <c r="R748" s="227"/>
      <c r="S748" s="227"/>
      <c r="T748" s="227"/>
      <c r="U748" s="227"/>
      <c r="V748" s="227"/>
      <c r="W748" s="227"/>
      <c r="X748" s="227"/>
      <c r="Y748" s="227"/>
      <c r="Z748" s="227"/>
      <c r="AA748" s="227"/>
      <c r="AB748" s="228"/>
      <c r="AC748" s="149">
        <f>IF($D748="",0,IF($E748="",0,IF(VLOOKUP($E748,paramètres!$E$33:$F$44,2,FALSE)&lt;=VLOOKUP($AC$18,paramètres!$E$33:$F$44,2,FALSE),Q748*$D748,0)))</f>
        <v>0</v>
      </c>
      <c r="AD748" s="13">
        <f>IF($D748="",0,IF($E748="",0,IF(VLOOKUP($E748,paramètres!$E$33:$F$44,2,FALSE)&lt;=VLOOKUP($AD$18,paramètres!$E$33:$F$44,2,FALSE),R748*$D748,0)))</f>
        <v>0</v>
      </c>
      <c r="AE748" s="13">
        <f>IF($D748="",0,IF($E748="",0,IF(VLOOKUP($E748,paramètres!$E$33:$F$44,2,FALSE)&lt;=VLOOKUP($AE$18,paramètres!$E$33:$F$44,2,FALSE),S748*$D748,0)))</f>
        <v>0</v>
      </c>
      <c r="AF748" s="13">
        <f>IF($D748="",0,IF($E748="",0,IF(VLOOKUP($E748,paramètres!$E$33:$F$44,2,FALSE)&lt;=VLOOKUP($AF$18,paramètres!$E$33:$F$44,2,FALSE),T748*$D748,0)))</f>
        <v>0</v>
      </c>
      <c r="AG748" s="13">
        <f>IF($D748="",0,IF($E748="",0,IF(VLOOKUP($E748,paramètres!$E$33:$F$44,2,FALSE)&lt;=VLOOKUP($AG$18,paramètres!$E$33:$F$44,2,FALSE),U748*$D748,0)))</f>
        <v>0</v>
      </c>
      <c r="AH748" s="13">
        <f>IF($D748="",0,IF($E748="",0,IF(VLOOKUP($E748,paramètres!$E$33:$F$44,2,FALSE)&lt;=VLOOKUP($AH$18,paramètres!$E$33:$F$44,2,FALSE),V748*$D748,0)))</f>
        <v>0</v>
      </c>
      <c r="AI748" s="13">
        <f>IF($D748="",0,IF($E748="",0,IF(VLOOKUP($E748,paramètres!$E$33:$F$44,2,FALSE)&lt;=VLOOKUP($AI$18,paramètres!$E$33:$F$44,2,FALSE),W748*$D748,0)))</f>
        <v>0</v>
      </c>
      <c r="AJ748" s="13">
        <f>IF($D748="",0,IF($E748="",0,IF(VLOOKUP($E748,paramètres!$E$33:$F$44,2,FALSE)&lt;=VLOOKUP($AJ$18,paramètres!$E$33:$F$44,2,FALSE),X748*$D748,0)))</f>
        <v>0</v>
      </c>
      <c r="AK748" s="13">
        <f>IF($D748="",0,IF($E748="",0,IF(VLOOKUP($E748,paramètres!$E$33:$F$44,2,FALSE)&lt;=VLOOKUP($AK$18,paramètres!$E$33:$F$44,2,FALSE),Y748*$D748,0)))</f>
        <v>0</v>
      </c>
      <c r="AL748" s="13">
        <f>IF($D748="",0,IF($E748="",0,IF(VLOOKUP($E748,paramètres!$E$33:$F$44,2,FALSE)&lt;=VLOOKUP($AL$18,paramètres!$E$33:$F$44,2,FALSE),Z748*$D748,0)))</f>
        <v>0</v>
      </c>
      <c r="AM748" s="13">
        <f>IF($D748="",0,IF($E748="",0,IF(VLOOKUP($E748,paramètres!$E$33:$F$44,2,FALSE)&lt;=VLOOKUP($AM$18,paramètres!$E$33:$F$44,2,FALSE),AA748*$D748,0)))</f>
        <v>0</v>
      </c>
      <c r="AN748" s="154">
        <f>IF($D748="",0,IF($E748="",0,IF(VLOOKUP($E748,paramètres!$E$33:$F$44,2,FALSE)&lt;=VLOOKUP($AN$18,paramètres!$E$33:$F$44,2,FALSE),AB748*$D748,0)))</f>
        <v>0</v>
      </c>
      <c r="AO748" s="149" t="str">
        <f>IF(paramètres!$B$28=1,((SUM(Q748:Z748)/1.02)+SUM(AA748:AB748))*0.0303/9*COUNT(Q748:Y748),IF(paramètres!$B$28=2,(SUM(Q748:AB748))*0.0303/9*COUNT(Q748:Y748),"Missing Delta option"))</f>
        <v>Missing Delta option</v>
      </c>
      <c r="AP748" s="13" t="str">
        <f>IF(paramètres!$B$28=1,(((SUM(Q748:Z748)/1.02)+SUM(AA748:AB748))+((SUM(AC748:AL748)/1.02)+SUM(AM748:AO748)))*cotpatr,IF(paramètres!$B$28=2,(SUM(Q748:AO748)*cotpatr),"Missing Delta Option"))</f>
        <v>Missing Delta Option</v>
      </c>
      <c r="AQ748" s="13" t="str" cm="1">
        <f t="array" ref="AQ748">IF(paramètres!$B$28=1,(((SUM(Q748:Z748)/1.02)+SUM(AA748:AB748))+((SUM(AC748:AN748)/1.02)+SUM(AM748:AN748)))/12*pécule,IF(paramètres!$B$28=2,SUM(Q748:AN748)/12*pécule,"Missing Delta Option"))</f>
        <v>Missing Delta Option</v>
      </c>
      <c r="AR748" s="132" t="e">
        <f>IF(paramètres!$B$28=1,(((SUM(Q748:Z748)/1.02)+SUM(AA748:AB748))+((SUM(AC748:AN748)/1.02)+SUM(AM748:AN748)))+AO748+AP748+AQ748,SUM(Q748:AN748)+AO748+AP748+AQ748)</f>
        <v>#VALUE!</v>
      </c>
    </row>
    <row r="749" spans="1:44" x14ac:dyDescent="0.25">
      <c r="A749" s="131"/>
      <c r="B749" s="39"/>
      <c r="C749" s="39"/>
      <c r="D749" s="93"/>
      <c r="E749" s="68"/>
      <c r="F749" s="40"/>
      <c r="G749" s="94"/>
      <c r="H749" s="38"/>
      <c r="I749" s="95"/>
      <c r="J749" s="40"/>
      <c r="K749" s="38"/>
      <c r="L749" s="95"/>
      <c r="M749" s="40"/>
      <c r="N749" s="38"/>
      <c r="O749" s="95"/>
      <c r="P749" s="68"/>
      <c r="Q749" s="226"/>
      <c r="R749" s="227"/>
      <c r="S749" s="227"/>
      <c r="T749" s="227"/>
      <c r="U749" s="227"/>
      <c r="V749" s="227"/>
      <c r="W749" s="227"/>
      <c r="X749" s="227"/>
      <c r="Y749" s="227"/>
      <c r="Z749" s="227"/>
      <c r="AA749" s="227"/>
      <c r="AB749" s="228"/>
      <c r="AC749" s="149">
        <f>IF($D749="",0,IF($E749="",0,IF(VLOOKUP($E749,paramètres!$E$33:$F$44,2,FALSE)&lt;=VLOOKUP($AC$18,paramètres!$E$33:$F$44,2,FALSE),Q749*$D749,0)))</f>
        <v>0</v>
      </c>
      <c r="AD749" s="13">
        <f>IF($D749="",0,IF($E749="",0,IF(VLOOKUP($E749,paramètres!$E$33:$F$44,2,FALSE)&lt;=VLOOKUP($AD$18,paramètres!$E$33:$F$44,2,FALSE),R749*$D749,0)))</f>
        <v>0</v>
      </c>
      <c r="AE749" s="13">
        <f>IF($D749="",0,IF($E749="",0,IF(VLOOKUP($E749,paramètres!$E$33:$F$44,2,FALSE)&lt;=VLOOKUP($AE$18,paramètres!$E$33:$F$44,2,FALSE),S749*$D749,0)))</f>
        <v>0</v>
      </c>
      <c r="AF749" s="13">
        <f>IF($D749="",0,IF($E749="",0,IF(VLOOKUP($E749,paramètres!$E$33:$F$44,2,FALSE)&lt;=VLOOKUP($AF$18,paramètres!$E$33:$F$44,2,FALSE),T749*$D749,0)))</f>
        <v>0</v>
      </c>
      <c r="AG749" s="13">
        <f>IF($D749="",0,IF($E749="",0,IF(VLOOKUP($E749,paramètres!$E$33:$F$44,2,FALSE)&lt;=VLOOKUP($AG$18,paramètres!$E$33:$F$44,2,FALSE),U749*$D749,0)))</f>
        <v>0</v>
      </c>
      <c r="AH749" s="13">
        <f>IF($D749="",0,IF($E749="",0,IF(VLOOKUP($E749,paramètres!$E$33:$F$44,2,FALSE)&lt;=VLOOKUP($AH$18,paramètres!$E$33:$F$44,2,FALSE),V749*$D749,0)))</f>
        <v>0</v>
      </c>
      <c r="AI749" s="13">
        <f>IF($D749="",0,IF($E749="",0,IF(VLOOKUP($E749,paramètres!$E$33:$F$44,2,FALSE)&lt;=VLOOKUP($AI$18,paramètres!$E$33:$F$44,2,FALSE),W749*$D749,0)))</f>
        <v>0</v>
      </c>
      <c r="AJ749" s="13">
        <f>IF($D749="",0,IF($E749="",0,IF(VLOOKUP($E749,paramètres!$E$33:$F$44,2,FALSE)&lt;=VLOOKUP($AJ$18,paramètres!$E$33:$F$44,2,FALSE),X749*$D749,0)))</f>
        <v>0</v>
      </c>
      <c r="AK749" s="13">
        <f>IF($D749="",0,IF($E749="",0,IF(VLOOKUP($E749,paramètres!$E$33:$F$44,2,FALSE)&lt;=VLOOKUP($AK$18,paramètres!$E$33:$F$44,2,FALSE),Y749*$D749,0)))</f>
        <v>0</v>
      </c>
      <c r="AL749" s="13">
        <f>IF($D749="",0,IF($E749="",0,IF(VLOOKUP($E749,paramètres!$E$33:$F$44,2,FALSE)&lt;=VLOOKUP($AL$18,paramètres!$E$33:$F$44,2,FALSE),Z749*$D749,0)))</f>
        <v>0</v>
      </c>
      <c r="AM749" s="13">
        <f>IF($D749="",0,IF($E749="",0,IF(VLOOKUP($E749,paramètres!$E$33:$F$44,2,FALSE)&lt;=VLOOKUP($AM$18,paramètres!$E$33:$F$44,2,FALSE),AA749*$D749,0)))</f>
        <v>0</v>
      </c>
      <c r="AN749" s="154">
        <f>IF($D749="",0,IF($E749="",0,IF(VLOOKUP($E749,paramètres!$E$33:$F$44,2,FALSE)&lt;=VLOOKUP($AN$18,paramètres!$E$33:$F$44,2,FALSE),AB749*$D749,0)))</f>
        <v>0</v>
      </c>
      <c r="AO749" s="149" t="str">
        <f>IF(paramètres!$B$28=1,((SUM(Q749:Z749)/1.02)+SUM(AA749:AB749))*0.0303/9*COUNT(Q749:Y749),IF(paramètres!$B$28=2,(SUM(Q749:AB749))*0.0303/9*COUNT(Q749:Y749),"Missing Delta option"))</f>
        <v>Missing Delta option</v>
      </c>
      <c r="AP749" s="13" t="str">
        <f>IF(paramètres!$B$28=1,(((SUM(Q749:Z749)/1.02)+SUM(AA749:AB749))+((SUM(AC749:AL749)/1.02)+SUM(AM749:AO749)))*cotpatr,IF(paramètres!$B$28=2,(SUM(Q749:AO749)*cotpatr),"Missing Delta Option"))</f>
        <v>Missing Delta Option</v>
      </c>
      <c r="AQ749" s="13" t="str" cm="1">
        <f t="array" ref="AQ749">IF(paramètres!$B$28=1,(((SUM(Q749:Z749)/1.02)+SUM(AA749:AB749))+((SUM(AC749:AN749)/1.02)+SUM(AM749:AN749)))/12*pécule,IF(paramètres!$B$28=2,SUM(Q749:AN749)/12*pécule,"Missing Delta Option"))</f>
        <v>Missing Delta Option</v>
      </c>
      <c r="AR749" s="132" t="e">
        <f>IF(paramètres!$B$28=1,(((SUM(Q749:Z749)/1.02)+SUM(AA749:AB749))+((SUM(AC749:AN749)/1.02)+SUM(AM749:AN749)))+AO749+AP749+AQ749,SUM(Q749:AN749)+AO749+AP749+AQ749)</f>
        <v>#VALUE!</v>
      </c>
    </row>
    <row r="750" spans="1:44" x14ac:dyDescent="0.25">
      <c r="A750" s="131"/>
      <c r="B750" s="39"/>
      <c r="C750" s="39"/>
      <c r="D750" s="93"/>
      <c r="E750" s="68"/>
      <c r="F750" s="40"/>
      <c r="G750" s="94"/>
      <c r="H750" s="38"/>
      <c r="I750" s="95"/>
      <c r="J750" s="40"/>
      <c r="K750" s="38"/>
      <c r="L750" s="95"/>
      <c r="M750" s="40"/>
      <c r="N750" s="38"/>
      <c r="O750" s="95"/>
      <c r="P750" s="68"/>
      <c r="Q750" s="226"/>
      <c r="R750" s="227"/>
      <c r="S750" s="227"/>
      <c r="T750" s="227"/>
      <c r="U750" s="227"/>
      <c r="V750" s="227"/>
      <c r="W750" s="227"/>
      <c r="X750" s="227"/>
      <c r="Y750" s="227"/>
      <c r="Z750" s="227"/>
      <c r="AA750" s="227"/>
      <c r="AB750" s="228"/>
      <c r="AC750" s="149">
        <f>IF($D750="",0,IF($E750="",0,IF(VLOOKUP($E750,paramètres!$E$33:$F$44,2,FALSE)&lt;=VLOOKUP($AC$18,paramètres!$E$33:$F$44,2,FALSE),Q750*$D750,0)))</f>
        <v>0</v>
      </c>
      <c r="AD750" s="13">
        <f>IF($D750="",0,IF($E750="",0,IF(VLOOKUP($E750,paramètres!$E$33:$F$44,2,FALSE)&lt;=VLOOKUP($AD$18,paramètres!$E$33:$F$44,2,FALSE),R750*$D750,0)))</f>
        <v>0</v>
      </c>
      <c r="AE750" s="13">
        <f>IF($D750="",0,IF($E750="",0,IF(VLOOKUP($E750,paramètres!$E$33:$F$44,2,FALSE)&lt;=VLOOKUP($AE$18,paramètres!$E$33:$F$44,2,FALSE),S750*$D750,0)))</f>
        <v>0</v>
      </c>
      <c r="AF750" s="13">
        <f>IF($D750="",0,IF($E750="",0,IF(VLOOKUP($E750,paramètres!$E$33:$F$44,2,FALSE)&lt;=VLOOKUP($AF$18,paramètres!$E$33:$F$44,2,FALSE),T750*$D750,0)))</f>
        <v>0</v>
      </c>
      <c r="AG750" s="13">
        <f>IF($D750="",0,IF($E750="",0,IF(VLOOKUP($E750,paramètres!$E$33:$F$44,2,FALSE)&lt;=VLOOKUP($AG$18,paramètres!$E$33:$F$44,2,FALSE),U750*$D750,0)))</f>
        <v>0</v>
      </c>
      <c r="AH750" s="13">
        <f>IF($D750="",0,IF($E750="",0,IF(VLOOKUP($E750,paramètres!$E$33:$F$44,2,FALSE)&lt;=VLOOKUP($AH$18,paramètres!$E$33:$F$44,2,FALSE),V750*$D750,0)))</f>
        <v>0</v>
      </c>
      <c r="AI750" s="13">
        <f>IF($D750="",0,IF($E750="",0,IF(VLOOKUP($E750,paramètres!$E$33:$F$44,2,FALSE)&lt;=VLOOKUP($AI$18,paramètres!$E$33:$F$44,2,FALSE),W750*$D750,0)))</f>
        <v>0</v>
      </c>
      <c r="AJ750" s="13">
        <f>IF($D750="",0,IF($E750="",0,IF(VLOOKUP($E750,paramètres!$E$33:$F$44,2,FALSE)&lt;=VLOOKUP($AJ$18,paramètres!$E$33:$F$44,2,FALSE),X750*$D750,0)))</f>
        <v>0</v>
      </c>
      <c r="AK750" s="13">
        <f>IF($D750="",0,IF($E750="",0,IF(VLOOKUP($E750,paramètres!$E$33:$F$44,2,FALSE)&lt;=VLOOKUP($AK$18,paramètres!$E$33:$F$44,2,FALSE),Y750*$D750,0)))</f>
        <v>0</v>
      </c>
      <c r="AL750" s="13">
        <f>IF($D750="",0,IF($E750="",0,IF(VLOOKUP($E750,paramètres!$E$33:$F$44,2,FALSE)&lt;=VLOOKUP($AL$18,paramètres!$E$33:$F$44,2,FALSE),Z750*$D750,0)))</f>
        <v>0</v>
      </c>
      <c r="AM750" s="13">
        <f>IF($D750="",0,IF($E750="",0,IF(VLOOKUP($E750,paramètres!$E$33:$F$44,2,FALSE)&lt;=VLOOKUP($AM$18,paramètres!$E$33:$F$44,2,FALSE),AA750*$D750,0)))</f>
        <v>0</v>
      </c>
      <c r="AN750" s="154">
        <f>IF($D750="",0,IF($E750="",0,IF(VLOOKUP($E750,paramètres!$E$33:$F$44,2,FALSE)&lt;=VLOOKUP($AN$18,paramètres!$E$33:$F$44,2,FALSE),AB750*$D750,0)))</f>
        <v>0</v>
      </c>
      <c r="AO750" s="149" t="str">
        <f>IF(paramètres!$B$28=1,((SUM(Q750:Z750)/1.02)+SUM(AA750:AB750))*0.0303/9*COUNT(Q750:Y750),IF(paramètres!$B$28=2,(SUM(Q750:AB750))*0.0303/9*COUNT(Q750:Y750),"Missing Delta option"))</f>
        <v>Missing Delta option</v>
      </c>
      <c r="AP750" s="13" t="str">
        <f>IF(paramètres!$B$28=1,(((SUM(Q750:Z750)/1.02)+SUM(AA750:AB750))+((SUM(AC750:AL750)/1.02)+SUM(AM750:AO750)))*cotpatr,IF(paramètres!$B$28=2,(SUM(Q750:AO750)*cotpatr),"Missing Delta Option"))</f>
        <v>Missing Delta Option</v>
      </c>
      <c r="AQ750" s="13" t="str" cm="1">
        <f t="array" ref="AQ750">IF(paramètres!$B$28=1,(((SUM(Q750:Z750)/1.02)+SUM(AA750:AB750))+((SUM(AC750:AN750)/1.02)+SUM(AM750:AN750)))/12*pécule,IF(paramètres!$B$28=2,SUM(Q750:AN750)/12*pécule,"Missing Delta Option"))</f>
        <v>Missing Delta Option</v>
      </c>
      <c r="AR750" s="132" t="e">
        <f>IF(paramètres!$B$28=1,(((SUM(Q750:Z750)/1.02)+SUM(AA750:AB750))+((SUM(AC750:AN750)/1.02)+SUM(AM750:AN750)))+AO750+AP750+AQ750,SUM(Q750:AN750)+AO750+AP750+AQ750)</f>
        <v>#VALUE!</v>
      </c>
    </row>
    <row r="751" spans="1:44" x14ac:dyDescent="0.25">
      <c r="A751" s="131"/>
      <c r="B751" s="39"/>
      <c r="C751" s="39"/>
      <c r="D751" s="93"/>
      <c r="E751" s="68"/>
      <c r="F751" s="40"/>
      <c r="G751" s="94"/>
      <c r="H751" s="38"/>
      <c r="I751" s="95"/>
      <c r="J751" s="40"/>
      <c r="K751" s="38"/>
      <c r="L751" s="95"/>
      <c r="M751" s="40"/>
      <c r="N751" s="38"/>
      <c r="O751" s="95"/>
      <c r="P751" s="68"/>
      <c r="Q751" s="226"/>
      <c r="R751" s="227"/>
      <c r="S751" s="227"/>
      <c r="T751" s="227"/>
      <c r="U751" s="227"/>
      <c r="V751" s="227"/>
      <c r="W751" s="227"/>
      <c r="X751" s="227"/>
      <c r="Y751" s="227"/>
      <c r="Z751" s="227"/>
      <c r="AA751" s="227"/>
      <c r="AB751" s="228"/>
      <c r="AC751" s="149">
        <f>IF($D751="",0,IF($E751="",0,IF(VLOOKUP($E751,paramètres!$E$33:$F$44,2,FALSE)&lt;=VLOOKUP($AC$18,paramètres!$E$33:$F$44,2,FALSE),Q751*$D751,0)))</f>
        <v>0</v>
      </c>
      <c r="AD751" s="13">
        <f>IF($D751="",0,IF($E751="",0,IF(VLOOKUP($E751,paramètres!$E$33:$F$44,2,FALSE)&lt;=VLOOKUP($AD$18,paramètres!$E$33:$F$44,2,FALSE),R751*$D751,0)))</f>
        <v>0</v>
      </c>
      <c r="AE751" s="13">
        <f>IF($D751="",0,IF($E751="",0,IF(VLOOKUP($E751,paramètres!$E$33:$F$44,2,FALSE)&lt;=VLOOKUP($AE$18,paramètres!$E$33:$F$44,2,FALSE),S751*$D751,0)))</f>
        <v>0</v>
      </c>
      <c r="AF751" s="13">
        <f>IF($D751="",0,IF($E751="",0,IF(VLOOKUP($E751,paramètres!$E$33:$F$44,2,FALSE)&lt;=VLOOKUP($AF$18,paramètres!$E$33:$F$44,2,FALSE),T751*$D751,0)))</f>
        <v>0</v>
      </c>
      <c r="AG751" s="13">
        <f>IF($D751="",0,IF($E751="",0,IF(VLOOKUP($E751,paramètres!$E$33:$F$44,2,FALSE)&lt;=VLOOKUP($AG$18,paramètres!$E$33:$F$44,2,FALSE),U751*$D751,0)))</f>
        <v>0</v>
      </c>
      <c r="AH751" s="13">
        <f>IF($D751="",0,IF($E751="",0,IF(VLOOKUP($E751,paramètres!$E$33:$F$44,2,FALSE)&lt;=VLOOKUP($AH$18,paramètres!$E$33:$F$44,2,FALSE),V751*$D751,0)))</f>
        <v>0</v>
      </c>
      <c r="AI751" s="13">
        <f>IF($D751="",0,IF($E751="",0,IF(VLOOKUP($E751,paramètres!$E$33:$F$44,2,FALSE)&lt;=VLOOKUP($AI$18,paramètres!$E$33:$F$44,2,FALSE),W751*$D751,0)))</f>
        <v>0</v>
      </c>
      <c r="AJ751" s="13">
        <f>IF($D751="",0,IF($E751="",0,IF(VLOOKUP($E751,paramètres!$E$33:$F$44,2,FALSE)&lt;=VLOOKUP($AJ$18,paramètres!$E$33:$F$44,2,FALSE),X751*$D751,0)))</f>
        <v>0</v>
      </c>
      <c r="AK751" s="13">
        <f>IF($D751="",0,IF($E751="",0,IF(VLOOKUP($E751,paramètres!$E$33:$F$44,2,FALSE)&lt;=VLOOKUP($AK$18,paramètres!$E$33:$F$44,2,FALSE),Y751*$D751,0)))</f>
        <v>0</v>
      </c>
      <c r="AL751" s="13">
        <f>IF($D751="",0,IF($E751="",0,IF(VLOOKUP($E751,paramètres!$E$33:$F$44,2,FALSE)&lt;=VLOOKUP($AL$18,paramètres!$E$33:$F$44,2,FALSE),Z751*$D751,0)))</f>
        <v>0</v>
      </c>
      <c r="AM751" s="13">
        <f>IF($D751="",0,IF($E751="",0,IF(VLOOKUP($E751,paramètres!$E$33:$F$44,2,FALSE)&lt;=VLOOKUP($AM$18,paramètres!$E$33:$F$44,2,FALSE),AA751*$D751,0)))</f>
        <v>0</v>
      </c>
      <c r="AN751" s="154">
        <f>IF($D751="",0,IF($E751="",0,IF(VLOOKUP($E751,paramètres!$E$33:$F$44,2,FALSE)&lt;=VLOOKUP($AN$18,paramètres!$E$33:$F$44,2,FALSE),AB751*$D751,0)))</f>
        <v>0</v>
      </c>
      <c r="AO751" s="149" t="str">
        <f>IF(paramètres!$B$28=1,((SUM(Q751:Z751)/1.02)+SUM(AA751:AB751))*0.0303/9*COUNT(Q751:Y751),IF(paramètres!$B$28=2,(SUM(Q751:AB751))*0.0303/9*COUNT(Q751:Y751),"Missing Delta option"))</f>
        <v>Missing Delta option</v>
      </c>
      <c r="AP751" s="13" t="str">
        <f>IF(paramètres!$B$28=1,(((SUM(Q751:Z751)/1.02)+SUM(AA751:AB751))+((SUM(AC751:AL751)/1.02)+SUM(AM751:AO751)))*cotpatr,IF(paramètres!$B$28=2,(SUM(Q751:AO751)*cotpatr),"Missing Delta Option"))</f>
        <v>Missing Delta Option</v>
      </c>
      <c r="AQ751" s="13" t="str" cm="1">
        <f t="array" ref="AQ751">IF(paramètres!$B$28=1,(((SUM(Q751:Z751)/1.02)+SUM(AA751:AB751))+((SUM(AC751:AN751)/1.02)+SUM(AM751:AN751)))/12*pécule,IF(paramètres!$B$28=2,SUM(Q751:AN751)/12*pécule,"Missing Delta Option"))</f>
        <v>Missing Delta Option</v>
      </c>
      <c r="AR751" s="132" t="e">
        <f>IF(paramètres!$B$28=1,(((SUM(Q751:Z751)/1.02)+SUM(AA751:AB751))+((SUM(AC751:AN751)/1.02)+SUM(AM751:AN751)))+AO751+AP751+AQ751,SUM(Q751:AN751)+AO751+AP751+AQ751)</f>
        <v>#VALUE!</v>
      </c>
    </row>
    <row r="752" spans="1:44" x14ac:dyDescent="0.25">
      <c r="A752" s="131"/>
      <c r="B752" s="39"/>
      <c r="C752" s="39"/>
      <c r="D752" s="93"/>
      <c r="E752" s="68"/>
      <c r="F752" s="40"/>
      <c r="G752" s="94"/>
      <c r="H752" s="38"/>
      <c r="I752" s="95"/>
      <c r="J752" s="40"/>
      <c r="K752" s="38"/>
      <c r="L752" s="95"/>
      <c r="M752" s="40"/>
      <c r="N752" s="38"/>
      <c r="O752" s="95"/>
      <c r="P752" s="68"/>
      <c r="Q752" s="226"/>
      <c r="R752" s="227"/>
      <c r="S752" s="227"/>
      <c r="T752" s="227"/>
      <c r="U752" s="227"/>
      <c r="V752" s="227"/>
      <c r="W752" s="227"/>
      <c r="X752" s="227"/>
      <c r="Y752" s="227"/>
      <c r="Z752" s="227"/>
      <c r="AA752" s="227"/>
      <c r="AB752" s="228"/>
      <c r="AC752" s="149">
        <f>IF($D752="",0,IF($E752="",0,IF(VLOOKUP($E752,paramètres!$E$33:$F$44,2,FALSE)&lt;=VLOOKUP($AC$18,paramètres!$E$33:$F$44,2,FALSE),Q752*$D752,0)))</f>
        <v>0</v>
      </c>
      <c r="AD752" s="13">
        <f>IF($D752="",0,IF($E752="",0,IF(VLOOKUP($E752,paramètres!$E$33:$F$44,2,FALSE)&lt;=VLOOKUP($AD$18,paramètres!$E$33:$F$44,2,FALSE),R752*$D752,0)))</f>
        <v>0</v>
      </c>
      <c r="AE752" s="13">
        <f>IF($D752="",0,IF($E752="",0,IF(VLOOKUP($E752,paramètres!$E$33:$F$44,2,FALSE)&lt;=VLOOKUP($AE$18,paramètres!$E$33:$F$44,2,FALSE),S752*$D752,0)))</f>
        <v>0</v>
      </c>
      <c r="AF752" s="13">
        <f>IF($D752="",0,IF($E752="",0,IF(VLOOKUP($E752,paramètres!$E$33:$F$44,2,FALSE)&lt;=VLOOKUP($AF$18,paramètres!$E$33:$F$44,2,FALSE),T752*$D752,0)))</f>
        <v>0</v>
      </c>
      <c r="AG752" s="13">
        <f>IF($D752="",0,IF($E752="",0,IF(VLOOKUP($E752,paramètres!$E$33:$F$44,2,FALSE)&lt;=VLOOKUP($AG$18,paramètres!$E$33:$F$44,2,FALSE),U752*$D752,0)))</f>
        <v>0</v>
      </c>
      <c r="AH752" s="13">
        <f>IF($D752="",0,IF($E752="",0,IF(VLOOKUP($E752,paramètres!$E$33:$F$44,2,FALSE)&lt;=VLOOKUP($AH$18,paramètres!$E$33:$F$44,2,FALSE),V752*$D752,0)))</f>
        <v>0</v>
      </c>
      <c r="AI752" s="13">
        <f>IF($D752="",0,IF($E752="",0,IF(VLOOKUP($E752,paramètres!$E$33:$F$44,2,FALSE)&lt;=VLOOKUP($AI$18,paramètres!$E$33:$F$44,2,FALSE),W752*$D752,0)))</f>
        <v>0</v>
      </c>
      <c r="AJ752" s="13">
        <f>IF($D752="",0,IF($E752="",0,IF(VLOOKUP($E752,paramètres!$E$33:$F$44,2,FALSE)&lt;=VLOOKUP($AJ$18,paramètres!$E$33:$F$44,2,FALSE),X752*$D752,0)))</f>
        <v>0</v>
      </c>
      <c r="AK752" s="13">
        <f>IF($D752="",0,IF($E752="",0,IF(VLOOKUP($E752,paramètres!$E$33:$F$44,2,FALSE)&lt;=VLOOKUP($AK$18,paramètres!$E$33:$F$44,2,FALSE),Y752*$D752,0)))</f>
        <v>0</v>
      </c>
      <c r="AL752" s="13">
        <f>IF($D752="",0,IF($E752="",0,IF(VLOOKUP($E752,paramètres!$E$33:$F$44,2,FALSE)&lt;=VLOOKUP($AL$18,paramètres!$E$33:$F$44,2,FALSE),Z752*$D752,0)))</f>
        <v>0</v>
      </c>
      <c r="AM752" s="13">
        <f>IF($D752="",0,IF($E752="",0,IF(VLOOKUP($E752,paramètres!$E$33:$F$44,2,FALSE)&lt;=VLOOKUP($AM$18,paramètres!$E$33:$F$44,2,FALSE),AA752*$D752,0)))</f>
        <v>0</v>
      </c>
      <c r="AN752" s="154">
        <f>IF($D752="",0,IF($E752="",0,IF(VLOOKUP($E752,paramètres!$E$33:$F$44,2,FALSE)&lt;=VLOOKUP($AN$18,paramètres!$E$33:$F$44,2,FALSE),AB752*$D752,0)))</f>
        <v>0</v>
      </c>
      <c r="AO752" s="149" t="str">
        <f>IF(paramètres!$B$28=1,((SUM(Q752:Z752)/1.02)+SUM(AA752:AB752))*0.0303/9*COUNT(Q752:Y752),IF(paramètres!$B$28=2,(SUM(Q752:AB752))*0.0303/9*COUNT(Q752:Y752),"Missing Delta option"))</f>
        <v>Missing Delta option</v>
      </c>
      <c r="AP752" s="13" t="str">
        <f>IF(paramètres!$B$28=1,(((SUM(Q752:Z752)/1.02)+SUM(AA752:AB752))+((SUM(AC752:AL752)/1.02)+SUM(AM752:AO752)))*cotpatr,IF(paramètres!$B$28=2,(SUM(Q752:AO752)*cotpatr),"Missing Delta Option"))</f>
        <v>Missing Delta Option</v>
      </c>
      <c r="AQ752" s="13" t="str" cm="1">
        <f t="array" ref="AQ752">IF(paramètres!$B$28=1,(((SUM(Q752:Z752)/1.02)+SUM(AA752:AB752))+((SUM(AC752:AN752)/1.02)+SUM(AM752:AN752)))/12*pécule,IF(paramètres!$B$28=2,SUM(Q752:AN752)/12*pécule,"Missing Delta Option"))</f>
        <v>Missing Delta Option</v>
      </c>
      <c r="AR752" s="132" t="e">
        <f>IF(paramètres!$B$28=1,(((SUM(Q752:Z752)/1.02)+SUM(AA752:AB752))+((SUM(AC752:AN752)/1.02)+SUM(AM752:AN752)))+AO752+AP752+AQ752,SUM(Q752:AN752)+AO752+AP752+AQ752)</f>
        <v>#VALUE!</v>
      </c>
    </row>
    <row r="753" spans="1:44" x14ac:dyDescent="0.25">
      <c r="A753" s="131"/>
      <c r="B753" s="39"/>
      <c r="C753" s="39"/>
      <c r="D753" s="93"/>
      <c r="E753" s="68"/>
      <c r="F753" s="40"/>
      <c r="G753" s="94"/>
      <c r="H753" s="38"/>
      <c r="I753" s="95"/>
      <c r="J753" s="40"/>
      <c r="K753" s="38"/>
      <c r="L753" s="95"/>
      <c r="M753" s="40"/>
      <c r="N753" s="38"/>
      <c r="O753" s="95"/>
      <c r="P753" s="68"/>
      <c r="Q753" s="226"/>
      <c r="R753" s="227"/>
      <c r="S753" s="227"/>
      <c r="T753" s="227"/>
      <c r="U753" s="227"/>
      <c r="V753" s="227"/>
      <c r="W753" s="227"/>
      <c r="X753" s="227"/>
      <c r="Y753" s="227"/>
      <c r="Z753" s="227"/>
      <c r="AA753" s="227"/>
      <c r="AB753" s="228"/>
      <c r="AC753" s="149">
        <f>IF($D753="",0,IF($E753="",0,IF(VLOOKUP($E753,paramètres!$E$33:$F$44,2,FALSE)&lt;=VLOOKUP($AC$18,paramètres!$E$33:$F$44,2,FALSE),Q753*$D753,0)))</f>
        <v>0</v>
      </c>
      <c r="AD753" s="13">
        <f>IF($D753="",0,IF($E753="",0,IF(VLOOKUP($E753,paramètres!$E$33:$F$44,2,FALSE)&lt;=VLOOKUP($AD$18,paramètres!$E$33:$F$44,2,FALSE),R753*$D753,0)))</f>
        <v>0</v>
      </c>
      <c r="AE753" s="13">
        <f>IF($D753="",0,IF($E753="",0,IF(VLOOKUP($E753,paramètres!$E$33:$F$44,2,FALSE)&lt;=VLOOKUP($AE$18,paramètres!$E$33:$F$44,2,FALSE),S753*$D753,0)))</f>
        <v>0</v>
      </c>
      <c r="AF753" s="13">
        <f>IF($D753="",0,IF($E753="",0,IF(VLOOKUP($E753,paramètres!$E$33:$F$44,2,FALSE)&lt;=VLOOKUP($AF$18,paramètres!$E$33:$F$44,2,FALSE),T753*$D753,0)))</f>
        <v>0</v>
      </c>
      <c r="AG753" s="13">
        <f>IF($D753="",0,IF($E753="",0,IF(VLOOKUP($E753,paramètres!$E$33:$F$44,2,FALSE)&lt;=VLOOKUP($AG$18,paramètres!$E$33:$F$44,2,FALSE),U753*$D753,0)))</f>
        <v>0</v>
      </c>
      <c r="AH753" s="13">
        <f>IF($D753="",0,IF($E753="",0,IF(VLOOKUP($E753,paramètres!$E$33:$F$44,2,FALSE)&lt;=VLOOKUP($AH$18,paramètres!$E$33:$F$44,2,FALSE),V753*$D753,0)))</f>
        <v>0</v>
      </c>
      <c r="AI753" s="13">
        <f>IF($D753="",0,IF($E753="",0,IF(VLOOKUP($E753,paramètres!$E$33:$F$44,2,FALSE)&lt;=VLOOKUP($AI$18,paramètres!$E$33:$F$44,2,FALSE),W753*$D753,0)))</f>
        <v>0</v>
      </c>
      <c r="AJ753" s="13">
        <f>IF($D753="",0,IF($E753="",0,IF(VLOOKUP($E753,paramètres!$E$33:$F$44,2,FALSE)&lt;=VLOOKUP($AJ$18,paramètres!$E$33:$F$44,2,FALSE),X753*$D753,0)))</f>
        <v>0</v>
      </c>
      <c r="AK753" s="13">
        <f>IF($D753="",0,IF($E753="",0,IF(VLOOKUP($E753,paramètres!$E$33:$F$44,2,FALSE)&lt;=VLOOKUP($AK$18,paramètres!$E$33:$F$44,2,FALSE),Y753*$D753,0)))</f>
        <v>0</v>
      </c>
      <c r="AL753" s="13">
        <f>IF($D753="",0,IF($E753="",0,IF(VLOOKUP($E753,paramètres!$E$33:$F$44,2,FALSE)&lt;=VLOOKUP($AL$18,paramètres!$E$33:$F$44,2,FALSE),Z753*$D753,0)))</f>
        <v>0</v>
      </c>
      <c r="AM753" s="13">
        <f>IF($D753="",0,IF($E753="",0,IF(VLOOKUP($E753,paramètres!$E$33:$F$44,2,FALSE)&lt;=VLOOKUP($AM$18,paramètres!$E$33:$F$44,2,FALSE),AA753*$D753,0)))</f>
        <v>0</v>
      </c>
      <c r="AN753" s="154">
        <f>IF($D753="",0,IF($E753="",0,IF(VLOOKUP($E753,paramètres!$E$33:$F$44,2,FALSE)&lt;=VLOOKUP($AN$18,paramètres!$E$33:$F$44,2,FALSE),AB753*$D753,0)))</f>
        <v>0</v>
      </c>
      <c r="AO753" s="149" t="str">
        <f>IF(paramètres!$B$28=1,((SUM(Q753:Z753)/1.02)+SUM(AA753:AB753))*0.0303/9*COUNT(Q753:Y753),IF(paramètres!$B$28=2,(SUM(Q753:AB753))*0.0303/9*COUNT(Q753:Y753),"Missing Delta option"))</f>
        <v>Missing Delta option</v>
      </c>
      <c r="AP753" s="13" t="str">
        <f>IF(paramètres!$B$28=1,(((SUM(Q753:Z753)/1.02)+SUM(AA753:AB753))+((SUM(AC753:AL753)/1.02)+SUM(AM753:AO753)))*cotpatr,IF(paramètres!$B$28=2,(SUM(Q753:AO753)*cotpatr),"Missing Delta Option"))</f>
        <v>Missing Delta Option</v>
      </c>
      <c r="AQ753" s="13" t="str" cm="1">
        <f t="array" ref="AQ753">IF(paramètres!$B$28=1,(((SUM(Q753:Z753)/1.02)+SUM(AA753:AB753))+((SUM(AC753:AN753)/1.02)+SUM(AM753:AN753)))/12*pécule,IF(paramètres!$B$28=2,SUM(Q753:AN753)/12*pécule,"Missing Delta Option"))</f>
        <v>Missing Delta Option</v>
      </c>
      <c r="AR753" s="132" t="e">
        <f>IF(paramètres!$B$28=1,(((SUM(Q753:Z753)/1.02)+SUM(AA753:AB753))+((SUM(AC753:AN753)/1.02)+SUM(AM753:AN753)))+AO753+AP753+AQ753,SUM(Q753:AN753)+AO753+AP753+AQ753)</f>
        <v>#VALUE!</v>
      </c>
    </row>
    <row r="754" spans="1:44" x14ac:dyDescent="0.25">
      <c r="A754" s="131"/>
      <c r="B754" s="39"/>
      <c r="C754" s="39"/>
      <c r="D754" s="93"/>
      <c r="E754" s="68"/>
      <c r="F754" s="40"/>
      <c r="G754" s="94"/>
      <c r="H754" s="38"/>
      <c r="I754" s="95"/>
      <c r="J754" s="40"/>
      <c r="K754" s="38"/>
      <c r="L754" s="95"/>
      <c r="M754" s="40"/>
      <c r="N754" s="38"/>
      <c r="O754" s="95"/>
      <c r="P754" s="68"/>
      <c r="Q754" s="226"/>
      <c r="R754" s="227"/>
      <c r="S754" s="227"/>
      <c r="T754" s="227"/>
      <c r="U754" s="227"/>
      <c r="V754" s="227"/>
      <c r="W754" s="227"/>
      <c r="X754" s="227"/>
      <c r="Y754" s="227"/>
      <c r="Z754" s="227"/>
      <c r="AA754" s="227"/>
      <c r="AB754" s="228"/>
      <c r="AC754" s="149">
        <f>IF($D754="",0,IF($E754="",0,IF(VLOOKUP($E754,paramètres!$E$33:$F$44,2,FALSE)&lt;=VLOOKUP($AC$18,paramètres!$E$33:$F$44,2,FALSE),Q754*$D754,0)))</f>
        <v>0</v>
      </c>
      <c r="AD754" s="13">
        <f>IF($D754="",0,IF($E754="",0,IF(VLOOKUP($E754,paramètres!$E$33:$F$44,2,FALSE)&lt;=VLOOKUP($AD$18,paramètres!$E$33:$F$44,2,FALSE),R754*$D754,0)))</f>
        <v>0</v>
      </c>
      <c r="AE754" s="13">
        <f>IF($D754="",0,IF($E754="",0,IF(VLOOKUP($E754,paramètres!$E$33:$F$44,2,FALSE)&lt;=VLOOKUP($AE$18,paramètres!$E$33:$F$44,2,FALSE),S754*$D754,0)))</f>
        <v>0</v>
      </c>
      <c r="AF754" s="13">
        <f>IF($D754="",0,IF($E754="",0,IF(VLOOKUP($E754,paramètres!$E$33:$F$44,2,FALSE)&lt;=VLOOKUP($AF$18,paramètres!$E$33:$F$44,2,FALSE),T754*$D754,0)))</f>
        <v>0</v>
      </c>
      <c r="AG754" s="13">
        <f>IF($D754="",0,IF($E754="",0,IF(VLOOKUP($E754,paramètres!$E$33:$F$44,2,FALSE)&lt;=VLOOKUP($AG$18,paramètres!$E$33:$F$44,2,FALSE),U754*$D754,0)))</f>
        <v>0</v>
      </c>
      <c r="AH754" s="13">
        <f>IF($D754="",0,IF($E754="",0,IF(VLOOKUP($E754,paramètres!$E$33:$F$44,2,FALSE)&lt;=VLOOKUP($AH$18,paramètres!$E$33:$F$44,2,FALSE),V754*$D754,0)))</f>
        <v>0</v>
      </c>
      <c r="AI754" s="13">
        <f>IF($D754="",0,IF($E754="",0,IF(VLOOKUP($E754,paramètres!$E$33:$F$44,2,FALSE)&lt;=VLOOKUP($AI$18,paramètres!$E$33:$F$44,2,FALSE),W754*$D754,0)))</f>
        <v>0</v>
      </c>
      <c r="AJ754" s="13">
        <f>IF($D754="",0,IF($E754="",0,IF(VLOOKUP($E754,paramètres!$E$33:$F$44,2,FALSE)&lt;=VLOOKUP($AJ$18,paramètres!$E$33:$F$44,2,FALSE),X754*$D754,0)))</f>
        <v>0</v>
      </c>
      <c r="AK754" s="13">
        <f>IF($D754="",0,IF($E754="",0,IF(VLOOKUP($E754,paramètres!$E$33:$F$44,2,FALSE)&lt;=VLOOKUP($AK$18,paramètres!$E$33:$F$44,2,FALSE),Y754*$D754,0)))</f>
        <v>0</v>
      </c>
      <c r="AL754" s="13">
        <f>IF($D754="",0,IF($E754="",0,IF(VLOOKUP($E754,paramètres!$E$33:$F$44,2,FALSE)&lt;=VLOOKUP($AL$18,paramètres!$E$33:$F$44,2,FALSE),Z754*$D754,0)))</f>
        <v>0</v>
      </c>
      <c r="AM754" s="13">
        <f>IF($D754="",0,IF($E754="",0,IF(VLOOKUP($E754,paramètres!$E$33:$F$44,2,FALSE)&lt;=VLOOKUP($AM$18,paramètres!$E$33:$F$44,2,FALSE),AA754*$D754,0)))</f>
        <v>0</v>
      </c>
      <c r="AN754" s="154">
        <f>IF($D754="",0,IF($E754="",0,IF(VLOOKUP($E754,paramètres!$E$33:$F$44,2,FALSE)&lt;=VLOOKUP($AN$18,paramètres!$E$33:$F$44,2,FALSE),AB754*$D754,0)))</f>
        <v>0</v>
      </c>
      <c r="AO754" s="149" t="str">
        <f>IF(paramètres!$B$28=1,((SUM(Q754:Z754)/1.02)+SUM(AA754:AB754))*0.0303/9*COUNT(Q754:Y754),IF(paramètres!$B$28=2,(SUM(Q754:AB754))*0.0303/9*COUNT(Q754:Y754),"Missing Delta option"))</f>
        <v>Missing Delta option</v>
      </c>
      <c r="AP754" s="13" t="str">
        <f>IF(paramètres!$B$28=1,(((SUM(Q754:Z754)/1.02)+SUM(AA754:AB754))+((SUM(AC754:AL754)/1.02)+SUM(AM754:AO754)))*cotpatr,IF(paramètres!$B$28=2,(SUM(Q754:AO754)*cotpatr),"Missing Delta Option"))</f>
        <v>Missing Delta Option</v>
      </c>
      <c r="AQ754" s="13" t="str" cm="1">
        <f t="array" ref="AQ754">IF(paramètres!$B$28=1,(((SUM(Q754:Z754)/1.02)+SUM(AA754:AB754))+((SUM(AC754:AN754)/1.02)+SUM(AM754:AN754)))/12*pécule,IF(paramètres!$B$28=2,SUM(Q754:AN754)/12*pécule,"Missing Delta Option"))</f>
        <v>Missing Delta Option</v>
      </c>
      <c r="AR754" s="132" t="e">
        <f>IF(paramètres!$B$28=1,(((SUM(Q754:Z754)/1.02)+SUM(AA754:AB754))+((SUM(AC754:AN754)/1.02)+SUM(AM754:AN754)))+AO754+AP754+AQ754,SUM(Q754:AN754)+AO754+AP754+AQ754)</f>
        <v>#VALUE!</v>
      </c>
    </row>
    <row r="755" spans="1:44" x14ac:dyDescent="0.25">
      <c r="A755" s="131"/>
      <c r="B755" s="39"/>
      <c r="C755" s="39"/>
      <c r="D755" s="93"/>
      <c r="E755" s="68"/>
      <c r="F755" s="40"/>
      <c r="G755" s="94"/>
      <c r="H755" s="38"/>
      <c r="I755" s="95"/>
      <c r="J755" s="40"/>
      <c r="K755" s="38"/>
      <c r="L755" s="95"/>
      <c r="M755" s="40"/>
      <c r="N755" s="38"/>
      <c r="O755" s="95"/>
      <c r="P755" s="68"/>
      <c r="Q755" s="226"/>
      <c r="R755" s="227"/>
      <c r="S755" s="227"/>
      <c r="T755" s="227"/>
      <c r="U755" s="227"/>
      <c r="V755" s="227"/>
      <c r="W755" s="227"/>
      <c r="X755" s="227"/>
      <c r="Y755" s="227"/>
      <c r="Z755" s="227"/>
      <c r="AA755" s="227"/>
      <c r="AB755" s="228"/>
      <c r="AC755" s="149">
        <f>IF($D755="",0,IF($E755="",0,IF(VLOOKUP($E755,paramètres!$E$33:$F$44,2,FALSE)&lt;=VLOOKUP($AC$18,paramètres!$E$33:$F$44,2,FALSE),Q755*$D755,0)))</f>
        <v>0</v>
      </c>
      <c r="AD755" s="13">
        <f>IF($D755="",0,IF($E755="",0,IF(VLOOKUP($E755,paramètres!$E$33:$F$44,2,FALSE)&lt;=VLOOKUP($AD$18,paramètres!$E$33:$F$44,2,FALSE),R755*$D755,0)))</f>
        <v>0</v>
      </c>
      <c r="AE755" s="13">
        <f>IF($D755="",0,IF($E755="",0,IF(VLOOKUP($E755,paramètres!$E$33:$F$44,2,FALSE)&lt;=VLOOKUP($AE$18,paramètres!$E$33:$F$44,2,FALSE),S755*$D755,0)))</f>
        <v>0</v>
      </c>
      <c r="AF755" s="13">
        <f>IF($D755="",0,IF($E755="",0,IF(VLOOKUP($E755,paramètres!$E$33:$F$44,2,FALSE)&lt;=VLOOKUP($AF$18,paramètres!$E$33:$F$44,2,FALSE),T755*$D755,0)))</f>
        <v>0</v>
      </c>
      <c r="AG755" s="13">
        <f>IF($D755="",0,IF($E755="",0,IF(VLOOKUP($E755,paramètres!$E$33:$F$44,2,FALSE)&lt;=VLOOKUP($AG$18,paramètres!$E$33:$F$44,2,FALSE),U755*$D755,0)))</f>
        <v>0</v>
      </c>
      <c r="AH755" s="13">
        <f>IF($D755="",0,IF($E755="",0,IF(VLOOKUP($E755,paramètres!$E$33:$F$44,2,FALSE)&lt;=VLOOKUP($AH$18,paramètres!$E$33:$F$44,2,FALSE),V755*$D755,0)))</f>
        <v>0</v>
      </c>
      <c r="AI755" s="13">
        <f>IF($D755="",0,IF($E755="",0,IF(VLOOKUP($E755,paramètres!$E$33:$F$44,2,FALSE)&lt;=VLOOKUP($AI$18,paramètres!$E$33:$F$44,2,FALSE),W755*$D755,0)))</f>
        <v>0</v>
      </c>
      <c r="AJ755" s="13">
        <f>IF($D755="",0,IF($E755="",0,IF(VLOOKUP($E755,paramètres!$E$33:$F$44,2,FALSE)&lt;=VLOOKUP($AJ$18,paramètres!$E$33:$F$44,2,FALSE),X755*$D755,0)))</f>
        <v>0</v>
      </c>
      <c r="AK755" s="13">
        <f>IF($D755="",0,IF($E755="",0,IF(VLOOKUP($E755,paramètres!$E$33:$F$44,2,FALSE)&lt;=VLOOKUP($AK$18,paramètres!$E$33:$F$44,2,FALSE),Y755*$D755,0)))</f>
        <v>0</v>
      </c>
      <c r="AL755" s="13">
        <f>IF($D755="",0,IF($E755="",0,IF(VLOOKUP($E755,paramètres!$E$33:$F$44,2,FALSE)&lt;=VLOOKUP($AL$18,paramètres!$E$33:$F$44,2,FALSE),Z755*$D755,0)))</f>
        <v>0</v>
      </c>
      <c r="AM755" s="13">
        <f>IF($D755="",0,IF($E755="",0,IF(VLOOKUP($E755,paramètres!$E$33:$F$44,2,FALSE)&lt;=VLOOKUP($AM$18,paramètres!$E$33:$F$44,2,FALSE),AA755*$D755,0)))</f>
        <v>0</v>
      </c>
      <c r="AN755" s="154">
        <f>IF($D755="",0,IF($E755="",0,IF(VLOOKUP($E755,paramètres!$E$33:$F$44,2,FALSE)&lt;=VLOOKUP($AN$18,paramètres!$E$33:$F$44,2,FALSE),AB755*$D755,0)))</f>
        <v>0</v>
      </c>
      <c r="AO755" s="149" t="str">
        <f>IF(paramètres!$B$28=1,((SUM(Q755:Z755)/1.02)+SUM(AA755:AB755))*0.0303/9*COUNT(Q755:Y755),IF(paramètres!$B$28=2,(SUM(Q755:AB755))*0.0303/9*COUNT(Q755:Y755),"Missing Delta option"))</f>
        <v>Missing Delta option</v>
      </c>
      <c r="AP755" s="13" t="str">
        <f>IF(paramètres!$B$28=1,(((SUM(Q755:Z755)/1.02)+SUM(AA755:AB755))+((SUM(AC755:AL755)/1.02)+SUM(AM755:AO755)))*cotpatr,IF(paramètres!$B$28=2,(SUM(Q755:AO755)*cotpatr),"Missing Delta Option"))</f>
        <v>Missing Delta Option</v>
      </c>
      <c r="AQ755" s="13" t="str" cm="1">
        <f t="array" ref="AQ755">IF(paramètres!$B$28=1,(((SUM(Q755:Z755)/1.02)+SUM(AA755:AB755))+((SUM(AC755:AN755)/1.02)+SUM(AM755:AN755)))/12*pécule,IF(paramètres!$B$28=2,SUM(Q755:AN755)/12*pécule,"Missing Delta Option"))</f>
        <v>Missing Delta Option</v>
      </c>
      <c r="AR755" s="132" t="e">
        <f>IF(paramètres!$B$28=1,(((SUM(Q755:Z755)/1.02)+SUM(AA755:AB755))+((SUM(AC755:AN755)/1.02)+SUM(AM755:AN755)))+AO755+AP755+AQ755,SUM(Q755:AN755)+AO755+AP755+AQ755)</f>
        <v>#VALUE!</v>
      </c>
    </row>
    <row r="756" spans="1:44" x14ac:dyDescent="0.25">
      <c r="A756" s="131"/>
      <c r="B756" s="39"/>
      <c r="C756" s="39"/>
      <c r="D756" s="93"/>
      <c r="E756" s="68"/>
      <c r="F756" s="40"/>
      <c r="G756" s="94"/>
      <c r="H756" s="38"/>
      <c r="I756" s="95"/>
      <c r="J756" s="40"/>
      <c r="K756" s="38"/>
      <c r="L756" s="95"/>
      <c r="M756" s="40"/>
      <c r="N756" s="38"/>
      <c r="O756" s="95"/>
      <c r="P756" s="68"/>
      <c r="Q756" s="226"/>
      <c r="R756" s="227"/>
      <c r="S756" s="227"/>
      <c r="T756" s="227"/>
      <c r="U756" s="227"/>
      <c r="V756" s="227"/>
      <c r="W756" s="227"/>
      <c r="X756" s="227"/>
      <c r="Y756" s="227"/>
      <c r="Z756" s="227"/>
      <c r="AA756" s="227"/>
      <c r="AB756" s="228"/>
      <c r="AC756" s="149">
        <f>IF($D756="",0,IF($E756="",0,IF(VLOOKUP($E756,paramètres!$E$33:$F$44,2,FALSE)&lt;=VLOOKUP($AC$18,paramètres!$E$33:$F$44,2,FALSE),Q756*$D756,0)))</f>
        <v>0</v>
      </c>
      <c r="AD756" s="13">
        <f>IF($D756="",0,IF($E756="",0,IF(VLOOKUP($E756,paramètres!$E$33:$F$44,2,FALSE)&lt;=VLOOKUP($AD$18,paramètres!$E$33:$F$44,2,FALSE),R756*$D756,0)))</f>
        <v>0</v>
      </c>
      <c r="AE756" s="13">
        <f>IF($D756="",0,IF($E756="",0,IF(VLOOKUP($E756,paramètres!$E$33:$F$44,2,FALSE)&lt;=VLOOKUP($AE$18,paramètres!$E$33:$F$44,2,FALSE),S756*$D756,0)))</f>
        <v>0</v>
      </c>
      <c r="AF756" s="13">
        <f>IF($D756="",0,IF($E756="",0,IF(VLOOKUP($E756,paramètres!$E$33:$F$44,2,FALSE)&lt;=VLOOKUP($AF$18,paramètres!$E$33:$F$44,2,FALSE),T756*$D756,0)))</f>
        <v>0</v>
      </c>
      <c r="AG756" s="13">
        <f>IF($D756="",0,IF($E756="",0,IF(VLOOKUP($E756,paramètres!$E$33:$F$44,2,FALSE)&lt;=VLOOKUP($AG$18,paramètres!$E$33:$F$44,2,FALSE),U756*$D756,0)))</f>
        <v>0</v>
      </c>
      <c r="AH756" s="13">
        <f>IF($D756="",0,IF($E756="",0,IF(VLOOKUP($E756,paramètres!$E$33:$F$44,2,FALSE)&lt;=VLOOKUP($AH$18,paramètres!$E$33:$F$44,2,FALSE),V756*$D756,0)))</f>
        <v>0</v>
      </c>
      <c r="AI756" s="13">
        <f>IF($D756="",0,IF($E756="",0,IF(VLOOKUP($E756,paramètres!$E$33:$F$44,2,FALSE)&lt;=VLOOKUP($AI$18,paramètres!$E$33:$F$44,2,FALSE),W756*$D756,0)))</f>
        <v>0</v>
      </c>
      <c r="AJ756" s="13">
        <f>IF($D756="",0,IF($E756="",0,IF(VLOOKUP($E756,paramètres!$E$33:$F$44,2,FALSE)&lt;=VLOOKUP($AJ$18,paramètres!$E$33:$F$44,2,FALSE),X756*$D756,0)))</f>
        <v>0</v>
      </c>
      <c r="AK756" s="13">
        <f>IF($D756="",0,IF($E756="",0,IF(VLOOKUP($E756,paramètres!$E$33:$F$44,2,FALSE)&lt;=VLOOKUP($AK$18,paramètres!$E$33:$F$44,2,FALSE),Y756*$D756,0)))</f>
        <v>0</v>
      </c>
      <c r="AL756" s="13">
        <f>IF($D756="",0,IF($E756="",0,IF(VLOOKUP($E756,paramètres!$E$33:$F$44,2,FALSE)&lt;=VLOOKUP($AL$18,paramètres!$E$33:$F$44,2,FALSE),Z756*$D756,0)))</f>
        <v>0</v>
      </c>
      <c r="AM756" s="13">
        <f>IF($D756="",0,IF($E756="",0,IF(VLOOKUP($E756,paramètres!$E$33:$F$44,2,FALSE)&lt;=VLOOKUP($AM$18,paramètres!$E$33:$F$44,2,FALSE),AA756*$D756,0)))</f>
        <v>0</v>
      </c>
      <c r="AN756" s="154">
        <f>IF($D756="",0,IF($E756="",0,IF(VLOOKUP($E756,paramètres!$E$33:$F$44,2,FALSE)&lt;=VLOOKUP($AN$18,paramètres!$E$33:$F$44,2,FALSE),AB756*$D756,0)))</f>
        <v>0</v>
      </c>
      <c r="AO756" s="149" t="str">
        <f>IF(paramètres!$B$28=1,((SUM(Q756:Z756)/1.02)+SUM(AA756:AB756))*0.0303/9*COUNT(Q756:Y756),IF(paramètres!$B$28=2,(SUM(Q756:AB756))*0.0303/9*COUNT(Q756:Y756),"Missing Delta option"))</f>
        <v>Missing Delta option</v>
      </c>
      <c r="AP756" s="13" t="str">
        <f>IF(paramètres!$B$28=1,(((SUM(Q756:Z756)/1.02)+SUM(AA756:AB756))+((SUM(AC756:AL756)/1.02)+SUM(AM756:AO756)))*cotpatr,IF(paramètres!$B$28=2,(SUM(Q756:AO756)*cotpatr),"Missing Delta Option"))</f>
        <v>Missing Delta Option</v>
      </c>
      <c r="AQ756" s="13" t="str" cm="1">
        <f t="array" ref="AQ756">IF(paramètres!$B$28=1,(((SUM(Q756:Z756)/1.02)+SUM(AA756:AB756))+((SUM(AC756:AN756)/1.02)+SUM(AM756:AN756)))/12*pécule,IF(paramètres!$B$28=2,SUM(Q756:AN756)/12*pécule,"Missing Delta Option"))</f>
        <v>Missing Delta Option</v>
      </c>
      <c r="AR756" s="132" t="e">
        <f>IF(paramètres!$B$28=1,(((SUM(Q756:Z756)/1.02)+SUM(AA756:AB756))+((SUM(AC756:AN756)/1.02)+SUM(AM756:AN756)))+AO756+AP756+AQ756,SUM(Q756:AN756)+AO756+AP756+AQ756)</f>
        <v>#VALUE!</v>
      </c>
    </row>
    <row r="757" spans="1:44" x14ac:dyDescent="0.25">
      <c r="A757" s="131"/>
      <c r="B757" s="39"/>
      <c r="C757" s="39"/>
      <c r="D757" s="93"/>
      <c r="E757" s="68"/>
      <c r="F757" s="40"/>
      <c r="G757" s="94"/>
      <c r="H757" s="38"/>
      <c r="I757" s="95"/>
      <c r="J757" s="40"/>
      <c r="K757" s="38"/>
      <c r="L757" s="95"/>
      <c r="M757" s="40"/>
      <c r="N757" s="38"/>
      <c r="O757" s="95"/>
      <c r="P757" s="68"/>
      <c r="Q757" s="226"/>
      <c r="R757" s="227"/>
      <c r="S757" s="227"/>
      <c r="T757" s="227"/>
      <c r="U757" s="227"/>
      <c r="V757" s="227"/>
      <c r="W757" s="227"/>
      <c r="X757" s="227"/>
      <c r="Y757" s="227"/>
      <c r="Z757" s="227"/>
      <c r="AA757" s="227"/>
      <c r="AB757" s="228"/>
      <c r="AC757" s="149">
        <f>IF($D757="",0,IF($E757="",0,IF(VLOOKUP($E757,paramètres!$E$33:$F$44,2,FALSE)&lt;=VLOOKUP($AC$18,paramètres!$E$33:$F$44,2,FALSE),Q757*$D757,0)))</f>
        <v>0</v>
      </c>
      <c r="AD757" s="13">
        <f>IF($D757="",0,IF($E757="",0,IF(VLOOKUP($E757,paramètres!$E$33:$F$44,2,FALSE)&lt;=VLOOKUP($AD$18,paramètres!$E$33:$F$44,2,FALSE),R757*$D757,0)))</f>
        <v>0</v>
      </c>
      <c r="AE757" s="13">
        <f>IF($D757="",0,IF($E757="",0,IF(VLOOKUP($E757,paramètres!$E$33:$F$44,2,FALSE)&lt;=VLOOKUP($AE$18,paramètres!$E$33:$F$44,2,FALSE),S757*$D757,0)))</f>
        <v>0</v>
      </c>
      <c r="AF757" s="13">
        <f>IF($D757="",0,IF($E757="",0,IF(VLOOKUP($E757,paramètres!$E$33:$F$44,2,FALSE)&lt;=VLOOKUP($AF$18,paramètres!$E$33:$F$44,2,FALSE),T757*$D757,0)))</f>
        <v>0</v>
      </c>
      <c r="AG757" s="13">
        <f>IF($D757="",0,IF($E757="",0,IF(VLOOKUP($E757,paramètres!$E$33:$F$44,2,FALSE)&lt;=VLOOKUP($AG$18,paramètres!$E$33:$F$44,2,FALSE),U757*$D757,0)))</f>
        <v>0</v>
      </c>
      <c r="AH757" s="13">
        <f>IF($D757="",0,IF($E757="",0,IF(VLOOKUP($E757,paramètres!$E$33:$F$44,2,FALSE)&lt;=VLOOKUP($AH$18,paramètres!$E$33:$F$44,2,FALSE),V757*$D757,0)))</f>
        <v>0</v>
      </c>
      <c r="AI757" s="13">
        <f>IF($D757="",0,IF($E757="",0,IF(VLOOKUP($E757,paramètres!$E$33:$F$44,2,FALSE)&lt;=VLOOKUP($AI$18,paramètres!$E$33:$F$44,2,FALSE),W757*$D757,0)))</f>
        <v>0</v>
      </c>
      <c r="AJ757" s="13">
        <f>IF($D757="",0,IF($E757="",0,IF(VLOOKUP($E757,paramètres!$E$33:$F$44,2,FALSE)&lt;=VLOOKUP($AJ$18,paramètres!$E$33:$F$44,2,FALSE),X757*$D757,0)))</f>
        <v>0</v>
      </c>
      <c r="AK757" s="13">
        <f>IF($D757="",0,IF($E757="",0,IF(VLOOKUP($E757,paramètres!$E$33:$F$44,2,FALSE)&lt;=VLOOKUP($AK$18,paramètres!$E$33:$F$44,2,FALSE),Y757*$D757,0)))</f>
        <v>0</v>
      </c>
      <c r="AL757" s="13">
        <f>IF($D757="",0,IF($E757="",0,IF(VLOOKUP($E757,paramètres!$E$33:$F$44,2,FALSE)&lt;=VLOOKUP($AL$18,paramètres!$E$33:$F$44,2,FALSE),Z757*$D757,0)))</f>
        <v>0</v>
      </c>
      <c r="AM757" s="13">
        <f>IF($D757="",0,IF($E757="",0,IF(VLOOKUP($E757,paramètres!$E$33:$F$44,2,FALSE)&lt;=VLOOKUP($AM$18,paramètres!$E$33:$F$44,2,FALSE),AA757*$D757,0)))</f>
        <v>0</v>
      </c>
      <c r="AN757" s="154">
        <f>IF($D757="",0,IF($E757="",0,IF(VLOOKUP($E757,paramètres!$E$33:$F$44,2,FALSE)&lt;=VLOOKUP($AN$18,paramètres!$E$33:$F$44,2,FALSE),AB757*$D757,0)))</f>
        <v>0</v>
      </c>
      <c r="AO757" s="149" t="str">
        <f>IF(paramètres!$B$28=1,((SUM(Q757:Z757)/1.02)+SUM(AA757:AB757))*0.0303/9*COUNT(Q757:Y757),IF(paramètres!$B$28=2,(SUM(Q757:AB757))*0.0303/9*COUNT(Q757:Y757),"Missing Delta option"))</f>
        <v>Missing Delta option</v>
      </c>
      <c r="AP757" s="13" t="str">
        <f>IF(paramètres!$B$28=1,(((SUM(Q757:Z757)/1.02)+SUM(AA757:AB757))+((SUM(AC757:AL757)/1.02)+SUM(AM757:AO757)))*cotpatr,IF(paramètres!$B$28=2,(SUM(Q757:AO757)*cotpatr),"Missing Delta Option"))</f>
        <v>Missing Delta Option</v>
      </c>
      <c r="AQ757" s="13" t="str" cm="1">
        <f t="array" ref="AQ757">IF(paramètres!$B$28=1,(((SUM(Q757:Z757)/1.02)+SUM(AA757:AB757))+((SUM(AC757:AN757)/1.02)+SUM(AM757:AN757)))/12*pécule,IF(paramètres!$B$28=2,SUM(Q757:AN757)/12*pécule,"Missing Delta Option"))</f>
        <v>Missing Delta Option</v>
      </c>
      <c r="AR757" s="132" t="e">
        <f>IF(paramètres!$B$28=1,(((SUM(Q757:Z757)/1.02)+SUM(AA757:AB757))+((SUM(AC757:AN757)/1.02)+SUM(AM757:AN757)))+AO757+AP757+AQ757,SUM(Q757:AN757)+AO757+AP757+AQ757)</f>
        <v>#VALUE!</v>
      </c>
    </row>
    <row r="758" spans="1:44" x14ac:dyDescent="0.25">
      <c r="A758" s="131"/>
      <c r="B758" s="39"/>
      <c r="C758" s="39"/>
      <c r="D758" s="93"/>
      <c r="E758" s="68"/>
      <c r="F758" s="40"/>
      <c r="G758" s="94"/>
      <c r="H758" s="38"/>
      <c r="I758" s="95"/>
      <c r="J758" s="40"/>
      <c r="K758" s="38"/>
      <c r="L758" s="95"/>
      <c r="M758" s="40"/>
      <c r="N758" s="38"/>
      <c r="O758" s="95"/>
      <c r="P758" s="68"/>
      <c r="Q758" s="226"/>
      <c r="R758" s="227"/>
      <c r="S758" s="227"/>
      <c r="T758" s="227"/>
      <c r="U758" s="227"/>
      <c r="V758" s="227"/>
      <c r="W758" s="227"/>
      <c r="X758" s="227"/>
      <c r="Y758" s="227"/>
      <c r="Z758" s="227"/>
      <c r="AA758" s="227"/>
      <c r="AB758" s="228"/>
      <c r="AC758" s="149">
        <f>IF($D758="",0,IF($E758="",0,IF(VLOOKUP($E758,paramètres!$E$33:$F$44,2,FALSE)&lt;=VLOOKUP($AC$18,paramètres!$E$33:$F$44,2,FALSE),Q758*$D758,0)))</f>
        <v>0</v>
      </c>
      <c r="AD758" s="13">
        <f>IF($D758="",0,IF($E758="",0,IF(VLOOKUP($E758,paramètres!$E$33:$F$44,2,FALSE)&lt;=VLOOKUP($AD$18,paramètres!$E$33:$F$44,2,FALSE),R758*$D758,0)))</f>
        <v>0</v>
      </c>
      <c r="AE758" s="13">
        <f>IF($D758="",0,IF($E758="",0,IF(VLOOKUP($E758,paramètres!$E$33:$F$44,2,FALSE)&lt;=VLOOKUP($AE$18,paramètres!$E$33:$F$44,2,FALSE),S758*$D758,0)))</f>
        <v>0</v>
      </c>
      <c r="AF758" s="13">
        <f>IF($D758="",0,IF($E758="",0,IF(VLOOKUP($E758,paramètres!$E$33:$F$44,2,FALSE)&lt;=VLOOKUP($AF$18,paramètres!$E$33:$F$44,2,FALSE),T758*$D758,0)))</f>
        <v>0</v>
      </c>
      <c r="AG758" s="13">
        <f>IF($D758="",0,IF($E758="",0,IF(VLOOKUP($E758,paramètres!$E$33:$F$44,2,FALSE)&lt;=VLOOKUP($AG$18,paramètres!$E$33:$F$44,2,FALSE),U758*$D758,0)))</f>
        <v>0</v>
      </c>
      <c r="AH758" s="13">
        <f>IF($D758="",0,IF($E758="",0,IF(VLOOKUP($E758,paramètres!$E$33:$F$44,2,FALSE)&lt;=VLOOKUP($AH$18,paramètres!$E$33:$F$44,2,FALSE),V758*$D758,0)))</f>
        <v>0</v>
      </c>
      <c r="AI758" s="13">
        <f>IF($D758="",0,IF($E758="",0,IF(VLOOKUP($E758,paramètres!$E$33:$F$44,2,FALSE)&lt;=VLOOKUP($AI$18,paramètres!$E$33:$F$44,2,FALSE),W758*$D758,0)))</f>
        <v>0</v>
      </c>
      <c r="AJ758" s="13">
        <f>IF($D758="",0,IF($E758="",0,IF(VLOOKUP($E758,paramètres!$E$33:$F$44,2,FALSE)&lt;=VLOOKUP($AJ$18,paramètres!$E$33:$F$44,2,FALSE),X758*$D758,0)))</f>
        <v>0</v>
      </c>
      <c r="AK758" s="13">
        <f>IF($D758="",0,IF($E758="",0,IF(VLOOKUP($E758,paramètres!$E$33:$F$44,2,FALSE)&lt;=VLOOKUP($AK$18,paramètres!$E$33:$F$44,2,FALSE),Y758*$D758,0)))</f>
        <v>0</v>
      </c>
      <c r="AL758" s="13">
        <f>IF($D758="",0,IF($E758="",0,IF(VLOOKUP($E758,paramètres!$E$33:$F$44,2,FALSE)&lt;=VLOOKUP($AL$18,paramètres!$E$33:$F$44,2,FALSE),Z758*$D758,0)))</f>
        <v>0</v>
      </c>
      <c r="AM758" s="13">
        <f>IF($D758="",0,IF($E758="",0,IF(VLOOKUP($E758,paramètres!$E$33:$F$44,2,FALSE)&lt;=VLOOKUP($AM$18,paramètres!$E$33:$F$44,2,FALSE),AA758*$D758,0)))</f>
        <v>0</v>
      </c>
      <c r="AN758" s="154">
        <f>IF($D758="",0,IF($E758="",0,IF(VLOOKUP($E758,paramètres!$E$33:$F$44,2,FALSE)&lt;=VLOOKUP($AN$18,paramètres!$E$33:$F$44,2,FALSE),AB758*$D758,0)))</f>
        <v>0</v>
      </c>
      <c r="AO758" s="149" t="str">
        <f>IF(paramètres!$B$28=1,((SUM(Q758:Z758)/1.02)+SUM(AA758:AB758))*0.0303/9*COUNT(Q758:Y758),IF(paramètres!$B$28=2,(SUM(Q758:AB758))*0.0303/9*COUNT(Q758:Y758),"Missing Delta option"))</f>
        <v>Missing Delta option</v>
      </c>
      <c r="AP758" s="13" t="str">
        <f>IF(paramètres!$B$28=1,(((SUM(Q758:Z758)/1.02)+SUM(AA758:AB758))+((SUM(AC758:AL758)/1.02)+SUM(AM758:AO758)))*cotpatr,IF(paramètres!$B$28=2,(SUM(Q758:AO758)*cotpatr),"Missing Delta Option"))</f>
        <v>Missing Delta Option</v>
      </c>
      <c r="AQ758" s="13" t="str" cm="1">
        <f t="array" ref="AQ758">IF(paramètres!$B$28=1,(((SUM(Q758:Z758)/1.02)+SUM(AA758:AB758))+((SUM(AC758:AN758)/1.02)+SUM(AM758:AN758)))/12*pécule,IF(paramètres!$B$28=2,SUM(Q758:AN758)/12*pécule,"Missing Delta Option"))</f>
        <v>Missing Delta Option</v>
      </c>
      <c r="AR758" s="132" t="e">
        <f>IF(paramètres!$B$28=1,(((SUM(Q758:Z758)/1.02)+SUM(AA758:AB758))+((SUM(AC758:AN758)/1.02)+SUM(AM758:AN758)))+AO758+AP758+AQ758,SUM(Q758:AN758)+AO758+AP758+AQ758)</f>
        <v>#VALUE!</v>
      </c>
    </row>
    <row r="759" spans="1:44" x14ac:dyDescent="0.25">
      <c r="A759" s="131"/>
      <c r="B759" s="39"/>
      <c r="C759" s="39"/>
      <c r="D759" s="93"/>
      <c r="E759" s="68"/>
      <c r="F759" s="40"/>
      <c r="G759" s="94"/>
      <c r="H759" s="38"/>
      <c r="I759" s="95"/>
      <c r="J759" s="40"/>
      <c r="K759" s="38"/>
      <c r="L759" s="95"/>
      <c r="M759" s="40"/>
      <c r="N759" s="38"/>
      <c r="O759" s="95"/>
      <c r="P759" s="68"/>
      <c r="Q759" s="226"/>
      <c r="R759" s="227"/>
      <c r="S759" s="227"/>
      <c r="T759" s="227"/>
      <c r="U759" s="227"/>
      <c r="V759" s="227"/>
      <c r="W759" s="227"/>
      <c r="X759" s="227"/>
      <c r="Y759" s="227"/>
      <c r="Z759" s="227"/>
      <c r="AA759" s="227"/>
      <c r="AB759" s="228"/>
      <c r="AC759" s="149">
        <f>IF($D759="",0,IF($E759="",0,IF(VLOOKUP($E759,paramètres!$E$33:$F$44,2,FALSE)&lt;=VLOOKUP($AC$18,paramètres!$E$33:$F$44,2,FALSE),Q759*$D759,0)))</f>
        <v>0</v>
      </c>
      <c r="AD759" s="13">
        <f>IF($D759="",0,IF($E759="",0,IF(VLOOKUP($E759,paramètres!$E$33:$F$44,2,FALSE)&lt;=VLOOKUP($AD$18,paramètres!$E$33:$F$44,2,FALSE),R759*$D759,0)))</f>
        <v>0</v>
      </c>
      <c r="AE759" s="13">
        <f>IF($D759="",0,IF($E759="",0,IF(VLOOKUP($E759,paramètres!$E$33:$F$44,2,FALSE)&lt;=VLOOKUP($AE$18,paramètres!$E$33:$F$44,2,FALSE),S759*$D759,0)))</f>
        <v>0</v>
      </c>
      <c r="AF759" s="13">
        <f>IF($D759="",0,IF($E759="",0,IF(VLOOKUP($E759,paramètres!$E$33:$F$44,2,FALSE)&lt;=VLOOKUP($AF$18,paramètres!$E$33:$F$44,2,FALSE),T759*$D759,0)))</f>
        <v>0</v>
      </c>
      <c r="AG759" s="13">
        <f>IF($D759="",0,IF($E759="",0,IF(VLOOKUP($E759,paramètres!$E$33:$F$44,2,FALSE)&lt;=VLOOKUP($AG$18,paramètres!$E$33:$F$44,2,FALSE),U759*$D759,0)))</f>
        <v>0</v>
      </c>
      <c r="AH759" s="13">
        <f>IF($D759="",0,IF($E759="",0,IF(VLOOKUP($E759,paramètres!$E$33:$F$44,2,FALSE)&lt;=VLOOKUP($AH$18,paramètres!$E$33:$F$44,2,FALSE),V759*$D759,0)))</f>
        <v>0</v>
      </c>
      <c r="AI759" s="13">
        <f>IF($D759="",0,IF($E759="",0,IF(VLOOKUP($E759,paramètres!$E$33:$F$44,2,FALSE)&lt;=VLOOKUP($AI$18,paramètres!$E$33:$F$44,2,FALSE),W759*$D759,0)))</f>
        <v>0</v>
      </c>
      <c r="AJ759" s="13">
        <f>IF($D759="",0,IF($E759="",0,IF(VLOOKUP($E759,paramètres!$E$33:$F$44,2,FALSE)&lt;=VLOOKUP($AJ$18,paramètres!$E$33:$F$44,2,FALSE),X759*$D759,0)))</f>
        <v>0</v>
      </c>
      <c r="AK759" s="13">
        <f>IF($D759="",0,IF($E759="",0,IF(VLOOKUP($E759,paramètres!$E$33:$F$44,2,FALSE)&lt;=VLOOKUP($AK$18,paramètres!$E$33:$F$44,2,FALSE),Y759*$D759,0)))</f>
        <v>0</v>
      </c>
      <c r="AL759" s="13">
        <f>IF($D759="",0,IF($E759="",0,IF(VLOOKUP($E759,paramètres!$E$33:$F$44,2,FALSE)&lt;=VLOOKUP($AL$18,paramètres!$E$33:$F$44,2,FALSE),Z759*$D759,0)))</f>
        <v>0</v>
      </c>
      <c r="AM759" s="13">
        <f>IF($D759="",0,IF($E759="",0,IF(VLOOKUP($E759,paramètres!$E$33:$F$44,2,FALSE)&lt;=VLOOKUP($AM$18,paramètres!$E$33:$F$44,2,FALSE),AA759*$D759,0)))</f>
        <v>0</v>
      </c>
      <c r="AN759" s="154">
        <f>IF($D759="",0,IF($E759="",0,IF(VLOOKUP($E759,paramètres!$E$33:$F$44,2,FALSE)&lt;=VLOOKUP($AN$18,paramètres!$E$33:$F$44,2,FALSE),AB759*$D759,0)))</f>
        <v>0</v>
      </c>
      <c r="AO759" s="149" t="str">
        <f>IF(paramètres!$B$28=1,((SUM(Q759:Z759)/1.02)+SUM(AA759:AB759))*0.0303/9*COUNT(Q759:Y759),IF(paramètres!$B$28=2,(SUM(Q759:AB759))*0.0303/9*COUNT(Q759:Y759),"Missing Delta option"))</f>
        <v>Missing Delta option</v>
      </c>
      <c r="AP759" s="13" t="str">
        <f>IF(paramètres!$B$28=1,(((SUM(Q759:Z759)/1.02)+SUM(AA759:AB759))+((SUM(AC759:AL759)/1.02)+SUM(AM759:AO759)))*cotpatr,IF(paramètres!$B$28=2,(SUM(Q759:AO759)*cotpatr),"Missing Delta Option"))</f>
        <v>Missing Delta Option</v>
      </c>
      <c r="AQ759" s="13" t="str" cm="1">
        <f t="array" ref="AQ759">IF(paramètres!$B$28=1,(((SUM(Q759:Z759)/1.02)+SUM(AA759:AB759))+((SUM(AC759:AN759)/1.02)+SUM(AM759:AN759)))/12*pécule,IF(paramètres!$B$28=2,SUM(Q759:AN759)/12*pécule,"Missing Delta Option"))</f>
        <v>Missing Delta Option</v>
      </c>
      <c r="AR759" s="132" t="e">
        <f>IF(paramètres!$B$28=1,(((SUM(Q759:Z759)/1.02)+SUM(AA759:AB759))+((SUM(AC759:AN759)/1.02)+SUM(AM759:AN759)))+AO759+AP759+AQ759,SUM(Q759:AN759)+AO759+AP759+AQ759)</f>
        <v>#VALUE!</v>
      </c>
    </row>
    <row r="760" spans="1:44" x14ac:dyDescent="0.25">
      <c r="A760" s="131"/>
      <c r="B760" s="39"/>
      <c r="C760" s="39"/>
      <c r="D760" s="93"/>
      <c r="E760" s="68"/>
      <c r="F760" s="40"/>
      <c r="G760" s="94"/>
      <c r="H760" s="38"/>
      <c r="I760" s="95"/>
      <c r="J760" s="40"/>
      <c r="K760" s="38"/>
      <c r="L760" s="95"/>
      <c r="M760" s="40"/>
      <c r="N760" s="38"/>
      <c r="O760" s="95"/>
      <c r="P760" s="68"/>
      <c r="Q760" s="226"/>
      <c r="R760" s="227"/>
      <c r="S760" s="227"/>
      <c r="T760" s="227"/>
      <c r="U760" s="227"/>
      <c r="V760" s="227"/>
      <c r="W760" s="227"/>
      <c r="X760" s="227"/>
      <c r="Y760" s="227"/>
      <c r="Z760" s="227"/>
      <c r="AA760" s="227"/>
      <c r="AB760" s="228"/>
      <c r="AC760" s="149">
        <f>IF($D760="",0,IF($E760="",0,IF(VLOOKUP($E760,paramètres!$E$33:$F$44,2,FALSE)&lt;=VLOOKUP($AC$18,paramètres!$E$33:$F$44,2,FALSE),Q760*$D760,0)))</f>
        <v>0</v>
      </c>
      <c r="AD760" s="13">
        <f>IF($D760="",0,IF($E760="",0,IF(VLOOKUP($E760,paramètres!$E$33:$F$44,2,FALSE)&lt;=VLOOKUP($AD$18,paramètres!$E$33:$F$44,2,FALSE),R760*$D760,0)))</f>
        <v>0</v>
      </c>
      <c r="AE760" s="13">
        <f>IF($D760="",0,IF($E760="",0,IF(VLOOKUP($E760,paramètres!$E$33:$F$44,2,FALSE)&lt;=VLOOKUP($AE$18,paramètres!$E$33:$F$44,2,FALSE),S760*$D760,0)))</f>
        <v>0</v>
      </c>
      <c r="AF760" s="13">
        <f>IF($D760="",0,IF($E760="",0,IF(VLOOKUP($E760,paramètres!$E$33:$F$44,2,FALSE)&lt;=VLOOKUP($AF$18,paramètres!$E$33:$F$44,2,FALSE),T760*$D760,0)))</f>
        <v>0</v>
      </c>
      <c r="AG760" s="13">
        <f>IF($D760="",0,IF($E760="",0,IF(VLOOKUP($E760,paramètres!$E$33:$F$44,2,FALSE)&lt;=VLOOKUP($AG$18,paramètres!$E$33:$F$44,2,FALSE),U760*$D760,0)))</f>
        <v>0</v>
      </c>
      <c r="AH760" s="13">
        <f>IF($D760="",0,IF($E760="",0,IF(VLOOKUP($E760,paramètres!$E$33:$F$44,2,FALSE)&lt;=VLOOKUP($AH$18,paramètres!$E$33:$F$44,2,FALSE),V760*$D760,0)))</f>
        <v>0</v>
      </c>
      <c r="AI760" s="13">
        <f>IF($D760="",0,IF($E760="",0,IF(VLOOKUP($E760,paramètres!$E$33:$F$44,2,FALSE)&lt;=VLOOKUP($AI$18,paramètres!$E$33:$F$44,2,FALSE),W760*$D760,0)))</f>
        <v>0</v>
      </c>
      <c r="AJ760" s="13">
        <f>IF($D760="",0,IF($E760="",0,IF(VLOOKUP($E760,paramètres!$E$33:$F$44,2,FALSE)&lt;=VLOOKUP($AJ$18,paramètres!$E$33:$F$44,2,FALSE),X760*$D760,0)))</f>
        <v>0</v>
      </c>
      <c r="AK760" s="13">
        <f>IF($D760="",0,IF($E760="",0,IF(VLOOKUP($E760,paramètres!$E$33:$F$44,2,FALSE)&lt;=VLOOKUP($AK$18,paramètres!$E$33:$F$44,2,FALSE),Y760*$D760,0)))</f>
        <v>0</v>
      </c>
      <c r="AL760" s="13">
        <f>IF($D760="",0,IF($E760="",0,IF(VLOOKUP($E760,paramètres!$E$33:$F$44,2,FALSE)&lt;=VLOOKUP($AL$18,paramètres!$E$33:$F$44,2,FALSE),Z760*$D760,0)))</f>
        <v>0</v>
      </c>
      <c r="AM760" s="13">
        <f>IF($D760="",0,IF($E760="",0,IF(VLOOKUP($E760,paramètres!$E$33:$F$44,2,FALSE)&lt;=VLOOKUP($AM$18,paramètres!$E$33:$F$44,2,FALSE),AA760*$D760,0)))</f>
        <v>0</v>
      </c>
      <c r="AN760" s="154">
        <f>IF($D760="",0,IF($E760="",0,IF(VLOOKUP($E760,paramètres!$E$33:$F$44,2,FALSE)&lt;=VLOOKUP($AN$18,paramètres!$E$33:$F$44,2,FALSE),AB760*$D760,0)))</f>
        <v>0</v>
      </c>
      <c r="AO760" s="149" t="str">
        <f>IF(paramètres!$B$28=1,((SUM(Q760:Z760)/1.02)+SUM(AA760:AB760))*0.0303/9*COUNT(Q760:Y760),IF(paramètres!$B$28=2,(SUM(Q760:AB760))*0.0303/9*COUNT(Q760:Y760),"Missing Delta option"))</f>
        <v>Missing Delta option</v>
      </c>
      <c r="AP760" s="13" t="str">
        <f>IF(paramètres!$B$28=1,(((SUM(Q760:Z760)/1.02)+SUM(AA760:AB760))+((SUM(AC760:AL760)/1.02)+SUM(AM760:AO760)))*cotpatr,IF(paramètres!$B$28=2,(SUM(Q760:AO760)*cotpatr),"Missing Delta Option"))</f>
        <v>Missing Delta Option</v>
      </c>
      <c r="AQ760" s="13" t="str" cm="1">
        <f t="array" ref="AQ760">IF(paramètres!$B$28=1,(((SUM(Q760:Z760)/1.02)+SUM(AA760:AB760))+((SUM(AC760:AN760)/1.02)+SUM(AM760:AN760)))/12*pécule,IF(paramètres!$B$28=2,SUM(Q760:AN760)/12*pécule,"Missing Delta Option"))</f>
        <v>Missing Delta Option</v>
      </c>
      <c r="AR760" s="132" t="e">
        <f>IF(paramètres!$B$28=1,(((SUM(Q760:Z760)/1.02)+SUM(AA760:AB760))+((SUM(AC760:AN760)/1.02)+SUM(AM760:AN760)))+AO760+AP760+AQ760,SUM(Q760:AN760)+AO760+AP760+AQ760)</f>
        <v>#VALUE!</v>
      </c>
    </row>
    <row r="761" spans="1:44" x14ac:dyDescent="0.25">
      <c r="A761" s="131"/>
      <c r="B761" s="39"/>
      <c r="C761" s="39"/>
      <c r="D761" s="93"/>
      <c r="E761" s="68"/>
      <c r="F761" s="40"/>
      <c r="G761" s="94"/>
      <c r="H761" s="38"/>
      <c r="I761" s="95"/>
      <c r="J761" s="40"/>
      <c r="K761" s="38"/>
      <c r="L761" s="95"/>
      <c r="M761" s="40"/>
      <c r="N761" s="38"/>
      <c r="O761" s="95"/>
      <c r="P761" s="68"/>
      <c r="Q761" s="226"/>
      <c r="R761" s="227"/>
      <c r="S761" s="227"/>
      <c r="T761" s="227"/>
      <c r="U761" s="227"/>
      <c r="V761" s="227"/>
      <c r="W761" s="227"/>
      <c r="X761" s="227"/>
      <c r="Y761" s="227"/>
      <c r="Z761" s="227"/>
      <c r="AA761" s="227"/>
      <c r="AB761" s="228"/>
      <c r="AC761" s="149">
        <f>IF($D761="",0,IF($E761="",0,IF(VLOOKUP($E761,paramètres!$E$33:$F$44,2,FALSE)&lt;=VLOOKUP($AC$18,paramètres!$E$33:$F$44,2,FALSE),Q761*$D761,0)))</f>
        <v>0</v>
      </c>
      <c r="AD761" s="13">
        <f>IF($D761="",0,IF($E761="",0,IF(VLOOKUP($E761,paramètres!$E$33:$F$44,2,FALSE)&lt;=VLOOKUP($AD$18,paramètres!$E$33:$F$44,2,FALSE),R761*$D761,0)))</f>
        <v>0</v>
      </c>
      <c r="AE761" s="13">
        <f>IF($D761="",0,IF($E761="",0,IF(VLOOKUP($E761,paramètres!$E$33:$F$44,2,FALSE)&lt;=VLOOKUP($AE$18,paramètres!$E$33:$F$44,2,FALSE),S761*$D761,0)))</f>
        <v>0</v>
      </c>
      <c r="AF761" s="13">
        <f>IF($D761="",0,IF($E761="",0,IF(VLOOKUP($E761,paramètres!$E$33:$F$44,2,FALSE)&lt;=VLOOKUP($AF$18,paramètres!$E$33:$F$44,2,FALSE),T761*$D761,0)))</f>
        <v>0</v>
      </c>
      <c r="AG761" s="13">
        <f>IF($D761="",0,IF($E761="",0,IF(VLOOKUP($E761,paramètres!$E$33:$F$44,2,FALSE)&lt;=VLOOKUP($AG$18,paramètres!$E$33:$F$44,2,FALSE),U761*$D761,0)))</f>
        <v>0</v>
      </c>
      <c r="AH761" s="13">
        <f>IF($D761="",0,IF($E761="",0,IF(VLOOKUP($E761,paramètres!$E$33:$F$44,2,FALSE)&lt;=VLOOKUP($AH$18,paramètres!$E$33:$F$44,2,FALSE),V761*$D761,0)))</f>
        <v>0</v>
      </c>
      <c r="AI761" s="13">
        <f>IF($D761="",0,IF($E761="",0,IF(VLOOKUP($E761,paramètres!$E$33:$F$44,2,FALSE)&lt;=VLOOKUP($AI$18,paramètres!$E$33:$F$44,2,FALSE),W761*$D761,0)))</f>
        <v>0</v>
      </c>
      <c r="AJ761" s="13">
        <f>IF($D761="",0,IF($E761="",0,IF(VLOOKUP($E761,paramètres!$E$33:$F$44,2,FALSE)&lt;=VLOOKUP($AJ$18,paramètres!$E$33:$F$44,2,FALSE),X761*$D761,0)))</f>
        <v>0</v>
      </c>
      <c r="AK761" s="13">
        <f>IF($D761="",0,IF($E761="",0,IF(VLOOKUP($E761,paramètres!$E$33:$F$44,2,FALSE)&lt;=VLOOKUP($AK$18,paramètres!$E$33:$F$44,2,FALSE),Y761*$D761,0)))</f>
        <v>0</v>
      </c>
      <c r="AL761" s="13">
        <f>IF($D761="",0,IF($E761="",0,IF(VLOOKUP($E761,paramètres!$E$33:$F$44,2,FALSE)&lt;=VLOOKUP($AL$18,paramètres!$E$33:$F$44,2,FALSE),Z761*$D761,0)))</f>
        <v>0</v>
      </c>
      <c r="AM761" s="13">
        <f>IF($D761="",0,IF($E761="",0,IF(VLOOKUP($E761,paramètres!$E$33:$F$44,2,FALSE)&lt;=VLOOKUP($AM$18,paramètres!$E$33:$F$44,2,FALSE),AA761*$D761,0)))</f>
        <v>0</v>
      </c>
      <c r="AN761" s="154">
        <f>IF($D761="",0,IF($E761="",0,IF(VLOOKUP($E761,paramètres!$E$33:$F$44,2,FALSE)&lt;=VLOOKUP($AN$18,paramètres!$E$33:$F$44,2,FALSE),AB761*$D761,0)))</f>
        <v>0</v>
      </c>
      <c r="AO761" s="149" t="str">
        <f>IF(paramètres!$B$28=1,((SUM(Q761:Z761)/1.02)+SUM(AA761:AB761))*0.0303/9*COUNT(Q761:Y761),IF(paramètres!$B$28=2,(SUM(Q761:AB761))*0.0303/9*COUNT(Q761:Y761),"Missing Delta option"))</f>
        <v>Missing Delta option</v>
      </c>
      <c r="AP761" s="13" t="str">
        <f>IF(paramètres!$B$28=1,(((SUM(Q761:Z761)/1.02)+SUM(AA761:AB761))+((SUM(AC761:AL761)/1.02)+SUM(AM761:AO761)))*cotpatr,IF(paramètres!$B$28=2,(SUM(Q761:AO761)*cotpatr),"Missing Delta Option"))</f>
        <v>Missing Delta Option</v>
      </c>
      <c r="AQ761" s="13" t="str" cm="1">
        <f t="array" ref="AQ761">IF(paramètres!$B$28=1,(((SUM(Q761:Z761)/1.02)+SUM(AA761:AB761))+((SUM(AC761:AN761)/1.02)+SUM(AM761:AN761)))/12*pécule,IF(paramètres!$B$28=2,SUM(Q761:AN761)/12*pécule,"Missing Delta Option"))</f>
        <v>Missing Delta Option</v>
      </c>
      <c r="AR761" s="132" t="e">
        <f>IF(paramètres!$B$28=1,(((SUM(Q761:Z761)/1.02)+SUM(AA761:AB761))+((SUM(AC761:AN761)/1.02)+SUM(AM761:AN761)))+AO761+AP761+AQ761,SUM(Q761:AN761)+AO761+AP761+AQ761)</f>
        <v>#VALUE!</v>
      </c>
    </row>
    <row r="762" spans="1:44" x14ac:dyDescent="0.25">
      <c r="A762" s="131"/>
      <c r="B762" s="39"/>
      <c r="C762" s="39"/>
      <c r="D762" s="93"/>
      <c r="E762" s="68"/>
      <c r="F762" s="40"/>
      <c r="G762" s="94"/>
      <c r="H762" s="38"/>
      <c r="I762" s="95"/>
      <c r="J762" s="40"/>
      <c r="K762" s="38"/>
      <c r="L762" s="95"/>
      <c r="M762" s="40"/>
      <c r="N762" s="38"/>
      <c r="O762" s="95"/>
      <c r="P762" s="68"/>
      <c r="Q762" s="226"/>
      <c r="R762" s="227"/>
      <c r="S762" s="227"/>
      <c r="T762" s="227"/>
      <c r="U762" s="227"/>
      <c r="V762" s="227"/>
      <c r="W762" s="227"/>
      <c r="X762" s="227"/>
      <c r="Y762" s="227"/>
      <c r="Z762" s="227"/>
      <c r="AA762" s="227"/>
      <c r="AB762" s="228"/>
      <c r="AC762" s="149">
        <f>IF($D762="",0,IF($E762="",0,IF(VLOOKUP($E762,paramètres!$E$33:$F$44,2,FALSE)&lt;=VLOOKUP($AC$18,paramètres!$E$33:$F$44,2,FALSE),Q762*$D762,0)))</f>
        <v>0</v>
      </c>
      <c r="AD762" s="13">
        <f>IF($D762="",0,IF($E762="",0,IF(VLOOKUP($E762,paramètres!$E$33:$F$44,2,FALSE)&lt;=VLOOKUP($AD$18,paramètres!$E$33:$F$44,2,FALSE),R762*$D762,0)))</f>
        <v>0</v>
      </c>
      <c r="AE762" s="13">
        <f>IF($D762="",0,IF($E762="",0,IF(VLOOKUP($E762,paramètres!$E$33:$F$44,2,FALSE)&lt;=VLOOKUP($AE$18,paramètres!$E$33:$F$44,2,FALSE),S762*$D762,0)))</f>
        <v>0</v>
      </c>
      <c r="AF762" s="13">
        <f>IF($D762="",0,IF($E762="",0,IF(VLOOKUP($E762,paramètres!$E$33:$F$44,2,FALSE)&lt;=VLOOKUP($AF$18,paramètres!$E$33:$F$44,2,FALSE),T762*$D762,0)))</f>
        <v>0</v>
      </c>
      <c r="AG762" s="13">
        <f>IF($D762="",0,IF($E762="",0,IF(VLOOKUP($E762,paramètres!$E$33:$F$44,2,FALSE)&lt;=VLOOKUP($AG$18,paramètres!$E$33:$F$44,2,FALSE),U762*$D762,0)))</f>
        <v>0</v>
      </c>
      <c r="AH762" s="13">
        <f>IF($D762="",0,IF($E762="",0,IF(VLOOKUP($E762,paramètres!$E$33:$F$44,2,FALSE)&lt;=VLOOKUP($AH$18,paramètres!$E$33:$F$44,2,FALSE),V762*$D762,0)))</f>
        <v>0</v>
      </c>
      <c r="AI762" s="13">
        <f>IF($D762="",0,IF($E762="",0,IF(VLOOKUP($E762,paramètres!$E$33:$F$44,2,FALSE)&lt;=VLOOKUP($AI$18,paramètres!$E$33:$F$44,2,FALSE),W762*$D762,0)))</f>
        <v>0</v>
      </c>
      <c r="AJ762" s="13">
        <f>IF($D762="",0,IF($E762="",0,IF(VLOOKUP($E762,paramètres!$E$33:$F$44,2,FALSE)&lt;=VLOOKUP($AJ$18,paramètres!$E$33:$F$44,2,FALSE),X762*$D762,0)))</f>
        <v>0</v>
      </c>
      <c r="AK762" s="13">
        <f>IF($D762="",0,IF($E762="",0,IF(VLOOKUP($E762,paramètres!$E$33:$F$44,2,FALSE)&lt;=VLOOKUP($AK$18,paramètres!$E$33:$F$44,2,FALSE),Y762*$D762,0)))</f>
        <v>0</v>
      </c>
      <c r="AL762" s="13">
        <f>IF($D762="",0,IF($E762="",0,IF(VLOOKUP($E762,paramètres!$E$33:$F$44,2,FALSE)&lt;=VLOOKUP($AL$18,paramètres!$E$33:$F$44,2,FALSE),Z762*$D762,0)))</f>
        <v>0</v>
      </c>
      <c r="AM762" s="13">
        <f>IF($D762="",0,IF($E762="",0,IF(VLOOKUP($E762,paramètres!$E$33:$F$44,2,FALSE)&lt;=VLOOKUP($AM$18,paramètres!$E$33:$F$44,2,FALSE),AA762*$D762,0)))</f>
        <v>0</v>
      </c>
      <c r="AN762" s="154">
        <f>IF($D762="",0,IF($E762="",0,IF(VLOOKUP($E762,paramètres!$E$33:$F$44,2,FALSE)&lt;=VLOOKUP($AN$18,paramètres!$E$33:$F$44,2,FALSE),AB762*$D762,0)))</f>
        <v>0</v>
      </c>
      <c r="AO762" s="149" t="str">
        <f>IF(paramètres!$B$28=1,((SUM(Q762:Z762)/1.02)+SUM(AA762:AB762))*0.0303/9*COUNT(Q762:Y762),IF(paramètres!$B$28=2,(SUM(Q762:AB762))*0.0303/9*COUNT(Q762:Y762),"Missing Delta option"))</f>
        <v>Missing Delta option</v>
      </c>
      <c r="AP762" s="13" t="str">
        <f>IF(paramètres!$B$28=1,(((SUM(Q762:Z762)/1.02)+SUM(AA762:AB762))+((SUM(AC762:AL762)/1.02)+SUM(AM762:AO762)))*cotpatr,IF(paramètres!$B$28=2,(SUM(Q762:AO762)*cotpatr),"Missing Delta Option"))</f>
        <v>Missing Delta Option</v>
      </c>
      <c r="AQ762" s="13" t="str" cm="1">
        <f t="array" ref="AQ762">IF(paramètres!$B$28=1,(((SUM(Q762:Z762)/1.02)+SUM(AA762:AB762))+((SUM(AC762:AN762)/1.02)+SUM(AM762:AN762)))/12*pécule,IF(paramètres!$B$28=2,SUM(Q762:AN762)/12*pécule,"Missing Delta Option"))</f>
        <v>Missing Delta Option</v>
      </c>
      <c r="AR762" s="132" t="e">
        <f>IF(paramètres!$B$28=1,(((SUM(Q762:Z762)/1.02)+SUM(AA762:AB762))+((SUM(AC762:AN762)/1.02)+SUM(AM762:AN762)))+AO762+AP762+AQ762,SUM(Q762:AN762)+AO762+AP762+AQ762)</f>
        <v>#VALUE!</v>
      </c>
    </row>
    <row r="763" spans="1:44" x14ac:dyDescent="0.25">
      <c r="A763" s="131"/>
      <c r="B763" s="39"/>
      <c r="C763" s="39"/>
      <c r="D763" s="93"/>
      <c r="E763" s="68"/>
      <c r="F763" s="40"/>
      <c r="G763" s="94"/>
      <c r="H763" s="38"/>
      <c r="I763" s="95"/>
      <c r="J763" s="40"/>
      <c r="K763" s="38"/>
      <c r="L763" s="95"/>
      <c r="M763" s="40"/>
      <c r="N763" s="38"/>
      <c r="O763" s="95"/>
      <c r="P763" s="68"/>
      <c r="Q763" s="226"/>
      <c r="R763" s="227"/>
      <c r="S763" s="227"/>
      <c r="T763" s="227"/>
      <c r="U763" s="227"/>
      <c r="V763" s="227"/>
      <c r="W763" s="227"/>
      <c r="X763" s="227"/>
      <c r="Y763" s="227"/>
      <c r="Z763" s="227"/>
      <c r="AA763" s="227"/>
      <c r="AB763" s="228"/>
      <c r="AC763" s="149">
        <f>IF($D763="",0,IF($E763="",0,IF(VLOOKUP($E763,paramètres!$E$33:$F$44,2,FALSE)&lt;=VLOOKUP($AC$18,paramètres!$E$33:$F$44,2,FALSE),Q763*$D763,0)))</f>
        <v>0</v>
      </c>
      <c r="AD763" s="13">
        <f>IF($D763="",0,IF($E763="",0,IF(VLOOKUP($E763,paramètres!$E$33:$F$44,2,FALSE)&lt;=VLOOKUP($AD$18,paramètres!$E$33:$F$44,2,FALSE),R763*$D763,0)))</f>
        <v>0</v>
      </c>
      <c r="AE763" s="13">
        <f>IF($D763="",0,IF($E763="",0,IF(VLOOKUP($E763,paramètres!$E$33:$F$44,2,FALSE)&lt;=VLOOKUP($AE$18,paramètres!$E$33:$F$44,2,FALSE),S763*$D763,0)))</f>
        <v>0</v>
      </c>
      <c r="AF763" s="13">
        <f>IF($D763="",0,IF($E763="",0,IF(VLOOKUP($E763,paramètres!$E$33:$F$44,2,FALSE)&lt;=VLOOKUP($AF$18,paramètres!$E$33:$F$44,2,FALSE),T763*$D763,0)))</f>
        <v>0</v>
      </c>
      <c r="AG763" s="13">
        <f>IF($D763="",0,IF($E763="",0,IF(VLOOKUP($E763,paramètres!$E$33:$F$44,2,FALSE)&lt;=VLOOKUP($AG$18,paramètres!$E$33:$F$44,2,FALSE),U763*$D763,0)))</f>
        <v>0</v>
      </c>
      <c r="AH763" s="13">
        <f>IF($D763="",0,IF($E763="",0,IF(VLOOKUP($E763,paramètres!$E$33:$F$44,2,FALSE)&lt;=VLOOKUP($AH$18,paramètres!$E$33:$F$44,2,FALSE),V763*$D763,0)))</f>
        <v>0</v>
      </c>
      <c r="AI763" s="13">
        <f>IF($D763="",0,IF($E763="",0,IF(VLOOKUP($E763,paramètres!$E$33:$F$44,2,FALSE)&lt;=VLOOKUP($AI$18,paramètres!$E$33:$F$44,2,FALSE),W763*$D763,0)))</f>
        <v>0</v>
      </c>
      <c r="AJ763" s="13">
        <f>IF($D763="",0,IF($E763="",0,IF(VLOOKUP($E763,paramètres!$E$33:$F$44,2,FALSE)&lt;=VLOOKUP($AJ$18,paramètres!$E$33:$F$44,2,FALSE),X763*$D763,0)))</f>
        <v>0</v>
      </c>
      <c r="AK763" s="13">
        <f>IF($D763="",0,IF($E763="",0,IF(VLOOKUP($E763,paramètres!$E$33:$F$44,2,FALSE)&lt;=VLOOKUP($AK$18,paramètres!$E$33:$F$44,2,FALSE),Y763*$D763,0)))</f>
        <v>0</v>
      </c>
      <c r="AL763" s="13">
        <f>IF($D763="",0,IF($E763="",0,IF(VLOOKUP($E763,paramètres!$E$33:$F$44,2,FALSE)&lt;=VLOOKUP($AL$18,paramètres!$E$33:$F$44,2,FALSE),Z763*$D763,0)))</f>
        <v>0</v>
      </c>
      <c r="AM763" s="13">
        <f>IF($D763="",0,IF($E763="",0,IF(VLOOKUP($E763,paramètres!$E$33:$F$44,2,FALSE)&lt;=VLOOKUP($AM$18,paramètres!$E$33:$F$44,2,FALSE),AA763*$D763,0)))</f>
        <v>0</v>
      </c>
      <c r="AN763" s="154">
        <f>IF($D763="",0,IF($E763="",0,IF(VLOOKUP($E763,paramètres!$E$33:$F$44,2,FALSE)&lt;=VLOOKUP($AN$18,paramètres!$E$33:$F$44,2,FALSE),AB763*$D763,0)))</f>
        <v>0</v>
      </c>
      <c r="AO763" s="149" t="str">
        <f>IF(paramètres!$B$28=1,((SUM(Q763:Z763)/1.02)+SUM(AA763:AB763))*0.0303/9*COUNT(Q763:Y763),IF(paramètres!$B$28=2,(SUM(Q763:AB763))*0.0303/9*COUNT(Q763:Y763),"Missing Delta option"))</f>
        <v>Missing Delta option</v>
      </c>
      <c r="AP763" s="13" t="str">
        <f>IF(paramètres!$B$28=1,(((SUM(Q763:Z763)/1.02)+SUM(AA763:AB763))+((SUM(AC763:AL763)/1.02)+SUM(AM763:AO763)))*cotpatr,IF(paramètres!$B$28=2,(SUM(Q763:AO763)*cotpatr),"Missing Delta Option"))</f>
        <v>Missing Delta Option</v>
      </c>
      <c r="AQ763" s="13" t="str" cm="1">
        <f t="array" ref="AQ763">IF(paramètres!$B$28=1,(((SUM(Q763:Z763)/1.02)+SUM(AA763:AB763))+((SUM(AC763:AN763)/1.02)+SUM(AM763:AN763)))/12*pécule,IF(paramètres!$B$28=2,SUM(Q763:AN763)/12*pécule,"Missing Delta Option"))</f>
        <v>Missing Delta Option</v>
      </c>
      <c r="AR763" s="132" t="e">
        <f>IF(paramètres!$B$28=1,(((SUM(Q763:Z763)/1.02)+SUM(AA763:AB763))+((SUM(AC763:AN763)/1.02)+SUM(AM763:AN763)))+AO763+AP763+AQ763,SUM(Q763:AN763)+AO763+AP763+AQ763)</f>
        <v>#VALUE!</v>
      </c>
    </row>
    <row r="764" spans="1:44" x14ac:dyDescent="0.25">
      <c r="A764" s="131"/>
      <c r="B764" s="39"/>
      <c r="C764" s="39"/>
      <c r="D764" s="93"/>
      <c r="E764" s="68"/>
      <c r="F764" s="40"/>
      <c r="G764" s="94"/>
      <c r="H764" s="38"/>
      <c r="I764" s="95"/>
      <c r="J764" s="40"/>
      <c r="K764" s="38"/>
      <c r="L764" s="95"/>
      <c r="M764" s="40"/>
      <c r="N764" s="38"/>
      <c r="O764" s="95"/>
      <c r="P764" s="68"/>
      <c r="Q764" s="226"/>
      <c r="R764" s="227"/>
      <c r="S764" s="227"/>
      <c r="T764" s="227"/>
      <c r="U764" s="227"/>
      <c r="V764" s="227"/>
      <c r="W764" s="227"/>
      <c r="X764" s="227"/>
      <c r="Y764" s="227"/>
      <c r="Z764" s="227"/>
      <c r="AA764" s="227"/>
      <c r="AB764" s="228"/>
      <c r="AC764" s="149">
        <f>IF($D764="",0,IF($E764="",0,IF(VLOOKUP($E764,paramètres!$E$33:$F$44,2,FALSE)&lt;=VLOOKUP($AC$18,paramètres!$E$33:$F$44,2,FALSE),Q764*$D764,0)))</f>
        <v>0</v>
      </c>
      <c r="AD764" s="13">
        <f>IF($D764="",0,IF($E764="",0,IF(VLOOKUP($E764,paramètres!$E$33:$F$44,2,FALSE)&lt;=VLOOKUP($AD$18,paramètres!$E$33:$F$44,2,FALSE),R764*$D764,0)))</f>
        <v>0</v>
      </c>
      <c r="AE764" s="13">
        <f>IF($D764="",0,IF($E764="",0,IF(VLOOKUP($E764,paramètres!$E$33:$F$44,2,FALSE)&lt;=VLOOKUP($AE$18,paramètres!$E$33:$F$44,2,FALSE),S764*$D764,0)))</f>
        <v>0</v>
      </c>
      <c r="AF764" s="13">
        <f>IF($D764="",0,IF($E764="",0,IF(VLOOKUP($E764,paramètres!$E$33:$F$44,2,FALSE)&lt;=VLOOKUP($AF$18,paramètres!$E$33:$F$44,2,FALSE),T764*$D764,0)))</f>
        <v>0</v>
      </c>
      <c r="AG764" s="13">
        <f>IF($D764="",0,IF($E764="",0,IF(VLOOKUP($E764,paramètres!$E$33:$F$44,2,FALSE)&lt;=VLOOKUP($AG$18,paramètres!$E$33:$F$44,2,FALSE),U764*$D764,0)))</f>
        <v>0</v>
      </c>
      <c r="AH764" s="13">
        <f>IF($D764="",0,IF($E764="",0,IF(VLOOKUP($E764,paramètres!$E$33:$F$44,2,FALSE)&lt;=VLOOKUP($AH$18,paramètres!$E$33:$F$44,2,FALSE),V764*$D764,0)))</f>
        <v>0</v>
      </c>
      <c r="AI764" s="13">
        <f>IF($D764="",0,IF($E764="",0,IF(VLOOKUP($E764,paramètres!$E$33:$F$44,2,FALSE)&lt;=VLOOKUP($AI$18,paramètres!$E$33:$F$44,2,FALSE),W764*$D764,0)))</f>
        <v>0</v>
      </c>
      <c r="AJ764" s="13">
        <f>IF($D764="",0,IF($E764="",0,IF(VLOOKUP($E764,paramètres!$E$33:$F$44,2,FALSE)&lt;=VLOOKUP($AJ$18,paramètres!$E$33:$F$44,2,FALSE),X764*$D764,0)))</f>
        <v>0</v>
      </c>
      <c r="AK764" s="13">
        <f>IF($D764="",0,IF($E764="",0,IF(VLOOKUP($E764,paramètres!$E$33:$F$44,2,FALSE)&lt;=VLOOKUP($AK$18,paramètres!$E$33:$F$44,2,FALSE),Y764*$D764,0)))</f>
        <v>0</v>
      </c>
      <c r="AL764" s="13">
        <f>IF($D764="",0,IF($E764="",0,IF(VLOOKUP($E764,paramètres!$E$33:$F$44,2,FALSE)&lt;=VLOOKUP($AL$18,paramètres!$E$33:$F$44,2,FALSE),Z764*$D764,0)))</f>
        <v>0</v>
      </c>
      <c r="AM764" s="13">
        <f>IF($D764="",0,IF($E764="",0,IF(VLOOKUP($E764,paramètres!$E$33:$F$44,2,FALSE)&lt;=VLOOKUP($AM$18,paramètres!$E$33:$F$44,2,FALSE),AA764*$D764,0)))</f>
        <v>0</v>
      </c>
      <c r="AN764" s="154">
        <f>IF($D764="",0,IF($E764="",0,IF(VLOOKUP($E764,paramètres!$E$33:$F$44,2,FALSE)&lt;=VLOOKUP($AN$18,paramètres!$E$33:$F$44,2,FALSE),AB764*$D764,0)))</f>
        <v>0</v>
      </c>
      <c r="AO764" s="149" t="str">
        <f>IF(paramètres!$B$28=1,((SUM(Q764:Z764)/1.02)+SUM(AA764:AB764))*0.0303/9*COUNT(Q764:Y764),IF(paramètres!$B$28=2,(SUM(Q764:AB764))*0.0303/9*COUNT(Q764:Y764),"Missing Delta option"))</f>
        <v>Missing Delta option</v>
      </c>
      <c r="AP764" s="13" t="str">
        <f>IF(paramètres!$B$28=1,(((SUM(Q764:Z764)/1.02)+SUM(AA764:AB764))+((SUM(AC764:AL764)/1.02)+SUM(AM764:AO764)))*cotpatr,IF(paramètres!$B$28=2,(SUM(Q764:AO764)*cotpatr),"Missing Delta Option"))</f>
        <v>Missing Delta Option</v>
      </c>
      <c r="AQ764" s="13" t="str" cm="1">
        <f t="array" ref="AQ764">IF(paramètres!$B$28=1,(((SUM(Q764:Z764)/1.02)+SUM(AA764:AB764))+((SUM(AC764:AN764)/1.02)+SUM(AM764:AN764)))/12*pécule,IF(paramètres!$B$28=2,SUM(Q764:AN764)/12*pécule,"Missing Delta Option"))</f>
        <v>Missing Delta Option</v>
      </c>
      <c r="AR764" s="132" t="e">
        <f>IF(paramètres!$B$28=1,(((SUM(Q764:Z764)/1.02)+SUM(AA764:AB764))+((SUM(AC764:AN764)/1.02)+SUM(AM764:AN764)))+AO764+AP764+AQ764,SUM(Q764:AN764)+AO764+AP764+AQ764)</f>
        <v>#VALUE!</v>
      </c>
    </row>
    <row r="765" spans="1:44" x14ac:dyDescent="0.25">
      <c r="A765" s="131"/>
      <c r="B765" s="39"/>
      <c r="C765" s="39"/>
      <c r="D765" s="93"/>
      <c r="E765" s="68"/>
      <c r="F765" s="40"/>
      <c r="G765" s="94"/>
      <c r="H765" s="38"/>
      <c r="I765" s="95"/>
      <c r="J765" s="40"/>
      <c r="K765" s="38"/>
      <c r="L765" s="95"/>
      <c r="M765" s="40"/>
      <c r="N765" s="38"/>
      <c r="O765" s="95"/>
      <c r="P765" s="68"/>
      <c r="Q765" s="226"/>
      <c r="R765" s="227"/>
      <c r="S765" s="227"/>
      <c r="T765" s="227"/>
      <c r="U765" s="227"/>
      <c r="V765" s="227"/>
      <c r="W765" s="227"/>
      <c r="X765" s="227"/>
      <c r="Y765" s="227"/>
      <c r="Z765" s="227"/>
      <c r="AA765" s="227"/>
      <c r="AB765" s="228"/>
      <c r="AC765" s="149">
        <f>IF($D765="",0,IF($E765="",0,IF(VLOOKUP($E765,paramètres!$E$33:$F$44,2,FALSE)&lt;=VLOOKUP($AC$18,paramètres!$E$33:$F$44,2,FALSE),Q765*$D765,0)))</f>
        <v>0</v>
      </c>
      <c r="AD765" s="13">
        <f>IF($D765="",0,IF($E765="",0,IF(VLOOKUP($E765,paramètres!$E$33:$F$44,2,FALSE)&lt;=VLOOKUP($AD$18,paramètres!$E$33:$F$44,2,FALSE),R765*$D765,0)))</f>
        <v>0</v>
      </c>
      <c r="AE765" s="13">
        <f>IF($D765="",0,IF($E765="",0,IF(VLOOKUP($E765,paramètres!$E$33:$F$44,2,FALSE)&lt;=VLOOKUP($AE$18,paramètres!$E$33:$F$44,2,FALSE),S765*$D765,0)))</f>
        <v>0</v>
      </c>
      <c r="AF765" s="13">
        <f>IF($D765="",0,IF($E765="",0,IF(VLOOKUP($E765,paramètres!$E$33:$F$44,2,FALSE)&lt;=VLOOKUP($AF$18,paramètres!$E$33:$F$44,2,FALSE),T765*$D765,0)))</f>
        <v>0</v>
      </c>
      <c r="AG765" s="13">
        <f>IF($D765="",0,IF($E765="",0,IF(VLOOKUP($E765,paramètres!$E$33:$F$44,2,FALSE)&lt;=VLOOKUP($AG$18,paramètres!$E$33:$F$44,2,FALSE),U765*$D765,0)))</f>
        <v>0</v>
      </c>
      <c r="AH765" s="13">
        <f>IF($D765="",0,IF($E765="",0,IF(VLOOKUP($E765,paramètres!$E$33:$F$44,2,FALSE)&lt;=VLOOKUP($AH$18,paramètres!$E$33:$F$44,2,FALSE),V765*$D765,0)))</f>
        <v>0</v>
      </c>
      <c r="AI765" s="13">
        <f>IF($D765="",0,IF($E765="",0,IF(VLOOKUP($E765,paramètres!$E$33:$F$44,2,FALSE)&lt;=VLOOKUP($AI$18,paramètres!$E$33:$F$44,2,FALSE),W765*$D765,0)))</f>
        <v>0</v>
      </c>
      <c r="AJ765" s="13">
        <f>IF($D765="",0,IF($E765="",0,IF(VLOOKUP($E765,paramètres!$E$33:$F$44,2,FALSE)&lt;=VLOOKUP($AJ$18,paramètres!$E$33:$F$44,2,FALSE),X765*$D765,0)))</f>
        <v>0</v>
      </c>
      <c r="AK765" s="13">
        <f>IF($D765="",0,IF($E765="",0,IF(VLOOKUP($E765,paramètres!$E$33:$F$44,2,FALSE)&lt;=VLOOKUP($AK$18,paramètres!$E$33:$F$44,2,FALSE),Y765*$D765,0)))</f>
        <v>0</v>
      </c>
      <c r="AL765" s="13">
        <f>IF($D765="",0,IF($E765="",0,IF(VLOOKUP($E765,paramètres!$E$33:$F$44,2,FALSE)&lt;=VLOOKUP($AL$18,paramètres!$E$33:$F$44,2,FALSE),Z765*$D765,0)))</f>
        <v>0</v>
      </c>
      <c r="AM765" s="13">
        <f>IF($D765="",0,IF($E765="",0,IF(VLOOKUP($E765,paramètres!$E$33:$F$44,2,FALSE)&lt;=VLOOKUP($AM$18,paramètres!$E$33:$F$44,2,FALSE),AA765*$D765,0)))</f>
        <v>0</v>
      </c>
      <c r="AN765" s="154">
        <f>IF($D765="",0,IF($E765="",0,IF(VLOOKUP($E765,paramètres!$E$33:$F$44,2,FALSE)&lt;=VLOOKUP($AN$18,paramètres!$E$33:$F$44,2,FALSE),AB765*$D765,0)))</f>
        <v>0</v>
      </c>
      <c r="AO765" s="149" t="str">
        <f>IF(paramètres!$B$28=1,((SUM(Q765:Z765)/1.02)+SUM(AA765:AB765))*0.0303/9*COUNT(Q765:Y765),IF(paramètres!$B$28=2,(SUM(Q765:AB765))*0.0303/9*COUNT(Q765:Y765),"Missing Delta option"))</f>
        <v>Missing Delta option</v>
      </c>
      <c r="AP765" s="13" t="str">
        <f>IF(paramètres!$B$28=1,(((SUM(Q765:Z765)/1.02)+SUM(AA765:AB765))+((SUM(AC765:AL765)/1.02)+SUM(AM765:AO765)))*cotpatr,IF(paramètres!$B$28=2,(SUM(Q765:AO765)*cotpatr),"Missing Delta Option"))</f>
        <v>Missing Delta Option</v>
      </c>
      <c r="AQ765" s="13" t="str" cm="1">
        <f t="array" ref="AQ765">IF(paramètres!$B$28=1,(((SUM(Q765:Z765)/1.02)+SUM(AA765:AB765))+((SUM(AC765:AN765)/1.02)+SUM(AM765:AN765)))/12*pécule,IF(paramètres!$B$28=2,SUM(Q765:AN765)/12*pécule,"Missing Delta Option"))</f>
        <v>Missing Delta Option</v>
      </c>
      <c r="AR765" s="132" t="e">
        <f>IF(paramètres!$B$28=1,(((SUM(Q765:Z765)/1.02)+SUM(AA765:AB765))+((SUM(AC765:AN765)/1.02)+SUM(AM765:AN765)))+AO765+AP765+AQ765,SUM(Q765:AN765)+AO765+AP765+AQ765)</f>
        <v>#VALUE!</v>
      </c>
    </row>
    <row r="766" spans="1:44" x14ac:dyDescent="0.25">
      <c r="A766" s="131"/>
      <c r="B766" s="39"/>
      <c r="C766" s="39"/>
      <c r="D766" s="93"/>
      <c r="E766" s="68"/>
      <c r="F766" s="40"/>
      <c r="G766" s="94"/>
      <c r="H766" s="38"/>
      <c r="I766" s="95"/>
      <c r="J766" s="40"/>
      <c r="K766" s="38"/>
      <c r="L766" s="95"/>
      <c r="M766" s="40"/>
      <c r="N766" s="38"/>
      <c r="O766" s="95"/>
      <c r="P766" s="68"/>
      <c r="Q766" s="226"/>
      <c r="R766" s="227"/>
      <c r="S766" s="227"/>
      <c r="T766" s="227"/>
      <c r="U766" s="227"/>
      <c r="V766" s="227"/>
      <c r="W766" s="227"/>
      <c r="X766" s="227"/>
      <c r="Y766" s="227"/>
      <c r="Z766" s="227"/>
      <c r="AA766" s="227"/>
      <c r="AB766" s="228"/>
      <c r="AC766" s="149">
        <f>IF($D766="",0,IF($E766="",0,IF(VLOOKUP($E766,paramètres!$E$33:$F$44,2,FALSE)&lt;=VLOOKUP($AC$18,paramètres!$E$33:$F$44,2,FALSE),Q766*$D766,0)))</f>
        <v>0</v>
      </c>
      <c r="AD766" s="13">
        <f>IF($D766="",0,IF($E766="",0,IF(VLOOKUP($E766,paramètres!$E$33:$F$44,2,FALSE)&lt;=VLOOKUP($AD$18,paramètres!$E$33:$F$44,2,FALSE),R766*$D766,0)))</f>
        <v>0</v>
      </c>
      <c r="AE766" s="13">
        <f>IF($D766="",0,IF($E766="",0,IF(VLOOKUP($E766,paramètres!$E$33:$F$44,2,FALSE)&lt;=VLOOKUP($AE$18,paramètres!$E$33:$F$44,2,FALSE),S766*$D766,0)))</f>
        <v>0</v>
      </c>
      <c r="AF766" s="13">
        <f>IF($D766="",0,IF($E766="",0,IF(VLOOKUP($E766,paramètres!$E$33:$F$44,2,FALSE)&lt;=VLOOKUP($AF$18,paramètres!$E$33:$F$44,2,FALSE),T766*$D766,0)))</f>
        <v>0</v>
      </c>
      <c r="AG766" s="13">
        <f>IF($D766="",0,IF($E766="",0,IF(VLOOKUP($E766,paramètres!$E$33:$F$44,2,FALSE)&lt;=VLOOKUP($AG$18,paramètres!$E$33:$F$44,2,FALSE),U766*$D766,0)))</f>
        <v>0</v>
      </c>
      <c r="AH766" s="13">
        <f>IF($D766="",0,IF($E766="",0,IF(VLOOKUP($E766,paramètres!$E$33:$F$44,2,FALSE)&lt;=VLOOKUP($AH$18,paramètres!$E$33:$F$44,2,FALSE),V766*$D766,0)))</f>
        <v>0</v>
      </c>
      <c r="AI766" s="13">
        <f>IF($D766="",0,IF($E766="",0,IF(VLOOKUP($E766,paramètres!$E$33:$F$44,2,FALSE)&lt;=VLOOKUP($AI$18,paramètres!$E$33:$F$44,2,FALSE),W766*$D766,0)))</f>
        <v>0</v>
      </c>
      <c r="AJ766" s="13">
        <f>IF($D766="",0,IF($E766="",0,IF(VLOOKUP($E766,paramètres!$E$33:$F$44,2,FALSE)&lt;=VLOOKUP($AJ$18,paramètres!$E$33:$F$44,2,FALSE),X766*$D766,0)))</f>
        <v>0</v>
      </c>
      <c r="AK766" s="13">
        <f>IF($D766="",0,IF($E766="",0,IF(VLOOKUP($E766,paramètres!$E$33:$F$44,2,FALSE)&lt;=VLOOKUP($AK$18,paramètres!$E$33:$F$44,2,FALSE),Y766*$D766,0)))</f>
        <v>0</v>
      </c>
      <c r="AL766" s="13">
        <f>IF($D766="",0,IF($E766="",0,IF(VLOOKUP($E766,paramètres!$E$33:$F$44,2,FALSE)&lt;=VLOOKUP($AL$18,paramètres!$E$33:$F$44,2,FALSE),Z766*$D766,0)))</f>
        <v>0</v>
      </c>
      <c r="AM766" s="13">
        <f>IF($D766="",0,IF($E766="",0,IF(VLOOKUP($E766,paramètres!$E$33:$F$44,2,FALSE)&lt;=VLOOKUP($AM$18,paramètres!$E$33:$F$44,2,FALSE),AA766*$D766,0)))</f>
        <v>0</v>
      </c>
      <c r="AN766" s="154">
        <f>IF($D766="",0,IF($E766="",0,IF(VLOOKUP($E766,paramètres!$E$33:$F$44,2,FALSE)&lt;=VLOOKUP($AN$18,paramètres!$E$33:$F$44,2,FALSE),AB766*$D766,0)))</f>
        <v>0</v>
      </c>
      <c r="AO766" s="149" t="str">
        <f>IF(paramètres!$B$28=1,((SUM(Q766:Z766)/1.02)+SUM(AA766:AB766))*0.0303/9*COUNT(Q766:Y766),IF(paramètres!$B$28=2,(SUM(Q766:AB766))*0.0303/9*COUNT(Q766:Y766),"Missing Delta option"))</f>
        <v>Missing Delta option</v>
      </c>
      <c r="AP766" s="13" t="str">
        <f>IF(paramètres!$B$28=1,(((SUM(Q766:Z766)/1.02)+SUM(AA766:AB766))+((SUM(AC766:AL766)/1.02)+SUM(AM766:AO766)))*cotpatr,IF(paramètres!$B$28=2,(SUM(Q766:AO766)*cotpatr),"Missing Delta Option"))</f>
        <v>Missing Delta Option</v>
      </c>
      <c r="AQ766" s="13" t="str" cm="1">
        <f t="array" ref="AQ766">IF(paramètres!$B$28=1,(((SUM(Q766:Z766)/1.02)+SUM(AA766:AB766))+((SUM(AC766:AN766)/1.02)+SUM(AM766:AN766)))/12*pécule,IF(paramètres!$B$28=2,SUM(Q766:AN766)/12*pécule,"Missing Delta Option"))</f>
        <v>Missing Delta Option</v>
      </c>
      <c r="AR766" s="132" t="e">
        <f>IF(paramètres!$B$28=1,(((SUM(Q766:Z766)/1.02)+SUM(AA766:AB766))+((SUM(AC766:AN766)/1.02)+SUM(AM766:AN766)))+AO766+AP766+AQ766,SUM(Q766:AN766)+AO766+AP766+AQ766)</f>
        <v>#VALUE!</v>
      </c>
    </row>
    <row r="767" spans="1:44" x14ac:dyDescent="0.25">
      <c r="A767" s="131"/>
      <c r="B767" s="39"/>
      <c r="C767" s="39"/>
      <c r="D767" s="93"/>
      <c r="E767" s="68"/>
      <c r="F767" s="40"/>
      <c r="G767" s="94"/>
      <c r="H767" s="38"/>
      <c r="I767" s="95"/>
      <c r="J767" s="40"/>
      <c r="K767" s="38"/>
      <c r="L767" s="95"/>
      <c r="M767" s="40"/>
      <c r="N767" s="38"/>
      <c r="O767" s="95"/>
      <c r="P767" s="68"/>
      <c r="Q767" s="226"/>
      <c r="R767" s="227"/>
      <c r="S767" s="227"/>
      <c r="T767" s="227"/>
      <c r="U767" s="227"/>
      <c r="V767" s="227"/>
      <c r="W767" s="227"/>
      <c r="X767" s="227"/>
      <c r="Y767" s="227"/>
      <c r="Z767" s="227"/>
      <c r="AA767" s="227"/>
      <c r="AB767" s="228"/>
      <c r="AC767" s="149">
        <f>IF($D767="",0,IF($E767="",0,IF(VLOOKUP($E767,paramètres!$E$33:$F$44,2,FALSE)&lt;=VLOOKUP($AC$18,paramètres!$E$33:$F$44,2,FALSE),Q767*$D767,0)))</f>
        <v>0</v>
      </c>
      <c r="AD767" s="13">
        <f>IF($D767="",0,IF($E767="",0,IF(VLOOKUP($E767,paramètres!$E$33:$F$44,2,FALSE)&lt;=VLOOKUP($AD$18,paramètres!$E$33:$F$44,2,FALSE),R767*$D767,0)))</f>
        <v>0</v>
      </c>
      <c r="AE767" s="13">
        <f>IF($D767="",0,IF($E767="",0,IF(VLOOKUP($E767,paramètres!$E$33:$F$44,2,FALSE)&lt;=VLOOKUP($AE$18,paramètres!$E$33:$F$44,2,FALSE),S767*$D767,0)))</f>
        <v>0</v>
      </c>
      <c r="AF767" s="13">
        <f>IF($D767="",0,IF($E767="",0,IF(VLOOKUP($E767,paramètres!$E$33:$F$44,2,FALSE)&lt;=VLOOKUP($AF$18,paramètres!$E$33:$F$44,2,FALSE),T767*$D767,0)))</f>
        <v>0</v>
      </c>
      <c r="AG767" s="13">
        <f>IF($D767="",0,IF($E767="",0,IF(VLOOKUP($E767,paramètres!$E$33:$F$44,2,FALSE)&lt;=VLOOKUP($AG$18,paramètres!$E$33:$F$44,2,FALSE),U767*$D767,0)))</f>
        <v>0</v>
      </c>
      <c r="AH767" s="13">
        <f>IF($D767="",0,IF($E767="",0,IF(VLOOKUP($E767,paramètres!$E$33:$F$44,2,FALSE)&lt;=VLOOKUP($AH$18,paramètres!$E$33:$F$44,2,FALSE),V767*$D767,0)))</f>
        <v>0</v>
      </c>
      <c r="AI767" s="13">
        <f>IF($D767="",0,IF($E767="",0,IF(VLOOKUP($E767,paramètres!$E$33:$F$44,2,FALSE)&lt;=VLOOKUP($AI$18,paramètres!$E$33:$F$44,2,FALSE),W767*$D767,0)))</f>
        <v>0</v>
      </c>
      <c r="AJ767" s="13">
        <f>IF($D767="",0,IF($E767="",0,IF(VLOOKUP($E767,paramètres!$E$33:$F$44,2,FALSE)&lt;=VLOOKUP($AJ$18,paramètres!$E$33:$F$44,2,FALSE),X767*$D767,0)))</f>
        <v>0</v>
      </c>
      <c r="AK767" s="13">
        <f>IF($D767="",0,IF($E767="",0,IF(VLOOKUP($E767,paramètres!$E$33:$F$44,2,FALSE)&lt;=VLOOKUP($AK$18,paramètres!$E$33:$F$44,2,FALSE),Y767*$D767,0)))</f>
        <v>0</v>
      </c>
      <c r="AL767" s="13">
        <f>IF($D767="",0,IF($E767="",0,IF(VLOOKUP($E767,paramètres!$E$33:$F$44,2,FALSE)&lt;=VLOOKUP($AL$18,paramètres!$E$33:$F$44,2,FALSE),Z767*$D767,0)))</f>
        <v>0</v>
      </c>
      <c r="AM767" s="13">
        <f>IF($D767="",0,IF($E767="",0,IF(VLOOKUP($E767,paramètres!$E$33:$F$44,2,FALSE)&lt;=VLOOKUP($AM$18,paramètres!$E$33:$F$44,2,FALSE),AA767*$D767,0)))</f>
        <v>0</v>
      </c>
      <c r="AN767" s="154">
        <f>IF($D767="",0,IF($E767="",0,IF(VLOOKUP($E767,paramètres!$E$33:$F$44,2,FALSE)&lt;=VLOOKUP($AN$18,paramètres!$E$33:$F$44,2,FALSE),AB767*$D767,0)))</f>
        <v>0</v>
      </c>
      <c r="AO767" s="149" t="str">
        <f>IF(paramètres!$B$28=1,((SUM(Q767:Z767)/1.02)+SUM(AA767:AB767))*0.0303/9*COUNT(Q767:Y767),IF(paramètres!$B$28=2,(SUM(Q767:AB767))*0.0303/9*COUNT(Q767:Y767),"Missing Delta option"))</f>
        <v>Missing Delta option</v>
      </c>
      <c r="AP767" s="13" t="str">
        <f>IF(paramètres!$B$28=1,(((SUM(Q767:Z767)/1.02)+SUM(AA767:AB767))+((SUM(AC767:AL767)/1.02)+SUM(AM767:AO767)))*cotpatr,IF(paramètres!$B$28=2,(SUM(Q767:AO767)*cotpatr),"Missing Delta Option"))</f>
        <v>Missing Delta Option</v>
      </c>
      <c r="AQ767" s="13" t="str" cm="1">
        <f t="array" ref="AQ767">IF(paramètres!$B$28=1,(((SUM(Q767:Z767)/1.02)+SUM(AA767:AB767))+((SUM(AC767:AN767)/1.02)+SUM(AM767:AN767)))/12*pécule,IF(paramètres!$B$28=2,SUM(Q767:AN767)/12*pécule,"Missing Delta Option"))</f>
        <v>Missing Delta Option</v>
      </c>
      <c r="AR767" s="132" t="e">
        <f>IF(paramètres!$B$28=1,(((SUM(Q767:Z767)/1.02)+SUM(AA767:AB767))+((SUM(AC767:AN767)/1.02)+SUM(AM767:AN767)))+AO767+AP767+AQ767,SUM(Q767:AN767)+AO767+AP767+AQ767)</f>
        <v>#VALUE!</v>
      </c>
    </row>
    <row r="768" spans="1:44" x14ac:dyDescent="0.25">
      <c r="A768" s="131"/>
      <c r="B768" s="39"/>
      <c r="C768" s="39"/>
      <c r="D768" s="93"/>
      <c r="E768" s="68"/>
      <c r="F768" s="40"/>
      <c r="G768" s="94"/>
      <c r="H768" s="38"/>
      <c r="I768" s="95"/>
      <c r="J768" s="40"/>
      <c r="K768" s="38"/>
      <c r="L768" s="95"/>
      <c r="M768" s="40"/>
      <c r="N768" s="38"/>
      <c r="O768" s="95"/>
      <c r="P768" s="68"/>
      <c r="Q768" s="226"/>
      <c r="R768" s="227"/>
      <c r="S768" s="227"/>
      <c r="T768" s="227"/>
      <c r="U768" s="227"/>
      <c r="V768" s="227"/>
      <c r="W768" s="227"/>
      <c r="X768" s="227"/>
      <c r="Y768" s="227"/>
      <c r="Z768" s="227"/>
      <c r="AA768" s="227"/>
      <c r="AB768" s="228"/>
      <c r="AC768" s="149">
        <f>IF($D768="",0,IF($E768="",0,IF(VLOOKUP($E768,paramètres!$E$33:$F$44,2,FALSE)&lt;=VLOOKUP($AC$18,paramètres!$E$33:$F$44,2,FALSE),Q768*$D768,0)))</f>
        <v>0</v>
      </c>
      <c r="AD768" s="13">
        <f>IF($D768="",0,IF($E768="",0,IF(VLOOKUP($E768,paramètres!$E$33:$F$44,2,FALSE)&lt;=VLOOKUP($AD$18,paramètres!$E$33:$F$44,2,FALSE),R768*$D768,0)))</f>
        <v>0</v>
      </c>
      <c r="AE768" s="13">
        <f>IF($D768="",0,IF($E768="",0,IF(VLOOKUP($E768,paramètres!$E$33:$F$44,2,FALSE)&lt;=VLOOKUP($AE$18,paramètres!$E$33:$F$44,2,FALSE),S768*$D768,0)))</f>
        <v>0</v>
      </c>
      <c r="AF768" s="13">
        <f>IF($D768="",0,IF($E768="",0,IF(VLOOKUP($E768,paramètres!$E$33:$F$44,2,FALSE)&lt;=VLOOKUP($AF$18,paramètres!$E$33:$F$44,2,FALSE),T768*$D768,0)))</f>
        <v>0</v>
      </c>
      <c r="AG768" s="13">
        <f>IF($D768="",0,IF($E768="",0,IF(VLOOKUP($E768,paramètres!$E$33:$F$44,2,FALSE)&lt;=VLOOKUP($AG$18,paramètres!$E$33:$F$44,2,FALSE),U768*$D768,0)))</f>
        <v>0</v>
      </c>
      <c r="AH768" s="13">
        <f>IF($D768="",0,IF($E768="",0,IF(VLOOKUP($E768,paramètres!$E$33:$F$44,2,FALSE)&lt;=VLOOKUP($AH$18,paramètres!$E$33:$F$44,2,FALSE),V768*$D768,0)))</f>
        <v>0</v>
      </c>
      <c r="AI768" s="13">
        <f>IF($D768="",0,IF($E768="",0,IF(VLOOKUP($E768,paramètres!$E$33:$F$44,2,FALSE)&lt;=VLOOKUP($AI$18,paramètres!$E$33:$F$44,2,FALSE),W768*$D768,0)))</f>
        <v>0</v>
      </c>
      <c r="AJ768" s="13">
        <f>IF($D768="",0,IF($E768="",0,IF(VLOOKUP($E768,paramètres!$E$33:$F$44,2,FALSE)&lt;=VLOOKUP($AJ$18,paramètres!$E$33:$F$44,2,FALSE),X768*$D768,0)))</f>
        <v>0</v>
      </c>
      <c r="AK768" s="13">
        <f>IF($D768="",0,IF($E768="",0,IF(VLOOKUP($E768,paramètres!$E$33:$F$44,2,FALSE)&lt;=VLOOKUP($AK$18,paramètres!$E$33:$F$44,2,FALSE),Y768*$D768,0)))</f>
        <v>0</v>
      </c>
      <c r="AL768" s="13">
        <f>IF($D768="",0,IF($E768="",0,IF(VLOOKUP($E768,paramètres!$E$33:$F$44,2,FALSE)&lt;=VLOOKUP($AL$18,paramètres!$E$33:$F$44,2,FALSE),Z768*$D768,0)))</f>
        <v>0</v>
      </c>
      <c r="AM768" s="13">
        <f>IF($D768="",0,IF($E768="",0,IF(VLOOKUP($E768,paramètres!$E$33:$F$44,2,FALSE)&lt;=VLOOKUP($AM$18,paramètres!$E$33:$F$44,2,FALSE),AA768*$D768,0)))</f>
        <v>0</v>
      </c>
      <c r="AN768" s="154">
        <f>IF($D768="",0,IF($E768="",0,IF(VLOOKUP($E768,paramètres!$E$33:$F$44,2,FALSE)&lt;=VLOOKUP($AN$18,paramètres!$E$33:$F$44,2,FALSE),AB768*$D768,0)))</f>
        <v>0</v>
      </c>
      <c r="AO768" s="149" t="str">
        <f>IF(paramètres!$B$28=1,((SUM(Q768:Z768)/1.02)+SUM(AA768:AB768))*0.0303/9*COUNT(Q768:Y768),IF(paramètres!$B$28=2,(SUM(Q768:AB768))*0.0303/9*COUNT(Q768:Y768),"Missing Delta option"))</f>
        <v>Missing Delta option</v>
      </c>
      <c r="AP768" s="13" t="str">
        <f>IF(paramètres!$B$28=1,(((SUM(Q768:Z768)/1.02)+SUM(AA768:AB768))+((SUM(AC768:AL768)/1.02)+SUM(AM768:AO768)))*cotpatr,IF(paramètres!$B$28=2,(SUM(Q768:AO768)*cotpatr),"Missing Delta Option"))</f>
        <v>Missing Delta Option</v>
      </c>
      <c r="AQ768" s="13" t="str" cm="1">
        <f t="array" ref="AQ768">IF(paramètres!$B$28=1,(((SUM(Q768:Z768)/1.02)+SUM(AA768:AB768))+((SUM(AC768:AN768)/1.02)+SUM(AM768:AN768)))/12*pécule,IF(paramètres!$B$28=2,SUM(Q768:AN768)/12*pécule,"Missing Delta Option"))</f>
        <v>Missing Delta Option</v>
      </c>
      <c r="AR768" s="132" t="e">
        <f>IF(paramètres!$B$28=1,(((SUM(Q768:Z768)/1.02)+SUM(AA768:AB768))+((SUM(AC768:AN768)/1.02)+SUM(AM768:AN768)))+AO768+AP768+AQ768,SUM(Q768:AN768)+AO768+AP768+AQ768)</f>
        <v>#VALUE!</v>
      </c>
    </row>
    <row r="769" spans="1:44" x14ac:dyDescent="0.25">
      <c r="A769" s="131"/>
      <c r="B769" s="39"/>
      <c r="C769" s="39"/>
      <c r="D769" s="93"/>
      <c r="E769" s="68"/>
      <c r="F769" s="40"/>
      <c r="G769" s="94"/>
      <c r="H769" s="38"/>
      <c r="I769" s="95"/>
      <c r="J769" s="40"/>
      <c r="K769" s="38"/>
      <c r="L769" s="95"/>
      <c r="M769" s="40"/>
      <c r="N769" s="38"/>
      <c r="O769" s="95"/>
      <c r="P769" s="68"/>
      <c r="Q769" s="226"/>
      <c r="R769" s="227"/>
      <c r="S769" s="227"/>
      <c r="T769" s="227"/>
      <c r="U769" s="227"/>
      <c r="V769" s="227"/>
      <c r="W769" s="227"/>
      <c r="X769" s="227"/>
      <c r="Y769" s="227"/>
      <c r="Z769" s="227"/>
      <c r="AA769" s="227"/>
      <c r="AB769" s="228"/>
      <c r="AC769" s="149">
        <f>IF($D769="",0,IF($E769="",0,IF(VLOOKUP($E769,paramètres!$E$33:$F$44,2,FALSE)&lt;=VLOOKUP($AC$18,paramètres!$E$33:$F$44,2,FALSE),Q769*$D769,0)))</f>
        <v>0</v>
      </c>
      <c r="AD769" s="13">
        <f>IF($D769="",0,IF($E769="",0,IF(VLOOKUP($E769,paramètres!$E$33:$F$44,2,FALSE)&lt;=VLOOKUP($AD$18,paramètres!$E$33:$F$44,2,FALSE),R769*$D769,0)))</f>
        <v>0</v>
      </c>
      <c r="AE769" s="13">
        <f>IF($D769="",0,IF($E769="",0,IF(VLOOKUP($E769,paramètres!$E$33:$F$44,2,FALSE)&lt;=VLOOKUP($AE$18,paramètres!$E$33:$F$44,2,FALSE),S769*$D769,0)))</f>
        <v>0</v>
      </c>
      <c r="AF769" s="13">
        <f>IF($D769="",0,IF($E769="",0,IF(VLOOKUP($E769,paramètres!$E$33:$F$44,2,FALSE)&lt;=VLOOKUP($AF$18,paramètres!$E$33:$F$44,2,FALSE),T769*$D769,0)))</f>
        <v>0</v>
      </c>
      <c r="AG769" s="13">
        <f>IF($D769="",0,IF($E769="",0,IF(VLOOKUP($E769,paramètres!$E$33:$F$44,2,FALSE)&lt;=VLOOKUP($AG$18,paramètres!$E$33:$F$44,2,FALSE),U769*$D769,0)))</f>
        <v>0</v>
      </c>
      <c r="AH769" s="13">
        <f>IF($D769="",0,IF($E769="",0,IF(VLOOKUP($E769,paramètres!$E$33:$F$44,2,FALSE)&lt;=VLOOKUP($AH$18,paramètres!$E$33:$F$44,2,FALSE),V769*$D769,0)))</f>
        <v>0</v>
      </c>
      <c r="AI769" s="13">
        <f>IF($D769="",0,IF($E769="",0,IF(VLOOKUP($E769,paramètres!$E$33:$F$44,2,FALSE)&lt;=VLOOKUP($AI$18,paramètres!$E$33:$F$44,2,FALSE),W769*$D769,0)))</f>
        <v>0</v>
      </c>
      <c r="AJ769" s="13">
        <f>IF($D769="",0,IF($E769="",0,IF(VLOOKUP($E769,paramètres!$E$33:$F$44,2,FALSE)&lt;=VLOOKUP($AJ$18,paramètres!$E$33:$F$44,2,FALSE),X769*$D769,0)))</f>
        <v>0</v>
      </c>
      <c r="AK769" s="13">
        <f>IF($D769="",0,IF($E769="",0,IF(VLOOKUP($E769,paramètres!$E$33:$F$44,2,FALSE)&lt;=VLOOKUP($AK$18,paramètres!$E$33:$F$44,2,FALSE),Y769*$D769,0)))</f>
        <v>0</v>
      </c>
      <c r="AL769" s="13">
        <f>IF($D769="",0,IF($E769="",0,IF(VLOOKUP($E769,paramètres!$E$33:$F$44,2,FALSE)&lt;=VLOOKUP($AL$18,paramètres!$E$33:$F$44,2,FALSE),Z769*$D769,0)))</f>
        <v>0</v>
      </c>
      <c r="AM769" s="13">
        <f>IF($D769="",0,IF($E769="",0,IF(VLOOKUP($E769,paramètres!$E$33:$F$44,2,FALSE)&lt;=VLOOKUP($AM$18,paramètres!$E$33:$F$44,2,FALSE),AA769*$D769,0)))</f>
        <v>0</v>
      </c>
      <c r="AN769" s="154">
        <f>IF($D769="",0,IF($E769="",0,IF(VLOOKUP($E769,paramètres!$E$33:$F$44,2,FALSE)&lt;=VLOOKUP($AN$18,paramètres!$E$33:$F$44,2,FALSE),AB769*$D769,0)))</f>
        <v>0</v>
      </c>
      <c r="AO769" s="149" t="str">
        <f>IF(paramètres!$B$28=1,((SUM(Q769:Z769)/1.02)+SUM(AA769:AB769))*0.0303/9*COUNT(Q769:Y769),IF(paramètres!$B$28=2,(SUM(Q769:AB769))*0.0303/9*COUNT(Q769:Y769),"Missing Delta option"))</f>
        <v>Missing Delta option</v>
      </c>
      <c r="AP769" s="13" t="str">
        <f>IF(paramètres!$B$28=1,(((SUM(Q769:Z769)/1.02)+SUM(AA769:AB769))+((SUM(AC769:AL769)/1.02)+SUM(AM769:AO769)))*cotpatr,IF(paramètres!$B$28=2,(SUM(Q769:AO769)*cotpatr),"Missing Delta Option"))</f>
        <v>Missing Delta Option</v>
      </c>
      <c r="AQ769" s="13" t="str" cm="1">
        <f t="array" ref="AQ769">IF(paramètres!$B$28=1,(((SUM(Q769:Z769)/1.02)+SUM(AA769:AB769))+((SUM(AC769:AN769)/1.02)+SUM(AM769:AN769)))/12*pécule,IF(paramètres!$B$28=2,SUM(Q769:AN769)/12*pécule,"Missing Delta Option"))</f>
        <v>Missing Delta Option</v>
      </c>
      <c r="AR769" s="132" t="e">
        <f>IF(paramètres!$B$28=1,(((SUM(Q769:Z769)/1.02)+SUM(AA769:AB769))+((SUM(AC769:AN769)/1.02)+SUM(AM769:AN769)))+AO769+AP769+AQ769,SUM(Q769:AN769)+AO769+AP769+AQ769)</f>
        <v>#VALUE!</v>
      </c>
    </row>
    <row r="770" spans="1:44" x14ac:dyDescent="0.25">
      <c r="A770" s="131"/>
      <c r="B770" s="39"/>
      <c r="C770" s="39"/>
      <c r="D770" s="93"/>
      <c r="E770" s="68"/>
      <c r="F770" s="40"/>
      <c r="G770" s="94"/>
      <c r="H770" s="38"/>
      <c r="I770" s="95"/>
      <c r="J770" s="40"/>
      <c r="K770" s="38"/>
      <c r="L770" s="95"/>
      <c r="M770" s="40"/>
      <c r="N770" s="38"/>
      <c r="O770" s="95"/>
      <c r="P770" s="68"/>
      <c r="Q770" s="226"/>
      <c r="R770" s="227"/>
      <c r="S770" s="227"/>
      <c r="T770" s="227"/>
      <c r="U770" s="227"/>
      <c r="V770" s="227"/>
      <c r="W770" s="227"/>
      <c r="X770" s="227"/>
      <c r="Y770" s="227"/>
      <c r="Z770" s="227"/>
      <c r="AA770" s="227"/>
      <c r="AB770" s="228"/>
      <c r="AC770" s="149">
        <f>IF($D770="",0,IF($E770="",0,IF(VLOOKUP($E770,paramètres!$E$33:$F$44,2,FALSE)&lt;=VLOOKUP($AC$18,paramètres!$E$33:$F$44,2,FALSE),Q770*$D770,0)))</f>
        <v>0</v>
      </c>
      <c r="AD770" s="13">
        <f>IF($D770="",0,IF($E770="",0,IF(VLOOKUP($E770,paramètres!$E$33:$F$44,2,FALSE)&lt;=VLOOKUP($AD$18,paramètres!$E$33:$F$44,2,FALSE),R770*$D770,0)))</f>
        <v>0</v>
      </c>
      <c r="AE770" s="13">
        <f>IF($D770="",0,IF($E770="",0,IF(VLOOKUP($E770,paramètres!$E$33:$F$44,2,FALSE)&lt;=VLOOKUP($AE$18,paramètres!$E$33:$F$44,2,FALSE),S770*$D770,0)))</f>
        <v>0</v>
      </c>
      <c r="AF770" s="13">
        <f>IF($D770="",0,IF($E770="",0,IF(VLOOKUP($E770,paramètres!$E$33:$F$44,2,FALSE)&lt;=VLOOKUP($AF$18,paramètres!$E$33:$F$44,2,FALSE),T770*$D770,0)))</f>
        <v>0</v>
      </c>
      <c r="AG770" s="13">
        <f>IF($D770="",0,IF($E770="",0,IF(VLOOKUP($E770,paramètres!$E$33:$F$44,2,FALSE)&lt;=VLOOKUP($AG$18,paramètres!$E$33:$F$44,2,FALSE),U770*$D770,0)))</f>
        <v>0</v>
      </c>
      <c r="AH770" s="13">
        <f>IF($D770="",0,IF($E770="",0,IF(VLOOKUP($E770,paramètres!$E$33:$F$44,2,FALSE)&lt;=VLOOKUP($AH$18,paramètres!$E$33:$F$44,2,FALSE),V770*$D770,0)))</f>
        <v>0</v>
      </c>
      <c r="AI770" s="13">
        <f>IF($D770="",0,IF($E770="",0,IF(VLOOKUP($E770,paramètres!$E$33:$F$44,2,FALSE)&lt;=VLOOKUP($AI$18,paramètres!$E$33:$F$44,2,FALSE),W770*$D770,0)))</f>
        <v>0</v>
      </c>
      <c r="AJ770" s="13">
        <f>IF($D770="",0,IF($E770="",0,IF(VLOOKUP($E770,paramètres!$E$33:$F$44,2,FALSE)&lt;=VLOOKUP($AJ$18,paramètres!$E$33:$F$44,2,FALSE),X770*$D770,0)))</f>
        <v>0</v>
      </c>
      <c r="AK770" s="13">
        <f>IF($D770="",0,IF($E770="",0,IF(VLOOKUP($E770,paramètres!$E$33:$F$44,2,FALSE)&lt;=VLOOKUP($AK$18,paramètres!$E$33:$F$44,2,FALSE),Y770*$D770,0)))</f>
        <v>0</v>
      </c>
      <c r="AL770" s="13">
        <f>IF($D770="",0,IF($E770="",0,IF(VLOOKUP($E770,paramètres!$E$33:$F$44,2,FALSE)&lt;=VLOOKUP($AL$18,paramètres!$E$33:$F$44,2,FALSE),Z770*$D770,0)))</f>
        <v>0</v>
      </c>
      <c r="AM770" s="13">
        <f>IF($D770="",0,IF($E770="",0,IF(VLOOKUP($E770,paramètres!$E$33:$F$44,2,FALSE)&lt;=VLOOKUP($AM$18,paramètres!$E$33:$F$44,2,FALSE),AA770*$D770,0)))</f>
        <v>0</v>
      </c>
      <c r="AN770" s="154">
        <f>IF($D770="",0,IF($E770="",0,IF(VLOOKUP($E770,paramètres!$E$33:$F$44,2,FALSE)&lt;=VLOOKUP($AN$18,paramètres!$E$33:$F$44,2,FALSE),AB770*$D770,0)))</f>
        <v>0</v>
      </c>
      <c r="AO770" s="149" t="str">
        <f>IF(paramètres!$B$28=1,((SUM(Q770:Z770)/1.02)+SUM(AA770:AB770))*0.0303/9*COUNT(Q770:Y770),IF(paramètres!$B$28=2,(SUM(Q770:AB770))*0.0303/9*COUNT(Q770:Y770),"Missing Delta option"))</f>
        <v>Missing Delta option</v>
      </c>
      <c r="AP770" s="13" t="str">
        <f>IF(paramètres!$B$28=1,(((SUM(Q770:Z770)/1.02)+SUM(AA770:AB770))+((SUM(AC770:AL770)/1.02)+SUM(AM770:AO770)))*cotpatr,IF(paramètres!$B$28=2,(SUM(Q770:AO770)*cotpatr),"Missing Delta Option"))</f>
        <v>Missing Delta Option</v>
      </c>
      <c r="AQ770" s="13" t="str" cm="1">
        <f t="array" ref="AQ770">IF(paramètres!$B$28=1,(((SUM(Q770:Z770)/1.02)+SUM(AA770:AB770))+((SUM(AC770:AN770)/1.02)+SUM(AM770:AN770)))/12*pécule,IF(paramètres!$B$28=2,SUM(Q770:AN770)/12*pécule,"Missing Delta Option"))</f>
        <v>Missing Delta Option</v>
      </c>
      <c r="AR770" s="132" t="e">
        <f>IF(paramètres!$B$28=1,(((SUM(Q770:Z770)/1.02)+SUM(AA770:AB770))+((SUM(AC770:AN770)/1.02)+SUM(AM770:AN770)))+AO770+AP770+AQ770,SUM(Q770:AN770)+AO770+AP770+AQ770)</f>
        <v>#VALUE!</v>
      </c>
    </row>
    <row r="771" spans="1:44" x14ac:dyDescent="0.25">
      <c r="A771" s="131"/>
      <c r="B771" s="39"/>
      <c r="C771" s="39"/>
      <c r="D771" s="93"/>
      <c r="E771" s="68"/>
      <c r="F771" s="40"/>
      <c r="G771" s="94"/>
      <c r="H771" s="38"/>
      <c r="I771" s="95"/>
      <c r="J771" s="40"/>
      <c r="K771" s="38"/>
      <c r="L771" s="95"/>
      <c r="M771" s="40"/>
      <c r="N771" s="38"/>
      <c r="O771" s="95"/>
      <c r="P771" s="68"/>
      <c r="Q771" s="226"/>
      <c r="R771" s="227"/>
      <c r="S771" s="227"/>
      <c r="T771" s="227"/>
      <c r="U771" s="227"/>
      <c r="V771" s="227"/>
      <c r="W771" s="227"/>
      <c r="X771" s="227"/>
      <c r="Y771" s="227"/>
      <c r="Z771" s="227"/>
      <c r="AA771" s="227"/>
      <c r="AB771" s="228"/>
      <c r="AC771" s="149">
        <f>IF($D771="",0,IF($E771="",0,IF(VLOOKUP($E771,paramètres!$E$33:$F$44,2,FALSE)&lt;=VLOOKUP($AC$18,paramètres!$E$33:$F$44,2,FALSE),Q771*$D771,0)))</f>
        <v>0</v>
      </c>
      <c r="AD771" s="13">
        <f>IF($D771="",0,IF($E771="",0,IF(VLOOKUP($E771,paramètres!$E$33:$F$44,2,FALSE)&lt;=VLOOKUP($AD$18,paramètres!$E$33:$F$44,2,FALSE),R771*$D771,0)))</f>
        <v>0</v>
      </c>
      <c r="AE771" s="13">
        <f>IF($D771="",0,IF($E771="",0,IF(VLOOKUP($E771,paramètres!$E$33:$F$44,2,FALSE)&lt;=VLOOKUP($AE$18,paramètres!$E$33:$F$44,2,FALSE),S771*$D771,0)))</f>
        <v>0</v>
      </c>
      <c r="AF771" s="13">
        <f>IF($D771="",0,IF($E771="",0,IF(VLOOKUP($E771,paramètres!$E$33:$F$44,2,FALSE)&lt;=VLOOKUP($AF$18,paramètres!$E$33:$F$44,2,FALSE),T771*$D771,0)))</f>
        <v>0</v>
      </c>
      <c r="AG771" s="13">
        <f>IF($D771="",0,IF($E771="",0,IF(VLOOKUP($E771,paramètres!$E$33:$F$44,2,FALSE)&lt;=VLOOKUP($AG$18,paramètres!$E$33:$F$44,2,FALSE),U771*$D771,0)))</f>
        <v>0</v>
      </c>
      <c r="AH771" s="13">
        <f>IF($D771="",0,IF($E771="",0,IF(VLOOKUP($E771,paramètres!$E$33:$F$44,2,FALSE)&lt;=VLOOKUP($AH$18,paramètres!$E$33:$F$44,2,FALSE),V771*$D771,0)))</f>
        <v>0</v>
      </c>
      <c r="AI771" s="13">
        <f>IF($D771="",0,IF($E771="",0,IF(VLOOKUP($E771,paramètres!$E$33:$F$44,2,FALSE)&lt;=VLOOKUP($AI$18,paramètres!$E$33:$F$44,2,FALSE),W771*$D771,0)))</f>
        <v>0</v>
      </c>
      <c r="AJ771" s="13">
        <f>IF($D771="",0,IF($E771="",0,IF(VLOOKUP($E771,paramètres!$E$33:$F$44,2,FALSE)&lt;=VLOOKUP($AJ$18,paramètres!$E$33:$F$44,2,FALSE),X771*$D771,0)))</f>
        <v>0</v>
      </c>
      <c r="AK771" s="13">
        <f>IF($D771="",0,IF($E771="",0,IF(VLOOKUP($E771,paramètres!$E$33:$F$44,2,FALSE)&lt;=VLOOKUP($AK$18,paramètres!$E$33:$F$44,2,FALSE),Y771*$D771,0)))</f>
        <v>0</v>
      </c>
      <c r="AL771" s="13">
        <f>IF($D771="",0,IF($E771="",0,IF(VLOOKUP($E771,paramètres!$E$33:$F$44,2,FALSE)&lt;=VLOOKUP($AL$18,paramètres!$E$33:$F$44,2,FALSE),Z771*$D771,0)))</f>
        <v>0</v>
      </c>
      <c r="AM771" s="13">
        <f>IF($D771="",0,IF($E771="",0,IF(VLOOKUP($E771,paramètres!$E$33:$F$44,2,FALSE)&lt;=VLOOKUP($AM$18,paramètres!$E$33:$F$44,2,FALSE),AA771*$D771,0)))</f>
        <v>0</v>
      </c>
      <c r="AN771" s="154">
        <f>IF($D771="",0,IF($E771="",0,IF(VLOOKUP($E771,paramètres!$E$33:$F$44,2,FALSE)&lt;=VLOOKUP($AN$18,paramètres!$E$33:$F$44,2,FALSE),AB771*$D771,0)))</f>
        <v>0</v>
      </c>
      <c r="AO771" s="149" t="str">
        <f>IF(paramètres!$B$28=1,((SUM(Q771:Z771)/1.02)+SUM(AA771:AB771))*0.0303/9*COUNT(Q771:Y771),IF(paramètres!$B$28=2,(SUM(Q771:AB771))*0.0303/9*COUNT(Q771:Y771),"Missing Delta option"))</f>
        <v>Missing Delta option</v>
      </c>
      <c r="AP771" s="13" t="str">
        <f>IF(paramètres!$B$28=1,(((SUM(Q771:Z771)/1.02)+SUM(AA771:AB771))+((SUM(AC771:AL771)/1.02)+SUM(AM771:AO771)))*cotpatr,IF(paramètres!$B$28=2,(SUM(Q771:AO771)*cotpatr),"Missing Delta Option"))</f>
        <v>Missing Delta Option</v>
      </c>
      <c r="AQ771" s="13" t="str" cm="1">
        <f t="array" ref="AQ771">IF(paramètres!$B$28=1,(((SUM(Q771:Z771)/1.02)+SUM(AA771:AB771))+((SUM(AC771:AN771)/1.02)+SUM(AM771:AN771)))/12*pécule,IF(paramètres!$B$28=2,SUM(Q771:AN771)/12*pécule,"Missing Delta Option"))</f>
        <v>Missing Delta Option</v>
      </c>
      <c r="AR771" s="132" t="e">
        <f>IF(paramètres!$B$28=1,(((SUM(Q771:Z771)/1.02)+SUM(AA771:AB771))+((SUM(AC771:AN771)/1.02)+SUM(AM771:AN771)))+AO771+AP771+AQ771,SUM(Q771:AN771)+AO771+AP771+AQ771)</f>
        <v>#VALUE!</v>
      </c>
    </row>
    <row r="772" spans="1:44" x14ac:dyDescent="0.25">
      <c r="A772" s="131"/>
      <c r="B772" s="39"/>
      <c r="C772" s="39"/>
      <c r="D772" s="93"/>
      <c r="E772" s="68"/>
      <c r="F772" s="40"/>
      <c r="G772" s="94"/>
      <c r="H772" s="38"/>
      <c r="I772" s="95"/>
      <c r="J772" s="40"/>
      <c r="K772" s="38"/>
      <c r="L772" s="95"/>
      <c r="M772" s="40"/>
      <c r="N772" s="38"/>
      <c r="O772" s="95"/>
      <c r="P772" s="68"/>
      <c r="Q772" s="226"/>
      <c r="R772" s="227"/>
      <c r="S772" s="227"/>
      <c r="T772" s="227"/>
      <c r="U772" s="227"/>
      <c r="V772" s="227"/>
      <c r="W772" s="227"/>
      <c r="X772" s="227"/>
      <c r="Y772" s="227"/>
      <c r="Z772" s="227"/>
      <c r="AA772" s="227"/>
      <c r="AB772" s="228"/>
      <c r="AC772" s="149">
        <f>IF($D772="",0,IF($E772="",0,IF(VLOOKUP($E772,paramètres!$E$33:$F$44,2,FALSE)&lt;=VLOOKUP($AC$18,paramètres!$E$33:$F$44,2,FALSE),Q772*$D772,0)))</f>
        <v>0</v>
      </c>
      <c r="AD772" s="13">
        <f>IF($D772="",0,IF($E772="",0,IF(VLOOKUP($E772,paramètres!$E$33:$F$44,2,FALSE)&lt;=VLOOKUP($AD$18,paramètres!$E$33:$F$44,2,FALSE),R772*$D772,0)))</f>
        <v>0</v>
      </c>
      <c r="AE772" s="13">
        <f>IF($D772="",0,IF($E772="",0,IF(VLOOKUP($E772,paramètres!$E$33:$F$44,2,FALSE)&lt;=VLOOKUP($AE$18,paramètres!$E$33:$F$44,2,FALSE),S772*$D772,0)))</f>
        <v>0</v>
      </c>
      <c r="AF772" s="13">
        <f>IF($D772="",0,IF($E772="",0,IF(VLOOKUP($E772,paramètres!$E$33:$F$44,2,FALSE)&lt;=VLOOKUP($AF$18,paramètres!$E$33:$F$44,2,FALSE),T772*$D772,0)))</f>
        <v>0</v>
      </c>
      <c r="AG772" s="13">
        <f>IF($D772="",0,IF($E772="",0,IF(VLOOKUP($E772,paramètres!$E$33:$F$44,2,FALSE)&lt;=VLOOKUP($AG$18,paramètres!$E$33:$F$44,2,FALSE),U772*$D772,0)))</f>
        <v>0</v>
      </c>
      <c r="AH772" s="13">
        <f>IF($D772="",0,IF($E772="",0,IF(VLOOKUP($E772,paramètres!$E$33:$F$44,2,FALSE)&lt;=VLOOKUP($AH$18,paramètres!$E$33:$F$44,2,FALSE),V772*$D772,0)))</f>
        <v>0</v>
      </c>
      <c r="AI772" s="13">
        <f>IF($D772="",0,IF($E772="",0,IF(VLOOKUP($E772,paramètres!$E$33:$F$44,2,FALSE)&lt;=VLOOKUP($AI$18,paramètres!$E$33:$F$44,2,FALSE),W772*$D772,0)))</f>
        <v>0</v>
      </c>
      <c r="AJ772" s="13">
        <f>IF($D772="",0,IF($E772="",0,IF(VLOOKUP($E772,paramètres!$E$33:$F$44,2,FALSE)&lt;=VLOOKUP($AJ$18,paramètres!$E$33:$F$44,2,FALSE),X772*$D772,0)))</f>
        <v>0</v>
      </c>
      <c r="AK772" s="13">
        <f>IF($D772="",0,IF($E772="",0,IF(VLOOKUP($E772,paramètres!$E$33:$F$44,2,FALSE)&lt;=VLOOKUP($AK$18,paramètres!$E$33:$F$44,2,FALSE),Y772*$D772,0)))</f>
        <v>0</v>
      </c>
      <c r="AL772" s="13">
        <f>IF($D772="",0,IF($E772="",0,IF(VLOOKUP($E772,paramètres!$E$33:$F$44,2,FALSE)&lt;=VLOOKUP($AL$18,paramètres!$E$33:$F$44,2,FALSE),Z772*$D772,0)))</f>
        <v>0</v>
      </c>
      <c r="AM772" s="13">
        <f>IF($D772="",0,IF($E772="",0,IF(VLOOKUP($E772,paramètres!$E$33:$F$44,2,FALSE)&lt;=VLOOKUP($AM$18,paramètres!$E$33:$F$44,2,FALSE),AA772*$D772,0)))</f>
        <v>0</v>
      </c>
      <c r="AN772" s="154">
        <f>IF($D772="",0,IF($E772="",0,IF(VLOOKUP($E772,paramètres!$E$33:$F$44,2,FALSE)&lt;=VLOOKUP($AN$18,paramètres!$E$33:$F$44,2,FALSE),AB772*$D772,0)))</f>
        <v>0</v>
      </c>
      <c r="AO772" s="149" t="str">
        <f>IF(paramètres!$B$28=1,((SUM(Q772:Z772)/1.02)+SUM(AA772:AB772))*0.0303/9*COUNT(Q772:Y772),IF(paramètres!$B$28=2,(SUM(Q772:AB772))*0.0303/9*COUNT(Q772:Y772),"Missing Delta option"))</f>
        <v>Missing Delta option</v>
      </c>
      <c r="AP772" s="13" t="str">
        <f>IF(paramètres!$B$28=1,(((SUM(Q772:Z772)/1.02)+SUM(AA772:AB772))+((SUM(AC772:AL772)/1.02)+SUM(AM772:AO772)))*cotpatr,IF(paramètres!$B$28=2,(SUM(Q772:AO772)*cotpatr),"Missing Delta Option"))</f>
        <v>Missing Delta Option</v>
      </c>
      <c r="AQ772" s="13" t="str" cm="1">
        <f t="array" ref="AQ772">IF(paramètres!$B$28=1,(((SUM(Q772:Z772)/1.02)+SUM(AA772:AB772))+((SUM(AC772:AN772)/1.02)+SUM(AM772:AN772)))/12*pécule,IF(paramètres!$B$28=2,SUM(Q772:AN772)/12*pécule,"Missing Delta Option"))</f>
        <v>Missing Delta Option</v>
      </c>
      <c r="AR772" s="132" t="e">
        <f>IF(paramètres!$B$28=1,(((SUM(Q772:Z772)/1.02)+SUM(AA772:AB772))+((SUM(AC772:AN772)/1.02)+SUM(AM772:AN772)))+AO772+AP772+AQ772,SUM(Q772:AN772)+AO772+AP772+AQ772)</f>
        <v>#VALUE!</v>
      </c>
    </row>
    <row r="773" spans="1:44" x14ac:dyDescent="0.25">
      <c r="A773" s="131"/>
      <c r="B773" s="39"/>
      <c r="C773" s="39"/>
      <c r="D773" s="93"/>
      <c r="E773" s="68"/>
      <c r="F773" s="40"/>
      <c r="G773" s="94"/>
      <c r="H773" s="38"/>
      <c r="I773" s="95"/>
      <c r="J773" s="40"/>
      <c r="K773" s="38"/>
      <c r="L773" s="95"/>
      <c r="M773" s="40"/>
      <c r="N773" s="38"/>
      <c r="O773" s="95"/>
      <c r="P773" s="68"/>
      <c r="Q773" s="226"/>
      <c r="R773" s="227"/>
      <c r="S773" s="227"/>
      <c r="T773" s="227"/>
      <c r="U773" s="227"/>
      <c r="V773" s="227"/>
      <c r="W773" s="227"/>
      <c r="X773" s="227"/>
      <c r="Y773" s="227"/>
      <c r="Z773" s="227"/>
      <c r="AA773" s="227"/>
      <c r="AB773" s="228"/>
      <c r="AC773" s="149">
        <f>IF($D773="",0,IF($E773="",0,IF(VLOOKUP($E773,paramètres!$E$33:$F$44,2,FALSE)&lt;=VLOOKUP($AC$18,paramètres!$E$33:$F$44,2,FALSE),Q773*$D773,0)))</f>
        <v>0</v>
      </c>
      <c r="AD773" s="13">
        <f>IF($D773="",0,IF($E773="",0,IF(VLOOKUP($E773,paramètres!$E$33:$F$44,2,FALSE)&lt;=VLOOKUP($AD$18,paramètres!$E$33:$F$44,2,FALSE),R773*$D773,0)))</f>
        <v>0</v>
      </c>
      <c r="AE773" s="13">
        <f>IF($D773="",0,IF($E773="",0,IF(VLOOKUP($E773,paramètres!$E$33:$F$44,2,FALSE)&lt;=VLOOKUP($AE$18,paramètres!$E$33:$F$44,2,FALSE),S773*$D773,0)))</f>
        <v>0</v>
      </c>
      <c r="AF773" s="13">
        <f>IF($D773="",0,IF($E773="",0,IF(VLOOKUP($E773,paramètres!$E$33:$F$44,2,FALSE)&lt;=VLOOKUP($AF$18,paramètres!$E$33:$F$44,2,FALSE),T773*$D773,0)))</f>
        <v>0</v>
      </c>
      <c r="AG773" s="13">
        <f>IF($D773="",0,IF($E773="",0,IF(VLOOKUP($E773,paramètres!$E$33:$F$44,2,FALSE)&lt;=VLOOKUP($AG$18,paramètres!$E$33:$F$44,2,FALSE),U773*$D773,0)))</f>
        <v>0</v>
      </c>
      <c r="AH773" s="13">
        <f>IF($D773="",0,IF($E773="",0,IF(VLOOKUP($E773,paramètres!$E$33:$F$44,2,FALSE)&lt;=VLOOKUP($AH$18,paramètres!$E$33:$F$44,2,FALSE),V773*$D773,0)))</f>
        <v>0</v>
      </c>
      <c r="AI773" s="13">
        <f>IF($D773="",0,IF($E773="",0,IF(VLOOKUP($E773,paramètres!$E$33:$F$44,2,FALSE)&lt;=VLOOKUP($AI$18,paramètres!$E$33:$F$44,2,FALSE),W773*$D773,0)))</f>
        <v>0</v>
      </c>
      <c r="AJ773" s="13">
        <f>IF($D773="",0,IF($E773="",0,IF(VLOOKUP($E773,paramètres!$E$33:$F$44,2,FALSE)&lt;=VLOOKUP($AJ$18,paramètres!$E$33:$F$44,2,FALSE),X773*$D773,0)))</f>
        <v>0</v>
      </c>
      <c r="AK773" s="13">
        <f>IF($D773="",0,IF($E773="",0,IF(VLOOKUP($E773,paramètres!$E$33:$F$44,2,FALSE)&lt;=VLOOKUP($AK$18,paramètres!$E$33:$F$44,2,FALSE),Y773*$D773,0)))</f>
        <v>0</v>
      </c>
      <c r="AL773" s="13">
        <f>IF($D773="",0,IF($E773="",0,IF(VLOOKUP($E773,paramètres!$E$33:$F$44,2,FALSE)&lt;=VLOOKUP($AL$18,paramètres!$E$33:$F$44,2,FALSE),Z773*$D773,0)))</f>
        <v>0</v>
      </c>
      <c r="AM773" s="13">
        <f>IF($D773="",0,IF($E773="",0,IF(VLOOKUP($E773,paramètres!$E$33:$F$44,2,FALSE)&lt;=VLOOKUP($AM$18,paramètres!$E$33:$F$44,2,FALSE),AA773*$D773,0)))</f>
        <v>0</v>
      </c>
      <c r="AN773" s="154">
        <f>IF($D773="",0,IF($E773="",0,IF(VLOOKUP($E773,paramètres!$E$33:$F$44,2,FALSE)&lt;=VLOOKUP($AN$18,paramètres!$E$33:$F$44,2,FALSE),AB773*$D773,0)))</f>
        <v>0</v>
      </c>
      <c r="AO773" s="149" t="str">
        <f>IF(paramètres!$B$28=1,((SUM(Q773:Z773)/1.02)+SUM(AA773:AB773))*0.0303/9*COUNT(Q773:Y773),IF(paramètres!$B$28=2,(SUM(Q773:AB773))*0.0303/9*COUNT(Q773:Y773),"Missing Delta option"))</f>
        <v>Missing Delta option</v>
      </c>
      <c r="AP773" s="13" t="str">
        <f>IF(paramètres!$B$28=1,(((SUM(Q773:Z773)/1.02)+SUM(AA773:AB773))+((SUM(AC773:AL773)/1.02)+SUM(AM773:AO773)))*cotpatr,IF(paramètres!$B$28=2,(SUM(Q773:AO773)*cotpatr),"Missing Delta Option"))</f>
        <v>Missing Delta Option</v>
      </c>
      <c r="AQ773" s="13" t="str" cm="1">
        <f t="array" ref="AQ773">IF(paramètres!$B$28=1,(((SUM(Q773:Z773)/1.02)+SUM(AA773:AB773))+((SUM(AC773:AN773)/1.02)+SUM(AM773:AN773)))/12*pécule,IF(paramètres!$B$28=2,SUM(Q773:AN773)/12*pécule,"Missing Delta Option"))</f>
        <v>Missing Delta Option</v>
      </c>
      <c r="AR773" s="132" t="e">
        <f>IF(paramètres!$B$28=1,(((SUM(Q773:Z773)/1.02)+SUM(AA773:AB773))+((SUM(AC773:AN773)/1.02)+SUM(AM773:AN773)))+AO773+AP773+AQ773,SUM(Q773:AN773)+AO773+AP773+AQ773)</f>
        <v>#VALUE!</v>
      </c>
    </row>
    <row r="774" spans="1:44" x14ac:dyDescent="0.25">
      <c r="A774" s="131"/>
      <c r="B774" s="39"/>
      <c r="C774" s="39"/>
      <c r="D774" s="93"/>
      <c r="E774" s="68"/>
      <c r="F774" s="40"/>
      <c r="G774" s="94"/>
      <c r="H774" s="38"/>
      <c r="I774" s="95"/>
      <c r="J774" s="40"/>
      <c r="K774" s="38"/>
      <c r="L774" s="95"/>
      <c r="M774" s="40"/>
      <c r="N774" s="38"/>
      <c r="O774" s="95"/>
      <c r="P774" s="68"/>
      <c r="Q774" s="226"/>
      <c r="R774" s="227"/>
      <c r="S774" s="227"/>
      <c r="T774" s="227"/>
      <c r="U774" s="227"/>
      <c r="V774" s="227"/>
      <c r="W774" s="227"/>
      <c r="X774" s="227"/>
      <c r="Y774" s="227"/>
      <c r="Z774" s="227"/>
      <c r="AA774" s="227"/>
      <c r="AB774" s="228"/>
      <c r="AC774" s="149">
        <f>IF($D774="",0,IF($E774="",0,IF(VLOOKUP($E774,paramètres!$E$33:$F$44,2,FALSE)&lt;=VLOOKUP($AC$18,paramètres!$E$33:$F$44,2,FALSE),Q774*$D774,0)))</f>
        <v>0</v>
      </c>
      <c r="AD774" s="13">
        <f>IF($D774="",0,IF($E774="",0,IF(VLOOKUP($E774,paramètres!$E$33:$F$44,2,FALSE)&lt;=VLOOKUP($AD$18,paramètres!$E$33:$F$44,2,FALSE),R774*$D774,0)))</f>
        <v>0</v>
      </c>
      <c r="AE774" s="13">
        <f>IF($D774="",0,IF($E774="",0,IF(VLOOKUP($E774,paramètres!$E$33:$F$44,2,FALSE)&lt;=VLOOKUP($AE$18,paramètres!$E$33:$F$44,2,FALSE),S774*$D774,0)))</f>
        <v>0</v>
      </c>
      <c r="AF774" s="13">
        <f>IF($D774="",0,IF($E774="",0,IF(VLOOKUP($E774,paramètres!$E$33:$F$44,2,FALSE)&lt;=VLOOKUP($AF$18,paramètres!$E$33:$F$44,2,FALSE),T774*$D774,0)))</f>
        <v>0</v>
      </c>
      <c r="AG774" s="13">
        <f>IF($D774="",0,IF($E774="",0,IF(VLOOKUP($E774,paramètres!$E$33:$F$44,2,FALSE)&lt;=VLOOKUP($AG$18,paramètres!$E$33:$F$44,2,FALSE),U774*$D774,0)))</f>
        <v>0</v>
      </c>
      <c r="AH774" s="13">
        <f>IF($D774="",0,IF($E774="",0,IF(VLOOKUP($E774,paramètres!$E$33:$F$44,2,FALSE)&lt;=VLOOKUP($AH$18,paramètres!$E$33:$F$44,2,FALSE),V774*$D774,0)))</f>
        <v>0</v>
      </c>
      <c r="AI774" s="13">
        <f>IF($D774="",0,IF($E774="",0,IF(VLOOKUP($E774,paramètres!$E$33:$F$44,2,FALSE)&lt;=VLOOKUP($AI$18,paramètres!$E$33:$F$44,2,FALSE),W774*$D774,0)))</f>
        <v>0</v>
      </c>
      <c r="AJ774" s="13">
        <f>IF($D774="",0,IF($E774="",0,IF(VLOOKUP($E774,paramètres!$E$33:$F$44,2,FALSE)&lt;=VLOOKUP($AJ$18,paramètres!$E$33:$F$44,2,FALSE),X774*$D774,0)))</f>
        <v>0</v>
      </c>
      <c r="AK774" s="13">
        <f>IF($D774="",0,IF($E774="",0,IF(VLOOKUP($E774,paramètres!$E$33:$F$44,2,FALSE)&lt;=VLOOKUP($AK$18,paramètres!$E$33:$F$44,2,FALSE),Y774*$D774,0)))</f>
        <v>0</v>
      </c>
      <c r="AL774" s="13">
        <f>IF($D774="",0,IF($E774="",0,IF(VLOOKUP($E774,paramètres!$E$33:$F$44,2,FALSE)&lt;=VLOOKUP($AL$18,paramètres!$E$33:$F$44,2,FALSE),Z774*$D774,0)))</f>
        <v>0</v>
      </c>
      <c r="AM774" s="13">
        <f>IF($D774="",0,IF($E774="",0,IF(VLOOKUP($E774,paramètres!$E$33:$F$44,2,FALSE)&lt;=VLOOKUP($AM$18,paramètres!$E$33:$F$44,2,FALSE),AA774*$D774,0)))</f>
        <v>0</v>
      </c>
      <c r="AN774" s="154">
        <f>IF($D774="",0,IF($E774="",0,IF(VLOOKUP($E774,paramètres!$E$33:$F$44,2,FALSE)&lt;=VLOOKUP($AN$18,paramètres!$E$33:$F$44,2,FALSE),AB774*$D774,0)))</f>
        <v>0</v>
      </c>
      <c r="AO774" s="149" t="str">
        <f>IF(paramètres!$B$28=1,((SUM(Q774:Z774)/1.02)+SUM(AA774:AB774))*0.0303/9*COUNT(Q774:Y774),IF(paramètres!$B$28=2,(SUM(Q774:AB774))*0.0303/9*COUNT(Q774:Y774),"Missing Delta option"))</f>
        <v>Missing Delta option</v>
      </c>
      <c r="AP774" s="13" t="str">
        <f>IF(paramètres!$B$28=1,(((SUM(Q774:Z774)/1.02)+SUM(AA774:AB774))+((SUM(AC774:AL774)/1.02)+SUM(AM774:AO774)))*cotpatr,IF(paramètres!$B$28=2,(SUM(Q774:AO774)*cotpatr),"Missing Delta Option"))</f>
        <v>Missing Delta Option</v>
      </c>
      <c r="AQ774" s="13" t="str" cm="1">
        <f t="array" ref="AQ774">IF(paramètres!$B$28=1,(((SUM(Q774:Z774)/1.02)+SUM(AA774:AB774))+((SUM(AC774:AN774)/1.02)+SUM(AM774:AN774)))/12*pécule,IF(paramètres!$B$28=2,SUM(Q774:AN774)/12*pécule,"Missing Delta Option"))</f>
        <v>Missing Delta Option</v>
      </c>
      <c r="AR774" s="132" t="e">
        <f>IF(paramètres!$B$28=1,(((SUM(Q774:Z774)/1.02)+SUM(AA774:AB774))+((SUM(AC774:AN774)/1.02)+SUM(AM774:AN774)))+AO774+AP774+AQ774,SUM(Q774:AN774)+AO774+AP774+AQ774)</f>
        <v>#VALUE!</v>
      </c>
    </row>
    <row r="775" spans="1:44" x14ac:dyDescent="0.25">
      <c r="A775" s="131"/>
      <c r="B775" s="39"/>
      <c r="C775" s="39"/>
      <c r="D775" s="93"/>
      <c r="E775" s="68"/>
      <c r="F775" s="40"/>
      <c r="G775" s="94"/>
      <c r="H775" s="38"/>
      <c r="I775" s="95"/>
      <c r="J775" s="40"/>
      <c r="K775" s="38"/>
      <c r="L775" s="95"/>
      <c r="M775" s="40"/>
      <c r="N775" s="38"/>
      <c r="O775" s="95"/>
      <c r="P775" s="68"/>
      <c r="Q775" s="226"/>
      <c r="R775" s="227"/>
      <c r="S775" s="227"/>
      <c r="T775" s="227"/>
      <c r="U775" s="227"/>
      <c r="V775" s="227"/>
      <c r="W775" s="227"/>
      <c r="X775" s="227"/>
      <c r="Y775" s="227"/>
      <c r="Z775" s="227"/>
      <c r="AA775" s="227"/>
      <c r="AB775" s="228"/>
      <c r="AC775" s="149">
        <f>IF($D775="",0,IF($E775="",0,IF(VLOOKUP($E775,paramètres!$E$33:$F$44,2,FALSE)&lt;=VLOOKUP($AC$18,paramètres!$E$33:$F$44,2,FALSE),Q775*$D775,0)))</f>
        <v>0</v>
      </c>
      <c r="AD775" s="13">
        <f>IF($D775="",0,IF($E775="",0,IF(VLOOKUP($E775,paramètres!$E$33:$F$44,2,FALSE)&lt;=VLOOKUP($AD$18,paramètres!$E$33:$F$44,2,FALSE),R775*$D775,0)))</f>
        <v>0</v>
      </c>
      <c r="AE775" s="13">
        <f>IF($D775="",0,IF($E775="",0,IF(VLOOKUP($E775,paramètres!$E$33:$F$44,2,FALSE)&lt;=VLOOKUP($AE$18,paramètres!$E$33:$F$44,2,FALSE),S775*$D775,0)))</f>
        <v>0</v>
      </c>
      <c r="AF775" s="13">
        <f>IF($D775="",0,IF($E775="",0,IF(VLOOKUP($E775,paramètres!$E$33:$F$44,2,FALSE)&lt;=VLOOKUP($AF$18,paramètres!$E$33:$F$44,2,FALSE),T775*$D775,0)))</f>
        <v>0</v>
      </c>
      <c r="AG775" s="13">
        <f>IF($D775="",0,IF($E775="",0,IF(VLOOKUP($E775,paramètres!$E$33:$F$44,2,FALSE)&lt;=VLOOKUP($AG$18,paramètres!$E$33:$F$44,2,FALSE),U775*$D775,0)))</f>
        <v>0</v>
      </c>
      <c r="AH775" s="13">
        <f>IF($D775="",0,IF($E775="",0,IF(VLOOKUP($E775,paramètres!$E$33:$F$44,2,FALSE)&lt;=VLOOKUP($AH$18,paramètres!$E$33:$F$44,2,FALSE),V775*$D775,0)))</f>
        <v>0</v>
      </c>
      <c r="AI775" s="13">
        <f>IF($D775="",0,IF($E775="",0,IF(VLOOKUP($E775,paramètres!$E$33:$F$44,2,FALSE)&lt;=VLOOKUP($AI$18,paramètres!$E$33:$F$44,2,FALSE),W775*$D775,0)))</f>
        <v>0</v>
      </c>
      <c r="AJ775" s="13">
        <f>IF($D775="",0,IF($E775="",0,IF(VLOOKUP($E775,paramètres!$E$33:$F$44,2,FALSE)&lt;=VLOOKUP($AJ$18,paramètres!$E$33:$F$44,2,FALSE),X775*$D775,0)))</f>
        <v>0</v>
      </c>
      <c r="AK775" s="13">
        <f>IF($D775="",0,IF($E775="",0,IF(VLOOKUP($E775,paramètres!$E$33:$F$44,2,FALSE)&lt;=VLOOKUP($AK$18,paramètres!$E$33:$F$44,2,FALSE),Y775*$D775,0)))</f>
        <v>0</v>
      </c>
      <c r="AL775" s="13">
        <f>IF($D775="",0,IF($E775="",0,IF(VLOOKUP($E775,paramètres!$E$33:$F$44,2,FALSE)&lt;=VLOOKUP($AL$18,paramètres!$E$33:$F$44,2,FALSE),Z775*$D775,0)))</f>
        <v>0</v>
      </c>
      <c r="AM775" s="13">
        <f>IF($D775="",0,IF($E775="",0,IF(VLOOKUP($E775,paramètres!$E$33:$F$44,2,FALSE)&lt;=VLOOKUP($AM$18,paramètres!$E$33:$F$44,2,FALSE),AA775*$D775,0)))</f>
        <v>0</v>
      </c>
      <c r="AN775" s="154">
        <f>IF($D775="",0,IF($E775="",0,IF(VLOOKUP($E775,paramètres!$E$33:$F$44,2,FALSE)&lt;=VLOOKUP($AN$18,paramètres!$E$33:$F$44,2,FALSE),AB775*$D775,0)))</f>
        <v>0</v>
      </c>
      <c r="AO775" s="149" t="str">
        <f>IF(paramètres!$B$28=1,((SUM(Q775:Z775)/1.02)+SUM(AA775:AB775))*0.0303/9*COUNT(Q775:Y775),IF(paramètres!$B$28=2,(SUM(Q775:AB775))*0.0303/9*COUNT(Q775:Y775),"Missing Delta option"))</f>
        <v>Missing Delta option</v>
      </c>
      <c r="AP775" s="13" t="str">
        <f>IF(paramètres!$B$28=1,(((SUM(Q775:Z775)/1.02)+SUM(AA775:AB775))+((SUM(AC775:AL775)/1.02)+SUM(AM775:AO775)))*cotpatr,IF(paramètres!$B$28=2,(SUM(Q775:AO775)*cotpatr),"Missing Delta Option"))</f>
        <v>Missing Delta Option</v>
      </c>
      <c r="AQ775" s="13" t="str" cm="1">
        <f t="array" ref="AQ775">IF(paramètres!$B$28=1,(((SUM(Q775:Z775)/1.02)+SUM(AA775:AB775))+((SUM(AC775:AN775)/1.02)+SUM(AM775:AN775)))/12*pécule,IF(paramètres!$B$28=2,SUM(Q775:AN775)/12*pécule,"Missing Delta Option"))</f>
        <v>Missing Delta Option</v>
      </c>
      <c r="AR775" s="132" t="e">
        <f>IF(paramètres!$B$28=1,(((SUM(Q775:Z775)/1.02)+SUM(AA775:AB775))+((SUM(AC775:AN775)/1.02)+SUM(AM775:AN775)))+AO775+AP775+AQ775,SUM(Q775:AN775)+AO775+AP775+AQ775)</f>
        <v>#VALUE!</v>
      </c>
    </row>
    <row r="776" spans="1:44" x14ac:dyDescent="0.25">
      <c r="A776" s="131"/>
      <c r="B776" s="39"/>
      <c r="C776" s="39"/>
      <c r="D776" s="93"/>
      <c r="E776" s="68"/>
      <c r="F776" s="40"/>
      <c r="G776" s="94"/>
      <c r="H776" s="38"/>
      <c r="I776" s="95"/>
      <c r="J776" s="40"/>
      <c r="K776" s="38"/>
      <c r="L776" s="95"/>
      <c r="M776" s="40"/>
      <c r="N776" s="38"/>
      <c r="O776" s="95"/>
      <c r="P776" s="68"/>
      <c r="Q776" s="226"/>
      <c r="R776" s="227"/>
      <c r="S776" s="227"/>
      <c r="T776" s="227"/>
      <c r="U776" s="227"/>
      <c r="V776" s="227"/>
      <c r="W776" s="227"/>
      <c r="X776" s="227"/>
      <c r="Y776" s="227"/>
      <c r="Z776" s="227"/>
      <c r="AA776" s="227"/>
      <c r="AB776" s="228"/>
      <c r="AC776" s="149">
        <f>IF($D776="",0,IF($E776="",0,IF(VLOOKUP($E776,paramètres!$E$33:$F$44,2,FALSE)&lt;=VLOOKUP($AC$18,paramètres!$E$33:$F$44,2,FALSE),Q776*$D776,0)))</f>
        <v>0</v>
      </c>
      <c r="AD776" s="13">
        <f>IF($D776="",0,IF($E776="",0,IF(VLOOKUP($E776,paramètres!$E$33:$F$44,2,FALSE)&lt;=VLOOKUP($AD$18,paramètres!$E$33:$F$44,2,FALSE),R776*$D776,0)))</f>
        <v>0</v>
      </c>
      <c r="AE776" s="13">
        <f>IF($D776="",0,IF($E776="",0,IF(VLOOKUP($E776,paramètres!$E$33:$F$44,2,FALSE)&lt;=VLOOKUP($AE$18,paramètres!$E$33:$F$44,2,FALSE),S776*$D776,0)))</f>
        <v>0</v>
      </c>
      <c r="AF776" s="13">
        <f>IF($D776="",0,IF($E776="",0,IF(VLOOKUP($E776,paramètres!$E$33:$F$44,2,FALSE)&lt;=VLOOKUP($AF$18,paramètres!$E$33:$F$44,2,FALSE),T776*$D776,0)))</f>
        <v>0</v>
      </c>
      <c r="AG776" s="13">
        <f>IF($D776="",0,IF($E776="",0,IF(VLOOKUP($E776,paramètres!$E$33:$F$44,2,FALSE)&lt;=VLOOKUP($AG$18,paramètres!$E$33:$F$44,2,FALSE),U776*$D776,0)))</f>
        <v>0</v>
      </c>
      <c r="AH776" s="13">
        <f>IF($D776="",0,IF($E776="",0,IF(VLOOKUP($E776,paramètres!$E$33:$F$44,2,FALSE)&lt;=VLOOKUP($AH$18,paramètres!$E$33:$F$44,2,FALSE),V776*$D776,0)))</f>
        <v>0</v>
      </c>
      <c r="AI776" s="13">
        <f>IF($D776="",0,IF($E776="",0,IF(VLOOKUP($E776,paramètres!$E$33:$F$44,2,FALSE)&lt;=VLOOKUP($AI$18,paramètres!$E$33:$F$44,2,FALSE),W776*$D776,0)))</f>
        <v>0</v>
      </c>
      <c r="AJ776" s="13">
        <f>IF($D776="",0,IF($E776="",0,IF(VLOOKUP($E776,paramètres!$E$33:$F$44,2,FALSE)&lt;=VLOOKUP($AJ$18,paramètres!$E$33:$F$44,2,FALSE),X776*$D776,0)))</f>
        <v>0</v>
      </c>
      <c r="AK776" s="13">
        <f>IF($D776="",0,IF($E776="",0,IF(VLOOKUP($E776,paramètres!$E$33:$F$44,2,FALSE)&lt;=VLOOKUP($AK$18,paramètres!$E$33:$F$44,2,FALSE),Y776*$D776,0)))</f>
        <v>0</v>
      </c>
      <c r="AL776" s="13">
        <f>IF($D776="",0,IF($E776="",0,IF(VLOOKUP($E776,paramètres!$E$33:$F$44,2,FALSE)&lt;=VLOOKUP($AL$18,paramètres!$E$33:$F$44,2,FALSE),Z776*$D776,0)))</f>
        <v>0</v>
      </c>
      <c r="AM776" s="13">
        <f>IF($D776="",0,IF($E776="",0,IF(VLOOKUP($E776,paramètres!$E$33:$F$44,2,FALSE)&lt;=VLOOKUP($AM$18,paramètres!$E$33:$F$44,2,FALSE),AA776*$D776,0)))</f>
        <v>0</v>
      </c>
      <c r="AN776" s="154">
        <f>IF($D776="",0,IF($E776="",0,IF(VLOOKUP($E776,paramètres!$E$33:$F$44,2,FALSE)&lt;=VLOOKUP($AN$18,paramètres!$E$33:$F$44,2,FALSE),AB776*$D776,0)))</f>
        <v>0</v>
      </c>
      <c r="AO776" s="149" t="str">
        <f>IF(paramètres!$B$28=1,((SUM(Q776:Z776)/1.02)+SUM(AA776:AB776))*0.0303/9*COUNT(Q776:Y776),IF(paramètres!$B$28=2,(SUM(Q776:AB776))*0.0303/9*COUNT(Q776:Y776),"Missing Delta option"))</f>
        <v>Missing Delta option</v>
      </c>
      <c r="AP776" s="13" t="str">
        <f>IF(paramètres!$B$28=1,(((SUM(Q776:Z776)/1.02)+SUM(AA776:AB776))+((SUM(AC776:AL776)/1.02)+SUM(AM776:AO776)))*cotpatr,IF(paramètres!$B$28=2,(SUM(Q776:AO776)*cotpatr),"Missing Delta Option"))</f>
        <v>Missing Delta Option</v>
      </c>
      <c r="AQ776" s="13" t="str" cm="1">
        <f t="array" ref="AQ776">IF(paramètres!$B$28=1,(((SUM(Q776:Z776)/1.02)+SUM(AA776:AB776))+((SUM(AC776:AN776)/1.02)+SUM(AM776:AN776)))/12*pécule,IF(paramètres!$B$28=2,SUM(Q776:AN776)/12*pécule,"Missing Delta Option"))</f>
        <v>Missing Delta Option</v>
      </c>
      <c r="AR776" s="132" t="e">
        <f>IF(paramètres!$B$28=1,(((SUM(Q776:Z776)/1.02)+SUM(AA776:AB776))+((SUM(AC776:AN776)/1.02)+SUM(AM776:AN776)))+AO776+AP776+AQ776,SUM(Q776:AN776)+AO776+AP776+AQ776)</f>
        <v>#VALUE!</v>
      </c>
    </row>
    <row r="777" spans="1:44" x14ac:dyDescent="0.25">
      <c r="A777" s="131"/>
      <c r="B777" s="39"/>
      <c r="C777" s="39"/>
      <c r="D777" s="93"/>
      <c r="E777" s="68"/>
      <c r="F777" s="40"/>
      <c r="G777" s="94"/>
      <c r="H777" s="38"/>
      <c r="I777" s="95"/>
      <c r="J777" s="40"/>
      <c r="K777" s="38"/>
      <c r="L777" s="95"/>
      <c r="M777" s="40"/>
      <c r="N777" s="38"/>
      <c r="O777" s="95"/>
      <c r="P777" s="68"/>
      <c r="Q777" s="226"/>
      <c r="R777" s="227"/>
      <c r="S777" s="227"/>
      <c r="T777" s="227"/>
      <c r="U777" s="227"/>
      <c r="V777" s="227"/>
      <c r="W777" s="227"/>
      <c r="X777" s="227"/>
      <c r="Y777" s="227"/>
      <c r="Z777" s="227"/>
      <c r="AA777" s="227"/>
      <c r="AB777" s="228"/>
      <c r="AC777" s="149">
        <f>IF($D777="",0,IF($E777="",0,IF(VLOOKUP($E777,paramètres!$E$33:$F$44,2,FALSE)&lt;=VLOOKUP($AC$18,paramètres!$E$33:$F$44,2,FALSE),Q777*$D777,0)))</f>
        <v>0</v>
      </c>
      <c r="AD777" s="13">
        <f>IF($D777="",0,IF($E777="",0,IF(VLOOKUP($E777,paramètres!$E$33:$F$44,2,FALSE)&lt;=VLOOKUP($AD$18,paramètres!$E$33:$F$44,2,FALSE),R777*$D777,0)))</f>
        <v>0</v>
      </c>
      <c r="AE777" s="13">
        <f>IF($D777="",0,IF($E777="",0,IF(VLOOKUP($E777,paramètres!$E$33:$F$44,2,FALSE)&lt;=VLOOKUP($AE$18,paramètres!$E$33:$F$44,2,FALSE),S777*$D777,0)))</f>
        <v>0</v>
      </c>
      <c r="AF777" s="13">
        <f>IF($D777="",0,IF($E777="",0,IF(VLOOKUP($E777,paramètres!$E$33:$F$44,2,FALSE)&lt;=VLOOKUP($AF$18,paramètres!$E$33:$F$44,2,FALSE),T777*$D777,0)))</f>
        <v>0</v>
      </c>
      <c r="AG777" s="13">
        <f>IF($D777="",0,IF($E777="",0,IF(VLOOKUP($E777,paramètres!$E$33:$F$44,2,FALSE)&lt;=VLOOKUP($AG$18,paramètres!$E$33:$F$44,2,FALSE),U777*$D777,0)))</f>
        <v>0</v>
      </c>
      <c r="AH777" s="13">
        <f>IF($D777="",0,IF($E777="",0,IF(VLOOKUP($E777,paramètres!$E$33:$F$44,2,FALSE)&lt;=VLOOKUP($AH$18,paramètres!$E$33:$F$44,2,FALSE),V777*$D777,0)))</f>
        <v>0</v>
      </c>
      <c r="AI777" s="13">
        <f>IF($D777="",0,IF($E777="",0,IF(VLOOKUP($E777,paramètres!$E$33:$F$44,2,FALSE)&lt;=VLOOKUP($AI$18,paramètres!$E$33:$F$44,2,FALSE),W777*$D777,0)))</f>
        <v>0</v>
      </c>
      <c r="AJ777" s="13">
        <f>IF($D777="",0,IF($E777="",0,IF(VLOOKUP($E777,paramètres!$E$33:$F$44,2,FALSE)&lt;=VLOOKUP($AJ$18,paramètres!$E$33:$F$44,2,FALSE),X777*$D777,0)))</f>
        <v>0</v>
      </c>
      <c r="AK777" s="13">
        <f>IF($D777="",0,IF($E777="",0,IF(VLOOKUP($E777,paramètres!$E$33:$F$44,2,FALSE)&lt;=VLOOKUP($AK$18,paramètres!$E$33:$F$44,2,FALSE),Y777*$D777,0)))</f>
        <v>0</v>
      </c>
      <c r="AL777" s="13">
        <f>IF($D777="",0,IF($E777="",0,IF(VLOOKUP($E777,paramètres!$E$33:$F$44,2,FALSE)&lt;=VLOOKUP($AL$18,paramètres!$E$33:$F$44,2,FALSE),Z777*$D777,0)))</f>
        <v>0</v>
      </c>
      <c r="AM777" s="13">
        <f>IF($D777="",0,IF($E777="",0,IF(VLOOKUP($E777,paramètres!$E$33:$F$44,2,FALSE)&lt;=VLOOKUP($AM$18,paramètres!$E$33:$F$44,2,FALSE),AA777*$D777,0)))</f>
        <v>0</v>
      </c>
      <c r="AN777" s="154">
        <f>IF($D777="",0,IF($E777="",0,IF(VLOOKUP($E777,paramètres!$E$33:$F$44,2,FALSE)&lt;=VLOOKUP($AN$18,paramètres!$E$33:$F$44,2,FALSE),AB777*$D777,0)))</f>
        <v>0</v>
      </c>
      <c r="AO777" s="149" t="str">
        <f>IF(paramètres!$B$28=1,((SUM(Q777:Z777)/1.02)+SUM(AA777:AB777))*0.0303/9*COUNT(Q777:Y777),IF(paramètres!$B$28=2,(SUM(Q777:AB777))*0.0303/9*COUNT(Q777:Y777),"Missing Delta option"))</f>
        <v>Missing Delta option</v>
      </c>
      <c r="AP777" s="13" t="str">
        <f>IF(paramètres!$B$28=1,(((SUM(Q777:Z777)/1.02)+SUM(AA777:AB777))+((SUM(AC777:AL777)/1.02)+SUM(AM777:AO777)))*cotpatr,IF(paramètres!$B$28=2,(SUM(Q777:AO777)*cotpatr),"Missing Delta Option"))</f>
        <v>Missing Delta Option</v>
      </c>
      <c r="AQ777" s="13" t="str" cm="1">
        <f t="array" ref="AQ777">IF(paramètres!$B$28=1,(((SUM(Q777:Z777)/1.02)+SUM(AA777:AB777))+((SUM(AC777:AN777)/1.02)+SUM(AM777:AN777)))/12*pécule,IF(paramètres!$B$28=2,SUM(Q777:AN777)/12*pécule,"Missing Delta Option"))</f>
        <v>Missing Delta Option</v>
      </c>
      <c r="AR777" s="132" t="e">
        <f>IF(paramètres!$B$28=1,(((SUM(Q777:Z777)/1.02)+SUM(AA777:AB777))+((SUM(AC777:AN777)/1.02)+SUM(AM777:AN777)))+AO777+AP777+AQ777,SUM(Q777:AN777)+AO777+AP777+AQ777)</f>
        <v>#VALUE!</v>
      </c>
    </row>
    <row r="778" spans="1:44" x14ac:dyDescent="0.25">
      <c r="A778" s="131"/>
      <c r="B778" s="39"/>
      <c r="C778" s="39"/>
      <c r="D778" s="93"/>
      <c r="E778" s="68"/>
      <c r="F778" s="40"/>
      <c r="G778" s="94"/>
      <c r="H778" s="38"/>
      <c r="I778" s="95"/>
      <c r="J778" s="40"/>
      <c r="K778" s="38"/>
      <c r="L778" s="95"/>
      <c r="M778" s="40"/>
      <c r="N778" s="38"/>
      <c r="O778" s="95"/>
      <c r="P778" s="68"/>
      <c r="Q778" s="226"/>
      <c r="R778" s="227"/>
      <c r="S778" s="227"/>
      <c r="T778" s="227"/>
      <c r="U778" s="227"/>
      <c r="V778" s="227"/>
      <c r="W778" s="227"/>
      <c r="X778" s="227"/>
      <c r="Y778" s="227"/>
      <c r="Z778" s="227"/>
      <c r="AA778" s="227"/>
      <c r="AB778" s="228"/>
      <c r="AC778" s="149">
        <f>IF($D778="",0,IF($E778="",0,IF(VLOOKUP($E778,paramètres!$E$33:$F$44,2,FALSE)&lt;=VLOOKUP($AC$18,paramètres!$E$33:$F$44,2,FALSE),Q778*$D778,0)))</f>
        <v>0</v>
      </c>
      <c r="AD778" s="13">
        <f>IF($D778="",0,IF($E778="",0,IF(VLOOKUP($E778,paramètres!$E$33:$F$44,2,FALSE)&lt;=VLOOKUP($AD$18,paramètres!$E$33:$F$44,2,FALSE),R778*$D778,0)))</f>
        <v>0</v>
      </c>
      <c r="AE778" s="13">
        <f>IF($D778="",0,IF($E778="",0,IF(VLOOKUP($E778,paramètres!$E$33:$F$44,2,FALSE)&lt;=VLOOKUP($AE$18,paramètres!$E$33:$F$44,2,FALSE),S778*$D778,0)))</f>
        <v>0</v>
      </c>
      <c r="AF778" s="13">
        <f>IF($D778="",0,IF($E778="",0,IF(VLOOKUP($E778,paramètres!$E$33:$F$44,2,FALSE)&lt;=VLOOKUP($AF$18,paramètres!$E$33:$F$44,2,FALSE),T778*$D778,0)))</f>
        <v>0</v>
      </c>
      <c r="AG778" s="13">
        <f>IF($D778="",0,IF($E778="",0,IF(VLOOKUP($E778,paramètres!$E$33:$F$44,2,FALSE)&lt;=VLOOKUP($AG$18,paramètres!$E$33:$F$44,2,FALSE),U778*$D778,0)))</f>
        <v>0</v>
      </c>
      <c r="AH778" s="13">
        <f>IF($D778="",0,IF($E778="",0,IF(VLOOKUP($E778,paramètres!$E$33:$F$44,2,FALSE)&lt;=VLOOKUP($AH$18,paramètres!$E$33:$F$44,2,FALSE),V778*$D778,0)))</f>
        <v>0</v>
      </c>
      <c r="AI778" s="13">
        <f>IF($D778="",0,IF($E778="",0,IF(VLOOKUP($E778,paramètres!$E$33:$F$44,2,FALSE)&lt;=VLOOKUP($AI$18,paramètres!$E$33:$F$44,2,FALSE),W778*$D778,0)))</f>
        <v>0</v>
      </c>
      <c r="AJ778" s="13">
        <f>IF($D778="",0,IF($E778="",0,IF(VLOOKUP($E778,paramètres!$E$33:$F$44,2,FALSE)&lt;=VLOOKUP($AJ$18,paramètres!$E$33:$F$44,2,FALSE),X778*$D778,0)))</f>
        <v>0</v>
      </c>
      <c r="AK778" s="13">
        <f>IF($D778="",0,IF($E778="",0,IF(VLOOKUP($E778,paramètres!$E$33:$F$44,2,FALSE)&lt;=VLOOKUP($AK$18,paramètres!$E$33:$F$44,2,FALSE),Y778*$D778,0)))</f>
        <v>0</v>
      </c>
      <c r="AL778" s="13">
        <f>IF($D778="",0,IF($E778="",0,IF(VLOOKUP($E778,paramètres!$E$33:$F$44,2,FALSE)&lt;=VLOOKUP($AL$18,paramètres!$E$33:$F$44,2,FALSE),Z778*$D778,0)))</f>
        <v>0</v>
      </c>
      <c r="AM778" s="13">
        <f>IF($D778="",0,IF($E778="",0,IF(VLOOKUP($E778,paramètres!$E$33:$F$44,2,FALSE)&lt;=VLOOKUP($AM$18,paramètres!$E$33:$F$44,2,FALSE),AA778*$D778,0)))</f>
        <v>0</v>
      </c>
      <c r="AN778" s="154">
        <f>IF($D778="",0,IF($E778="",0,IF(VLOOKUP($E778,paramètres!$E$33:$F$44,2,FALSE)&lt;=VLOOKUP($AN$18,paramètres!$E$33:$F$44,2,FALSE),AB778*$D778,0)))</f>
        <v>0</v>
      </c>
      <c r="AO778" s="149" t="str">
        <f>IF(paramètres!$B$28=1,((SUM(Q778:Z778)/1.02)+SUM(AA778:AB778))*0.0303/9*COUNT(Q778:Y778),IF(paramètres!$B$28=2,(SUM(Q778:AB778))*0.0303/9*COUNT(Q778:Y778),"Missing Delta option"))</f>
        <v>Missing Delta option</v>
      </c>
      <c r="AP778" s="13" t="str">
        <f>IF(paramètres!$B$28=1,(((SUM(Q778:Z778)/1.02)+SUM(AA778:AB778))+((SUM(AC778:AL778)/1.02)+SUM(AM778:AO778)))*cotpatr,IF(paramètres!$B$28=2,(SUM(Q778:AO778)*cotpatr),"Missing Delta Option"))</f>
        <v>Missing Delta Option</v>
      </c>
      <c r="AQ778" s="13" t="str" cm="1">
        <f t="array" ref="AQ778">IF(paramètres!$B$28=1,(((SUM(Q778:Z778)/1.02)+SUM(AA778:AB778))+((SUM(AC778:AN778)/1.02)+SUM(AM778:AN778)))/12*pécule,IF(paramètres!$B$28=2,SUM(Q778:AN778)/12*pécule,"Missing Delta Option"))</f>
        <v>Missing Delta Option</v>
      </c>
      <c r="AR778" s="132" t="e">
        <f>IF(paramètres!$B$28=1,(((SUM(Q778:Z778)/1.02)+SUM(AA778:AB778))+((SUM(AC778:AN778)/1.02)+SUM(AM778:AN778)))+AO778+AP778+AQ778,SUM(Q778:AN778)+AO778+AP778+AQ778)</f>
        <v>#VALUE!</v>
      </c>
    </row>
    <row r="779" spans="1:44" x14ac:dyDescent="0.25">
      <c r="A779" s="131"/>
      <c r="B779" s="39"/>
      <c r="C779" s="39"/>
      <c r="D779" s="93"/>
      <c r="E779" s="68"/>
      <c r="F779" s="40"/>
      <c r="G779" s="94"/>
      <c r="H779" s="38"/>
      <c r="I779" s="95"/>
      <c r="J779" s="40"/>
      <c r="K779" s="38"/>
      <c r="L779" s="95"/>
      <c r="M779" s="40"/>
      <c r="N779" s="38"/>
      <c r="O779" s="95"/>
      <c r="P779" s="68"/>
      <c r="Q779" s="226"/>
      <c r="R779" s="227"/>
      <c r="S779" s="227"/>
      <c r="T779" s="227"/>
      <c r="U779" s="227"/>
      <c r="V779" s="227"/>
      <c r="W779" s="227"/>
      <c r="X779" s="227"/>
      <c r="Y779" s="227"/>
      <c r="Z779" s="227"/>
      <c r="AA779" s="227"/>
      <c r="AB779" s="228"/>
      <c r="AC779" s="149">
        <f>IF($D779="",0,IF($E779="",0,IF(VLOOKUP($E779,paramètres!$E$33:$F$44,2,FALSE)&lt;=VLOOKUP($AC$18,paramètres!$E$33:$F$44,2,FALSE),Q779*$D779,0)))</f>
        <v>0</v>
      </c>
      <c r="AD779" s="13">
        <f>IF($D779="",0,IF($E779="",0,IF(VLOOKUP($E779,paramètres!$E$33:$F$44,2,FALSE)&lt;=VLOOKUP($AD$18,paramètres!$E$33:$F$44,2,FALSE),R779*$D779,0)))</f>
        <v>0</v>
      </c>
      <c r="AE779" s="13">
        <f>IF($D779="",0,IF($E779="",0,IF(VLOOKUP($E779,paramètres!$E$33:$F$44,2,FALSE)&lt;=VLOOKUP($AE$18,paramètres!$E$33:$F$44,2,FALSE),S779*$D779,0)))</f>
        <v>0</v>
      </c>
      <c r="AF779" s="13">
        <f>IF($D779="",0,IF($E779="",0,IF(VLOOKUP($E779,paramètres!$E$33:$F$44,2,FALSE)&lt;=VLOOKUP($AF$18,paramètres!$E$33:$F$44,2,FALSE),T779*$D779,0)))</f>
        <v>0</v>
      </c>
      <c r="AG779" s="13">
        <f>IF($D779="",0,IF($E779="",0,IF(VLOOKUP($E779,paramètres!$E$33:$F$44,2,FALSE)&lt;=VLOOKUP($AG$18,paramètres!$E$33:$F$44,2,FALSE),U779*$D779,0)))</f>
        <v>0</v>
      </c>
      <c r="AH779" s="13">
        <f>IF($D779="",0,IF($E779="",0,IF(VLOOKUP($E779,paramètres!$E$33:$F$44,2,FALSE)&lt;=VLOOKUP($AH$18,paramètres!$E$33:$F$44,2,FALSE),V779*$D779,0)))</f>
        <v>0</v>
      </c>
      <c r="AI779" s="13">
        <f>IF($D779="",0,IF($E779="",0,IF(VLOOKUP($E779,paramètres!$E$33:$F$44,2,FALSE)&lt;=VLOOKUP($AI$18,paramètres!$E$33:$F$44,2,FALSE),W779*$D779,0)))</f>
        <v>0</v>
      </c>
      <c r="AJ779" s="13">
        <f>IF($D779="",0,IF($E779="",0,IF(VLOOKUP($E779,paramètres!$E$33:$F$44,2,FALSE)&lt;=VLOOKUP($AJ$18,paramètres!$E$33:$F$44,2,FALSE),X779*$D779,0)))</f>
        <v>0</v>
      </c>
      <c r="AK779" s="13">
        <f>IF($D779="",0,IF($E779="",0,IF(VLOOKUP($E779,paramètres!$E$33:$F$44,2,FALSE)&lt;=VLOOKUP($AK$18,paramètres!$E$33:$F$44,2,FALSE),Y779*$D779,0)))</f>
        <v>0</v>
      </c>
      <c r="AL779" s="13">
        <f>IF($D779="",0,IF($E779="",0,IF(VLOOKUP($E779,paramètres!$E$33:$F$44,2,FALSE)&lt;=VLOOKUP($AL$18,paramètres!$E$33:$F$44,2,FALSE),Z779*$D779,0)))</f>
        <v>0</v>
      </c>
      <c r="AM779" s="13">
        <f>IF($D779="",0,IF($E779="",0,IF(VLOOKUP($E779,paramètres!$E$33:$F$44,2,FALSE)&lt;=VLOOKUP($AM$18,paramètres!$E$33:$F$44,2,FALSE),AA779*$D779,0)))</f>
        <v>0</v>
      </c>
      <c r="AN779" s="154">
        <f>IF($D779="",0,IF($E779="",0,IF(VLOOKUP($E779,paramètres!$E$33:$F$44,2,FALSE)&lt;=VLOOKUP($AN$18,paramètres!$E$33:$F$44,2,FALSE),AB779*$D779,0)))</f>
        <v>0</v>
      </c>
      <c r="AO779" s="149" t="str">
        <f>IF(paramètres!$B$28=1,((SUM(Q779:Z779)/1.02)+SUM(AA779:AB779))*0.0303/9*COUNT(Q779:Y779),IF(paramètres!$B$28=2,(SUM(Q779:AB779))*0.0303/9*COUNT(Q779:Y779),"Missing Delta option"))</f>
        <v>Missing Delta option</v>
      </c>
      <c r="AP779" s="13" t="str">
        <f>IF(paramètres!$B$28=1,(((SUM(Q779:Z779)/1.02)+SUM(AA779:AB779))+((SUM(AC779:AL779)/1.02)+SUM(AM779:AO779)))*cotpatr,IF(paramètres!$B$28=2,(SUM(Q779:AO779)*cotpatr),"Missing Delta Option"))</f>
        <v>Missing Delta Option</v>
      </c>
      <c r="AQ779" s="13" t="str" cm="1">
        <f t="array" ref="AQ779">IF(paramètres!$B$28=1,(((SUM(Q779:Z779)/1.02)+SUM(AA779:AB779))+((SUM(AC779:AN779)/1.02)+SUM(AM779:AN779)))/12*pécule,IF(paramètres!$B$28=2,SUM(Q779:AN779)/12*pécule,"Missing Delta Option"))</f>
        <v>Missing Delta Option</v>
      </c>
      <c r="AR779" s="132" t="e">
        <f>IF(paramètres!$B$28=1,(((SUM(Q779:Z779)/1.02)+SUM(AA779:AB779))+((SUM(AC779:AN779)/1.02)+SUM(AM779:AN779)))+AO779+AP779+AQ779,SUM(Q779:AN779)+AO779+AP779+AQ779)</f>
        <v>#VALUE!</v>
      </c>
    </row>
    <row r="780" spans="1:44" x14ac:dyDescent="0.25">
      <c r="A780" s="131"/>
      <c r="B780" s="39"/>
      <c r="C780" s="39"/>
      <c r="D780" s="93"/>
      <c r="E780" s="68"/>
      <c r="F780" s="40"/>
      <c r="G780" s="94"/>
      <c r="H780" s="38"/>
      <c r="I780" s="95"/>
      <c r="J780" s="40"/>
      <c r="K780" s="38"/>
      <c r="L780" s="95"/>
      <c r="M780" s="40"/>
      <c r="N780" s="38"/>
      <c r="O780" s="95"/>
      <c r="P780" s="68"/>
      <c r="Q780" s="226"/>
      <c r="R780" s="227"/>
      <c r="S780" s="227"/>
      <c r="T780" s="227"/>
      <c r="U780" s="227"/>
      <c r="V780" s="227"/>
      <c r="W780" s="227"/>
      <c r="X780" s="227"/>
      <c r="Y780" s="227"/>
      <c r="Z780" s="227"/>
      <c r="AA780" s="227"/>
      <c r="AB780" s="228"/>
      <c r="AC780" s="149">
        <f>IF($D780="",0,IF($E780="",0,IF(VLOOKUP($E780,paramètres!$E$33:$F$44,2,FALSE)&lt;=VLOOKUP($AC$18,paramètres!$E$33:$F$44,2,FALSE),Q780*$D780,0)))</f>
        <v>0</v>
      </c>
      <c r="AD780" s="13">
        <f>IF($D780="",0,IF($E780="",0,IF(VLOOKUP($E780,paramètres!$E$33:$F$44,2,FALSE)&lt;=VLOOKUP($AD$18,paramètres!$E$33:$F$44,2,FALSE),R780*$D780,0)))</f>
        <v>0</v>
      </c>
      <c r="AE780" s="13">
        <f>IF($D780="",0,IF($E780="",0,IF(VLOOKUP($E780,paramètres!$E$33:$F$44,2,FALSE)&lt;=VLOOKUP($AE$18,paramètres!$E$33:$F$44,2,FALSE),S780*$D780,0)))</f>
        <v>0</v>
      </c>
      <c r="AF780" s="13">
        <f>IF($D780="",0,IF($E780="",0,IF(VLOOKUP($E780,paramètres!$E$33:$F$44,2,FALSE)&lt;=VLOOKUP($AF$18,paramètres!$E$33:$F$44,2,FALSE),T780*$D780,0)))</f>
        <v>0</v>
      </c>
      <c r="AG780" s="13">
        <f>IF($D780="",0,IF($E780="",0,IF(VLOOKUP($E780,paramètres!$E$33:$F$44,2,FALSE)&lt;=VLOOKUP($AG$18,paramètres!$E$33:$F$44,2,FALSE),U780*$D780,0)))</f>
        <v>0</v>
      </c>
      <c r="AH780" s="13">
        <f>IF($D780="",0,IF($E780="",0,IF(VLOOKUP($E780,paramètres!$E$33:$F$44,2,FALSE)&lt;=VLOOKUP($AH$18,paramètres!$E$33:$F$44,2,FALSE),V780*$D780,0)))</f>
        <v>0</v>
      </c>
      <c r="AI780" s="13">
        <f>IF($D780="",0,IF($E780="",0,IF(VLOOKUP($E780,paramètres!$E$33:$F$44,2,FALSE)&lt;=VLOOKUP($AI$18,paramètres!$E$33:$F$44,2,FALSE),W780*$D780,0)))</f>
        <v>0</v>
      </c>
      <c r="AJ780" s="13">
        <f>IF($D780="",0,IF($E780="",0,IF(VLOOKUP($E780,paramètres!$E$33:$F$44,2,FALSE)&lt;=VLOOKUP($AJ$18,paramètres!$E$33:$F$44,2,FALSE),X780*$D780,0)))</f>
        <v>0</v>
      </c>
      <c r="AK780" s="13">
        <f>IF($D780="",0,IF($E780="",0,IF(VLOOKUP($E780,paramètres!$E$33:$F$44,2,FALSE)&lt;=VLOOKUP($AK$18,paramètres!$E$33:$F$44,2,FALSE),Y780*$D780,0)))</f>
        <v>0</v>
      </c>
      <c r="AL780" s="13">
        <f>IF($D780="",0,IF($E780="",0,IF(VLOOKUP($E780,paramètres!$E$33:$F$44,2,FALSE)&lt;=VLOOKUP($AL$18,paramètres!$E$33:$F$44,2,FALSE),Z780*$D780,0)))</f>
        <v>0</v>
      </c>
      <c r="AM780" s="13">
        <f>IF($D780="",0,IF($E780="",0,IF(VLOOKUP($E780,paramètres!$E$33:$F$44,2,FALSE)&lt;=VLOOKUP($AM$18,paramètres!$E$33:$F$44,2,FALSE),AA780*$D780,0)))</f>
        <v>0</v>
      </c>
      <c r="AN780" s="154">
        <f>IF($D780="",0,IF($E780="",0,IF(VLOOKUP($E780,paramètres!$E$33:$F$44,2,FALSE)&lt;=VLOOKUP($AN$18,paramètres!$E$33:$F$44,2,FALSE),AB780*$D780,0)))</f>
        <v>0</v>
      </c>
      <c r="AO780" s="149" t="str">
        <f>IF(paramètres!$B$28=1,((SUM(Q780:Z780)/1.02)+SUM(AA780:AB780))*0.0303/9*COUNT(Q780:Y780),IF(paramètres!$B$28=2,(SUM(Q780:AB780))*0.0303/9*COUNT(Q780:Y780),"Missing Delta option"))</f>
        <v>Missing Delta option</v>
      </c>
      <c r="AP780" s="13" t="str">
        <f>IF(paramètres!$B$28=1,(((SUM(Q780:Z780)/1.02)+SUM(AA780:AB780))+((SUM(AC780:AL780)/1.02)+SUM(AM780:AO780)))*cotpatr,IF(paramètres!$B$28=2,(SUM(Q780:AO780)*cotpatr),"Missing Delta Option"))</f>
        <v>Missing Delta Option</v>
      </c>
      <c r="AQ780" s="13" t="str" cm="1">
        <f t="array" ref="AQ780">IF(paramètres!$B$28=1,(((SUM(Q780:Z780)/1.02)+SUM(AA780:AB780))+((SUM(AC780:AN780)/1.02)+SUM(AM780:AN780)))/12*pécule,IF(paramètres!$B$28=2,SUM(Q780:AN780)/12*pécule,"Missing Delta Option"))</f>
        <v>Missing Delta Option</v>
      </c>
      <c r="AR780" s="132" t="e">
        <f>IF(paramètres!$B$28=1,(((SUM(Q780:Z780)/1.02)+SUM(AA780:AB780))+((SUM(AC780:AN780)/1.02)+SUM(AM780:AN780)))+AO780+AP780+AQ780,SUM(Q780:AN780)+AO780+AP780+AQ780)</f>
        <v>#VALUE!</v>
      </c>
    </row>
    <row r="781" spans="1:44" x14ac:dyDescent="0.25">
      <c r="A781" s="131"/>
      <c r="B781" s="39"/>
      <c r="C781" s="39"/>
      <c r="D781" s="93"/>
      <c r="E781" s="68"/>
      <c r="F781" s="40"/>
      <c r="G781" s="94"/>
      <c r="H781" s="38"/>
      <c r="I781" s="95"/>
      <c r="J781" s="40"/>
      <c r="K781" s="38"/>
      <c r="L781" s="95"/>
      <c r="M781" s="40"/>
      <c r="N781" s="38"/>
      <c r="O781" s="95"/>
      <c r="P781" s="68"/>
      <c r="Q781" s="226"/>
      <c r="R781" s="227"/>
      <c r="S781" s="227"/>
      <c r="T781" s="227"/>
      <c r="U781" s="227"/>
      <c r="V781" s="227"/>
      <c r="W781" s="227"/>
      <c r="X781" s="227"/>
      <c r="Y781" s="227"/>
      <c r="Z781" s="227"/>
      <c r="AA781" s="227"/>
      <c r="AB781" s="228"/>
      <c r="AC781" s="149">
        <f>IF($D781="",0,IF($E781="",0,IF(VLOOKUP($E781,paramètres!$E$33:$F$44,2,FALSE)&lt;=VLOOKUP($AC$18,paramètres!$E$33:$F$44,2,FALSE),Q781*$D781,0)))</f>
        <v>0</v>
      </c>
      <c r="AD781" s="13">
        <f>IF($D781="",0,IF($E781="",0,IF(VLOOKUP($E781,paramètres!$E$33:$F$44,2,FALSE)&lt;=VLOOKUP($AD$18,paramètres!$E$33:$F$44,2,FALSE),R781*$D781,0)))</f>
        <v>0</v>
      </c>
      <c r="AE781" s="13">
        <f>IF($D781="",0,IF($E781="",0,IF(VLOOKUP($E781,paramètres!$E$33:$F$44,2,FALSE)&lt;=VLOOKUP($AE$18,paramètres!$E$33:$F$44,2,FALSE),S781*$D781,0)))</f>
        <v>0</v>
      </c>
      <c r="AF781" s="13">
        <f>IF($D781="",0,IF($E781="",0,IF(VLOOKUP($E781,paramètres!$E$33:$F$44,2,FALSE)&lt;=VLOOKUP($AF$18,paramètres!$E$33:$F$44,2,FALSE),T781*$D781,0)))</f>
        <v>0</v>
      </c>
      <c r="AG781" s="13">
        <f>IF($D781="",0,IF($E781="",0,IF(VLOOKUP($E781,paramètres!$E$33:$F$44,2,FALSE)&lt;=VLOOKUP($AG$18,paramètres!$E$33:$F$44,2,FALSE),U781*$D781,0)))</f>
        <v>0</v>
      </c>
      <c r="AH781" s="13">
        <f>IF($D781="",0,IF($E781="",0,IF(VLOOKUP($E781,paramètres!$E$33:$F$44,2,FALSE)&lt;=VLOOKUP($AH$18,paramètres!$E$33:$F$44,2,FALSE),V781*$D781,0)))</f>
        <v>0</v>
      </c>
      <c r="AI781" s="13">
        <f>IF($D781="",0,IF($E781="",0,IF(VLOOKUP($E781,paramètres!$E$33:$F$44,2,FALSE)&lt;=VLOOKUP($AI$18,paramètres!$E$33:$F$44,2,FALSE),W781*$D781,0)))</f>
        <v>0</v>
      </c>
      <c r="AJ781" s="13">
        <f>IF($D781="",0,IF($E781="",0,IF(VLOOKUP($E781,paramètres!$E$33:$F$44,2,FALSE)&lt;=VLOOKUP($AJ$18,paramètres!$E$33:$F$44,2,FALSE),X781*$D781,0)))</f>
        <v>0</v>
      </c>
      <c r="AK781" s="13">
        <f>IF($D781="",0,IF($E781="",0,IF(VLOOKUP($E781,paramètres!$E$33:$F$44,2,FALSE)&lt;=VLOOKUP($AK$18,paramètres!$E$33:$F$44,2,FALSE),Y781*$D781,0)))</f>
        <v>0</v>
      </c>
      <c r="AL781" s="13">
        <f>IF($D781="",0,IF($E781="",0,IF(VLOOKUP($E781,paramètres!$E$33:$F$44,2,FALSE)&lt;=VLOOKUP($AL$18,paramètres!$E$33:$F$44,2,FALSE),Z781*$D781,0)))</f>
        <v>0</v>
      </c>
      <c r="AM781" s="13">
        <f>IF($D781="",0,IF($E781="",0,IF(VLOOKUP($E781,paramètres!$E$33:$F$44,2,FALSE)&lt;=VLOOKUP($AM$18,paramètres!$E$33:$F$44,2,FALSE),AA781*$D781,0)))</f>
        <v>0</v>
      </c>
      <c r="AN781" s="154">
        <f>IF($D781="",0,IF($E781="",0,IF(VLOOKUP($E781,paramètres!$E$33:$F$44,2,FALSE)&lt;=VLOOKUP($AN$18,paramètres!$E$33:$F$44,2,FALSE),AB781*$D781,0)))</f>
        <v>0</v>
      </c>
      <c r="AO781" s="149" t="str">
        <f>IF(paramètres!$B$28=1,((SUM(Q781:Z781)/1.02)+SUM(AA781:AB781))*0.0303/9*COUNT(Q781:Y781),IF(paramètres!$B$28=2,(SUM(Q781:AB781))*0.0303/9*COUNT(Q781:Y781),"Missing Delta option"))</f>
        <v>Missing Delta option</v>
      </c>
      <c r="AP781" s="13" t="str">
        <f>IF(paramètres!$B$28=1,(((SUM(Q781:Z781)/1.02)+SUM(AA781:AB781))+((SUM(AC781:AL781)/1.02)+SUM(AM781:AO781)))*cotpatr,IF(paramètres!$B$28=2,(SUM(Q781:AO781)*cotpatr),"Missing Delta Option"))</f>
        <v>Missing Delta Option</v>
      </c>
      <c r="AQ781" s="13" t="str" cm="1">
        <f t="array" ref="AQ781">IF(paramètres!$B$28=1,(((SUM(Q781:Z781)/1.02)+SUM(AA781:AB781))+((SUM(AC781:AN781)/1.02)+SUM(AM781:AN781)))/12*pécule,IF(paramètres!$B$28=2,SUM(Q781:AN781)/12*pécule,"Missing Delta Option"))</f>
        <v>Missing Delta Option</v>
      </c>
      <c r="AR781" s="132" t="e">
        <f>IF(paramètres!$B$28=1,(((SUM(Q781:Z781)/1.02)+SUM(AA781:AB781))+((SUM(AC781:AN781)/1.02)+SUM(AM781:AN781)))+AO781+AP781+AQ781,SUM(Q781:AN781)+AO781+AP781+AQ781)</f>
        <v>#VALUE!</v>
      </c>
    </row>
    <row r="782" spans="1:44" x14ac:dyDescent="0.25">
      <c r="A782" s="131"/>
      <c r="B782" s="39"/>
      <c r="C782" s="39"/>
      <c r="D782" s="93"/>
      <c r="E782" s="68"/>
      <c r="F782" s="40"/>
      <c r="G782" s="94"/>
      <c r="H782" s="38"/>
      <c r="I782" s="95"/>
      <c r="J782" s="40"/>
      <c r="K782" s="38"/>
      <c r="L782" s="95"/>
      <c r="M782" s="40"/>
      <c r="N782" s="38"/>
      <c r="O782" s="95"/>
      <c r="P782" s="68"/>
      <c r="Q782" s="226"/>
      <c r="R782" s="227"/>
      <c r="S782" s="227"/>
      <c r="T782" s="227"/>
      <c r="U782" s="227"/>
      <c r="V782" s="227"/>
      <c r="W782" s="227"/>
      <c r="X782" s="227"/>
      <c r="Y782" s="227"/>
      <c r="Z782" s="227"/>
      <c r="AA782" s="227"/>
      <c r="AB782" s="228"/>
      <c r="AC782" s="149">
        <f>IF($D782="",0,IF($E782="",0,IF(VLOOKUP($E782,paramètres!$E$33:$F$44,2,FALSE)&lt;=VLOOKUP($AC$18,paramètres!$E$33:$F$44,2,FALSE),Q782*$D782,0)))</f>
        <v>0</v>
      </c>
      <c r="AD782" s="13">
        <f>IF($D782="",0,IF($E782="",0,IF(VLOOKUP($E782,paramètres!$E$33:$F$44,2,FALSE)&lt;=VLOOKUP($AD$18,paramètres!$E$33:$F$44,2,FALSE),R782*$D782,0)))</f>
        <v>0</v>
      </c>
      <c r="AE782" s="13">
        <f>IF($D782="",0,IF($E782="",0,IF(VLOOKUP($E782,paramètres!$E$33:$F$44,2,FALSE)&lt;=VLOOKUP($AE$18,paramètres!$E$33:$F$44,2,FALSE),S782*$D782,0)))</f>
        <v>0</v>
      </c>
      <c r="AF782" s="13">
        <f>IF($D782="",0,IF($E782="",0,IF(VLOOKUP($E782,paramètres!$E$33:$F$44,2,FALSE)&lt;=VLOOKUP($AF$18,paramètres!$E$33:$F$44,2,FALSE),T782*$D782,0)))</f>
        <v>0</v>
      </c>
      <c r="AG782" s="13">
        <f>IF($D782="",0,IF($E782="",0,IF(VLOOKUP($E782,paramètres!$E$33:$F$44,2,FALSE)&lt;=VLOOKUP($AG$18,paramètres!$E$33:$F$44,2,FALSE),U782*$D782,0)))</f>
        <v>0</v>
      </c>
      <c r="AH782" s="13">
        <f>IF($D782="",0,IF($E782="",0,IF(VLOOKUP($E782,paramètres!$E$33:$F$44,2,FALSE)&lt;=VLOOKUP($AH$18,paramètres!$E$33:$F$44,2,FALSE),V782*$D782,0)))</f>
        <v>0</v>
      </c>
      <c r="AI782" s="13">
        <f>IF($D782="",0,IF($E782="",0,IF(VLOOKUP($E782,paramètres!$E$33:$F$44,2,FALSE)&lt;=VLOOKUP($AI$18,paramètres!$E$33:$F$44,2,FALSE),W782*$D782,0)))</f>
        <v>0</v>
      </c>
      <c r="AJ782" s="13">
        <f>IF($D782="",0,IF($E782="",0,IF(VLOOKUP($E782,paramètres!$E$33:$F$44,2,FALSE)&lt;=VLOOKUP($AJ$18,paramètres!$E$33:$F$44,2,FALSE),X782*$D782,0)))</f>
        <v>0</v>
      </c>
      <c r="AK782" s="13">
        <f>IF($D782="",0,IF($E782="",0,IF(VLOOKUP($E782,paramètres!$E$33:$F$44,2,FALSE)&lt;=VLOOKUP($AK$18,paramètres!$E$33:$F$44,2,FALSE),Y782*$D782,0)))</f>
        <v>0</v>
      </c>
      <c r="AL782" s="13">
        <f>IF($D782="",0,IF($E782="",0,IF(VLOOKUP($E782,paramètres!$E$33:$F$44,2,FALSE)&lt;=VLOOKUP($AL$18,paramètres!$E$33:$F$44,2,FALSE),Z782*$D782,0)))</f>
        <v>0</v>
      </c>
      <c r="AM782" s="13">
        <f>IF($D782="",0,IF($E782="",0,IF(VLOOKUP($E782,paramètres!$E$33:$F$44,2,FALSE)&lt;=VLOOKUP($AM$18,paramètres!$E$33:$F$44,2,FALSE),AA782*$D782,0)))</f>
        <v>0</v>
      </c>
      <c r="AN782" s="154">
        <f>IF($D782="",0,IF($E782="",0,IF(VLOOKUP($E782,paramètres!$E$33:$F$44,2,FALSE)&lt;=VLOOKUP($AN$18,paramètres!$E$33:$F$44,2,FALSE),AB782*$D782,0)))</f>
        <v>0</v>
      </c>
      <c r="AO782" s="149" t="str">
        <f>IF(paramètres!$B$28=1,((SUM(Q782:Z782)/1.02)+SUM(AA782:AB782))*0.0303/9*COUNT(Q782:Y782),IF(paramètres!$B$28=2,(SUM(Q782:AB782))*0.0303/9*COUNT(Q782:Y782),"Missing Delta option"))</f>
        <v>Missing Delta option</v>
      </c>
      <c r="AP782" s="13" t="str">
        <f>IF(paramètres!$B$28=1,(((SUM(Q782:Z782)/1.02)+SUM(AA782:AB782))+((SUM(AC782:AL782)/1.02)+SUM(AM782:AO782)))*cotpatr,IF(paramètres!$B$28=2,(SUM(Q782:AO782)*cotpatr),"Missing Delta Option"))</f>
        <v>Missing Delta Option</v>
      </c>
      <c r="AQ782" s="13" t="str" cm="1">
        <f t="array" ref="AQ782">IF(paramètres!$B$28=1,(((SUM(Q782:Z782)/1.02)+SUM(AA782:AB782))+((SUM(AC782:AN782)/1.02)+SUM(AM782:AN782)))/12*pécule,IF(paramètres!$B$28=2,SUM(Q782:AN782)/12*pécule,"Missing Delta Option"))</f>
        <v>Missing Delta Option</v>
      </c>
      <c r="AR782" s="132" t="e">
        <f>IF(paramètres!$B$28=1,(((SUM(Q782:Z782)/1.02)+SUM(AA782:AB782))+((SUM(AC782:AN782)/1.02)+SUM(AM782:AN782)))+AO782+AP782+AQ782,SUM(Q782:AN782)+AO782+AP782+AQ782)</f>
        <v>#VALUE!</v>
      </c>
    </row>
    <row r="783" spans="1:44" x14ac:dyDescent="0.25">
      <c r="A783" s="131"/>
      <c r="B783" s="39"/>
      <c r="C783" s="39"/>
      <c r="D783" s="93"/>
      <c r="E783" s="68"/>
      <c r="F783" s="40"/>
      <c r="G783" s="94"/>
      <c r="H783" s="38"/>
      <c r="I783" s="95"/>
      <c r="J783" s="40"/>
      <c r="K783" s="38"/>
      <c r="L783" s="95"/>
      <c r="M783" s="40"/>
      <c r="N783" s="38"/>
      <c r="O783" s="95"/>
      <c r="P783" s="68"/>
      <c r="Q783" s="226"/>
      <c r="R783" s="227"/>
      <c r="S783" s="227"/>
      <c r="T783" s="227"/>
      <c r="U783" s="227"/>
      <c r="V783" s="227"/>
      <c r="W783" s="227"/>
      <c r="X783" s="227"/>
      <c r="Y783" s="227"/>
      <c r="Z783" s="227"/>
      <c r="AA783" s="227"/>
      <c r="AB783" s="228"/>
      <c r="AC783" s="149">
        <f>IF($D783="",0,IF($E783="",0,IF(VLOOKUP($E783,paramètres!$E$33:$F$44,2,FALSE)&lt;=VLOOKUP($AC$18,paramètres!$E$33:$F$44,2,FALSE),Q783*$D783,0)))</f>
        <v>0</v>
      </c>
      <c r="AD783" s="13">
        <f>IF($D783="",0,IF($E783="",0,IF(VLOOKUP($E783,paramètres!$E$33:$F$44,2,FALSE)&lt;=VLOOKUP($AD$18,paramètres!$E$33:$F$44,2,FALSE),R783*$D783,0)))</f>
        <v>0</v>
      </c>
      <c r="AE783" s="13">
        <f>IF($D783="",0,IF($E783="",0,IF(VLOOKUP($E783,paramètres!$E$33:$F$44,2,FALSE)&lt;=VLOOKUP($AE$18,paramètres!$E$33:$F$44,2,FALSE),S783*$D783,0)))</f>
        <v>0</v>
      </c>
      <c r="AF783" s="13">
        <f>IF($D783="",0,IF($E783="",0,IF(VLOOKUP($E783,paramètres!$E$33:$F$44,2,FALSE)&lt;=VLOOKUP($AF$18,paramètres!$E$33:$F$44,2,FALSE),T783*$D783,0)))</f>
        <v>0</v>
      </c>
      <c r="AG783" s="13">
        <f>IF($D783="",0,IF($E783="",0,IF(VLOOKUP($E783,paramètres!$E$33:$F$44,2,FALSE)&lt;=VLOOKUP($AG$18,paramètres!$E$33:$F$44,2,FALSE),U783*$D783,0)))</f>
        <v>0</v>
      </c>
      <c r="AH783" s="13">
        <f>IF($D783="",0,IF($E783="",0,IF(VLOOKUP($E783,paramètres!$E$33:$F$44,2,FALSE)&lt;=VLOOKUP($AH$18,paramètres!$E$33:$F$44,2,FALSE),V783*$D783,0)))</f>
        <v>0</v>
      </c>
      <c r="AI783" s="13">
        <f>IF($D783="",0,IF($E783="",0,IF(VLOOKUP($E783,paramètres!$E$33:$F$44,2,FALSE)&lt;=VLOOKUP($AI$18,paramètres!$E$33:$F$44,2,FALSE),W783*$D783,0)))</f>
        <v>0</v>
      </c>
      <c r="AJ783" s="13">
        <f>IF($D783="",0,IF($E783="",0,IF(VLOOKUP($E783,paramètres!$E$33:$F$44,2,FALSE)&lt;=VLOOKUP($AJ$18,paramètres!$E$33:$F$44,2,FALSE),X783*$D783,0)))</f>
        <v>0</v>
      </c>
      <c r="AK783" s="13">
        <f>IF($D783="",0,IF($E783="",0,IF(VLOOKUP($E783,paramètres!$E$33:$F$44,2,FALSE)&lt;=VLOOKUP($AK$18,paramètres!$E$33:$F$44,2,FALSE),Y783*$D783,0)))</f>
        <v>0</v>
      </c>
      <c r="AL783" s="13">
        <f>IF($D783="",0,IF($E783="",0,IF(VLOOKUP($E783,paramètres!$E$33:$F$44,2,FALSE)&lt;=VLOOKUP($AL$18,paramètres!$E$33:$F$44,2,FALSE),Z783*$D783,0)))</f>
        <v>0</v>
      </c>
      <c r="AM783" s="13">
        <f>IF($D783="",0,IF($E783="",0,IF(VLOOKUP($E783,paramètres!$E$33:$F$44,2,FALSE)&lt;=VLOOKUP($AM$18,paramètres!$E$33:$F$44,2,FALSE),AA783*$D783,0)))</f>
        <v>0</v>
      </c>
      <c r="AN783" s="154">
        <f>IF($D783="",0,IF($E783="",0,IF(VLOOKUP($E783,paramètres!$E$33:$F$44,2,FALSE)&lt;=VLOOKUP($AN$18,paramètres!$E$33:$F$44,2,FALSE),AB783*$D783,0)))</f>
        <v>0</v>
      </c>
      <c r="AO783" s="149" t="str">
        <f>IF(paramètres!$B$28=1,((SUM(Q783:Z783)/1.02)+SUM(AA783:AB783))*0.0303/9*COUNT(Q783:Y783),IF(paramètres!$B$28=2,(SUM(Q783:AB783))*0.0303/9*COUNT(Q783:Y783),"Missing Delta option"))</f>
        <v>Missing Delta option</v>
      </c>
      <c r="AP783" s="13" t="str">
        <f>IF(paramètres!$B$28=1,(((SUM(Q783:Z783)/1.02)+SUM(AA783:AB783))+((SUM(AC783:AL783)/1.02)+SUM(AM783:AO783)))*cotpatr,IF(paramètres!$B$28=2,(SUM(Q783:AO783)*cotpatr),"Missing Delta Option"))</f>
        <v>Missing Delta Option</v>
      </c>
      <c r="AQ783" s="13" t="str" cm="1">
        <f t="array" ref="AQ783">IF(paramètres!$B$28=1,(((SUM(Q783:Z783)/1.02)+SUM(AA783:AB783))+((SUM(AC783:AN783)/1.02)+SUM(AM783:AN783)))/12*pécule,IF(paramètres!$B$28=2,SUM(Q783:AN783)/12*pécule,"Missing Delta Option"))</f>
        <v>Missing Delta Option</v>
      </c>
      <c r="AR783" s="132" t="e">
        <f>IF(paramètres!$B$28=1,(((SUM(Q783:Z783)/1.02)+SUM(AA783:AB783))+((SUM(AC783:AN783)/1.02)+SUM(AM783:AN783)))+AO783+AP783+AQ783,SUM(Q783:AN783)+AO783+AP783+AQ783)</f>
        <v>#VALUE!</v>
      </c>
    </row>
    <row r="784" spans="1:44" x14ac:dyDescent="0.25">
      <c r="A784" s="131"/>
      <c r="B784" s="39"/>
      <c r="C784" s="39"/>
      <c r="D784" s="93"/>
      <c r="E784" s="68"/>
      <c r="F784" s="40"/>
      <c r="G784" s="94"/>
      <c r="H784" s="38"/>
      <c r="I784" s="95"/>
      <c r="J784" s="40"/>
      <c r="K784" s="38"/>
      <c r="L784" s="95"/>
      <c r="M784" s="40"/>
      <c r="N784" s="38"/>
      <c r="O784" s="95"/>
      <c r="P784" s="68"/>
      <c r="Q784" s="226"/>
      <c r="R784" s="227"/>
      <c r="S784" s="227"/>
      <c r="T784" s="227"/>
      <c r="U784" s="227"/>
      <c r="V784" s="227"/>
      <c r="W784" s="227"/>
      <c r="X784" s="227"/>
      <c r="Y784" s="227"/>
      <c r="Z784" s="227"/>
      <c r="AA784" s="227"/>
      <c r="AB784" s="228"/>
      <c r="AC784" s="149">
        <f>IF($D784="",0,IF($E784="",0,IF(VLOOKUP($E784,paramètres!$E$33:$F$44,2,FALSE)&lt;=VLOOKUP($AC$18,paramètres!$E$33:$F$44,2,FALSE),Q784*$D784,0)))</f>
        <v>0</v>
      </c>
      <c r="AD784" s="13">
        <f>IF($D784="",0,IF($E784="",0,IF(VLOOKUP($E784,paramètres!$E$33:$F$44,2,FALSE)&lt;=VLOOKUP($AD$18,paramètres!$E$33:$F$44,2,FALSE),R784*$D784,0)))</f>
        <v>0</v>
      </c>
      <c r="AE784" s="13">
        <f>IF($D784="",0,IF($E784="",0,IF(VLOOKUP($E784,paramètres!$E$33:$F$44,2,FALSE)&lt;=VLOOKUP($AE$18,paramètres!$E$33:$F$44,2,FALSE),S784*$D784,0)))</f>
        <v>0</v>
      </c>
      <c r="AF784" s="13">
        <f>IF($D784="",0,IF($E784="",0,IF(VLOOKUP($E784,paramètres!$E$33:$F$44,2,FALSE)&lt;=VLOOKUP($AF$18,paramètres!$E$33:$F$44,2,FALSE),T784*$D784,0)))</f>
        <v>0</v>
      </c>
      <c r="AG784" s="13">
        <f>IF($D784="",0,IF($E784="",0,IF(VLOOKUP($E784,paramètres!$E$33:$F$44,2,FALSE)&lt;=VLOOKUP($AG$18,paramètres!$E$33:$F$44,2,FALSE),U784*$D784,0)))</f>
        <v>0</v>
      </c>
      <c r="AH784" s="13">
        <f>IF($D784="",0,IF($E784="",0,IF(VLOOKUP($E784,paramètres!$E$33:$F$44,2,FALSE)&lt;=VLOOKUP($AH$18,paramètres!$E$33:$F$44,2,FALSE),V784*$D784,0)))</f>
        <v>0</v>
      </c>
      <c r="AI784" s="13">
        <f>IF($D784="",0,IF($E784="",0,IF(VLOOKUP($E784,paramètres!$E$33:$F$44,2,FALSE)&lt;=VLOOKUP($AI$18,paramètres!$E$33:$F$44,2,FALSE),W784*$D784,0)))</f>
        <v>0</v>
      </c>
      <c r="AJ784" s="13">
        <f>IF($D784="",0,IF($E784="",0,IF(VLOOKUP($E784,paramètres!$E$33:$F$44,2,FALSE)&lt;=VLOOKUP($AJ$18,paramètres!$E$33:$F$44,2,FALSE),X784*$D784,0)))</f>
        <v>0</v>
      </c>
      <c r="AK784" s="13">
        <f>IF($D784="",0,IF($E784="",0,IF(VLOOKUP($E784,paramètres!$E$33:$F$44,2,FALSE)&lt;=VLOOKUP($AK$18,paramètres!$E$33:$F$44,2,FALSE),Y784*$D784,0)))</f>
        <v>0</v>
      </c>
      <c r="AL784" s="13">
        <f>IF($D784="",0,IF($E784="",0,IF(VLOOKUP($E784,paramètres!$E$33:$F$44,2,FALSE)&lt;=VLOOKUP($AL$18,paramètres!$E$33:$F$44,2,FALSE),Z784*$D784,0)))</f>
        <v>0</v>
      </c>
      <c r="AM784" s="13">
        <f>IF($D784="",0,IF($E784="",0,IF(VLOOKUP($E784,paramètres!$E$33:$F$44,2,FALSE)&lt;=VLOOKUP($AM$18,paramètres!$E$33:$F$44,2,FALSE),AA784*$D784,0)))</f>
        <v>0</v>
      </c>
      <c r="AN784" s="154">
        <f>IF($D784="",0,IF($E784="",0,IF(VLOOKUP($E784,paramètres!$E$33:$F$44,2,FALSE)&lt;=VLOOKUP($AN$18,paramètres!$E$33:$F$44,2,FALSE),AB784*$D784,0)))</f>
        <v>0</v>
      </c>
      <c r="AO784" s="149" t="str">
        <f>IF(paramètres!$B$28=1,((SUM(Q784:Z784)/1.02)+SUM(AA784:AB784))*0.0303/9*COUNT(Q784:Y784),IF(paramètres!$B$28=2,(SUM(Q784:AB784))*0.0303/9*COUNT(Q784:Y784),"Missing Delta option"))</f>
        <v>Missing Delta option</v>
      </c>
      <c r="AP784" s="13" t="str">
        <f>IF(paramètres!$B$28=1,(((SUM(Q784:Z784)/1.02)+SUM(AA784:AB784))+((SUM(AC784:AL784)/1.02)+SUM(AM784:AO784)))*cotpatr,IF(paramètres!$B$28=2,(SUM(Q784:AO784)*cotpatr),"Missing Delta Option"))</f>
        <v>Missing Delta Option</v>
      </c>
      <c r="AQ784" s="13" t="str" cm="1">
        <f t="array" ref="AQ784">IF(paramètres!$B$28=1,(((SUM(Q784:Z784)/1.02)+SUM(AA784:AB784))+((SUM(AC784:AN784)/1.02)+SUM(AM784:AN784)))/12*pécule,IF(paramètres!$B$28=2,SUM(Q784:AN784)/12*pécule,"Missing Delta Option"))</f>
        <v>Missing Delta Option</v>
      </c>
      <c r="AR784" s="132" t="e">
        <f>IF(paramètres!$B$28=1,(((SUM(Q784:Z784)/1.02)+SUM(AA784:AB784))+((SUM(AC784:AN784)/1.02)+SUM(AM784:AN784)))+AO784+AP784+AQ784,SUM(Q784:AN784)+AO784+AP784+AQ784)</f>
        <v>#VALUE!</v>
      </c>
    </row>
    <row r="785" spans="1:44" x14ac:dyDescent="0.25">
      <c r="A785" s="131"/>
      <c r="B785" s="39"/>
      <c r="C785" s="39"/>
      <c r="D785" s="93"/>
      <c r="E785" s="68"/>
      <c r="F785" s="40"/>
      <c r="G785" s="94"/>
      <c r="H785" s="38"/>
      <c r="I785" s="95"/>
      <c r="J785" s="40"/>
      <c r="K785" s="38"/>
      <c r="L785" s="95"/>
      <c r="M785" s="40"/>
      <c r="N785" s="38"/>
      <c r="O785" s="95"/>
      <c r="P785" s="68"/>
      <c r="Q785" s="226"/>
      <c r="R785" s="227"/>
      <c r="S785" s="227"/>
      <c r="T785" s="227"/>
      <c r="U785" s="227"/>
      <c r="V785" s="227"/>
      <c r="W785" s="227"/>
      <c r="X785" s="227"/>
      <c r="Y785" s="227"/>
      <c r="Z785" s="227"/>
      <c r="AA785" s="227"/>
      <c r="AB785" s="228"/>
      <c r="AC785" s="149">
        <f>IF($D785="",0,IF($E785="",0,IF(VLOOKUP($E785,paramètres!$E$33:$F$44,2,FALSE)&lt;=VLOOKUP($AC$18,paramètres!$E$33:$F$44,2,FALSE),Q785*$D785,0)))</f>
        <v>0</v>
      </c>
      <c r="AD785" s="13">
        <f>IF($D785="",0,IF($E785="",0,IF(VLOOKUP($E785,paramètres!$E$33:$F$44,2,FALSE)&lt;=VLOOKUP($AD$18,paramètres!$E$33:$F$44,2,FALSE),R785*$D785,0)))</f>
        <v>0</v>
      </c>
      <c r="AE785" s="13">
        <f>IF($D785="",0,IF($E785="",0,IF(VLOOKUP($E785,paramètres!$E$33:$F$44,2,FALSE)&lt;=VLOOKUP($AE$18,paramètres!$E$33:$F$44,2,FALSE),S785*$D785,0)))</f>
        <v>0</v>
      </c>
      <c r="AF785" s="13">
        <f>IF($D785="",0,IF($E785="",0,IF(VLOOKUP($E785,paramètres!$E$33:$F$44,2,FALSE)&lt;=VLOOKUP($AF$18,paramètres!$E$33:$F$44,2,FALSE),T785*$D785,0)))</f>
        <v>0</v>
      </c>
      <c r="AG785" s="13">
        <f>IF($D785="",0,IF($E785="",0,IF(VLOOKUP($E785,paramètres!$E$33:$F$44,2,FALSE)&lt;=VLOOKUP($AG$18,paramètres!$E$33:$F$44,2,FALSE),U785*$D785,0)))</f>
        <v>0</v>
      </c>
      <c r="AH785" s="13">
        <f>IF($D785="",0,IF($E785="",0,IF(VLOOKUP($E785,paramètres!$E$33:$F$44,2,FALSE)&lt;=VLOOKUP($AH$18,paramètres!$E$33:$F$44,2,FALSE),V785*$D785,0)))</f>
        <v>0</v>
      </c>
      <c r="AI785" s="13">
        <f>IF($D785="",0,IF($E785="",0,IF(VLOOKUP($E785,paramètres!$E$33:$F$44,2,FALSE)&lt;=VLOOKUP($AI$18,paramètres!$E$33:$F$44,2,FALSE),W785*$D785,0)))</f>
        <v>0</v>
      </c>
      <c r="AJ785" s="13">
        <f>IF($D785="",0,IF($E785="",0,IF(VLOOKUP($E785,paramètres!$E$33:$F$44,2,FALSE)&lt;=VLOOKUP($AJ$18,paramètres!$E$33:$F$44,2,FALSE),X785*$D785,0)))</f>
        <v>0</v>
      </c>
      <c r="AK785" s="13">
        <f>IF($D785="",0,IF($E785="",0,IF(VLOOKUP($E785,paramètres!$E$33:$F$44,2,FALSE)&lt;=VLOOKUP($AK$18,paramètres!$E$33:$F$44,2,FALSE),Y785*$D785,0)))</f>
        <v>0</v>
      </c>
      <c r="AL785" s="13">
        <f>IF($D785="",0,IF($E785="",0,IF(VLOOKUP($E785,paramètres!$E$33:$F$44,2,FALSE)&lt;=VLOOKUP($AL$18,paramètres!$E$33:$F$44,2,FALSE),Z785*$D785,0)))</f>
        <v>0</v>
      </c>
      <c r="AM785" s="13">
        <f>IF($D785="",0,IF($E785="",0,IF(VLOOKUP($E785,paramètres!$E$33:$F$44,2,FALSE)&lt;=VLOOKUP($AM$18,paramètres!$E$33:$F$44,2,FALSE),AA785*$D785,0)))</f>
        <v>0</v>
      </c>
      <c r="AN785" s="154">
        <f>IF($D785="",0,IF($E785="",0,IF(VLOOKUP($E785,paramètres!$E$33:$F$44,2,FALSE)&lt;=VLOOKUP($AN$18,paramètres!$E$33:$F$44,2,FALSE),AB785*$D785,0)))</f>
        <v>0</v>
      </c>
      <c r="AO785" s="149" t="str">
        <f>IF(paramètres!$B$28=1,((SUM(Q785:Z785)/1.02)+SUM(AA785:AB785))*0.0303/9*COUNT(Q785:Y785),IF(paramètres!$B$28=2,(SUM(Q785:AB785))*0.0303/9*COUNT(Q785:Y785),"Missing Delta option"))</f>
        <v>Missing Delta option</v>
      </c>
      <c r="AP785" s="13" t="str">
        <f>IF(paramètres!$B$28=1,(((SUM(Q785:Z785)/1.02)+SUM(AA785:AB785))+((SUM(AC785:AL785)/1.02)+SUM(AM785:AO785)))*cotpatr,IF(paramètres!$B$28=2,(SUM(Q785:AO785)*cotpatr),"Missing Delta Option"))</f>
        <v>Missing Delta Option</v>
      </c>
      <c r="AQ785" s="13" t="str" cm="1">
        <f t="array" ref="AQ785">IF(paramètres!$B$28=1,(((SUM(Q785:Z785)/1.02)+SUM(AA785:AB785))+((SUM(AC785:AN785)/1.02)+SUM(AM785:AN785)))/12*pécule,IF(paramètres!$B$28=2,SUM(Q785:AN785)/12*pécule,"Missing Delta Option"))</f>
        <v>Missing Delta Option</v>
      </c>
      <c r="AR785" s="132" t="e">
        <f>IF(paramètres!$B$28=1,(((SUM(Q785:Z785)/1.02)+SUM(AA785:AB785))+((SUM(AC785:AN785)/1.02)+SUM(AM785:AN785)))+AO785+AP785+AQ785,SUM(Q785:AN785)+AO785+AP785+AQ785)</f>
        <v>#VALUE!</v>
      </c>
    </row>
    <row r="786" spans="1:44" x14ac:dyDescent="0.25">
      <c r="A786" s="131"/>
      <c r="B786" s="39"/>
      <c r="C786" s="39"/>
      <c r="D786" s="93"/>
      <c r="E786" s="68"/>
      <c r="F786" s="40"/>
      <c r="G786" s="94"/>
      <c r="H786" s="38"/>
      <c r="I786" s="95"/>
      <c r="J786" s="40"/>
      <c r="K786" s="38"/>
      <c r="L786" s="95"/>
      <c r="M786" s="40"/>
      <c r="N786" s="38"/>
      <c r="O786" s="95"/>
      <c r="P786" s="68"/>
      <c r="Q786" s="226"/>
      <c r="R786" s="227"/>
      <c r="S786" s="227"/>
      <c r="T786" s="227"/>
      <c r="U786" s="227"/>
      <c r="V786" s="227"/>
      <c r="W786" s="227"/>
      <c r="X786" s="227"/>
      <c r="Y786" s="227"/>
      <c r="Z786" s="227"/>
      <c r="AA786" s="227"/>
      <c r="AB786" s="228"/>
      <c r="AC786" s="149">
        <f>IF($D786="",0,IF($E786="",0,IF(VLOOKUP($E786,paramètres!$E$33:$F$44,2,FALSE)&lt;=VLOOKUP($AC$18,paramètres!$E$33:$F$44,2,FALSE),Q786*$D786,0)))</f>
        <v>0</v>
      </c>
      <c r="AD786" s="13">
        <f>IF($D786="",0,IF($E786="",0,IF(VLOOKUP($E786,paramètres!$E$33:$F$44,2,FALSE)&lt;=VLOOKUP($AD$18,paramètres!$E$33:$F$44,2,FALSE),R786*$D786,0)))</f>
        <v>0</v>
      </c>
      <c r="AE786" s="13">
        <f>IF($D786="",0,IF($E786="",0,IF(VLOOKUP($E786,paramètres!$E$33:$F$44,2,FALSE)&lt;=VLOOKUP($AE$18,paramètres!$E$33:$F$44,2,FALSE),S786*$D786,0)))</f>
        <v>0</v>
      </c>
      <c r="AF786" s="13">
        <f>IF($D786="",0,IF($E786="",0,IF(VLOOKUP($E786,paramètres!$E$33:$F$44,2,FALSE)&lt;=VLOOKUP($AF$18,paramètres!$E$33:$F$44,2,FALSE),T786*$D786,0)))</f>
        <v>0</v>
      </c>
      <c r="AG786" s="13">
        <f>IF($D786="",0,IF($E786="",0,IF(VLOOKUP($E786,paramètres!$E$33:$F$44,2,FALSE)&lt;=VLOOKUP($AG$18,paramètres!$E$33:$F$44,2,FALSE),U786*$D786,0)))</f>
        <v>0</v>
      </c>
      <c r="AH786" s="13">
        <f>IF($D786="",0,IF($E786="",0,IF(VLOOKUP($E786,paramètres!$E$33:$F$44,2,FALSE)&lt;=VLOOKUP($AH$18,paramètres!$E$33:$F$44,2,FALSE),V786*$D786,0)))</f>
        <v>0</v>
      </c>
      <c r="AI786" s="13">
        <f>IF($D786="",0,IF($E786="",0,IF(VLOOKUP($E786,paramètres!$E$33:$F$44,2,FALSE)&lt;=VLOOKUP($AI$18,paramètres!$E$33:$F$44,2,FALSE),W786*$D786,0)))</f>
        <v>0</v>
      </c>
      <c r="AJ786" s="13">
        <f>IF($D786="",0,IF($E786="",0,IF(VLOOKUP($E786,paramètres!$E$33:$F$44,2,FALSE)&lt;=VLOOKUP($AJ$18,paramètres!$E$33:$F$44,2,FALSE),X786*$D786,0)))</f>
        <v>0</v>
      </c>
      <c r="AK786" s="13">
        <f>IF($D786="",0,IF($E786="",0,IF(VLOOKUP($E786,paramètres!$E$33:$F$44,2,FALSE)&lt;=VLOOKUP($AK$18,paramètres!$E$33:$F$44,2,FALSE),Y786*$D786,0)))</f>
        <v>0</v>
      </c>
      <c r="AL786" s="13">
        <f>IF($D786="",0,IF($E786="",0,IF(VLOOKUP($E786,paramètres!$E$33:$F$44,2,FALSE)&lt;=VLOOKUP($AL$18,paramètres!$E$33:$F$44,2,FALSE),Z786*$D786,0)))</f>
        <v>0</v>
      </c>
      <c r="AM786" s="13">
        <f>IF($D786="",0,IF($E786="",0,IF(VLOOKUP($E786,paramètres!$E$33:$F$44,2,FALSE)&lt;=VLOOKUP($AM$18,paramètres!$E$33:$F$44,2,FALSE),AA786*$D786,0)))</f>
        <v>0</v>
      </c>
      <c r="AN786" s="154">
        <f>IF($D786="",0,IF($E786="",0,IF(VLOOKUP($E786,paramètres!$E$33:$F$44,2,FALSE)&lt;=VLOOKUP($AN$18,paramètres!$E$33:$F$44,2,FALSE),AB786*$D786,0)))</f>
        <v>0</v>
      </c>
      <c r="AO786" s="149" t="str">
        <f>IF(paramètres!$B$28=1,((SUM(Q786:Z786)/1.02)+SUM(AA786:AB786))*0.0303/9*COUNT(Q786:Y786),IF(paramètres!$B$28=2,(SUM(Q786:AB786))*0.0303/9*COUNT(Q786:Y786),"Missing Delta option"))</f>
        <v>Missing Delta option</v>
      </c>
      <c r="AP786" s="13" t="str">
        <f>IF(paramètres!$B$28=1,(((SUM(Q786:Z786)/1.02)+SUM(AA786:AB786))+((SUM(AC786:AL786)/1.02)+SUM(AM786:AO786)))*cotpatr,IF(paramètres!$B$28=2,(SUM(Q786:AO786)*cotpatr),"Missing Delta Option"))</f>
        <v>Missing Delta Option</v>
      </c>
      <c r="AQ786" s="13" t="str" cm="1">
        <f t="array" ref="AQ786">IF(paramètres!$B$28=1,(((SUM(Q786:Z786)/1.02)+SUM(AA786:AB786))+((SUM(AC786:AN786)/1.02)+SUM(AM786:AN786)))/12*pécule,IF(paramètres!$B$28=2,SUM(Q786:AN786)/12*pécule,"Missing Delta Option"))</f>
        <v>Missing Delta Option</v>
      </c>
      <c r="AR786" s="132" t="e">
        <f>IF(paramètres!$B$28=1,(((SUM(Q786:Z786)/1.02)+SUM(AA786:AB786))+((SUM(AC786:AN786)/1.02)+SUM(AM786:AN786)))+AO786+AP786+AQ786,SUM(Q786:AN786)+AO786+AP786+AQ786)</f>
        <v>#VALUE!</v>
      </c>
    </row>
    <row r="787" spans="1:44" x14ac:dyDescent="0.25">
      <c r="A787" s="131"/>
      <c r="B787" s="39"/>
      <c r="C787" s="39"/>
      <c r="D787" s="93"/>
      <c r="E787" s="68"/>
      <c r="F787" s="40"/>
      <c r="G787" s="94"/>
      <c r="H787" s="38"/>
      <c r="I787" s="95"/>
      <c r="J787" s="40"/>
      <c r="K787" s="38"/>
      <c r="L787" s="95"/>
      <c r="M787" s="40"/>
      <c r="N787" s="38"/>
      <c r="O787" s="95"/>
      <c r="P787" s="68"/>
      <c r="Q787" s="226"/>
      <c r="R787" s="227"/>
      <c r="S787" s="227"/>
      <c r="T787" s="227"/>
      <c r="U787" s="227"/>
      <c r="V787" s="227"/>
      <c r="W787" s="227"/>
      <c r="X787" s="227"/>
      <c r="Y787" s="227"/>
      <c r="Z787" s="227"/>
      <c r="AA787" s="227"/>
      <c r="AB787" s="228"/>
      <c r="AC787" s="149">
        <f>IF($D787="",0,IF($E787="",0,IF(VLOOKUP($E787,paramètres!$E$33:$F$44,2,FALSE)&lt;=VLOOKUP($AC$18,paramètres!$E$33:$F$44,2,FALSE),Q787*$D787,0)))</f>
        <v>0</v>
      </c>
      <c r="AD787" s="13">
        <f>IF($D787="",0,IF($E787="",0,IF(VLOOKUP($E787,paramètres!$E$33:$F$44,2,FALSE)&lt;=VLOOKUP($AD$18,paramètres!$E$33:$F$44,2,FALSE),R787*$D787,0)))</f>
        <v>0</v>
      </c>
      <c r="AE787" s="13">
        <f>IF($D787="",0,IF($E787="",0,IF(VLOOKUP($E787,paramètres!$E$33:$F$44,2,FALSE)&lt;=VLOOKUP($AE$18,paramètres!$E$33:$F$44,2,FALSE),S787*$D787,0)))</f>
        <v>0</v>
      </c>
      <c r="AF787" s="13">
        <f>IF($D787="",0,IF($E787="",0,IF(VLOOKUP($E787,paramètres!$E$33:$F$44,2,FALSE)&lt;=VLOOKUP($AF$18,paramètres!$E$33:$F$44,2,FALSE),T787*$D787,0)))</f>
        <v>0</v>
      </c>
      <c r="AG787" s="13">
        <f>IF($D787="",0,IF($E787="",0,IF(VLOOKUP($E787,paramètres!$E$33:$F$44,2,FALSE)&lt;=VLOOKUP($AG$18,paramètres!$E$33:$F$44,2,FALSE),U787*$D787,0)))</f>
        <v>0</v>
      </c>
      <c r="AH787" s="13">
        <f>IF($D787="",0,IF($E787="",0,IF(VLOOKUP($E787,paramètres!$E$33:$F$44,2,FALSE)&lt;=VLOOKUP($AH$18,paramètres!$E$33:$F$44,2,FALSE),V787*$D787,0)))</f>
        <v>0</v>
      </c>
      <c r="AI787" s="13">
        <f>IF($D787="",0,IF($E787="",0,IF(VLOOKUP($E787,paramètres!$E$33:$F$44,2,FALSE)&lt;=VLOOKUP($AI$18,paramètres!$E$33:$F$44,2,FALSE),W787*$D787,0)))</f>
        <v>0</v>
      </c>
      <c r="AJ787" s="13">
        <f>IF($D787="",0,IF($E787="",0,IF(VLOOKUP($E787,paramètres!$E$33:$F$44,2,FALSE)&lt;=VLOOKUP($AJ$18,paramètres!$E$33:$F$44,2,FALSE),X787*$D787,0)))</f>
        <v>0</v>
      </c>
      <c r="AK787" s="13">
        <f>IF($D787="",0,IF($E787="",0,IF(VLOOKUP($E787,paramètres!$E$33:$F$44,2,FALSE)&lt;=VLOOKUP($AK$18,paramètres!$E$33:$F$44,2,FALSE),Y787*$D787,0)))</f>
        <v>0</v>
      </c>
      <c r="AL787" s="13">
        <f>IF($D787="",0,IF($E787="",0,IF(VLOOKUP($E787,paramètres!$E$33:$F$44,2,FALSE)&lt;=VLOOKUP($AL$18,paramètres!$E$33:$F$44,2,FALSE),Z787*$D787,0)))</f>
        <v>0</v>
      </c>
      <c r="AM787" s="13">
        <f>IF($D787="",0,IF($E787="",0,IF(VLOOKUP($E787,paramètres!$E$33:$F$44,2,FALSE)&lt;=VLOOKUP($AM$18,paramètres!$E$33:$F$44,2,FALSE),AA787*$D787,0)))</f>
        <v>0</v>
      </c>
      <c r="AN787" s="154">
        <f>IF($D787="",0,IF($E787="",0,IF(VLOOKUP($E787,paramètres!$E$33:$F$44,2,FALSE)&lt;=VLOOKUP($AN$18,paramètres!$E$33:$F$44,2,FALSE),AB787*$D787,0)))</f>
        <v>0</v>
      </c>
      <c r="AO787" s="149" t="str">
        <f>IF(paramètres!$B$28=1,((SUM(Q787:Z787)/1.02)+SUM(AA787:AB787))*0.0303/9*COUNT(Q787:Y787),IF(paramètres!$B$28=2,(SUM(Q787:AB787))*0.0303/9*COUNT(Q787:Y787),"Missing Delta option"))</f>
        <v>Missing Delta option</v>
      </c>
      <c r="AP787" s="13" t="str">
        <f>IF(paramètres!$B$28=1,(((SUM(Q787:Z787)/1.02)+SUM(AA787:AB787))+((SUM(AC787:AL787)/1.02)+SUM(AM787:AO787)))*cotpatr,IF(paramètres!$B$28=2,(SUM(Q787:AO787)*cotpatr),"Missing Delta Option"))</f>
        <v>Missing Delta Option</v>
      </c>
      <c r="AQ787" s="13" t="str" cm="1">
        <f t="array" ref="AQ787">IF(paramètres!$B$28=1,(((SUM(Q787:Z787)/1.02)+SUM(AA787:AB787))+((SUM(AC787:AN787)/1.02)+SUM(AM787:AN787)))/12*pécule,IF(paramètres!$B$28=2,SUM(Q787:AN787)/12*pécule,"Missing Delta Option"))</f>
        <v>Missing Delta Option</v>
      </c>
      <c r="AR787" s="132" t="e">
        <f>IF(paramètres!$B$28=1,(((SUM(Q787:Z787)/1.02)+SUM(AA787:AB787))+((SUM(AC787:AN787)/1.02)+SUM(AM787:AN787)))+AO787+AP787+AQ787,SUM(Q787:AN787)+AO787+AP787+AQ787)</f>
        <v>#VALUE!</v>
      </c>
    </row>
    <row r="788" spans="1:44" x14ac:dyDescent="0.25">
      <c r="A788" s="131"/>
      <c r="B788" s="39"/>
      <c r="C788" s="39"/>
      <c r="D788" s="93"/>
      <c r="E788" s="68"/>
      <c r="F788" s="40"/>
      <c r="G788" s="94"/>
      <c r="H788" s="38"/>
      <c r="I788" s="95"/>
      <c r="J788" s="40"/>
      <c r="K788" s="38"/>
      <c r="L788" s="95"/>
      <c r="M788" s="40"/>
      <c r="N788" s="38"/>
      <c r="O788" s="95"/>
      <c r="P788" s="68"/>
      <c r="Q788" s="226"/>
      <c r="R788" s="227"/>
      <c r="S788" s="227"/>
      <c r="T788" s="227"/>
      <c r="U788" s="227"/>
      <c r="V788" s="227"/>
      <c r="W788" s="227"/>
      <c r="X788" s="227"/>
      <c r="Y788" s="227"/>
      <c r="Z788" s="227"/>
      <c r="AA788" s="227"/>
      <c r="AB788" s="228"/>
      <c r="AC788" s="149">
        <f>IF($D788="",0,IF($E788="",0,IF(VLOOKUP($E788,paramètres!$E$33:$F$44,2,FALSE)&lt;=VLOOKUP($AC$18,paramètres!$E$33:$F$44,2,FALSE),Q788*$D788,0)))</f>
        <v>0</v>
      </c>
      <c r="AD788" s="13">
        <f>IF($D788="",0,IF($E788="",0,IF(VLOOKUP($E788,paramètres!$E$33:$F$44,2,FALSE)&lt;=VLOOKUP($AD$18,paramètres!$E$33:$F$44,2,FALSE),R788*$D788,0)))</f>
        <v>0</v>
      </c>
      <c r="AE788" s="13">
        <f>IF($D788="",0,IF($E788="",0,IF(VLOOKUP($E788,paramètres!$E$33:$F$44,2,FALSE)&lt;=VLOOKUP($AE$18,paramètres!$E$33:$F$44,2,FALSE),S788*$D788,0)))</f>
        <v>0</v>
      </c>
      <c r="AF788" s="13">
        <f>IF($D788="",0,IF($E788="",0,IF(VLOOKUP($E788,paramètres!$E$33:$F$44,2,FALSE)&lt;=VLOOKUP($AF$18,paramètres!$E$33:$F$44,2,FALSE),T788*$D788,0)))</f>
        <v>0</v>
      </c>
      <c r="AG788" s="13">
        <f>IF($D788="",0,IF($E788="",0,IF(VLOOKUP($E788,paramètres!$E$33:$F$44,2,FALSE)&lt;=VLOOKUP($AG$18,paramètres!$E$33:$F$44,2,FALSE),U788*$D788,0)))</f>
        <v>0</v>
      </c>
      <c r="AH788" s="13">
        <f>IF($D788="",0,IF($E788="",0,IF(VLOOKUP($E788,paramètres!$E$33:$F$44,2,FALSE)&lt;=VLOOKUP($AH$18,paramètres!$E$33:$F$44,2,FALSE),V788*$D788,0)))</f>
        <v>0</v>
      </c>
      <c r="AI788" s="13">
        <f>IF($D788="",0,IF($E788="",0,IF(VLOOKUP($E788,paramètres!$E$33:$F$44,2,FALSE)&lt;=VLOOKUP($AI$18,paramètres!$E$33:$F$44,2,FALSE),W788*$D788,0)))</f>
        <v>0</v>
      </c>
      <c r="AJ788" s="13">
        <f>IF($D788="",0,IF($E788="",0,IF(VLOOKUP($E788,paramètres!$E$33:$F$44,2,FALSE)&lt;=VLOOKUP($AJ$18,paramètres!$E$33:$F$44,2,FALSE),X788*$D788,0)))</f>
        <v>0</v>
      </c>
      <c r="AK788" s="13">
        <f>IF($D788="",0,IF($E788="",0,IF(VLOOKUP($E788,paramètres!$E$33:$F$44,2,FALSE)&lt;=VLOOKUP($AK$18,paramètres!$E$33:$F$44,2,FALSE),Y788*$D788,0)))</f>
        <v>0</v>
      </c>
      <c r="AL788" s="13">
        <f>IF($D788="",0,IF($E788="",0,IF(VLOOKUP($E788,paramètres!$E$33:$F$44,2,FALSE)&lt;=VLOOKUP($AL$18,paramètres!$E$33:$F$44,2,FALSE),Z788*$D788,0)))</f>
        <v>0</v>
      </c>
      <c r="AM788" s="13">
        <f>IF($D788="",0,IF($E788="",0,IF(VLOOKUP($E788,paramètres!$E$33:$F$44,2,FALSE)&lt;=VLOOKUP($AM$18,paramètres!$E$33:$F$44,2,FALSE),AA788*$D788,0)))</f>
        <v>0</v>
      </c>
      <c r="AN788" s="154">
        <f>IF($D788="",0,IF($E788="",0,IF(VLOOKUP($E788,paramètres!$E$33:$F$44,2,FALSE)&lt;=VLOOKUP($AN$18,paramètres!$E$33:$F$44,2,FALSE),AB788*$D788,0)))</f>
        <v>0</v>
      </c>
      <c r="AO788" s="149" t="str">
        <f>IF(paramètres!$B$28=1,((SUM(Q788:Z788)/1.02)+SUM(AA788:AB788))*0.0303/9*COUNT(Q788:Y788),IF(paramètres!$B$28=2,(SUM(Q788:AB788))*0.0303/9*COUNT(Q788:Y788),"Missing Delta option"))</f>
        <v>Missing Delta option</v>
      </c>
      <c r="AP788" s="13" t="str">
        <f>IF(paramètres!$B$28=1,(((SUM(Q788:Z788)/1.02)+SUM(AA788:AB788))+((SUM(AC788:AL788)/1.02)+SUM(AM788:AO788)))*cotpatr,IF(paramètres!$B$28=2,(SUM(Q788:AO788)*cotpatr),"Missing Delta Option"))</f>
        <v>Missing Delta Option</v>
      </c>
      <c r="AQ788" s="13" t="str" cm="1">
        <f t="array" ref="AQ788">IF(paramètres!$B$28=1,(((SUM(Q788:Z788)/1.02)+SUM(AA788:AB788))+((SUM(AC788:AN788)/1.02)+SUM(AM788:AN788)))/12*pécule,IF(paramètres!$B$28=2,SUM(Q788:AN788)/12*pécule,"Missing Delta Option"))</f>
        <v>Missing Delta Option</v>
      </c>
      <c r="AR788" s="132" t="e">
        <f>IF(paramètres!$B$28=1,(((SUM(Q788:Z788)/1.02)+SUM(AA788:AB788))+((SUM(AC788:AN788)/1.02)+SUM(AM788:AN788)))+AO788+AP788+AQ788,SUM(Q788:AN788)+AO788+AP788+AQ788)</f>
        <v>#VALUE!</v>
      </c>
    </row>
    <row r="789" spans="1:44" x14ac:dyDescent="0.25">
      <c r="A789" s="131"/>
      <c r="B789" s="39"/>
      <c r="C789" s="39"/>
      <c r="D789" s="93"/>
      <c r="E789" s="68"/>
      <c r="F789" s="40"/>
      <c r="G789" s="94"/>
      <c r="H789" s="38"/>
      <c r="I789" s="95"/>
      <c r="J789" s="40"/>
      <c r="K789" s="38"/>
      <c r="L789" s="95"/>
      <c r="M789" s="40"/>
      <c r="N789" s="38"/>
      <c r="O789" s="95"/>
      <c r="P789" s="68"/>
      <c r="Q789" s="226"/>
      <c r="R789" s="227"/>
      <c r="S789" s="227"/>
      <c r="T789" s="227"/>
      <c r="U789" s="227"/>
      <c r="V789" s="227"/>
      <c r="W789" s="227"/>
      <c r="X789" s="227"/>
      <c r="Y789" s="227"/>
      <c r="Z789" s="227"/>
      <c r="AA789" s="227"/>
      <c r="AB789" s="228"/>
      <c r="AC789" s="149">
        <f>IF($D789="",0,IF($E789="",0,IF(VLOOKUP($E789,paramètres!$E$33:$F$44,2,FALSE)&lt;=VLOOKUP($AC$18,paramètres!$E$33:$F$44,2,FALSE),Q789*$D789,0)))</f>
        <v>0</v>
      </c>
      <c r="AD789" s="13">
        <f>IF($D789="",0,IF($E789="",0,IF(VLOOKUP($E789,paramètres!$E$33:$F$44,2,FALSE)&lt;=VLOOKUP($AD$18,paramètres!$E$33:$F$44,2,FALSE),R789*$D789,0)))</f>
        <v>0</v>
      </c>
      <c r="AE789" s="13">
        <f>IF($D789="",0,IF($E789="",0,IF(VLOOKUP($E789,paramètres!$E$33:$F$44,2,FALSE)&lt;=VLOOKUP($AE$18,paramètres!$E$33:$F$44,2,FALSE),S789*$D789,0)))</f>
        <v>0</v>
      </c>
      <c r="AF789" s="13">
        <f>IF($D789="",0,IF($E789="",0,IF(VLOOKUP($E789,paramètres!$E$33:$F$44,2,FALSE)&lt;=VLOOKUP($AF$18,paramètres!$E$33:$F$44,2,FALSE),T789*$D789,0)))</f>
        <v>0</v>
      </c>
      <c r="AG789" s="13">
        <f>IF($D789="",0,IF($E789="",0,IF(VLOOKUP($E789,paramètres!$E$33:$F$44,2,FALSE)&lt;=VLOOKUP($AG$18,paramètres!$E$33:$F$44,2,FALSE),U789*$D789,0)))</f>
        <v>0</v>
      </c>
      <c r="AH789" s="13">
        <f>IF($D789="",0,IF($E789="",0,IF(VLOOKUP($E789,paramètres!$E$33:$F$44,2,FALSE)&lt;=VLOOKUP($AH$18,paramètres!$E$33:$F$44,2,FALSE),V789*$D789,0)))</f>
        <v>0</v>
      </c>
      <c r="AI789" s="13">
        <f>IF($D789="",0,IF($E789="",0,IF(VLOOKUP($E789,paramètres!$E$33:$F$44,2,FALSE)&lt;=VLOOKUP($AI$18,paramètres!$E$33:$F$44,2,FALSE),W789*$D789,0)))</f>
        <v>0</v>
      </c>
      <c r="AJ789" s="13">
        <f>IF($D789="",0,IF($E789="",0,IF(VLOOKUP($E789,paramètres!$E$33:$F$44,2,FALSE)&lt;=VLOOKUP($AJ$18,paramètres!$E$33:$F$44,2,FALSE),X789*$D789,0)))</f>
        <v>0</v>
      </c>
      <c r="AK789" s="13">
        <f>IF($D789="",0,IF($E789="",0,IF(VLOOKUP($E789,paramètres!$E$33:$F$44,2,FALSE)&lt;=VLOOKUP($AK$18,paramètres!$E$33:$F$44,2,FALSE),Y789*$D789,0)))</f>
        <v>0</v>
      </c>
      <c r="AL789" s="13">
        <f>IF($D789="",0,IF($E789="",0,IF(VLOOKUP($E789,paramètres!$E$33:$F$44,2,FALSE)&lt;=VLOOKUP($AL$18,paramètres!$E$33:$F$44,2,FALSE),Z789*$D789,0)))</f>
        <v>0</v>
      </c>
      <c r="AM789" s="13">
        <f>IF($D789="",0,IF($E789="",0,IF(VLOOKUP($E789,paramètres!$E$33:$F$44,2,FALSE)&lt;=VLOOKUP($AM$18,paramètres!$E$33:$F$44,2,FALSE),AA789*$D789,0)))</f>
        <v>0</v>
      </c>
      <c r="AN789" s="154">
        <f>IF($D789="",0,IF($E789="",0,IF(VLOOKUP($E789,paramètres!$E$33:$F$44,2,FALSE)&lt;=VLOOKUP($AN$18,paramètres!$E$33:$F$44,2,FALSE),AB789*$D789,0)))</f>
        <v>0</v>
      </c>
      <c r="AO789" s="149" t="str">
        <f>IF(paramètres!$B$28=1,((SUM(Q789:Z789)/1.02)+SUM(AA789:AB789))*0.0303/9*COUNT(Q789:Y789),IF(paramètres!$B$28=2,(SUM(Q789:AB789))*0.0303/9*COUNT(Q789:Y789),"Missing Delta option"))</f>
        <v>Missing Delta option</v>
      </c>
      <c r="AP789" s="13" t="str">
        <f>IF(paramètres!$B$28=1,(((SUM(Q789:Z789)/1.02)+SUM(AA789:AB789))+((SUM(AC789:AL789)/1.02)+SUM(AM789:AO789)))*cotpatr,IF(paramètres!$B$28=2,(SUM(Q789:AO789)*cotpatr),"Missing Delta Option"))</f>
        <v>Missing Delta Option</v>
      </c>
      <c r="AQ789" s="13" t="str" cm="1">
        <f t="array" ref="AQ789">IF(paramètres!$B$28=1,(((SUM(Q789:Z789)/1.02)+SUM(AA789:AB789))+((SUM(AC789:AN789)/1.02)+SUM(AM789:AN789)))/12*pécule,IF(paramètres!$B$28=2,SUM(Q789:AN789)/12*pécule,"Missing Delta Option"))</f>
        <v>Missing Delta Option</v>
      </c>
      <c r="AR789" s="132" t="e">
        <f>IF(paramètres!$B$28=1,(((SUM(Q789:Z789)/1.02)+SUM(AA789:AB789))+((SUM(AC789:AN789)/1.02)+SUM(AM789:AN789)))+AO789+AP789+AQ789,SUM(Q789:AN789)+AO789+AP789+AQ789)</f>
        <v>#VALUE!</v>
      </c>
    </row>
    <row r="790" spans="1:44" x14ac:dyDescent="0.25">
      <c r="A790" s="131"/>
      <c r="B790" s="39"/>
      <c r="C790" s="39"/>
      <c r="D790" s="93"/>
      <c r="E790" s="68"/>
      <c r="F790" s="40"/>
      <c r="G790" s="94"/>
      <c r="H790" s="38"/>
      <c r="I790" s="95"/>
      <c r="J790" s="40"/>
      <c r="K790" s="38"/>
      <c r="L790" s="95"/>
      <c r="M790" s="40"/>
      <c r="N790" s="38"/>
      <c r="O790" s="95"/>
      <c r="P790" s="68"/>
      <c r="Q790" s="226"/>
      <c r="R790" s="227"/>
      <c r="S790" s="227"/>
      <c r="T790" s="227"/>
      <c r="U790" s="227"/>
      <c r="V790" s="227"/>
      <c r="W790" s="227"/>
      <c r="X790" s="227"/>
      <c r="Y790" s="227"/>
      <c r="Z790" s="227"/>
      <c r="AA790" s="227"/>
      <c r="AB790" s="228"/>
      <c r="AC790" s="149">
        <f>IF($D790="",0,IF($E790="",0,IF(VLOOKUP($E790,paramètres!$E$33:$F$44,2,FALSE)&lt;=VLOOKUP($AC$18,paramètres!$E$33:$F$44,2,FALSE),Q790*$D790,0)))</f>
        <v>0</v>
      </c>
      <c r="AD790" s="13">
        <f>IF($D790="",0,IF($E790="",0,IF(VLOOKUP($E790,paramètres!$E$33:$F$44,2,FALSE)&lt;=VLOOKUP($AD$18,paramètres!$E$33:$F$44,2,FALSE),R790*$D790,0)))</f>
        <v>0</v>
      </c>
      <c r="AE790" s="13">
        <f>IF($D790="",0,IF($E790="",0,IF(VLOOKUP($E790,paramètres!$E$33:$F$44,2,FALSE)&lt;=VLOOKUP($AE$18,paramètres!$E$33:$F$44,2,FALSE),S790*$D790,0)))</f>
        <v>0</v>
      </c>
      <c r="AF790" s="13">
        <f>IF($D790="",0,IF($E790="",0,IF(VLOOKUP($E790,paramètres!$E$33:$F$44,2,FALSE)&lt;=VLOOKUP($AF$18,paramètres!$E$33:$F$44,2,FALSE),T790*$D790,0)))</f>
        <v>0</v>
      </c>
      <c r="AG790" s="13">
        <f>IF($D790="",0,IF($E790="",0,IF(VLOOKUP($E790,paramètres!$E$33:$F$44,2,FALSE)&lt;=VLOOKUP($AG$18,paramètres!$E$33:$F$44,2,FALSE),U790*$D790,0)))</f>
        <v>0</v>
      </c>
      <c r="AH790" s="13">
        <f>IF($D790="",0,IF($E790="",0,IF(VLOOKUP($E790,paramètres!$E$33:$F$44,2,FALSE)&lt;=VLOOKUP($AH$18,paramètres!$E$33:$F$44,2,FALSE),V790*$D790,0)))</f>
        <v>0</v>
      </c>
      <c r="AI790" s="13">
        <f>IF($D790="",0,IF($E790="",0,IF(VLOOKUP($E790,paramètres!$E$33:$F$44,2,FALSE)&lt;=VLOOKUP($AI$18,paramètres!$E$33:$F$44,2,FALSE),W790*$D790,0)))</f>
        <v>0</v>
      </c>
      <c r="AJ790" s="13">
        <f>IF($D790="",0,IF($E790="",0,IF(VLOOKUP($E790,paramètres!$E$33:$F$44,2,FALSE)&lt;=VLOOKUP($AJ$18,paramètres!$E$33:$F$44,2,FALSE),X790*$D790,0)))</f>
        <v>0</v>
      </c>
      <c r="AK790" s="13">
        <f>IF($D790="",0,IF($E790="",0,IF(VLOOKUP($E790,paramètres!$E$33:$F$44,2,FALSE)&lt;=VLOOKUP($AK$18,paramètres!$E$33:$F$44,2,FALSE),Y790*$D790,0)))</f>
        <v>0</v>
      </c>
      <c r="AL790" s="13">
        <f>IF($D790="",0,IF($E790="",0,IF(VLOOKUP($E790,paramètres!$E$33:$F$44,2,FALSE)&lt;=VLOOKUP($AL$18,paramètres!$E$33:$F$44,2,FALSE),Z790*$D790,0)))</f>
        <v>0</v>
      </c>
      <c r="AM790" s="13">
        <f>IF($D790="",0,IF($E790="",0,IF(VLOOKUP($E790,paramètres!$E$33:$F$44,2,FALSE)&lt;=VLOOKUP($AM$18,paramètres!$E$33:$F$44,2,FALSE),AA790*$D790,0)))</f>
        <v>0</v>
      </c>
      <c r="AN790" s="154">
        <f>IF($D790="",0,IF($E790="",0,IF(VLOOKUP($E790,paramètres!$E$33:$F$44,2,FALSE)&lt;=VLOOKUP($AN$18,paramètres!$E$33:$F$44,2,FALSE),AB790*$D790,0)))</f>
        <v>0</v>
      </c>
      <c r="AO790" s="149" t="str">
        <f>IF(paramètres!$B$28=1,((SUM(Q790:Z790)/1.02)+SUM(AA790:AB790))*0.0303/9*COUNT(Q790:Y790),IF(paramètres!$B$28=2,(SUM(Q790:AB790))*0.0303/9*COUNT(Q790:Y790),"Missing Delta option"))</f>
        <v>Missing Delta option</v>
      </c>
      <c r="AP790" s="13" t="str">
        <f>IF(paramètres!$B$28=1,(((SUM(Q790:Z790)/1.02)+SUM(AA790:AB790))+((SUM(AC790:AL790)/1.02)+SUM(AM790:AO790)))*cotpatr,IF(paramètres!$B$28=2,(SUM(Q790:AO790)*cotpatr),"Missing Delta Option"))</f>
        <v>Missing Delta Option</v>
      </c>
      <c r="AQ790" s="13" t="str" cm="1">
        <f t="array" ref="AQ790">IF(paramètres!$B$28=1,(((SUM(Q790:Z790)/1.02)+SUM(AA790:AB790))+((SUM(AC790:AN790)/1.02)+SUM(AM790:AN790)))/12*pécule,IF(paramètres!$B$28=2,SUM(Q790:AN790)/12*pécule,"Missing Delta Option"))</f>
        <v>Missing Delta Option</v>
      </c>
      <c r="AR790" s="132" t="e">
        <f>IF(paramètres!$B$28=1,(((SUM(Q790:Z790)/1.02)+SUM(AA790:AB790))+((SUM(AC790:AN790)/1.02)+SUM(AM790:AN790)))+AO790+AP790+AQ790,SUM(Q790:AN790)+AO790+AP790+AQ790)</f>
        <v>#VALUE!</v>
      </c>
    </row>
    <row r="791" spans="1:44" x14ac:dyDescent="0.25">
      <c r="A791" s="131"/>
      <c r="B791" s="39"/>
      <c r="C791" s="39"/>
      <c r="D791" s="93"/>
      <c r="E791" s="68"/>
      <c r="F791" s="40"/>
      <c r="G791" s="94"/>
      <c r="H791" s="38"/>
      <c r="I791" s="95"/>
      <c r="J791" s="40"/>
      <c r="K791" s="38"/>
      <c r="L791" s="95"/>
      <c r="M791" s="40"/>
      <c r="N791" s="38"/>
      <c r="O791" s="95"/>
      <c r="P791" s="68"/>
      <c r="Q791" s="226"/>
      <c r="R791" s="227"/>
      <c r="S791" s="227"/>
      <c r="T791" s="227"/>
      <c r="U791" s="227"/>
      <c r="V791" s="227"/>
      <c r="W791" s="227"/>
      <c r="X791" s="227"/>
      <c r="Y791" s="227"/>
      <c r="Z791" s="227"/>
      <c r="AA791" s="227"/>
      <c r="AB791" s="228"/>
      <c r="AC791" s="149">
        <f>IF($D791="",0,IF($E791="",0,IF(VLOOKUP($E791,paramètres!$E$33:$F$44,2,FALSE)&lt;=VLOOKUP($AC$18,paramètres!$E$33:$F$44,2,FALSE),Q791*$D791,0)))</f>
        <v>0</v>
      </c>
      <c r="AD791" s="13">
        <f>IF($D791="",0,IF($E791="",0,IF(VLOOKUP($E791,paramètres!$E$33:$F$44,2,FALSE)&lt;=VLOOKUP($AD$18,paramètres!$E$33:$F$44,2,FALSE),R791*$D791,0)))</f>
        <v>0</v>
      </c>
      <c r="AE791" s="13">
        <f>IF($D791="",0,IF($E791="",0,IF(VLOOKUP($E791,paramètres!$E$33:$F$44,2,FALSE)&lt;=VLOOKUP($AE$18,paramètres!$E$33:$F$44,2,FALSE),S791*$D791,0)))</f>
        <v>0</v>
      </c>
      <c r="AF791" s="13">
        <f>IF($D791="",0,IF($E791="",0,IF(VLOOKUP($E791,paramètres!$E$33:$F$44,2,FALSE)&lt;=VLOOKUP($AF$18,paramètres!$E$33:$F$44,2,FALSE),T791*$D791,0)))</f>
        <v>0</v>
      </c>
      <c r="AG791" s="13">
        <f>IF($D791="",0,IF($E791="",0,IF(VLOOKUP($E791,paramètres!$E$33:$F$44,2,FALSE)&lt;=VLOOKUP($AG$18,paramètres!$E$33:$F$44,2,FALSE),U791*$D791,0)))</f>
        <v>0</v>
      </c>
      <c r="AH791" s="13">
        <f>IF($D791="",0,IF($E791="",0,IF(VLOOKUP($E791,paramètres!$E$33:$F$44,2,FALSE)&lt;=VLOOKUP($AH$18,paramètres!$E$33:$F$44,2,FALSE),V791*$D791,0)))</f>
        <v>0</v>
      </c>
      <c r="AI791" s="13">
        <f>IF($D791="",0,IF($E791="",0,IF(VLOOKUP($E791,paramètres!$E$33:$F$44,2,FALSE)&lt;=VLOOKUP($AI$18,paramètres!$E$33:$F$44,2,FALSE),W791*$D791,0)))</f>
        <v>0</v>
      </c>
      <c r="AJ791" s="13">
        <f>IF($D791="",0,IF($E791="",0,IF(VLOOKUP($E791,paramètres!$E$33:$F$44,2,FALSE)&lt;=VLOOKUP($AJ$18,paramètres!$E$33:$F$44,2,FALSE),X791*$D791,0)))</f>
        <v>0</v>
      </c>
      <c r="AK791" s="13">
        <f>IF($D791="",0,IF($E791="",0,IF(VLOOKUP($E791,paramètres!$E$33:$F$44,2,FALSE)&lt;=VLOOKUP($AK$18,paramètres!$E$33:$F$44,2,FALSE),Y791*$D791,0)))</f>
        <v>0</v>
      </c>
      <c r="AL791" s="13">
        <f>IF($D791="",0,IF($E791="",0,IF(VLOOKUP($E791,paramètres!$E$33:$F$44,2,FALSE)&lt;=VLOOKUP($AL$18,paramètres!$E$33:$F$44,2,FALSE),Z791*$D791,0)))</f>
        <v>0</v>
      </c>
      <c r="AM791" s="13">
        <f>IF($D791="",0,IF($E791="",0,IF(VLOOKUP($E791,paramètres!$E$33:$F$44,2,FALSE)&lt;=VLOOKUP($AM$18,paramètres!$E$33:$F$44,2,FALSE),AA791*$D791,0)))</f>
        <v>0</v>
      </c>
      <c r="AN791" s="154">
        <f>IF($D791="",0,IF($E791="",0,IF(VLOOKUP($E791,paramètres!$E$33:$F$44,2,FALSE)&lt;=VLOOKUP($AN$18,paramètres!$E$33:$F$44,2,FALSE),AB791*$D791,0)))</f>
        <v>0</v>
      </c>
      <c r="AO791" s="149" t="str">
        <f>IF(paramètres!$B$28=1,((SUM(Q791:Z791)/1.02)+SUM(AA791:AB791))*0.0303/9*COUNT(Q791:Y791),IF(paramètres!$B$28=2,(SUM(Q791:AB791))*0.0303/9*COUNT(Q791:Y791),"Missing Delta option"))</f>
        <v>Missing Delta option</v>
      </c>
      <c r="AP791" s="13" t="str">
        <f>IF(paramètres!$B$28=1,(((SUM(Q791:Z791)/1.02)+SUM(AA791:AB791))+((SUM(AC791:AL791)/1.02)+SUM(AM791:AO791)))*cotpatr,IF(paramètres!$B$28=2,(SUM(Q791:AO791)*cotpatr),"Missing Delta Option"))</f>
        <v>Missing Delta Option</v>
      </c>
      <c r="AQ791" s="13" t="str" cm="1">
        <f t="array" ref="AQ791">IF(paramètres!$B$28=1,(((SUM(Q791:Z791)/1.02)+SUM(AA791:AB791))+((SUM(AC791:AN791)/1.02)+SUM(AM791:AN791)))/12*pécule,IF(paramètres!$B$28=2,SUM(Q791:AN791)/12*pécule,"Missing Delta Option"))</f>
        <v>Missing Delta Option</v>
      </c>
      <c r="AR791" s="132" t="e">
        <f>IF(paramètres!$B$28=1,(((SUM(Q791:Z791)/1.02)+SUM(AA791:AB791))+((SUM(AC791:AN791)/1.02)+SUM(AM791:AN791)))+AO791+AP791+AQ791,SUM(Q791:AN791)+AO791+AP791+AQ791)</f>
        <v>#VALUE!</v>
      </c>
    </row>
    <row r="792" spans="1:44" x14ac:dyDescent="0.25">
      <c r="A792" s="131"/>
      <c r="B792" s="39"/>
      <c r="C792" s="39"/>
      <c r="D792" s="93"/>
      <c r="E792" s="68"/>
      <c r="F792" s="40"/>
      <c r="G792" s="94"/>
      <c r="H792" s="38"/>
      <c r="I792" s="95"/>
      <c r="J792" s="40"/>
      <c r="K792" s="38"/>
      <c r="L792" s="95"/>
      <c r="M792" s="40"/>
      <c r="N792" s="38"/>
      <c r="O792" s="95"/>
      <c r="P792" s="68"/>
      <c r="Q792" s="226"/>
      <c r="R792" s="227"/>
      <c r="S792" s="227"/>
      <c r="T792" s="227"/>
      <c r="U792" s="227"/>
      <c r="V792" s="227"/>
      <c r="W792" s="227"/>
      <c r="X792" s="227"/>
      <c r="Y792" s="227"/>
      <c r="Z792" s="227"/>
      <c r="AA792" s="227"/>
      <c r="AB792" s="228"/>
      <c r="AC792" s="149">
        <f>IF($D792="",0,IF($E792="",0,IF(VLOOKUP($E792,paramètres!$E$33:$F$44,2,FALSE)&lt;=VLOOKUP($AC$18,paramètres!$E$33:$F$44,2,FALSE),Q792*$D792,0)))</f>
        <v>0</v>
      </c>
      <c r="AD792" s="13">
        <f>IF($D792="",0,IF($E792="",0,IF(VLOOKUP($E792,paramètres!$E$33:$F$44,2,FALSE)&lt;=VLOOKUP($AD$18,paramètres!$E$33:$F$44,2,FALSE),R792*$D792,0)))</f>
        <v>0</v>
      </c>
      <c r="AE792" s="13">
        <f>IF($D792="",0,IF($E792="",0,IF(VLOOKUP($E792,paramètres!$E$33:$F$44,2,FALSE)&lt;=VLOOKUP($AE$18,paramètres!$E$33:$F$44,2,FALSE),S792*$D792,0)))</f>
        <v>0</v>
      </c>
      <c r="AF792" s="13">
        <f>IF($D792="",0,IF($E792="",0,IF(VLOOKUP($E792,paramètres!$E$33:$F$44,2,FALSE)&lt;=VLOOKUP($AF$18,paramètres!$E$33:$F$44,2,FALSE),T792*$D792,0)))</f>
        <v>0</v>
      </c>
      <c r="AG792" s="13">
        <f>IF($D792="",0,IF($E792="",0,IF(VLOOKUP($E792,paramètres!$E$33:$F$44,2,FALSE)&lt;=VLOOKUP($AG$18,paramètres!$E$33:$F$44,2,FALSE),U792*$D792,0)))</f>
        <v>0</v>
      </c>
      <c r="AH792" s="13">
        <f>IF($D792="",0,IF($E792="",0,IF(VLOOKUP($E792,paramètres!$E$33:$F$44,2,FALSE)&lt;=VLOOKUP($AH$18,paramètres!$E$33:$F$44,2,FALSE),V792*$D792,0)))</f>
        <v>0</v>
      </c>
      <c r="AI792" s="13">
        <f>IF($D792="",0,IF($E792="",0,IF(VLOOKUP($E792,paramètres!$E$33:$F$44,2,FALSE)&lt;=VLOOKUP($AI$18,paramètres!$E$33:$F$44,2,FALSE),W792*$D792,0)))</f>
        <v>0</v>
      </c>
      <c r="AJ792" s="13">
        <f>IF($D792="",0,IF($E792="",0,IF(VLOOKUP($E792,paramètres!$E$33:$F$44,2,FALSE)&lt;=VLOOKUP($AJ$18,paramètres!$E$33:$F$44,2,FALSE),X792*$D792,0)))</f>
        <v>0</v>
      </c>
      <c r="AK792" s="13">
        <f>IF($D792="",0,IF($E792="",0,IF(VLOOKUP($E792,paramètres!$E$33:$F$44,2,FALSE)&lt;=VLOOKUP($AK$18,paramètres!$E$33:$F$44,2,FALSE),Y792*$D792,0)))</f>
        <v>0</v>
      </c>
      <c r="AL792" s="13">
        <f>IF($D792="",0,IF($E792="",0,IF(VLOOKUP($E792,paramètres!$E$33:$F$44,2,FALSE)&lt;=VLOOKUP($AL$18,paramètres!$E$33:$F$44,2,FALSE),Z792*$D792,0)))</f>
        <v>0</v>
      </c>
      <c r="AM792" s="13">
        <f>IF($D792="",0,IF($E792="",0,IF(VLOOKUP($E792,paramètres!$E$33:$F$44,2,FALSE)&lt;=VLOOKUP($AM$18,paramètres!$E$33:$F$44,2,FALSE),AA792*$D792,0)))</f>
        <v>0</v>
      </c>
      <c r="AN792" s="154">
        <f>IF($D792="",0,IF($E792="",0,IF(VLOOKUP($E792,paramètres!$E$33:$F$44,2,FALSE)&lt;=VLOOKUP($AN$18,paramètres!$E$33:$F$44,2,FALSE),AB792*$D792,0)))</f>
        <v>0</v>
      </c>
      <c r="AO792" s="149" t="str">
        <f>IF(paramètres!$B$28=1,((SUM(Q792:Z792)/1.02)+SUM(AA792:AB792))*0.0303/9*COUNT(Q792:Y792),IF(paramètres!$B$28=2,(SUM(Q792:AB792))*0.0303/9*COUNT(Q792:Y792),"Missing Delta option"))</f>
        <v>Missing Delta option</v>
      </c>
      <c r="AP792" s="13" t="str">
        <f>IF(paramètres!$B$28=1,(((SUM(Q792:Z792)/1.02)+SUM(AA792:AB792))+((SUM(AC792:AL792)/1.02)+SUM(AM792:AO792)))*cotpatr,IF(paramètres!$B$28=2,(SUM(Q792:AO792)*cotpatr),"Missing Delta Option"))</f>
        <v>Missing Delta Option</v>
      </c>
      <c r="AQ792" s="13" t="str" cm="1">
        <f t="array" ref="AQ792">IF(paramètres!$B$28=1,(((SUM(Q792:Z792)/1.02)+SUM(AA792:AB792))+((SUM(AC792:AN792)/1.02)+SUM(AM792:AN792)))/12*pécule,IF(paramètres!$B$28=2,SUM(Q792:AN792)/12*pécule,"Missing Delta Option"))</f>
        <v>Missing Delta Option</v>
      </c>
      <c r="AR792" s="132" t="e">
        <f>IF(paramètres!$B$28=1,(((SUM(Q792:Z792)/1.02)+SUM(AA792:AB792))+((SUM(AC792:AN792)/1.02)+SUM(AM792:AN792)))+AO792+AP792+AQ792,SUM(Q792:AN792)+AO792+AP792+AQ792)</f>
        <v>#VALUE!</v>
      </c>
    </row>
    <row r="793" spans="1:44" x14ac:dyDescent="0.25">
      <c r="A793" s="131"/>
      <c r="B793" s="39"/>
      <c r="C793" s="39"/>
      <c r="D793" s="93"/>
      <c r="E793" s="68"/>
      <c r="F793" s="40"/>
      <c r="G793" s="94"/>
      <c r="H793" s="38"/>
      <c r="I793" s="95"/>
      <c r="J793" s="40"/>
      <c r="K793" s="38"/>
      <c r="L793" s="95"/>
      <c r="M793" s="40"/>
      <c r="N793" s="38"/>
      <c r="O793" s="95"/>
      <c r="P793" s="68"/>
      <c r="Q793" s="226"/>
      <c r="R793" s="227"/>
      <c r="S793" s="227"/>
      <c r="T793" s="227"/>
      <c r="U793" s="227"/>
      <c r="V793" s="227"/>
      <c r="W793" s="227"/>
      <c r="X793" s="227"/>
      <c r="Y793" s="227"/>
      <c r="Z793" s="227"/>
      <c r="AA793" s="227"/>
      <c r="AB793" s="228"/>
      <c r="AC793" s="149">
        <f>IF($D793="",0,IF($E793="",0,IF(VLOOKUP($E793,paramètres!$E$33:$F$44,2,FALSE)&lt;=VLOOKUP($AC$18,paramètres!$E$33:$F$44,2,FALSE),Q793*$D793,0)))</f>
        <v>0</v>
      </c>
      <c r="AD793" s="13">
        <f>IF($D793="",0,IF($E793="",0,IF(VLOOKUP($E793,paramètres!$E$33:$F$44,2,FALSE)&lt;=VLOOKUP($AD$18,paramètres!$E$33:$F$44,2,FALSE),R793*$D793,0)))</f>
        <v>0</v>
      </c>
      <c r="AE793" s="13">
        <f>IF($D793="",0,IF($E793="",0,IF(VLOOKUP($E793,paramètres!$E$33:$F$44,2,FALSE)&lt;=VLOOKUP($AE$18,paramètres!$E$33:$F$44,2,FALSE),S793*$D793,0)))</f>
        <v>0</v>
      </c>
      <c r="AF793" s="13">
        <f>IF($D793="",0,IF($E793="",0,IF(VLOOKUP($E793,paramètres!$E$33:$F$44,2,FALSE)&lt;=VLOOKUP($AF$18,paramètres!$E$33:$F$44,2,FALSE),T793*$D793,0)))</f>
        <v>0</v>
      </c>
      <c r="AG793" s="13">
        <f>IF($D793="",0,IF($E793="",0,IF(VLOOKUP($E793,paramètres!$E$33:$F$44,2,FALSE)&lt;=VLOOKUP($AG$18,paramètres!$E$33:$F$44,2,FALSE),U793*$D793,0)))</f>
        <v>0</v>
      </c>
      <c r="AH793" s="13">
        <f>IF($D793="",0,IF($E793="",0,IF(VLOOKUP($E793,paramètres!$E$33:$F$44,2,FALSE)&lt;=VLOOKUP($AH$18,paramètres!$E$33:$F$44,2,FALSE),V793*$D793,0)))</f>
        <v>0</v>
      </c>
      <c r="AI793" s="13">
        <f>IF($D793="",0,IF($E793="",0,IF(VLOOKUP($E793,paramètres!$E$33:$F$44,2,FALSE)&lt;=VLOOKUP($AI$18,paramètres!$E$33:$F$44,2,FALSE),W793*$D793,0)))</f>
        <v>0</v>
      </c>
      <c r="AJ793" s="13">
        <f>IF($D793="",0,IF($E793="",0,IF(VLOOKUP($E793,paramètres!$E$33:$F$44,2,FALSE)&lt;=VLOOKUP($AJ$18,paramètres!$E$33:$F$44,2,FALSE),X793*$D793,0)))</f>
        <v>0</v>
      </c>
      <c r="AK793" s="13">
        <f>IF($D793="",0,IF($E793="",0,IF(VLOOKUP($E793,paramètres!$E$33:$F$44,2,FALSE)&lt;=VLOOKUP($AK$18,paramètres!$E$33:$F$44,2,FALSE),Y793*$D793,0)))</f>
        <v>0</v>
      </c>
      <c r="AL793" s="13">
        <f>IF($D793="",0,IF($E793="",0,IF(VLOOKUP($E793,paramètres!$E$33:$F$44,2,FALSE)&lt;=VLOOKUP($AL$18,paramètres!$E$33:$F$44,2,FALSE),Z793*$D793,0)))</f>
        <v>0</v>
      </c>
      <c r="AM793" s="13">
        <f>IF($D793="",0,IF($E793="",0,IF(VLOOKUP($E793,paramètres!$E$33:$F$44,2,FALSE)&lt;=VLOOKUP($AM$18,paramètres!$E$33:$F$44,2,FALSE),AA793*$D793,0)))</f>
        <v>0</v>
      </c>
      <c r="AN793" s="154">
        <f>IF($D793="",0,IF($E793="",0,IF(VLOOKUP($E793,paramètres!$E$33:$F$44,2,FALSE)&lt;=VLOOKUP($AN$18,paramètres!$E$33:$F$44,2,FALSE),AB793*$D793,0)))</f>
        <v>0</v>
      </c>
      <c r="AO793" s="149" t="str">
        <f>IF(paramètres!$B$28=1,((SUM(Q793:Z793)/1.02)+SUM(AA793:AB793))*0.0303/9*COUNT(Q793:Y793),IF(paramètres!$B$28=2,(SUM(Q793:AB793))*0.0303/9*COUNT(Q793:Y793),"Missing Delta option"))</f>
        <v>Missing Delta option</v>
      </c>
      <c r="AP793" s="13" t="str">
        <f>IF(paramètres!$B$28=1,(((SUM(Q793:Z793)/1.02)+SUM(AA793:AB793))+((SUM(AC793:AL793)/1.02)+SUM(AM793:AO793)))*cotpatr,IF(paramètres!$B$28=2,(SUM(Q793:AO793)*cotpatr),"Missing Delta Option"))</f>
        <v>Missing Delta Option</v>
      </c>
      <c r="AQ793" s="13" t="str" cm="1">
        <f t="array" ref="AQ793">IF(paramètres!$B$28=1,(((SUM(Q793:Z793)/1.02)+SUM(AA793:AB793))+((SUM(AC793:AN793)/1.02)+SUM(AM793:AN793)))/12*pécule,IF(paramètres!$B$28=2,SUM(Q793:AN793)/12*pécule,"Missing Delta Option"))</f>
        <v>Missing Delta Option</v>
      </c>
      <c r="AR793" s="132" t="e">
        <f>IF(paramètres!$B$28=1,(((SUM(Q793:Z793)/1.02)+SUM(AA793:AB793))+((SUM(AC793:AN793)/1.02)+SUM(AM793:AN793)))+AO793+AP793+AQ793,SUM(Q793:AN793)+AO793+AP793+AQ793)</f>
        <v>#VALUE!</v>
      </c>
    </row>
    <row r="794" spans="1:44" x14ac:dyDescent="0.25">
      <c r="A794" s="131"/>
      <c r="B794" s="39"/>
      <c r="C794" s="39"/>
      <c r="D794" s="93"/>
      <c r="E794" s="68"/>
      <c r="F794" s="40"/>
      <c r="G794" s="94"/>
      <c r="H794" s="38"/>
      <c r="I794" s="95"/>
      <c r="J794" s="40"/>
      <c r="K794" s="38"/>
      <c r="L794" s="95"/>
      <c r="M794" s="40"/>
      <c r="N794" s="38"/>
      <c r="O794" s="95"/>
      <c r="P794" s="68"/>
      <c r="Q794" s="226"/>
      <c r="R794" s="227"/>
      <c r="S794" s="227"/>
      <c r="T794" s="227"/>
      <c r="U794" s="227"/>
      <c r="V794" s="227"/>
      <c r="W794" s="227"/>
      <c r="X794" s="227"/>
      <c r="Y794" s="227"/>
      <c r="Z794" s="227"/>
      <c r="AA794" s="227"/>
      <c r="AB794" s="228"/>
      <c r="AC794" s="149">
        <f>IF($D794="",0,IF($E794="",0,IF(VLOOKUP($E794,paramètres!$E$33:$F$44,2,FALSE)&lt;=VLOOKUP($AC$18,paramètres!$E$33:$F$44,2,FALSE),Q794*$D794,0)))</f>
        <v>0</v>
      </c>
      <c r="AD794" s="13">
        <f>IF($D794="",0,IF($E794="",0,IF(VLOOKUP($E794,paramètres!$E$33:$F$44,2,FALSE)&lt;=VLOOKUP($AD$18,paramètres!$E$33:$F$44,2,FALSE),R794*$D794,0)))</f>
        <v>0</v>
      </c>
      <c r="AE794" s="13">
        <f>IF($D794="",0,IF($E794="",0,IF(VLOOKUP($E794,paramètres!$E$33:$F$44,2,FALSE)&lt;=VLOOKUP($AE$18,paramètres!$E$33:$F$44,2,FALSE),S794*$D794,0)))</f>
        <v>0</v>
      </c>
      <c r="AF794" s="13">
        <f>IF($D794="",0,IF($E794="",0,IF(VLOOKUP($E794,paramètres!$E$33:$F$44,2,FALSE)&lt;=VLOOKUP($AF$18,paramètres!$E$33:$F$44,2,FALSE),T794*$D794,0)))</f>
        <v>0</v>
      </c>
      <c r="AG794" s="13">
        <f>IF($D794="",0,IF($E794="",0,IF(VLOOKUP($E794,paramètres!$E$33:$F$44,2,FALSE)&lt;=VLOOKUP($AG$18,paramètres!$E$33:$F$44,2,FALSE),U794*$D794,0)))</f>
        <v>0</v>
      </c>
      <c r="AH794" s="13">
        <f>IF($D794="",0,IF($E794="",0,IF(VLOOKUP($E794,paramètres!$E$33:$F$44,2,FALSE)&lt;=VLOOKUP($AH$18,paramètres!$E$33:$F$44,2,FALSE),V794*$D794,0)))</f>
        <v>0</v>
      </c>
      <c r="AI794" s="13">
        <f>IF($D794="",0,IF($E794="",0,IF(VLOOKUP($E794,paramètres!$E$33:$F$44,2,FALSE)&lt;=VLOOKUP($AI$18,paramètres!$E$33:$F$44,2,FALSE),W794*$D794,0)))</f>
        <v>0</v>
      </c>
      <c r="AJ794" s="13">
        <f>IF($D794="",0,IF($E794="",0,IF(VLOOKUP($E794,paramètres!$E$33:$F$44,2,FALSE)&lt;=VLOOKUP($AJ$18,paramètres!$E$33:$F$44,2,FALSE),X794*$D794,0)))</f>
        <v>0</v>
      </c>
      <c r="AK794" s="13">
        <f>IF($D794="",0,IF($E794="",0,IF(VLOOKUP($E794,paramètres!$E$33:$F$44,2,FALSE)&lt;=VLOOKUP($AK$18,paramètres!$E$33:$F$44,2,FALSE),Y794*$D794,0)))</f>
        <v>0</v>
      </c>
      <c r="AL794" s="13">
        <f>IF($D794="",0,IF($E794="",0,IF(VLOOKUP($E794,paramètres!$E$33:$F$44,2,FALSE)&lt;=VLOOKUP($AL$18,paramètres!$E$33:$F$44,2,FALSE),Z794*$D794,0)))</f>
        <v>0</v>
      </c>
      <c r="AM794" s="13">
        <f>IF($D794="",0,IF($E794="",0,IF(VLOOKUP($E794,paramètres!$E$33:$F$44,2,FALSE)&lt;=VLOOKUP($AM$18,paramètres!$E$33:$F$44,2,FALSE),AA794*$D794,0)))</f>
        <v>0</v>
      </c>
      <c r="AN794" s="154">
        <f>IF($D794="",0,IF($E794="",0,IF(VLOOKUP($E794,paramètres!$E$33:$F$44,2,FALSE)&lt;=VLOOKUP($AN$18,paramètres!$E$33:$F$44,2,FALSE),AB794*$D794,0)))</f>
        <v>0</v>
      </c>
      <c r="AO794" s="149" t="str">
        <f>IF(paramètres!$B$28=1,((SUM(Q794:Z794)/1.02)+SUM(AA794:AB794))*0.0303/9*COUNT(Q794:Y794),IF(paramètres!$B$28=2,(SUM(Q794:AB794))*0.0303/9*COUNT(Q794:Y794),"Missing Delta option"))</f>
        <v>Missing Delta option</v>
      </c>
      <c r="AP794" s="13" t="str">
        <f>IF(paramètres!$B$28=1,(((SUM(Q794:Z794)/1.02)+SUM(AA794:AB794))+((SUM(AC794:AL794)/1.02)+SUM(AM794:AO794)))*cotpatr,IF(paramètres!$B$28=2,(SUM(Q794:AO794)*cotpatr),"Missing Delta Option"))</f>
        <v>Missing Delta Option</v>
      </c>
      <c r="AQ794" s="13" t="str" cm="1">
        <f t="array" ref="AQ794">IF(paramètres!$B$28=1,(((SUM(Q794:Z794)/1.02)+SUM(AA794:AB794))+((SUM(AC794:AN794)/1.02)+SUM(AM794:AN794)))/12*pécule,IF(paramètres!$B$28=2,SUM(Q794:AN794)/12*pécule,"Missing Delta Option"))</f>
        <v>Missing Delta Option</v>
      </c>
      <c r="AR794" s="132" t="e">
        <f>IF(paramètres!$B$28=1,(((SUM(Q794:Z794)/1.02)+SUM(AA794:AB794))+((SUM(AC794:AN794)/1.02)+SUM(AM794:AN794)))+AO794+AP794+AQ794,SUM(Q794:AN794)+AO794+AP794+AQ794)</f>
        <v>#VALUE!</v>
      </c>
    </row>
    <row r="795" spans="1:44" x14ac:dyDescent="0.25">
      <c r="A795" s="131"/>
      <c r="B795" s="39"/>
      <c r="C795" s="39"/>
      <c r="D795" s="93"/>
      <c r="E795" s="68"/>
      <c r="F795" s="40"/>
      <c r="G795" s="94"/>
      <c r="H795" s="38"/>
      <c r="I795" s="95"/>
      <c r="J795" s="40"/>
      <c r="K795" s="38"/>
      <c r="L795" s="95"/>
      <c r="M795" s="40"/>
      <c r="N795" s="38"/>
      <c r="O795" s="95"/>
      <c r="P795" s="68"/>
      <c r="Q795" s="226"/>
      <c r="R795" s="227"/>
      <c r="S795" s="227"/>
      <c r="T795" s="227"/>
      <c r="U795" s="227"/>
      <c r="V795" s="227"/>
      <c r="W795" s="227"/>
      <c r="X795" s="227"/>
      <c r="Y795" s="227"/>
      <c r="Z795" s="227"/>
      <c r="AA795" s="227"/>
      <c r="AB795" s="228"/>
      <c r="AC795" s="149">
        <f>IF($D795="",0,IF($E795="",0,IF(VLOOKUP($E795,paramètres!$E$33:$F$44,2,FALSE)&lt;=VLOOKUP($AC$18,paramètres!$E$33:$F$44,2,FALSE),Q795*$D795,0)))</f>
        <v>0</v>
      </c>
      <c r="AD795" s="13">
        <f>IF($D795="",0,IF($E795="",0,IF(VLOOKUP($E795,paramètres!$E$33:$F$44,2,FALSE)&lt;=VLOOKUP($AD$18,paramètres!$E$33:$F$44,2,FALSE),R795*$D795,0)))</f>
        <v>0</v>
      </c>
      <c r="AE795" s="13">
        <f>IF($D795="",0,IF($E795="",0,IF(VLOOKUP($E795,paramètres!$E$33:$F$44,2,FALSE)&lt;=VLOOKUP($AE$18,paramètres!$E$33:$F$44,2,FALSE),S795*$D795,0)))</f>
        <v>0</v>
      </c>
      <c r="AF795" s="13">
        <f>IF($D795="",0,IF($E795="",0,IF(VLOOKUP($E795,paramètres!$E$33:$F$44,2,FALSE)&lt;=VLOOKUP($AF$18,paramètres!$E$33:$F$44,2,FALSE),T795*$D795,0)))</f>
        <v>0</v>
      </c>
      <c r="AG795" s="13">
        <f>IF($D795="",0,IF($E795="",0,IF(VLOOKUP($E795,paramètres!$E$33:$F$44,2,FALSE)&lt;=VLOOKUP($AG$18,paramètres!$E$33:$F$44,2,FALSE),U795*$D795,0)))</f>
        <v>0</v>
      </c>
      <c r="AH795" s="13">
        <f>IF($D795="",0,IF($E795="",0,IF(VLOOKUP($E795,paramètres!$E$33:$F$44,2,FALSE)&lt;=VLOOKUP($AH$18,paramètres!$E$33:$F$44,2,FALSE),V795*$D795,0)))</f>
        <v>0</v>
      </c>
      <c r="AI795" s="13">
        <f>IF($D795="",0,IF($E795="",0,IF(VLOOKUP($E795,paramètres!$E$33:$F$44,2,FALSE)&lt;=VLOOKUP($AI$18,paramètres!$E$33:$F$44,2,FALSE),W795*$D795,0)))</f>
        <v>0</v>
      </c>
      <c r="AJ795" s="13">
        <f>IF($D795="",0,IF($E795="",0,IF(VLOOKUP($E795,paramètres!$E$33:$F$44,2,FALSE)&lt;=VLOOKUP($AJ$18,paramètres!$E$33:$F$44,2,FALSE),X795*$D795,0)))</f>
        <v>0</v>
      </c>
      <c r="AK795" s="13">
        <f>IF($D795="",0,IF($E795="",0,IF(VLOOKUP($E795,paramètres!$E$33:$F$44,2,FALSE)&lt;=VLOOKUP($AK$18,paramètres!$E$33:$F$44,2,FALSE),Y795*$D795,0)))</f>
        <v>0</v>
      </c>
      <c r="AL795" s="13">
        <f>IF($D795="",0,IF($E795="",0,IF(VLOOKUP($E795,paramètres!$E$33:$F$44,2,FALSE)&lt;=VLOOKUP($AL$18,paramètres!$E$33:$F$44,2,FALSE),Z795*$D795,0)))</f>
        <v>0</v>
      </c>
      <c r="AM795" s="13">
        <f>IF($D795="",0,IF($E795="",0,IF(VLOOKUP($E795,paramètres!$E$33:$F$44,2,FALSE)&lt;=VLOOKUP($AM$18,paramètres!$E$33:$F$44,2,FALSE),AA795*$D795,0)))</f>
        <v>0</v>
      </c>
      <c r="AN795" s="154">
        <f>IF($D795="",0,IF($E795="",0,IF(VLOOKUP($E795,paramètres!$E$33:$F$44,2,FALSE)&lt;=VLOOKUP($AN$18,paramètres!$E$33:$F$44,2,FALSE),AB795*$D795,0)))</f>
        <v>0</v>
      </c>
      <c r="AO795" s="149" t="str">
        <f>IF(paramètres!$B$28=1,((SUM(Q795:Z795)/1.02)+SUM(AA795:AB795))*0.0303/9*COUNT(Q795:Y795),IF(paramètres!$B$28=2,(SUM(Q795:AB795))*0.0303/9*COUNT(Q795:Y795),"Missing Delta option"))</f>
        <v>Missing Delta option</v>
      </c>
      <c r="AP795" s="13" t="str">
        <f>IF(paramètres!$B$28=1,(((SUM(Q795:Z795)/1.02)+SUM(AA795:AB795))+((SUM(AC795:AL795)/1.02)+SUM(AM795:AO795)))*cotpatr,IF(paramètres!$B$28=2,(SUM(Q795:AO795)*cotpatr),"Missing Delta Option"))</f>
        <v>Missing Delta Option</v>
      </c>
      <c r="AQ795" s="13" t="str" cm="1">
        <f t="array" ref="AQ795">IF(paramètres!$B$28=1,(((SUM(Q795:Z795)/1.02)+SUM(AA795:AB795))+((SUM(AC795:AN795)/1.02)+SUM(AM795:AN795)))/12*pécule,IF(paramètres!$B$28=2,SUM(Q795:AN795)/12*pécule,"Missing Delta Option"))</f>
        <v>Missing Delta Option</v>
      </c>
      <c r="AR795" s="132" t="e">
        <f>IF(paramètres!$B$28=1,(((SUM(Q795:Z795)/1.02)+SUM(AA795:AB795))+((SUM(AC795:AN795)/1.02)+SUM(AM795:AN795)))+AO795+AP795+AQ795,SUM(Q795:AN795)+AO795+AP795+AQ795)</f>
        <v>#VALUE!</v>
      </c>
    </row>
    <row r="796" spans="1:44" x14ac:dyDescent="0.25">
      <c r="A796" s="131"/>
      <c r="B796" s="39"/>
      <c r="C796" s="39"/>
      <c r="D796" s="93"/>
      <c r="E796" s="68"/>
      <c r="F796" s="40"/>
      <c r="G796" s="94"/>
      <c r="H796" s="38"/>
      <c r="I796" s="95"/>
      <c r="J796" s="40"/>
      <c r="K796" s="38"/>
      <c r="L796" s="95"/>
      <c r="M796" s="40"/>
      <c r="N796" s="38"/>
      <c r="O796" s="95"/>
      <c r="P796" s="68"/>
      <c r="Q796" s="226"/>
      <c r="R796" s="227"/>
      <c r="S796" s="227"/>
      <c r="T796" s="227"/>
      <c r="U796" s="227"/>
      <c r="V796" s="227"/>
      <c r="W796" s="227"/>
      <c r="X796" s="227"/>
      <c r="Y796" s="227"/>
      <c r="Z796" s="227"/>
      <c r="AA796" s="227"/>
      <c r="AB796" s="228"/>
      <c r="AC796" s="149">
        <f>IF($D796="",0,IF($E796="",0,IF(VLOOKUP($E796,paramètres!$E$33:$F$44,2,FALSE)&lt;=VLOOKUP($AC$18,paramètres!$E$33:$F$44,2,FALSE),Q796*$D796,0)))</f>
        <v>0</v>
      </c>
      <c r="AD796" s="13">
        <f>IF($D796="",0,IF($E796="",0,IF(VLOOKUP($E796,paramètres!$E$33:$F$44,2,FALSE)&lt;=VLOOKUP($AD$18,paramètres!$E$33:$F$44,2,FALSE),R796*$D796,0)))</f>
        <v>0</v>
      </c>
      <c r="AE796" s="13">
        <f>IF($D796="",0,IF($E796="",0,IF(VLOOKUP($E796,paramètres!$E$33:$F$44,2,FALSE)&lt;=VLOOKUP($AE$18,paramètres!$E$33:$F$44,2,FALSE),S796*$D796,0)))</f>
        <v>0</v>
      </c>
      <c r="AF796" s="13">
        <f>IF($D796="",0,IF($E796="",0,IF(VLOOKUP($E796,paramètres!$E$33:$F$44,2,FALSE)&lt;=VLOOKUP($AF$18,paramètres!$E$33:$F$44,2,FALSE),T796*$D796,0)))</f>
        <v>0</v>
      </c>
      <c r="AG796" s="13">
        <f>IF($D796="",0,IF($E796="",0,IF(VLOOKUP($E796,paramètres!$E$33:$F$44,2,FALSE)&lt;=VLOOKUP($AG$18,paramètres!$E$33:$F$44,2,FALSE),U796*$D796,0)))</f>
        <v>0</v>
      </c>
      <c r="AH796" s="13">
        <f>IF($D796="",0,IF($E796="",0,IF(VLOOKUP($E796,paramètres!$E$33:$F$44,2,FALSE)&lt;=VLOOKUP($AH$18,paramètres!$E$33:$F$44,2,FALSE),V796*$D796,0)))</f>
        <v>0</v>
      </c>
      <c r="AI796" s="13">
        <f>IF($D796="",0,IF($E796="",0,IF(VLOOKUP($E796,paramètres!$E$33:$F$44,2,FALSE)&lt;=VLOOKUP($AI$18,paramètres!$E$33:$F$44,2,FALSE),W796*$D796,0)))</f>
        <v>0</v>
      </c>
      <c r="AJ796" s="13">
        <f>IF($D796="",0,IF($E796="",0,IF(VLOOKUP($E796,paramètres!$E$33:$F$44,2,FALSE)&lt;=VLOOKUP($AJ$18,paramètres!$E$33:$F$44,2,FALSE),X796*$D796,0)))</f>
        <v>0</v>
      </c>
      <c r="AK796" s="13">
        <f>IF($D796="",0,IF($E796="",0,IF(VLOOKUP($E796,paramètres!$E$33:$F$44,2,FALSE)&lt;=VLOOKUP($AK$18,paramètres!$E$33:$F$44,2,FALSE),Y796*$D796,0)))</f>
        <v>0</v>
      </c>
      <c r="AL796" s="13">
        <f>IF($D796="",0,IF($E796="",0,IF(VLOOKUP($E796,paramètres!$E$33:$F$44,2,FALSE)&lt;=VLOOKUP($AL$18,paramètres!$E$33:$F$44,2,FALSE),Z796*$D796,0)))</f>
        <v>0</v>
      </c>
      <c r="AM796" s="13">
        <f>IF($D796="",0,IF($E796="",0,IF(VLOOKUP($E796,paramètres!$E$33:$F$44,2,FALSE)&lt;=VLOOKUP($AM$18,paramètres!$E$33:$F$44,2,FALSE),AA796*$D796,0)))</f>
        <v>0</v>
      </c>
      <c r="AN796" s="154">
        <f>IF($D796="",0,IF($E796="",0,IF(VLOOKUP($E796,paramètres!$E$33:$F$44,2,FALSE)&lt;=VLOOKUP($AN$18,paramètres!$E$33:$F$44,2,FALSE),AB796*$D796,0)))</f>
        <v>0</v>
      </c>
      <c r="AO796" s="149" t="str">
        <f>IF(paramètres!$B$28=1,((SUM(Q796:Z796)/1.02)+SUM(AA796:AB796))*0.0303/9*COUNT(Q796:Y796),IF(paramètres!$B$28=2,(SUM(Q796:AB796))*0.0303/9*COUNT(Q796:Y796),"Missing Delta option"))</f>
        <v>Missing Delta option</v>
      </c>
      <c r="AP796" s="13" t="str">
        <f>IF(paramètres!$B$28=1,(((SUM(Q796:Z796)/1.02)+SUM(AA796:AB796))+((SUM(AC796:AL796)/1.02)+SUM(AM796:AO796)))*cotpatr,IF(paramètres!$B$28=2,(SUM(Q796:AO796)*cotpatr),"Missing Delta Option"))</f>
        <v>Missing Delta Option</v>
      </c>
      <c r="AQ796" s="13" t="str" cm="1">
        <f t="array" ref="AQ796">IF(paramètres!$B$28=1,(((SUM(Q796:Z796)/1.02)+SUM(AA796:AB796))+((SUM(AC796:AN796)/1.02)+SUM(AM796:AN796)))/12*pécule,IF(paramètres!$B$28=2,SUM(Q796:AN796)/12*pécule,"Missing Delta Option"))</f>
        <v>Missing Delta Option</v>
      </c>
      <c r="AR796" s="132" t="e">
        <f>IF(paramètres!$B$28=1,(((SUM(Q796:Z796)/1.02)+SUM(AA796:AB796))+((SUM(AC796:AN796)/1.02)+SUM(AM796:AN796)))+AO796+AP796+AQ796,SUM(Q796:AN796)+AO796+AP796+AQ796)</f>
        <v>#VALUE!</v>
      </c>
    </row>
    <row r="797" spans="1:44" x14ac:dyDescent="0.25">
      <c r="A797" s="131"/>
      <c r="B797" s="39"/>
      <c r="C797" s="39"/>
      <c r="D797" s="93"/>
      <c r="E797" s="68"/>
      <c r="F797" s="40"/>
      <c r="G797" s="94"/>
      <c r="H797" s="38"/>
      <c r="I797" s="95"/>
      <c r="J797" s="40"/>
      <c r="K797" s="38"/>
      <c r="L797" s="95"/>
      <c r="M797" s="40"/>
      <c r="N797" s="38"/>
      <c r="O797" s="95"/>
      <c r="P797" s="68"/>
      <c r="Q797" s="226"/>
      <c r="R797" s="227"/>
      <c r="S797" s="227"/>
      <c r="T797" s="227"/>
      <c r="U797" s="227"/>
      <c r="V797" s="227"/>
      <c r="W797" s="227"/>
      <c r="X797" s="227"/>
      <c r="Y797" s="227"/>
      <c r="Z797" s="227"/>
      <c r="AA797" s="227"/>
      <c r="AB797" s="228"/>
      <c r="AC797" s="149">
        <f>IF($D797="",0,IF($E797="",0,IF(VLOOKUP($E797,paramètres!$E$33:$F$44,2,FALSE)&lt;=VLOOKUP($AC$18,paramètres!$E$33:$F$44,2,FALSE),Q797*$D797,0)))</f>
        <v>0</v>
      </c>
      <c r="AD797" s="13">
        <f>IF($D797="",0,IF($E797="",0,IF(VLOOKUP($E797,paramètres!$E$33:$F$44,2,FALSE)&lt;=VLOOKUP($AD$18,paramètres!$E$33:$F$44,2,FALSE),R797*$D797,0)))</f>
        <v>0</v>
      </c>
      <c r="AE797" s="13">
        <f>IF($D797="",0,IF($E797="",0,IF(VLOOKUP($E797,paramètres!$E$33:$F$44,2,FALSE)&lt;=VLOOKUP($AE$18,paramètres!$E$33:$F$44,2,FALSE),S797*$D797,0)))</f>
        <v>0</v>
      </c>
      <c r="AF797" s="13">
        <f>IF($D797="",0,IF($E797="",0,IF(VLOOKUP($E797,paramètres!$E$33:$F$44,2,FALSE)&lt;=VLOOKUP($AF$18,paramètres!$E$33:$F$44,2,FALSE),T797*$D797,0)))</f>
        <v>0</v>
      </c>
      <c r="AG797" s="13">
        <f>IF($D797="",0,IF($E797="",0,IF(VLOOKUP($E797,paramètres!$E$33:$F$44,2,FALSE)&lt;=VLOOKUP($AG$18,paramètres!$E$33:$F$44,2,FALSE),U797*$D797,0)))</f>
        <v>0</v>
      </c>
      <c r="AH797" s="13">
        <f>IF($D797="",0,IF($E797="",0,IF(VLOOKUP($E797,paramètres!$E$33:$F$44,2,FALSE)&lt;=VLOOKUP($AH$18,paramètres!$E$33:$F$44,2,FALSE),V797*$D797,0)))</f>
        <v>0</v>
      </c>
      <c r="AI797" s="13">
        <f>IF($D797="",0,IF($E797="",0,IF(VLOOKUP($E797,paramètres!$E$33:$F$44,2,FALSE)&lt;=VLOOKUP($AI$18,paramètres!$E$33:$F$44,2,FALSE),W797*$D797,0)))</f>
        <v>0</v>
      </c>
      <c r="AJ797" s="13">
        <f>IF($D797="",0,IF($E797="",0,IF(VLOOKUP($E797,paramètres!$E$33:$F$44,2,FALSE)&lt;=VLOOKUP($AJ$18,paramètres!$E$33:$F$44,2,FALSE),X797*$D797,0)))</f>
        <v>0</v>
      </c>
      <c r="AK797" s="13">
        <f>IF($D797="",0,IF($E797="",0,IF(VLOOKUP($E797,paramètres!$E$33:$F$44,2,FALSE)&lt;=VLOOKUP($AK$18,paramètres!$E$33:$F$44,2,FALSE),Y797*$D797,0)))</f>
        <v>0</v>
      </c>
      <c r="AL797" s="13">
        <f>IF($D797="",0,IF($E797="",0,IF(VLOOKUP($E797,paramètres!$E$33:$F$44,2,FALSE)&lt;=VLOOKUP($AL$18,paramètres!$E$33:$F$44,2,FALSE),Z797*$D797,0)))</f>
        <v>0</v>
      </c>
      <c r="AM797" s="13">
        <f>IF($D797="",0,IF($E797="",0,IF(VLOOKUP($E797,paramètres!$E$33:$F$44,2,FALSE)&lt;=VLOOKUP($AM$18,paramètres!$E$33:$F$44,2,FALSE),AA797*$D797,0)))</f>
        <v>0</v>
      </c>
      <c r="AN797" s="154">
        <f>IF($D797="",0,IF($E797="",0,IF(VLOOKUP($E797,paramètres!$E$33:$F$44,2,FALSE)&lt;=VLOOKUP($AN$18,paramètres!$E$33:$F$44,2,FALSE),AB797*$D797,0)))</f>
        <v>0</v>
      </c>
      <c r="AO797" s="149" t="str">
        <f>IF(paramètres!$B$28=1,((SUM(Q797:Z797)/1.02)+SUM(AA797:AB797))*0.0303/9*COUNT(Q797:Y797),IF(paramètres!$B$28=2,(SUM(Q797:AB797))*0.0303/9*COUNT(Q797:Y797),"Missing Delta option"))</f>
        <v>Missing Delta option</v>
      </c>
      <c r="AP797" s="13" t="str">
        <f>IF(paramètres!$B$28=1,(((SUM(Q797:Z797)/1.02)+SUM(AA797:AB797))+((SUM(AC797:AL797)/1.02)+SUM(AM797:AO797)))*cotpatr,IF(paramètres!$B$28=2,(SUM(Q797:AO797)*cotpatr),"Missing Delta Option"))</f>
        <v>Missing Delta Option</v>
      </c>
      <c r="AQ797" s="13" t="str" cm="1">
        <f t="array" ref="AQ797">IF(paramètres!$B$28=1,(((SUM(Q797:Z797)/1.02)+SUM(AA797:AB797))+((SUM(AC797:AN797)/1.02)+SUM(AM797:AN797)))/12*pécule,IF(paramètres!$B$28=2,SUM(Q797:AN797)/12*pécule,"Missing Delta Option"))</f>
        <v>Missing Delta Option</v>
      </c>
      <c r="AR797" s="132" t="e">
        <f>IF(paramètres!$B$28=1,(((SUM(Q797:Z797)/1.02)+SUM(AA797:AB797))+((SUM(AC797:AN797)/1.02)+SUM(AM797:AN797)))+AO797+AP797+AQ797,SUM(Q797:AN797)+AO797+AP797+AQ797)</f>
        <v>#VALUE!</v>
      </c>
    </row>
    <row r="798" spans="1:44" x14ac:dyDescent="0.25">
      <c r="A798" s="131"/>
      <c r="B798" s="39"/>
      <c r="C798" s="39"/>
      <c r="D798" s="93"/>
      <c r="E798" s="68"/>
      <c r="F798" s="40"/>
      <c r="G798" s="94"/>
      <c r="H798" s="38"/>
      <c r="I798" s="95"/>
      <c r="J798" s="40"/>
      <c r="K798" s="38"/>
      <c r="L798" s="95"/>
      <c r="M798" s="40"/>
      <c r="N798" s="38"/>
      <c r="O798" s="95"/>
      <c r="P798" s="68"/>
      <c r="Q798" s="226"/>
      <c r="R798" s="227"/>
      <c r="S798" s="227"/>
      <c r="T798" s="227"/>
      <c r="U798" s="227"/>
      <c r="V798" s="227"/>
      <c r="W798" s="227"/>
      <c r="X798" s="227"/>
      <c r="Y798" s="227"/>
      <c r="Z798" s="227"/>
      <c r="AA798" s="227"/>
      <c r="AB798" s="228"/>
      <c r="AC798" s="149">
        <f>IF($D798="",0,IF($E798="",0,IF(VLOOKUP($E798,paramètres!$E$33:$F$44,2,FALSE)&lt;=VLOOKUP($AC$18,paramètres!$E$33:$F$44,2,FALSE),Q798*$D798,0)))</f>
        <v>0</v>
      </c>
      <c r="AD798" s="13">
        <f>IF($D798="",0,IF($E798="",0,IF(VLOOKUP($E798,paramètres!$E$33:$F$44,2,FALSE)&lt;=VLOOKUP($AD$18,paramètres!$E$33:$F$44,2,FALSE),R798*$D798,0)))</f>
        <v>0</v>
      </c>
      <c r="AE798" s="13">
        <f>IF($D798="",0,IF($E798="",0,IF(VLOOKUP($E798,paramètres!$E$33:$F$44,2,FALSE)&lt;=VLOOKUP($AE$18,paramètres!$E$33:$F$44,2,FALSE),S798*$D798,0)))</f>
        <v>0</v>
      </c>
      <c r="AF798" s="13">
        <f>IF($D798="",0,IF($E798="",0,IF(VLOOKUP($E798,paramètres!$E$33:$F$44,2,FALSE)&lt;=VLOOKUP($AF$18,paramètres!$E$33:$F$44,2,FALSE),T798*$D798,0)))</f>
        <v>0</v>
      </c>
      <c r="AG798" s="13">
        <f>IF($D798="",0,IF($E798="",0,IF(VLOOKUP($E798,paramètres!$E$33:$F$44,2,FALSE)&lt;=VLOOKUP($AG$18,paramètres!$E$33:$F$44,2,FALSE),U798*$D798,0)))</f>
        <v>0</v>
      </c>
      <c r="AH798" s="13">
        <f>IF($D798="",0,IF($E798="",0,IF(VLOOKUP($E798,paramètres!$E$33:$F$44,2,FALSE)&lt;=VLOOKUP($AH$18,paramètres!$E$33:$F$44,2,FALSE),V798*$D798,0)))</f>
        <v>0</v>
      </c>
      <c r="AI798" s="13">
        <f>IF($D798="",0,IF($E798="",0,IF(VLOOKUP($E798,paramètres!$E$33:$F$44,2,FALSE)&lt;=VLOOKUP($AI$18,paramètres!$E$33:$F$44,2,FALSE),W798*$D798,0)))</f>
        <v>0</v>
      </c>
      <c r="AJ798" s="13">
        <f>IF($D798="",0,IF($E798="",0,IF(VLOOKUP($E798,paramètres!$E$33:$F$44,2,FALSE)&lt;=VLOOKUP($AJ$18,paramètres!$E$33:$F$44,2,FALSE),X798*$D798,0)))</f>
        <v>0</v>
      </c>
      <c r="AK798" s="13">
        <f>IF($D798="",0,IF($E798="",0,IF(VLOOKUP($E798,paramètres!$E$33:$F$44,2,FALSE)&lt;=VLOOKUP($AK$18,paramètres!$E$33:$F$44,2,FALSE),Y798*$D798,0)))</f>
        <v>0</v>
      </c>
      <c r="AL798" s="13">
        <f>IF($D798="",0,IF($E798="",0,IF(VLOOKUP($E798,paramètres!$E$33:$F$44,2,FALSE)&lt;=VLOOKUP($AL$18,paramètres!$E$33:$F$44,2,FALSE),Z798*$D798,0)))</f>
        <v>0</v>
      </c>
      <c r="AM798" s="13">
        <f>IF($D798="",0,IF($E798="",0,IF(VLOOKUP($E798,paramètres!$E$33:$F$44,2,FALSE)&lt;=VLOOKUP($AM$18,paramètres!$E$33:$F$44,2,FALSE),AA798*$D798,0)))</f>
        <v>0</v>
      </c>
      <c r="AN798" s="154">
        <f>IF($D798="",0,IF($E798="",0,IF(VLOOKUP($E798,paramètres!$E$33:$F$44,2,FALSE)&lt;=VLOOKUP($AN$18,paramètres!$E$33:$F$44,2,FALSE),AB798*$D798,0)))</f>
        <v>0</v>
      </c>
      <c r="AO798" s="149" t="str">
        <f>IF(paramètres!$B$28=1,((SUM(Q798:Z798)/1.02)+SUM(AA798:AB798))*0.0303/9*COUNT(Q798:Y798),IF(paramètres!$B$28=2,(SUM(Q798:AB798))*0.0303/9*COUNT(Q798:Y798),"Missing Delta option"))</f>
        <v>Missing Delta option</v>
      </c>
      <c r="AP798" s="13" t="str">
        <f>IF(paramètres!$B$28=1,(((SUM(Q798:Z798)/1.02)+SUM(AA798:AB798))+((SUM(AC798:AL798)/1.02)+SUM(AM798:AO798)))*cotpatr,IF(paramètres!$B$28=2,(SUM(Q798:AO798)*cotpatr),"Missing Delta Option"))</f>
        <v>Missing Delta Option</v>
      </c>
      <c r="AQ798" s="13" t="str" cm="1">
        <f t="array" ref="AQ798">IF(paramètres!$B$28=1,(((SUM(Q798:Z798)/1.02)+SUM(AA798:AB798))+((SUM(AC798:AN798)/1.02)+SUM(AM798:AN798)))/12*pécule,IF(paramètres!$B$28=2,SUM(Q798:AN798)/12*pécule,"Missing Delta Option"))</f>
        <v>Missing Delta Option</v>
      </c>
      <c r="AR798" s="132" t="e">
        <f>IF(paramètres!$B$28=1,(((SUM(Q798:Z798)/1.02)+SUM(AA798:AB798))+((SUM(AC798:AN798)/1.02)+SUM(AM798:AN798)))+AO798+AP798+AQ798,SUM(Q798:AN798)+AO798+AP798+AQ798)</f>
        <v>#VALUE!</v>
      </c>
    </row>
    <row r="799" spans="1:44" x14ac:dyDescent="0.25">
      <c r="A799" s="131"/>
      <c r="B799" s="39"/>
      <c r="C799" s="39"/>
      <c r="D799" s="93"/>
      <c r="E799" s="68"/>
      <c r="F799" s="40"/>
      <c r="G799" s="94"/>
      <c r="H799" s="38"/>
      <c r="I799" s="95"/>
      <c r="J799" s="40"/>
      <c r="K799" s="38"/>
      <c r="L799" s="95"/>
      <c r="M799" s="40"/>
      <c r="N799" s="38"/>
      <c r="O799" s="95"/>
      <c r="P799" s="68"/>
      <c r="Q799" s="226"/>
      <c r="R799" s="227"/>
      <c r="S799" s="227"/>
      <c r="T799" s="227"/>
      <c r="U799" s="227"/>
      <c r="V799" s="227"/>
      <c r="W799" s="227"/>
      <c r="X799" s="227"/>
      <c r="Y799" s="227"/>
      <c r="Z799" s="227"/>
      <c r="AA799" s="227"/>
      <c r="AB799" s="228"/>
      <c r="AC799" s="149">
        <f>IF($D799="",0,IF($E799="",0,IF(VLOOKUP($E799,paramètres!$E$33:$F$44,2,FALSE)&lt;=VLOOKUP($AC$18,paramètres!$E$33:$F$44,2,FALSE),Q799*$D799,0)))</f>
        <v>0</v>
      </c>
      <c r="AD799" s="13">
        <f>IF($D799="",0,IF($E799="",0,IF(VLOOKUP($E799,paramètres!$E$33:$F$44,2,FALSE)&lt;=VLOOKUP($AD$18,paramètres!$E$33:$F$44,2,FALSE),R799*$D799,0)))</f>
        <v>0</v>
      </c>
      <c r="AE799" s="13">
        <f>IF($D799="",0,IF($E799="",0,IF(VLOOKUP($E799,paramètres!$E$33:$F$44,2,FALSE)&lt;=VLOOKUP($AE$18,paramètres!$E$33:$F$44,2,FALSE),S799*$D799,0)))</f>
        <v>0</v>
      </c>
      <c r="AF799" s="13">
        <f>IF($D799="",0,IF($E799="",0,IF(VLOOKUP($E799,paramètres!$E$33:$F$44,2,FALSE)&lt;=VLOOKUP($AF$18,paramètres!$E$33:$F$44,2,FALSE),T799*$D799,0)))</f>
        <v>0</v>
      </c>
      <c r="AG799" s="13">
        <f>IF($D799="",0,IF($E799="",0,IF(VLOOKUP($E799,paramètres!$E$33:$F$44,2,FALSE)&lt;=VLOOKUP($AG$18,paramètres!$E$33:$F$44,2,FALSE),U799*$D799,0)))</f>
        <v>0</v>
      </c>
      <c r="AH799" s="13">
        <f>IF($D799="",0,IF($E799="",0,IF(VLOOKUP($E799,paramètres!$E$33:$F$44,2,FALSE)&lt;=VLOOKUP($AH$18,paramètres!$E$33:$F$44,2,FALSE),V799*$D799,0)))</f>
        <v>0</v>
      </c>
      <c r="AI799" s="13">
        <f>IF($D799="",0,IF($E799="",0,IF(VLOOKUP($E799,paramètres!$E$33:$F$44,2,FALSE)&lt;=VLOOKUP($AI$18,paramètres!$E$33:$F$44,2,FALSE),W799*$D799,0)))</f>
        <v>0</v>
      </c>
      <c r="AJ799" s="13">
        <f>IF($D799="",0,IF($E799="",0,IF(VLOOKUP($E799,paramètres!$E$33:$F$44,2,FALSE)&lt;=VLOOKUP($AJ$18,paramètres!$E$33:$F$44,2,FALSE),X799*$D799,0)))</f>
        <v>0</v>
      </c>
      <c r="AK799" s="13">
        <f>IF($D799="",0,IF($E799="",0,IF(VLOOKUP($E799,paramètres!$E$33:$F$44,2,FALSE)&lt;=VLOOKUP($AK$18,paramètres!$E$33:$F$44,2,FALSE),Y799*$D799,0)))</f>
        <v>0</v>
      </c>
      <c r="AL799" s="13">
        <f>IF($D799="",0,IF($E799="",0,IF(VLOOKUP($E799,paramètres!$E$33:$F$44,2,FALSE)&lt;=VLOOKUP($AL$18,paramètres!$E$33:$F$44,2,FALSE),Z799*$D799,0)))</f>
        <v>0</v>
      </c>
      <c r="AM799" s="13">
        <f>IF($D799="",0,IF($E799="",0,IF(VLOOKUP($E799,paramètres!$E$33:$F$44,2,FALSE)&lt;=VLOOKUP($AM$18,paramètres!$E$33:$F$44,2,FALSE),AA799*$D799,0)))</f>
        <v>0</v>
      </c>
      <c r="AN799" s="154">
        <f>IF($D799="",0,IF($E799="",0,IF(VLOOKUP($E799,paramètres!$E$33:$F$44,2,FALSE)&lt;=VLOOKUP($AN$18,paramètres!$E$33:$F$44,2,FALSE),AB799*$D799,0)))</f>
        <v>0</v>
      </c>
      <c r="AO799" s="149" t="str">
        <f>IF(paramètres!$B$28=1,((SUM(Q799:Z799)/1.02)+SUM(AA799:AB799))*0.0303/9*COUNT(Q799:Y799),IF(paramètres!$B$28=2,(SUM(Q799:AB799))*0.0303/9*COUNT(Q799:Y799),"Missing Delta option"))</f>
        <v>Missing Delta option</v>
      </c>
      <c r="AP799" s="13" t="str">
        <f>IF(paramètres!$B$28=1,(((SUM(Q799:Z799)/1.02)+SUM(AA799:AB799))+((SUM(AC799:AL799)/1.02)+SUM(AM799:AO799)))*cotpatr,IF(paramètres!$B$28=2,(SUM(Q799:AO799)*cotpatr),"Missing Delta Option"))</f>
        <v>Missing Delta Option</v>
      </c>
      <c r="AQ799" s="13" t="str" cm="1">
        <f t="array" ref="AQ799">IF(paramètres!$B$28=1,(((SUM(Q799:Z799)/1.02)+SUM(AA799:AB799))+((SUM(AC799:AN799)/1.02)+SUM(AM799:AN799)))/12*pécule,IF(paramètres!$B$28=2,SUM(Q799:AN799)/12*pécule,"Missing Delta Option"))</f>
        <v>Missing Delta Option</v>
      </c>
      <c r="AR799" s="132" t="e">
        <f>IF(paramètres!$B$28=1,(((SUM(Q799:Z799)/1.02)+SUM(AA799:AB799))+((SUM(AC799:AN799)/1.02)+SUM(AM799:AN799)))+AO799+AP799+AQ799,SUM(Q799:AN799)+AO799+AP799+AQ799)</f>
        <v>#VALUE!</v>
      </c>
    </row>
    <row r="800" spans="1:44" x14ac:dyDescent="0.25">
      <c r="A800" s="131"/>
      <c r="B800" s="39"/>
      <c r="C800" s="39"/>
      <c r="D800" s="93"/>
      <c r="E800" s="68"/>
      <c r="F800" s="40"/>
      <c r="G800" s="94"/>
      <c r="H800" s="38"/>
      <c r="I800" s="95"/>
      <c r="J800" s="40"/>
      <c r="K800" s="38"/>
      <c r="L800" s="95"/>
      <c r="M800" s="40"/>
      <c r="N800" s="38"/>
      <c r="O800" s="95"/>
      <c r="P800" s="68"/>
      <c r="Q800" s="226"/>
      <c r="R800" s="227"/>
      <c r="S800" s="227"/>
      <c r="T800" s="227"/>
      <c r="U800" s="227"/>
      <c r="V800" s="227"/>
      <c r="W800" s="227"/>
      <c r="X800" s="227"/>
      <c r="Y800" s="227"/>
      <c r="Z800" s="227"/>
      <c r="AA800" s="227"/>
      <c r="AB800" s="228"/>
      <c r="AC800" s="149">
        <f>IF($D800="",0,IF($E800="",0,IF(VLOOKUP($E800,paramètres!$E$33:$F$44,2,FALSE)&lt;=VLOOKUP($AC$18,paramètres!$E$33:$F$44,2,FALSE),Q800*$D800,0)))</f>
        <v>0</v>
      </c>
      <c r="AD800" s="13">
        <f>IF($D800="",0,IF($E800="",0,IF(VLOOKUP($E800,paramètres!$E$33:$F$44,2,FALSE)&lt;=VLOOKUP($AD$18,paramètres!$E$33:$F$44,2,FALSE),R800*$D800,0)))</f>
        <v>0</v>
      </c>
      <c r="AE800" s="13">
        <f>IF($D800="",0,IF($E800="",0,IF(VLOOKUP($E800,paramètres!$E$33:$F$44,2,FALSE)&lt;=VLOOKUP($AE$18,paramètres!$E$33:$F$44,2,FALSE),S800*$D800,0)))</f>
        <v>0</v>
      </c>
      <c r="AF800" s="13">
        <f>IF($D800="",0,IF($E800="",0,IF(VLOOKUP($E800,paramètres!$E$33:$F$44,2,FALSE)&lt;=VLOOKUP($AF$18,paramètres!$E$33:$F$44,2,FALSE),T800*$D800,0)))</f>
        <v>0</v>
      </c>
      <c r="AG800" s="13">
        <f>IF($D800="",0,IF($E800="",0,IF(VLOOKUP($E800,paramètres!$E$33:$F$44,2,FALSE)&lt;=VLOOKUP($AG$18,paramètres!$E$33:$F$44,2,FALSE),U800*$D800,0)))</f>
        <v>0</v>
      </c>
      <c r="AH800" s="13">
        <f>IF($D800="",0,IF($E800="",0,IF(VLOOKUP($E800,paramètres!$E$33:$F$44,2,FALSE)&lt;=VLOOKUP($AH$18,paramètres!$E$33:$F$44,2,FALSE),V800*$D800,0)))</f>
        <v>0</v>
      </c>
      <c r="AI800" s="13">
        <f>IF($D800="",0,IF($E800="",0,IF(VLOOKUP($E800,paramètres!$E$33:$F$44,2,FALSE)&lt;=VLOOKUP($AI$18,paramètres!$E$33:$F$44,2,FALSE),W800*$D800,0)))</f>
        <v>0</v>
      </c>
      <c r="AJ800" s="13">
        <f>IF($D800="",0,IF($E800="",0,IF(VLOOKUP($E800,paramètres!$E$33:$F$44,2,FALSE)&lt;=VLOOKUP($AJ$18,paramètres!$E$33:$F$44,2,FALSE),X800*$D800,0)))</f>
        <v>0</v>
      </c>
      <c r="AK800" s="13">
        <f>IF($D800="",0,IF($E800="",0,IF(VLOOKUP($E800,paramètres!$E$33:$F$44,2,FALSE)&lt;=VLOOKUP($AK$18,paramètres!$E$33:$F$44,2,FALSE),Y800*$D800,0)))</f>
        <v>0</v>
      </c>
      <c r="AL800" s="13">
        <f>IF($D800="",0,IF($E800="",0,IF(VLOOKUP($E800,paramètres!$E$33:$F$44,2,FALSE)&lt;=VLOOKUP($AL$18,paramètres!$E$33:$F$44,2,FALSE),Z800*$D800,0)))</f>
        <v>0</v>
      </c>
      <c r="AM800" s="13">
        <f>IF($D800="",0,IF($E800="",0,IF(VLOOKUP($E800,paramètres!$E$33:$F$44,2,FALSE)&lt;=VLOOKUP($AM$18,paramètres!$E$33:$F$44,2,FALSE),AA800*$D800,0)))</f>
        <v>0</v>
      </c>
      <c r="AN800" s="154">
        <f>IF($D800="",0,IF($E800="",0,IF(VLOOKUP($E800,paramètres!$E$33:$F$44,2,FALSE)&lt;=VLOOKUP($AN$18,paramètres!$E$33:$F$44,2,FALSE),AB800*$D800,0)))</f>
        <v>0</v>
      </c>
      <c r="AO800" s="149" t="str">
        <f>IF(paramètres!$B$28=1,((SUM(Q800:Z800)/1.02)+SUM(AA800:AB800))*0.0303/9*COUNT(Q800:Y800),IF(paramètres!$B$28=2,(SUM(Q800:AB800))*0.0303/9*COUNT(Q800:Y800),"Missing Delta option"))</f>
        <v>Missing Delta option</v>
      </c>
      <c r="AP800" s="13" t="str">
        <f>IF(paramètres!$B$28=1,(((SUM(Q800:Z800)/1.02)+SUM(AA800:AB800))+((SUM(AC800:AL800)/1.02)+SUM(AM800:AO800)))*cotpatr,IF(paramètres!$B$28=2,(SUM(Q800:AO800)*cotpatr),"Missing Delta Option"))</f>
        <v>Missing Delta Option</v>
      </c>
      <c r="AQ800" s="13" t="str" cm="1">
        <f t="array" ref="AQ800">IF(paramètres!$B$28=1,(((SUM(Q800:Z800)/1.02)+SUM(AA800:AB800))+((SUM(AC800:AN800)/1.02)+SUM(AM800:AN800)))/12*pécule,IF(paramètres!$B$28=2,SUM(Q800:AN800)/12*pécule,"Missing Delta Option"))</f>
        <v>Missing Delta Option</v>
      </c>
      <c r="AR800" s="132" t="e">
        <f>IF(paramètres!$B$28=1,(((SUM(Q800:Z800)/1.02)+SUM(AA800:AB800))+((SUM(AC800:AN800)/1.02)+SUM(AM800:AN800)))+AO800+AP800+AQ800,SUM(Q800:AN800)+AO800+AP800+AQ800)</f>
        <v>#VALUE!</v>
      </c>
    </row>
    <row r="801" spans="1:44" x14ac:dyDescent="0.25">
      <c r="A801" s="131"/>
      <c r="B801" s="39"/>
      <c r="C801" s="39"/>
      <c r="D801" s="93"/>
      <c r="E801" s="68"/>
      <c r="F801" s="40"/>
      <c r="G801" s="94"/>
      <c r="H801" s="38"/>
      <c r="I801" s="95"/>
      <c r="J801" s="40"/>
      <c r="K801" s="38"/>
      <c r="L801" s="95"/>
      <c r="M801" s="40"/>
      <c r="N801" s="38"/>
      <c r="O801" s="95"/>
      <c r="P801" s="68"/>
      <c r="Q801" s="226"/>
      <c r="R801" s="227"/>
      <c r="S801" s="227"/>
      <c r="T801" s="227"/>
      <c r="U801" s="227"/>
      <c r="V801" s="227"/>
      <c r="W801" s="227"/>
      <c r="X801" s="227"/>
      <c r="Y801" s="227"/>
      <c r="Z801" s="227"/>
      <c r="AA801" s="227"/>
      <c r="AB801" s="228"/>
      <c r="AC801" s="149">
        <f>IF($D801="",0,IF($E801="",0,IF(VLOOKUP($E801,paramètres!$E$33:$F$44,2,FALSE)&lt;=VLOOKUP($AC$18,paramètres!$E$33:$F$44,2,FALSE),Q801*$D801,0)))</f>
        <v>0</v>
      </c>
      <c r="AD801" s="13">
        <f>IF($D801="",0,IF($E801="",0,IF(VLOOKUP($E801,paramètres!$E$33:$F$44,2,FALSE)&lt;=VLOOKUP($AD$18,paramètres!$E$33:$F$44,2,FALSE),R801*$D801,0)))</f>
        <v>0</v>
      </c>
      <c r="AE801" s="13">
        <f>IF($D801="",0,IF($E801="",0,IF(VLOOKUP($E801,paramètres!$E$33:$F$44,2,FALSE)&lt;=VLOOKUP($AE$18,paramètres!$E$33:$F$44,2,FALSE),S801*$D801,0)))</f>
        <v>0</v>
      </c>
      <c r="AF801" s="13">
        <f>IF($D801="",0,IF($E801="",0,IF(VLOOKUP($E801,paramètres!$E$33:$F$44,2,FALSE)&lt;=VLOOKUP($AF$18,paramètres!$E$33:$F$44,2,FALSE),T801*$D801,0)))</f>
        <v>0</v>
      </c>
      <c r="AG801" s="13">
        <f>IF($D801="",0,IF($E801="",0,IF(VLOOKUP($E801,paramètres!$E$33:$F$44,2,FALSE)&lt;=VLOOKUP($AG$18,paramètres!$E$33:$F$44,2,FALSE),U801*$D801,0)))</f>
        <v>0</v>
      </c>
      <c r="AH801" s="13">
        <f>IF($D801="",0,IF($E801="",0,IF(VLOOKUP($E801,paramètres!$E$33:$F$44,2,FALSE)&lt;=VLOOKUP($AH$18,paramètres!$E$33:$F$44,2,FALSE),V801*$D801,0)))</f>
        <v>0</v>
      </c>
      <c r="AI801" s="13">
        <f>IF($D801="",0,IF($E801="",0,IF(VLOOKUP($E801,paramètres!$E$33:$F$44,2,FALSE)&lt;=VLOOKUP($AI$18,paramètres!$E$33:$F$44,2,FALSE),W801*$D801,0)))</f>
        <v>0</v>
      </c>
      <c r="AJ801" s="13">
        <f>IF($D801="",0,IF($E801="",0,IF(VLOOKUP($E801,paramètres!$E$33:$F$44,2,FALSE)&lt;=VLOOKUP($AJ$18,paramètres!$E$33:$F$44,2,FALSE),X801*$D801,0)))</f>
        <v>0</v>
      </c>
      <c r="AK801" s="13">
        <f>IF($D801="",0,IF($E801="",0,IF(VLOOKUP($E801,paramètres!$E$33:$F$44,2,FALSE)&lt;=VLOOKUP($AK$18,paramètres!$E$33:$F$44,2,FALSE),Y801*$D801,0)))</f>
        <v>0</v>
      </c>
      <c r="AL801" s="13">
        <f>IF($D801="",0,IF($E801="",0,IF(VLOOKUP($E801,paramètres!$E$33:$F$44,2,FALSE)&lt;=VLOOKUP($AL$18,paramètres!$E$33:$F$44,2,FALSE),Z801*$D801,0)))</f>
        <v>0</v>
      </c>
      <c r="AM801" s="13">
        <f>IF($D801="",0,IF($E801="",0,IF(VLOOKUP($E801,paramètres!$E$33:$F$44,2,FALSE)&lt;=VLOOKUP($AM$18,paramètres!$E$33:$F$44,2,FALSE),AA801*$D801,0)))</f>
        <v>0</v>
      </c>
      <c r="AN801" s="154">
        <f>IF($D801="",0,IF($E801="",0,IF(VLOOKUP($E801,paramètres!$E$33:$F$44,2,FALSE)&lt;=VLOOKUP($AN$18,paramètres!$E$33:$F$44,2,FALSE),AB801*$D801,0)))</f>
        <v>0</v>
      </c>
      <c r="AO801" s="149" t="str">
        <f>IF(paramètres!$B$28=1,((SUM(Q801:Z801)/1.02)+SUM(AA801:AB801))*0.0303/9*COUNT(Q801:Y801),IF(paramètres!$B$28=2,(SUM(Q801:AB801))*0.0303/9*COUNT(Q801:Y801),"Missing Delta option"))</f>
        <v>Missing Delta option</v>
      </c>
      <c r="AP801" s="13" t="str">
        <f>IF(paramètres!$B$28=1,(((SUM(Q801:Z801)/1.02)+SUM(AA801:AB801))+((SUM(AC801:AL801)/1.02)+SUM(AM801:AO801)))*cotpatr,IF(paramètres!$B$28=2,(SUM(Q801:AO801)*cotpatr),"Missing Delta Option"))</f>
        <v>Missing Delta Option</v>
      </c>
      <c r="AQ801" s="13" t="str" cm="1">
        <f t="array" ref="AQ801">IF(paramètres!$B$28=1,(((SUM(Q801:Z801)/1.02)+SUM(AA801:AB801))+((SUM(AC801:AN801)/1.02)+SUM(AM801:AN801)))/12*pécule,IF(paramètres!$B$28=2,SUM(Q801:AN801)/12*pécule,"Missing Delta Option"))</f>
        <v>Missing Delta Option</v>
      </c>
      <c r="AR801" s="132" t="e">
        <f>IF(paramètres!$B$28=1,(((SUM(Q801:Z801)/1.02)+SUM(AA801:AB801))+((SUM(AC801:AN801)/1.02)+SUM(AM801:AN801)))+AO801+AP801+AQ801,SUM(Q801:AN801)+AO801+AP801+AQ801)</f>
        <v>#VALUE!</v>
      </c>
    </row>
    <row r="802" spans="1:44" x14ac:dyDescent="0.25">
      <c r="A802" s="131"/>
      <c r="B802" s="39"/>
      <c r="C802" s="39"/>
      <c r="D802" s="93"/>
      <c r="E802" s="68"/>
      <c r="F802" s="40"/>
      <c r="G802" s="94"/>
      <c r="H802" s="38"/>
      <c r="I802" s="95"/>
      <c r="J802" s="40"/>
      <c r="K802" s="38"/>
      <c r="L802" s="95"/>
      <c r="M802" s="40"/>
      <c r="N802" s="38"/>
      <c r="O802" s="95"/>
      <c r="P802" s="68"/>
      <c r="Q802" s="226"/>
      <c r="R802" s="227"/>
      <c r="S802" s="227"/>
      <c r="T802" s="227"/>
      <c r="U802" s="227"/>
      <c r="V802" s="227"/>
      <c r="W802" s="227"/>
      <c r="X802" s="227"/>
      <c r="Y802" s="227"/>
      <c r="Z802" s="227"/>
      <c r="AA802" s="227"/>
      <c r="AB802" s="228"/>
      <c r="AC802" s="149">
        <f>IF($D802="",0,IF($E802="",0,IF(VLOOKUP($E802,paramètres!$E$33:$F$44,2,FALSE)&lt;=VLOOKUP($AC$18,paramètres!$E$33:$F$44,2,FALSE),Q802*$D802,0)))</f>
        <v>0</v>
      </c>
      <c r="AD802" s="13">
        <f>IF($D802="",0,IF($E802="",0,IF(VLOOKUP($E802,paramètres!$E$33:$F$44,2,FALSE)&lt;=VLOOKUP($AD$18,paramètres!$E$33:$F$44,2,FALSE),R802*$D802,0)))</f>
        <v>0</v>
      </c>
      <c r="AE802" s="13">
        <f>IF($D802="",0,IF($E802="",0,IF(VLOOKUP($E802,paramètres!$E$33:$F$44,2,FALSE)&lt;=VLOOKUP($AE$18,paramètres!$E$33:$F$44,2,FALSE),S802*$D802,0)))</f>
        <v>0</v>
      </c>
      <c r="AF802" s="13">
        <f>IF($D802="",0,IF($E802="",0,IF(VLOOKUP($E802,paramètres!$E$33:$F$44,2,FALSE)&lt;=VLOOKUP($AF$18,paramètres!$E$33:$F$44,2,FALSE),T802*$D802,0)))</f>
        <v>0</v>
      </c>
      <c r="AG802" s="13">
        <f>IF($D802="",0,IF($E802="",0,IF(VLOOKUP($E802,paramètres!$E$33:$F$44,2,FALSE)&lt;=VLOOKUP($AG$18,paramètres!$E$33:$F$44,2,FALSE),U802*$D802,0)))</f>
        <v>0</v>
      </c>
      <c r="AH802" s="13">
        <f>IF($D802="",0,IF($E802="",0,IF(VLOOKUP($E802,paramètres!$E$33:$F$44,2,FALSE)&lt;=VLOOKUP($AH$18,paramètres!$E$33:$F$44,2,FALSE),V802*$D802,0)))</f>
        <v>0</v>
      </c>
      <c r="AI802" s="13">
        <f>IF($D802="",0,IF($E802="",0,IF(VLOOKUP($E802,paramètres!$E$33:$F$44,2,FALSE)&lt;=VLOOKUP($AI$18,paramètres!$E$33:$F$44,2,FALSE),W802*$D802,0)))</f>
        <v>0</v>
      </c>
      <c r="AJ802" s="13">
        <f>IF($D802="",0,IF($E802="",0,IF(VLOOKUP($E802,paramètres!$E$33:$F$44,2,FALSE)&lt;=VLOOKUP($AJ$18,paramètres!$E$33:$F$44,2,FALSE),X802*$D802,0)))</f>
        <v>0</v>
      </c>
      <c r="AK802" s="13">
        <f>IF($D802="",0,IF($E802="",0,IF(VLOOKUP($E802,paramètres!$E$33:$F$44,2,FALSE)&lt;=VLOOKUP($AK$18,paramètres!$E$33:$F$44,2,FALSE),Y802*$D802,0)))</f>
        <v>0</v>
      </c>
      <c r="AL802" s="13">
        <f>IF($D802="",0,IF($E802="",0,IF(VLOOKUP($E802,paramètres!$E$33:$F$44,2,FALSE)&lt;=VLOOKUP($AL$18,paramètres!$E$33:$F$44,2,FALSE),Z802*$D802,0)))</f>
        <v>0</v>
      </c>
      <c r="AM802" s="13">
        <f>IF($D802="",0,IF($E802="",0,IF(VLOOKUP($E802,paramètres!$E$33:$F$44,2,FALSE)&lt;=VLOOKUP($AM$18,paramètres!$E$33:$F$44,2,FALSE),AA802*$D802,0)))</f>
        <v>0</v>
      </c>
      <c r="AN802" s="154">
        <f>IF($D802="",0,IF($E802="",0,IF(VLOOKUP($E802,paramètres!$E$33:$F$44,2,FALSE)&lt;=VLOOKUP($AN$18,paramètres!$E$33:$F$44,2,FALSE),AB802*$D802,0)))</f>
        <v>0</v>
      </c>
      <c r="AO802" s="149" t="str">
        <f>IF(paramètres!$B$28=1,((SUM(Q802:Z802)/1.02)+SUM(AA802:AB802))*0.0303/9*COUNT(Q802:Y802),IF(paramètres!$B$28=2,(SUM(Q802:AB802))*0.0303/9*COUNT(Q802:Y802),"Missing Delta option"))</f>
        <v>Missing Delta option</v>
      </c>
      <c r="AP802" s="13" t="str">
        <f>IF(paramètres!$B$28=1,(((SUM(Q802:Z802)/1.02)+SUM(AA802:AB802))+((SUM(AC802:AL802)/1.02)+SUM(AM802:AO802)))*cotpatr,IF(paramètres!$B$28=2,(SUM(Q802:AO802)*cotpatr),"Missing Delta Option"))</f>
        <v>Missing Delta Option</v>
      </c>
      <c r="AQ802" s="13" t="str" cm="1">
        <f t="array" ref="AQ802">IF(paramètres!$B$28=1,(((SUM(Q802:Z802)/1.02)+SUM(AA802:AB802))+((SUM(AC802:AN802)/1.02)+SUM(AM802:AN802)))/12*pécule,IF(paramètres!$B$28=2,SUM(Q802:AN802)/12*pécule,"Missing Delta Option"))</f>
        <v>Missing Delta Option</v>
      </c>
      <c r="AR802" s="132" t="e">
        <f>IF(paramètres!$B$28=1,(((SUM(Q802:Z802)/1.02)+SUM(AA802:AB802))+((SUM(AC802:AN802)/1.02)+SUM(AM802:AN802)))+AO802+AP802+AQ802,SUM(Q802:AN802)+AO802+AP802+AQ802)</f>
        <v>#VALUE!</v>
      </c>
    </row>
    <row r="803" spans="1:44" x14ac:dyDescent="0.25">
      <c r="A803" s="131"/>
      <c r="B803" s="39"/>
      <c r="C803" s="39"/>
      <c r="D803" s="93"/>
      <c r="E803" s="68"/>
      <c r="F803" s="40"/>
      <c r="G803" s="94"/>
      <c r="H803" s="38"/>
      <c r="I803" s="95"/>
      <c r="J803" s="40"/>
      <c r="K803" s="38"/>
      <c r="L803" s="95"/>
      <c r="M803" s="40"/>
      <c r="N803" s="38"/>
      <c r="O803" s="95"/>
      <c r="P803" s="68"/>
      <c r="Q803" s="226"/>
      <c r="R803" s="227"/>
      <c r="S803" s="227"/>
      <c r="T803" s="227"/>
      <c r="U803" s="227"/>
      <c r="V803" s="227"/>
      <c r="W803" s="227"/>
      <c r="X803" s="227"/>
      <c r="Y803" s="227"/>
      <c r="Z803" s="227"/>
      <c r="AA803" s="227"/>
      <c r="AB803" s="228"/>
      <c r="AC803" s="149">
        <f>IF($D803="",0,IF($E803="",0,IF(VLOOKUP($E803,paramètres!$E$33:$F$44,2,FALSE)&lt;=VLOOKUP($AC$18,paramètres!$E$33:$F$44,2,FALSE),Q803*$D803,0)))</f>
        <v>0</v>
      </c>
      <c r="AD803" s="13">
        <f>IF($D803="",0,IF($E803="",0,IF(VLOOKUP($E803,paramètres!$E$33:$F$44,2,FALSE)&lt;=VLOOKUP($AD$18,paramètres!$E$33:$F$44,2,FALSE),R803*$D803,0)))</f>
        <v>0</v>
      </c>
      <c r="AE803" s="13">
        <f>IF($D803="",0,IF($E803="",0,IF(VLOOKUP($E803,paramètres!$E$33:$F$44,2,FALSE)&lt;=VLOOKUP($AE$18,paramètres!$E$33:$F$44,2,FALSE),S803*$D803,0)))</f>
        <v>0</v>
      </c>
      <c r="AF803" s="13">
        <f>IF($D803="",0,IF($E803="",0,IF(VLOOKUP($E803,paramètres!$E$33:$F$44,2,FALSE)&lt;=VLOOKUP($AF$18,paramètres!$E$33:$F$44,2,FALSE),T803*$D803,0)))</f>
        <v>0</v>
      </c>
      <c r="AG803" s="13">
        <f>IF($D803="",0,IF($E803="",0,IF(VLOOKUP($E803,paramètres!$E$33:$F$44,2,FALSE)&lt;=VLOOKUP($AG$18,paramètres!$E$33:$F$44,2,FALSE),U803*$D803,0)))</f>
        <v>0</v>
      </c>
      <c r="AH803" s="13">
        <f>IF($D803="",0,IF($E803="",0,IF(VLOOKUP($E803,paramètres!$E$33:$F$44,2,FALSE)&lt;=VLOOKUP($AH$18,paramètres!$E$33:$F$44,2,FALSE),V803*$D803,0)))</f>
        <v>0</v>
      </c>
      <c r="AI803" s="13">
        <f>IF($D803="",0,IF($E803="",0,IF(VLOOKUP($E803,paramètres!$E$33:$F$44,2,FALSE)&lt;=VLOOKUP($AI$18,paramètres!$E$33:$F$44,2,FALSE),W803*$D803,0)))</f>
        <v>0</v>
      </c>
      <c r="AJ803" s="13">
        <f>IF($D803="",0,IF($E803="",0,IF(VLOOKUP($E803,paramètres!$E$33:$F$44,2,FALSE)&lt;=VLOOKUP($AJ$18,paramètres!$E$33:$F$44,2,FALSE),X803*$D803,0)))</f>
        <v>0</v>
      </c>
      <c r="AK803" s="13">
        <f>IF($D803="",0,IF($E803="",0,IF(VLOOKUP($E803,paramètres!$E$33:$F$44,2,FALSE)&lt;=VLOOKUP($AK$18,paramètres!$E$33:$F$44,2,FALSE),Y803*$D803,0)))</f>
        <v>0</v>
      </c>
      <c r="AL803" s="13">
        <f>IF($D803="",0,IF($E803="",0,IF(VLOOKUP($E803,paramètres!$E$33:$F$44,2,FALSE)&lt;=VLOOKUP($AL$18,paramètres!$E$33:$F$44,2,FALSE),Z803*$D803,0)))</f>
        <v>0</v>
      </c>
      <c r="AM803" s="13">
        <f>IF($D803="",0,IF($E803="",0,IF(VLOOKUP($E803,paramètres!$E$33:$F$44,2,FALSE)&lt;=VLOOKUP($AM$18,paramètres!$E$33:$F$44,2,FALSE),AA803*$D803,0)))</f>
        <v>0</v>
      </c>
      <c r="AN803" s="154">
        <f>IF($D803="",0,IF($E803="",0,IF(VLOOKUP($E803,paramètres!$E$33:$F$44,2,FALSE)&lt;=VLOOKUP($AN$18,paramètres!$E$33:$F$44,2,FALSE),AB803*$D803,0)))</f>
        <v>0</v>
      </c>
      <c r="AO803" s="149" t="str">
        <f>IF(paramètres!$B$28=1,((SUM(Q803:Z803)/1.02)+SUM(AA803:AB803))*0.0303/9*COUNT(Q803:Y803),IF(paramètres!$B$28=2,(SUM(Q803:AB803))*0.0303/9*COUNT(Q803:Y803),"Missing Delta option"))</f>
        <v>Missing Delta option</v>
      </c>
      <c r="AP803" s="13" t="str">
        <f>IF(paramètres!$B$28=1,(((SUM(Q803:Z803)/1.02)+SUM(AA803:AB803))+((SUM(AC803:AL803)/1.02)+SUM(AM803:AO803)))*cotpatr,IF(paramètres!$B$28=2,(SUM(Q803:AO803)*cotpatr),"Missing Delta Option"))</f>
        <v>Missing Delta Option</v>
      </c>
      <c r="AQ803" s="13" t="str" cm="1">
        <f t="array" ref="AQ803">IF(paramètres!$B$28=1,(((SUM(Q803:Z803)/1.02)+SUM(AA803:AB803))+((SUM(AC803:AN803)/1.02)+SUM(AM803:AN803)))/12*pécule,IF(paramètres!$B$28=2,SUM(Q803:AN803)/12*pécule,"Missing Delta Option"))</f>
        <v>Missing Delta Option</v>
      </c>
      <c r="AR803" s="132" t="e">
        <f>IF(paramètres!$B$28=1,(((SUM(Q803:Z803)/1.02)+SUM(AA803:AB803))+((SUM(AC803:AN803)/1.02)+SUM(AM803:AN803)))+AO803+AP803+AQ803,SUM(Q803:AN803)+AO803+AP803+AQ803)</f>
        <v>#VALUE!</v>
      </c>
    </row>
    <row r="804" spans="1:44" x14ac:dyDescent="0.25">
      <c r="A804" s="131"/>
      <c r="B804" s="39"/>
      <c r="C804" s="39"/>
      <c r="D804" s="93"/>
      <c r="E804" s="68"/>
      <c r="F804" s="40"/>
      <c r="G804" s="94"/>
      <c r="H804" s="38"/>
      <c r="I804" s="95"/>
      <c r="J804" s="40"/>
      <c r="K804" s="38"/>
      <c r="L804" s="95"/>
      <c r="M804" s="40"/>
      <c r="N804" s="38"/>
      <c r="O804" s="95"/>
      <c r="P804" s="68"/>
      <c r="Q804" s="226"/>
      <c r="R804" s="227"/>
      <c r="S804" s="227"/>
      <c r="T804" s="227"/>
      <c r="U804" s="227"/>
      <c r="V804" s="227"/>
      <c r="W804" s="227"/>
      <c r="X804" s="227"/>
      <c r="Y804" s="227"/>
      <c r="Z804" s="227"/>
      <c r="AA804" s="227"/>
      <c r="AB804" s="228"/>
      <c r="AC804" s="149">
        <f>IF($D804="",0,IF($E804="",0,IF(VLOOKUP($E804,paramètres!$E$33:$F$44,2,FALSE)&lt;=VLOOKUP($AC$18,paramètres!$E$33:$F$44,2,FALSE),Q804*$D804,0)))</f>
        <v>0</v>
      </c>
      <c r="AD804" s="13">
        <f>IF($D804="",0,IF($E804="",0,IF(VLOOKUP($E804,paramètres!$E$33:$F$44,2,FALSE)&lt;=VLOOKUP($AD$18,paramètres!$E$33:$F$44,2,FALSE),R804*$D804,0)))</f>
        <v>0</v>
      </c>
      <c r="AE804" s="13">
        <f>IF($D804="",0,IF($E804="",0,IF(VLOOKUP($E804,paramètres!$E$33:$F$44,2,FALSE)&lt;=VLOOKUP($AE$18,paramètres!$E$33:$F$44,2,FALSE),S804*$D804,0)))</f>
        <v>0</v>
      </c>
      <c r="AF804" s="13">
        <f>IF($D804="",0,IF($E804="",0,IF(VLOOKUP($E804,paramètres!$E$33:$F$44,2,FALSE)&lt;=VLOOKUP($AF$18,paramètres!$E$33:$F$44,2,FALSE),T804*$D804,0)))</f>
        <v>0</v>
      </c>
      <c r="AG804" s="13">
        <f>IF($D804="",0,IF($E804="",0,IF(VLOOKUP($E804,paramètres!$E$33:$F$44,2,FALSE)&lt;=VLOOKUP($AG$18,paramètres!$E$33:$F$44,2,FALSE),U804*$D804,0)))</f>
        <v>0</v>
      </c>
      <c r="AH804" s="13">
        <f>IF($D804="",0,IF($E804="",0,IF(VLOOKUP($E804,paramètres!$E$33:$F$44,2,FALSE)&lt;=VLOOKUP($AH$18,paramètres!$E$33:$F$44,2,FALSE),V804*$D804,0)))</f>
        <v>0</v>
      </c>
      <c r="AI804" s="13">
        <f>IF($D804="",0,IF($E804="",0,IF(VLOOKUP($E804,paramètres!$E$33:$F$44,2,FALSE)&lt;=VLOOKUP($AI$18,paramètres!$E$33:$F$44,2,FALSE),W804*$D804,0)))</f>
        <v>0</v>
      </c>
      <c r="AJ804" s="13">
        <f>IF($D804="",0,IF($E804="",0,IF(VLOOKUP($E804,paramètres!$E$33:$F$44,2,FALSE)&lt;=VLOOKUP($AJ$18,paramètres!$E$33:$F$44,2,FALSE),X804*$D804,0)))</f>
        <v>0</v>
      </c>
      <c r="AK804" s="13">
        <f>IF($D804="",0,IF($E804="",0,IF(VLOOKUP($E804,paramètres!$E$33:$F$44,2,FALSE)&lt;=VLOOKUP($AK$18,paramètres!$E$33:$F$44,2,FALSE),Y804*$D804,0)))</f>
        <v>0</v>
      </c>
      <c r="AL804" s="13">
        <f>IF($D804="",0,IF($E804="",0,IF(VLOOKUP($E804,paramètres!$E$33:$F$44,2,FALSE)&lt;=VLOOKUP($AL$18,paramètres!$E$33:$F$44,2,FALSE),Z804*$D804,0)))</f>
        <v>0</v>
      </c>
      <c r="AM804" s="13">
        <f>IF($D804="",0,IF($E804="",0,IF(VLOOKUP($E804,paramètres!$E$33:$F$44,2,FALSE)&lt;=VLOOKUP($AM$18,paramètres!$E$33:$F$44,2,FALSE),AA804*$D804,0)))</f>
        <v>0</v>
      </c>
      <c r="AN804" s="154">
        <f>IF($D804="",0,IF($E804="",0,IF(VLOOKUP($E804,paramètres!$E$33:$F$44,2,FALSE)&lt;=VLOOKUP($AN$18,paramètres!$E$33:$F$44,2,FALSE),AB804*$D804,0)))</f>
        <v>0</v>
      </c>
      <c r="AO804" s="149" t="str">
        <f>IF(paramètres!$B$28=1,((SUM(Q804:Z804)/1.02)+SUM(AA804:AB804))*0.0303/9*COUNT(Q804:Y804),IF(paramètres!$B$28=2,(SUM(Q804:AB804))*0.0303/9*COUNT(Q804:Y804),"Missing Delta option"))</f>
        <v>Missing Delta option</v>
      </c>
      <c r="AP804" s="13" t="str">
        <f>IF(paramètres!$B$28=1,(((SUM(Q804:Z804)/1.02)+SUM(AA804:AB804))+((SUM(AC804:AL804)/1.02)+SUM(AM804:AO804)))*cotpatr,IF(paramètres!$B$28=2,(SUM(Q804:AO804)*cotpatr),"Missing Delta Option"))</f>
        <v>Missing Delta Option</v>
      </c>
      <c r="AQ804" s="13" t="str" cm="1">
        <f t="array" ref="AQ804">IF(paramètres!$B$28=1,(((SUM(Q804:Z804)/1.02)+SUM(AA804:AB804))+((SUM(AC804:AN804)/1.02)+SUM(AM804:AN804)))/12*pécule,IF(paramètres!$B$28=2,SUM(Q804:AN804)/12*pécule,"Missing Delta Option"))</f>
        <v>Missing Delta Option</v>
      </c>
      <c r="AR804" s="132" t="e">
        <f>IF(paramètres!$B$28=1,(((SUM(Q804:Z804)/1.02)+SUM(AA804:AB804))+((SUM(AC804:AN804)/1.02)+SUM(AM804:AN804)))+AO804+AP804+AQ804,SUM(Q804:AN804)+AO804+AP804+AQ804)</f>
        <v>#VALUE!</v>
      </c>
    </row>
    <row r="805" spans="1:44" x14ac:dyDescent="0.25">
      <c r="A805" s="131"/>
      <c r="B805" s="39"/>
      <c r="C805" s="39"/>
      <c r="D805" s="93"/>
      <c r="E805" s="68"/>
      <c r="F805" s="40"/>
      <c r="G805" s="94"/>
      <c r="H805" s="38"/>
      <c r="I805" s="95"/>
      <c r="J805" s="40"/>
      <c r="K805" s="38"/>
      <c r="L805" s="95"/>
      <c r="M805" s="40"/>
      <c r="N805" s="38"/>
      <c r="O805" s="95"/>
      <c r="P805" s="68"/>
      <c r="Q805" s="226"/>
      <c r="R805" s="227"/>
      <c r="S805" s="227"/>
      <c r="T805" s="227"/>
      <c r="U805" s="227"/>
      <c r="V805" s="227"/>
      <c r="W805" s="227"/>
      <c r="X805" s="227"/>
      <c r="Y805" s="227"/>
      <c r="Z805" s="227"/>
      <c r="AA805" s="227"/>
      <c r="AB805" s="228"/>
      <c r="AC805" s="149">
        <f>IF($D805="",0,IF($E805="",0,IF(VLOOKUP($E805,paramètres!$E$33:$F$44,2,FALSE)&lt;=VLOOKUP($AC$18,paramètres!$E$33:$F$44,2,FALSE),Q805*$D805,0)))</f>
        <v>0</v>
      </c>
      <c r="AD805" s="13">
        <f>IF($D805="",0,IF($E805="",0,IF(VLOOKUP($E805,paramètres!$E$33:$F$44,2,FALSE)&lt;=VLOOKUP($AD$18,paramètres!$E$33:$F$44,2,FALSE),R805*$D805,0)))</f>
        <v>0</v>
      </c>
      <c r="AE805" s="13">
        <f>IF($D805="",0,IF($E805="",0,IF(VLOOKUP($E805,paramètres!$E$33:$F$44,2,FALSE)&lt;=VLOOKUP($AE$18,paramètres!$E$33:$F$44,2,FALSE),S805*$D805,0)))</f>
        <v>0</v>
      </c>
      <c r="AF805" s="13">
        <f>IF($D805="",0,IF($E805="",0,IF(VLOOKUP($E805,paramètres!$E$33:$F$44,2,FALSE)&lt;=VLOOKUP($AF$18,paramètres!$E$33:$F$44,2,FALSE),T805*$D805,0)))</f>
        <v>0</v>
      </c>
      <c r="AG805" s="13">
        <f>IF($D805="",0,IF($E805="",0,IF(VLOOKUP($E805,paramètres!$E$33:$F$44,2,FALSE)&lt;=VLOOKUP($AG$18,paramètres!$E$33:$F$44,2,FALSE),U805*$D805,0)))</f>
        <v>0</v>
      </c>
      <c r="AH805" s="13">
        <f>IF($D805="",0,IF($E805="",0,IF(VLOOKUP($E805,paramètres!$E$33:$F$44,2,FALSE)&lt;=VLOOKUP($AH$18,paramètres!$E$33:$F$44,2,FALSE),V805*$D805,0)))</f>
        <v>0</v>
      </c>
      <c r="AI805" s="13">
        <f>IF($D805="",0,IF($E805="",0,IF(VLOOKUP($E805,paramètres!$E$33:$F$44,2,FALSE)&lt;=VLOOKUP($AI$18,paramètres!$E$33:$F$44,2,FALSE),W805*$D805,0)))</f>
        <v>0</v>
      </c>
      <c r="AJ805" s="13">
        <f>IF($D805="",0,IF($E805="",0,IF(VLOOKUP($E805,paramètres!$E$33:$F$44,2,FALSE)&lt;=VLOOKUP($AJ$18,paramètres!$E$33:$F$44,2,FALSE),X805*$D805,0)))</f>
        <v>0</v>
      </c>
      <c r="AK805" s="13">
        <f>IF($D805="",0,IF($E805="",0,IF(VLOOKUP($E805,paramètres!$E$33:$F$44,2,FALSE)&lt;=VLOOKUP($AK$18,paramètres!$E$33:$F$44,2,FALSE),Y805*$D805,0)))</f>
        <v>0</v>
      </c>
      <c r="AL805" s="13">
        <f>IF($D805="",0,IF($E805="",0,IF(VLOOKUP($E805,paramètres!$E$33:$F$44,2,FALSE)&lt;=VLOOKUP($AL$18,paramètres!$E$33:$F$44,2,FALSE),Z805*$D805,0)))</f>
        <v>0</v>
      </c>
      <c r="AM805" s="13">
        <f>IF($D805="",0,IF($E805="",0,IF(VLOOKUP($E805,paramètres!$E$33:$F$44,2,FALSE)&lt;=VLOOKUP($AM$18,paramètres!$E$33:$F$44,2,FALSE),AA805*$D805,0)))</f>
        <v>0</v>
      </c>
      <c r="AN805" s="154">
        <f>IF($D805="",0,IF($E805="",0,IF(VLOOKUP($E805,paramètres!$E$33:$F$44,2,FALSE)&lt;=VLOOKUP($AN$18,paramètres!$E$33:$F$44,2,FALSE),AB805*$D805,0)))</f>
        <v>0</v>
      </c>
      <c r="AO805" s="149" t="str">
        <f>IF(paramètres!$B$28=1,((SUM(Q805:Z805)/1.02)+SUM(AA805:AB805))*0.0303/9*COUNT(Q805:Y805),IF(paramètres!$B$28=2,(SUM(Q805:AB805))*0.0303/9*COUNT(Q805:Y805),"Missing Delta option"))</f>
        <v>Missing Delta option</v>
      </c>
      <c r="AP805" s="13" t="str">
        <f>IF(paramètres!$B$28=1,(((SUM(Q805:Z805)/1.02)+SUM(AA805:AB805))+((SUM(AC805:AL805)/1.02)+SUM(AM805:AO805)))*cotpatr,IF(paramètres!$B$28=2,(SUM(Q805:AO805)*cotpatr),"Missing Delta Option"))</f>
        <v>Missing Delta Option</v>
      </c>
      <c r="AQ805" s="13" t="str" cm="1">
        <f t="array" ref="AQ805">IF(paramètres!$B$28=1,(((SUM(Q805:Z805)/1.02)+SUM(AA805:AB805))+((SUM(AC805:AN805)/1.02)+SUM(AM805:AN805)))/12*pécule,IF(paramètres!$B$28=2,SUM(Q805:AN805)/12*pécule,"Missing Delta Option"))</f>
        <v>Missing Delta Option</v>
      </c>
      <c r="AR805" s="132" t="e">
        <f>IF(paramètres!$B$28=1,(((SUM(Q805:Z805)/1.02)+SUM(AA805:AB805))+((SUM(AC805:AN805)/1.02)+SUM(AM805:AN805)))+AO805+AP805+AQ805,SUM(Q805:AN805)+AO805+AP805+AQ805)</f>
        <v>#VALUE!</v>
      </c>
    </row>
    <row r="806" spans="1:44" x14ac:dyDescent="0.25">
      <c r="A806" s="131"/>
      <c r="B806" s="39"/>
      <c r="C806" s="39"/>
      <c r="D806" s="93"/>
      <c r="E806" s="68"/>
      <c r="F806" s="40"/>
      <c r="G806" s="94"/>
      <c r="H806" s="38"/>
      <c r="I806" s="95"/>
      <c r="J806" s="40"/>
      <c r="K806" s="38"/>
      <c r="L806" s="95"/>
      <c r="M806" s="40"/>
      <c r="N806" s="38"/>
      <c r="O806" s="95"/>
      <c r="P806" s="68"/>
      <c r="Q806" s="226"/>
      <c r="R806" s="227"/>
      <c r="S806" s="227"/>
      <c r="T806" s="227"/>
      <c r="U806" s="227"/>
      <c r="V806" s="227"/>
      <c r="W806" s="227"/>
      <c r="X806" s="227"/>
      <c r="Y806" s="227"/>
      <c r="Z806" s="227"/>
      <c r="AA806" s="227"/>
      <c r="AB806" s="228"/>
      <c r="AC806" s="149">
        <f>IF($D806="",0,IF($E806="",0,IF(VLOOKUP($E806,paramètres!$E$33:$F$44,2,FALSE)&lt;=VLOOKUP($AC$18,paramètres!$E$33:$F$44,2,FALSE),Q806*$D806,0)))</f>
        <v>0</v>
      </c>
      <c r="AD806" s="13">
        <f>IF($D806="",0,IF($E806="",0,IF(VLOOKUP($E806,paramètres!$E$33:$F$44,2,FALSE)&lt;=VLOOKUP($AD$18,paramètres!$E$33:$F$44,2,FALSE),R806*$D806,0)))</f>
        <v>0</v>
      </c>
      <c r="AE806" s="13">
        <f>IF($D806="",0,IF($E806="",0,IF(VLOOKUP($E806,paramètres!$E$33:$F$44,2,FALSE)&lt;=VLOOKUP($AE$18,paramètres!$E$33:$F$44,2,FALSE),S806*$D806,0)))</f>
        <v>0</v>
      </c>
      <c r="AF806" s="13">
        <f>IF($D806="",0,IF($E806="",0,IF(VLOOKUP($E806,paramètres!$E$33:$F$44,2,FALSE)&lt;=VLOOKUP($AF$18,paramètres!$E$33:$F$44,2,FALSE),T806*$D806,0)))</f>
        <v>0</v>
      </c>
      <c r="AG806" s="13">
        <f>IF($D806="",0,IF($E806="",0,IF(VLOOKUP($E806,paramètres!$E$33:$F$44,2,FALSE)&lt;=VLOOKUP($AG$18,paramètres!$E$33:$F$44,2,FALSE),U806*$D806,0)))</f>
        <v>0</v>
      </c>
      <c r="AH806" s="13">
        <f>IF($D806="",0,IF($E806="",0,IF(VLOOKUP($E806,paramètres!$E$33:$F$44,2,FALSE)&lt;=VLOOKUP($AH$18,paramètres!$E$33:$F$44,2,FALSE),V806*$D806,0)))</f>
        <v>0</v>
      </c>
      <c r="AI806" s="13">
        <f>IF($D806="",0,IF($E806="",0,IF(VLOOKUP($E806,paramètres!$E$33:$F$44,2,FALSE)&lt;=VLOOKUP($AI$18,paramètres!$E$33:$F$44,2,FALSE),W806*$D806,0)))</f>
        <v>0</v>
      </c>
      <c r="AJ806" s="13">
        <f>IF($D806="",0,IF($E806="",0,IF(VLOOKUP($E806,paramètres!$E$33:$F$44,2,FALSE)&lt;=VLOOKUP($AJ$18,paramètres!$E$33:$F$44,2,FALSE),X806*$D806,0)))</f>
        <v>0</v>
      </c>
      <c r="AK806" s="13">
        <f>IF($D806="",0,IF($E806="",0,IF(VLOOKUP($E806,paramètres!$E$33:$F$44,2,FALSE)&lt;=VLOOKUP($AK$18,paramètres!$E$33:$F$44,2,FALSE),Y806*$D806,0)))</f>
        <v>0</v>
      </c>
      <c r="AL806" s="13">
        <f>IF($D806="",0,IF($E806="",0,IF(VLOOKUP($E806,paramètres!$E$33:$F$44,2,FALSE)&lt;=VLOOKUP($AL$18,paramètres!$E$33:$F$44,2,FALSE),Z806*$D806,0)))</f>
        <v>0</v>
      </c>
      <c r="AM806" s="13">
        <f>IF($D806="",0,IF($E806="",0,IF(VLOOKUP($E806,paramètres!$E$33:$F$44,2,FALSE)&lt;=VLOOKUP($AM$18,paramètres!$E$33:$F$44,2,FALSE),AA806*$D806,0)))</f>
        <v>0</v>
      </c>
      <c r="AN806" s="154">
        <f>IF($D806="",0,IF($E806="",0,IF(VLOOKUP($E806,paramètres!$E$33:$F$44,2,FALSE)&lt;=VLOOKUP($AN$18,paramètres!$E$33:$F$44,2,FALSE),AB806*$D806,0)))</f>
        <v>0</v>
      </c>
      <c r="AO806" s="149" t="str">
        <f>IF(paramètres!$B$28=1,((SUM(Q806:Z806)/1.02)+SUM(AA806:AB806))*0.0303/9*COUNT(Q806:Y806),IF(paramètres!$B$28=2,(SUM(Q806:AB806))*0.0303/9*COUNT(Q806:Y806),"Missing Delta option"))</f>
        <v>Missing Delta option</v>
      </c>
      <c r="AP806" s="13" t="str">
        <f>IF(paramètres!$B$28=1,(((SUM(Q806:Z806)/1.02)+SUM(AA806:AB806))+((SUM(AC806:AL806)/1.02)+SUM(AM806:AO806)))*cotpatr,IF(paramètres!$B$28=2,(SUM(Q806:AO806)*cotpatr),"Missing Delta Option"))</f>
        <v>Missing Delta Option</v>
      </c>
      <c r="AQ806" s="13" t="str" cm="1">
        <f t="array" ref="AQ806">IF(paramètres!$B$28=1,(((SUM(Q806:Z806)/1.02)+SUM(AA806:AB806))+((SUM(AC806:AN806)/1.02)+SUM(AM806:AN806)))/12*pécule,IF(paramètres!$B$28=2,SUM(Q806:AN806)/12*pécule,"Missing Delta Option"))</f>
        <v>Missing Delta Option</v>
      </c>
      <c r="AR806" s="132" t="e">
        <f>IF(paramètres!$B$28=1,(((SUM(Q806:Z806)/1.02)+SUM(AA806:AB806))+((SUM(AC806:AN806)/1.02)+SUM(AM806:AN806)))+AO806+AP806+AQ806,SUM(Q806:AN806)+AO806+AP806+AQ806)</f>
        <v>#VALUE!</v>
      </c>
    </row>
    <row r="807" spans="1:44" x14ac:dyDescent="0.25">
      <c r="A807" s="131"/>
      <c r="B807" s="39"/>
      <c r="C807" s="39"/>
      <c r="D807" s="93"/>
      <c r="E807" s="68"/>
      <c r="F807" s="40"/>
      <c r="G807" s="94"/>
      <c r="H807" s="38"/>
      <c r="I807" s="95"/>
      <c r="J807" s="40"/>
      <c r="K807" s="38"/>
      <c r="L807" s="95"/>
      <c r="M807" s="40"/>
      <c r="N807" s="38"/>
      <c r="O807" s="95"/>
      <c r="P807" s="68"/>
      <c r="Q807" s="226"/>
      <c r="R807" s="227"/>
      <c r="S807" s="227"/>
      <c r="T807" s="227"/>
      <c r="U807" s="227"/>
      <c r="V807" s="227"/>
      <c r="W807" s="227"/>
      <c r="X807" s="227"/>
      <c r="Y807" s="227"/>
      <c r="Z807" s="227"/>
      <c r="AA807" s="227"/>
      <c r="AB807" s="228"/>
      <c r="AC807" s="149">
        <f>IF($D807="",0,IF($E807="",0,IF(VLOOKUP($E807,paramètres!$E$33:$F$44,2,FALSE)&lt;=VLOOKUP($AC$18,paramètres!$E$33:$F$44,2,FALSE),Q807*$D807,0)))</f>
        <v>0</v>
      </c>
      <c r="AD807" s="13">
        <f>IF($D807="",0,IF($E807="",0,IF(VLOOKUP($E807,paramètres!$E$33:$F$44,2,FALSE)&lt;=VLOOKUP($AD$18,paramètres!$E$33:$F$44,2,FALSE),R807*$D807,0)))</f>
        <v>0</v>
      </c>
      <c r="AE807" s="13">
        <f>IF($D807="",0,IF($E807="",0,IF(VLOOKUP($E807,paramètres!$E$33:$F$44,2,FALSE)&lt;=VLOOKUP($AE$18,paramètres!$E$33:$F$44,2,FALSE),S807*$D807,0)))</f>
        <v>0</v>
      </c>
      <c r="AF807" s="13">
        <f>IF($D807="",0,IF($E807="",0,IF(VLOOKUP($E807,paramètres!$E$33:$F$44,2,FALSE)&lt;=VLOOKUP($AF$18,paramètres!$E$33:$F$44,2,FALSE),T807*$D807,0)))</f>
        <v>0</v>
      </c>
      <c r="AG807" s="13">
        <f>IF($D807="",0,IF($E807="",0,IF(VLOOKUP($E807,paramètres!$E$33:$F$44,2,FALSE)&lt;=VLOOKUP($AG$18,paramètres!$E$33:$F$44,2,FALSE),U807*$D807,0)))</f>
        <v>0</v>
      </c>
      <c r="AH807" s="13">
        <f>IF($D807="",0,IF($E807="",0,IF(VLOOKUP($E807,paramètres!$E$33:$F$44,2,FALSE)&lt;=VLOOKUP($AH$18,paramètres!$E$33:$F$44,2,FALSE),V807*$D807,0)))</f>
        <v>0</v>
      </c>
      <c r="AI807" s="13">
        <f>IF($D807="",0,IF($E807="",0,IF(VLOOKUP($E807,paramètres!$E$33:$F$44,2,FALSE)&lt;=VLOOKUP($AI$18,paramètres!$E$33:$F$44,2,FALSE),W807*$D807,0)))</f>
        <v>0</v>
      </c>
      <c r="AJ807" s="13">
        <f>IF($D807="",0,IF($E807="",0,IF(VLOOKUP($E807,paramètres!$E$33:$F$44,2,FALSE)&lt;=VLOOKUP($AJ$18,paramètres!$E$33:$F$44,2,FALSE),X807*$D807,0)))</f>
        <v>0</v>
      </c>
      <c r="AK807" s="13">
        <f>IF($D807="",0,IF($E807="",0,IF(VLOOKUP($E807,paramètres!$E$33:$F$44,2,FALSE)&lt;=VLOOKUP($AK$18,paramètres!$E$33:$F$44,2,FALSE),Y807*$D807,0)))</f>
        <v>0</v>
      </c>
      <c r="AL807" s="13">
        <f>IF($D807="",0,IF($E807="",0,IF(VLOOKUP($E807,paramètres!$E$33:$F$44,2,FALSE)&lt;=VLOOKUP($AL$18,paramètres!$E$33:$F$44,2,FALSE),Z807*$D807,0)))</f>
        <v>0</v>
      </c>
      <c r="AM807" s="13">
        <f>IF($D807="",0,IF($E807="",0,IF(VLOOKUP($E807,paramètres!$E$33:$F$44,2,FALSE)&lt;=VLOOKUP($AM$18,paramètres!$E$33:$F$44,2,FALSE),AA807*$D807,0)))</f>
        <v>0</v>
      </c>
      <c r="AN807" s="154">
        <f>IF($D807="",0,IF($E807="",0,IF(VLOOKUP($E807,paramètres!$E$33:$F$44,2,FALSE)&lt;=VLOOKUP($AN$18,paramètres!$E$33:$F$44,2,FALSE),AB807*$D807,0)))</f>
        <v>0</v>
      </c>
      <c r="AO807" s="149" t="str">
        <f>IF(paramètres!$B$28=1,((SUM(Q807:Z807)/1.02)+SUM(AA807:AB807))*0.0303/9*COUNT(Q807:Y807),IF(paramètres!$B$28=2,(SUM(Q807:AB807))*0.0303/9*COUNT(Q807:Y807),"Missing Delta option"))</f>
        <v>Missing Delta option</v>
      </c>
      <c r="AP807" s="13" t="str">
        <f>IF(paramètres!$B$28=1,(((SUM(Q807:Z807)/1.02)+SUM(AA807:AB807))+((SUM(AC807:AL807)/1.02)+SUM(AM807:AO807)))*cotpatr,IF(paramètres!$B$28=2,(SUM(Q807:AO807)*cotpatr),"Missing Delta Option"))</f>
        <v>Missing Delta Option</v>
      </c>
      <c r="AQ807" s="13" t="str" cm="1">
        <f t="array" ref="AQ807">IF(paramètres!$B$28=1,(((SUM(Q807:Z807)/1.02)+SUM(AA807:AB807))+((SUM(AC807:AN807)/1.02)+SUM(AM807:AN807)))/12*pécule,IF(paramètres!$B$28=2,SUM(Q807:AN807)/12*pécule,"Missing Delta Option"))</f>
        <v>Missing Delta Option</v>
      </c>
      <c r="AR807" s="132" t="e">
        <f>IF(paramètres!$B$28=1,(((SUM(Q807:Z807)/1.02)+SUM(AA807:AB807))+((SUM(AC807:AN807)/1.02)+SUM(AM807:AN807)))+AO807+AP807+AQ807,SUM(Q807:AN807)+AO807+AP807+AQ807)</f>
        <v>#VALUE!</v>
      </c>
    </row>
    <row r="808" spans="1:44" x14ac:dyDescent="0.25">
      <c r="A808" s="131"/>
      <c r="B808" s="39"/>
      <c r="C808" s="39"/>
      <c r="D808" s="93"/>
      <c r="E808" s="68"/>
      <c r="F808" s="40"/>
      <c r="G808" s="94"/>
      <c r="H808" s="38"/>
      <c r="I808" s="95"/>
      <c r="J808" s="40"/>
      <c r="K808" s="38"/>
      <c r="L808" s="95"/>
      <c r="M808" s="40"/>
      <c r="N808" s="38"/>
      <c r="O808" s="95"/>
      <c r="P808" s="68"/>
      <c r="Q808" s="226"/>
      <c r="R808" s="227"/>
      <c r="S808" s="227"/>
      <c r="T808" s="227"/>
      <c r="U808" s="227"/>
      <c r="V808" s="227"/>
      <c r="W808" s="227"/>
      <c r="X808" s="227"/>
      <c r="Y808" s="227"/>
      <c r="Z808" s="227"/>
      <c r="AA808" s="227"/>
      <c r="AB808" s="228"/>
      <c r="AC808" s="149">
        <f>IF($D808="",0,IF($E808="",0,IF(VLOOKUP($E808,paramètres!$E$33:$F$44,2,FALSE)&lt;=VLOOKUP($AC$18,paramètres!$E$33:$F$44,2,FALSE),Q808*$D808,0)))</f>
        <v>0</v>
      </c>
      <c r="AD808" s="13">
        <f>IF($D808="",0,IF($E808="",0,IF(VLOOKUP($E808,paramètres!$E$33:$F$44,2,FALSE)&lt;=VLOOKUP($AD$18,paramètres!$E$33:$F$44,2,FALSE),R808*$D808,0)))</f>
        <v>0</v>
      </c>
      <c r="AE808" s="13">
        <f>IF($D808="",0,IF($E808="",0,IF(VLOOKUP($E808,paramètres!$E$33:$F$44,2,FALSE)&lt;=VLOOKUP($AE$18,paramètres!$E$33:$F$44,2,FALSE),S808*$D808,0)))</f>
        <v>0</v>
      </c>
      <c r="AF808" s="13">
        <f>IF($D808="",0,IF($E808="",0,IF(VLOOKUP($E808,paramètres!$E$33:$F$44,2,FALSE)&lt;=VLOOKUP($AF$18,paramètres!$E$33:$F$44,2,FALSE),T808*$D808,0)))</f>
        <v>0</v>
      </c>
      <c r="AG808" s="13">
        <f>IF($D808="",0,IF($E808="",0,IF(VLOOKUP($E808,paramètres!$E$33:$F$44,2,FALSE)&lt;=VLOOKUP($AG$18,paramètres!$E$33:$F$44,2,FALSE),U808*$D808,0)))</f>
        <v>0</v>
      </c>
      <c r="AH808" s="13">
        <f>IF($D808="",0,IF($E808="",0,IF(VLOOKUP($E808,paramètres!$E$33:$F$44,2,FALSE)&lt;=VLOOKUP($AH$18,paramètres!$E$33:$F$44,2,FALSE),V808*$D808,0)))</f>
        <v>0</v>
      </c>
      <c r="AI808" s="13">
        <f>IF($D808="",0,IF($E808="",0,IF(VLOOKUP($E808,paramètres!$E$33:$F$44,2,FALSE)&lt;=VLOOKUP($AI$18,paramètres!$E$33:$F$44,2,FALSE),W808*$D808,0)))</f>
        <v>0</v>
      </c>
      <c r="AJ808" s="13">
        <f>IF($D808="",0,IF($E808="",0,IF(VLOOKUP($E808,paramètres!$E$33:$F$44,2,FALSE)&lt;=VLOOKUP($AJ$18,paramètres!$E$33:$F$44,2,FALSE),X808*$D808,0)))</f>
        <v>0</v>
      </c>
      <c r="AK808" s="13">
        <f>IF($D808="",0,IF($E808="",0,IF(VLOOKUP($E808,paramètres!$E$33:$F$44,2,FALSE)&lt;=VLOOKUP($AK$18,paramètres!$E$33:$F$44,2,FALSE),Y808*$D808,0)))</f>
        <v>0</v>
      </c>
      <c r="AL808" s="13">
        <f>IF($D808="",0,IF($E808="",0,IF(VLOOKUP($E808,paramètres!$E$33:$F$44,2,FALSE)&lt;=VLOOKUP($AL$18,paramètres!$E$33:$F$44,2,FALSE),Z808*$D808,0)))</f>
        <v>0</v>
      </c>
      <c r="AM808" s="13">
        <f>IF($D808="",0,IF($E808="",0,IF(VLOOKUP($E808,paramètres!$E$33:$F$44,2,FALSE)&lt;=VLOOKUP($AM$18,paramètres!$E$33:$F$44,2,FALSE),AA808*$D808,0)))</f>
        <v>0</v>
      </c>
      <c r="AN808" s="154">
        <f>IF($D808="",0,IF($E808="",0,IF(VLOOKUP($E808,paramètres!$E$33:$F$44,2,FALSE)&lt;=VLOOKUP($AN$18,paramètres!$E$33:$F$44,2,FALSE),AB808*$D808,0)))</f>
        <v>0</v>
      </c>
      <c r="AO808" s="149" t="str">
        <f>IF(paramètres!$B$28=1,((SUM(Q808:Z808)/1.02)+SUM(AA808:AB808))*0.0303/9*COUNT(Q808:Y808),IF(paramètres!$B$28=2,(SUM(Q808:AB808))*0.0303/9*COUNT(Q808:Y808),"Missing Delta option"))</f>
        <v>Missing Delta option</v>
      </c>
      <c r="AP808" s="13" t="str">
        <f>IF(paramètres!$B$28=1,(((SUM(Q808:Z808)/1.02)+SUM(AA808:AB808))+((SUM(AC808:AL808)/1.02)+SUM(AM808:AO808)))*cotpatr,IF(paramètres!$B$28=2,(SUM(Q808:AO808)*cotpatr),"Missing Delta Option"))</f>
        <v>Missing Delta Option</v>
      </c>
      <c r="AQ808" s="13" t="str" cm="1">
        <f t="array" ref="AQ808">IF(paramètres!$B$28=1,(((SUM(Q808:Z808)/1.02)+SUM(AA808:AB808))+((SUM(AC808:AN808)/1.02)+SUM(AM808:AN808)))/12*pécule,IF(paramètres!$B$28=2,SUM(Q808:AN808)/12*pécule,"Missing Delta Option"))</f>
        <v>Missing Delta Option</v>
      </c>
      <c r="AR808" s="132" t="e">
        <f>IF(paramètres!$B$28=1,(((SUM(Q808:Z808)/1.02)+SUM(AA808:AB808))+((SUM(AC808:AN808)/1.02)+SUM(AM808:AN808)))+AO808+AP808+AQ808,SUM(Q808:AN808)+AO808+AP808+AQ808)</f>
        <v>#VALUE!</v>
      </c>
    </row>
    <row r="809" spans="1:44" x14ac:dyDescent="0.25">
      <c r="A809" s="131"/>
      <c r="B809" s="39"/>
      <c r="C809" s="39"/>
      <c r="D809" s="93"/>
      <c r="E809" s="68"/>
      <c r="F809" s="40"/>
      <c r="G809" s="94"/>
      <c r="H809" s="38"/>
      <c r="I809" s="95"/>
      <c r="J809" s="40"/>
      <c r="K809" s="38"/>
      <c r="L809" s="95"/>
      <c r="M809" s="40"/>
      <c r="N809" s="38"/>
      <c r="O809" s="95"/>
      <c r="P809" s="68"/>
      <c r="Q809" s="226"/>
      <c r="R809" s="227"/>
      <c r="S809" s="227"/>
      <c r="T809" s="227"/>
      <c r="U809" s="227"/>
      <c r="V809" s="227"/>
      <c r="W809" s="227"/>
      <c r="X809" s="227"/>
      <c r="Y809" s="227"/>
      <c r="Z809" s="227"/>
      <c r="AA809" s="227"/>
      <c r="AB809" s="228"/>
      <c r="AC809" s="149">
        <f>IF($D809="",0,IF($E809="",0,IF(VLOOKUP($E809,paramètres!$E$33:$F$44,2,FALSE)&lt;=VLOOKUP($AC$18,paramètres!$E$33:$F$44,2,FALSE),Q809*$D809,0)))</f>
        <v>0</v>
      </c>
      <c r="AD809" s="13">
        <f>IF($D809="",0,IF($E809="",0,IF(VLOOKUP($E809,paramètres!$E$33:$F$44,2,FALSE)&lt;=VLOOKUP($AD$18,paramètres!$E$33:$F$44,2,FALSE),R809*$D809,0)))</f>
        <v>0</v>
      </c>
      <c r="AE809" s="13">
        <f>IF($D809="",0,IF($E809="",0,IF(VLOOKUP($E809,paramètres!$E$33:$F$44,2,FALSE)&lt;=VLOOKUP($AE$18,paramètres!$E$33:$F$44,2,FALSE),S809*$D809,0)))</f>
        <v>0</v>
      </c>
      <c r="AF809" s="13">
        <f>IF($D809="",0,IF($E809="",0,IF(VLOOKUP($E809,paramètres!$E$33:$F$44,2,FALSE)&lt;=VLOOKUP($AF$18,paramètres!$E$33:$F$44,2,FALSE),T809*$D809,0)))</f>
        <v>0</v>
      </c>
      <c r="AG809" s="13">
        <f>IF($D809="",0,IF($E809="",0,IF(VLOOKUP($E809,paramètres!$E$33:$F$44,2,FALSE)&lt;=VLOOKUP($AG$18,paramètres!$E$33:$F$44,2,FALSE),U809*$D809,0)))</f>
        <v>0</v>
      </c>
      <c r="AH809" s="13">
        <f>IF($D809="",0,IF($E809="",0,IF(VLOOKUP($E809,paramètres!$E$33:$F$44,2,FALSE)&lt;=VLOOKUP($AH$18,paramètres!$E$33:$F$44,2,FALSE),V809*$D809,0)))</f>
        <v>0</v>
      </c>
      <c r="AI809" s="13">
        <f>IF($D809="",0,IF($E809="",0,IF(VLOOKUP($E809,paramètres!$E$33:$F$44,2,FALSE)&lt;=VLOOKUP($AI$18,paramètres!$E$33:$F$44,2,FALSE),W809*$D809,0)))</f>
        <v>0</v>
      </c>
      <c r="AJ809" s="13">
        <f>IF($D809="",0,IF($E809="",0,IF(VLOOKUP($E809,paramètres!$E$33:$F$44,2,FALSE)&lt;=VLOOKUP($AJ$18,paramètres!$E$33:$F$44,2,FALSE),X809*$D809,0)))</f>
        <v>0</v>
      </c>
      <c r="AK809" s="13">
        <f>IF($D809="",0,IF($E809="",0,IF(VLOOKUP($E809,paramètres!$E$33:$F$44,2,FALSE)&lt;=VLOOKUP($AK$18,paramètres!$E$33:$F$44,2,FALSE),Y809*$D809,0)))</f>
        <v>0</v>
      </c>
      <c r="AL809" s="13">
        <f>IF($D809="",0,IF($E809="",0,IF(VLOOKUP($E809,paramètres!$E$33:$F$44,2,FALSE)&lt;=VLOOKUP($AL$18,paramètres!$E$33:$F$44,2,FALSE),Z809*$D809,0)))</f>
        <v>0</v>
      </c>
      <c r="AM809" s="13">
        <f>IF($D809="",0,IF($E809="",0,IF(VLOOKUP($E809,paramètres!$E$33:$F$44,2,FALSE)&lt;=VLOOKUP($AM$18,paramètres!$E$33:$F$44,2,FALSE),AA809*$D809,0)))</f>
        <v>0</v>
      </c>
      <c r="AN809" s="154">
        <f>IF($D809="",0,IF($E809="",0,IF(VLOOKUP($E809,paramètres!$E$33:$F$44,2,FALSE)&lt;=VLOOKUP($AN$18,paramètres!$E$33:$F$44,2,FALSE),AB809*$D809,0)))</f>
        <v>0</v>
      </c>
      <c r="AO809" s="149" t="str">
        <f>IF(paramètres!$B$28=1,((SUM(Q809:Z809)/1.02)+SUM(AA809:AB809))*0.0303/9*COUNT(Q809:Y809),IF(paramètres!$B$28=2,(SUM(Q809:AB809))*0.0303/9*COUNT(Q809:Y809),"Missing Delta option"))</f>
        <v>Missing Delta option</v>
      </c>
      <c r="AP809" s="13" t="str">
        <f>IF(paramètres!$B$28=1,(((SUM(Q809:Z809)/1.02)+SUM(AA809:AB809))+((SUM(AC809:AL809)/1.02)+SUM(AM809:AO809)))*cotpatr,IF(paramètres!$B$28=2,(SUM(Q809:AO809)*cotpatr),"Missing Delta Option"))</f>
        <v>Missing Delta Option</v>
      </c>
      <c r="AQ809" s="13" t="str" cm="1">
        <f t="array" ref="AQ809">IF(paramètres!$B$28=1,(((SUM(Q809:Z809)/1.02)+SUM(AA809:AB809))+((SUM(AC809:AN809)/1.02)+SUM(AM809:AN809)))/12*pécule,IF(paramètres!$B$28=2,SUM(Q809:AN809)/12*pécule,"Missing Delta Option"))</f>
        <v>Missing Delta Option</v>
      </c>
      <c r="AR809" s="132" t="e">
        <f>IF(paramètres!$B$28=1,(((SUM(Q809:Z809)/1.02)+SUM(AA809:AB809))+((SUM(AC809:AN809)/1.02)+SUM(AM809:AN809)))+AO809+AP809+AQ809,SUM(Q809:AN809)+AO809+AP809+AQ809)</f>
        <v>#VALUE!</v>
      </c>
    </row>
    <row r="810" spans="1:44" x14ac:dyDescent="0.25">
      <c r="A810" s="131"/>
      <c r="B810" s="39"/>
      <c r="C810" s="39"/>
      <c r="D810" s="93"/>
      <c r="E810" s="68"/>
      <c r="F810" s="40"/>
      <c r="G810" s="94"/>
      <c r="H810" s="38"/>
      <c r="I810" s="95"/>
      <c r="J810" s="40"/>
      <c r="K810" s="38"/>
      <c r="L810" s="95"/>
      <c r="M810" s="40"/>
      <c r="N810" s="38"/>
      <c r="O810" s="95"/>
      <c r="P810" s="68"/>
      <c r="Q810" s="226"/>
      <c r="R810" s="227"/>
      <c r="S810" s="227"/>
      <c r="T810" s="227"/>
      <c r="U810" s="227"/>
      <c r="V810" s="227"/>
      <c r="W810" s="227"/>
      <c r="X810" s="227"/>
      <c r="Y810" s="227"/>
      <c r="Z810" s="227"/>
      <c r="AA810" s="227"/>
      <c r="AB810" s="228"/>
      <c r="AC810" s="149">
        <f>IF($D810="",0,IF($E810="",0,IF(VLOOKUP($E810,paramètres!$E$33:$F$44,2,FALSE)&lt;=VLOOKUP($AC$18,paramètres!$E$33:$F$44,2,FALSE),Q810*$D810,0)))</f>
        <v>0</v>
      </c>
      <c r="AD810" s="13">
        <f>IF($D810="",0,IF($E810="",0,IF(VLOOKUP($E810,paramètres!$E$33:$F$44,2,FALSE)&lt;=VLOOKUP($AD$18,paramètres!$E$33:$F$44,2,FALSE),R810*$D810,0)))</f>
        <v>0</v>
      </c>
      <c r="AE810" s="13">
        <f>IF($D810="",0,IF($E810="",0,IF(VLOOKUP($E810,paramètres!$E$33:$F$44,2,FALSE)&lt;=VLOOKUP($AE$18,paramètres!$E$33:$F$44,2,FALSE),S810*$D810,0)))</f>
        <v>0</v>
      </c>
      <c r="AF810" s="13">
        <f>IF($D810="",0,IF($E810="",0,IF(VLOOKUP($E810,paramètres!$E$33:$F$44,2,FALSE)&lt;=VLOOKUP($AF$18,paramètres!$E$33:$F$44,2,FALSE),T810*$D810,0)))</f>
        <v>0</v>
      </c>
      <c r="AG810" s="13">
        <f>IF($D810="",0,IF($E810="",0,IF(VLOOKUP($E810,paramètres!$E$33:$F$44,2,FALSE)&lt;=VLOOKUP($AG$18,paramètres!$E$33:$F$44,2,FALSE),U810*$D810,0)))</f>
        <v>0</v>
      </c>
      <c r="AH810" s="13">
        <f>IF($D810="",0,IF($E810="",0,IF(VLOOKUP($E810,paramètres!$E$33:$F$44,2,FALSE)&lt;=VLOOKUP($AH$18,paramètres!$E$33:$F$44,2,FALSE),V810*$D810,0)))</f>
        <v>0</v>
      </c>
      <c r="AI810" s="13">
        <f>IF($D810="",0,IF($E810="",0,IF(VLOOKUP($E810,paramètres!$E$33:$F$44,2,FALSE)&lt;=VLOOKUP($AI$18,paramètres!$E$33:$F$44,2,FALSE),W810*$D810,0)))</f>
        <v>0</v>
      </c>
      <c r="AJ810" s="13">
        <f>IF($D810="",0,IF($E810="",0,IF(VLOOKUP($E810,paramètres!$E$33:$F$44,2,FALSE)&lt;=VLOOKUP($AJ$18,paramètres!$E$33:$F$44,2,FALSE),X810*$D810,0)))</f>
        <v>0</v>
      </c>
      <c r="AK810" s="13">
        <f>IF($D810="",0,IF($E810="",0,IF(VLOOKUP($E810,paramètres!$E$33:$F$44,2,FALSE)&lt;=VLOOKUP($AK$18,paramètres!$E$33:$F$44,2,FALSE),Y810*$D810,0)))</f>
        <v>0</v>
      </c>
      <c r="AL810" s="13">
        <f>IF($D810="",0,IF($E810="",0,IF(VLOOKUP($E810,paramètres!$E$33:$F$44,2,FALSE)&lt;=VLOOKUP($AL$18,paramètres!$E$33:$F$44,2,FALSE),Z810*$D810,0)))</f>
        <v>0</v>
      </c>
      <c r="AM810" s="13">
        <f>IF($D810="",0,IF($E810="",0,IF(VLOOKUP($E810,paramètres!$E$33:$F$44,2,FALSE)&lt;=VLOOKUP($AM$18,paramètres!$E$33:$F$44,2,FALSE),AA810*$D810,0)))</f>
        <v>0</v>
      </c>
      <c r="AN810" s="154">
        <f>IF($D810="",0,IF($E810="",0,IF(VLOOKUP($E810,paramètres!$E$33:$F$44,2,FALSE)&lt;=VLOOKUP($AN$18,paramètres!$E$33:$F$44,2,FALSE),AB810*$D810,0)))</f>
        <v>0</v>
      </c>
      <c r="AO810" s="149" t="str">
        <f>IF(paramètres!$B$28=1,((SUM(Q810:Z810)/1.02)+SUM(AA810:AB810))*0.0303/9*COUNT(Q810:Y810),IF(paramètres!$B$28=2,(SUM(Q810:AB810))*0.0303/9*COUNT(Q810:Y810),"Missing Delta option"))</f>
        <v>Missing Delta option</v>
      </c>
      <c r="AP810" s="13" t="str">
        <f>IF(paramètres!$B$28=1,(((SUM(Q810:Z810)/1.02)+SUM(AA810:AB810))+((SUM(AC810:AL810)/1.02)+SUM(AM810:AO810)))*cotpatr,IF(paramètres!$B$28=2,(SUM(Q810:AO810)*cotpatr),"Missing Delta Option"))</f>
        <v>Missing Delta Option</v>
      </c>
      <c r="AQ810" s="13" t="str" cm="1">
        <f t="array" ref="AQ810">IF(paramètres!$B$28=1,(((SUM(Q810:Z810)/1.02)+SUM(AA810:AB810))+((SUM(AC810:AN810)/1.02)+SUM(AM810:AN810)))/12*pécule,IF(paramètres!$B$28=2,SUM(Q810:AN810)/12*pécule,"Missing Delta Option"))</f>
        <v>Missing Delta Option</v>
      </c>
      <c r="AR810" s="132" t="e">
        <f>IF(paramètres!$B$28=1,(((SUM(Q810:Z810)/1.02)+SUM(AA810:AB810))+((SUM(AC810:AN810)/1.02)+SUM(AM810:AN810)))+AO810+AP810+AQ810,SUM(Q810:AN810)+AO810+AP810+AQ810)</f>
        <v>#VALUE!</v>
      </c>
    </row>
    <row r="811" spans="1:44" x14ac:dyDescent="0.25">
      <c r="A811" s="131"/>
      <c r="B811" s="39"/>
      <c r="C811" s="39"/>
      <c r="D811" s="93"/>
      <c r="E811" s="68"/>
      <c r="F811" s="40"/>
      <c r="G811" s="94"/>
      <c r="H811" s="38"/>
      <c r="I811" s="95"/>
      <c r="J811" s="40"/>
      <c r="K811" s="38"/>
      <c r="L811" s="95"/>
      <c r="M811" s="40"/>
      <c r="N811" s="38"/>
      <c r="O811" s="95"/>
      <c r="P811" s="68"/>
      <c r="Q811" s="226"/>
      <c r="R811" s="227"/>
      <c r="S811" s="227"/>
      <c r="T811" s="227"/>
      <c r="U811" s="227"/>
      <c r="V811" s="227"/>
      <c r="W811" s="227"/>
      <c r="X811" s="227"/>
      <c r="Y811" s="227"/>
      <c r="Z811" s="227"/>
      <c r="AA811" s="227"/>
      <c r="AB811" s="228"/>
      <c r="AC811" s="149">
        <f>IF($D811="",0,IF($E811="",0,IF(VLOOKUP($E811,paramètres!$E$33:$F$44,2,FALSE)&lt;=VLOOKUP($AC$18,paramètres!$E$33:$F$44,2,FALSE),Q811*$D811,0)))</f>
        <v>0</v>
      </c>
      <c r="AD811" s="13">
        <f>IF($D811="",0,IF($E811="",0,IF(VLOOKUP($E811,paramètres!$E$33:$F$44,2,FALSE)&lt;=VLOOKUP($AD$18,paramètres!$E$33:$F$44,2,FALSE),R811*$D811,0)))</f>
        <v>0</v>
      </c>
      <c r="AE811" s="13">
        <f>IF($D811="",0,IF($E811="",0,IF(VLOOKUP($E811,paramètres!$E$33:$F$44,2,FALSE)&lt;=VLOOKUP($AE$18,paramètres!$E$33:$F$44,2,FALSE),S811*$D811,0)))</f>
        <v>0</v>
      </c>
      <c r="AF811" s="13">
        <f>IF($D811="",0,IF($E811="",0,IF(VLOOKUP($E811,paramètres!$E$33:$F$44,2,FALSE)&lt;=VLOOKUP($AF$18,paramètres!$E$33:$F$44,2,FALSE),T811*$D811,0)))</f>
        <v>0</v>
      </c>
      <c r="AG811" s="13">
        <f>IF($D811="",0,IF($E811="",0,IF(VLOOKUP($E811,paramètres!$E$33:$F$44,2,FALSE)&lt;=VLOOKUP($AG$18,paramètres!$E$33:$F$44,2,FALSE),U811*$D811,0)))</f>
        <v>0</v>
      </c>
      <c r="AH811" s="13">
        <f>IF($D811="",0,IF($E811="",0,IF(VLOOKUP($E811,paramètres!$E$33:$F$44,2,FALSE)&lt;=VLOOKUP($AH$18,paramètres!$E$33:$F$44,2,FALSE),V811*$D811,0)))</f>
        <v>0</v>
      </c>
      <c r="AI811" s="13">
        <f>IF($D811="",0,IF($E811="",0,IF(VLOOKUP($E811,paramètres!$E$33:$F$44,2,FALSE)&lt;=VLOOKUP($AI$18,paramètres!$E$33:$F$44,2,FALSE),W811*$D811,0)))</f>
        <v>0</v>
      </c>
      <c r="AJ811" s="13">
        <f>IF($D811="",0,IF($E811="",0,IF(VLOOKUP($E811,paramètres!$E$33:$F$44,2,FALSE)&lt;=VLOOKUP($AJ$18,paramètres!$E$33:$F$44,2,FALSE),X811*$D811,0)))</f>
        <v>0</v>
      </c>
      <c r="AK811" s="13">
        <f>IF($D811="",0,IF($E811="",0,IF(VLOOKUP($E811,paramètres!$E$33:$F$44,2,FALSE)&lt;=VLOOKUP($AK$18,paramètres!$E$33:$F$44,2,FALSE),Y811*$D811,0)))</f>
        <v>0</v>
      </c>
      <c r="AL811" s="13">
        <f>IF($D811="",0,IF($E811="",0,IF(VLOOKUP($E811,paramètres!$E$33:$F$44,2,FALSE)&lt;=VLOOKUP($AL$18,paramètres!$E$33:$F$44,2,FALSE),Z811*$D811,0)))</f>
        <v>0</v>
      </c>
      <c r="AM811" s="13">
        <f>IF($D811="",0,IF($E811="",0,IF(VLOOKUP($E811,paramètres!$E$33:$F$44,2,FALSE)&lt;=VLOOKUP($AM$18,paramètres!$E$33:$F$44,2,FALSE),AA811*$D811,0)))</f>
        <v>0</v>
      </c>
      <c r="AN811" s="154">
        <f>IF($D811="",0,IF($E811="",0,IF(VLOOKUP($E811,paramètres!$E$33:$F$44,2,FALSE)&lt;=VLOOKUP($AN$18,paramètres!$E$33:$F$44,2,FALSE),AB811*$D811,0)))</f>
        <v>0</v>
      </c>
      <c r="AO811" s="149" t="str">
        <f>IF(paramètres!$B$28=1,((SUM(Q811:Z811)/1.02)+SUM(AA811:AB811))*0.0303/9*COUNT(Q811:Y811),IF(paramètres!$B$28=2,(SUM(Q811:AB811))*0.0303/9*COUNT(Q811:Y811),"Missing Delta option"))</f>
        <v>Missing Delta option</v>
      </c>
      <c r="AP811" s="13" t="str">
        <f>IF(paramètres!$B$28=1,(((SUM(Q811:Z811)/1.02)+SUM(AA811:AB811))+((SUM(AC811:AL811)/1.02)+SUM(AM811:AO811)))*cotpatr,IF(paramètres!$B$28=2,(SUM(Q811:AO811)*cotpatr),"Missing Delta Option"))</f>
        <v>Missing Delta Option</v>
      </c>
      <c r="AQ811" s="13" t="str" cm="1">
        <f t="array" ref="AQ811">IF(paramètres!$B$28=1,(((SUM(Q811:Z811)/1.02)+SUM(AA811:AB811))+((SUM(AC811:AN811)/1.02)+SUM(AM811:AN811)))/12*pécule,IF(paramètres!$B$28=2,SUM(Q811:AN811)/12*pécule,"Missing Delta Option"))</f>
        <v>Missing Delta Option</v>
      </c>
      <c r="AR811" s="132" t="e">
        <f>IF(paramètres!$B$28=1,(((SUM(Q811:Z811)/1.02)+SUM(AA811:AB811))+((SUM(AC811:AN811)/1.02)+SUM(AM811:AN811)))+AO811+AP811+AQ811,SUM(Q811:AN811)+AO811+AP811+AQ811)</f>
        <v>#VALUE!</v>
      </c>
    </row>
    <row r="812" spans="1:44" x14ac:dyDescent="0.25">
      <c r="A812" s="131"/>
      <c r="B812" s="39"/>
      <c r="C812" s="39"/>
      <c r="D812" s="93"/>
      <c r="E812" s="68"/>
      <c r="F812" s="40"/>
      <c r="G812" s="94"/>
      <c r="H812" s="38"/>
      <c r="I812" s="95"/>
      <c r="J812" s="40"/>
      <c r="K812" s="38"/>
      <c r="L812" s="95"/>
      <c r="M812" s="40"/>
      <c r="N812" s="38"/>
      <c r="O812" s="95"/>
      <c r="P812" s="68"/>
      <c r="Q812" s="226"/>
      <c r="R812" s="227"/>
      <c r="S812" s="227"/>
      <c r="T812" s="227"/>
      <c r="U812" s="227"/>
      <c r="V812" s="227"/>
      <c r="W812" s="227"/>
      <c r="X812" s="227"/>
      <c r="Y812" s="227"/>
      <c r="Z812" s="227"/>
      <c r="AA812" s="227"/>
      <c r="AB812" s="228"/>
      <c r="AC812" s="149">
        <f>IF($D812="",0,IF($E812="",0,IF(VLOOKUP($E812,paramètres!$E$33:$F$44,2,FALSE)&lt;=VLOOKUP($AC$18,paramètres!$E$33:$F$44,2,FALSE),Q812*$D812,0)))</f>
        <v>0</v>
      </c>
      <c r="AD812" s="13">
        <f>IF($D812="",0,IF($E812="",0,IF(VLOOKUP($E812,paramètres!$E$33:$F$44,2,FALSE)&lt;=VLOOKUP($AD$18,paramètres!$E$33:$F$44,2,FALSE),R812*$D812,0)))</f>
        <v>0</v>
      </c>
      <c r="AE812" s="13">
        <f>IF($D812="",0,IF($E812="",0,IF(VLOOKUP($E812,paramètres!$E$33:$F$44,2,FALSE)&lt;=VLOOKUP($AE$18,paramètres!$E$33:$F$44,2,FALSE),S812*$D812,0)))</f>
        <v>0</v>
      </c>
      <c r="AF812" s="13">
        <f>IF($D812="",0,IF($E812="",0,IF(VLOOKUP($E812,paramètres!$E$33:$F$44,2,FALSE)&lt;=VLOOKUP($AF$18,paramètres!$E$33:$F$44,2,FALSE),T812*$D812,0)))</f>
        <v>0</v>
      </c>
      <c r="AG812" s="13">
        <f>IF($D812="",0,IF($E812="",0,IF(VLOOKUP($E812,paramètres!$E$33:$F$44,2,FALSE)&lt;=VLOOKUP($AG$18,paramètres!$E$33:$F$44,2,FALSE),U812*$D812,0)))</f>
        <v>0</v>
      </c>
      <c r="AH812" s="13">
        <f>IF($D812="",0,IF($E812="",0,IF(VLOOKUP($E812,paramètres!$E$33:$F$44,2,FALSE)&lt;=VLOOKUP($AH$18,paramètres!$E$33:$F$44,2,FALSE),V812*$D812,0)))</f>
        <v>0</v>
      </c>
      <c r="AI812" s="13">
        <f>IF($D812="",0,IF($E812="",0,IF(VLOOKUP($E812,paramètres!$E$33:$F$44,2,FALSE)&lt;=VLOOKUP($AI$18,paramètres!$E$33:$F$44,2,FALSE),W812*$D812,0)))</f>
        <v>0</v>
      </c>
      <c r="AJ812" s="13">
        <f>IF($D812="",0,IF($E812="",0,IF(VLOOKUP($E812,paramètres!$E$33:$F$44,2,FALSE)&lt;=VLOOKUP($AJ$18,paramètres!$E$33:$F$44,2,FALSE),X812*$D812,0)))</f>
        <v>0</v>
      </c>
      <c r="AK812" s="13">
        <f>IF($D812="",0,IF($E812="",0,IF(VLOOKUP($E812,paramètres!$E$33:$F$44,2,FALSE)&lt;=VLOOKUP($AK$18,paramètres!$E$33:$F$44,2,FALSE),Y812*$D812,0)))</f>
        <v>0</v>
      </c>
      <c r="AL812" s="13">
        <f>IF($D812="",0,IF($E812="",0,IF(VLOOKUP($E812,paramètres!$E$33:$F$44,2,FALSE)&lt;=VLOOKUP($AL$18,paramètres!$E$33:$F$44,2,FALSE),Z812*$D812,0)))</f>
        <v>0</v>
      </c>
      <c r="AM812" s="13">
        <f>IF($D812="",0,IF($E812="",0,IF(VLOOKUP($E812,paramètres!$E$33:$F$44,2,FALSE)&lt;=VLOOKUP($AM$18,paramètres!$E$33:$F$44,2,FALSE),AA812*$D812,0)))</f>
        <v>0</v>
      </c>
      <c r="AN812" s="154">
        <f>IF($D812="",0,IF($E812="",0,IF(VLOOKUP($E812,paramètres!$E$33:$F$44,2,FALSE)&lt;=VLOOKUP($AN$18,paramètres!$E$33:$F$44,2,FALSE),AB812*$D812,0)))</f>
        <v>0</v>
      </c>
      <c r="AO812" s="149" t="str">
        <f>IF(paramètres!$B$28=1,((SUM(Q812:Z812)/1.02)+SUM(AA812:AB812))*0.0303/9*COUNT(Q812:Y812),IF(paramètres!$B$28=2,(SUM(Q812:AB812))*0.0303/9*COUNT(Q812:Y812),"Missing Delta option"))</f>
        <v>Missing Delta option</v>
      </c>
      <c r="AP812" s="13" t="str">
        <f>IF(paramètres!$B$28=1,(((SUM(Q812:Z812)/1.02)+SUM(AA812:AB812))+((SUM(AC812:AL812)/1.02)+SUM(AM812:AO812)))*cotpatr,IF(paramètres!$B$28=2,(SUM(Q812:AO812)*cotpatr),"Missing Delta Option"))</f>
        <v>Missing Delta Option</v>
      </c>
      <c r="AQ812" s="13" t="str" cm="1">
        <f t="array" ref="AQ812">IF(paramètres!$B$28=1,(((SUM(Q812:Z812)/1.02)+SUM(AA812:AB812))+((SUM(AC812:AN812)/1.02)+SUM(AM812:AN812)))/12*pécule,IF(paramètres!$B$28=2,SUM(Q812:AN812)/12*pécule,"Missing Delta Option"))</f>
        <v>Missing Delta Option</v>
      </c>
      <c r="AR812" s="132" t="e">
        <f>IF(paramètres!$B$28=1,(((SUM(Q812:Z812)/1.02)+SUM(AA812:AB812))+((SUM(AC812:AN812)/1.02)+SUM(AM812:AN812)))+AO812+AP812+AQ812,SUM(Q812:AN812)+AO812+AP812+AQ812)</f>
        <v>#VALUE!</v>
      </c>
    </row>
    <row r="813" spans="1:44" x14ac:dyDescent="0.25">
      <c r="A813" s="131"/>
      <c r="B813" s="39"/>
      <c r="C813" s="39"/>
      <c r="D813" s="93"/>
      <c r="E813" s="68"/>
      <c r="F813" s="40"/>
      <c r="G813" s="94"/>
      <c r="H813" s="38"/>
      <c r="I813" s="95"/>
      <c r="J813" s="40"/>
      <c r="K813" s="38"/>
      <c r="L813" s="95"/>
      <c r="M813" s="40"/>
      <c r="N813" s="38"/>
      <c r="O813" s="95"/>
      <c r="P813" s="68"/>
      <c r="Q813" s="226"/>
      <c r="R813" s="227"/>
      <c r="S813" s="227"/>
      <c r="T813" s="227"/>
      <c r="U813" s="227"/>
      <c r="V813" s="227"/>
      <c r="W813" s="227"/>
      <c r="X813" s="227"/>
      <c r="Y813" s="227"/>
      <c r="Z813" s="227"/>
      <c r="AA813" s="227"/>
      <c r="AB813" s="228"/>
      <c r="AC813" s="149">
        <f>IF($D813="",0,IF($E813="",0,IF(VLOOKUP($E813,paramètres!$E$33:$F$44,2,FALSE)&lt;=VLOOKUP($AC$18,paramètres!$E$33:$F$44,2,FALSE),Q813*$D813,0)))</f>
        <v>0</v>
      </c>
      <c r="AD813" s="13">
        <f>IF($D813="",0,IF($E813="",0,IF(VLOOKUP($E813,paramètres!$E$33:$F$44,2,FALSE)&lt;=VLOOKUP($AD$18,paramètres!$E$33:$F$44,2,FALSE),R813*$D813,0)))</f>
        <v>0</v>
      </c>
      <c r="AE813" s="13">
        <f>IF($D813="",0,IF($E813="",0,IF(VLOOKUP($E813,paramètres!$E$33:$F$44,2,FALSE)&lt;=VLOOKUP($AE$18,paramètres!$E$33:$F$44,2,FALSE),S813*$D813,0)))</f>
        <v>0</v>
      </c>
      <c r="AF813" s="13">
        <f>IF($D813="",0,IF($E813="",0,IF(VLOOKUP($E813,paramètres!$E$33:$F$44,2,FALSE)&lt;=VLOOKUP($AF$18,paramètres!$E$33:$F$44,2,FALSE),T813*$D813,0)))</f>
        <v>0</v>
      </c>
      <c r="AG813" s="13">
        <f>IF($D813="",0,IF($E813="",0,IF(VLOOKUP($E813,paramètres!$E$33:$F$44,2,FALSE)&lt;=VLOOKUP($AG$18,paramètres!$E$33:$F$44,2,FALSE),U813*$D813,0)))</f>
        <v>0</v>
      </c>
      <c r="AH813" s="13">
        <f>IF($D813="",0,IF($E813="",0,IF(VLOOKUP($E813,paramètres!$E$33:$F$44,2,FALSE)&lt;=VLOOKUP($AH$18,paramètres!$E$33:$F$44,2,FALSE),V813*$D813,0)))</f>
        <v>0</v>
      </c>
      <c r="AI813" s="13">
        <f>IF($D813="",0,IF($E813="",0,IF(VLOOKUP($E813,paramètres!$E$33:$F$44,2,FALSE)&lt;=VLOOKUP($AI$18,paramètres!$E$33:$F$44,2,FALSE),W813*$D813,0)))</f>
        <v>0</v>
      </c>
      <c r="AJ813" s="13">
        <f>IF($D813="",0,IF($E813="",0,IF(VLOOKUP($E813,paramètres!$E$33:$F$44,2,FALSE)&lt;=VLOOKUP($AJ$18,paramètres!$E$33:$F$44,2,FALSE),X813*$D813,0)))</f>
        <v>0</v>
      </c>
      <c r="AK813" s="13">
        <f>IF($D813="",0,IF($E813="",0,IF(VLOOKUP($E813,paramètres!$E$33:$F$44,2,FALSE)&lt;=VLOOKUP($AK$18,paramètres!$E$33:$F$44,2,FALSE),Y813*$D813,0)))</f>
        <v>0</v>
      </c>
      <c r="AL813" s="13">
        <f>IF($D813="",0,IF($E813="",0,IF(VLOOKUP($E813,paramètres!$E$33:$F$44,2,FALSE)&lt;=VLOOKUP($AL$18,paramètres!$E$33:$F$44,2,FALSE),Z813*$D813,0)))</f>
        <v>0</v>
      </c>
      <c r="AM813" s="13">
        <f>IF($D813="",0,IF($E813="",0,IF(VLOOKUP($E813,paramètres!$E$33:$F$44,2,FALSE)&lt;=VLOOKUP($AM$18,paramètres!$E$33:$F$44,2,FALSE),AA813*$D813,0)))</f>
        <v>0</v>
      </c>
      <c r="AN813" s="154">
        <f>IF($D813="",0,IF($E813="",0,IF(VLOOKUP($E813,paramètres!$E$33:$F$44,2,FALSE)&lt;=VLOOKUP($AN$18,paramètres!$E$33:$F$44,2,FALSE),AB813*$D813,0)))</f>
        <v>0</v>
      </c>
      <c r="AO813" s="149" t="str">
        <f>IF(paramètres!$B$28=1,((SUM(Q813:Z813)/1.02)+SUM(AA813:AB813))*0.0303/9*COUNT(Q813:Y813),IF(paramètres!$B$28=2,(SUM(Q813:AB813))*0.0303/9*COUNT(Q813:Y813),"Missing Delta option"))</f>
        <v>Missing Delta option</v>
      </c>
      <c r="AP813" s="13" t="str">
        <f>IF(paramètres!$B$28=1,(((SUM(Q813:Z813)/1.02)+SUM(AA813:AB813))+((SUM(AC813:AL813)/1.02)+SUM(AM813:AO813)))*cotpatr,IF(paramètres!$B$28=2,(SUM(Q813:AO813)*cotpatr),"Missing Delta Option"))</f>
        <v>Missing Delta Option</v>
      </c>
      <c r="AQ813" s="13" t="str" cm="1">
        <f t="array" ref="AQ813">IF(paramètres!$B$28=1,(((SUM(Q813:Z813)/1.02)+SUM(AA813:AB813))+((SUM(AC813:AN813)/1.02)+SUM(AM813:AN813)))/12*pécule,IF(paramètres!$B$28=2,SUM(Q813:AN813)/12*pécule,"Missing Delta Option"))</f>
        <v>Missing Delta Option</v>
      </c>
      <c r="AR813" s="132" t="e">
        <f>IF(paramètres!$B$28=1,(((SUM(Q813:Z813)/1.02)+SUM(AA813:AB813))+((SUM(AC813:AN813)/1.02)+SUM(AM813:AN813)))+AO813+AP813+AQ813,SUM(Q813:AN813)+AO813+AP813+AQ813)</f>
        <v>#VALUE!</v>
      </c>
    </row>
    <row r="814" spans="1:44" x14ac:dyDescent="0.25">
      <c r="A814" s="131"/>
      <c r="B814" s="39"/>
      <c r="C814" s="39"/>
      <c r="D814" s="93"/>
      <c r="E814" s="68"/>
      <c r="F814" s="40"/>
      <c r="G814" s="94"/>
      <c r="H814" s="38"/>
      <c r="I814" s="95"/>
      <c r="J814" s="40"/>
      <c r="K814" s="38"/>
      <c r="L814" s="95"/>
      <c r="M814" s="40"/>
      <c r="N814" s="38"/>
      <c r="O814" s="95"/>
      <c r="P814" s="68"/>
      <c r="Q814" s="226"/>
      <c r="R814" s="227"/>
      <c r="S814" s="227"/>
      <c r="T814" s="227"/>
      <c r="U814" s="227"/>
      <c r="V814" s="227"/>
      <c r="W814" s="227"/>
      <c r="X814" s="227"/>
      <c r="Y814" s="227"/>
      <c r="Z814" s="227"/>
      <c r="AA814" s="227"/>
      <c r="AB814" s="228"/>
      <c r="AC814" s="149">
        <f>IF($D814="",0,IF($E814="",0,IF(VLOOKUP($E814,paramètres!$E$33:$F$44,2,FALSE)&lt;=VLOOKUP($AC$18,paramètres!$E$33:$F$44,2,FALSE),Q814*$D814,0)))</f>
        <v>0</v>
      </c>
      <c r="AD814" s="13">
        <f>IF($D814="",0,IF($E814="",0,IF(VLOOKUP($E814,paramètres!$E$33:$F$44,2,FALSE)&lt;=VLOOKUP($AD$18,paramètres!$E$33:$F$44,2,FALSE),R814*$D814,0)))</f>
        <v>0</v>
      </c>
      <c r="AE814" s="13">
        <f>IF($D814="",0,IF($E814="",0,IF(VLOOKUP($E814,paramètres!$E$33:$F$44,2,FALSE)&lt;=VLOOKUP($AE$18,paramètres!$E$33:$F$44,2,FALSE),S814*$D814,0)))</f>
        <v>0</v>
      </c>
      <c r="AF814" s="13">
        <f>IF($D814="",0,IF($E814="",0,IF(VLOOKUP($E814,paramètres!$E$33:$F$44,2,FALSE)&lt;=VLOOKUP($AF$18,paramètres!$E$33:$F$44,2,FALSE),T814*$D814,0)))</f>
        <v>0</v>
      </c>
      <c r="AG814" s="13">
        <f>IF($D814="",0,IF($E814="",0,IF(VLOOKUP($E814,paramètres!$E$33:$F$44,2,FALSE)&lt;=VLOOKUP($AG$18,paramètres!$E$33:$F$44,2,FALSE),U814*$D814,0)))</f>
        <v>0</v>
      </c>
      <c r="AH814" s="13">
        <f>IF($D814="",0,IF($E814="",0,IF(VLOOKUP($E814,paramètres!$E$33:$F$44,2,FALSE)&lt;=VLOOKUP($AH$18,paramètres!$E$33:$F$44,2,FALSE),V814*$D814,0)))</f>
        <v>0</v>
      </c>
      <c r="AI814" s="13">
        <f>IF($D814="",0,IF($E814="",0,IF(VLOOKUP($E814,paramètres!$E$33:$F$44,2,FALSE)&lt;=VLOOKUP($AI$18,paramètres!$E$33:$F$44,2,FALSE),W814*$D814,0)))</f>
        <v>0</v>
      </c>
      <c r="AJ814" s="13">
        <f>IF($D814="",0,IF($E814="",0,IF(VLOOKUP($E814,paramètres!$E$33:$F$44,2,FALSE)&lt;=VLOOKUP($AJ$18,paramètres!$E$33:$F$44,2,FALSE),X814*$D814,0)))</f>
        <v>0</v>
      </c>
      <c r="AK814" s="13">
        <f>IF($D814="",0,IF($E814="",0,IF(VLOOKUP($E814,paramètres!$E$33:$F$44,2,FALSE)&lt;=VLOOKUP($AK$18,paramètres!$E$33:$F$44,2,FALSE),Y814*$D814,0)))</f>
        <v>0</v>
      </c>
      <c r="AL814" s="13">
        <f>IF($D814="",0,IF($E814="",0,IF(VLOOKUP($E814,paramètres!$E$33:$F$44,2,FALSE)&lt;=VLOOKUP($AL$18,paramètres!$E$33:$F$44,2,FALSE),Z814*$D814,0)))</f>
        <v>0</v>
      </c>
      <c r="AM814" s="13">
        <f>IF($D814="",0,IF($E814="",0,IF(VLOOKUP($E814,paramètres!$E$33:$F$44,2,FALSE)&lt;=VLOOKUP($AM$18,paramètres!$E$33:$F$44,2,FALSE),AA814*$D814,0)))</f>
        <v>0</v>
      </c>
      <c r="AN814" s="154">
        <f>IF($D814="",0,IF($E814="",0,IF(VLOOKUP($E814,paramètres!$E$33:$F$44,2,FALSE)&lt;=VLOOKUP($AN$18,paramètres!$E$33:$F$44,2,FALSE),AB814*$D814,0)))</f>
        <v>0</v>
      </c>
      <c r="AO814" s="149" t="str">
        <f>IF(paramètres!$B$28=1,((SUM(Q814:Z814)/1.02)+SUM(AA814:AB814))*0.0303/9*COUNT(Q814:Y814),IF(paramètres!$B$28=2,(SUM(Q814:AB814))*0.0303/9*COUNT(Q814:Y814),"Missing Delta option"))</f>
        <v>Missing Delta option</v>
      </c>
      <c r="AP814" s="13" t="str">
        <f>IF(paramètres!$B$28=1,(((SUM(Q814:Z814)/1.02)+SUM(AA814:AB814))+((SUM(AC814:AL814)/1.02)+SUM(AM814:AO814)))*cotpatr,IF(paramètres!$B$28=2,(SUM(Q814:AO814)*cotpatr),"Missing Delta Option"))</f>
        <v>Missing Delta Option</v>
      </c>
      <c r="AQ814" s="13" t="str" cm="1">
        <f t="array" ref="AQ814">IF(paramètres!$B$28=1,(((SUM(Q814:Z814)/1.02)+SUM(AA814:AB814))+((SUM(AC814:AN814)/1.02)+SUM(AM814:AN814)))/12*pécule,IF(paramètres!$B$28=2,SUM(Q814:AN814)/12*pécule,"Missing Delta Option"))</f>
        <v>Missing Delta Option</v>
      </c>
      <c r="AR814" s="132" t="e">
        <f>IF(paramètres!$B$28=1,(((SUM(Q814:Z814)/1.02)+SUM(AA814:AB814))+((SUM(AC814:AN814)/1.02)+SUM(AM814:AN814)))+AO814+AP814+AQ814,SUM(Q814:AN814)+AO814+AP814+AQ814)</f>
        <v>#VALUE!</v>
      </c>
    </row>
    <row r="815" spans="1:44" x14ac:dyDescent="0.25">
      <c r="A815" s="131"/>
      <c r="B815" s="39"/>
      <c r="C815" s="39"/>
      <c r="D815" s="93"/>
      <c r="E815" s="68"/>
      <c r="F815" s="40"/>
      <c r="G815" s="94"/>
      <c r="H815" s="38"/>
      <c r="I815" s="95"/>
      <c r="J815" s="40"/>
      <c r="K815" s="38"/>
      <c r="L815" s="95"/>
      <c r="M815" s="40"/>
      <c r="N815" s="38"/>
      <c r="O815" s="95"/>
      <c r="P815" s="68"/>
      <c r="Q815" s="226"/>
      <c r="R815" s="227"/>
      <c r="S815" s="227"/>
      <c r="T815" s="227"/>
      <c r="U815" s="227"/>
      <c r="V815" s="227"/>
      <c r="W815" s="227"/>
      <c r="X815" s="227"/>
      <c r="Y815" s="227"/>
      <c r="Z815" s="227"/>
      <c r="AA815" s="227"/>
      <c r="AB815" s="228"/>
      <c r="AC815" s="149">
        <f>IF($D815="",0,IF($E815="",0,IF(VLOOKUP($E815,paramètres!$E$33:$F$44,2,FALSE)&lt;=VLOOKUP($AC$18,paramètres!$E$33:$F$44,2,FALSE),Q815*$D815,0)))</f>
        <v>0</v>
      </c>
      <c r="AD815" s="13">
        <f>IF($D815="",0,IF($E815="",0,IF(VLOOKUP($E815,paramètres!$E$33:$F$44,2,FALSE)&lt;=VLOOKUP($AD$18,paramètres!$E$33:$F$44,2,FALSE),R815*$D815,0)))</f>
        <v>0</v>
      </c>
      <c r="AE815" s="13">
        <f>IF($D815="",0,IF($E815="",0,IF(VLOOKUP($E815,paramètres!$E$33:$F$44,2,FALSE)&lt;=VLOOKUP($AE$18,paramètres!$E$33:$F$44,2,FALSE),S815*$D815,0)))</f>
        <v>0</v>
      </c>
      <c r="AF815" s="13">
        <f>IF($D815="",0,IF($E815="",0,IF(VLOOKUP($E815,paramètres!$E$33:$F$44,2,FALSE)&lt;=VLOOKUP($AF$18,paramètres!$E$33:$F$44,2,FALSE),T815*$D815,0)))</f>
        <v>0</v>
      </c>
      <c r="AG815" s="13">
        <f>IF($D815="",0,IF($E815="",0,IF(VLOOKUP($E815,paramètres!$E$33:$F$44,2,FALSE)&lt;=VLOOKUP($AG$18,paramètres!$E$33:$F$44,2,FALSE),U815*$D815,0)))</f>
        <v>0</v>
      </c>
      <c r="AH815" s="13">
        <f>IF($D815="",0,IF($E815="",0,IF(VLOOKUP($E815,paramètres!$E$33:$F$44,2,FALSE)&lt;=VLOOKUP($AH$18,paramètres!$E$33:$F$44,2,FALSE),V815*$D815,0)))</f>
        <v>0</v>
      </c>
      <c r="AI815" s="13">
        <f>IF($D815="",0,IF($E815="",0,IF(VLOOKUP($E815,paramètres!$E$33:$F$44,2,FALSE)&lt;=VLOOKUP($AI$18,paramètres!$E$33:$F$44,2,FALSE),W815*$D815,0)))</f>
        <v>0</v>
      </c>
      <c r="AJ815" s="13">
        <f>IF($D815="",0,IF($E815="",0,IF(VLOOKUP($E815,paramètres!$E$33:$F$44,2,FALSE)&lt;=VLOOKUP($AJ$18,paramètres!$E$33:$F$44,2,FALSE),X815*$D815,0)))</f>
        <v>0</v>
      </c>
      <c r="AK815" s="13">
        <f>IF($D815="",0,IF($E815="",0,IF(VLOOKUP($E815,paramètres!$E$33:$F$44,2,FALSE)&lt;=VLOOKUP($AK$18,paramètres!$E$33:$F$44,2,FALSE),Y815*$D815,0)))</f>
        <v>0</v>
      </c>
      <c r="AL815" s="13">
        <f>IF($D815="",0,IF($E815="",0,IF(VLOOKUP($E815,paramètres!$E$33:$F$44,2,FALSE)&lt;=VLOOKUP($AL$18,paramètres!$E$33:$F$44,2,FALSE),Z815*$D815,0)))</f>
        <v>0</v>
      </c>
      <c r="AM815" s="13">
        <f>IF($D815="",0,IF($E815="",0,IF(VLOOKUP($E815,paramètres!$E$33:$F$44,2,FALSE)&lt;=VLOOKUP($AM$18,paramètres!$E$33:$F$44,2,FALSE),AA815*$D815,0)))</f>
        <v>0</v>
      </c>
      <c r="AN815" s="154">
        <f>IF($D815="",0,IF($E815="",0,IF(VLOOKUP($E815,paramètres!$E$33:$F$44,2,FALSE)&lt;=VLOOKUP($AN$18,paramètres!$E$33:$F$44,2,FALSE),AB815*$D815,0)))</f>
        <v>0</v>
      </c>
      <c r="AO815" s="149" t="str">
        <f>IF(paramètres!$B$28=1,((SUM(Q815:Z815)/1.02)+SUM(AA815:AB815))*0.0303/9*COUNT(Q815:Y815),IF(paramètres!$B$28=2,(SUM(Q815:AB815))*0.0303/9*COUNT(Q815:Y815),"Missing Delta option"))</f>
        <v>Missing Delta option</v>
      </c>
      <c r="AP815" s="13" t="str">
        <f>IF(paramètres!$B$28=1,(((SUM(Q815:Z815)/1.02)+SUM(AA815:AB815))+((SUM(AC815:AL815)/1.02)+SUM(AM815:AO815)))*cotpatr,IF(paramètres!$B$28=2,(SUM(Q815:AO815)*cotpatr),"Missing Delta Option"))</f>
        <v>Missing Delta Option</v>
      </c>
      <c r="AQ815" s="13" t="str" cm="1">
        <f t="array" ref="AQ815">IF(paramètres!$B$28=1,(((SUM(Q815:Z815)/1.02)+SUM(AA815:AB815))+((SUM(AC815:AN815)/1.02)+SUM(AM815:AN815)))/12*pécule,IF(paramètres!$B$28=2,SUM(Q815:AN815)/12*pécule,"Missing Delta Option"))</f>
        <v>Missing Delta Option</v>
      </c>
      <c r="AR815" s="132" t="e">
        <f>IF(paramètres!$B$28=1,(((SUM(Q815:Z815)/1.02)+SUM(AA815:AB815))+((SUM(AC815:AN815)/1.02)+SUM(AM815:AN815)))+AO815+AP815+AQ815,SUM(Q815:AN815)+AO815+AP815+AQ815)</f>
        <v>#VALUE!</v>
      </c>
    </row>
    <row r="816" spans="1:44" x14ac:dyDescent="0.25">
      <c r="A816" s="131"/>
      <c r="B816" s="39"/>
      <c r="C816" s="39"/>
      <c r="D816" s="93"/>
      <c r="E816" s="68"/>
      <c r="F816" s="40"/>
      <c r="G816" s="94"/>
      <c r="H816" s="38"/>
      <c r="I816" s="95"/>
      <c r="J816" s="40"/>
      <c r="K816" s="38"/>
      <c r="L816" s="95"/>
      <c r="M816" s="40"/>
      <c r="N816" s="38"/>
      <c r="O816" s="95"/>
      <c r="P816" s="68"/>
      <c r="Q816" s="226"/>
      <c r="R816" s="227"/>
      <c r="S816" s="227"/>
      <c r="T816" s="227"/>
      <c r="U816" s="227"/>
      <c r="V816" s="227"/>
      <c r="W816" s="227"/>
      <c r="X816" s="227"/>
      <c r="Y816" s="227"/>
      <c r="Z816" s="227"/>
      <c r="AA816" s="227"/>
      <c r="AB816" s="228"/>
      <c r="AC816" s="149">
        <f>IF($D816="",0,IF($E816="",0,IF(VLOOKUP($E816,paramètres!$E$33:$F$44,2,FALSE)&lt;=VLOOKUP($AC$18,paramètres!$E$33:$F$44,2,FALSE),Q816*$D816,0)))</f>
        <v>0</v>
      </c>
      <c r="AD816" s="13">
        <f>IF($D816="",0,IF($E816="",0,IF(VLOOKUP($E816,paramètres!$E$33:$F$44,2,FALSE)&lt;=VLOOKUP($AD$18,paramètres!$E$33:$F$44,2,FALSE),R816*$D816,0)))</f>
        <v>0</v>
      </c>
      <c r="AE816" s="13">
        <f>IF($D816="",0,IF($E816="",0,IF(VLOOKUP($E816,paramètres!$E$33:$F$44,2,FALSE)&lt;=VLOOKUP($AE$18,paramètres!$E$33:$F$44,2,FALSE),S816*$D816,0)))</f>
        <v>0</v>
      </c>
      <c r="AF816" s="13">
        <f>IF($D816="",0,IF($E816="",0,IF(VLOOKUP($E816,paramètres!$E$33:$F$44,2,FALSE)&lt;=VLOOKUP($AF$18,paramètres!$E$33:$F$44,2,FALSE),T816*$D816,0)))</f>
        <v>0</v>
      </c>
      <c r="AG816" s="13">
        <f>IF($D816="",0,IF($E816="",0,IF(VLOOKUP($E816,paramètres!$E$33:$F$44,2,FALSE)&lt;=VLOOKUP($AG$18,paramètres!$E$33:$F$44,2,FALSE),U816*$D816,0)))</f>
        <v>0</v>
      </c>
      <c r="AH816" s="13">
        <f>IF($D816="",0,IF($E816="",0,IF(VLOOKUP($E816,paramètres!$E$33:$F$44,2,FALSE)&lt;=VLOOKUP($AH$18,paramètres!$E$33:$F$44,2,FALSE),V816*$D816,0)))</f>
        <v>0</v>
      </c>
      <c r="AI816" s="13">
        <f>IF($D816="",0,IF($E816="",0,IF(VLOOKUP($E816,paramètres!$E$33:$F$44,2,FALSE)&lt;=VLOOKUP($AI$18,paramètres!$E$33:$F$44,2,FALSE),W816*$D816,0)))</f>
        <v>0</v>
      </c>
      <c r="AJ816" s="13">
        <f>IF($D816="",0,IF($E816="",0,IF(VLOOKUP($E816,paramètres!$E$33:$F$44,2,FALSE)&lt;=VLOOKUP($AJ$18,paramètres!$E$33:$F$44,2,FALSE),X816*$D816,0)))</f>
        <v>0</v>
      </c>
      <c r="AK816" s="13">
        <f>IF($D816="",0,IF($E816="",0,IF(VLOOKUP($E816,paramètres!$E$33:$F$44,2,FALSE)&lt;=VLOOKUP($AK$18,paramètres!$E$33:$F$44,2,FALSE),Y816*$D816,0)))</f>
        <v>0</v>
      </c>
      <c r="AL816" s="13">
        <f>IF($D816="",0,IF($E816="",0,IF(VLOOKUP($E816,paramètres!$E$33:$F$44,2,FALSE)&lt;=VLOOKUP($AL$18,paramètres!$E$33:$F$44,2,FALSE),Z816*$D816,0)))</f>
        <v>0</v>
      </c>
      <c r="AM816" s="13">
        <f>IF($D816="",0,IF($E816="",0,IF(VLOOKUP($E816,paramètres!$E$33:$F$44,2,FALSE)&lt;=VLOOKUP($AM$18,paramètres!$E$33:$F$44,2,FALSE),AA816*$D816,0)))</f>
        <v>0</v>
      </c>
      <c r="AN816" s="154">
        <f>IF($D816="",0,IF($E816="",0,IF(VLOOKUP($E816,paramètres!$E$33:$F$44,2,FALSE)&lt;=VLOOKUP($AN$18,paramètres!$E$33:$F$44,2,FALSE),AB816*$D816,0)))</f>
        <v>0</v>
      </c>
      <c r="AO816" s="149" t="str">
        <f>IF(paramètres!$B$28=1,((SUM(Q816:Z816)/1.02)+SUM(AA816:AB816))*0.0303/9*COUNT(Q816:Y816),IF(paramètres!$B$28=2,(SUM(Q816:AB816))*0.0303/9*COUNT(Q816:Y816),"Missing Delta option"))</f>
        <v>Missing Delta option</v>
      </c>
      <c r="AP816" s="13" t="str">
        <f>IF(paramètres!$B$28=1,(((SUM(Q816:Z816)/1.02)+SUM(AA816:AB816))+((SUM(AC816:AL816)/1.02)+SUM(AM816:AO816)))*cotpatr,IF(paramètres!$B$28=2,(SUM(Q816:AO816)*cotpatr),"Missing Delta Option"))</f>
        <v>Missing Delta Option</v>
      </c>
      <c r="AQ816" s="13" t="str" cm="1">
        <f t="array" ref="AQ816">IF(paramètres!$B$28=1,(((SUM(Q816:Z816)/1.02)+SUM(AA816:AB816))+((SUM(AC816:AN816)/1.02)+SUM(AM816:AN816)))/12*pécule,IF(paramètres!$B$28=2,SUM(Q816:AN816)/12*pécule,"Missing Delta Option"))</f>
        <v>Missing Delta Option</v>
      </c>
      <c r="AR816" s="132" t="e">
        <f>IF(paramètres!$B$28=1,(((SUM(Q816:Z816)/1.02)+SUM(AA816:AB816))+((SUM(AC816:AN816)/1.02)+SUM(AM816:AN816)))+AO816+AP816+AQ816,SUM(Q816:AN816)+AO816+AP816+AQ816)</f>
        <v>#VALUE!</v>
      </c>
    </row>
    <row r="817" spans="1:44" x14ac:dyDescent="0.25">
      <c r="A817" s="131"/>
      <c r="B817" s="39"/>
      <c r="C817" s="39"/>
      <c r="D817" s="93"/>
      <c r="E817" s="68"/>
      <c r="F817" s="40"/>
      <c r="G817" s="94"/>
      <c r="H817" s="38"/>
      <c r="I817" s="95"/>
      <c r="J817" s="40"/>
      <c r="K817" s="38"/>
      <c r="L817" s="95"/>
      <c r="M817" s="40"/>
      <c r="N817" s="38"/>
      <c r="O817" s="95"/>
      <c r="P817" s="68"/>
      <c r="Q817" s="226"/>
      <c r="R817" s="227"/>
      <c r="S817" s="227"/>
      <c r="T817" s="227"/>
      <c r="U817" s="227"/>
      <c r="V817" s="227"/>
      <c r="W817" s="227"/>
      <c r="X817" s="227"/>
      <c r="Y817" s="227"/>
      <c r="Z817" s="227"/>
      <c r="AA817" s="227"/>
      <c r="AB817" s="228"/>
      <c r="AC817" s="149">
        <f>IF($D817="",0,IF($E817="",0,IF(VLOOKUP($E817,paramètres!$E$33:$F$44,2,FALSE)&lt;=VLOOKUP($AC$18,paramètres!$E$33:$F$44,2,FALSE),Q817*$D817,0)))</f>
        <v>0</v>
      </c>
      <c r="AD817" s="13">
        <f>IF($D817="",0,IF($E817="",0,IF(VLOOKUP($E817,paramètres!$E$33:$F$44,2,FALSE)&lt;=VLOOKUP($AD$18,paramètres!$E$33:$F$44,2,FALSE),R817*$D817,0)))</f>
        <v>0</v>
      </c>
      <c r="AE817" s="13">
        <f>IF($D817="",0,IF($E817="",0,IF(VLOOKUP($E817,paramètres!$E$33:$F$44,2,FALSE)&lt;=VLOOKUP($AE$18,paramètres!$E$33:$F$44,2,FALSE),S817*$D817,0)))</f>
        <v>0</v>
      </c>
      <c r="AF817" s="13">
        <f>IF($D817="",0,IF($E817="",0,IF(VLOOKUP($E817,paramètres!$E$33:$F$44,2,FALSE)&lt;=VLOOKUP($AF$18,paramètres!$E$33:$F$44,2,FALSE),T817*$D817,0)))</f>
        <v>0</v>
      </c>
      <c r="AG817" s="13">
        <f>IF($D817="",0,IF($E817="",0,IF(VLOOKUP($E817,paramètres!$E$33:$F$44,2,FALSE)&lt;=VLOOKUP($AG$18,paramètres!$E$33:$F$44,2,FALSE),U817*$D817,0)))</f>
        <v>0</v>
      </c>
      <c r="AH817" s="13">
        <f>IF($D817="",0,IF($E817="",0,IF(VLOOKUP($E817,paramètres!$E$33:$F$44,2,FALSE)&lt;=VLOOKUP($AH$18,paramètres!$E$33:$F$44,2,FALSE),V817*$D817,0)))</f>
        <v>0</v>
      </c>
      <c r="AI817" s="13">
        <f>IF($D817="",0,IF($E817="",0,IF(VLOOKUP($E817,paramètres!$E$33:$F$44,2,FALSE)&lt;=VLOOKUP($AI$18,paramètres!$E$33:$F$44,2,FALSE),W817*$D817,0)))</f>
        <v>0</v>
      </c>
      <c r="AJ817" s="13">
        <f>IF($D817="",0,IF($E817="",0,IF(VLOOKUP($E817,paramètres!$E$33:$F$44,2,FALSE)&lt;=VLOOKUP($AJ$18,paramètres!$E$33:$F$44,2,FALSE),X817*$D817,0)))</f>
        <v>0</v>
      </c>
      <c r="AK817" s="13">
        <f>IF($D817="",0,IF($E817="",0,IF(VLOOKUP($E817,paramètres!$E$33:$F$44,2,FALSE)&lt;=VLOOKUP($AK$18,paramètres!$E$33:$F$44,2,FALSE),Y817*$D817,0)))</f>
        <v>0</v>
      </c>
      <c r="AL817" s="13">
        <f>IF($D817="",0,IF($E817="",0,IF(VLOOKUP($E817,paramètres!$E$33:$F$44,2,FALSE)&lt;=VLOOKUP($AL$18,paramètres!$E$33:$F$44,2,FALSE),Z817*$D817,0)))</f>
        <v>0</v>
      </c>
      <c r="AM817" s="13">
        <f>IF($D817="",0,IF($E817="",0,IF(VLOOKUP($E817,paramètres!$E$33:$F$44,2,FALSE)&lt;=VLOOKUP($AM$18,paramètres!$E$33:$F$44,2,FALSE),AA817*$D817,0)))</f>
        <v>0</v>
      </c>
      <c r="AN817" s="154">
        <f>IF($D817="",0,IF($E817="",0,IF(VLOOKUP($E817,paramètres!$E$33:$F$44,2,FALSE)&lt;=VLOOKUP($AN$18,paramètres!$E$33:$F$44,2,FALSE),AB817*$D817,0)))</f>
        <v>0</v>
      </c>
      <c r="AO817" s="149" t="str">
        <f>IF(paramètres!$B$28=1,((SUM(Q817:Z817)/1.02)+SUM(AA817:AB817))*0.0303/9*COUNT(Q817:Y817),IF(paramètres!$B$28=2,(SUM(Q817:AB817))*0.0303/9*COUNT(Q817:Y817),"Missing Delta option"))</f>
        <v>Missing Delta option</v>
      </c>
      <c r="AP817" s="13" t="str">
        <f>IF(paramètres!$B$28=1,(((SUM(Q817:Z817)/1.02)+SUM(AA817:AB817))+((SUM(AC817:AL817)/1.02)+SUM(AM817:AO817)))*cotpatr,IF(paramètres!$B$28=2,(SUM(Q817:AO817)*cotpatr),"Missing Delta Option"))</f>
        <v>Missing Delta Option</v>
      </c>
      <c r="AQ817" s="13" t="str" cm="1">
        <f t="array" ref="AQ817">IF(paramètres!$B$28=1,(((SUM(Q817:Z817)/1.02)+SUM(AA817:AB817))+((SUM(AC817:AN817)/1.02)+SUM(AM817:AN817)))/12*pécule,IF(paramètres!$B$28=2,SUM(Q817:AN817)/12*pécule,"Missing Delta Option"))</f>
        <v>Missing Delta Option</v>
      </c>
      <c r="AR817" s="132" t="e">
        <f>IF(paramètres!$B$28=1,(((SUM(Q817:Z817)/1.02)+SUM(AA817:AB817))+((SUM(AC817:AN817)/1.02)+SUM(AM817:AN817)))+AO817+AP817+AQ817,SUM(Q817:AN817)+AO817+AP817+AQ817)</f>
        <v>#VALUE!</v>
      </c>
    </row>
    <row r="818" spans="1:44" x14ac:dyDescent="0.25">
      <c r="A818" s="131"/>
      <c r="B818" s="39"/>
      <c r="C818" s="39"/>
      <c r="D818" s="93"/>
      <c r="E818" s="68"/>
      <c r="F818" s="40"/>
      <c r="G818" s="94"/>
      <c r="H818" s="38"/>
      <c r="I818" s="95"/>
      <c r="J818" s="40"/>
      <c r="K818" s="38"/>
      <c r="L818" s="95"/>
      <c r="M818" s="40"/>
      <c r="N818" s="38"/>
      <c r="O818" s="95"/>
      <c r="P818" s="68"/>
      <c r="Q818" s="226"/>
      <c r="R818" s="227"/>
      <c r="S818" s="227"/>
      <c r="T818" s="227"/>
      <c r="U818" s="227"/>
      <c r="V818" s="227"/>
      <c r="W818" s="227"/>
      <c r="X818" s="227"/>
      <c r="Y818" s="227"/>
      <c r="Z818" s="227"/>
      <c r="AA818" s="227"/>
      <c r="AB818" s="228"/>
      <c r="AC818" s="149">
        <f>IF($D818="",0,IF($E818="",0,IF(VLOOKUP($E818,paramètres!$E$33:$F$44,2,FALSE)&lt;=VLOOKUP($AC$18,paramètres!$E$33:$F$44,2,FALSE),Q818*$D818,0)))</f>
        <v>0</v>
      </c>
      <c r="AD818" s="13">
        <f>IF($D818="",0,IF($E818="",0,IF(VLOOKUP($E818,paramètres!$E$33:$F$44,2,FALSE)&lt;=VLOOKUP($AD$18,paramètres!$E$33:$F$44,2,FALSE),R818*$D818,0)))</f>
        <v>0</v>
      </c>
      <c r="AE818" s="13">
        <f>IF($D818="",0,IF($E818="",0,IF(VLOOKUP($E818,paramètres!$E$33:$F$44,2,FALSE)&lt;=VLOOKUP($AE$18,paramètres!$E$33:$F$44,2,FALSE),S818*$D818,0)))</f>
        <v>0</v>
      </c>
      <c r="AF818" s="13">
        <f>IF($D818="",0,IF($E818="",0,IF(VLOOKUP($E818,paramètres!$E$33:$F$44,2,FALSE)&lt;=VLOOKUP($AF$18,paramètres!$E$33:$F$44,2,FALSE),T818*$D818,0)))</f>
        <v>0</v>
      </c>
      <c r="AG818" s="13">
        <f>IF($D818="",0,IF($E818="",0,IF(VLOOKUP($E818,paramètres!$E$33:$F$44,2,FALSE)&lt;=VLOOKUP($AG$18,paramètres!$E$33:$F$44,2,FALSE),U818*$D818,0)))</f>
        <v>0</v>
      </c>
      <c r="AH818" s="13">
        <f>IF($D818="",0,IF($E818="",0,IF(VLOOKUP($E818,paramètres!$E$33:$F$44,2,FALSE)&lt;=VLOOKUP($AH$18,paramètres!$E$33:$F$44,2,FALSE),V818*$D818,0)))</f>
        <v>0</v>
      </c>
      <c r="AI818" s="13">
        <f>IF($D818="",0,IF($E818="",0,IF(VLOOKUP($E818,paramètres!$E$33:$F$44,2,FALSE)&lt;=VLOOKUP($AI$18,paramètres!$E$33:$F$44,2,FALSE),W818*$D818,0)))</f>
        <v>0</v>
      </c>
      <c r="AJ818" s="13">
        <f>IF($D818="",0,IF($E818="",0,IF(VLOOKUP($E818,paramètres!$E$33:$F$44,2,FALSE)&lt;=VLOOKUP($AJ$18,paramètres!$E$33:$F$44,2,FALSE),X818*$D818,0)))</f>
        <v>0</v>
      </c>
      <c r="AK818" s="13">
        <f>IF($D818="",0,IF($E818="",0,IF(VLOOKUP($E818,paramètres!$E$33:$F$44,2,FALSE)&lt;=VLOOKUP($AK$18,paramètres!$E$33:$F$44,2,FALSE),Y818*$D818,0)))</f>
        <v>0</v>
      </c>
      <c r="AL818" s="13">
        <f>IF($D818="",0,IF($E818="",0,IF(VLOOKUP($E818,paramètres!$E$33:$F$44,2,FALSE)&lt;=VLOOKUP($AL$18,paramètres!$E$33:$F$44,2,FALSE),Z818*$D818,0)))</f>
        <v>0</v>
      </c>
      <c r="AM818" s="13">
        <f>IF($D818="",0,IF($E818="",0,IF(VLOOKUP($E818,paramètres!$E$33:$F$44,2,FALSE)&lt;=VLOOKUP($AM$18,paramètres!$E$33:$F$44,2,FALSE),AA818*$D818,0)))</f>
        <v>0</v>
      </c>
      <c r="AN818" s="154">
        <f>IF($D818="",0,IF($E818="",0,IF(VLOOKUP($E818,paramètres!$E$33:$F$44,2,FALSE)&lt;=VLOOKUP($AN$18,paramètres!$E$33:$F$44,2,FALSE),AB818*$D818,0)))</f>
        <v>0</v>
      </c>
      <c r="AO818" s="149" t="str">
        <f>IF(paramètres!$B$28=1,((SUM(Q818:Z818)/1.02)+SUM(AA818:AB818))*0.0303/9*COUNT(Q818:Y818),IF(paramètres!$B$28=2,(SUM(Q818:AB818))*0.0303/9*COUNT(Q818:Y818),"Missing Delta option"))</f>
        <v>Missing Delta option</v>
      </c>
      <c r="AP818" s="13" t="str">
        <f>IF(paramètres!$B$28=1,(((SUM(Q818:Z818)/1.02)+SUM(AA818:AB818))+((SUM(AC818:AL818)/1.02)+SUM(AM818:AO818)))*cotpatr,IF(paramètres!$B$28=2,(SUM(Q818:AO818)*cotpatr),"Missing Delta Option"))</f>
        <v>Missing Delta Option</v>
      </c>
      <c r="AQ818" s="13" t="str" cm="1">
        <f t="array" ref="AQ818">IF(paramètres!$B$28=1,(((SUM(Q818:Z818)/1.02)+SUM(AA818:AB818))+((SUM(AC818:AN818)/1.02)+SUM(AM818:AN818)))/12*pécule,IF(paramètres!$B$28=2,SUM(Q818:AN818)/12*pécule,"Missing Delta Option"))</f>
        <v>Missing Delta Option</v>
      </c>
      <c r="AR818" s="132" t="e">
        <f>IF(paramètres!$B$28=1,(((SUM(Q818:Z818)/1.02)+SUM(AA818:AB818))+((SUM(AC818:AN818)/1.02)+SUM(AM818:AN818)))+AO818+AP818+AQ818,SUM(Q818:AN818)+AO818+AP818+AQ818)</f>
        <v>#VALUE!</v>
      </c>
    </row>
    <row r="819" spans="1:44" x14ac:dyDescent="0.25">
      <c r="A819" s="131"/>
      <c r="B819" s="39"/>
      <c r="C819" s="39"/>
      <c r="D819" s="93"/>
      <c r="E819" s="68"/>
      <c r="F819" s="40"/>
      <c r="G819" s="94"/>
      <c r="H819" s="38"/>
      <c r="I819" s="95"/>
      <c r="J819" s="40"/>
      <c r="K819" s="38"/>
      <c r="L819" s="95"/>
      <c r="M819" s="40"/>
      <c r="N819" s="38"/>
      <c r="O819" s="95"/>
      <c r="P819" s="68"/>
      <c r="Q819" s="226"/>
      <c r="R819" s="227"/>
      <c r="S819" s="227"/>
      <c r="T819" s="227"/>
      <c r="U819" s="227"/>
      <c r="V819" s="227"/>
      <c r="W819" s="227"/>
      <c r="X819" s="227"/>
      <c r="Y819" s="227"/>
      <c r="Z819" s="227"/>
      <c r="AA819" s="227"/>
      <c r="AB819" s="228"/>
      <c r="AC819" s="149">
        <f>IF($D819="",0,IF($E819="",0,IF(VLOOKUP($E819,paramètres!$E$33:$F$44,2,FALSE)&lt;=VLOOKUP($AC$18,paramètres!$E$33:$F$44,2,FALSE),Q819*$D819,0)))</f>
        <v>0</v>
      </c>
      <c r="AD819" s="13">
        <f>IF($D819="",0,IF($E819="",0,IF(VLOOKUP($E819,paramètres!$E$33:$F$44,2,FALSE)&lt;=VLOOKUP($AD$18,paramètres!$E$33:$F$44,2,FALSE),R819*$D819,0)))</f>
        <v>0</v>
      </c>
      <c r="AE819" s="13">
        <f>IF($D819="",0,IF($E819="",0,IF(VLOOKUP($E819,paramètres!$E$33:$F$44,2,FALSE)&lt;=VLOOKUP($AE$18,paramètres!$E$33:$F$44,2,FALSE),S819*$D819,0)))</f>
        <v>0</v>
      </c>
      <c r="AF819" s="13">
        <f>IF($D819="",0,IF($E819="",0,IF(VLOOKUP($E819,paramètres!$E$33:$F$44,2,FALSE)&lt;=VLOOKUP($AF$18,paramètres!$E$33:$F$44,2,FALSE),T819*$D819,0)))</f>
        <v>0</v>
      </c>
      <c r="AG819" s="13">
        <f>IF($D819="",0,IF($E819="",0,IF(VLOOKUP($E819,paramètres!$E$33:$F$44,2,FALSE)&lt;=VLOOKUP($AG$18,paramètres!$E$33:$F$44,2,FALSE),U819*$D819,0)))</f>
        <v>0</v>
      </c>
      <c r="AH819" s="13">
        <f>IF($D819="",0,IF($E819="",0,IF(VLOOKUP($E819,paramètres!$E$33:$F$44,2,FALSE)&lt;=VLOOKUP($AH$18,paramètres!$E$33:$F$44,2,FALSE),V819*$D819,0)))</f>
        <v>0</v>
      </c>
      <c r="AI819" s="13">
        <f>IF($D819="",0,IF($E819="",0,IF(VLOOKUP($E819,paramètres!$E$33:$F$44,2,FALSE)&lt;=VLOOKUP($AI$18,paramètres!$E$33:$F$44,2,FALSE),W819*$D819,0)))</f>
        <v>0</v>
      </c>
      <c r="AJ819" s="13">
        <f>IF($D819="",0,IF($E819="",0,IF(VLOOKUP($E819,paramètres!$E$33:$F$44,2,FALSE)&lt;=VLOOKUP($AJ$18,paramètres!$E$33:$F$44,2,FALSE),X819*$D819,0)))</f>
        <v>0</v>
      </c>
      <c r="AK819" s="13">
        <f>IF($D819="",0,IF($E819="",0,IF(VLOOKUP($E819,paramètres!$E$33:$F$44,2,FALSE)&lt;=VLOOKUP($AK$18,paramètres!$E$33:$F$44,2,FALSE),Y819*$D819,0)))</f>
        <v>0</v>
      </c>
      <c r="AL819" s="13">
        <f>IF($D819="",0,IF($E819="",0,IF(VLOOKUP($E819,paramètres!$E$33:$F$44,2,FALSE)&lt;=VLOOKUP($AL$18,paramètres!$E$33:$F$44,2,FALSE),Z819*$D819,0)))</f>
        <v>0</v>
      </c>
      <c r="AM819" s="13">
        <f>IF($D819="",0,IF($E819="",0,IF(VLOOKUP($E819,paramètres!$E$33:$F$44,2,FALSE)&lt;=VLOOKUP($AM$18,paramètres!$E$33:$F$44,2,FALSE),AA819*$D819,0)))</f>
        <v>0</v>
      </c>
      <c r="AN819" s="154">
        <f>IF($D819="",0,IF($E819="",0,IF(VLOOKUP($E819,paramètres!$E$33:$F$44,2,FALSE)&lt;=VLOOKUP($AN$18,paramètres!$E$33:$F$44,2,FALSE),AB819*$D819,0)))</f>
        <v>0</v>
      </c>
      <c r="AO819" s="149" t="str">
        <f>IF(paramètres!$B$28=1,((SUM(Q819:Z819)/1.02)+SUM(AA819:AB819))*0.0303/9*COUNT(Q819:Y819),IF(paramètres!$B$28=2,(SUM(Q819:AB819))*0.0303/9*COUNT(Q819:Y819),"Missing Delta option"))</f>
        <v>Missing Delta option</v>
      </c>
      <c r="AP819" s="13" t="str">
        <f>IF(paramètres!$B$28=1,(((SUM(Q819:Z819)/1.02)+SUM(AA819:AB819))+((SUM(AC819:AL819)/1.02)+SUM(AM819:AO819)))*cotpatr,IF(paramètres!$B$28=2,(SUM(Q819:AO819)*cotpatr),"Missing Delta Option"))</f>
        <v>Missing Delta Option</v>
      </c>
      <c r="AQ819" s="13" t="str" cm="1">
        <f t="array" ref="AQ819">IF(paramètres!$B$28=1,(((SUM(Q819:Z819)/1.02)+SUM(AA819:AB819))+((SUM(AC819:AN819)/1.02)+SUM(AM819:AN819)))/12*pécule,IF(paramètres!$B$28=2,SUM(Q819:AN819)/12*pécule,"Missing Delta Option"))</f>
        <v>Missing Delta Option</v>
      </c>
      <c r="AR819" s="132" t="e">
        <f>IF(paramètres!$B$28=1,(((SUM(Q819:Z819)/1.02)+SUM(AA819:AB819))+((SUM(AC819:AN819)/1.02)+SUM(AM819:AN819)))+AO819+AP819+AQ819,SUM(Q819:AN819)+AO819+AP819+AQ819)</f>
        <v>#VALUE!</v>
      </c>
    </row>
    <row r="820" spans="1:44" x14ac:dyDescent="0.25">
      <c r="A820" s="131"/>
      <c r="B820" s="39"/>
      <c r="C820" s="39"/>
      <c r="D820" s="93"/>
      <c r="E820" s="68"/>
      <c r="F820" s="40"/>
      <c r="G820" s="94"/>
      <c r="H820" s="38"/>
      <c r="I820" s="95"/>
      <c r="J820" s="40"/>
      <c r="K820" s="38"/>
      <c r="L820" s="95"/>
      <c r="M820" s="40"/>
      <c r="N820" s="38"/>
      <c r="O820" s="95"/>
      <c r="P820" s="68"/>
      <c r="Q820" s="226"/>
      <c r="R820" s="227"/>
      <c r="S820" s="227"/>
      <c r="T820" s="227"/>
      <c r="U820" s="227"/>
      <c r="V820" s="227"/>
      <c r="W820" s="227"/>
      <c r="X820" s="227"/>
      <c r="Y820" s="227"/>
      <c r="Z820" s="227"/>
      <c r="AA820" s="227"/>
      <c r="AB820" s="228"/>
      <c r="AC820" s="149">
        <f>IF($D820="",0,IF($E820="",0,IF(VLOOKUP($E820,paramètres!$E$33:$F$44,2,FALSE)&lt;=VLOOKUP($AC$18,paramètres!$E$33:$F$44,2,FALSE),Q820*$D820,0)))</f>
        <v>0</v>
      </c>
      <c r="AD820" s="13">
        <f>IF($D820="",0,IF($E820="",0,IF(VLOOKUP($E820,paramètres!$E$33:$F$44,2,FALSE)&lt;=VLOOKUP($AD$18,paramètres!$E$33:$F$44,2,FALSE),R820*$D820,0)))</f>
        <v>0</v>
      </c>
      <c r="AE820" s="13">
        <f>IF($D820="",0,IF($E820="",0,IF(VLOOKUP($E820,paramètres!$E$33:$F$44,2,FALSE)&lt;=VLOOKUP($AE$18,paramètres!$E$33:$F$44,2,FALSE),S820*$D820,0)))</f>
        <v>0</v>
      </c>
      <c r="AF820" s="13">
        <f>IF($D820="",0,IF($E820="",0,IF(VLOOKUP($E820,paramètres!$E$33:$F$44,2,FALSE)&lt;=VLOOKUP($AF$18,paramètres!$E$33:$F$44,2,FALSE),T820*$D820,0)))</f>
        <v>0</v>
      </c>
      <c r="AG820" s="13">
        <f>IF($D820="",0,IF($E820="",0,IF(VLOOKUP($E820,paramètres!$E$33:$F$44,2,FALSE)&lt;=VLOOKUP($AG$18,paramètres!$E$33:$F$44,2,FALSE),U820*$D820,0)))</f>
        <v>0</v>
      </c>
      <c r="AH820" s="13">
        <f>IF($D820="",0,IF($E820="",0,IF(VLOOKUP($E820,paramètres!$E$33:$F$44,2,FALSE)&lt;=VLOOKUP($AH$18,paramètres!$E$33:$F$44,2,FALSE),V820*$D820,0)))</f>
        <v>0</v>
      </c>
      <c r="AI820" s="13">
        <f>IF($D820="",0,IF($E820="",0,IF(VLOOKUP($E820,paramètres!$E$33:$F$44,2,FALSE)&lt;=VLOOKUP($AI$18,paramètres!$E$33:$F$44,2,FALSE),W820*$D820,0)))</f>
        <v>0</v>
      </c>
      <c r="AJ820" s="13">
        <f>IF($D820="",0,IF($E820="",0,IF(VLOOKUP($E820,paramètres!$E$33:$F$44,2,FALSE)&lt;=VLOOKUP($AJ$18,paramètres!$E$33:$F$44,2,FALSE),X820*$D820,0)))</f>
        <v>0</v>
      </c>
      <c r="AK820" s="13">
        <f>IF($D820="",0,IF($E820="",0,IF(VLOOKUP($E820,paramètres!$E$33:$F$44,2,FALSE)&lt;=VLOOKUP($AK$18,paramètres!$E$33:$F$44,2,FALSE),Y820*$D820,0)))</f>
        <v>0</v>
      </c>
      <c r="AL820" s="13">
        <f>IF($D820="",0,IF($E820="",0,IF(VLOOKUP($E820,paramètres!$E$33:$F$44,2,FALSE)&lt;=VLOOKUP($AL$18,paramètres!$E$33:$F$44,2,FALSE),Z820*$D820,0)))</f>
        <v>0</v>
      </c>
      <c r="AM820" s="13">
        <f>IF($D820="",0,IF($E820="",0,IF(VLOOKUP($E820,paramètres!$E$33:$F$44,2,FALSE)&lt;=VLOOKUP($AM$18,paramètres!$E$33:$F$44,2,FALSE),AA820*$D820,0)))</f>
        <v>0</v>
      </c>
      <c r="AN820" s="154">
        <f>IF($D820="",0,IF($E820="",0,IF(VLOOKUP($E820,paramètres!$E$33:$F$44,2,FALSE)&lt;=VLOOKUP($AN$18,paramètres!$E$33:$F$44,2,FALSE),AB820*$D820,0)))</f>
        <v>0</v>
      </c>
      <c r="AO820" s="149" t="str">
        <f>IF(paramètres!$B$28=1,((SUM(Q820:Z820)/1.02)+SUM(AA820:AB820))*0.0303/9*COUNT(Q820:Y820),IF(paramètres!$B$28=2,(SUM(Q820:AB820))*0.0303/9*COUNT(Q820:Y820),"Missing Delta option"))</f>
        <v>Missing Delta option</v>
      </c>
      <c r="AP820" s="13" t="str">
        <f>IF(paramètres!$B$28=1,(((SUM(Q820:Z820)/1.02)+SUM(AA820:AB820))+((SUM(AC820:AL820)/1.02)+SUM(AM820:AO820)))*cotpatr,IF(paramètres!$B$28=2,(SUM(Q820:AO820)*cotpatr),"Missing Delta Option"))</f>
        <v>Missing Delta Option</v>
      </c>
      <c r="AQ820" s="13" t="str" cm="1">
        <f t="array" ref="AQ820">IF(paramètres!$B$28=1,(((SUM(Q820:Z820)/1.02)+SUM(AA820:AB820))+((SUM(AC820:AN820)/1.02)+SUM(AM820:AN820)))/12*pécule,IF(paramètres!$B$28=2,SUM(Q820:AN820)/12*pécule,"Missing Delta Option"))</f>
        <v>Missing Delta Option</v>
      </c>
      <c r="AR820" s="132" t="e">
        <f>IF(paramètres!$B$28=1,(((SUM(Q820:Z820)/1.02)+SUM(AA820:AB820))+((SUM(AC820:AN820)/1.02)+SUM(AM820:AN820)))+AO820+AP820+AQ820,SUM(Q820:AN820)+AO820+AP820+AQ820)</f>
        <v>#VALUE!</v>
      </c>
    </row>
    <row r="821" spans="1:44" x14ac:dyDescent="0.25">
      <c r="A821" s="131"/>
      <c r="B821" s="39"/>
      <c r="C821" s="39"/>
      <c r="D821" s="93"/>
      <c r="E821" s="68"/>
      <c r="F821" s="40"/>
      <c r="G821" s="94"/>
      <c r="H821" s="38"/>
      <c r="I821" s="95"/>
      <c r="J821" s="40"/>
      <c r="K821" s="38"/>
      <c r="L821" s="95"/>
      <c r="M821" s="40"/>
      <c r="N821" s="38"/>
      <c r="O821" s="95"/>
      <c r="P821" s="68"/>
      <c r="Q821" s="226"/>
      <c r="R821" s="227"/>
      <c r="S821" s="227"/>
      <c r="T821" s="227"/>
      <c r="U821" s="227"/>
      <c r="V821" s="227"/>
      <c r="W821" s="227"/>
      <c r="X821" s="227"/>
      <c r="Y821" s="227"/>
      <c r="Z821" s="227"/>
      <c r="AA821" s="227"/>
      <c r="AB821" s="228"/>
      <c r="AC821" s="149">
        <f>IF($D821="",0,IF($E821="",0,IF(VLOOKUP($E821,paramètres!$E$33:$F$44,2,FALSE)&lt;=VLOOKUP($AC$18,paramètres!$E$33:$F$44,2,FALSE),Q821*$D821,0)))</f>
        <v>0</v>
      </c>
      <c r="AD821" s="13">
        <f>IF($D821="",0,IF($E821="",0,IF(VLOOKUP($E821,paramètres!$E$33:$F$44,2,FALSE)&lt;=VLOOKUP($AD$18,paramètres!$E$33:$F$44,2,FALSE),R821*$D821,0)))</f>
        <v>0</v>
      </c>
      <c r="AE821" s="13">
        <f>IF($D821="",0,IF($E821="",0,IF(VLOOKUP($E821,paramètres!$E$33:$F$44,2,FALSE)&lt;=VLOOKUP($AE$18,paramètres!$E$33:$F$44,2,FALSE),S821*$D821,0)))</f>
        <v>0</v>
      </c>
      <c r="AF821" s="13">
        <f>IF($D821="",0,IF($E821="",0,IF(VLOOKUP($E821,paramètres!$E$33:$F$44,2,FALSE)&lt;=VLOOKUP($AF$18,paramètres!$E$33:$F$44,2,FALSE),T821*$D821,0)))</f>
        <v>0</v>
      </c>
      <c r="AG821" s="13">
        <f>IF($D821="",0,IF($E821="",0,IF(VLOOKUP($E821,paramètres!$E$33:$F$44,2,FALSE)&lt;=VLOOKUP($AG$18,paramètres!$E$33:$F$44,2,FALSE),U821*$D821,0)))</f>
        <v>0</v>
      </c>
      <c r="AH821" s="13">
        <f>IF($D821="",0,IF($E821="",0,IF(VLOOKUP($E821,paramètres!$E$33:$F$44,2,FALSE)&lt;=VLOOKUP($AH$18,paramètres!$E$33:$F$44,2,FALSE),V821*$D821,0)))</f>
        <v>0</v>
      </c>
      <c r="AI821" s="13">
        <f>IF($D821="",0,IF($E821="",0,IF(VLOOKUP($E821,paramètres!$E$33:$F$44,2,FALSE)&lt;=VLOOKUP($AI$18,paramètres!$E$33:$F$44,2,FALSE),W821*$D821,0)))</f>
        <v>0</v>
      </c>
      <c r="AJ821" s="13">
        <f>IF($D821="",0,IF($E821="",0,IF(VLOOKUP($E821,paramètres!$E$33:$F$44,2,FALSE)&lt;=VLOOKUP($AJ$18,paramètres!$E$33:$F$44,2,FALSE),X821*$D821,0)))</f>
        <v>0</v>
      </c>
      <c r="AK821" s="13">
        <f>IF($D821="",0,IF($E821="",0,IF(VLOOKUP($E821,paramètres!$E$33:$F$44,2,FALSE)&lt;=VLOOKUP($AK$18,paramètres!$E$33:$F$44,2,FALSE),Y821*$D821,0)))</f>
        <v>0</v>
      </c>
      <c r="AL821" s="13">
        <f>IF($D821="",0,IF($E821="",0,IF(VLOOKUP($E821,paramètres!$E$33:$F$44,2,FALSE)&lt;=VLOOKUP($AL$18,paramètres!$E$33:$F$44,2,FALSE),Z821*$D821,0)))</f>
        <v>0</v>
      </c>
      <c r="AM821" s="13">
        <f>IF($D821="",0,IF($E821="",0,IF(VLOOKUP($E821,paramètres!$E$33:$F$44,2,FALSE)&lt;=VLOOKUP($AM$18,paramètres!$E$33:$F$44,2,FALSE),AA821*$D821,0)))</f>
        <v>0</v>
      </c>
      <c r="AN821" s="154">
        <f>IF($D821="",0,IF($E821="",0,IF(VLOOKUP($E821,paramètres!$E$33:$F$44,2,FALSE)&lt;=VLOOKUP($AN$18,paramètres!$E$33:$F$44,2,FALSE),AB821*$D821,0)))</f>
        <v>0</v>
      </c>
      <c r="AO821" s="149" t="str">
        <f>IF(paramètres!$B$28=1,((SUM(Q821:Z821)/1.02)+SUM(AA821:AB821))*0.0303/9*COUNT(Q821:Y821),IF(paramètres!$B$28=2,(SUM(Q821:AB821))*0.0303/9*COUNT(Q821:Y821),"Missing Delta option"))</f>
        <v>Missing Delta option</v>
      </c>
      <c r="AP821" s="13" t="str">
        <f>IF(paramètres!$B$28=1,(((SUM(Q821:Z821)/1.02)+SUM(AA821:AB821))+((SUM(AC821:AL821)/1.02)+SUM(AM821:AO821)))*cotpatr,IF(paramètres!$B$28=2,(SUM(Q821:AO821)*cotpatr),"Missing Delta Option"))</f>
        <v>Missing Delta Option</v>
      </c>
      <c r="AQ821" s="13" t="str" cm="1">
        <f t="array" ref="AQ821">IF(paramètres!$B$28=1,(((SUM(Q821:Z821)/1.02)+SUM(AA821:AB821))+((SUM(AC821:AN821)/1.02)+SUM(AM821:AN821)))/12*pécule,IF(paramètres!$B$28=2,SUM(Q821:AN821)/12*pécule,"Missing Delta Option"))</f>
        <v>Missing Delta Option</v>
      </c>
      <c r="AR821" s="132" t="e">
        <f>IF(paramètres!$B$28=1,(((SUM(Q821:Z821)/1.02)+SUM(AA821:AB821))+((SUM(AC821:AN821)/1.02)+SUM(AM821:AN821)))+AO821+AP821+AQ821,SUM(Q821:AN821)+AO821+AP821+AQ821)</f>
        <v>#VALUE!</v>
      </c>
    </row>
    <row r="822" spans="1:44" x14ac:dyDescent="0.25">
      <c r="A822" s="131"/>
      <c r="B822" s="39"/>
      <c r="C822" s="39"/>
      <c r="D822" s="93"/>
      <c r="E822" s="68"/>
      <c r="F822" s="40"/>
      <c r="G822" s="94"/>
      <c r="H822" s="38"/>
      <c r="I822" s="95"/>
      <c r="J822" s="40"/>
      <c r="K822" s="38"/>
      <c r="L822" s="95"/>
      <c r="M822" s="40"/>
      <c r="N822" s="38"/>
      <c r="O822" s="95"/>
      <c r="P822" s="68"/>
      <c r="Q822" s="226"/>
      <c r="R822" s="227"/>
      <c r="S822" s="227"/>
      <c r="T822" s="227"/>
      <c r="U822" s="227"/>
      <c r="V822" s="227"/>
      <c r="W822" s="227"/>
      <c r="X822" s="227"/>
      <c r="Y822" s="227"/>
      <c r="Z822" s="227"/>
      <c r="AA822" s="227"/>
      <c r="AB822" s="228"/>
      <c r="AC822" s="149">
        <f>IF($D822="",0,IF($E822="",0,IF(VLOOKUP($E822,paramètres!$E$33:$F$44,2,FALSE)&lt;=VLOOKUP($AC$18,paramètres!$E$33:$F$44,2,FALSE),Q822*$D822,0)))</f>
        <v>0</v>
      </c>
      <c r="AD822" s="13">
        <f>IF($D822="",0,IF($E822="",0,IF(VLOOKUP($E822,paramètres!$E$33:$F$44,2,FALSE)&lt;=VLOOKUP($AD$18,paramètres!$E$33:$F$44,2,FALSE),R822*$D822,0)))</f>
        <v>0</v>
      </c>
      <c r="AE822" s="13">
        <f>IF($D822="",0,IF($E822="",0,IF(VLOOKUP($E822,paramètres!$E$33:$F$44,2,FALSE)&lt;=VLOOKUP($AE$18,paramètres!$E$33:$F$44,2,FALSE),S822*$D822,0)))</f>
        <v>0</v>
      </c>
      <c r="AF822" s="13">
        <f>IF($D822="",0,IF($E822="",0,IF(VLOOKUP($E822,paramètres!$E$33:$F$44,2,FALSE)&lt;=VLOOKUP($AF$18,paramètres!$E$33:$F$44,2,FALSE),T822*$D822,0)))</f>
        <v>0</v>
      </c>
      <c r="AG822" s="13">
        <f>IF($D822="",0,IF($E822="",0,IF(VLOOKUP($E822,paramètres!$E$33:$F$44,2,FALSE)&lt;=VLOOKUP($AG$18,paramètres!$E$33:$F$44,2,FALSE),U822*$D822,0)))</f>
        <v>0</v>
      </c>
      <c r="AH822" s="13">
        <f>IF($D822="",0,IF($E822="",0,IF(VLOOKUP($E822,paramètres!$E$33:$F$44,2,FALSE)&lt;=VLOOKUP($AH$18,paramètres!$E$33:$F$44,2,FALSE),V822*$D822,0)))</f>
        <v>0</v>
      </c>
      <c r="AI822" s="13">
        <f>IF($D822="",0,IF($E822="",0,IF(VLOOKUP($E822,paramètres!$E$33:$F$44,2,FALSE)&lt;=VLOOKUP($AI$18,paramètres!$E$33:$F$44,2,FALSE),W822*$D822,0)))</f>
        <v>0</v>
      </c>
      <c r="AJ822" s="13">
        <f>IF($D822="",0,IF($E822="",0,IF(VLOOKUP($E822,paramètres!$E$33:$F$44,2,FALSE)&lt;=VLOOKUP($AJ$18,paramètres!$E$33:$F$44,2,FALSE),X822*$D822,0)))</f>
        <v>0</v>
      </c>
      <c r="AK822" s="13">
        <f>IF($D822="",0,IF($E822="",0,IF(VLOOKUP($E822,paramètres!$E$33:$F$44,2,FALSE)&lt;=VLOOKUP($AK$18,paramètres!$E$33:$F$44,2,FALSE),Y822*$D822,0)))</f>
        <v>0</v>
      </c>
      <c r="AL822" s="13">
        <f>IF($D822="",0,IF($E822="",0,IF(VLOOKUP($E822,paramètres!$E$33:$F$44,2,FALSE)&lt;=VLOOKUP($AL$18,paramètres!$E$33:$F$44,2,FALSE),Z822*$D822,0)))</f>
        <v>0</v>
      </c>
      <c r="AM822" s="13">
        <f>IF($D822="",0,IF($E822="",0,IF(VLOOKUP($E822,paramètres!$E$33:$F$44,2,FALSE)&lt;=VLOOKUP($AM$18,paramètres!$E$33:$F$44,2,FALSE),AA822*$D822,0)))</f>
        <v>0</v>
      </c>
      <c r="AN822" s="154">
        <f>IF($D822="",0,IF($E822="",0,IF(VLOOKUP($E822,paramètres!$E$33:$F$44,2,FALSE)&lt;=VLOOKUP($AN$18,paramètres!$E$33:$F$44,2,FALSE),AB822*$D822,0)))</f>
        <v>0</v>
      </c>
      <c r="AO822" s="149" t="str">
        <f>IF(paramètres!$B$28=1,((SUM(Q822:Z822)/1.02)+SUM(AA822:AB822))*0.0303/9*COUNT(Q822:Y822),IF(paramètres!$B$28=2,(SUM(Q822:AB822))*0.0303/9*COUNT(Q822:Y822),"Missing Delta option"))</f>
        <v>Missing Delta option</v>
      </c>
      <c r="AP822" s="13" t="str">
        <f>IF(paramètres!$B$28=1,(((SUM(Q822:Z822)/1.02)+SUM(AA822:AB822))+((SUM(AC822:AL822)/1.02)+SUM(AM822:AO822)))*cotpatr,IF(paramètres!$B$28=2,(SUM(Q822:AO822)*cotpatr),"Missing Delta Option"))</f>
        <v>Missing Delta Option</v>
      </c>
      <c r="AQ822" s="13" t="str" cm="1">
        <f t="array" ref="AQ822">IF(paramètres!$B$28=1,(((SUM(Q822:Z822)/1.02)+SUM(AA822:AB822))+((SUM(AC822:AN822)/1.02)+SUM(AM822:AN822)))/12*pécule,IF(paramètres!$B$28=2,SUM(Q822:AN822)/12*pécule,"Missing Delta Option"))</f>
        <v>Missing Delta Option</v>
      </c>
      <c r="AR822" s="132" t="e">
        <f>IF(paramètres!$B$28=1,(((SUM(Q822:Z822)/1.02)+SUM(AA822:AB822))+((SUM(AC822:AN822)/1.02)+SUM(AM822:AN822)))+AO822+AP822+AQ822,SUM(Q822:AN822)+AO822+AP822+AQ822)</f>
        <v>#VALUE!</v>
      </c>
    </row>
    <row r="823" spans="1:44" x14ac:dyDescent="0.25">
      <c r="A823" s="131"/>
      <c r="B823" s="39"/>
      <c r="C823" s="39"/>
      <c r="D823" s="93"/>
      <c r="E823" s="68"/>
      <c r="F823" s="40"/>
      <c r="G823" s="94"/>
      <c r="H823" s="38"/>
      <c r="I823" s="95"/>
      <c r="J823" s="40"/>
      <c r="K823" s="38"/>
      <c r="L823" s="95"/>
      <c r="M823" s="40"/>
      <c r="N823" s="38"/>
      <c r="O823" s="95"/>
      <c r="P823" s="68"/>
      <c r="Q823" s="226"/>
      <c r="R823" s="227"/>
      <c r="S823" s="227"/>
      <c r="T823" s="227"/>
      <c r="U823" s="227"/>
      <c r="V823" s="227"/>
      <c r="W823" s="227"/>
      <c r="X823" s="227"/>
      <c r="Y823" s="227"/>
      <c r="Z823" s="227"/>
      <c r="AA823" s="227"/>
      <c r="AB823" s="228"/>
      <c r="AC823" s="149">
        <f>IF($D823="",0,IF($E823="",0,IF(VLOOKUP($E823,paramètres!$E$33:$F$44,2,FALSE)&lt;=VLOOKUP($AC$18,paramètres!$E$33:$F$44,2,FALSE),Q823*$D823,0)))</f>
        <v>0</v>
      </c>
      <c r="AD823" s="13">
        <f>IF($D823="",0,IF($E823="",0,IF(VLOOKUP($E823,paramètres!$E$33:$F$44,2,FALSE)&lt;=VLOOKUP($AD$18,paramètres!$E$33:$F$44,2,FALSE),R823*$D823,0)))</f>
        <v>0</v>
      </c>
      <c r="AE823" s="13">
        <f>IF($D823="",0,IF($E823="",0,IF(VLOOKUP($E823,paramètres!$E$33:$F$44,2,FALSE)&lt;=VLOOKUP($AE$18,paramètres!$E$33:$F$44,2,FALSE),S823*$D823,0)))</f>
        <v>0</v>
      </c>
      <c r="AF823" s="13">
        <f>IF($D823="",0,IF($E823="",0,IF(VLOOKUP($E823,paramètres!$E$33:$F$44,2,FALSE)&lt;=VLOOKUP($AF$18,paramètres!$E$33:$F$44,2,FALSE),T823*$D823,0)))</f>
        <v>0</v>
      </c>
      <c r="AG823" s="13">
        <f>IF($D823="",0,IF($E823="",0,IF(VLOOKUP($E823,paramètres!$E$33:$F$44,2,FALSE)&lt;=VLOOKUP($AG$18,paramètres!$E$33:$F$44,2,FALSE),U823*$D823,0)))</f>
        <v>0</v>
      </c>
      <c r="AH823" s="13">
        <f>IF($D823="",0,IF($E823="",0,IF(VLOOKUP($E823,paramètres!$E$33:$F$44,2,FALSE)&lt;=VLOOKUP($AH$18,paramètres!$E$33:$F$44,2,FALSE),V823*$D823,0)))</f>
        <v>0</v>
      </c>
      <c r="AI823" s="13">
        <f>IF($D823="",0,IF($E823="",0,IF(VLOOKUP($E823,paramètres!$E$33:$F$44,2,FALSE)&lt;=VLOOKUP($AI$18,paramètres!$E$33:$F$44,2,FALSE),W823*$D823,0)))</f>
        <v>0</v>
      </c>
      <c r="AJ823" s="13">
        <f>IF($D823="",0,IF($E823="",0,IF(VLOOKUP($E823,paramètres!$E$33:$F$44,2,FALSE)&lt;=VLOOKUP($AJ$18,paramètres!$E$33:$F$44,2,FALSE),X823*$D823,0)))</f>
        <v>0</v>
      </c>
      <c r="AK823" s="13">
        <f>IF($D823="",0,IF($E823="",0,IF(VLOOKUP($E823,paramètres!$E$33:$F$44,2,FALSE)&lt;=VLOOKUP($AK$18,paramètres!$E$33:$F$44,2,FALSE),Y823*$D823,0)))</f>
        <v>0</v>
      </c>
      <c r="AL823" s="13">
        <f>IF($D823="",0,IF($E823="",0,IF(VLOOKUP($E823,paramètres!$E$33:$F$44,2,FALSE)&lt;=VLOOKUP($AL$18,paramètres!$E$33:$F$44,2,FALSE),Z823*$D823,0)))</f>
        <v>0</v>
      </c>
      <c r="AM823" s="13">
        <f>IF($D823="",0,IF($E823="",0,IF(VLOOKUP($E823,paramètres!$E$33:$F$44,2,FALSE)&lt;=VLOOKUP($AM$18,paramètres!$E$33:$F$44,2,FALSE),AA823*$D823,0)))</f>
        <v>0</v>
      </c>
      <c r="AN823" s="154">
        <f>IF($D823="",0,IF($E823="",0,IF(VLOOKUP($E823,paramètres!$E$33:$F$44,2,FALSE)&lt;=VLOOKUP($AN$18,paramètres!$E$33:$F$44,2,FALSE),AB823*$D823,0)))</f>
        <v>0</v>
      </c>
      <c r="AO823" s="149" t="str">
        <f>IF(paramètres!$B$28=1,((SUM(Q823:Z823)/1.02)+SUM(AA823:AB823))*0.0303/9*COUNT(Q823:Y823),IF(paramètres!$B$28=2,(SUM(Q823:AB823))*0.0303/9*COUNT(Q823:Y823),"Missing Delta option"))</f>
        <v>Missing Delta option</v>
      </c>
      <c r="AP823" s="13" t="str">
        <f>IF(paramètres!$B$28=1,(((SUM(Q823:Z823)/1.02)+SUM(AA823:AB823))+((SUM(AC823:AL823)/1.02)+SUM(AM823:AO823)))*cotpatr,IF(paramètres!$B$28=2,(SUM(Q823:AO823)*cotpatr),"Missing Delta Option"))</f>
        <v>Missing Delta Option</v>
      </c>
      <c r="AQ823" s="13" t="str" cm="1">
        <f t="array" ref="AQ823">IF(paramètres!$B$28=1,(((SUM(Q823:Z823)/1.02)+SUM(AA823:AB823))+((SUM(AC823:AN823)/1.02)+SUM(AM823:AN823)))/12*pécule,IF(paramètres!$B$28=2,SUM(Q823:AN823)/12*pécule,"Missing Delta Option"))</f>
        <v>Missing Delta Option</v>
      </c>
      <c r="AR823" s="132" t="e">
        <f>IF(paramètres!$B$28=1,(((SUM(Q823:Z823)/1.02)+SUM(AA823:AB823))+((SUM(AC823:AN823)/1.02)+SUM(AM823:AN823)))+AO823+AP823+AQ823,SUM(Q823:AN823)+AO823+AP823+AQ823)</f>
        <v>#VALUE!</v>
      </c>
    </row>
    <row r="824" spans="1:44" x14ac:dyDescent="0.25">
      <c r="A824" s="131"/>
      <c r="B824" s="39"/>
      <c r="C824" s="39"/>
      <c r="D824" s="93"/>
      <c r="E824" s="68"/>
      <c r="F824" s="40"/>
      <c r="G824" s="94"/>
      <c r="H824" s="38"/>
      <c r="I824" s="95"/>
      <c r="J824" s="40"/>
      <c r="K824" s="38"/>
      <c r="L824" s="95"/>
      <c r="M824" s="40"/>
      <c r="N824" s="38"/>
      <c r="O824" s="95"/>
      <c r="P824" s="68"/>
      <c r="Q824" s="226"/>
      <c r="R824" s="227"/>
      <c r="S824" s="227"/>
      <c r="T824" s="227"/>
      <c r="U824" s="227"/>
      <c r="V824" s="227"/>
      <c r="W824" s="227"/>
      <c r="X824" s="227"/>
      <c r="Y824" s="227"/>
      <c r="Z824" s="227"/>
      <c r="AA824" s="227"/>
      <c r="AB824" s="228"/>
      <c r="AC824" s="149">
        <f>IF($D824="",0,IF($E824="",0,IF(VLOOKUP($E824,paramètres!$E$33:$F$44,2,FALSE)&lt;=VLOOKUP($AC$18,paramètres!$E$33:$F$44,2,FALSE),Q824*$D824,0)))</f>
        <v>0</v>
      </c>
      <c r="AD824" s="13">
        <f>IF($D824="",0,IF($E824="",0,IF(VLOOKUP($E824,paramètres!$E$33:$F$44,2,FALSE)&lt;=VLOOKUP($AD$18,paramètres!$E$33:$F$44,2,FALSE),R824*$D824,0)))</f>
        <v>0</v>
      </c>
      <c r="AE824" s="13">
        <f>IF($D824="",0,IF($E824="",0,IF(VLOOKUP($E824,paramètres!$E$33:$F$44,2,FALSE)&lt;=VLOOKUP($AE$18,paramètres!$E$33:$F$44,2,FALSE),S824*$D824,0)))</f>
        <v>0</v>
      </c>
      <c r="AF824" s="13">
        <f>IF($D824="",0,IF($E824="",0,IF(VLOOKUP($E824,paramètres!$E$33:$F$44,2,FALSE)&lt;=VLOOKUP($AF$18,paramètres!$E$33:$F$44,2,FALSE),T824*$D824,0)))</f>
        <v>0</v>
      </c>
      <c r="AG824" s="13">
        <f>IF($D824="",0,IF($E824="",0,IF(VLOOKUP($E824,paramètres!$E$33:$F$44,2,FALSE)&lt;=VLOOKUP($AG$18,paramètres!$E$33:$F$44,2,FALSE),U824*$D824,0)))</f>
        <v>0</v>
      </c>
      <c r="AH824" s="13">
        <f>IF($D824="",0,IF($E824="",0,IF(VLOOKUP($E824,paramètres!$E$33:$F$44,2,FALSE)&lt;=VLOOKUP($AH$18,paramètres!$E$33:$F$44,2,FALSE),V824*$D824,0)))</f>
        <v>0</v>
      </c>
      <c r="AI824" s="13">
        <f>IF($D824="",0,IF($E824="",0,IF(VLOOKUP($E824,paramètres!$E$33:$F$44,2,FALSE)&lt;=VLOOKUP($AI$18,paramètres!$E$33:$F$44,2,FALSE),W824*$D824,0)))</f>
        <v>0</v>
      </c>
      <c r="AJ824" s="13">
        <f>IF($D824="",0,IF($E824="",0,IF(VLOOKUP($E824,paramètres!$E$33:$F$44,2,FALSE)&lt;=VLOOKUP($AJ$18,paramètres!$E$33:$F$44,2,FALSE),X824*$D824,0)))</f>
        <v>0</v>
      </c>
      <c r="AK824" s="13">
        <f>IF($D824="",0,IF($E824="",0,IF(VLOOKUP($E824,paramètres!$E$33:$F$44,2,FALSE)&lt;=VLOOKUP($AK$18,paramètres!$E$33:$F$44,2,FALSE),Y824*$D824,0)))</f>
        <v>0</v>
      </c>
      <c r="AL824" s="13">
        <f>IF($D824="",0,IF($E824="",0,IF(VLOOKUP($E824,paramètres!$E$33:$F$44,2,FALSE)&lt;=VLOOKUP($AL$18,paramètres!$E$33:$F$44,2,FALSE),Z824*$D824,0)))</f>
        <v>0</v>
      </c>
      <c r="AM824" s="13">
        <f>IF($D824="",0,IF($E824="",0,IF(VLOOKUP($E824,paramètres!$E$33:$F$44,2,FALSE)&lt;=VLOOKUP($AM$18,paramètres!$E$33:$F$44,2,FALSE),AA824*$D824,0)))</f>
        <v>0</v>
      </c>
      <c r="AN824" s="154">
        <f>IF($D824="",0,IF($E824="",0,IF(VLOOKUP($E824,paramètres!$E$33:$F$44,2,FALSE)&lt;=VLOOKUP($AN$18,paramètres!$E$33:$F$44,2,FALSE),AB824*$D824,0)))</f>
        <v>0</v>
      </c>
      <c r="AO824" s="149" t="str">
        <f>IF(paramètres!$B$28=1,((SUM(Q824:Z824)/1.02)+SUM(AA824:AB824))*0.0303/9*COUNT(Q824:Y824),IF(paramètres!$B$28=2,(SUM(Q824:AB824))*0.0303/9*COUNT(Q824:Y824),"Missing Delta option"))</f>
        <v>Missing Delta option</v>
      </c>
      <c r="AP824" s="13" t="str">
        <f>IF(paramètres!$B$28=1,(((SUM(Q824:Z824)/1.02)+SUM(AA824:AB824))+((SUM(AC824:AL824)/1.02)+SUM(AM824:AO824)))*cotpatr,IF(paramètres!$B$28=2,(SUM(Q824:AO824)*cotpatr),"Missing Delta Option"))</f>
        <v>Missing Delta Option</v>
      </c>
      <c r="AQ824" s="13" t="str" cm="1">
        <f t="array" ref="AQ824">IF(paramètres!$B$28=1,(((SUM(Q824:Z824)/1.02)+SUM(AA824:AB824))+((SUM(AC824:AN824)/1.02)+SUM(AM824:AN824)))/12*pécule,IF(paramètres!$B$28=2,SUM(Q824:AN824)/12*pécule,"Missing Delta Option"))</f>
        <v>Missing Delta Option</v>
      </c>
      <c r="AR824" s="132" t="e">
        <f>IF(paramètres!$B$28=1,(((SUM(Q824:Z824)/1.02)+SUM(AA824:AB824))+((SUM(AC824:AN824)/1.02)+SUM(AM824:AN824)))+AO824+AP824+AQ824,SUM(Q824:AN824)+AO824+AP824+AQ824)</f>
        <v>#VALUE!</v>
      </c>
    </row>
    <row r="825" spans="1:44" x14ac:dyDescent="0.25">
      <c r="A825" s="131"/>
      <c r="B825" s="39"/>
      <c r="C825" s="39"/>
      <c r="D825" s="93"/>
      <c r="E825" s="68"/>
      <c r="F825" s="40"/>
      <c r="G825" s="94"/>
      <c r="H825" s="38"/>
      <c r="I825" s="95"/>
      <c r="J825" s="40"/>
      <c r="K825" s="38"/>
      <c r="L825" s="95"/>
      <c r="M825" s="40"/>
      <c r="N825" s="38"/>
      <c r="O825" s="95"/>
      <c r="P825" s="68"/>
      <c r="Q825" s="226"/>
      <c r="R825" s="227"/>
      <c r="S825" s="227"/>
      <c r="T825" s="227"/>
      <c r="U825" s="227"/>
      <c r="V825" s="227"/>
      <c r="W825" s="227"/>
      <c r="X825" s="227"/>
      <c r="Y825" s="227"/>
      <c r="Z825" s="227"/>
      <c r="AA825" s="227"/>
      <c r="AB825" s="228"/>
      <c r="AC825" s="149">
        <f>IF($D825="",0,IF($E825="",0,IF(VLOOKUP($E825,paramètres!$E$33:$F$44,2,FALSE)&lt;=VLOOKUP($AC$18,paramètres!$E$33:$F$44,2,FALSE),Q825*$D825,0)))</f>
        <v>0</v>
      </c>
      <c r="AD825" s="13">
        <f>IF($D825="",0,IF($E825="",0,IF(VLOOKUP($E825,paramètres!$E$33:$F$44,2,FALSE)&lt;=VLOOKUP($AD$18,paramètres!$E$33:$F$44,2,FALSE),R825*$D825,0)))</f>
        <v>0</v>
      </c>
      <c r="AE825" s="13">
        <f>IF($D825="",0,IF($E825="",0,IF(VLOOKUP($E825,paramètres!$E$33:$F$44,2,FALSE)&lt;=VLOOKUP($AE$18,paramètres!$E$33:$F$44,2,FALSE),S825*$D825,0)))</f>
        <v>0</v>
      </c>
      <c r="AF825" s="13">
        <f>IF($D825="",0,IF($E825="",0,IF(VLOOKUP($E825,paramètres!$E$33:$F$44,2,FALSE)&lt;=VLOOKUP($AF$18,paramètres!$E$33:$F$44,2,FALSE),T825*$D825,0)))</f>
        <v>0</v>
      </c>
      <c r="AG825" s="13">
        <f>IF($D825="",0,IF($E825="",0,IF(VLOOKUP($E825,paramètres!$E$33:$F$44,2,FALSE)&lt;=VLOOKUP($AG$18,paramètres!$E$33:$F$44,2,FALSE),U825*$D825,0)))</f>
        <v>0</v>
      </c>
      <c r="AH825" s="13">
        <f>IF($D825="",0,IF($E825="",0,IF(VLOOKUP($E825,paramètres!$E$33:$F$44,2,FALSE)&lt;=VLOOKUP($AH$18,paramètres!$E$33:$F$44,2,FALSE),V825*$D825,0)))</f>
        <v>0</v>
      </c>
      <c r="AI825" s="13">
        <f>IF($D825="",0,IF($E825="",0,IF(VLOOKUP($E825,paramètres!$E$33:$F$44,2,FALSE)&lt;=VLOOKUP($AI$18,paramètres!$E$33:$F$44,2,FALSE),W825*$D825,0)))</f>
        <v>0</v>
      </c>
      <c r="AJ825" s="13">
        <f>IF($D825="",0,IF($E825="",0,IF(VLOOKUP($E825,paramètres!$E$33:$F$44,2,FALSE)&lt;=VLOOKUP($AJ$18,paramètres!$E$33:$F$44,2,FALSE),X825*$D825,0)))</f>
        <v>0</v>
      </c>
      <c r="AK825" s="13">
        <f>IF($D825="",0,IF($E825="",0,IF(VLOOKUP($E825,paramètres!$E$33:$F$44,2,FALSE)&lt;=VLOOKUP($AK$18,paramètres!$E$33:$F$44,2,FALSE),Y825*$D825,0)))</f>
        <v>0</v>
      </c>
      <c r="AL825" s="13">
        <f>IF($D825="",0,IF($E825="",0,IF(VLOOKUP($E825,paramètres!$E$33:$F$44,2,FALSE)&lt;=VLOOKUP($AL$18,paramètres!$E$33:$F$44,2,FALSE),Z825*$D825,0)))</f>
        <v>0</v>
      </c>
      <c r="AM825" s="13">
        <f>IF($D825="",0,IF($E825="",0,IF(VLOOKUP($E825,paramètres!$E$33:$F$44,2,FALSE)&lt;=VLOOKUP($AM$18,paramètres!$E$33:$F$44,2,FALSE),AA825*$D825,0)))</f>
        <v>0</v>
      </c>
      <c r="AN825" s="154">
        <f>IF($D825="",0,IF($E825="",0,IF(VLOOKUP($E825,paramètres!$E$33:$F$44,2,FALSE)&lt;=VLOOKUP($AN$18,paramètres!$E$33:$F$44,2,FALSE),AB825*$D825,0)))</f>
        <v>0</v>
      </c>
      <c r="AO825" s="149" t="str">
        <f>IF(paramètres!$B$28=1,((SUM(Q825:Z825)/1.02)+SUM(AA825:AB825))*0.0303/9*COUNT(Q825:Y825),IF(paramètres!$B$28=2,(SUM(Q825:AB825))*0.0303/9*COUNT(Q825:Y825),"Missing Delta option"))</f>
        <v>Missing Delta option</v>
      </c>
      <c r="AP825" s="13" t="str">
        <f>IF(paramètres!$B$28=1,(((SUM(Q825:Z825)/1.02)+SUM(AA825:AB825))+((SUM(AC825:AL825)/1.02)+SUM(AM825:AO825)))*cotpatr,IF(paramètres!$B$28=2,(SUM(Q825:AO825)*cotpatr),"Missing Delta Option"))</f>
        <v>Missing Delta Option</v>
      </c>
      <c r="AQ825" s="13" t="str" cm="1">
        <f t="array" ref="AQ825">IF(paramètres!$B$28=1,(((SUM(Q825:Z825)/1.02)+SUM(AA825:AB825))+((SUM(AC825:AN825)/1.02)+SUM(AM825:AN825)))/12*pécule,IF(paramètres!$B$28=2,SUM(Q825:AN825)/12*pécule,"Missing Delta Option"))</f>
        <v>Missing Delta Option</v>
      </c>
      <c r="AR825" s="132" t="e">
        <f>IF(paramètres!$B$28=1,(((SUM(Q825:Z825)/1.02)+SUM(AA825:AB825))+((SUM(AC825:AN825)/1.02)+SUM(AM825:AN825)))+AO825+AP825+AQ825,SUM(Q825:AN825)+AO825+AP825+AQ825)</f>
        <v>#VALUE!</v>
      </c>
    </row>
    <row r="826" spans="1:44" x14ac:dyDescent="0.25">
      <c r="A826" s="131"/>
      <c r="B826" s="39"/>
      <c r="C826" s="39"/>
      <c r="D826" s="93"/>
      <c r="E826" s="68"/>
      <c r="F826" s="40"/>
      <c r="G826" s="94"/>
      <c r="H826" s="38"/>
      <c r="I826" s="95"/>
      <c r="J826" s="40"/>
      <c r="K826" s="38"/>
      <c r="L826" s="95"/>
      <c r="M826" s="40"/>
      <c r="N826" s="38"/>
      <c r="O826" s="95"/>
      <c r="P826" s="68"/>
      <c r="Q826" s="226"/>
      <c r="R826" s="227"/>
      <c r="S826" s="227"/>
      <c r="T826" s="227"/>
      <c r="U826" s="227"/>
      <c r="V826" s="227"/>
      <c r="W826" s="227"/>
      <c r="X826" s="227"/>
      <c r="Y826" s="227"/>
      <c r="Z826" s="227"/>
      <c r="AA826" s="227"/>
      <c r="AB826" s="228"/>
      <c r="AC826" s="149">
        <f>IF($D826="",0,IF($E826="",0,IF(VLOOKUP($E826,paramètres!$E$33:$F$44,2,FALSE)&lt;=VLOOKUP($AC$18,paramètres!$E$33:$F$44,2,FALSE),Q826*$D826,0)))</f>
        <v>0</v>
      </c>
      <c r="AD826" s="13">
        <f>IF($D826="",0,IF($E826="",0,IF(VLOOKUP($E826,paramètres!$E$33:$F$44,2,FALSE)&lt;=VLOOKUP($AD$18,paramètres!$E$33:$F$44,2,FALSE),R826*$D826,0)))</f>
        <v>0</v>
      </c>
      <c r="AE826" s="13">
        <f>IF($D826="",0,IF($E826="",0,IF(VLOOKUP($E826,paramètres!$E$33:$F$44,2,FALSE)&lt;=VLOOKUP($AE$18,paramètres!$E$33:$F$44,2,FALSE),S826*$D826,0)))</f>
        <v>0</v>
      </c>
      <c r="AF826" s="13">
        <f>IF($D826="",0,IF($E826="",0,IF(VLOOKUP($E826,paramètres!$E$33:$F$44,2,FALSE)&lt;=VLOOKUP($AF$18,paramètres!$E$33:$F$44,2,FALSE),T826*$D826,0)))</f>
        <v>0</v>
      </c>
      <c r="AG826" s="13">
        <f>IF($D826="",0,IF($E826="",0,IF(VLOOKUP($E826,paramètres!$E$33:$F$44,2,FALSE)&lt;=VLOOKUP($AG$18,paramètres!$E$33:$F$44,2,FALSE),U826*$D826,0)))</f>
        <v>0</v>
      </c>
      <c r="AH826" s="13">
        <f>IF($D826="",0,IF($E826="",0,IF(VLOOKUP($E826,paramètres!$E$33:$F$44,2,FALSE)&lt;=VLOOKUP($AH$18,paramètres!$E$33:$F$44,2,FALSE),V826*$D826,0)))</f>
        <v>0</v>
      </c>
      <c r="AI826" s="13">
        <f>IF($D826="",0,IF($E826="",0,IF(VLOOKUP($E826,paramètres!$E$33:$F$44,2,FALSE)&lt;=VLOOKUP($AI$18,paramètres!$E$33:$F$44,2,FALSE),W826*$D826,0)))</f>
        <v>0</v>
      </c>
      <c r="AJ826" s="13">
        <f>IF($D826="",0,IF($E826="",0,IF(VLOOKUP($E826,paramètres!$E$33:$F$44,2,FALSE)&lt;=VLOOKUP($AJ$18,paramètres!$E$33:$F$44,2,FALSE),X826*$D826,0)))</f>
        <v>0</v>
      </c>
      <c r="AK826" s="13">
        <f>IF($D826="",0,IF($E826="",0,IF(VLOOKUP($E826,paramètres!$E$33:$F$44,2,FALSE)&lt;=VLOOKUP($AK$18,paramètres!$E$33:$F$44,2,FALSE),Y826*$D826,0)))</f>
        <v>0</v>
      </c>
      <c r="AL826" s="13">
        <f>IF($D826="",0,IF($E826="",0,IF(VLOOKUP($E826,paramètres!$E$33:$F$44,2,FALSE)&lt;=VLOOKUP($AL$18,paramètres!$E$33:$F$44,2,FALSE),Z826*$D826,0)))</f>
        <v>0</v>
      </c>
      <c r="AM826" s="13">
        <f>IF($D826="",0,IF($E826="",0,IF(VLOOKUP($E826,paramètres!$E$33:$F$44,2,FALSE)&lt;=VLOOKUP($AM$18,paramètres!$E$33:$F$44,2,FALSE),AA826*$D826,0)))</f>
        <v>0</v>
      </c>
      <c r="AN826" s="154">
        <f>IF($D826="",0,IF($E826="",0,IF(VLOOKUP($E826,paramètres!$E$33:$F$44,2,FALSE)&lt;=VLOOKUP($AN$18,paramètres!$E$33:$F$44,2,FALSE),AB826*$D826,0)))</f>
        <v>0</v>
      </c>
      <c r="AO826" s="149" t="str">
        <f>IF(paramètres!$B$28=1,((SUM(Q826:Z826)/1.02)+SUM(AA826:AB826))*0.0303/9*COUNT(Q826:Y826),IF(paramètres!$B$28=2,(SUM(Q826:AB826))*0.0303/9*COUNT(Q826:Y826),"Missing Delta option"))</f>
        <v>Missing Delta option</v>
      </c>
      <c r="AP826" s="13" t="str">
        <f>IF(paramètres!$B$28=1,(((SUM(Q826:Z826)/1.02)+SUM(AA826:AB826))+((SUM(AC826:AL826)/1.02)+SUM(AM826:AO826)))*cotpatr,IF(paramètres!$B$28=2,(SUM(Q826:AO826)*cotpatr),"Missing Delta Option"))</f>
        <v>Missing Delta Option</v>
      </c>
      <c r="AQ826" s="13" t="str" cm="1">
        <f t="array" ref="AQ826">IF(paramètres!$B$28=1,(((SUM(Q826:Z826)/1.02)+SUM(AA826:AB826))+((SUM(AC826:AN826)/1.02)+SUM(AM826:AN826)))/12*pécule,IF(paramètres!$B$28=2,SUM(Q826:AN826)/12*pécule,"Missing Delta Option"))</f>
        <v>Missing Delta Option</v>
      </c>
      <c r="AR826" s="132" t="e">
        <f>IF(paramètres!$B$28=1,(((SUM(Q826:Z826)/1.02)+SUM(AA826:AB826))+((SUM(AC826:AN826)/1.02)+SUM(AM826:AN826)))+AO826+AP826+AQ826,SUM(Q826:AN826)+AO826+AP826+AQ826)</f>
        <v>#VALUE!</v>
      </c>
    </row>
    <row r="827" spans="1:44" x14ac:dyDescent="0.25">
      <c r="A827" s="131"/>
      <c r="B827" s="39"/>
      <c r="C827" s="39"/>
      <c r="D827" s="93"/>
      <c r="E827" s="68"/>
      <c r="F827" s="40"/>
      <c r="G827" s="94"/>
      <c r="H827" s="38"/>
      <c r="I827" s="95"/>
      <c r="J827" s="40"/>
      <c r="K827" s="38"/>
      <c r="L827" s="95"/>
      <c r="M827" s="40"/>
      <c r="N827" s="38"/>
      <c r="O827" s="95"/>
      <c r="P827" s="68"/>
      <c r="Q827" s="226"/>
      <c r="R827" s="227"/>
      <c r="S827" s="227"/>
      <c r="T827" s="227"/>
      <c r="U827" s="227"/>
      <c r="V827" s="227"/>
      <c r="W827" s="227"/>
      <c r="X827" s="227"/>
      <c r="Y827" s="227"/>
      <c r="Z827" s="227"/>
      <c r="AA827" s="227"/>
      <c r="AB827" s="228"/>
      <c r="AC827" s="149">
        <f>IF($D827="",0,IF($E827="",0,IF(VLOOKUP($E827,paramètres!$E$33:$F$44,2,FALSE)&lt;=VLOOKUP($AC$18,paramètres!$E$33:$F$44,2,FALSE),Q827*$D827,0)))</f>
        <v>0</v>
      </c>
      <c r="AD827" s="13">
        <f>IF($D827="",0,IF($E827="",0,IF(VLOOKUP($E827,paramètres!$E$33:$F$44,2,FALSE)&lt;=VLOOKUP($AD$18,paramètres!$E$33:$F$44,2,FALSE),R827*$D827,0)))</f>
        <v>0</v>
      </c>
      <c r="AE827" s="13">
        <f>IF($D827="",0,IF($E827="",0,IF(VLOOKUP($E827,paramètres!$E$33:$F$44,2,FALSE)&lt;=VLOOKUP($AE$18,paramètres!$E$33:$F$44,2,FALSE),S827*$D827,0)))</f>
        <v>0</v>
      </c>
      <c r="AF827" s="13">
        <f>IF($D827="",0,IF($E827="",0,IF(VLOOKUP($E827,paramètres!$E$33:$F$44,2,FALSE)&lt;=VLOOKUP($AF$18,paramètres!$E$33:$F$44,2,FALSE),T827*$D827,0)))</f>
        <v>0</v>
      </c>
      <c r="AG827" s="13">
        <f>IF($D827="",0,IF($E827="",0,IF(VLOOKUP($E827,paramètres!$E$33:$F$44,2,FALSE)&lt;=VLOOKUP($AG$18,paramètres!$E$33:$F$44,2,FALSE),U827*$D827,0)))</f>
        <v>0</v>
      </c>
      <c r="AH827" s="13">
        <f>IF($D827="",0,IF($E827="",0,IF(VLOOKUP($E827,paramètres!$E$33:$F$44,2,FALSE)&lt;=VLOOKUP($AH$18,paramètres!$E$33:$F$44,2,FALSE),V827*$D827,0)))</f>
        <v>0</v>
      </c>
      <c r="AI827" s="13">
        <f>IF($D827="",0,IF($E827="",0,IF(VLOOKUP($E827,paramètres!$E$33:$F$44,2,FALSE)&lt;=VLOOKUP($AI$18,paramètres!$E$33:$F$44,2,FALSE),W827*$D827,0)))</f>
        <v>0</v>
      </c>
      <c r="AJ827" s="13">
        <f>IF($D827="",0,IF($E827="",0,IF(VLOOKUP($E827,paramètres!$E$33:$F$44,2,FALSE)&lt;=VLOOKUP($AJ$18,paramètres!$E$33:$F$44,2,FALSE),X827*$D827,0)))</f>
        <v>0</v>
      </c>
      <c r="AK827" s="13">
        <f>IF($D827="",0,IF($E827="",0,IF(VLOOKUP($E827,paramètres!$E$33:$F$44,2,FALSE)&lt;=VLOOKUP($AK$18,paramètres!$E$33:$F$44,2,FALSE),Y827*$D827,0)))</f>
        <v>0</v>
      </c>
      <c r="AL827" s="13">
        <f>IF($D827="",0,IF($E827="",0,IF(VLOOKUP($E827,paramètres!$E$33:$F$44,2,FALSE)&lt;=VLOOKUP($AL$18,paramètres!$E$33:$F$44,2,FALSE),Z827*$D827,0)))</f>
        <v>0</v>
      </c>
      <c r="AM827" s="13">
        <f>IF($D827="",0,IF($E827="",0,IF(VLOOKUP($E827,paramètres!$E$33:$F$44,2,FALSE)&lt;=VLOOKUP($AM$18,paramètres!$E$33:$F$44,2,FALSE),AA827*$D827,0)))</f>
        <v>0</v>
      </c>
      <c r="AN827" s="154">
        <f>IF($D827="",0,IF($E827="",0,IF(VLOOKUP($E827,paramètres!$E$33:$F$44,2,FALSE)&lt;=VLOOKUP($AN$18,paramètres!$E$33:$F$44,2,FALSE),AB827*$D827,0)))</f>
        <v>0</v>
      </c>
      <c r="AO827" s="149" t="str">
        <f>IF(paramètres!$B$28=1,((SUM(Q827:Z827)/1.02)+SUM(AA827:AB827))*0.0303/9*COUNT(Q827:Y827),IF(paramètres!$B$28=2,(SUM(Q827:AB827))*0.0303/9*COUNT(Q827:Y827),"Missing Delta option"))</f>
        <v>Missing Delta option</v>
      </c>
      <c r="AP827" s="13" t="str">
        <f>IF(paramètres!$B$28=1,(((SUM(Q827:Z827)/1.02)+SUM(AA827:AB827))+((SUM(AC827:AL827)/1.02)+SUM(AM827:AO827)))*cotpatr,IF(paramètres!$B$28=2,(SUM(Q827:AO827)*cotpatr),"Missing Delta Option"))</f>
        <v>Missing Delta Option</v>
      </c>
      <c r="AQ827" s="13" t="str" cm="1">
        <f t="array" ref="AQ827">IF(paramètres!$B$28=1,(((SUM(Q827:Z827)/1.02)+SUM(AA827:AB827))+((SUM(AC827:AN827)/1.02)+SUM(AM827:AN827)))/12*pécule,IF(paramètres!$B$28=2,SUM(Q827:AN827)/12*pécule,"Missing Delta Option"))</f>
        <v>Missing Delta Option</v>
      </c>
      <c r="AR827" s="132" t="e">
        <f>IF(paramètres!$B$28=1,(((SUM(Q827:Z827)/1.02)+SUM(AA827:AB827))+((SUM(AC827:AN827)/1.02)+SUM(AM827:AN827)))+AO827+AP827+AQ827,SUM(Q827:AN827)+AO827+AP827+AQ827)</f>
        <v>#VALUE!</v>
      </c>
    </row>
    <row r="828" spans="1:44" x14ac:dyDescent="0.25">
      <c r="A828" s="131"/>
      <c r="B828" s="39"/>
      <c r="C828" s="39"/>
      <c r="D828" s="93"/>
      <c r="E828" s="68"/>
      <c r="F828" s="40"/>
      <c r="G828" s="94"/>
      <c r="H828" s="38"/>
      <c r="I828" s="95"/>
      <c r="J828" s="40"/>
      <c r="K828" s="38"/>
      <c r="L828" s="95"/>
      <c r="M828" s="40"/>
      <c r="N828" s="38"/>
      <c r="O828" s="95"/>
      <c r="P828" s="68"/>
      <c r="Q828" s="226"/>
      <c r="R828" s="227"/>
      <c r="S828" s="227"/>
      <c r="T828" s="227"/>
      <c r="U828" s="227"/>
      <c r="V828" s="227"/>
      <c r="W828" s="227"/>
      <c r="X828" s="227"/>
      <c r="Y828" s="227"/>
      <c r="Z828" s="227"/>
      <c r="AA828" s="227"/>
      <c r="AB828" s="228"/>
      <c r="AC828" s="149">
        <f>IF($D828="",0,IF($E828="",0,IF(VLOOKUP($E828,paramètres!$E$33:$F$44,2,FALSE)&lt;=VLOOKUP($AC$18,paramètres!$E$33:$F$44,2,FALSE),Q828*$D828,0)))</f>
        <v>0</v>
      </c>
      <c r="AD828" s="13">
        <f>IF($D828="",0,IF($E828="",0,IF(VLOOKUP($E828,paramètres!$E$33:$F$44,2,FALSE)&lt;=VLOOKUP($AD$18,paramètres!$E$33:$F$44,2,FALSE),R828*$D828,0)))</f>
        <v>0</v>
      </c>
      <c r="AE828" s="13">
        <f>IF($D828="",0,IF($E828="",0,IF(VLOOKUP($E828,paramètres!$E$33:$F$44,2,FALSE)&lt;=VLOOKUP($AE$18,paramètres!$E$33:$F$44,2,FALSE),S828*$D828,0)))</f>
        <v>0</v>
      </c>
      <c r="AF828" s="13">
        <f>IF($D828="",0,IF($E828="",0,IF(VLOOKUP($E828,paramètres!$E$33:$F$44,2,FALSE)&lt;=VLOOKUP($AF$18,paramètres!$E$33:$F$44,2,FALSE),T828*$D828,0)))</f>
        <v>0</v>
      </c>
      <c r="AG828" s="13">
        <f>IF($D828="",0,IF($E828="",0,IF(VLOOKUP($E828,paramètres!$E$33:$F$44,2,FALSE)&lt;=VLOOKUP($AG$18,paramètres!$E$33:$F$44,2,FALSE),U828*$D828,0)))</f>
        <v>0</v>
      </c>
      <c r="AH828" s="13">
        <f>IF($D828="",0,IF($E828="",0,IF(VLOOKUP($E828,paramètres!$E$33:$F$44,2,FALSE)&lt;=VLOOKUP($AH$18,paramètres!$E$33:$F$44,2,FALSE),V828*$D828,0)))</f>
        <v>0</v>
      </c>
      <c r="AI828" s="13">
        <f>IF($D828="",0,IF($E828="",0,IF(VLOOKUP($E828,paramètres!$E$33:$F$44,2,FALSE)&lt;=VLOOKUP($AI$18,paramètres!$E$33:$F$44,2,FALSE),W828*$D828,0)))</f>
        <v>0</v>
      </c>
      <c r="AJ828" s="13">
        <f>IF($D828="",0,IF($E828="",0,IF(VLOOKUP($E828,paramètres!$E$33:$F$44,2,FALSE)&lt;=VLOOKUP($AJ$18,paramètres!$E$33:$F$44,2,FALSE),X828*$D828,0)))</f>
        <v>0</v>
      </c>
      <c r="AK828" s="13">
        <f>IF($D828="",0,IF($E828="",0,IF(VLOOKUP($E828,paramètres!$E$33:$F$44,2,FALSE)&lt;=VLOOKUP($AK$18,paramètres!$E$33:$F$44,2,FALSE),Y828*$D828,0)))</f>
        <v>0</v>
      </c>
      <c r="AL828" s="13">
        <f>IF($D828="",0,IF($E828="",0,IF(VLOOKUP($E828,paramètres!$E$33:$F$44,2,FALSE)&lt;=VLOOKUP($AL$18,paramètres!$E$33:$F$44,2,FALSE),Z828*$D828,0)))</f>
        <v>0</v>
      </c>
      <c r="AM828" s="13">
        <f>IF($D828="",0,IF($E828="",0,IF(VLOOKUP($E828,paramètres!$E$33:$F$44,2,FALSE)&lt;=VLOOKUP($AM$18,paramètres!$E$33:$F$44,2,FALSE),AA828*$D828,0)))</f>
        <v>0</v>
      </c>
      <c r="AN828" s="154">
        <f>IF($D828="",0,IF($E828="",0,IF(VLOOKUP($E828,paramètres!$E$33:$F$44,2,FALSE)&lt;=VLOOKUP($AN$18,paramètres!$E$33:$F$44,2,FALSE),AB828*$D828,0)))</f>
        <v>0</v>
      </c>
      <c r="AO828" s="149" t="str">
        <f>IF(paramètres!$B$28=1,((SUM(Q828:Z828)/1.02)+SUM(AA828:AB828))*0.0303/9*COUNT(Q828:Y828),IF(paramètres!$B$28=2,(SUM(Q828:AB828))*0.0303/9*COUNT(Q828:Y828),"Missing Delta option"))</f>
        <v>Missing Delta option</v>
      </c>
      <c r="AP828" s="13" t="str">
        <f>IF(paramètres!$B$28=1,(((SUM(Q828:Z828)/1.02)+SUM(AA828:AB828))+((SUM(AC828:AL828)/1.02)+SUM(AM828:AO828)))*cotpatr,IF(paramètres!$B$28=2,(SUM(Q828:AO828)*cotpatr),"Missing Delta Option"))</f>
        <v>Missing Delta Option</v>
      </c>
      <c r="AQ828" s="13" t="str" cm="1">
        <f t="array" ref="AQ828">IF(paramètres!$B$28=1,(((SUM(Q828:Z828)/1.02)+SUM(AA828:AB828))+((SUM(AC828:AN828)/1.02)+SUM(AM828:AN828)))/12*pécule,IF(paramètres!$B$28=2,SUM(Q828:AN828)/12*pécule,"Missing Delta Option"))</f>
        <v>Missing Delta Option</v>
      </c>
      <c r="AR828" s="132" t="e">
        <f>IF(paramètres!$B$28=1,(((SUM(Q828:Z828)/1.02)+SUM(AA828:AB828))+((SUM(AC828:AN828)/1.02)+SUM(AM828:AN828)))+AO828+AP828+AQ828,SUM(Q828:AN828)+AO828+AP828+AQ828)</f>
        <v>#VALUE!</v>
      </c>
    </row>
    <row r="829" spans="1:44" x14ac:dyDescent="0.25">
      <c r="A829" s="131"/>
      <c r="B829" s="39"/>
      <c r="C829" s="39"/>
      <c r="D829" s="93"/>
      <c r="E829" s="68"/>
      <c r="F829" s="40"/>
      <c r="G829" s="94"/>
      <c r="H829" s="38"/>
      <c r="I829" s="95"/>
      <c r="J829" s="40"/>
      <c r="K829" s="38"/>
      <c r="L829" s="95"/>
      <c r="M829" s="40"/>
      <c r="N829" s="38"/>
      <c r="O829" s="95"/>
      <c r="P829" s="68"/>
      <c r="Q829" s="226"/>
      <c r="R829" s="227"/>
      <c r="S829" s="227"/>
      <c r="T829" s="227"/>
      <c r="U829" s="227"/>
      <c r="V829" s="227"/>
      <c r="W829" s="227"/>
      <c r="X829" s="227"/>
      <c r="Y829" s="227"/>
      <c r="Z829" s="227"/>
      <c r="AA829" s="227"/>
      <c r="AB829" s="228"/>
      <c r="AC829" s="149">
        <f>IF($D829="",0,IF($E829="",0,IF(VLOOKUP($E829,paramètres!$E$33:$F$44,2,FALSE)&lt;=VLOOKUP($AC$18,paramètres!$E$33:$F$44,2,FALSE),Q829*$D829,0)))</f>
        <v>0</v>
      </c>
      <c r="AD829" s="13">
        <f>IF($D829="",0,IF($E829="",0,IF(VLOOKUP($E829,paramètres!$E$33:$F$44,2,FALSE)&lt;=VLOOKUP($AD$18,paramètres!$E$33:$F$44,2,FALSE),R829*$D829,0)))</f>
        <v>0</v>
      </c>
      <c r="AE829" s="13">
        <f>IF($D829="",0,IF($E829="",0,IF(VLOOKUP($E829,paramètres!$E$33:$F$44,2,FALSE)&lt;=VLOOKUP($AE$18,paramètres!$E$33:$F$44,2,FALSE),S829*$D829,0)))</f>
        <v>0</v>
      </c>
      <c r="AF829" s="13">
        <f>IF($D829="",0,IF($E829="",0,IF(VLOOKUP($E829,paramètres!$E$33:$F$44,2,FALSE)&lt;=VLOOKUP($AF$18,paramètres!$E$33:$F$44,2,FALSE),T829*$D829,0)))</f>
        <v>0</v>
      </c>
      <c r="AG829" s="13">
        <f>IF($D829="",0,IF($E829="",0,IF(VLOOKUP($E829,paramètres!$E$33:$F$44,2,FALSE)&lt;=VLOOKUP($AG$18,paramètres!$E$33:$F$44,2,FALSE),U829*$D829,0)))</f>
        <v>0</v>
      </c>
      <c r="AH829" s="13">
        <f>IF($D829="",0,IF($E829="",0,IF(VLOOKUP($E829,paramètres!$E$33:$F$44,2,FALSE)&lt;=VLOOKUP($AH$18,paramètres!$E$33:$F$44,2,FALSE),V829*$D829,0)))</f>
        <v>0</v>
      </c>
      <c r="AI829" s="13">
        <f>IF($D829="",0,IF($E829="",0,IF(VLOOKUP($E829,paramètres!$E$33:$F$44,2,FALSE)&lt;=VLOOKUP($AI$18,paramètres!$E$33:$F$44,2,FALSE),W829*$D829,0)))</f>
        <v>0</v>
      </c>
      <c r="AJ829" s="13">
        <f>IF($D829="",0,IF($E829="",0,IF(VLOOKUP($E829,paramètres!$E$33:$F$44,2,FALSE)&lt;=VLOOKUP($AJ$18,paramètres!$E$33:$F$44,2,FALSE),X829*$D829,0)))</f>
        <v>0</v>
      </c>
      <c r="AK829" s="13">
        <f>IF($D829="",0,IF($E829="",0,IF(VLOOKUP($E829,paramètres!$E$33:$F$44,2,FALSE)&lt;=VLOOKUP($AK$18,paramètres!$E$33:$F$44,2,FALSE),Y829*$D829,0)))</f>
        <v>0</v>
      </c>
      <c r="AL829" s="13">
        <f>IF($D829="",0,IF($E829="",0,IF(VLOOKUP($E829,paramètres!$E$33:$F$44,2,FALSE)&lt;=VLOOKUP($AL$18,paramètres!$E$33:$F$44,2,FALSE),Z829*$D829,0)))</f>
        <v>0</v>
      </c>
      <c r="AM829" s="13">
        <f>IF($D829="",0,IF($E829="",0,IF(VLOOKUP($E829,paramètres!$E$33:$F$44,2,FALSE)&lt;=VLOOKUP($AM$18,paramètres!$E$33:$F$44,2,FALSE),AA829*$D829,0)))</f>
        <v>0</v>
      </c>
      <c r="AN829" s="154">
        <f>IF($D829="",0,IF($E829="",0,IF(VLOOKUP($E829,paramètres!$E$33:$F$44,2,FALSE)&lt;=VLOOKUP($AN$18,paramètres!$E$33:$F$44,2,FALSE),AB829*$D829,0)))</f>
        <v>0</v>
      </c>
      <c r="AO829" s="149" t="str">
        <f>IF(paramètres!$B$28=1,((SUM(Q829:Z829)/1.02)+SUM(AA829:AB829))*0.0303/9*COUNT(Q829:Y829),IF(paramètres!$B$28=2,(SUM(Q829:AB829))*0.0303/9*COUNT(Q829:Y829),"Missing Delta option"))</f>
        <v>Missing Delta option</v>
      </c>
      <c r="AP829" s="13" t="str">
        <f>IF(paramètres!$B$28=1,(((SUM(Q829:Z829)/1.02)+SUM(AA829:AB829))+((SUM(AC829:AL829)/1.02)+SUM(AM829:AO829)))*cotpatr,IF(paramètres!$B$28=2,(SUM(Q829:AO829)*cotpatr),"Missing Delta Option"))</f>
        <v>Missing Delta Option</v>
      </c>
      <c r="AQ829" s="13" t="str" cm="1">
        <f t="array" ref="AQ829">IF(paramètres!$B$28=1,(((SUM(Q829:Z829)/1.02)+SUM(AA829:AB829))+((SUM(AC829:AN829)/1.02)+SUM(AM829:AN829)))/12*pécule,IF(paramètres!$B$28=2,SUM(Q829:AN829)/12*pécule,"Missing Delta Option"))</f>
        <v>Missing Delta Option</v>
      </c>
      <c r="AR829" s="132" t="e">
        <f>IF(paramètres!$B$28=1,(((SUM(Q829:Z829)/1.02)+SUM(AA829:AB829))+((SUM(AC829:AN829)/1.02)+SUM(AM829:AN829)))+AO829+AP829+AQ829,SUM(Q829:AN829)+AO829+AP829+AQ829)</f>
        <v>#VALUE!</v>
      </c>
    </row>
    <row r="830" spans="1:44" x14ac:dyDescent="0.25">
      <c r="A830" s="131"/>
      <c r="B830" s="39"/>
      <c r="C830" s="39"/>
      <c r="D830" s="93"/>
      <c r="E830" s="68"/>
      <c r="F830" s="40"/>
      <c r="G830" s="94"/>
      <c r="H830" s="38"/>
      <c r="I830" s="95"/>
      <c r="J830" s="40"/>
      <c r="K830" s="38"/>
      <c r="L830" s="95"/>
      <c r="M830" s="40"/>
      <c r="N830" s="38"/>
      <c r="O830" s="95"/>
      <c r="P830" s="68"/>
      <c r="Q830" s="226"/>
      <c r="R830" s="227"/>
      <c r="S830" s="227"/>
      <c r="T830" s="227"/>
      <c r="U830" s="227"/>
      <c r="V830" s="227"/>
      <c r="W830" s="227"/>
      <c r="X830" s="227"/>
      <c r="Y830" s="227"/>
      <c r="Z830" s="227"/>
      <c r="AA830" s="227"/>
      <c r="AB830" s="228"/>
      <c r="AC830" s="149">
        <f>IF($D830="",0,IF($E830="",0,IF(VLOOKUP($E830,paramètres!$E$33:$F$44,2,FALSE)&lt;=VLOOKUP($AC$18,paramètres!$E$33:$F$44,2,FALSE),Q830*$D830,0)))</f>
        <v>0</v>
      </c>
      <c r="AD830" s="13">
        <f>IF($D830="",0,IF($E830="",0,IF(VLOOKUP($E830,paramètres!$E$33:$F$44,2,FALSE)&lt;=VLOOKUP($AD$18,paramètres!$E$33:$F$44,2,FALSE),R830*$D830,0)))</f>
        <v>0</v>
      </c>
      <c r="AE830" s="13">
        <f>IF($D830="",0,IF($E830="",0,IF(VLOOKUP($E830,paramètres!$E$33:$F$44,2,FALSE)&lt;=VLOOKUP($AE$18,paramètres!$E$33:$F$44,2,FALSE),S830*$D830,0)))</f>
        <v>0</v>
      </c>
      <c r="AF830" s="13">
        <f>IF($D830="",0,IF($E830="",0,IF(VLOOKUP($E830,paramètres!$E$33:$F$44,2,FALSE)&lt;=VLOOKUP($AF$18,paramètres!$E$33:$F$44,2,FALSE),T830*$D830,0)))</f>
        <v>0</v>
      </c>
      <c r="AG830" s="13">
        <f>IF($D830="",0,IF($E830="",0,IF(VLOOKUP($E830,paramètres!$E$33:$F$44,2,FALSE)&lt;=VLOOKUP($AG$18,paramètres!$E$33:$F$44,2,FALSE),U830*$D830,0)))</f>
        <v>0</v>
      </c>
      <c r="AH830" s="13">
        <f>IF($D830="",0,IF($E830="",0,IF(VLOOKUP($E830,paramètres!$E$33:$F$44,2,FALSE)&lt;=VLOOKUP($AH$18,paramètres!$E$33:$F$44,2,FALSE),V830*$D830,0)))</f>
        <v>0</v>
      </c>
      <c r="AI830" s="13">
        <f>IF($D830="",0,IF($E830="",0,IF(VLOOKUP($E830,paramètres!$E$33:$F$44,2,FALSE)&lt;=VLOOKUP($AI$18,paramètres!$E$33:$F$44,2,FALSE),W830*$D830,0)))</f>
        <v>0</v>
      </c>
      <c r="AJ830" s="13">
        <f>IF($D830="",0,IF($E830="",0,IF(VLOOKUP($E830,paramètres!$E$33:$F$44,2,FALSE)&lt;=VLOOKUP($AJ$18,paramètres!$E$33:$F$44,2,FALSE),X830*$D830,0)))</f>
        <v>0</v>
      </c>
      <c r="AK830" s="13">
        <f>IF($D830="",0,IF($E830="",0,IF(VLOOKUP($E830,paramètres!$E$33:$F$44,2,FALSE)&lt;=VLOOKUP($AK$18,paramètres!$E$33:$F$44,2,FALSE),Y830*$D830,0)))</f>
        <v>0</v>
      </c>
      <c r="AL830" s="13">
        <f>IF($D830="",0,IF($E830="",0,IF(VLOOKUP($E830,paramètres!$E$33:$F$44,2,FALSE)&lt;=VLOOKUP($AL$18,paramètres!$E$33:$F$44,2,FALSE),Z830*$D830,0)))</f>
        <v>0</v>
      </c>
      <c r="AM830" s="13">
        <f>IF($D830="",0,IF($E830="",0,IF(VLOOKUP($E830,paramètres!$E$33:$F$44,2,FALSE)&lt;=VLOOKUP($AM$18,paramètres!$E$33:$F$44,2,FALSE),AA830*$D830,0)))</f>
        <v>0</v>
      </c>
      <c r="AN830" s="154">
        <f>IF($D830="",0,IF($E830="",0,IF(VLOOKUP($E830,paramètres!$E$33:$F$44,2,FALSE)&lt;=VLOOKUP($AN$18,paramètres!$E$33:$F$44,2,FALSE),AB830*$D830,0)))</f>
        <v>0</v>
      </c>
      <c r="AO830" s="149" t="str">
        <f>IF(paramètres!$B$28=1,((SUM(Q830:Z830)/1.02)+SUM(AA830:AB830))*0.0303/9*COUNT(Q830:Y830),IF(paramètres!$B$28=2,(SUM(Q830:AB830))*0.0303/9*COUNT(Q830:Y830),"Missing Delta option"))</f>
        <v>Missing Delta option</v>
      </c>
      <c r="AP830" s="13" t="str">
        <f>IF(paramètres!$B$28=1,(((SUM(Q830:Z830)/1.02)+SUM(AA830:AB830))+((SUM(AC830:AL830)/1.02)+SUM(AM830:AO830)))*cotpatr,IF(paramètres!$B$28=2,(SUM(Q830:AO830)*cotpatr),"Missing Delta Option"))</f>
        <v>Missing Delta Option</v>
      </c>
      <c r="AQ830" s="13" t="str" cm="1">
        <f t="array" ref="AQ830">IF(paramètres!$B$28=1,(((SUM(Q830:Z830)/1.02)+SUM(AA830:AB830))+((SUM(AC830:AN830)/1.02)+SUM(AM830:AN830)))/12*pécule,IF(paramètres!$B$28=2,SUM(Q830:AN830)/12*pécule,"Missing Delta Option"))</f>
        <v>Missing Delta Option</v>
      </c>
      <c r="AR830" s="132" t="e">
        <f>IF(paramètres!$B$28=1,(((SUM(Q830:Z830)/1.02)+SUM(AA830:AB830))+((SUM(AC830:AN830)/1.02)+SUM(AM830:AN830)))+AO830+AP830+AQ830,SUM(Q830:AN830)+AO830+AP830+AQ830)</f>
        <v>#VALUE!</v>
      </c>
    </row>
    <row r="831" spans="1:44" x14ac:dyDescent="0.25">
      <c r="A831" s="131"/>
      <c r="B831" s="39"/>
      <c r="C831" s="39"/>
      <c r="D831" s="93"/>
      <c r="E831" s="68"/>
      <c r="F831" s="40"/>
      <c r="G831" s="94"/>
      <c r="H831" s="38"/>
      <c r="I831" s="95"/>
      <c r="J831" s="40"/>
      <c r="K831" s="38"/>
      <c r="L831" s="95"/>
      <c r="M831" s="40"/>
      <c r="N831" s="38"/>
      <c r="O831" s="95"/>
      <c r="P831" s="68"/>
      <c r="Q831" s="226"/>
      <c r="R831" s="227"/>
      <c r="S831" s="227"/>
      <c r="T831" s="227"/>
      <c r="U831" s="227"/>
      <c r="V831" s="227"/>
      <c r="W831" s="227"/>
      <c r="X831" s="227"/>
      <c r="Y831" s="227"/>
      <c r="Z831" s="227"/>
      <c r="AA831" s="227"/>
      <c r="AB831" s="228"/>
      <c r="AC831" s="149">
        <f>IF($D831="",0,IF($E831="",0,IF(VLOOKUP($E831,paramètres!$E$33:$F$44,2,FALSE)&lt;=VLOOKUP($AC$18,paramètres!$E$33:$F$44,2,FALSE),Q831*$D831,0)))</f>
        <v>0</v>
      </c>
      <c r="AD831" s="13">
        <f>IF($D831="",0,IF($E831="",0,IF(VLOOKUP($E831,paramètres!$E$33:$F$44,2,FALSE)&lt;=VLOOKUP($AD$18,paramètres!$E$33:$F$44,2,FALSE),R831*$D831,0)))</f>
        <v>0</v>
      </c>
      <c r="AE831" s="13">
        <f>IF($D831="",0,IF($E831="",0,IF(VLOOKUP($E831,paramètres!$E$33:$F$44,2,FALSE)&lt;=VLOOKUP($AE$18,paramètres!$E$33:$F$44,2,FALSE),S831*$D831,0)))</f>
        <v>0</v>
      </c>
      <c r="AF831" s="13">
        <f>IF($D831="",0,IF($E831="",0,IF(VLOOKUP($E831,paramètres!$E$33:$F$44,2,FALSE)&lt;=VLOOKUP($AF$18,paramètres!$E$33:$F$44,2,FALSE),T831*$D831,0)))</f>
        <v>0</v>
      </c>
      <c r="AG831" s="13">
        <f>IF($D831="",0,IF($E831="",0,IF(VLOOKUP($E831,paramètres!$E$33:$F$44,2,FALSE)&lt;=VLOOKUP($AG$18,paramètres!$E$33:$F$44,2,FALSE),U831*$D831,0)))</f>
        <v>0</v>
      </c>
      <c r="AH831" s="13">
        <f>IF($D831="",0,IF($E831="",0,IF(VLOOKUP($E831,paramètres!$E$33:$F$44,2,FALSE)&lt;=VLOOKUP($AH$18,paramètres!$E$33:$F$44,2,FALSE),V831*$D831,0)))</f>
        <v>0</v>
      </c>
      <c r="AI831" s="13">
        <f>IF($D831="",0,IF($E831="",0,IF(VLOOKUP($E831,paramètres!$E$33:$F$44,2,FALSE)&lt;=VLOOKUP($AI$18,paramètres!$E$33:$F$44,2,FALSE),W831*$D831,0)))</f>
        <v>0</v>
      </c>
      <c r="AJ831" s="13">
        <f>IF($D831="",0,IF($E831="",0,IF(VLOOKUP($E831,paramètres!$E$33:$F$44,2,FALSE)&lt;=VLOOKUP($AJ$18,paramètres!$E$33:$F$44,2,FALSE),X831*$D831,0)))</f>
        <v>0</v>
      </c>
      <c r="AK831" s="13">
        <f>IF($D831="",0,IF($E831="",0,IF(VLOOKUP($E831,paramètres!$E$33:$F$44,2,FALSE)&lt;=VLOOKUP($AK$18,paramètres!$E$33:$F$44,2,FALSE),Y831*$D831,0)))</f>
        <v>0</v>
      </c>
      <c r="AL831" s="13">
        <f>IF($D831="",0,IF($E831="",0,IF(VLOOKUP($E831,paramètres!$E$33:$F$44,2,FALSE)&lt;=VLOOKUP($AL$18,paramètres!$E$33:$F$44,2,FALSE),Z831*$D831,0)))</f>
        <v>0</v>
      </c>
      <c r="AM831" s="13">
        <f>IF($D831="",0,IF($E831="",0,IF(VLOOKUP($E831,paramètres!$E$33:$F$44,2,FALSE)&lt;=VLOOKUP($AM$18,paramètres!$E$33:$F$44,2,FALSE),AA831*$D831,0)))</f>
        <v>0</v>
      </c>
      <c r="AN831" s="154">
        <f>IF($D831="",0,IF($E831="",0,IF(VLOOKUP($E831,paramètres!$E$33:$F$44,2,FALSE)&lt;=VLOOKUP($AN$18,paramètres!$E$33:$F$44,2,FALSE),AB831*$D831,0)))</f>
        <v>0</v>
      </c>
      <c r="AO831" s="149" t="str">
        <f>IF(paramètres!$B$28=1,((SUM(Q831:Z831)/1.02)+SUM(AA831:AB831))*0.0303/9*COUNT(Q831:Y831),IF(paramètres!$B$28=2,(SUM(Q831:AB831))*0.0303/9*COUNT(Q831:Y831),"Missing Delta option"))</f>
        <v>Missing Delta option</v>
      </c>
      <c r="AP831" s="13" t="str">
        <f>IF(paramètres!$B$28=1,(((SUM(Q831:Z831)/1.02)+SUM(AA831:AB831))+((SUM(AC831:AL831)/1.02)+SUM(AM831:AO831)))*cotpatr,IF(paramètres!$B$28=2,(SUM(Q831:AO831)*cotpatr),"Missing Delta Option"))</f>
        <v>Missing Delta Option</v>
      </c>
      <c r="AQ831" s="13" t="str" cm="1">
        <f t="array" ref="AQ831">IF(paramètres!$B$28=1,(((SUM(Q831:Z831)/1.02)+SUM(AA831:AB831))+((SUM(AC831:AN831)/1.02)+SUM(AM831:AN831)))/12*pécule,IF(paramètres!$B$28=2,SUM(Q831:AN831)/12*pécule,"Missing Delta Option"))</f>
        <v>Missing Delta Option</v>
      </c>
      <c r="AR831" s="132" t="e">
        <f>IF(paramètres!$B$28=1,(((SUM(Q831:Z831)/1.02)+SUM(AA831:AB831))+((SUM(AC831:AN831)/1.02)+SUM(AM831:AN831)))+AO831+AP831+AQ831,SUM(Q831:AN831)+AO831+AP831+AQ831)</f>
        <v>#VALUE!</v>
      </c>
    </row>
    <row r="832" spans="1:44" x14ac:dyDescent="0.25">
      <c r="A832" s="131"/>
      <c r="B832" s="39"/>
      <c r="C832" s="39"/>
      <c r="D832" s="93"/>
      <c r="E832" s="68"/>
      <c r="F832" s="40"/>
      <c r="G832" s="94"/>
      <c r="H832" s="38"/>
      <c r="I832" s="95"/>
      <c r="J832" s="40"/>
      <c r="K832" s="38"/>
      <c r="L832" s="95"/>
      <c r="M832" s="40"/>
      <c r="N832" s="38"/>
      <c r="O832" s="95"/>
      <c r="P832" s="68"/>
      <c r="Q832" s="226"/>
      <c r="R832" s="227"/>
      <c r="S832" s="227"/>
      <c r="T832" s="227"/>
      <c r="U832" s="227"/>
      <c r="V832" s="227"/>
      <c r="W832" s="227"/>
      <c r="X832" s="227"/>
      <c r="Y832" s="227"/>
      <c r="Z832" s="227"/>
      <c r="AA832" s="227"/>
      <c r="AB832" s="228"/>
      <c r="AC832" s="149">
        <f>IF($D832="",0,IF($E832="",0,IF(VLOOKUP($E832,paramètres!$E$33:$F$44,2,FALSE)&lt;=VLOOKUP($AC$18,paramètres!$E$33:$F$44,2,FALSE),Q832*$D832,0)))</f>
        <v>0</v>
      </c>
      <c r="AD832" s="13">
        <f>IF($D832="",0,IF($E832="",0,IF(VLOOKUP($E832,paramètres!$E$33:$F$44,2,FALSE)&lt;=VLOOKUP($AD$18,paramètres!$E$33:$F$44,2,FALSE),R832*$D832,0)))</f>
        <v>0</v>
      </c>
      <c r="AE832" s="13">
        <f>IF($D832="",0,IF($E832="",0,IF(VLOOKUP($E832,paramètres!$E$33:$F$44,2,FALSE)&lt;=VLOOKUP($AE$18,paramètres!$E$33:$F$44,2,FALSE),S832*$D832,0)))</f>
        <v>0</v>
      </c>
      <c r="AF832" s="13">
        <f>IF($D832="",0,IF($E832="",0,IF(VLOOKUP($E832,paramètres!$E$33:$F$44,2,FALSE)&lt;=VLOOKUP($AF$18,paramètres!$E$33:$F$44,2,FALSE),T832*$D832,0)))</f>
        <v>0</v>
      </c>
      <c r="AG832" s="13">
        <f>IF($D832="",0,IF($E832="",0,IF(VLOOKUP($E832,paramètres!$E$33:$F$44,2,FALSE)&lt;=VLOOKUP($AG$18,paramètres!$E$33:$F$44,2,FALSE),U832*$D832,0)))</f>
        <v>0</v>
      </c>
      <c r="AH832" s="13">
        <f>IF($D832="",0,IF($E832="",0,IF(VLOOKUP($E832,paramètres!$E$33:$F$44,2,FALSE)&lt;=VLOOKUP($AH$18,paramètres!$E$33:$F$44,2,FALSE),V832*$D832,0)))</f>
        <v>0</v>
      </c>
      <c r="AI832" s="13">
        <f>IF($D832="",0,IF($E832="",0,IF(VLOOKUP($E832,paramètres!$E$33:$F$44,2,FALSE)&lt;=VLOOKUP($AI$18,paramètres!$E$33:$F$44,2,FALSE),W832*$D832,0)))</f>
        <v>0</v>
      </c>
      <c r="AJ832" s="13">
        <f>IF($D832="",0,IF($E832="",0,IF(VLOOKUP($E832,paramètres!$E$33:$F$44,2,FALSE)&lt;=VLOOKUP($AJ$18,paramètres!$E$33:$F$44,2,FALSE),X832*$D832,0)))</f>
        <v>0</v>
      </c>
      <c r="AK832" s="13">
        <f>IF($D832="",0,IF($E832="",0,IF(VLOOKUP($E832,paramètres!$E$33:$F$44,2,FALSE)&lt;=VLOOKUP($AK$18,paramètres!$E$33:$F$44,2,FALSE),Y832*$D832,0)))</f>
        <v>0</v>
      </c>
      <c r="AL832" s="13">
        <f>IF($D832="",0,IF($E832="",0,IF(VLOOKUP($E832,paramètres!$E$33:$F$44,2,FALSE)&lt;=VLOOKUP($AL$18,paramètres!$E$33:$F$44,2,FALSE),Z832*$D832,0)))</f>
        <v>0</v>
      </c>
      <c r="AM832" s="13">
        <f>IF($D832="",0,IF($E832="",0,IF(VLOOKUP($E832,paramètres!$E$33:$F$44,2,FALSE)&lt;=VLOOKUP($AM$18,paramètres!$E$33:$F$44,2,FALSE),AA832*$D832,0)))</f>
        <v>0</v>
      </c>
      <c r="AN832" s="154">
        <f>IF($D832="",0,IF($E832="",0,IF(VLOOKUP($E832,paramètres!$E$33:$F$44,2,FALSE)&lt;=VLOOKUP($AN$18,paramètres!$E$33:$F$44,2,FALSE),AB832*$D832,0)))</f>
        <v>0</v>
      </c>
      <c r="AO832" s="149" t="str">
        <f>IF(paramètres!$B$28=1,((SUM(Q832:Z832)/1.02)+SUM(AA832:AB832))*0.0303/9*COUNT(Q832:Y832),IF(paramètres!$B$28=2,(SUM(Q832:AB832))*0.0303/9*COUNT(Q832:Y832),"Missing Delta option"))</f>
        <v>Missing Delta option</v>
      </c>
      <c r="AP832" s="13" t="str">
        <f>IF(paramètres!$B$28=1,(((SUM(Q832:Z832)/1.02)+SUM(AA832:AB832))+((SUM(AC832:AL832)/1.02)+SUM(AM832:AO832)))*cotpatr,IF(paramètres!$B$28=2,(SUM(Q832:AO832)*cotpatr),"Missing Delta Option"))</f>
        <v>Missing Delta Option</v>
      </c>
      <c r="AQ832" s="13" t="str" cm="1">
        <f t="array" ref="AQ832">IF(paramètres!$B$28=1,(((SUM(Q832:Z832)/1.02)+SUM(AA832:AB832))+((SUM(AC832:AN832)/1.02)+SUM(AM832:AN832)))/12*pécule,IF(paramètres!$B$28=2,SUM(Q832:AN832)/12*pécule,"Missing Delta Option"))</f>
        <v>Missing Delta Option</v>
      </c>
      <c r="AR832" s="132" t="e">
        <f>IF(paramètres!$B$28=1,(((SUM(Q832:Z832)/1.02)+SUM(AA832:AB832))+((SUM(AC832:AN832)/1.02)+SUM(AM832:AN832)))+AO832+AP832+AQ832,SUM(Q832:AN832)+AO832+AP832+AQ832)</f>
        <v>#VALUE!</v>
      </c>
    </row>
    <row r="833" spans="1:44" x14ac:dyDescent="0.25">
      <c r="A833" s="131"/>
      <c r="B833" s="39"/>
      <c r="C833" s="39"/>
      <c r="D833" s="93"/>
      <c r="E833" s="68"/>
      <c r="F833" s="40"/>
      <c r="G833" s="94"/>
      <c r="H833" s="38"/>
      <c r="I833" s="95"/>
      <c r="J833" s="40"/>
      <c r="K833" s="38"/>
      <c r="L833" s="95"/>
      <c r="M833" s="40"/>
      <c r="N833" s="38"/>
      <c r="O833" s="95"/>
      <c r="P833" s="68"/>
      <c r="Q833" s="226"/>
      <c r="R833" s="227"/>
      <c r="S833" s="227"/>
      <c r="T833" s="227"/>
      <c r="U833" s="227"/>
      <c r="V833" s="227"/>
      <c r="W833" s="227"/>
      <c r="X833" s="227"/>
      <c r="Y833" s="227"/>
      <c r="Z833" s="227"/>
      <c r="AA833" s="227"/>
      <c r="AB833" s="228"/>
      <c r="AC833" s="149">
        <f>IF($D833="",0,IF($E833="",0,IF(VLOOKUP($E833,paramètres!$E$33:$F$44,2,FALSE)&lt;=VLOOKUP($AC$18,paramètres!$E$33:$F$44,2,FALSE),Q833*$D833,0)))</f>
        <v>0</v>
      </c>
      <c r="AD833" s="13">
        <f>IF($D833="",0,IF($E833="",0,IF(VLOOKUP($E833,paramètres!$E$33:$F$44,2,FALSE)&lt;=VLOOKUP($AD$18,paramètres!$E$33:$F$44,2,FALSE),R833*$D833,0)))</f>
        <v>0</v>
      </c>
      <c r="AE833" s="13">
        <f>IF($D833="",0,IF($E833="",0,IF(VLOOKUP($E833,paramètres!$E$33:$F$44,2,FALSE)&lt;=VLOOKUP($AE$18,paramètres!$E$33:$F$44,2,FALSE),S833*$D833,0)))</f>
        <v>0</v>
      </c>
      <c r="AF833" s="13">
        <f>IF($D833="",0,IF($E833="",0,IF(VLOOKUP($E833,paramètres!$E$33:$F$44,2,FALSE)&lt;=VLOOKUP($AF$18,paramètres!$E$33:$F$44,2,FALSE),T833*$D833,0)))</f>
        <v>0</v>
      </c>
      <c r="AG833" s="13">
        <f>IF($D833="",0,IF($E833="",0,IF(VLOOKUP($E833,paramètres!$E$33:$F$44,2,FALSE)&lt;=VLOOKUP($AG$18,paramètres!$E$33:$F$44,2,FALSE),U833*$D833,0)))</f>
        <v>0</v>
      </c>
      <c r="AH833" s="13">
        <f>IF($D833="",0,IF($E833="",0,IF(VLOOKUP($E833,paramètres!$E$33:$F$44,2,FALSE)&lt;=VLOOKUP($AH$18,paramètres!$E$33:$F$44,2,FALSE),V833*$D833,0)))</f>
        <v>0</v>
      </c>
      <c r="AI833" s="13">
        <f>IF($D833="",0,IF($E833="",0,IF(VLOOKUP($E833,paramètres!$E$33:$F$44,2,FALSE)&lt;=VLOOKUP($AI$18,paramètres!$E$33:$F$44,2,FALSE),W833*$D833,0)))</f>
        <v>0</v>
      </c>
      <c r="AJ833" s="13">
        <f>IF($D833="",0,IF($E833="",0,IF(VLOOKUP($E833,paramètres!$E$33:$F$44,2,FALSE)&lt;=VLOOKUP($AJ$18,paramètres!$E$33:$F$44,2,FALSE),X833*$D833,0)))</f>
        <v>0</v>
      </c>
      <c r="AK833" s="13">
        <f>IF($D833="",0,IF($E833="",0,IF(VLOOKUP($E833,paramètres!$E$33:$F$44,2,FALSE)&lt;=VLOOKUP($AK$18,paramètres!$E$33:$F$44,2,FALSE),Y833*$D833,0)))</f>
        <v>0</v>
      </c>
      <c r="AL833" s="13">
        <f>IF($D833="",0,IF($E833="",0,IF(VLOOKUP($E833,paramètres!$E$33:$F$44,2,FALSE)&lt;=VLOOKUP($AL$18,paramètres!$E$33:$F$44,2,FALSE),Z833*$D833,0)))</f>
        <v>0</v>
      </c>
      <c r="AM833" s="13">
        <f>IF($D833="",0,IF($E833="",0,IF(VLOOKUP($E833,paramètres!$E$33:$F$44,2,FALSE)&lt;=VLOOKUP($AM$18,paramètres!$E$33:$F$44,2,FALSE),AA833*$D833,0)))</f>
        <v>0</v>
      </c>
      <c r="AN833" s="154">
        <f>IF($D833="",0,IF($E833="",0,IF(VLOOKUP($E833,paramètres!$E$33:$F$44,2,FALSE)&lt;=VLOOKUP($AN$18,paramètres!$E$33:$F$44,2,FALSE),AB833*$D833,0)))</f>
        <v>0</v>
      </c>
      <c r="AO833" s="149" t="str">
        <f>IF(paramètres!$B$28=1,((SUM(Q833:Z833)/1.02)+SUM(AA833:AB833))*0.0303/9*COUNT(Q833:Y833),IF(paramètres!$B$28=2,(SUM(Q833:AB833))*0.0303/9*COUNT(Q833:Y833),"Missing Delta option"))</f>
        <v>Missing Delta option</v>
      </c>
      <c r="AP833" s="13" t="str">
        <f>IF(paramètres!$B$28=1,(((SUM(Q833:Z833)/1.02)+SUM(AA833:AB833))+((SUM(AC833:AL833)/1.02)+SUM(AM833:AO833)))*cotpatr,IF(paramètres!$B$28=2,(SUM(Q833:AO833)*cotpatr),"Missing Delta Option"))</f>
        <v>Missing Delta Option</v>
      </c>
      <c r="AQ833" s="13" t="str" cm="1">
        <f t="array" ref="AQ833">IF(paramètres!$B$28=1,(((SUM(Q833:Z833)/1.02)+SUM(AA833:AB833))+((SUM(AC833:AN833)/1.02)+SUM(AM833:AN833)))/12*pécule,IF(paramètres!$B$28=2,SUM(Q833:AN833)/12*pécule,"Missing Delta Option"))</f>
        <v>Missing Delta Option</v>
      </c>
      <c r="AR833" s="132" t="e">
        <f>IF(paramètres!$B$28=1,(((SUM(Q833:Z833)/1.02)+SUM(AA833:AB833))+((SUM(AC833:AN833)/1.02)+SUM(AM833:AN833)))+AO833+AP833+AQ833,SUM(Q833:AN833)+AO833+AP833+AQ833)</f>
        <v>#VALUE!</v>
      </c>
    </row>
    <row r="834" spans="1:44" x14ac:dyDescent="0.25">
      <c r="A834" s="131"/>
      <c r="B834" s="39"/>
      <c r="C834" s="39"/>
      <c r="D834" s="93"/>
      <c r="E834" s="68"/>
      <c r="F834" s="40"/>
      <c r="G834" s="94"/>
      <c r="H834" s="38"/>
      <c r="I834" s="95"/>
      <c r="J834" s="40"/>
      <c r="K834" s="38"/>
      <c r="L834" s="95"/>
      <c r="M834" s="40"/>
      <c r="N834" s="38"/>
      <c r="O834" s="95"/>
      <c r="P834" s="68"/>
      <c r="Q834" s="226"/>
      <c r="R834" s="227"/>
      <c r="S834" s="227"/>
      <c r="T834" s="227"/>
      <c r="U834" s="227"/>
      <c r="V834" s="227"/>
      <c r="W834" s="227"/>
      <c r="X834" s="227"/>
      <c r="Y834" s="227"/>
      <c r="Z834" s="227"/>
      <c r="AA834" s="227"/>
      <c r="AB834" s="228"/>
      <c r="AC834" s="149">
        <f>IF($D834="",0,IF($E834="",0,IF(VLOOKUP($E834,paramètres!$E$33:$F$44,2,FALSE)&lt;=VLOOKUP($AC$18,paramètres!$E$33:$F$44,2,FALSE),Q834*$D834,0)))</f>
        <v>0</v>
      </c>
      <c r="AD834" s="13">
        <f>IF($D834="",0,IF($E834="",0,IF(VLOOKUP($E834,paramètres!$E$33:$F$44,2,FALSE)&lt;=VLOOKUP($AD$18,paramètres!$E$33:$F$44,2,FALSE),R834*$D834,0)))</f>
        <v>0</v>
      </c>
      <c r="AE834" s="13">
        <f>IF($D834="",0,IF($E834="",0,IF(VLOOKUP($E834,paramètres!$E$33:$F$44,2,FALSE)&lt;=VLOOKUP($AE$18,paramètres!$E$33:$F$44,2,FALSE),S834*$D834,0)))</f>
        <v>0</v>
      </c>
      <c r="AF834" s="13">
        <f>IF($D834="",0,IF($E834="",0,IF(VLOOKUP($E834,paramètres!$E$33:$F$44,2,FALSE)&lt;=VLOOKUP($AF$18,paramètres!$E$33:$F$44,2,FALSE),T834*$D834,0)))</f>
        <v>0</v>
      </c>
      <c r="AG834" s="13">
        <f>IF($D834="",0,IF($E834="",0,IF(VLOOKUP($E834,paramètres!$E$33:$F$44,2,FALSE)&lt;=VLOOKUP($AG$18,paramètres!$E$33:$F$44,2,FALSE),U834*$D834,0)))</f>
        <v>0</v>
      </c>
      <c r="AH834" s="13">
        <f>IF($D834="",0,IF($E834="",0,IF(VLOOKUP($E834,paramètres!$E$33:$F$44,2,FALSE)&lt;=VLOOKUP($AH$18,paramètres!$E$33:$F$44,2,FALSE),V834*$D834,0)))</f>
        <v>0</v>
      </c>
      <c r="AI834" s="13">
        <f>IF($D834="",0,IF($E834="",0,IF(VLOOKUP($E834,paramètres!$E$33:$F$44,2,FALSE)&lt;=VLOOKUP($AI$18,paramètres!$E$33:$F$44,2,FALSE),W834*$D834,0)))</f>
        <v>0</v>
      </c>
      <c r="AJ834" s="13">
        <f>IF($D834="",0,IF($E834="",0,IF(VLOOKUP($E834,paramètres!$E$33:$F$44,2,FALSE)&lt;=VLOOKUP($AJ$18,paramètres!$E$33:$F$44,2,FALSE),X834*$D834,0)))</f>
        <v>0</v>
      </c>
      <c r="AK834" s="13">
        <f>IF($D834="",0,IF($E834="",0,IF(VLOOKUP($E834,paramètres!$E$33:$F$44,2,FALSE)&lt;=VLOOKUP($AK$18,paramètres!$E$33:$F$44,2,FALSE),Y834*$D834,0)))</f>
        <v>0</v>
      </c>
      <c r="AL834" s="13">
        <f>IF($D834="",0,IF($E834="",0,IF(VLOOKUP($E834,paramètres!$E$33:$F$44,2,FALSE)&lt;=VLOOKUP($AL$18,paramètres!$E$33:$F$44,2,FALSE),Z834*$D834,0)))</f>
        <v>0</v>
      </c>
      <c r="AM834" s="13">
        <f>IF($D834="",0,IF($E834="",0,IF(VLOOKUP($E834,paramètres!$E$33:$F$44,2,FALSE)&lt;=VLOOKUP($AM$18,paramètres!$E$33:$F$44,2,FALSE),AA834*$D834,0)))</f>
        <v>0</v>
      </c>
      <c r="AN834" s="154">
        <f>IF($D834="",0,IF($E834="",0,IF(VLOOKUP($E834,paramètres!$E$33:$F$44,2,FALSE)&lt;=VLOOKUP($AN$18,paramètres!$E$33:$F$44,2,FALSE),AB834*$D834,0)))</f>
        <v>0</v>
      </c>
      <c r="AO834" s="149" t="str">
        <f>IF(paramètres!$B$28=1,((SUM(Q834:Z834)/1.02)+SUM(AA834:AB834))*0.0303/9*COUNT(Q834:Y834),IF(paramètres!$B$28=2,(SUM(Q834:AB834))*0.0303/9*COUNT(Q834:Y834),"Missing Delta option"))</f>
        <v>Missing Delta option</v>
      </c>
      <c r="AP834" s="13" t="str">
        <f>IF(paramètres!$B$28=1,(((SUM(Q834:Z834)/1.02)+SUM(AA834:AB834))+((SUM(AC834:AL834)/1.02)+SUM(AM834:AO834)))*cotpatr,IF(paramètres!$B$28=2,(SUM(Q834:AO834)*cotpatr),"Missing Delta Option"))</f>
        <v>Missing Delta Option</v>
      </c>
      <c r="AQ834" s="13" t="str" cm="1">
        <f t="array" ref="AQ834">IF(paramètres!$B$28=1,(((SUM(Q834:Z834)/1.02)+SUM(AA834:AB834))+((SUM(AC834:AN834)/1.02)+SUM(AM834:AN834)))/12*pécule,IF(paramètres!$B$28=2,SUM(Q834:AN834)/12*pécule,"Missing Delta Option"))</f>
        <v>Missing Delta Option</v>
      </c>
      <c r="AR834" s="132" t="e">
        <f>IF(paramètres!$B$28=1,(((SUM(Q834:Z834)/1.02)+SUM(AA834:AB834))+((SUM(AC834:AN834)/1.02)+SUM(AM834:AN834)))+AO834+AP834+AQ834,SUM(Q834:AN834)+AO834+AP834+AQ834)</f>
        <v>#VALUE!</v>
      </c>
    </row>
    <row r="835" spans="1:44" x14ac:dyDescent="0.25">
      <c r="A835" s="131"/>
      <c r="B835" s="39"/>
      <c r="C835" s="39"/>
      <c r="D835" s="93"/>
      <c r="E835" s="68"/>
      <c r="F835" s="40"/>
      <c r="G835" s="94"/>
      <c r="H835" s="38"/>
      <c r="I835" s="95"/>
      <c r="J835" s="40"/>
      <c r="K835" s="38"/>
      <c r="L835" s="95"/>
      <c r="M835" s="40"/>
      <c r="N835" s="38"/>
      <c r="O835" s="95"/>
      <c r="P835" s="68"/>
      <c r="Q835" s="226"/>
      <c r="R835" s="227"/>
      <c r="S835" s="227"/>
      <c r="T835" s="227"/>
      <c r="U835" s="227"/>
      <c r="V835" s="227"/>
      <c r="W835" s="227"/>
      <c r="X835" s="227"/>
      <c r="Y835" s="227"/>
      <c r="Z835" s="227"/>
      <c r="AA835" s="227"/>
      <c r="AB835" s="228"/>
      <c r="AC835" s="149">
        <f>IF($D835="",0,IF($E835="",0,IF(VLOOKUP($E835,paramètres!$E$33:$F$44,2,FALSE)&lt;=VLOOKUP($AC$18,paramètres!$E$33:$F$44,2,FALSE),Q835*$D835,0)))</f>
        <v>0</v>
      </c>
      <c r="AD835" s="13">
        <f>IF($D835="",0,IF($E835="",0,IF(VLOOKUP($E835,paramètres!$E$33:$F$44,2,FALSE)&lt;=VLOOKUP($AD$18,paramètres!$E$33:$F$44,2,FALSE),R835*$D835,0)))</f>
        <v>0</v>
      </c>
      <c r="AE835" s="13">
        <f>IF($D835="",0,IF($E835="",0,IF(VLOOKUP($E835,paramètres!$E$33:$F$44,2,FALSE)&lt;=VLOOKUP($AE$18,paramètres!$E$33:$F$44,2,FALSE),S835*$D835,0)))</f>
        <v>0</v>
      </c>
      <c r="AF835" s="13">
        <f>IF($D835="",0,IF($E835="",0,IF(VLOOKUP($E835,paramètres!$E$33:$F$44,2,FALSE)&lt;=VLOOKUP($AF$18,paramètres!$E$33:$F$44,2,FALSE),T835*$D835,0)))</f>
        <v>0</v>
      </c>
      <c r="AG835" s="13">
        <f>IF($D835="",0,IF($E835="",0,IF(VLOOKUP($E835,paramètres!$E$33:$F$44,2,FALSE)&lt;=VLOOKUP($AG$18,paramètres!$E$33:$F$44,2,FALSE),U835*$D835,0)))</f>
        <v>0</v>
      </c>
      <c r="AH835" s="13">
        <f>IF($D835="",0,IF($E835="",0,IF(VLOOKUP($E835,paramètres!$E$33:$F$44,2,FALSE)&lt;=VLOOKUP($AH$18,paramètres!$E$33:$F$44,2,FALSE),V835*$D835,0)))</f>
        <v>0</v>
      </c>
      <c r="AI835" s="13">
        <f>IF($D835="",0,IF($E835="",0,IF(VLOOKUP($E835,paramètres!$E$33:$F$44,2,FALSE)&lt;=VLOOKUP($AI$18,paramètres!$E$33:$F$44,2,FALSE),W835*$D835,0)))</f>
        <v>0</v>
      </c>
      <c r="AJ835" s="13">
        <f>IF($D835="",0,IF($E835="",0,IF(VLOOKUP($E835,paramètres!$E$33:$F$44,2,FALSE)&lt;=VLOOKUP($AJ$18,paramètres!$E$33:$F$44,2,FALSE),X835*$D835,0)))</f>
        <v>0</v>
      </c>
      <c r="AK835" s="13">
        <f>IF($D835="",0,IF($E835="",0,IF(VLOOKUP($E835,paramètres!$E$33:$F$44,2,FALSE)&lt;=VLOOKUP($AK$18,paramètres!$E$33:$F$44,2,FALSE),Y835*$D835,0)))</f>
        <v>0</v>
      </c>
      <c r="AL835" s="13">
        <f>IF($D835="",0,IF($E835="",0,IF(VLOOKUP($E835,paramètres!$E$33:$F$44,2,FALSE)&lt;=VLOOKUP($AL$18,paramètres!$E$33:$F$44,2,FALSE),Z835*$D835,0)))</f>
        <v>0</v>
      </c>
      <c r="AM835" s="13">
        <f>IF($D835="",0,IF($E835="",0,IF(VLOOKUP($E835,paramètres!$E$33:$F$44,2,FALSE)&lt;=VLOOKUP($AM$18,paramètres!$E$33:$F$44,2,FALSE),AA835*$D835,0)))</f>
        <v>0</v>
      </c>
      <c r="AN835" s="154">
        <f>IF($D835="",0,IF($E835="",0,IF(VLOOKUP($E835,paramètres!$E$33:$F$44,2,FALSE)&lt;=VLOOKUP($AN$18,paramètres!$E$33:$F$44,2,FALSE),AB835*$D835,0)))</f>
        <v>0</v>
      </c>
      <c r="AO835" s="149" t="str">
        <f>IF(paramètres!$B$28=1,((SUM(Q835:Z835)/1.02)+SUM(AA835:AB835))*0.0303/9*COUNT(Q835:Y835),IF(paramètres!$B$28=2,(SUM(Q835:AB835))*0.0303/9*COUNT(Q835:Y835),"Missing Delta option"))</f>
        <v>Missing Delta option</v>
      </c>
      <c r="AP835" s="13" t="str">
        <f>IF(paramètres!$B$28=1,(((SUM(Q835:Z835)/1.02)+SUM(AA835:AB835))+((SUM(AC835:AL835)/1.02)+SUM(AM835:AO835)))*cotpatr,IF(paramètres!$B$28=2,(SUM(Q835:AO835)*cotpatr),"Missing Delta Option"))</f>
        <v>Missing Delta Option</v>
      </c>
      <c r="AQ835" s="13" t="str" cm="1">
        <f t="array" ref="AQ835">IF(paramètres!$B$28=1,(((SUM(Q835:Z835)/1.02)+SUM(AA835:AB835))+((SUM(AC835:AN835)/1.02)+SUM(AM835:AN835)))/12*pécule,IF(paramètres!$B$28=2,SUM(Q835:AN835)/12*pécule,"Missing Delta Option"))</f>
        <v>Missing Delta Option</v>
      </c>
      <c r="AR835" s="132" t="e">
        <f>IF(paramètres!$B$28=1,(((SUM(Q835:Z835)/1.02)+SUM(AA835:AB835))+((SUM(AC835:AN835)/1.02)+SUM(AM835:AN835)))+AO835+AP835+AQ835,SUM(Q835:AN835)+AO835+AP835+AQ835)</f>
        <v>#VALUE!</v>
      </c>
    </row>
    <row r="836" spans="1:44" x14ac:dyDescent="0.25">
      <c r="A836" s="131"/>
      <c r="B836" s="39"/>
      <c r="C836" s="39"/>
      <c r="D836" s="93"/>
      <c r="E836" s="68"/>
      <c r="F836" s="40"/>
      <c r="G836" s="94"/>
      <c r="H836" s="38"/>
      <c r="I836" s="95"/>
      <c r="J836" s="40"/>
      <c r="K836" s="38"/>
      <c r="L836" s="95"/>
      <c r="M836" s="40"/>
      <c r="N836" s="38"/>
      <c r="O836" s="95"/>
      <c r="P836" s="68"/>
      <c r="Q836" s="226"/>
      <c r="R836" s="227"/>
      <c r="S836" s="227"/>
      <c r="T836" s="227"/>
      <c r="U836" s="227"/>
      <c r="V836" s="227"/>
      <c r="W836" s="227"/>
      <c r="X836" s="227"/>
      <c r="Y836" s="227"/>
      <c r="Z836" s="227"/>
      <c r="AA836" s="227"/>
      <c r="AB836" s="228"/>
      <c r="AC836" s="149">
        <f>IF($D836="",0,IF($E836="",0,IF(VLOOKUP($E836,paramètres!$E$33:$F$44,2,FALSE)&lt;=VLOOKUP($AC$18,paramètres!$E$33:$F$44,2,FALSE),Q836*$D836,0)))</f>
        <v>0</v>
      </c>
      <c r="AD836" s="13">
        <f>IF($D836="",0,IF($E836="",0,IF(VLOOKUP($E836,paramètres!$E$33:$F$44,2,FALSE)&lt;=VLOOKUP($AD$18,paramètres!$E$33:$F$44,2,FALSE),R836*$D836,0)))</f>
        <v>0</v>
      </c>
      <c r="AE836" s="13">
        <f>IF($D836="",0,IF($E836="",0,IF(VLOOKUP($E836,paramètres!$E$33:$F$44,2,FALSE)&lt;=VLOOKUP($AE$18,paramètres!$E$33:$F$44,2,FALSE),S836*$D836,0)))</f>
        <v>0</v>
      </c>
      <c r="AF836" s="13">
        <f>IF($D836="",0,IF($E836="",0,IF(VLOOKUP($E836,paramètres!$E$33:$F$44,2,FALSE)&lt;=VLOOKUP($AF$18,paramètres!$E$33:$F$44,2,FALSE),T836*$D836,0)))</f>
        <v>0</v>
      </c>
      <c r="AG836" s="13">
        <f>IF($D836="",0,IF($E836="",0,IF(VLOOKUP($E836,paramètres!$E$33:$F$44,2,FALSE)&lt;=VLOOKUP($AG$18,paramètres!$E$33:$F$44,2,FALSE),U836*$D836,0)))</f>
        <v>0</v>
      </c>
      <c r="AH836" s="13">
        <f>IF($D836="",0,IF($E836="",0,IF(VLOOKUP($E836,paramètres!$E$33:$F$44,2,FALSE)&lt;=VLOOKUP($AH$18,paramètres!$E$33:$F$44,2,FALSE),V836*$D836,0)))</f>
        <v>0</v>
      </c>
      <c r="AI836" s="13">
        <f>IF($D836="",0,IF($E836="",0,IF(VLOOKUP($E836,paramètres!$E$33:$F$44,2,FALSE)&lt;=VLOOKUP($AI$18,paramètres!$E$33:$F$44,2,FALSE),W836*$D836,0)))</f>
        <v>0</v>
      </c>
      <c r="AJ836" s="13">
        <f>IF($D836="",0,IF($E836="",0,IF(VLOOKUP($E836,paramètres!$E$33:$F$44,2,FALSE)&lt;=VLOOKUP($AJ$18,paramètres!$E$33:$F$44,2,FALSE),X836*$D836,0)))</f>
        <v>0</v>
      </c>
      <c r="AK836" s="13">
        <f>IF($D836="",0,IF($E836="",0,IF(VLOOKUP($E836,paramètres!$E$33:$F$44,2,FALSE)&lt;=VLOOKUP($AK$18,paramètres!$E$33:$F$44,2,FALSE),Y836*$D836,0)))</f>
        <v>0</v>
      </c>
      <c r="AL836" s="13">
        <f>IF($D836="",0,IF($E836="",0,IF(VLOOKUP($E836,paramètres!$E$33:$F$44,2,FALSE)&lt;=VLOOKUP($AL$18,paramètres!$E$33:$F$44,2,FALSE),Z836*$D836,0)))</f>
        <v>0</v>
      </c>
      <c r="AM836" s="13">
        <f>IF($D836="",0,IF($E836="",0,IF(VLOOKUP($E836,paramètres!$E$33:$F$44,2,FALSE)&lt;=VLOOKUP($AM$18,paramètres!$E$33:$F$44,2,FALSE),AA836*$D836,0)))</f>
        <v>0</v>
      </c>
      <c r="AN836" s="154">
        <f>IF($D836="",0,IF($E836="",0,IF(VLOOKUP($E836,paramètres!$E$33:$F$44,2,FALSE)&lt;=VLOOKUP($AN$18,paramètres!$E$33:$F$44,2,FALSE),AB836*$D836,0)))</f>
        <v>0</v>
      </c>
      <c r="AO836" s="149" t="str">
        <f>IF(paramètres!$B$28=1,((SUM(Q836:Z836)/1.02)+SUM(AA836:AB836))*0.0303/9*COUNT(Q836:Y836),IF(paramètres!$B$28=2,(SUM(Q836:AB836))*0.0303/9*COUNT(Q836:Y836),"Missing Delta option"))</f>
        <v>Missing Delta option</v>
      </c>
      <c r="AP836" s="13" t="str">
        <f>IF(paramètres!$B$28=1,(((SUM(Q836:Z836)/1.02)+SUM(AA836:AB836))+((SUM(AC836:AL836)/1.02)+SUM(AM836:AO836)))*cotpatr,IF(paramètres!$B$28=2,(SUM(Q836:AO836)*cotpatr),"Missing Delta Option"))</f>
        <v>Missing Delta Option</v>
      </c>
      <c r="AQ836" s="13" t="str" cm="1">
        <f t="array" ref="AQ836">IF(paramètres!$B$28=1,(((SUM(Q836:Z836)/1.02)+SUM(AA836:AB836))+((SUM(AC836:AN836)/1.02)+SUM(AM836:AN836)))/12*pécule,IF(paramètres!$B$28=2,SUM(Q836:AN836)/12*pécule,"Missing Delta Option"))</f>
        <v>Missing Delta Option</v>
      </c>
      <c r="AR836" s="132" t="e">
        <f>IF(paramètres!$B$28=1,(((SUM(Q836:Z836)/1.02)+SUM(AA836:AB836))+((SUM(AC836:AN836)/1.02)+SUM(AM836:AN836)))+AO836+AP836+AQ836,SUM(Q836:AN836)+AO836+AP836+AQ836)</f>
        <v>#VALUE!</v>
      </c>
    </row>
    <row r="837" spans="1:44" x14ac:dyDescent="0.25">
      <c r="A837" s="131"/>
      <c r="B837" s="39"/>
      <c r="C837" s="39"/>
      <c r="D837" s="93"/>
      <c r="E837" s="68"/>
      <c r="F837" s="40"/>
      <c r="G837" s="94"/>
      <c r="H837" s="38"/>
      <c r="I837" s="95"/>
      <c r="J837" s="40"/>
      <c r="K837" s="38"/>
      <c r="L837" s="95"/>
      <c r="M837" s="40"/>
      <c r="N837" s="38"/>
      <c r="O837" s="95"/>
      <c r="P837" s="68"/>
      <c r="Q837" s="226"/>
      <c r="R837" s="227"/>
      <c r="S837" s="227"/>
      <c r="T837" s="227"/>
      <c r="U837" s="227"/>
      <c r="V837" s="227"/>
      <c r="W837" s="227"/>
      <c r="X837" s="227"/>
      <c r="Y837" s="227"/>
      <c r="Z837" s="227"/>
      <c r="AA837" s="227"/>
      <c r="AB837" s="228"/>
      <c r="AC837" s="149">
        <f>IF($D837="",0,IF($E837="",0,IF(VLOOKUP($E837,paramètres!$E$33:$F$44,2,FALSE)&lt;=VLOOKUP($AC$18,paramètres!$E$33:$F$44,2,FALSE),Q837*$D837,0)))</f>
        <v>0</v>
      </c>
      <c r="AD837" s="13">
        <f>IF($D837="",0,IF($E837="",0,IF(VLOOKUP($E837,paramètres!$E$33:$F$44,2,FALSE)&lt;=VLOOKUP($AD$18,paramètres!$E$33:$F$44,2,FALSE),R837*$D837,0)))</f>
        <v>0</v>
      </c>
      <c r="AE837" s="13">
        <f>IF($D837="",0,IF($E837="",0,IF(VLOOKUP($E837,paramètres!$E$33:$F$44,2,FALSE)&lt;=VLOOKUP($AE$18,paramètres!$E$33:$F$44,2,FALSE),S837*$D837,0)))</f>
        <v>0</v>
      </c>
      <c r="AF837" s="13">
        <f>IF($D837="",0,IF($E837="",0,IF(VLOOKUP($E837,paramètres!$E$33:$F$44,2,FALSE)&lt;=VLOOKUP($AF$18,paramètres!$E$33:$F$44,2,FALSE),T837*$D837,0)))</f>
        <v>0</v>
      </c>
      <c r="AG837" s="13">
        <f>IF($D837="",0,IF($E837="",0,IF(VLOOKUP($E837,paramètres!$E$33:$F$44,2,FALSE)&lt;=VLOOKUP($AG$18,paramètres!$E$33:$F$44,2,FALSE),U837*$D837,0)))</f>
        <v>0</v>
      </c>
      <c r="AH837" s="13">
        <f>IF($D837="",0,IF($E837="",0,IF(VLOOKUP($E837,paramètres!$E$33:$F$44,2,FALSE)&lt;=VLOOKUP($AH$18,paramètres!$E$33:$F$44,2,FALSE),V837*$D837,0)))</f>
        <v>0</v>
      </c>
      <c r="AI837" s="13">
        <f>IF($D837="",0,IF($E837="",0,IF(VLOOKUP($E837,paramètres!$E$33:$F$44,2,FALSE)&lt;=VLOOKUP($AI$18,paramètres!$E$33:$F$44,2,FALSE),W837*$D837,0)))</f>
        <v>0</v>
      </c>
      <c r="AJ837" s="13">
        <f>IF($D837="",0,IF($E837="",0,IF(VLOOKUP($E837,paramètres!$E$33:$F$44,2,FALSE)&lt;=VLOOKUP($AJ$18,paramètres!$E$33:$F$44,2,FALSE),X837*$D837,0)))</f>
        <v>0</v>
      </c>
      <c r="AK837" s="13">
        <f>IF($D837="",0,IF($E837="",0,IF(VLOOKUP($E837,paramètres!$E$33:$F$44,2,FALSE)&lt;=VLOOKUP($AK$18,paramètres!$E$33:$F$44,2,FALSE),Y837*$D837,0)))</f>
        <v>0</v>
      </c>
      <c r="AL837" s="13">
        <f>IF($D837="",0,IF($E837="",0,IF(VLOOKUP($E837,paramètres!$E$33:$F$44,2,FALSE)&lt;=VLOOKUP($AL$18,paramètres!$E$33:$F$44,2,FALSE),Z837*$D837,0)))</f>
        <v>0</v>
      </c>
      <c r="AM837" s="13">
        <f>IF($D837="",0,IF($E837="",0,IF(VLOOKUP($E837,paramètres!$E$33:$F$44,2,FALSE)&lt;=VLOOKUP($AM$18,paramètres!$E$33:$F$44,2,FALSE),AA837*$D837,0)))</f>
        <v>0</v>
      </c>
      <c r="AN837" s="154">
        <f>IF($D837="",0,IF($E837="",0,IF(VLOOKUP($E837,paramètres!$E$33:$F$44,2,FALSE)&lt;=VLOOKUP($AN$18,paramètres!$E$33:$F$44,2,FALSE),AB837*$D837,0)))</f>
        <v>0</v>
      </c>
      <c r="AO837" s="149" t="str">
        <f>IF(paramètres!$B$28=1,((SUM(Q837:Z837)/1.02)+SUM(AA837:AB837))*0.0303/9*COUNT(Q837:Y837),IF(paramètres!$B$28=2,(SUM(Q837:AB837))*0.0303/9*COUNT(Q837:Y837),"Missing Delta option"))</f>
        <v>Missing Delta option</v>
      </c>
      <c r="AP837" s="13" t="str">
        <f>IF(paramètres!$B$28=1,(((SUM(Q837:Z837)/1.02)+SUM(AA837:AB837))+((SUM(AC837:AL837)/1.02)+SUM(AM837:AO837)))*cotpatr,IF(paramètres!$B$28=2,(SUM(Q837:AO837)*cotpatr),"Missing Delta Option"))</f>
        <v>Missing Delta Option</v>
      </c>
      <c r="AQ837" s="13" t="str" cm="1">
        <f t="array" ref="AQ837">IF(paramètres!$B$28=1,(((SUM(Q837:Z837)/1.02)+SUM(AA837:AB837))+((SUM(AC837:AN837)/1.02)+SUM(AM837:AN837)))/12*pécule,IF(paramètres!$B$28=2,SUM(Q837:AN837)/12*pécule,"Missing Delta Option"))</f>
        <v>Missing Delta Option</v>
      </c>
      <c r="AR837" s="132" t="e">
        <f>IF(paramètres!$B$28=1,(((SUM(Q837:Z837)/1.02)+SUM(AA837:AB837))+((SUM(AC837:AN837)/1.02)+SUM(AM837:AN837)))+AO837+AP837+AQ837,SUM(Q837:AN837)+AO837+AP837+AQ837)</f>
        <v>#VALUE!</v>
      </c>
    </row>
    <row r="838" spans="1:44" x14ac:dyDescent="0.25">
      <c r="A838" s="131"/>
      <c r="B838" s="39"/>
      <c r="C838" s="39"/>
      <c r="D838" s="93"/>
      <c r="E838" s="68"/>
      <c r="F838" s="40"/>
      <c r="G838" s="94"/>
      <c r="H838" s="38"/>
      <c r="I838" s="95"/>
      <c r="J838" s="40"/>
      <c r="K838" s="38"/>
      <c r="L838" s="95"/>
      <c r="M838" s="40"/>
      <c r="N838" s="38"/>
      <c r="O838" s="95"/>
      <c r="P838" s="68"/>
      <c r="Q838" s="226"/>
      <c r="R838" s="227"/>
      <c r="S838" s="227"/>
      <c r="T838" s="227"/>
      <c r="U838" s="227"/>
      <c r="V838" s="227"/>
      <c r="W838" s="227"/>
      <c r="X838" s="227"/>
      <c r="Y838" s="227"/>
      <c r="Z838" s="227"/>
      <c r="AA838" s="227"/>
      <c r="AB838" s="228"/>
      <c r="AC838" s="149">
        <f>IF($D838="",0,IF($E838="",0,IF(VLOOKUP($E838,paramètres!$E$33:$F$44,2,FALSE)&lt;=VLOOKUP($AC$18,paramètres!$E$33:$F$44,2,FALSE),Q838*$D838,0)))</f>
        <v>0</v>
      </c>
      <c r="AD838" s="13">
        <f>IF($D838="",0,IF($E838="",0,IF(VLOOKUP($E838,paramètres!$E$33:$F$44,2,FALSE)&lt;=VLOOKUP($AD$18,paramètres!$E$33:$F$44,2,FALSE),R838*$D838,0)))</f>
        <v>0</v>
      </c>
      <c r="AE838" s="13">
        <f>IF($D838="",0,IF($E838="",0,IF(VLOOKUP($E838,paramètres!$E$33:$F$44,2,FALSE)&lt;=VLOOKUP($AE$18,paramètres!$E$33:$F$44,2,FALSE),S838*$D838,0)))</f>
        <v>0</v>
      </c>
      <c r="AF838" s="13">
        <f>IF($D838="",0,IF($E838="",0,IF(VLOOKUP($E838,paramètres!$E$33:$F$44,2,FALSE)&lt;=VLOOKUP($AF$18,paramètres!$E$33:$F$44,2,FALSE),T838*$D838,0)))</f>
        <v>0</v>
      </c>
      <c r="AG838" s="13">
        <f>IF($D838="",0,IF($E838="",0,IF(VLOOKUP($E838,paramètres!$E$33:$F$44,2,FALSE)&lt;=VLOOKUP($AG$18,paramètres!$E$33:$F$44,2,FALSE),U838*$D838,0)))</f>
        <v>0</v>
      </c>
      <c r="AH838" s="13">
        <f>IF($D838="",0,IF($E838="",0,IF(VLOOKUP($E838,paramètres!$E$33:$F$44,2,FALSE)&lt;=VLOOKUP($AH$18,paramètres!$E$33:$F$44,2,FALSE),V838*$D838,0)))</f>
        <v>0</v>
      </c>
      <c r="AI838" s="13">
        <f>IF($D838="",0,IF($E838="",0,IF(VLOOKUP($E838,paramètres!$E$33:$F$44,2,FALSE)&lt;=VLOOKUP($AI$18,paramètres!$E$33:$F$44,2,FALSE),W838*$D838,0)))</f>
        <v>0</v>
      </c>
      <c r="AJ838" s="13">
        <f>IF($D838="",0,IF($E838="",0,IF(VLOOKUP($E838,paramètres!$E$33:$F$44,2,FALSE)&lt;=VLOOKUP($AJ$18,paramètres!$E$33:$F$44,2,FALSE),X838*$D838,0)))</f>
        <v>0</v>
      </c>
      <c r="AK838" s="13">
        <f>IF($D838="",0,IF($E838="",0,IF(VLOOKUP($E838,paramètres!$E$33:$F$44,2,FALSE)&lt;=VLOOKUP($AK$18,paramètres!$E$33:$F$44,2,FALSE),Y838*$D838,0)))</f>
        <v>0</v>
      </c>
      <c r="AL838" s="13">
        <f>IF($D838="",0,IF($E838="",0,IF(VLOOKUP($E838,paramètres!$E$33:$F$44,2,FALSE)&lt;=VLOOKUP($AL$18,paramètres!$E$33:$F$44,2,FALSE),Z838*$D838,0)))</f>
        <v>0</v>
      </c>
      <c r="AM838" s="13">
        <f>IF($D838="",0,IF($E838="",0,IF(VLOOKUP($E838,paramètres!$E$33:$F$44,2,FALSE)&lt;=VLOOKUP($AM$18,paramètres!$E$33:$F$44,2,FALSE),AA838*$D838,0)))</f>
        <v>0</v>
      </c>
      <c r="AN838" s="154">
        <f>IF($D838="",0,IF($E838="",0,IF(VLOOKUP($E838,paramètres!$E$33:$F$44,2,FALSE)&lt;=VLOOKUP($AN$18,paramètres!$E$33:$F$44,2,FALSE),AB838*$D838,0)))</f>
        <v>0</v>
      </c>
      <c r="AO838" s="149" t="str">
        <f>IF(paramètres!$B$28=1,((SUM(Q838:Z838)/1.02)+SUM(AA838:AB838))*0.0303/9*COUNT(Q838:Y838),IF(paramètres!$B$28=2,(SUM(Q838:AB838))*0.0303/9*COUNT(Q838:Y838),"Missing Delta option"))</f>
        <v>Missing Delta option</v>
      </c>
      <c r="AP838" s="13" t="str">
        <f>IF(paramètres!$B$28=1,(((SUM(Q838:Z838)/1.02)+SUM(AA838:AB838))+((SUM(AC838:AL838)/1.02)+SUM(AM838:AO838)))*cotpatr,IF(paramètres!$B$28=2,(SUM(Q838:AO838)*cotpatr),"Missing Delta Option"))</f>
        <v>Missing Delta Option</v>
      </c>
      <c r="AQ838" s="13" t="str" cm="1">
        <f t="array" ref="AQ838">IF(paramètres!$B$28=1,(((SUM(Q838:Z838)/1.02)+SUM(AA838:AB838))+((SUM(AC838:AN838)/1.02)+SUM(AM838:AN838)))/12*pécule,IF(paramètres!$B$28=2,SUM(Q838:AN838)/12*pécule,"Missing Delta Option"))</f>
        <v>Missing Delta Option</v>
      </c>
      <c r="AR838" s="132" t="e">
        <f>IF(paramètres!$B$28=1,(((SUM(Q838:Z838)/1.02)+SUM(AA838:AB838))+((SUM(AC838:AN838)/1.02)+SUM(AM838:AN838)))+AO838+AP838+AQ838,SUM(Q838:AN838)+AO838+AP838+AQ838)</f>
        <v>#VALUE!</v>
      </c>
    </row>
    <row r="839" spans="1:44" x14ac:dyDescent="0.25">
      <c r="A839" s="131"/>
      <c r="B839" s="39"/>
      <c r="C839" s="39"/>
      <c r="D839" s="93"/>
      <c r="E839" s="68"/>
      <c r="F839" s="40"/>
      <c r="G839" s="94"/>
      <c r="H839" s="38"/>
      <c r="I839" s="95"/>
      <c r="J839" s="40"/>
      <c r="K839" s="38"/>
      <c r="L839" s="95"/>
      <c r="M839" s="40"/>
      <c r="N839" s="38"/>
      <c r="O839" s="95"/>
      <c r="P839" s="68"/>
      <c r="Q839" s="226"/>
      <c r="R839" s="227"/>
      <c r="S839" s="227"/>
      <c r="T839" s="227"/>
      <c r="U839" s="227"/>
      <c r="V839" s="227"/>
      <c r="W839" s="227"/>
      <c r="X839" s="227"/>
      <c r="Y839" s="227"/>
      <c r="Z839" s="227"/>
      <c r="AA839" s="227"/>
      <c r="AB839" s="228"/>
      <c r="AC839" s="149">
        <f>IF($D839="",0,IF($E839="",0,IF(VLOOKUP($E839,paramètres!$E$33:$F$44,2,FALSE)&lt;=VLOOKUP($AC$18,paramètres!$E$33:$F$44,2,FALSE),Q839*$D839,0)))</f>
        <v>0</v>
      </c>
      <c r="AD839" s="13">
        <f>IF($D839="",0,IF($E839="",0,IF(VLOOKUP($E839,paramètres!$E$33:$F$44,2,FALSE)&lt;=VLOOKUP($AD$18,paramètres!$E$33:$F$44,2,FALSE),R839*$D839,0)))</f>
        <v>0</v>
      </c>
      <c r="AE839" s="13">
        <f>IF($D839="",0,IF($E839="",0,IF(VLOOKUP($E839,paramètres!$E$33:$F$44,2,FALSE)&lt;=VLOOKUP($AE$18,paramètres!$E$33:$F$44,2,FALSE),S839*$D839,0)))</f>
        <v>0</v>
      </c>
      <c r="AF839" s="13">
        <f>IF($D839="",0,IF($E839="",0,IF(VLOOKUP($E839,paramètres!$E$33:$F$44,2,FALSE)&lt;=VLOOKUP($AF$18,paramètres!$E$33:$F$44,2,FALSE),T839*$D839,0)))</f>
        <v>0</v>
      </c>
      <c r="AG839" s="13">
        <f>IF($D839="",0,IF($E839="",0,IF(VLOOKUP($E839,paramètres!$E$33:$F$44,2,FALSE)&lt;=VLOOKUP($AG$18,paramètres!$E$33:$F$44,2,FALSE),U839*$D839,0)))</f>
        <v>0</v>
      </c>
      <c r="AH839" s="13">
        <f>IF($D839="",0,IF($E839="",0,IF(VLOOKUP($E839,paramètres!$E$33:$F$44,2,FALSE)&lt;=VLOOKUP($AH$18,paramètres!$E$33:$F$44,2,FALSE),V839*$D839,0)))</f>
        <v>0</v>
      </c>
      <c r="AI839" s="13">
        <f>IF($D839="",0,IF($E839="",0,IF(VLOOKUP($E839,paramètres!$E$33:$F$44,2,FALSE)&lt;=VLOOKUP($AI$18,paramètres!$E$33:$F$44,2,FALSE),W839*$D839,0)))</f>
        <v>0</v>
      </c>
      <c r="AJ839" s="13">
        <f>IF($D839="",0,IF($E839="",0,IF(VLOOKUP($E839,paramètres!$E$33:$F$44,2,FALSE)&lt;=VLOOKUP($AJ$18,paramètres!$E$33:$F$44,2,FALSE),X839*$D839,0)))</f>
        <v>0</v>
      </c>
      <c r="AK839" s="13">
        <f>IF($D839="",0,IF($E839="",0,IF(VLOOKUP($E839,paramètres!$E$33:$F$44,2,FALSE)&lt;=VLOOKUP($AK$18,paramètres!$E$33:$F$44,2,FALSE),Y839*$D839,0)))</f>
        <v>0</v>
      </c>
      <c r="AL839" s="13">
        <f>IF($D839="",0,IF($E839="",0,IF(VLOOKUP($E839,paramètres!$E$33:$F$44,2,FALSE)&lt;=VLOOKUP($AL$18,paramètres!$E$33:$F$44,2,FALSE),Z839*$D839,0)))</f>
        <v>0</v>
      </c>
      <c r="AM839" s="13">
        <f>IF($D839="",0,IF($E839="",0,IF(VLOOKUP($E839,paramètres!$E$33:$F$44,2,FALSE)&lt;=VLOOKUP($AM$18,paramètres!$E$33:$F$44,2,FALSE),AA839*$D839,0)))</f>
        <v>0</v>
      </c>
      <c r="AN839" s="154">
        <f>IF($D839="",0,IF($E839="",0,IF(VLOOKUP($E839,paramètres!$E$33:$F$44,2,FALSE)&lt;=VLOOKUP($AN$18,paramètres!$E$33:$F$44,2,FALSE),AB839*$D839,0)))</f>
        <v>0</v>
      </c>
      <c r="AO839" s="149" t="str">
        <f>IF(paramètres!$B$28=1,((SUM(Q839:Z839)/1.02)+SUM(AA839:AB839))*0.0303/9*COUNT(Q839:Y839),IF(paramètres!$B$28=2,(SUM(Q839:AB839))*0.0303/9*COUNT(Q839:Y839),"Missing Delta option"))</f>
        <v>Missing Delta option</v>
      </c>
      <c r="AP839" s="13" t="str">
        <f>IF(paramètres!$B$28=1,(((SUM(Q839:Z839)/1.02)+SUM(AA839:AB839))+((SUM(AC839:AL839)/1.02)+SUM(AM839:AO839)))*cotpatr,IF(paramètres!$B$28=2,(SUM(Q839:AO839)*cotpatr),"Missing Delta Option"))</f>
        <v>Missing Delta Option</v>
      </c>
      <c r="AQ839" s="13" t="str" cm="1">
        <f t="array" ref="AQ839">IF(paramètres!$B$28=1,(((SUM(Q839:Z839)/1.02)+SUM(AA839:AB839))+((SUM(AC839:AN839)/1.02)+SUM(AM839:AN839)))/12*pécule,IF(paramètres!$B$28=2,SUM(Q839:AN839)/12*pécule,"Missing Delta Option"))</f>
        <v>Missing Delta Option</v>
      </c>
      <c r="AR839" s="132" t="e">
        <f>IF(paramètres!$B$28=1,(((SUM(Q839:Z839)/1.02)+SUM(AA839:AB839))+((SUM(AC839:AN839)/1.02)+SUM(AM839:AN839)))+AO839+AP839+AQ839,SUM(Q839:AN839)+AO839+AP839+AQ839)</f>
        <v>#VALUE!</v>
      </c>
    </row>
    <row r="840" spans="1:44" x14ac:dyDescent="0.25">
      <c r="A840" s="131"/>
      <c r="B840" s="39"/>
      <c r="C840" s="39"/>
      <c r="D840" s="93"/>
      <c r="E840" s="68"/>
      <c r="F840" s="40"/>
      <c r="G840" s="94"/>
      <c r="H840" s="38"/>
      <c r="I840" s="95"/>
      <c r="J840" s="40"/>
      <c r="K840" s="38"/>
      <c r="L840" s="95"/>
      <c r="M840" s="40"/>
      <c r="N840" s="38"/>
      <c r="O840" s="95"/>
      <c r="P840" s="68"/>
      <c r="Q840" s="226"/>
      <c r="R840" s="227"/>
      <c r="S840" s="227"/>
      <c r="T840" s="227"/>
      <c r="U840" s="227"/>
      <c r="V840" s="227"/>
      <c r="W840" s="227"/>
      <c r="X840" s="227"/>
      <c r="Y840" s="227"/>
      <c r="Z840" s="227"/>
      <c r="AA840" s="227"/>
      <c r="AB840" s="228"/>
      <c r="AC840" s="149">
        <f>IF($D840="",0,IF($E840="",0,IF(VLOOKUP($E840,paramètres!$E$33:$F$44,2,FALSE)&lt;=VLOOKUP($AC$18,paramètres!$E$33:$F$44,2,FALSE),Q840*$D840,0)))</f>
        <v>0</v>
      </c>
      <c r="AD840" s="13">
        <f>IF($D840="",0,IF($E840="",0,IF(VLOOKUP($E840,paramètres!$E$33:$F$44,2,FALSE)&lt;=VLOOKUP($AD$18,paramètres!$E$33:$F$44,2,FALSE),R840*$D840,0)))</f>
        <v>0</v>
      </c>
      <c r="AE840" s="13">
        <f>IF($D840="",0,IF($E840="",0,IF(VLOOKUP($E840,paramètres!$E$33:$F$44,2,FALSE)&lt;=VLOOKUP($AE$18,paramètres!$E$33:$F$44,2,FALSE),S840*$D840,0)))</f>
        <v>0</v>
      </c>
      <c r="AF840" s="13">
        <f>IF($D840="",0,IF($E840="",0,IF(VLOOKUP($E840,paramètres!$E$33:$F$44,2,FALSE)&lt;=VLOOKUP($AF$18,paramètres!$E$33:$F$44,2,FALSE),T840*$D840,0)))</f>
        <v>0</v>
      </c>
      <c r="AG840" s="13">
        <f>IF($D840="",0,IF($E840="",0,IF(VLOOKUP($E840,paramètres!$E$33:$F$44,2,FALSE)&lt;=VLOOKUP($AG$18,paramètres!$E$33:$F$44,2,FALSE),U840*$D840,0)))</f>
        <v>0</v>
      </c>
      <c r="AH840" s="13">
        <f>IF($D840="",0,IF($E840="",0,IF(VLOOKUP($E840,paramètres!$E$33:$F$44,2,FALSE)&lt;=VLOOKUP($AH$18,paramètres!$E$33:$F$44,2,FALSE),V840*$D840,0)))</f>
        <v>0</v>
      </c>
      <c r="AI840" s="13">
        <f>IF($D840="",0,IF($E840="",0,IF(VLOOKUP($E840,paramètres!$E$33:$F$44,2,FALSE)&lt;=VLOOKUP($AI$18,paramètres!$E$33:$F$44,2,FALSE),W840*$D840,0)))</f>
        <v>0</v>
      </c>
      <c r="AJ840" s="13">
        <f>IF($D840="",0,IF($E840="",0,IF(VLOOKUP($E840,paramètres!$E$33:$F$44,2,FALSE)&lt;=VLOOKUP($AJ$18,paramètres!$E$33:$F$44,2,FALSE),X840*$D840,0)))</f>
        <v>0</v>
      </c>
      <c r="AK840" s="13">
        <f>IF($D840="",0,IF($E840="",0,IF(VLOOKUP($E840,paramètres!$E$33:$F$44,2,FALSE)&lt;=VLOOKUP($AK$18,paramètres!$E$33:$F$44,2,FALSE),Y840*$D840,0)))</f>
        <v>0</v>
      </c>
      <c r="AL840" s="13">
        <f>IF($D840="",0,IF($E840="",0,IF(VLOOKUP($E840,paramètres!$E$33:$F$44,2,FALSE)&lt;=VLOOKUP($AL$18,paramètres!$E$33:$F$44,2,FALSE),Z840*$D840,0)))</f>
        <v>0</v>
      </c>
      <c r="AM840" s="13">
        <f>IF($D840="",0,IF($E840="",0,IF(VLOOKUP($E840,paramètres!$E$33:$F$44,2,FALSE)&lt;=VLOOKUP($AM$18,paramètres!$E$33:$F$44,2,FALSE),AA840*$D840,0)))</f>
        <v>0</v>
      </c>
      <c r="AN840" s="154">
        <f>IF($D840="",0,IF($E840="",0,IF(VLOOKUP($E840,paramètres!$E$33:$F$44,2,FALSE)&lt;=VLOOKUP($AN$18,paramètres!$E$33:$F$44,2,FALSE),AB840*$D840,0)))</f>
        <v>0</v>
      </c>
      <c r="AO840" s="149" t="str">
        <f>IF(paramètres!$B$28=1,((SUM(Q840:Z840)/1.02)+SUM(AA840:AB840))*0.0303/9*COUNT(Q840:Y840),IF(paramètres!$B$28=2,(SUM(Q840:AB840))*0.0303/9*COUNT(Q840:Y840),"Missing Delta option"))</f>
        <v>Missing Delta option</v>
      </c>
      <c r="AP840" s="13" t="str">
        <f>IF(paramètres!$B$28=1,(((SUM(Q840:Z840)/1.02)+SUM(AA840:AB840))+((SUM(AC840:AL840)/1.02)+SUM(AM840:AO840)))*cotpatr,IF(paramètres!$B$28=2,(SUM(Q840:AO840)*cotpatr),"Missing Delta Option"))</f>
        <v>Missing Delta Option</v>
      </c>
      <c r="AQ840" s="13" t="str" cm="1">
        <f t="array" ref="AQ840">IF(paramètres!$B$28=1,(((SUM(Q840:Z840)/1.02)+SUM(AA840:AB840))+((SUM(AC840:AN840)/1.02)+SUM(AM840:AN840)))/12*pécule,IF(paramètres!$B$28=2,SUM(Q840:AN840)/12*pécule,"Missing Delta Option"))</f>
        <v>Missing Delta Option</v>
      </c>
      <c r="AR840" s="132" t="e">
        <f>IF(paramètres!$B$28=1,(((SUM(Q840:Z840)/1.02)+SUM(AA840:AB840))+((SUM(AC840:AN840)/1.02)+SUM(AM840:AN840)))+AO840+AP840+AQ840,SUM(Q840:AN840)+AO840+AP840+AQ840)</f>
        <v>#VALUE!</v>
      </c>
    </row>
    <row r="841" spans="1:44" x14ac:dyDescent="0.25">
      <c r="A841" s="131"/>
      <c r="B841" s="39"/>
      <c r="C841" s="39"/>
      <c r="D841" s="93"/>
      <c r="E841" s="68"/>
      <c r="F841" s="40"/>
      <c r="G841" s="94"/>
      <c r="H841" s="38"/>
      <c r="I841" s="95"/>
      <c r="J841" s="40"/>
      <c r="K841" s="38"/>
      <c r="L841" s="95"/>
      <c r="M841" s="40"/>
      <c r="N841" s="38"/>
      <c r="O841" s="95"/>
      <c r="P841" s="68"/>
      <c r="Q841" s="226"/>
      <c r="R841" s="227"/>
      <c r="S841" s="227"/>
      <c r="T841" s="227"/>
      <c r="U841" s="227"/>
      <c r="V841" s="227"/>
      <c r="W841" s="227"/>
      <c r="X841" s="227"/>
      <c r="Y841" s="227"/>
      <c r="Z841" s="227"/>
      <c r="AA841" s="227"/>
      <c r="AB841" s="228"/>
      <c r="AC841" s="149">
        <f>IF($D841="",0,IF($E841="",0,IF(VLOOKUP($E841,paramètres!$E$33:$F$44,2,FALSE)&lt;=VLOOKUP($AC$18,paramètres!$E$33:$F$44,2,FALSE),Q841*$D841,0)))</f>
        <v>0</v>
      </c>
      <c r="AD841" s="13">
        <f>IF($D841="",0,IF($E841="",0,IF(VLOOKUP($E841,paramètres!$E$33:$F$44,2,FALSE)&lt;=VLOOKUP($AD$18,paramètres!$E$33:$F$44,2,FALSE),R841*$D841,0)))</f>
        <v>0</v>
      </c>
      <c r="AE841" s="13">
        <f>IF($D841="",0,IF($E841="",0,IF(VLOOKUP($E841,paramètres!$E$33:$F$44,2,FALSE)&lt;=VLOOKUP($AE$18,paramètres!$E$33:$F$44,2,FALSE),S841*$D841,0)))</f>
        <v>0</v>
      </c>
      <c r="AF841" s="13">
        <f>IF($D841="",0,IF($E841="",0,IF(VLOOKUP($E841,paramètres!$E$33:$F$44,2,FALSE)&lt;=VLOOKUP($AF$18,paramètres!$E$33:$F$44,2,FALSE),T841*$D841,0)))</f>
        <v>0</v>
      </c>
      <c r="AG841" s="13">
        <f>IF($D841="",0,IF($E841="",0,IF(VLOOKUP($E841,paramètres!$E$33:$F$44,2,FALSE)&lt;=VLOOKUP($AG$18,paramètres!$E$33:$F$44,2,FALSE),U841*$D841,0)))</f>
        <v>0</v>
      </c>
      <c r="AH841" s="13">
        <f>IF($D841="",0,IF($E841="",0,IF(VLOOKUP($E841,paramètres!$E$33:$F$44,2,FALSE)&lt;=VLOOKUP($AH$18,paramètres!$E$33:$F$44,2,FALSE),V841*$D841,0)))</f>
        <v>0</v>
      </c>
      <c r="AI841" s="13">
        <f>IF($D841="",0,IF($E841="",0,IF(VLOOKUP($E841,paramètres!$E$33:$F$44,2,FALSE)&lt;=VLOOKUP($AI$18,paramètres!$E$33:$F$44,2,FALSE),W841*$D841,0)))</f>
        <v>0</v>
      </c>
      <c r="AJ841" s="13">
        <f>IF($D841="",0,IF($E841="",0,IF(VLOOKUP($E841,paramètres!$E$33:$F$44,2,FALSE)&lt;=VLOOKUP($AJ$18,paramètres!$E$33:$F$44,2,FALSE),X841*$D841,0)))</f>
        <v>0</v>
      </c>
      <c r="AK841" s="13">
        <f>IF($D841="",0,IF($E841="",0,IF(VLOOKUP($E841,paramètres!$E$33:$F$44,2,FALSE)&lt;=VLOOKUP($AK$18,paramètres!$E$33:$F$44,2,FALSE),Y841*$D841,0)))</f>
        <v>0</v>
      </c>
      <c r="AL841" s="13">
        <f>IF($D841="",0,IF($E841="",0,IF(VLOOKUP($E841,paramètres!$E$33:$F$44,2,FALSE)&lt;=VLOOKUP($AL$18,paramètres!$E$33:$F$44,2,FALSE),Z841*$D841,0)))</f>
        <v>0</v>
      </c>
      <c r="AM841" s="13">
        <f>IF($D841="",0,IF($E841="",0,IF(VLOOKUP($E841,paramètres!$E$33:$F$44,2,FALSE)&lt;=VLOOKUP($AM$18,paramètres!$E$33:$F$44,2,FALSE),AA841*$D841,0)))</f>
        <v>0</v>
      </c>
      <c r="AN841" s="154">
        <f>IF($D841="",0,IF($E841="",0,IF(VLOOKUP($E841,paramètres!$E$33:$F$44,2,FALSE)&lt;=VLOOKUP($AN$18,paramètres!$E$33:$F$44,2,FALSE),AB841*$D841,0)))</f>
        <v>0</v>
      </c>
      <c r="AO841" s="149" t="str">
        <f>IF(paramètres!$B$28=1,((SUM(Q841:Z841)/1.02)+SUM(AA841:AB841))*0.0303/9*COUNT(Q841:Y841),IF(paramètres!$B$28=2,(SUM(Q841:AB841))*0.0303/9*COUNT(Q841:Y841),"Missing Delta option"))</f>
        <v>Missing Delta option</v>
      </c>
      <c r="AP841" s="13" t="str">
        <f>IF(paramètres!$B$28=1,(((SUM(Q841:Z841)/1.02)+SUM(AA841:AB841))+((SUM(AC841:AL841)/1.02)+SUM(AM841:AO841)))*cotpatr,IF(paramètres!$B$28=2,(SUM(Q841:AO841)*cotpatr),"Missing Delta Option"))</f>
        <v>Missing Delta Option</v>
      </c>
      <c r="AQ841" s="13" t="str" cm="1">
        <f t="array" ref="AQ841">IF(paramètres!$B$28=1,(((SUM(Q841:Z841)/1.02)+SUM(AA841:AB841))+((SUM(AC841:AN841)/1.02)+SUM(AM841:AN841)))/12*pécule,IF(paramètres!$B$28=2,SUM(Q841:AN841)/12*pécule,"Missing Delta Option"))</f>
        <v>Missing Delta Option</v>
      </c>
      <c r="AR841" s="132" t="e">
        <f>IF(paramètres!$B$28=1,(((SUM(Q841:Z841)/1.02)+SUM(AA841:AB841))+((SUM(AC841:AN841)/1.02)+SUM(AM841:AN841)))+AO841+AP841+AQ841,SUM(Q841:AN841)+AO841+AP841+AQ841)</f>
        <v>#VALUE!</v>
      </c>
    </row>
    <row r="842" spans="1:44" x14ac:dyDescent="0.25">
      <c r="A842" s="131"/>
      <c r="B842" s="39"/>
      <c r="C842" s="39"/>
      <c r="D842" s="93"/>
      <c r="E842" s="68"/>
      <c r="F842" s="40"/>
      <c r="G842" s="94"/>
      <c r="H842" s="38"/>
      <c r="I842" s="95"/>
      <c r="J842" s="40"/>
      <c r="K842" s="38"/>
      <c r="L842" s="95"/>
      <c r="M842" s="40"/>
      <c r="N842" s="38"/>
      <c r="O842" s="95"/>
      <c r="P842" s="68"/>
      <c r="Q842" s="226"/>
      <c r="R842" s="227"/>
      <c r="S842" s="227"/>
      <c r="T842" s="227"/>
      <c r="U842" s="227"/>
      <c r="V842" s="227"/>
      <c r="W842" s="227"/>
      <c r="X842" s="227"/>
      <c r="Y842" s="227"/>
      <c r="Z842" s="227"/>
      <c r="AA842" s="227"/>
      <c r="AB842" s="228"/>
      <c r="AC842" s="149">
        <f>IF($D842="",0,IF($E842="",0,IF(VLOOKUP($E842,paramètres!$E$33:$F$44,2,FALSE)&lt;=VLOOKUP($AC$18,paramètres!$E$33:$F$44,2,FALSE),Q842*$D842,0)))</f>
        <v>0</v>
      </c>
      <c r="AD842" s="13">
        <f>IF($D842="",0,IF($E842="",0,IF(VLOOKUP($E842,paramètres!$E$33:$F$44,2,FALSE)&lt;=VLOOKUP($AD$18,paramètres!$E$33:$F$44,2,FALSE),R842*$D842,0)))</f>
        <v>0</v>
      </c>
      <c r="AE842" s="13">
        <f>IF($D842="",0,IF($E842="",0,IF(VLOOKUP($E842,paramètres!$E$33:$F$44,2,FALSE)&lt;=VLOOKUP($AE$18,paramètres!$E$33:$F$44,2,FALSE),S842*$D842,0)))</f>
        <v>0</v>
      </c>
      <c r="AF842" s="13">
        <f>IF($D842="",0,IF($E842="",0,IF(VLOOKUP($E842,paramètres!$E$33:$F$44,2,FALSE)&lt;=VLOOKUP($AF$18,paramètres!$E$33:$F$44,2,FALSE),T842*$D842,0)))</f>
        <v>0</v>
      </c>
      <c r="AG842" s="13">
        <f>IF($D842="",0,IF($E842="",0,IF(VLOOKUP($E842,paramètres!$E$33:$F$44,2,FALSE)&lt;=VLOOKUP($AG$18,paramètres!$E$33:$F$44,2,FALSE),U842*$D842,0)))</f>
        <v>0</v>
      </c>
      <c r="AH842" s="13">
        <f>IF($D842="",0,IF($E842="",0,IF(VLOOKUP($E842,paramètres!$E$33:$F$44,2,FALSE)&lt;=VLOOKUP($AH$18,paramètres!$E$33:$F$44,2,FALSE),V842*$D842,0)))</f>
        <v>0</v>
      </c>
      <c r="AI842" s="13">
        <f>IF($D842="",0,IF($E842="",0,IF(VLOOKUP($E842,paramètres!$E$33:$F$44,2,FALSE)&lt;=VLOOKUP($AI$18,paramètres!$E$33:$F$44,2,FALSE),W842*$D842,0)))</f>
        <v>0</v>
      </c>
      <c r="AJ842" s="13">
        <f>IF($D842="",0,IF($E842="",0,IF(VLOOKUP($E842,paramètres!$E$33:$F$44,2,FALSE)&lt;=VLOOKUP($AJ$18,paramètres!$E$33:$F$44,2,FALSE),X842*$D842,0)))</f>
        <v>0</v>
      </c>
      <c r="AK842" s="13">
        <f>IF($D842="",0,IF($E842="",0,IF(VLOOKUP($E842,paramètres!$E$33:$F$44,2,FALSE)&lt;=VLOOKUP($AK$18,paramètres!$E$33:$F$44,2,FALSE),Y842*$D842,0)))</f>
        <v>0</v>
      </c>
      <c r="AL842" s="13">
        <f>IF($D842="",0,IF($E842="",0,IF(VLOOKUP($E842,paramètres!$E$33:$F$44,2,FALSE)&lt;=VLOOKUP($AL$18,paramètres!$E$33:$F$44,2,FALSE),Z842*$D842,0)))</f>
        <v>0</v>
      </c>
      <c r="AM842" s="13">
        <f>IF($D842="",0,IF($E842="",0,IF(VLOOKUP($E842,paramètres!$E$33:$F$44,2,FALSE)&lt;=VLOOKUP($AM$18,paramètres!$E$33:$F$44,2,FALSE),AA842*$D842,0)))</f>
        <v>0</v>
      </c>
      <c r="AN842" s="154">
        <f>IF($D842="",0,IF($E842="",0,IF(VLOOKUP($E842,paramètres!$E$33:$F$44,2,FALSE)&lt;=VLOOKUP($AN$18,paramètres!$E$33:$F$44,2,FALSE),AB842*$D842,0)))</f>
        <v>0</v>
      </c>
      <c r="AO842" s="149" t="str">
        <f>IF(paramètres!$B$28=1,((SUM(Q842:Z842)/1.02)+SUM(AA842:AB842))*0.0303/9*COUNT(Q842:Y842),IF(paramètres!$B$28=2,(SUM(Q842:AB842))*0.0303/9*COUNT(Q842:Y842),"Missing Delta option"))</f>
        <v>Missing Delta option</v>
      </c>
      <c r="AP842" s="13" t="str">
        <f>IF(paramètres!$B$28=1,(((SUM(Q842:Z842)/1.02)+SUM(AA842:AB842))+((SUM(AC842:AL842)/1.02)+SUM(AM842:AO842)))*cotpatr,IF(paramètres!$B$28=2,(SUM(Q842:AO842)*cotpatr),"Missing Delta Option"))</f>
        <v>Missing Delta Option</v>
      </c>
      <c r="AQ842" s="13" t="str" cm="1">
        <f t="array" ref="AQ842">IF(paramètres!$B$28=1,(((SUM(Q842:Z842)/1.02)+SUM(AA842:AB842))+((SUM(AC842:AN842)/1.02)+SUM(AM842:AN842)))/12*pécule,IF(paramètres!$B$28=2,SUM(Q842:AN842)/12*pécule,"Missing Delta Option"))</f>
        <v>Missing Delta Option</v>
      </c>
      <c r="AR842" s="132" t="e">
        <f>IF(paramètres!$B$28=1,(((SUM(Q842:Z842)/1.02)+SUM(AA842:AB842))+((SUM(AC842:AN842)/1.02)+SUM(AM842:AN842)))+AO842+AP842+AQ842,SUM(Q842:AN842)+AO842+AP842+AQ842)</f>
        <v>#VALUE!</v>
      </c>
    </row>
    <row r="843" spans="1:44" x14ac:dyDescent="0.25">
      <c r="A843" s="131"/>
      <c r="B843" s="39"/>
      <c r="C843" s="39"/>
      <c r="D843" s="93"/>
      <c r="E843" s="68"/>
      <c r="F843" s="40"/>
      <c r="G843" s="94"/>
      <c r="H843" s="38"/>
      <c r="I843" s="95"/>
      <c r="J843" s="40"/>
      <c r="K843" s="38"/>
      <c r="L843" s="95"/>
      <c r="M843" s="40"/>
      <c r="N843" s="38"/>
      <c r="O843" s="95"/>
      <c r="P843" s="68"/>
      <c r="Q843" s="226"/>
      <c r="R843" s="227"/>
      <c r="S843" s="227"/>
      <c r="T843" s="227"/>
      <c r="U843" s="227"/>
      <c r="V843" s="227"/>
      <c r="W843" s="227"/>
      <c r="X843" s="227"/>
      <c r="Y843" s="227"/>
      <c r="Z843" s="227"/>
      <c r="AA843" s="227"/>
      <c r="AB843" s="228"/>
      <c r="AC843" s="149">
        <f>IF($D843="",0,IF($E843="",0,IF(VLOOKUP($E843,paramètres!$E$33:$F$44,2,FALSE)&lt;=VLOOKUP($AC$18,paramètres!$E$33:$F$44,2,FALSE),Q843*$D843,0)))</f>
        <v>0</v>
      </c>
      <c r="AD843" s="13">
        <f>IF($D843="",0,IF($E843="",0,IF(VLOOKUP($E843,paramètres!$E$33:$F$44,2,FALSE)&lt;=VLOOKUP($AD$18,paramètres!$E$33:$F$44,2,FALSE),R843*$D843,0)))</f>
        <v>0</v>
      </c>
      <c r="AE843" s="13">
        <f>IF($D843="",0,IF($E843="",0,IF(VLOOKUP($E843,paramètres!$E$33:$F$44,2,FALSE)&lt;=VLOOKUP($AE$18,paramètres!$E$33:$F$44,2,FALSE),S843*$D843,0)))</f>
        <v>0</v>
      </c>
      <c r="AF843" s="13">
        <f>IF($D843="",0,IF($E843="",0,IF(VLOOKUP($E843,paramètres!$E$33:$F$44,2,FALSE)&lt;=VLOOKUP($AF$18,paramètres!$E$33:$F$44,2,FALSE),T843*$D843,0)))</f>
        <v>0</v>
      </c>
      <c r="AG843" s="13">
        <f>IF($D843="",0,IF($E843="",0,IF(VLOOKUP($E843,paramètres!$E$33:$F$44,2,FALSE)&lt;=VLOOKUP($AG$18,paramètres!$E$33:$F$44,2,FALSE),U843*$D843,0)))</f>
        <v>0</v>
      </c>
      <c r="AH843" s="13">
        <f>IF($D843="",0,IF($E843="",0,IF(VLOOKUP($E843,paramètres!$E$33:$F$44,2,FALSE)&lt;=VLOOKUP($AH$18,paramètres!$E$33:$F$44,2,FALSE),V843*$D843,0)))</f>
        <v>0</v>
      </c>
      <c r="AI843" s="13">
        <f>IF($D843="",0,IF($E843="",0,IF(VLOOKUP($E843,paramètres!$E$33:$F$44,2,FALSE)&lt;=VLOOKUP($AI$18,paramètres!$E$33:$F$44,2,FALSE),W843*$D843,0)))</f>
        <v>0</v>
      </c>
      <c r="AJ843" s="13">
        <f>IF($D843="",0,IF($E843="",0,IF(VLOOKUP($E843,paramètres!$E$33:$F$44,2,FALSE)&lt;=VLOOKUP($AJ$18,paramètres!$E$33:$F$44,2,FALSE),X843*$D843,0)))</f>
        <v>0</v>
      </c>
      <c r="AK843" s="13">
        <f>IF($D843="",0,IF($E843="",0,IF(VLOOKUP($E843,paramètres!$E$33:$F$44,2,FALSE)&lt;=VLOOKUP($AK$18,paramètres!$E$33:$F$44,2,FALSE),Y843*$D843,0)))</f>
        <v>0</v>
      </c>
      <c r="AL843" s="13">
        <f>IF($D843="",0,IF($E843="",0,IF(VLOOKUP($E843,paramètres!$E$33:$F$44,2,FALSE)&lt;=VLOOKUP($AL$18,paramètres!$E$33:$F$44,2,FALSE),Z843*$D843,0)))</f>
        <v>0</v>
      </c>
      <c r="AM843" s="13">
        <f>IF($D843="",0,IF($E843="",0,IF(VLOOKUP($E843,paramètres!$E$33:$F$44,2,FALSE)&lt;=VLOOKUP($AM$18,paramètres!$E$33:$F$44,2,FALSE),AA843*$D843,0)))</f>
        <v>0</v>
      </c>
      <c r="AN843" s="154">
        <f>IF($D843="",0,IF($E843="",0,IF(VLOOKUP($E843,paramètres!$E$33:$F$44,2,FALSE)&lt;=VLOOKUP($AN$18,paramètres!$E$33:$F$44,2,FALSE),AB843*$D843,0)))</f>
        <v>0</v>
      </c>
      <c r="AO843" s="149" t="str">
        <f>IF(paramètres!$B$28=1,((SUM(Q843:Z843)/1.02)+SUM(AA843:AB843))*0.0303/9*COUNT(Q843:Y843),IF(paramètres!$B$28=2,(SUM(Q843:AB843))*0.0303/9*COUNT(Q843:Y843),"Missing Delta option"))</f>
        <v>Missing Delta option</v>
      </c>
      <c r="AP843" s="13" t="str">
        <f>IF(paramètres!$B$28=1,(((SUM(Q843:Z843)/1.02)+SUM(AA843:AB843))+((SUM(AC843:AL843)/1.02)+SUM(AM843:AO843)))*cotpatr,IF(paramètres!$B$28=2,(SUM(Q843:AO843)*cotpatr),"Missing Delta Option"))</f>
        <v>Missing Delta Option</v>
      </c>
      <c r="AQ843" s="13" t="str" cm="1">
        <f t="array" ref="AQ843">IF(paramètres!$B$28=1,(((SUM(Q843:Z843)/1.02)+SUM(AA843:AB843))+((SUM(AC843:AN843)/1.02)+SUM(AM843:AN843)))/12*pécule,IF(paramètres!$B$28=2,SUM(Q843:AN843)/12*pécule,"Missing Delta Option"))</f>
        <v>Missing Delta Option</v>
      </c>
      <c r="AR843" s="132" t="e">
        <f>IF(paramètres!$B$28=1,(((SUM(Q843:Z843)/1.02)+SUM(AA843:AB843))+((SUM(AC843:AN843)/1.02)+SUM(AM843:AN843)))+AO843+AP843+AQ843,SUM(Q843:AN843)+AO843+AP843+AQ843)</f>
        <v>#VALUE!</v>
      </c>
    </row>
    <row r="844" spans="1:44" x14ac:dyDescent="0.25">
      <c r="A844" s="131"/>
      <c r="B844" s="39"/>
      <c r="C844" s="39"/>
      <c r="D844" s="93"/>
      <c r="E844" s="68"/>
      <c r="F844" s="40"/>
      <c r="G844" s="94"/>
      <c r="H844" s="38"/>
      <c r="I844" s="95"/>
      <c r="J844" s="40"/>
      <c r="K844" s="38"/>
      <c r="L844" s="95"/>
      <c r="M844" s="40"/>
      <c r="N844" s="38"/>
      <c r="O844" s="95"/>
      <c r="P844" s="68"/>
      <c r="Q844" s="226"/>
      <c r="R844" s="227"/>
      <c r="S844" s="227"/>
      <c r="T844" s="227"/>
      <c r="U844" s="227"/>
      <c r="V844" s="227"/>
      <c r="W844" s="227"/>
      <c r="X844" s="227"/>
      <c r="Y844" s="227"/>
      <c r="Z844" s="227"/>
      <c r="AA844" s="227"/>
      <c r="AB844" s="228"/>
      <c r="AC844" s="149">
        <f>IF($D844="",0,IF($E844="",0,IF(VLOOKUP($E844,paramètres!$E$33:$F$44,2,FALSE)&lt;=VLOOKUP($AC$18,paramètres!$E$33:$F$44,2,FALSE),Q844*$D844,0)))</f>
        <v>0</v>
      </c>
      <c r="AD844" s="13">
        <f>IF($D844="",0,IF($E844="",0,IF(VLOOKUP($E844,paramètres!$E$33:$F$44,2,FALSE)&lt;=VLOOKUP($AD$18,paramètres!$E$33:$F$44,2,FALSE),R844*$D844,0)))</f>
        <v>0</v>
      </c>
      <c r="AE844" s="13">
        <f>IF($D844="",0,IF($E844="",0,IF(VLOOKUP($E844,paramètres!$E$33:$F$44,2,FALSE)&lt;=VLOOKUP($AE$18,paramètres!$E$33:$F$44,2,FALSE),S844*$D844,0)))</f>
        <v>0</v>
      </c>
      <c r="AF844" s="13">
        <f>IF($D844="",0,IF($E844="",0,IF(VLOOKUP($E844,paramètres!$E$33:$F$44,2,FALSE)&lt;=VLOOKUP($AF$18,paramètres!$E$33:$F$44,2,FALSE),T844*$D844,0)))</f>
        <v>0</v>
      </c>
      <c r="AG844" s="13">
        <f>IF($D844="",0,IF($E844="",0,IF(VLOOKUP($E844,paramètres!$E$33:$F$44,2,FALSE)&lt;=VLOOKUP($AG$18,paramètres!$E$33:$F$44,2,FALSE),U844*$D844,0)))</f>
        <v>0</v>
      </c>
      <c r="AH844" s="13">
        <f>IF($D844="",0,IF($E844="",0,IF(VLOOKUP($E844,paramètres!$E$33:$F$44,2,FALSE)&lt;=VLOOKUP($AH$18,paramètres!$E$33:$F$44,2,FALSE),V844*$D844,0)))</f>
        <v>0</v>
      </c>
      <c r="AI844" s="13">
        <f>IF($D844="",0,IF($E844="",0,IF(VLOOKUP($E844,paramètres!$E$33:$F$44,2,FALSE)&lt;=VLOOKUP($AI$18,paramètres!$E$33:$F$44,2,FALSE),W844*$D844,0)))</f>
        <v>0</v>
      </c>
      <c r="AJ844" s="13">
        <f>IF($D844="",0,IF($E844="",0,IF(VLOOKUP($E844,paramètres!$E$33:$F$44,2,FALSE)&lt;=VLOOKUP($AJ$18,paramètres!$E$33:$F$44,2,FALSE),X844*$D844,0)))</f>
        <v>0</v>
      </c>
      <c r="AK844" s="13">
        <f>IF($D844="",0,IF($E844="",0,IF(VLOOKUP($E844,paramètres!$E$33:$F$44,2,FALSE)&lt;=VLOOKUP($AK$18,paramètres!$E$33:$F$44,2,FALSE),Y844*$D844,0)))</f>
        <v>0</v>
      </c>
      <c r="AL844" s="13">
        <f>IF($D844="",0,IF($E844="",0,IF(VLOOKUP($E844,paramètres!$E$33:$F$44,2,FALSE)&lt;=VLOOKUP($AL$18,paramètres!$E$33:$F$44,2,FALSE),Z844*$D844,0)))</f>
        <v>0</v>
      </c>
      <c r="AM844" s="13">
        <f>IF($D844="",0,IF($E844="",0,IF(VLOOKUP($E844,paramètres!$E$33:$F$44,2,FALSE)&lt;=VLOOKUP($AM$18,paramètres!$E$33:$F$44,2,FALSE),AA844*$D844,0)))</f>
        <v>0</v>
      </c>
      <c r="AN844" s="154">
        <f>IF($D844="",0,IF($E844="",0,IF(VLOOKUP($E844,paramètres!$E$33:$F$44,2,FALSE)&lt;=VLOOKUP($AN$18,paramètres!$E$33:$F$44,2,FALSE),AB844*$D844,0)))</f>
        <v>0</v>
      </c>
      <c r="AO844" s="149" t="str">
        <f>IF(paramètres!$B$28=1,((SUM(Q844:Z844)/1.02)+SUM(AA844:AB844))*0.0303/9*COUNT(Q844:Y844),IF(paramètres!$B$28=2,(SUM(Q844:AB844))*0.0303/9*COUNT(Q844:Y844),"Missing Delta option"))</f>
        <v>Missing Delta option</v>
      </c>
      <c r="AP844" s="13" t="str">
        <f>IF(paramètres!$B$28=1,(((SUM(Q844:Z844)/1.02)+SUM(AA844:AB844))+((SUM(AC844:AL844)/1.02)+SUM(AM844:AO844)))*cotpatr,IF(paramètres!$B$28=2,(SUM(Q844:AO844)*cotpatr),"Missing Delta Option"))</f>
        <v>Missing Delta Option</v>
      </c>
      <c r="AQ844" s="13" t="str" cm="1">
        <f t="array" ref="AQ844">IF(paramètres!$B$28=1,(((SUM(Q844:Z844)/1.02)+SUM(AA844:AB844))+((SUM(AC844:AN844)/1.02)+SUM(AM844:AN844)))/12*pécule,IF(paramètres!$B$28=2,SUM(Q844:AN844)/12*pécule,"Missing Delta Option"))</f>
        <v>Missing Delta Option</v>
      </c>
      <c r="AR844" s="132" t="e">
        <f>IF(paramètres!$B$28=1,(((SUM(Q844:Z844)/1.02)+SUM(AA844:AB844))+((SUM(AC844:AN844)/1.02)+SUM(AM844:AN844)))+AO844+AP844+AQ844,SUM(Q844:AN844)+AO844+AP844+AQ844)</f>
        <v>#VALUE!</v>
      </c>
    </row>
    <row r="845" spans="1:44" x14ac:dyDescent="0.25">
      <c r="A845" s="131"/>
      <c r="B845" s="39"/>
      <c r="C845" s="39"/>
      <c r="D845" s="93"/>
      <c r="E845" s="68"/>
      <c r="F845" s="40"/>
      <c r="G845" s="94"/>
      <c r="H845" s="38"/>
      <c r="I845" s="95"/>
      <c r="J845" s="40"/>
      <c r="K845" s="38"/>
      <c r="L845" s="95"/>
      <c r="M845" s="40"/>
      <c r="N845" s="38"/>
      <c r="O845" s="95"/>
      <c r="P845" s="68"/>
      <c r="Q845" s="226"/>
      <c r="R845" s="227"/>
      <c r="S845" s="227"/>
      <c r="T845" s="227"/>
      <c r="U845" s="227"/>
      <c r="V845" s="227"/>
      <c r="W845" s="227"/>
      <c r="X845" s="227"/>
      <c r="Y845" s="227"/>
      <c r="Z845" s="227"/>
      <c r="AA845" s="227"/>
      <c r="AB845" s="228"/>
      <c r="AC845" s="149">
        <f>IF($D845="",0,IF($E845="",0,IF(VLOOKUP($E845,paramètres!$E$33:$F$44,2,FALSE)&lt;=VLOOKUP($AC$18,paramètres!$E$33:$F$44,2,FALSE),Q845*$D845,0)))</f>
        <v>0</v>
      </c>
      <c r="AD845" s="13">
        <f>IF($D845="",0,IF($E845="",0,IF(VLOOKUP($E845,paramètres!$E$33:$F$44,2,FALSE)&lt;=VLOOKUP($AD$18,paramètres!$E$33:$F$44,2,FALSE),R845*$D845,0)))</f>
        <v>0</v>
      </c>
      <c r="AE845" s="13">
        <f>IF($D845="",0,IF($E845="",0,IF(VLOOKUP($E845,paramètres!$E$33:$F$44,2,FALSE)&lt;=VLOOKUP($AE$18,paramètres!$E$33:$F$44,2,FALSE),S845*$D845,0)))</f>
        <v>0</v>
      </c>
      <c r="AF845" s="13">
        <f>IF($D845="",0,IF($E845="",0,IF(VLOOKUP($E845,paramètres!$E$33:$F$44,2,FALSE)&lt;=VLOOKUP($AF$18,paramètres!$E$33:$F$44,2,FALSE),T845*$D845,0)))</f>
        <v>0</v>
      </c>
      <c r="AG845" s="13">
        <f>IF($D845="",0,IF($E845="",0,IF(VLOOKUP($E845,paramètres!$E$33:$F$44,2,FALSE)&lt;=VLOOKUP($AG$18,paramètres!$E$33:$F$44,2,FALSE),U845*$D845,0)))</f>
        <v>0</v>
      </c>
      <c r="AH845" s="13">
        <f>IF($D845="",0,IF($E845="",0,IF(VLOOKUP($E845,paramètres!$E$33:$F$44,2,FALSE)&lt;=VLOOKUP($AH$18,paramètres!$E$33:$F$44,2,FALSE),V845*$D845,0)))</f>
        <v>0</v>
      </c>
      <c r="AI845" s="13">
        <f>IF($D845="",0,IF($E845="",0,IF(VLOOKUP($E845,paramètres!$E$33:$F$44,2,FALSE)&lt;=VLOOKUP($AI$18,paramètres!$E$33:$F$44,2,FALSE),W845*$D845,0)))</f>
        <v>0</v>
      </c>
      <c r="AJ845" s="13">
        <f>IF($D845="",0,IF($E845="",0,IF(VLOOKUP($E845,paramètres!$E$33:$F$44,2,FALSE)&lt;=VLOOKUP($AJ$18,paramètres!$E$33:$F$44,2,FALSE),X845*$D845,0)))</f>
        <v>0</v>
      </c>
      <c r="AK845" s="13">
        <f>IF($D845="",0,IF($E845="",0,IF(VLOOKUP($E845,paramètres!$E$33:$F$44,2,FALSE)&lt;=VLOOKUP($AK$18,paramètres!$E$33:$F$44,2,FALSE),Y845*$D845,0)))</f>
        <v>0</v>
      </c>
      <c r="AL845" s="13">
        <f>IF($D845="",0,IF($E845="",0,IF(VLOOKUP($E845,paramètres!$E$33:$F$44,2,FALSE)&lt;=VLOOKUP($AL$18,paramètres!$E$33:$F$44,2,FALSE),Z845*$D845,0)))</f>
        <v>0</v>
      </c>
      <c r="AM845" s="13">
        <f>IF($D845="",0,IF($E845="",0,IF(VLOOKUP($E845,paramètres!$E$33:$F$44,2,FALSE)&lt;=VLOOKUP($AM$18,paramètres!$E$33:$F$44,2,FALSE),AA845*$D845,0)))</f>
        <v>0</v>
      </c>
      <c r="AN845" s="154">
        <f>IF($D845="",0,IF($E845="",0,IF(VLOOKUP($E845,paramètres!$E$33:$F$44,2,FALSE)&lt;=VLOOKUP($AN$18,paramètres!$E$33:$F$44,2,FALSE),AB845*$D845,0)))</f>
        <v>0</v>
      </c>
      <c r="AO845" s="149" t="str">
        <f>IF(paramètres!$B$28=1,((SUM(Q845:Z845)/1.02)+SUM(AA845:AB845))*0.0303/9*COUNT(Q845:Y845),IF(paramètres!$B$28=2,(SUM(Q845:AB845))*0.0303/9*COUNT(Q845:Y845),"Missing Delta option"))</f>
        <v>Missing Delta option</v>
      </c>
      <c r="AP845" s="13" t="str">
        <f>IF(paramètres!$B$28=1,(((SUM(Q845:Z845)/1.02)+SUM(AA845:AB845))+((SUM(AC845:AL845)/1.02)+SUM(AM845:AO845)))*cotpatr,IF(paramètres!$B$28=2,(SUM(Q845:AO845)*cotpatr),"Missing Delta Option"))</f>
        <v>Missing Delta Option</v>
      </c>
      <c r="AQ845" s="13" t="str" cm="1">
        <f t="array" ref="AQ845">IF(paramètres!$B$28=1,(((SUM(Q845:Z845)/1.02)+SUM(AA845:AB845))+((SUM(AC845:AN845)/1.02)+SUM(AM845:AN845)))/12*pécule,IF(paramètres!$B$28=2,SUM(Q845:AN845)/12*pécule,"Missing Delta Option"))</f>
        <v>Missing Delta Option</v>
      </c>
      <c r="AR845" s="132" t="e">
        <f>IF(paramètres!$B$28=1,(((SUM(Q845:Z845)/1.02)+SUM(AA845:AB845))+((SUM(AC845:AN845)/1.02)+SUM(AM845:AN845)))+AO845+AP845+AQ845,SUM(Q845:AN845)+AO845+AP845+AQ845)</f>
        <v>#VALUE!</v>
      </c>
    </row>
    <row r="846" spans="1:44" x14ac:dyDescent="0.25">
      <c r="A846" s="131"/>
      <c r="B846" s="39"/>
      <c r="C846" s="39"/>
      <c r="D846" s="93"/>
      <c r="E846" s="68"/>
      <c r="F846" s="40"/>
      <c r="G846" s="94"/>
      <c r="H846" s="38"/>
      <c r="I846" s="95"/>
      <c r="J846" s="40"/>
      <c r="K846" s="38"/>
      <c r="L846" s="95"/>
      <c r="M846" s="40"/>
      <c r="N846" s="38"/>
      <c r="O846" s="95"/>
      <c r="P846" s="68"/>
      <c r="Q846" s="226"/>
      <c r="R846" s="227"/>
      <c r="S846" s="227"/>
      <c r="T846" s="227"/>
      <c r="U846" s="227"/>
      <c r="V846" s="227"/>
      <c r="W846" s="227"/>
      <c r="X846" s="227"/>
      <c r="Y846" s="227"/>
      <c r="Z846" s="227"/>
      <c r="AA846" s="227"/>
      <c r="AB846" s="228"/>
      <c r="AC846" s="149">
        <f>IF($D846="",0,IF($E846="",0,IF(VLOOKUP($E846,paramètres!$E$33:$F$44,2,FALSE)&lt;=VLOOKUP($AC$18,paramètres!$E$33:$F$44,2,FALSE),Q846*$D846,0)))</f>
        <v>0</v>
      </c>
      <c r="AD846" s="13">
        <f>IF($D846="",0,IF($E846="",0,IF(VLOOKUP($E846,paramètres!$E$33:$F$44,2,FALSE)&lt;=VLOOKUP($AD$18,paramètres!$E$33:$F$44,2,FALSE),R846*$D846,0)))</f>
        <v>0</v>
      </c>
      <c r="AE846" s="13">
        <f>IF($D846="",0,IF($E846="",0,IF(VLOOKUP($E846,paramètres!$E$33:$F$44,2,FALSE)&lt;=VLOOKUP($AE$18,paramètres!$E$33:$F$44,2,FALSE),S846*$D846,0)))</f>
        <v>0</v>
      </c>
      <c r="AF846" s="13">
        <f>IF($D846="",0,IF($E846="",0,IF(VLOOKUP($E846,paramètres!$E$33:$F$44,2,FALSE)&lt;=VLOOKUP($AF$18,paramètres!$E$33:$F$44,2,FALSE),T846*$D846,0)))</f>
        <v>0</v>
      </c>
      <c r="AG846" s="13">
        <f>IF($D846="",0,IF($E846="",0,IF(VLOOKUP($E846,paramètres!$E$33:$F$44,2,FALSE)&lt;=VLOOKUP($AG$18,paramètres!$E$33:$F$44,2,FALSE),U846*$D846,0)))</f>
        <v>0</v>
      </c>
      <c r="AH846" s="13">
        <f>IF($D846="",0,IF($E846="",0,IF(VLOOKUP($E846,paramètres!$E$33:$F$44,2,FALSE)&lt;=VLOOKUP($AH$18,paramètres!$E$33:$F$44,2,FALSE),V846*$D846,0)))</f>
        <v>0</v>
      </c>
      <c r="AI846" s="13">
        <f>IF($D846="",0,IF($E846="",0,IF(VLOOKUP($E846,paramètres!$E$33:$F$44,2,FALSE)&lt;=VLOOKUP($AI$18,paramètres!$E$33:$F$44,2,FALSE),W846*$D846,0)))</f>
        <v>0</v>
      </c>
      <c r="AJ846" s="13">
        <f>IF($D846="",0,IF($E846="",0,IF(VLOOKUP($E846,paramètres!$E$33:$F$44,2,FALSE)&lt;=VLOOKUP($AJ$18,paramètres!$E$33:$F$44,2,FALSE),X846*$D846,0)))</f>
        <v>0</v>
      </c>
      <c r="AK846" s="13">
        <f>IF($D846="",0,IF($E846="",0,IF(VLOOKUP($E846,paramètres!$E$33:$F$44,2,FALSE)&lt;=VLOOKUP($AK$18,paramètres!$E$33:$F$44,2,FALSE),Y846*$D846,0)))</f>
        <v>0</v>
      </c>
      <c r="AL846" s="13">
        <f>IF($D846="",0,IF($E846="",0,IF(VLOOKUP($E846,paramètres!$E$33:$F$44,2,FALSE)&lt;=VLOOKUP($AL$18,paramètres!$E$33:$F$44,2,FALSE),Z846*$D846,0)))</f>
        <v>0</v>
      </c>
      <c r="AM846" s="13">
        <f>IF($D846="",0,IF($E846="",0,IF(VLOOKUP($E846,paramètres!$E$33:$F$44,2,FALSE)&lt;=VLOOKUP($AM$18,paramètres!$E$33:$F$44,2,FALSE),AA846*$D846,0)))</f>
        <v>0</v>
      </c>
      <c r="AN846" s="154">
        <f>IF($D846="",0,IF($E846="",0,IF(VLOOKUP($E846,paramètres!$E$33:$F$44,2,FALSE)&lt;=VLOOKUP($AN$18,paramètres!$E$33:$F$44,2,FALSE),AB846*$D846,0)))</f>
        <v>0</v>
      </c>
      <c r="AO846" s="149" t="str">
        <f>IF(paramètres!$B$28=1,((SUM(Q846:Z846)/1.02)+SUM(AA846:AB846))*0.0303/9*COUNT(Q846:Y846),IF(paramètres!$B$28=2,(SUM(Q846:AB846))*0.0303/9*COUNT(Q846:Y846),"Missing Delta option"))</f>
        <v>Missing Delta option</v>
      </c>
      <c r="AP846" s="13" t="str">
        <f>IF(paramètres!$B$28=1,(((SUM(Q846:Z846)/1.02)+SUM(AA846:AB846))+((SUM(AC846:AL846)/1.02)+SUM(AM846:AO846)))*cotpatr,IF(paramètres!$B$28=2,(SUM(Q846:AO846)*cotpatr),"Missing Delta Option"))</f>
        <v>Missing Delta Option</v>
      </c>
      <c r="AQ846" s="13" t="str" cm="1">
        <f t="array" ref="AQ846">IF(paramètres!$B$28=1,(((SUM(Q846:Z846)/1.02)+SUM(AA846:AB846))+((SUM(AC846:AN846)/1.02)+SUM(AM846:AN846)))/12*pécule,IF(paramètres!$B$28=2,SUM(Q846:AN846)/12*pécule,"Missing Delta Option"))</f>
        <v>Missing Delta Option</v>
      </c>
      <c r="AR846" s="132" t="e">
        <f>IF(paramètres!$B$28=1,(((SUM(Q846:Z846)/1.02)+SUM(AA846:AB846))+((SUM(AC846:AN846)/1.02)+SUM(AM846:AN846)))+AO846+AP846+AQ846,SUM(Q846:AN846)+AO846+AP846+AQ846)</f>
        <v>#VALUE!</v>
      </c>
    </row>
    <row r="847" spans="1:44" x14ac:dyDescent="0.25">
      <c r="A847" s="131"/>
      <c r="B847" s="39"/>
      <c r="C847" s="39"/>
      <c r="D847" s="93"/>
      <c r="E847" s="68"/>
      <c r="F847" s="40"/>
      <c r="G847" s="94"/>
      <c r="H847" s="38"/>
      <c r="I847" s="95"/>
      <c r="J847" s="40"/>
      <c r="K847" s="38"/>
      <c r="L847" s="95"/>
      <c r="M847" s="40"/>
      <c r="N847" s="38"/>
      <c r="O847" s="95"/>
      <c r="P847" s="68"/>
      <c r="Q847" s="226"/>
      <c r="R847" s="227"/>
      <c r="S847" s="227"/>
      <c r="T847" s="227"/>
      <c r="U847" s="227"/>
      <c r="V847" s="227"/>
      <c r="W847" s="227"/>
      <c r="X847" s="227"/>
      <c r="Y847" s="227"/>
      <c r="Z847" s="227"/>
      <c r="AA847" s="227"/>
      <c r="AB847" s="228"/>
      <c r="AC847" s="149">
        <f>IF($D847="",0,IF($E847="",0,IF(VLOOKUP($E847,paramètres!$E$33:$F$44,2,FALSE)&lt;=VLOOKUP($AC$18,paramètres!$E$33:$F$44,2,FALSE),Q847*$D847,0)))</f>
        <v>0</v>
      </c>
      <c r="AD847" s="13">
        <f>IF($D847="",0,IF($E847="",0,IF(VLOOKUP($E847,paramètres!$E$33:$F$44,2,FALSE)&lt;=VLOOKUP($AD$18,paramètres!$E$33:$F$44,2,FALSE),R847*$D847,0)))</f>
        <v>0</v>
      </c>
      <c r="AE847" s="13">
        <f>IF($D847="",0,IF($E847="",0,IF(VLOOKUP($E847,paramètres!$E$33:$F$44,2,FALSE)&lt;=VLOOKUP($AE$18,paramètres!$E$33:$F$44,2,FALSE),S847*$D847,0)))</f>
        <v>0</v>
      </c>
      <c r="AF847" s="13">
        <f>IF($D847="",0,IF($E847="",0,IF(VLOOKUP($E847,paramètres!$E$33:$F$44,2,FALSE)&lt;=VLOOKUP($AF$18,paramètres!$E$33:$F$44,2,FALSE),T847*$D847,0)))</f>
        <v>0</v>
      </c>
      <c r="AG847" s="13">
        <f>IF($D847="",0,IF($E847="",0,IF(VLOOKUP($E847,paramètres!$E$33:$F$44,2,FALSE)&lt;=VLOOKUP($AG$18,paramètres!$E$33:$F$44,2,FALSE),U847*$D847,0)))</f>
        <v>0</v>
      </c>
      <c r="AH847" s="13">
        <f>IF($D847="",0,IF($E847="",0,IF(VLOOKUP($E847,paramètres!$E$33:$F$44,2,FALSE)&lt;=VLOOKUP($AH$18,paramètres!$E$33:$F$44,2,FALSE),V847*$D847,0)))</f>
        <v>0</v>
      </c>
      <c r="AI847" s="13">
        <f>IF($D847="",0,IF($E847="",0,IF(VLOOKUP($E847,paramètres!$E$33:$F$44,2,FALSE)&lt;=VLOOKUP($AI$18,paramètres!$E$33:$F$44,2,FALSE),W847*$D847,0)))</f>
        <v>0</v>
      </c>
      <c r="AJ847" s="13">
        <f>IF($D847="",0,IF($E847="",0,IF(VLOOKUP($E847,paramètres!$E$33:$F$44,2,FALSE)&lt;=VLOOKUP($AJ$18,paramètres!$E$33:$F$44,2,FALSE),X847*$D847,0)))</f>
        <v>0</v>
      </c>
      <c r="AK847" s="13">
        <f>IF($D847="",0,IF($E847="",0,IF(VLOOKUP($E847,paramètres!$E$33:$F$44,2,FALSE)&lt;=VLOOKUP($AK$18,paramètres!$E$33:$F$44,2,FALSE),Y847*$D847,0)))</f>
        <v>0</v>
      </c>
      <c r="AL847" s="13">
        <f>IF($D847="",0,IF($E847="",0,IF(VLOOKUP($E847,paramètres!$E$33:$F$44,2,FALSE)&lt;=VLOOKUP($AL$18,paramètres!$E$33:$F$44,2,FALSE),Z847*$D847,0)))</f>
        <v>0</v>
      </c>
      <c r="AM847" s="13">
        <f>IF($D847="",0,IF($E847="",0,IF(VLOOKUP($E847,paramètres!$E$33:$F$44,2,FALSE)&lt;=VLOOKUP($AM$18,paramètres!$E$33:$F$44,2,FALSE),AA847*$D847,0)))</f>
        <v>0</v>
      </c>
      <c r="AN847" s="154">
        <f>IF($D847="",0,IF($E847="",0,IF(VLOOKUP($E847,paramètres!$E$33:$F$44,2,FALSE)&lt;=VLOOKUP($AN$18,paramètres!$E$33:$F$44,2,FALSE),AB847*$D847,0)))</f>
        <v>0</v>
      </c>
      <c r="AO847" s="149" t="str">
        <f>IF(paramètres!$B$28=1,((SUM(Q847:Z847)/1.02)+SUM(AA847:AB847))*0.0303/9*COUNT(Q847:Y847),IF(paramètres!$B$28=2,(SUM(Q847:AB847))*0.0303/9*COUNT(Q847:Y847),"Missing Delta option"))</f>
        <v>Missing Delta option</v>
      </c>
      <c r="AP847" s="13" t="str">
        <f>IF(paramètres!$B$28=1,(((SUM(Q847:Z847)/1.02)+SUM(AA847:AB847))+((SUM(AC847:AL847)/1.02)+SUM(AM847:AO847)))*cotpatr,IF(paramètres!$B$28=2,(SUM(Q847:AO847)*cotpatr),"Missing Delta Option"))</f>
        <v>Missing Delta Option</v>
      </c>
      <c r="AQ847" s="13" t="str" cm="1">
        <f t="array" ref="AQ847">IF(paramètres!$B$28=1,(((SUM(Q847:Z847)/1.02)+SUM(AA847:AB847))+((SUM(AC847:AN847)/1.02)+SUM(AM847:AN847)))/12*pécule,IF(paramètres!$B$28=2,SUM(Q847:AN847)/12*pécule,"Missing Delta Option"))</f>
        <v>Missing Delta Option</v>
      </c>
      <c r="AR847" s="132" t="e">
        <f>IF(paramètres!$B$28=1,(((SUM(Q847:Z847)/1.02)+SUM(AA847:AB847))+((SUM(AC847:AN847)/1.02)+SUM(AM847:AN847)))+AO847+AP847+AQ847,SUM(Q847:AN847)+AO847+AP847+AQ847)</f>
        <v>#VALUE!</v>
      </c>
    </row>
    <row r="848" spans="1:44" x14ac:dyDescent="0.25">
      <c r="A848" s="131"/>
      <c r="B848" s="39"/>
      <c r="C848" s="39"/>
      <c r="D848" s="93"/>
      <c r="E848" s="68"/>
      <c r="F848" s="40"/>
      <c r="G848" s="94"/>
      <c r="H848" s="38"/>
      <c r="I848" s="95"/>
      <c r="J848" s="40"/>
      <c r="K848" s="38"/>
      <c r="L848" s="95"/>
      <c r="M848" s="40"/>
      <c r="N848" s="38"/>
      <c r="O848" s="95"/>
      <c r="P848" s="68"/>
      <c r="Q848" s="226"/>
      <c r="R848" s="227"/>
      <c r="S848" s="227"/>
      <c r="T848" s="227"/>
      <c r="U848" s="227"/>
      <c r="V848" s="227"/>
      <c r="W848" s="227"/>
      <c r="X848" s="227"/>
      <c r="Y848" s="227"/>
      <c r="Z848" s="227"/>
      <c r="AA848" s="227"/>
      <c r="AB848" s="228"/>
      <c r="AC848" s="149">
        <f>IF($D848="",0,IF($E848="",0,IF(VLOOKUP($E848,paramètres!$E$33:$F$44,2,FALSE)&lt;=VLOOKUP($AC$18,paramètres!$E$33:$F$44,2,FALSE),Q848*$D848,0)))</f>
        <v>0</v>
      </c>
      <c r="AD848" s="13">
        <f>IF($D848="",0,IF($E848="",0,IF(VLOOKUP($E848,paramètres!$E$33:$F$44,2,FALSE)&lt;=VLOOKUP($AD$18,paramètres!$E$33:$F$44,2,FALSE),R848*$D848,0)))</f>
        <v>0</v>
      </c>
      <c r="AE848" s="13">
        <f>IF($D848="",0,IF($E848="",0,IF(VLOOKUP($E848,paramètres!$E$33:$F$44,2,FALSE)&lt;=VLOOKUP($AE$18,paramètres!$E$33:$F$44,2,FALSE),S848*$D848,0)))</f>
        <v>0</v>
      </c>
      <c r="AF848" s="13">
        <f>IF($D848="",0,IF($E848="",0,IF(VLOOKUP($E848,paramètres!$E$33:$F$44,2,FALSE)&lt;=VLOOKUP($AF$18,paramètres!$E$33:$F$44,2,FALSE),T848*$D848,0)))</f>
        <v>0</v>
      </c>
      <c r="AG848" s="13">
        <f>IF($D848="",0,IF($E848="",0,IF(VLOOKUP($E848,paramètres!$E$33:$F$44,2,FALSE)&lt;=VLOOKUP($AG$18,paramètres!$E$33:$F$44,2,FALSE),U848*$D848,0)))</f>
        <v>0</v>
      </c>
      <c r="AH848" s="13">
        <f>IF($D848="",0,IF($E848="",0,IF(VLOOKUP($E848,paramètres!$E$33:$F$44,2,FALSE)&lt;=VLOOKUP($AH$18,paramètres!$E$33:$F$44,2,FALSE),V848*$D848,0)))</f>
        <v>0</v>
      </c>
      <c r="AI848" s="13">
        <f>IF($D848="",0,IF($E848="",0,IF(VLOOKUP($E848,paramètres!$E$33:$F$44,2,FALSE)&lt;=VLOOKUP($AI$18,paramètres!$E$33:$F$44,2,FALSE),W848*$D848,0)))</f>
        <v>0</v>
      </c>
      <c r="AJ848" s="13">
        <f>IF($D848="",0,IF($E848="",0,IF(VLOOKUP($E848,paramètres!$E$33:$F$44,2,FALSE)&lt;=VLOOKUP($AJ$18,paramètres!$E$33:$F$44,2,FALSE),X848*$D848,0)))</f>
        <v>0</v>
      </c>
      <c r="AK848" s="13">
        <f>IF($D848="",0,IF($E848="",0,IF(VLOOKUP($E848,paramètres!$E$33:$F$44,2,FALSE)&lt;=VLOOKUP($AK$18,paramètres!$E$33:$F$44,2,FALSE),Y848*$D848,0)))</f>
        <v>0</v>
      </c>
      <c r="AL848" s="13">
        <f>IF($D848="",0,IF($E848="",0,IF(VLOOKUP($E848,paramètres!$E$33:$F$44,2,FALSE)&lt;=VLOOKUP($AL$18,paramètres!$E$33:$F$44,2,FALSE),Z848*$D848,0)))</f>
        <v>0</v>
      </c>
      <c r="AM848" s="13">
        <f>IF($D848="",0,IF($E848="",0,IF(VLOOKUP($E848,paramètres!$E$33:$F$44,2,FALSE)&lt;=VLOOKUP($AM$18,paramètres!$E$33:$F$44,2,FALSE),AA848*$D848,0)))</f>
        <v>0</v>
      </c>
      <c r="AN848" s="154">
        <f>IF($D848="",0,IF($E848="",0,IF(VLOOKUP($E848,paramètres!$E$33:$F$44,2,FALSE)&lt;=VLOOKUP($AN$18,paramètres!$E$33:$F$44,2,FALSE),AB848*$D848,0)))</f>
        <v>0</v>
      </c>
      <c r="AO848" s="149" t="str">
        <f>IF(paramètres!$B$28=1,((SUM(Q848:Z848)/1.02)+SUM(AA848:AB848))*0.0303/9*COUNT(Q848:Y848),IF(paramètres!$B$28=2,(SUM(Q848:AB848))*0.0303/9*COUNT(Q848:Y848),"Missing Delta option"))</f>
        <v>Missing Delta option</v>
      </c>
      <c r="AP848" s="13" t="str">
        <f>IF(paramètres!$B$28=1,(((SUM(Q848:Z848)/1.02)+SUM(AA848:AB848))+((SUM(AC848:AL848)/1.02)+SUM(AM848:AO848)))*cotpatr,IF(paramètres!$B$28=2,(SUM(Q848:AO848)*cotpatr),"Missing Delta Option"))</f>
        <v>Missing Delta Option</v>
      </c>
      <c r="AQ848" s="13" t="str" cm="1">
        <f t="array" ref="AQ848">IF(paramètres!$B$28=1,(((SUM(Q848:Z848)/1.02)+SUM(AA848:AB848))+((SUM(AC848:AN848)/1.02)+SUM(AM848:AN848)))/12*pécule,IF(paramètres!$B$28=2,SUM(Q848:AN848)/12*pécule,"Missing Delta Option"))</f>
        <v>Missing Delta Option</v>
      </c>
      <c r="AR848" s="132" t="e">
        <f>IF(paramètres!$B$28=1,(((SUM(Q848:Z848)/1.02)+SUM(AA848:AB848))+((SUM(AC848:AN848)/1.02)+SUM(AM848:AN848)))+AO848+AP848+AQ848,SUM(Q848:AN848)+AO848+AP848+AQ848)</f>
        <v>#VALUE!</v>
      </c>
    </row>
    <row r="849" spans="1:44" x14ac:dyDescent="0.25">
      <c r="A849" s="131"/>
      <c r="B849" s="39"/>
      <c r="C849" s="39"/>
      <c r="D849" s="93"/>
      <c r="E849" s="68"/>
      <c r="F849" s="40"/>
      <c r="G849" s="94"/>
      <c r="H849" s="38"/>
      <c r="I849" s="95"/>
      <c r="J849" s="40"/>
      <c r="K849" s="38"/>
      <c r="L849" s="95"/>
      <c r="M849" s="40"/>
      <c r="N849" s="38"/>
      <c r="O849" s="95"/>
      <c r="P849" s="68"/>
      <c r="Q849" s="226"/>
      <c r="R849" s="227"/>
      <c r="S849" s="227"/>
      <c r="T849" s="227"/>
      <c r="U849" s="227"/>
      <c r="V849" s="227"/>
      <c r="W849" s="227"/>
      <c r="X849" s="227"/>
      <c r="Y849" s="227"/>
      <c r="Z849" s="227"/>
      <c r="AA849" s="227"/>
      <c r="AB849" s="228"/>
      <c r="AC849" s="149">
        <f>IF($D849="",0,IF($E849="",0,IF(VLOOKUP($E849,paramètres!$E$33:$F$44,2,FALSE)&lt;=VLOOKUP($AC$18,paramètres!$E$33:$F$44,2,FALSE),Q849*$D849,0)))</f>
        <v>0</v>
      </c>
      <c r="AD849" s="13">
        <f>IF($D849="",0,IF($E849="",0,IF(VLOOKUP($E849,paramètres!$E$33:$F$44,2,FALSE)&lt;=VLOOKUP($AD$18,paramètres!$E$33:$F$44,2,FALSE),R849*$D849,0)))</f>
        <v>0</v>
      </c>
      <c r="AE849" s="13">
        <f>IF($D849="",0,IF($E849="",0,IF(VLOOKUP($E849,paramètres!$E$33:$F$44,2,FALSE)&lt;=VLOOKUP($AE$18,paramètres!$E$33:$F$44,2,FALSE),S849*$D849,0)))</f>
        <v>0</v>
      </c>
      <c r="AF849" s="13">
        <f>IF($D849="",0,IF($E849="",0,IF(VLOOKUP($E849,paramètres!$E$33:$F$44,2,FALSE)&lt;=VLOOKUP($AF$18,paramètres!$E$33:$F$44,2,FALSE),T849*$D849,0)))</f>
        <v>0</v>
      </c>
      <c r="AG849" s="13">
        <f>IF($D849="",0,IF($E849="",0,IF(VLOOKUP($E849,paramètres!$E$33:$F$44,2,FALSE)&lt;=VLOOKUP($AG$18,paramètres!$E$33:$F$44,2,FALSE),U849*$D849,0)))</f>
        <v>0</v>
      </c>
      <c r="AH849" s="13">
        <f>IF($D849="",0,IF($E849="",0,IF(VLOOKUP($E849,paramètres!$E$33:$F$44,2,FALSE)&lt;=VLOOKUP($AH$18,paramètres!$E$33:$F$44,2,FALSE),V849*$D849,0)))</f>
        <v>0</v>
      </c>
      <c r="AI849" s="13">
        <f>IF($D849="",0,IF($E849="",0,IF(VLOOKUP($E849,paramètres!$E$33:$F$44,2,FALSE)&lt;=VLOOKUP($AI$18,paramètres!$E$33:$F$44,2,FALSE),W849*$D849,0)))</f>
        <v>0</v>
      </c>
      <c r="AJ849" s="13">
        <f>IF($D849="",0,IF($E849="",0,IF(VLOOKUP($E849,paramètres!$E$33:$F$44,2,FALSE)&lt;=VLOOKUP($AJ$18,paramètres!$E$33:$F$44,2,FALSE),X849*$D849,0)))</f>
        <v>0</v>
      </c>
      <c r="AK849" s="13">
        <f>IF($D849="",0,IF($E849="",0,IF(VLOOKUP($E849,paramètres!$E$33:$F$44,2,FALSE)&lt;=VLOOKUP($AK$18,paramètres!$E$33:$F$44,2,FALSE),Y849*$D849,0)))</f>
        <v>0</v>
      </c>
      <c r="AL849" s="13">
        <f>IF($D849="",0,IF($E849="",0,IF(VLOOKUP($E849,paramètres!$E$33:$F$44,2,FALSE)&lt;=VLOOKUP($AL$18,paramètres!$E$33:$F$44,2,FALSE),Z849*$D849,0)))</f>
        <v>0</v>
      </c>
      <c r="AM849" s="13">
        <f>IF($D849="",0,IF($E849="",0,IF(VLOOKUP($E849,paramètres!$E$33:$F$44,2,FALSE)&lt;=VLOOKUP($AM$18,paramètres!$E$33:$F$44,2,FALSE),AA849*$D849,0)))</f>
        <v>0</v>
      </c>
      <c r="AN849" s="154">
        <f>IF($D849="",0,IF($E849="",0,IF(VLOOKUP($E849,paramètres!$E$33:$F$44,2,FALSE)&lt;=VLOOKUP($AN$18,paramètres!$E$33:$F$44,2,FALSE),AB849*$D849,0)))</f>
        <v>0</v>
      </c>
      <c r="AO849" s="149" t="str">
        <f>IF(paramètres!$B$28=1,((SUM(Q849:Z849)/1.02)+SUM(AA849:AB849))*0.0303/9*COUNT(Q849:Y849),IF(paramètres!$B$28=2,(SUM(Q849:AB849))*0.0303/9*COUNT(Q849:Y849),"Missing Delta option"))</f>
        <v>Missing Delta option</v>
      </c>
      <c r="AP849" s="13" t="str">
        <f>IF(paramètres!$B$28=1,(((SUM(Q849:Z849)/1.02)+SUM(AA849:AB849))+((SUM(AC849:AL849)/1.02)+SUM(AM849:AO849)))*cotpatr,IF(paramètres!$B$28=2,(SUM(Q849:AO849)*cotpatr),"Missing Delta Option"))</f>
        <v>Missing Delta Option</v>
      </c>
      <c r="AQ849" s="13" t="str" cm="1">
        <f t="array" ref="AQ849">IF(paramètres!$B$28=1,(((SUM(Q849:Z849)/1.02)+SUM(AA849:AB849))+((SUM(AC849:AN849)/1.02)+SUM(AM849:AN849)))/12*pécule,IF(paramètres!$B$28=2,SUM(Q849:AN849)/12*pécule,"Missing Delta Option"))</f>
        <v>Missing Delta Option</v>
      </c>
      <c r="AR849" s="132" t="e">
        <f>IF(paramètres!$B$28=1,(((SUM(Q849:Z849)/1.02)+SUM(AA849:AB849))+((SUM(AC849:AN849)/1.02)+SUM(AM849:AN849)))+AO849+AP849+AQ849,SUM(Q849:AN849)+AO849+AP849+AQ849)</f>
        <v>#VALUE!</v>
      </c>
    </row>
    <row r="850" spans="1:44" x14ac:dyDescent="0.25">
      <c r="A850" s="131"/>
      <c r="B850" s="39"/>
      <c r="C850" s="39"/>
      <c r="D850" s="93"/>
      <c r="E850" s="68"/>
      <c r="F850" s="40"/>
      <c r="G850" s="94"/>
      <c r="H850" s="38"/>
      <c r="I850" s="95"/>
      <c r="J850" s="40"/>
      <c r="K850" s="38"/>
      <c r="L850" s="95"/>
      <c r="M850" s="40"/>
      <c r="N850" s="38"/>
      <c r="O850" s="95"/>
      <c r="P850" s="68"/>
      <c r="Q850" s="226"/>
      <c r="R850" s="227"/>
      <c r="S850" s="227"/>
      <c r="T850" s="227"/>
      <c r="U850" s="227"/>
      <c r="V850" s="227"/>
      <c r="W850" s="227"/>
      <c r="X850" s="227"/>
      <c r="Y850" s="227"/>
      <c r="Z850" s="227"/>
      <c r="AA850" s="227"/>
      <c r="AB850" s="228"/>
      <c r="AC850" s="149">
        <f>IF($D850="",0,IF($E850="",0,IF(VLOOKUP($E850,paramètres!$E$33:$F$44,2,FALSE)&lt;=VLOOKUP($AC$18,paramètres!$E$33:$F$44,2,FALSE),Q850*$D850,0)))</f>
        <v>0</v>
      </c>
      <c r="AD850" s="13">
        <f>IF($D850="",0,IF($E850="",0,IF(VLOOKUP($E850,paramètres!$E$33:$F$44,2,FALSE)&lt;=VLOOKUP($AD$18,paramètres!$E$33:$F$44,2,FALSE),R850*$D850,0)))</f>
        <v>0</v>
      </c>
      <c r="AE850" s="13">
        <f>IF($D850="",0,IF($E850="",0,IF(VLOOKUP($E850,paramètres!$E$33:$F$44,2,FALSE)&lt;=VLOOKUP($AE$18,paramètres!$E$33:$F$44,2,FALSE),S850*$D850,0)))</f>
        <v>0</v>
      </c>
      <c r="AF850" s="13">
        <f>IF($D850="",0,IF($E850="",0,IF(VLOOKUP($E850,paramètres!$E$33:$F$44,2,FALSE)&lt;=VLOOKUP($AF$18,paramètres!$E$33:$F$44,2,FALSE),T850*$D850,0)))</f>
        <v>0</v>
      </c>
      <c r="AG850" s="13">
        <f>IF($D850="",0,IF($E850="",0,IF(VLOOKUP($E850,paramètres!$E$33:$F$44,2,FALSE)&lt;=VLOOKUP($AG$18,paramètres!$E$33:$F$44,2,FALSE),U850*$D850,0)))</f>
        <v>0</v>
      </c>
      <c r="AH850" s="13">
        <f>IF($D850="",0,IF($E850="",0,IF(VLOOKUP($E850,paramètres!$E$33:$F$44,2,FALSE)&lt;=VLOOKUP($AH$18,paramètres!$E$33:$F$44,2,FALSE),V850*$D850,0)))</f>
        <v>0</v>
      </c>
      <c r="AI850" s="13">
        <f>IF($D850="",0,IF($E850="",0,IF(VLOOKUP($E850,paramètres!$E$33:$F$44,2,FALSE)&lt;=VLOOKUP($AI$18,paramètres!$E$33:$F$44,2,FALSE),W850*$D850,0)))</f>
        <v>0</v>
      </c>
      <c r="AJ850" s="13">
        <f>IF($D850="",0,IF($E850="",0,IF(VLOOKUP($E850,paramètres!$E$33:$F$44,2,FALSE)&lt;=VLOOKUP($AJ$18,paramètres!$E$33:$F$44,2,FALSE),X850*$D850,0)))</f>
        <v>0</v>
      </c>
      <c r="AK850" s="13">
        <f>IF($D850="",0,IF($E850="",0,IF(VLOOKUP($E850,paramètres!$E$33:$F$44,2,FALSE)&lt;=VLOOKUP($AK$18,paramètres!$E$33:$F$44,2,FALSE),Y850*$D850,0)))</f>
        <v>0</v>
      </c>
      <c r="AL850" s="13">
        <f>IF($D850="",0,IF($E850="",0,IF(VLOOKUP($E850,paramètres!$E$33:$F$44,2,FALSE)&lt;=VLOOKUP($AL$18,paramètres!$E$33:$F$44,2,FALSE),Z850*$D850,0)))</f>
        <v>0</v>
      </c>
      <c r="AM850" s="13">
        <f>IF($D850="",0,IF($E850="",0,IF(VLOOKUP($E850,paramètres!$E$33:$F$44,2,FALSE)&lt;=VLOOKUP($AM$18,paramètres!$E$33:$F$44,2,FALSE),AA850*$D850,0)))</f>
        <v>0</v>
      </c>
      <c r="AN850" s="154">
        <f>IF($D850="",0,IF($E850="",0,IF(VLOOKUP($E850,paramètres!$E$33:$F$44,2,FALSE)&lt;=VLOOKUP($AN$18,paramètres!$E$33:$F$44,2,FALSE),AB850*$D850,0)))</f>
        <v>0</v>
      </c>
      <c r="AO850" s="149" t="str">
        <f>IF(paramètres!$B$28=1,((SUM(Q850:Z850)/1.02)+SUM(AA850:AB850))*0.0303/9*COUNT(Q850:Y850),IF(paramètres!$B$28=2,(SUM(Q850:AB850))*0.0303/9*COUNT(Q850:Y850),"Missing Delta option"))</f>
        <v>Missing Delta option</v>
      </c>
      <c r="AP850" s="13" t="str">
        <f>IF(paramètres!$B$28=1,(((SUM(Q850:Z850)/1.02)+SUM(AA850:AB850))+((SUM(AC850:AL850)/1.02)+SUM(AM850:AO850)))*cotpatr,IF(paramètres!$B$28=2,(SUM(Q850:AO850)*cotpatr),"Missing Delta Option"))</f>
        <v>Missing Delta Option</v>
      </c>
      <c r="AQ850" s="13" t="str" cm="1">
        <f t="array" ref="AQ850">IF(paramètres!$B$28=1,(((SUM(Q850:Z850)/1.02)+SUM(AA850:AB850))+((SUM(AC850:AN850)/1.02)+SUM(AM850:AN850)))/12*pécule,IF(paramètres!$B$28=2,SUM(Q850:AN850)/12*pécule,"Missing Delta Option"))</f>
        <v>Missing Delta Option</v>
      </c>
      <c r="AR850" s="132" t="e">
        <f>IF(paramètres!$B$28=1,(((SUM(Q850:Z850)/1.02)+SUM(AA850:AB850))+((SUM(AC850:AN850)/1.02)+SUM(AM850:AN850)))+AO850+AP850+AQ850,SUM(Q850:AN850)+AO850+AP850+AQ850)</f>
        <v>#VALUE!</v>
      </c>
    </row>
    <row r="851" spans="1:44" x14ac:dyDescent="0.25">
      <c r="A851" s="131"/>
      <c r="B851" s="39"/>
      <c r="C851" s="39"/>
      <c r="D851" s="93"/>
      <c r="E851" s="68"/>
      <c r="F851" s="40"/>
      <c r="G851" s="94"/>
      <c r="H851" s="38"/>
      <c r="I851" s="95"/>
      <c r="J851" s="40"/>
      <c r="K851" s="38"/>
      <c r="L851" s="95"/>
      <c r="M851" s="40"/>
      <c r="N851" s="38"/>
      <c r="O851" s="95"/>
      <c r="P851" s="68"/>
      <c r="Q851" s="226"/>
      <c r="R851" s="227"/>
      <c r="S851" s="227"/>
      <c r="T851" s="227"/>
      <c r="U851" s="227"/>
      <c r="V851" s="227"/>
      <c r="W851" s="227"/>
      <c r="X851" s="227"/>
      <c r="Y851" s="227"/>
      <c r="Z851" s="227"/>
      <c r="AA851" s="227"/>
      <c r="AB851" s="228"/>
      <c r="AC851" s="149">
        <f>IF($D851="",0,IF($E851="",0,IF(VLOOKUP($E851,paramètres!$E$33:$F$44,2,FALSE)&lt;=VLOOKUP($AC$18,paramètres!$E$33:$F$44,2,FALSE),Q851*$D851,0)))</f>
        <v>0</v>
      </c>
      <c r="AD851" s="13">
        <f>IF($D851="",0,IF($E851="",0,IF(VLOOKUP($E851,paramètres!$E$33:$F$44,2,FALSE)&lt;=VLOOKUP($AD$18,paramètres!$E$33:$F$44,2,FALSE),R851*$D851,0)))</f>
        <v>0</v>
      </c>
      <c r="AE851" s="13">
        <f>IF($D851="",0,IF($E851="",0,IF(VLOOKUP($E851,paramètres!$E$33:$F$44,2,FALSE)&lt;=VLOOKUP($AE$18,paramètres!$E$33:$F$44,2,FALSE),S851*$D851,0)))</f>
        <v>0</v>
      </c>
      <c r="AF851" s="13">
        <f>IF($D851="",0,IF($E851="",0,IF(VLOOKUP($E851,paramètres!$E$33:$F$44,2,FALSE)&lt;=VLOOKUP($AF$18,paramètres!$E$33:$F$44,2,FALSE),T851*$D851,0)))</f>
        <v>0</v>
      </c>
      <c r="AG851" s="13">
        <f>IF($D851="",0,IF($E851="",0,IF(VLOOKUP($E851,paramètres!$E$33:$F$44,2,FALSE)&lt;=VLOOKUP($AG$18,paramètres!$E$33:$F$44,2,FALSE),U851*$D851,0)))</f>
        <v>0</v>
      </c>
      <c r="AH851" s="13">
        <f>IF($D851="",0,IF($E851="",0,IF(VLOOKUP($E851,paramètres!$E$33:$F$44,2,FALSE)&lt;=VLOOKUP($AH$18,paramètres!$E$33:$F$44,2,FALSE),V851*$D851,0)))</f>
        <v>0</v>
      </c>
      <c r="AI851" s="13">
        <f>IF($D851="",0,IF($E851="",0,IF(VLOOKUP($E851,paramètres!$E$33:$F$44,2,FALSE)&lt;=VLOOKUP($AI$18,paramètres!$E$33:$F$44,2,FALSE),W851*$D851,0)))</f>
        <v>0</v>
      </c>
      <c r="AJ851" s="13">
        <f>IF($D851="",0,IF($E851="",0,IF(VLOOKUP($E851,paramètres!$E$33:$F$44,2,FALSE)&lt;=VLOOKUP($AJ$18,paramètres!$E$33:$F$44,2,FALSE),X851*$D851,0)))</f>
        <v>0</v>
      </c>
      <c r="AK851" s="13">
        <f>IF($D851="",0,IF($E851="",0,IF(VLOOKUP($E851,paramètres!$E$33:$F$44,2,FALSE)&lt;=VLOOKUP($AK$18,paramètres!$E$33:$F$44,2,FALSE),Y851*$D851,0)))</f>
        <v>0</v>
      </c>
      <c r="AL851" s="13">
        <f>IF($D851="",0,IF($E851="",0,IF(VLOOKUP($E851,paramètres!$E$33:$F$44,2,FALSE)&lt;=VLOOKUP($AL$18,paramètres!$E$33:$F$44,2,FALSE),Z851*$D851,0)))</f>
        <v>0</v>
      </c>
      <c r="AM851" s="13">
        <f>IF($D851="",0,IF($E851="",0,IF(VLOOKUP($E851,paramètres!$E$33:$F$44,2,FALSE)&lt;=VLOOKUP($AM$18,paramètres!$E$33:$F$44,2,FALSE),AA851*$D851,0)))</f>
        <v>0</v>
      </c>
      <c r="AN851" s="154">
        <f>IF($D851="",0,IF($E851="",0,IF(VLOOKUP($E851,paramètres!$E$33:$F$44,2,FALSE)&lt;=VLOOKUP($AN$18,paramètres!$E$33:$F$44,2,FALSE),AB851*$D851,0)))</f>
        <v>0</v>
      </c>
      <c r="AO851" s="149" t="str">
        <f>IF(paramètres!$B$28=1,((SUM(Q851:Z851)/1.02)+SUM(AA851:AB851))*0.0303/9*COUNT(Q851:Y851),IF(paramètres!$B$28=2,(SUM(Q851:AB851))*0.0303/9*COUNT(Q851:Y851),"Missing Delta option"))</f>
        <v>Missing Delta option</v>
      </c>
      <c r="AP851" s="13" t="str">
        <f>IF(paramètres!$B$28=1,(((SUM(Q851:Z851)/1.02)+SUM(AA851:AB851))+((SUM(AC851:AL851)/1.02)+SUM(AM851:AO851)))*cotpatr,IF(paramètres!$B$28=2,(SUM(Q851:AO851)*cotpatr),"Missing Delta Option"))</f>
        <v>Missing Delta Option</v>
      </c>
      <c r="AQ851" s="13" t="str" cm="1">
        <f t="array" ref="AQ851">IF(paramètres!$B$28=1,(((SUM(Q851:Z851)/1.02)+SUM(AA851:AB851))+((SUM(AC851:AN851)/1.02)+SUM(AM851:AN851)))/12*pécule,IF(paramètres!$B$28=2,SUM(Q851:AN851)/12*pécule,"Missing Delta Option"))</f>
        <v>Missing Delta Option</v>
      </c>
      <c r="AR851" s="132" t="e">
        <f>IF(paramètres!$B$28=1,(((SUM(Q851:Z851)/1.02)+SUM(AA851:AB851))+((SUM(AC851:AN851)/1.02)+SUM(AM851:AN851)))+AO851+AP851+AQ851,SUM(Q851:AN851)+AO851+AP851+AQ851)</f>
        <v>#VALUE!</v>
      </c>
    </row>
    <row r="852" spans="1:44" x14ac:dyDescent="0.25">
      <c r="A852" s="131"/>
      <c r="B852" s="39"/>
      <c r="C852" s="39"/>
      <c r="D852" s="93"/>
      <c r="E852" s="68"/>
      <c r="F852" s="40"/>
      <c r="G852" s="94"/>
      <c r="H852" s="38"/>
      <c r="I852" s="95"/>
      <c r="J852" s="40"/>
      <c r="K852" s="38"/>
      <c r="L852" s="95"/>
      <c r="M852" s="40"/>
      <c r="N852" s="38"/>
      <c r="O852" s="95"/>
      <c r="P852" s="68"/>
      <c r="Q852" s="226"/>
      <c r="R852" s="227"/>
      <c r="S852" s="227"/>
      <c r="T852" s="227"/>
      <c r="U852" s="227"/>
      <c r="V852" s="227"/>
      <c r="W852" s="227"/>
      <c r="X852" s="227"/>
      <c r="Y852" s="227"/>
      <c r="Z852" s="227"/>
      <c r="AA852" s="227"/>
      <c r="AB852" s="228"/>
      <c r="AC852" s="149">
        <f>IF($D852="",0,IF($E852="",0,IF(VLOOKUP($E852,paramètres!$E$33:$F$44,2,FALSE)&lt;=VLOOKUP($AC$18,paramètres!$E$33:$F$44,2,FALSE),Q852*$D852,0)))</f>
        <v>0</v>
      </c>
      <c r="AD852" s="13">
        <f>IF($D852="",0,IF($E852="",0,IF(VLOOKUP($E852,paramètres!$E$33:$F$44,2,FALSE)&lt;=VLOOKUP($AD$18,paramètres!$E$33:$F$44,2,FALSE),R852*$D852,0)))</f>
        <v>0</v>
      </c>
      <c r="AE852" s="13">
        <f>IF($D852="",0,IF($E852="",0,IF(VLOOKUP($E852,paramètres!$E$33:$F$44,2,FALSE)&lt;=VLOOKUP($AE$18,paramètres!$E$33:$F$44,2,FALSE),S852*$D852,0)))</f>
        <v>0</v>
      </c>
      <c r="AF852" s="13">
        <f>IF($D852="",0,IF($E852="",0,IF(VLOOKUP($E852,paramètres!$E$33:$F$44,2,FALSE)&lt;=VLOOKUP($AF$18,paramètres!$E$33:$F$44,2,FALSE),T852*$D852,0)))</f>
        <v>0</v>
      </c>
      <c r="AG852" s="13">
        <f>IF($D852="",0,IF($E852="",0,IF(VLOOKUP($E852,paramètres!$E$33:$F$44,2,FALSE)&lt;=VLOOKUP($AG$18,paramètres!$E$33:$F$44,2,FALSE),U852*$D852,0)))</f>
        <v>0</v>
      </c>
      <c r="AH852" s="13">
        <f>IF($D852="",0,IF($E852="",0,IF(VLOOKUP($E852,paramètres!$E$33:$F$44,2,FALSE)&lt;=VLOOKUP($AH$18,paramètres!$E$33:$F$44,2,FALSE),V852*$D852,0)))</f>
        <v>0</v>
      </c>
      <c r="AI852" s="13">
        <f>IF($D852="",0,IF($E852="",0,IF(VLOOKUP($E852,paramètres!$E$33:$F$44,2,FALSE)&lt;=VLOOKUP($AI$18,paramètres!$E$33:$F$44,2,FALSE),W852*$D852,0)))</f>
        <v>0</v>
      </c>
      <c r="AJ852" s="13">
        <f>IF($D852="",0,IF($E852="",0,IF(VLOOKUP($E852,paramètres!$E$33:$F$44,2,FALSE)&lt;=VLOOKUP($AJ$18,paramètres!$E$33:$F$44,2,FALSE),X852*$D852,0)))</f>
        <v>0</v>
      </c>
      <c r="AK852" s="13">
        <f>IF($D852="",0,IF($E852="",0,IF(VLOOKUP($E852,paramètres!$E$33:$F$44,2,FALSE)&lt;=VLOOKUP($AK$18,paramètres!$E$33:$F$44,2,FALSE),Y852*$D852,0)))</f>
        <v>0</v>
      </c>
      <c r="AL852" s="13">
        <f>IF($D852="",0,IF($E852="",0,IF(VLOOKUP($E852,paramètres!$E$33:$F$44,2,FALSE)&lt;=VLOOKUP($AL$18,paramètres!$E$33:$F$44,2,FALSE),Z852*$D852,0)))</f>
        <v>0</v>
      </c>
      <c r="AM852" s="13">
        <f>IF($D852="",0,IF($E852="",0,IF(VLOOKUP($E852,paramètres!$E$33:$F$44,2,FALSE)&lt;=VLOOKUP($AM$18,paramètres!$E$33:$F$44,2,FALSE),AA852*$D852,0)))</f>
        <v>0</v>
      </c>
      <c r="AN852" s="154">
        <f>IF($D852="",0,IF($E852="",0,IF(VLOOKUP($E852,paramètres!$E$33:$F$44,2,FALSE)&lt;=VLOOKUP($AN$18,paramètres!$E$33:$F$44,2,FALSE),AB852*$D852,0)))</f>
        <v>0</v>
      </c>
      <c r="AO852" s="149" t="str">
        <f>IF(paramètres!$B$28=1,((SUM(Q852:Z852)/1.02)+SUM(AA852:AB852))*0.0303/9*COUNT(Q852:Y852),IF(paramètres!$B$28=2,(SUM(Q852:AB852))*0.0303/9*COUNT(Q852:Y852),"Missing Delta option"))</f>
        <v>Missing Delta option</v>
      </c>
      <c r="AP852" s="13" t="str">
        <f>IF(paramètres!$B$28=1,(((SUM(Q852:Z852)/1.02)+SUM(AA852:AB852))+((SUM(AC852:AL852)/1.02)+SUM(AM852:AO852)))*cotpatr,IF(paramètres!$B$28=2,(SUM(Q852:AO852)*cotpatr),"Missing Delta Option"))</f>
        <v>Missing Delta Option</v>
      </c>
      <c r="AQ852" s="13" t="str" cm="1">
        <f t="array" ref="AQ852">IF(paramètres!$B$28=1,(((SUM(Q852:Z852)/1.02)+SUM(AA852:AB852))+((SUM(AC852:AN852)/1.02)+SUM(AM852:AN852)))/12*pécule,IF(paramètres!$B$28=2,SUM(Q852:AN852)/12*pécule,"Missing Delta Option"))</f>
        <v>Missing Delta Option</v>
      </c>
      <c r="AR852" s="132" t="e">
        <f>IF(paramètres!$B$28=1,(((SUM(Q852:Z852)/1.02)+SUM(AA852:AB852))+((SUM(AC852:AN852)/1.02)+SUM(AM852:AN852)))+AO852+AP852+AQ852,SUM(Q852:AN852)+AO852+AP852+AQ852)</f>
        <v>#VALUE!</v>
      </c>
    </row>
    <row r="853" spans="1:44" x14ac:dyDescent="0.25">
      <c r="A853" s="131"/>
      <c r="B853" s="39"/>
      <c r="C853" s="39"/>
      <c r="D853" s="93"/>
      <c r="E853" s="68"/>
      <c r="F853" s="40"/>
      <c r="G853" s="94"/>
      <c r="H853" s="38"/>
      <c r="I853" s="95"/>
      <c r="J853" s="40"/>
      <c r="K853" s="38"/>
      <c r="L853" s="95"/>
      <c r="M853" s="40"/>
      <c r="N853" s="38"/>
      <c r="O853" s="95"/>
      <c r="P853" s="68"/>
      <c r="Q853" s="226"/>
      <c r="R853" s="227"/>
      <c r="S853" s="227"/>
      <c r="T853" s="227"/>
      <c r="U853" s="227"/>
      <c r="V853" s="227"/>
      <c r="W853" s="227"/>
      <c r="X853" s="227"/>
      <c r="Y853" s="227"/>
      <c r="Z853" s="227"/>
      <c r="AA853" s="227"/>
      <c r="AB853" s="228"/>
      <c r="AC853" s="149">
        <f>IF($D853="",0,IF($E853="",0,IF(VLOOKUP($E853,paramètres!$E$33:$F$44,2,FALSE)&lt;=VLOOKUP($AC$18,paramètres!$E$33:$F$44,2,FALSE),Q853*$D853,0)))</f>
        <v>0</v>
      </c>
      <c r="AD853" s="13">
        <f>IF($D853="",0,IF($E853="",0,IF(VLOOKUP($E853,paramètres!$E$33:$F$44,2,FALSE)&lt;=VLOOKUP($AD$18,paramètres!$E$33:$F$44,2,FALSE),R853*$D853,0)))</f>
        <v>0</v>
      </c>
      <c r="AE853" s="13">
        <f>IF($D853="",0,IF($E853="",0,IF(VLOOKUP($E853,paramètres!$E$33:$F$44,2,FALSE)&lt;=VLOOKUP($AE$18,paramètres!$E$33:$F$44,2,FALSE),S853*$D853,0)))</f>
        <v>0</v>
      </c>
      <c r="AF853" s="13">
        <f>IF($D853="",0,IF($E853="",0,IF(VLOOKUP($E853,paramètres!$E$33:$F$44,2,FALSE)&lt;=VLOOKUP($AF$18,paramètres!$E$33:$F$44,2,FALSE),T853*$D853,0)))</f>
        <v>0</v>
      </c>
      <c r="AG853" s="13">
        <f>IF($D853="",0,IF($E853="",0,IF(VLOOKUP($E853,paramètres!$E$33:$F$44,2,FALSE)&lt;=VLOOKUP($AG$18,paramètres!$E$33:$F$44,2,FALSE),U853*$D853,0)))</f>
        <v>0</v>
      </c>
      <c r="AH853" s="13">
        <f>IF($D853="",0,IF($E853="",0,IF(VLOOKUP($E853,paramètres!$E$33:$F$44,2,FALSE)&lt;=VLOOKUP($AH$18,paramètres!$E$33:$F$44,2,FALSE),V853*$D853,0)))</f>
        <v>0</v>
      </c>
      <c r="AI853" s="13">
        <f>IF($D853="",0,IF($E853="",0,IF(VLOOKUP($E853,paramètres!$E$33:$F$44,2,FALSE)&lt;=VLOOKUP($AI$18,paramètres!$E$33:$F$44,2,FALSE),W853*$D853,0)))</f>
        <v>0</v>
      </c>
      <c r="AJ853" s="13">
        <f>IF($D853="",0,IF($E853="",0,IF(VLOOKUP($E853,paramètres!$E$33:$F$44,2,FALSE)&lt;=VLOOKUP($AJ$18,paramètres!$E$33:$F$44,2,FALSE),X853*$D853,0)))</f>
        <v>0</v>
      </c>
      <c r="AK853" s="13">
        <f>IF($D853="",0,IF($E853="",0,IF(VLOOKUP($E853,paramètres!$E$33:$F$44,2,FALSE)&lt;=VLOOKUP($AK$18,paramètres!$E$33:$F$44,2,FALSE),Y853*$D853,0)))</f>
        <v>0</v>
      </c>
      <c r="AL853" s="13">
        <f>IF($D853="",0,IF($E853="",0,IF(VLOOKUP($E853,paramètres!$E$33:$F$44,2,FALSE)&lt;=VLOOKUP($AL$18,paramètres!$E$33:$F$44,2,FALSE),Z853*$D853,0)))</f>
        <v>0</v>
      </c>
      <c r="AM853" s="13">
        <f>IF($D853="",0,IF($E853="",0,IF(VLOOKUP($E853,paramètres!$E$33:$F$44,2,FALSE)&lt;=VLOOKUP($AM$18,paramètres!$E$33:$F$44,2,FALSE),AA853*$D853,0)))</f>
        <v>0</v>
      </c>
      <c r="AN853" s="154">
        <f>IF($D853="",0,IF($E853="",0,IF(VLOOKUP($E853,paramètres!$E$33:$F$44,2,FALSE)&lt;=VLOOKUP($AN$18,paramètres!$E$33:$F$44,2,FALSE),AB853*$D853,0)))</f>
        <v>0</v>
      </c>
      <c r="AO853" s="149" t="str">
        <f>IF(paramètres!$B$28=1,((SUM(Q853:Z853)/1.02)+SUM(AA853:AB853))*0.0303/9*COUNT(Q853:Y853),IF(paramètres!$B$28=2,(SUM(Q853:AB853))*0.0303/9*COUNT(Q853:Y853),"Missing Delta option"))</f>
        <v>Missing Delta option</v>
      </c>
      <c r="AP853" s="13" t="str">
        <f>IF(paramètres!$B$28=1,(((SUM(Q853:Z853)/1.02)+SUM(AA853:AB853))+((SUM(AC853:AL853)/1.02)+SUM(AM853:AO853)))*cotpatr,IF(paramètres!$B$28=2,(SUM(Q853:AO853)*cotpatr),"Missing Delta Option"))</f>
        <v>Missing Delta Option</v>
      </c>
      <c r="AQ853" s="13" t="str" cm="1">
        <f t="array" ref="AQ853">IF(paramètres!$B$28=1,(((SUM(Q853:Z853)/1.02)+SUM(AA853:AB853))+((SUM(AC853:AN853)/1.02)+SUM(AM853:AN853)))/12*pécule,IF(paramètres!$B$28=2,SUM(Q853:AN853)/12*pécule,"Missing Delta Option"))</f>
        <v>Missing Delta Option</v>
      </c>
      <c r="AR853" s="132" t="e">
        <f>IF(paramètres!$B$28=1,(((SUM(Q853:Z853)/1.02)+SUM(AA853:AB853))+((SUM(AC853:AN853)/1.02)+SUM(AM853:AN853)))+AO853+AP853+AQ853,SUM(Q853:AN853)+AO853+AP853+AQ853)</f>
        <v>#VALUE!</v>
      </c>
    </row>
    <row r="854" spans="1:44" x14ac:dyDescent="0.25">
      <c r="A854" s="131"/>
      <c r="B854" s="39"/>
      <c r="C854" s="39"/>
      <c r="D854" s="93"/>
      <c r="E854" s="68"/>
      <c r="F854" s="40"/>
      <c r="G854" s="94"/>
      <c r="H854" s="38"/>
      <c r="I854" s="95"/>
      <c r="J854" s="40"/>
      <c r="K854" s="38"/>
      <c r="L854" s="95"/>
      <c r="M854" s="40"/>
      <c r="N854" s="38"/>
      <c r="O854" s="95"/>
      <c r="P854" s="68"/>
      <c r="Q854" s="226"/>
      <c r="R854" s="227"/>
      <c r="S854" s="227"/>
      <c r="T854" s="227"/>
      <c r="U854" s="227"/>
      <c r="V854" s="227"/>
      <c r="W854" s="227"/>
      <c r="X854" s="227"/>
      <c r="Y854" s="227"/>
      <c r="Z854" s="227"/>
      <c r="AA854" s="227"/>
      <c r="AB854" s="228"/>
      <c r="AC854" s="149">
        <f>IF($D854="",0,IF($E854="",0,IF(VLOOKUP($E854,paramètres!$E$33:$F$44,2,FALSE)&lt;=VLOOKUP($AC$18,paramètres!$E$33:$F$44,2,FALSE),Q854*$D854,0)))</f>
        <v>0</v>
      </c>
      <c r="AD854" s="13">
        <f>IF($D854="",0,IF($E854="",0,IF(VLOOKUP($E854,paramètres!$E$33:$F$44,2,FALSE)&lt;=VLOOKUP($AD$18,paramètres!$E$33:$F$44,2,FALSE),R854*$D854,0)))</f>
        <v>0</v>
      </c>
      <c r="AE854" s="13">
        <f>IF($D854="",0,IF($E854="",0,IF(VLOOKUP($E854,paramètres!$E$33:$F$44,2,FALSE)&lt;=VLOOKUP($AE$18,paramètres!$E$33:$F$44,2,FALSE),S854*$D854,0)))</f>
        <v>0</v>
      </c>
      <c r="AF854" s="13">
        <f>IF($D854="",0,IF($E854="",0,IF(VLOOKUP($E854,paramètres!$E$33:$F$44,2,FALSE)&lt;=VLOOKUP($AF$18,paramètres!$E$33:$F$44,2,FALSE),T854*$D854,0)))</f>
        <v>0</v>
      </c>
      <c r="AG854" s="13">
        <f>IF($D854="",0,IF($E854="",0,IF(VLOOKUP($E854,paramètres!$E$33:$F$44,2,FALSE)&lt;=VLOOKUP($AG$18,paramètres!$E$33:$F$44,2,FALSE),U854*$D854,0)))</f>
        <v>0</v>
      </c>
      <c r="AH854" s="13">
        <f>IF($D854="",0,IF($E854="",0,IF(VLOOKUP($E854,paramètres!$E$33:$F$44,2,FALSE)&lt;=VLOOKUP($AH$18,paramètres!$E$33:$F$44,2,FALSE),V854*$D854,0)))</f>
        <v>0</v>
      </c>
      <c r="AI854" s="13">
        <f>IF($D854="",0,IF($E854="",0,IF(VLOOKUP($E854,paramètres!$E$33:$F$44,2,FALSE)&lt;=VLOOKUP($AI$18,paramètres!$E$33:$F$44,2,FALSE),W854*$D854,0)))</f>
        <v>0</v>
      </c>
      <c r="AJ854" s="13">
        <f>IF($D854="",0,IF($E854="",0,IF(VLOOKUP($E854,paramètres!$E$33:$F$44,2,FALSE)&lt;=VLOOKUP($AJ$18,paramètres!$E$33:$F$44,2,FALSE),X854*$D854,0)))</f>
        <v>0</v>
      </c>
      <c r="AK854" s="13">
        <f>IF($D854="",0,IF($E854="",0,IF(VLOOKUP($E854,paramètres!$E$33:$F$44,2,FALSE)&lt;=VLOOKUP($AK$18,paramètres!$E$33:$F$44,2,FALSE),Y854*$D854,0)))</f>
        <v>0</v>
      </c>
      <c r="AL854" s="13">
        <f>IF($D854="",0,IF($E854="",0,IF(VLOOKUP($E854,paramètres!$E$33:$F$44,2,FALSE)&lt;=VLOOKUP($AL$18,paramètres!$E$33:$F$44,2,FALSE),Z854*$D854,0)))</f>
        <v>0</v>
      </c>
      <c r="AM854" s="13">
        <f>IF($D854="",0,IF($E854="",0,IF(VLOOKUP($E854,paramètres!$E$33:$F$44,2,FALSE)&lt;=VLOOKUP($AM$18,paramètres!$E$33:$F$44,2,FALSE),AA854*$D854,0)))</f>
        <v>0</v>
      </c>
      <c r="AN854" s="154">
        <f>IF($D854="",0,IF($E854="",0,IF(VLOOKUP($E854,paramètres!$E$33:$F$44,2,FALSE)&lt;=VLOOKUP($AN$18,paramètres!$E$33:$F$44,2,FALSE),AB854*$D854,0)))</f>
        <v>0</v>
      </c>
      <c r="AO854" s="149" t="str">
        <f>IF(paramètres!$B$28=1,((SUM(Q854:Z854)/1.02)+SUM(AA854:AB854))*0.0303/9*COUNT(Q854:Y854),IF(paramètres!$B$28=2,(SUM(Q854:AB854))*0.0303/9*COUNT(Q854:Y854),"Missing Delta option"))</f>
        <v>Missing Delta option</v>
      </c>
      <c r="AP854" s="13" t="str">
        <f>IF(paramètres!$B$28=1,(((SUM(Q854:Z854)/1.02)+SUM(AA854:AB854))+((SUM(AC854:AL854)/1.02)+SUM(AM854:AO854)))*cotpatr,IF(paramètres!$B$28=2,(SUM(Q854:AO854)*cotpatr),"Missing Delta Option"))</f>
        <v>Missing Delta Option</v>
      </c>
      <c r="AQ854" s="13" t="str" cm="1">
        <f t="array" ref="AQ854">IF(paramètres!$B$28=1,(((SUM(Q854:Z854)/1.02)+SUM(AA854:AB854))+((SUM(AC854:AN854)/1.02)+SUM(AM854:AN854)))/12*pécule,IF(paramètres!$B$28=2,SUM(Q854:AN854)/12*pécule,"Missing Delta Option"))</f>
        <v>Missing Delta Option</v>
      </c>
      <c r="AR854" s="132" t="e">
        <f>IF(paramètres!$B$28=1,(((SUM(Q854:Z854)/1.02)+SUM(AA854:AB854))+((SUM(AC854:AN854)/1.02)+SUM(AM854:AN854)))+AO854+AP854+AQ854,SUM(Q854:AN854)+AO854+AP854+AQ854)</f>
        <v>#VALUE!</v>
      </c>
    </row>
    <row r="855" spans="1:44" x14ac:dyDescent="0.25">
      <c r="A855" s="131"/>
      <c r="B855" s="39"/>
      <c r="C855" s="39"/>
      <c r="D855" s="93"/>
      <c r="E855" s="68"/>
      <c r="F855" s="40"/>
      <c r="G855" s="94"/>
      <c r="H855" s="38"/>
      <c r="I855" s="95"/>
      <c r="J855" s="40"/>
      <c r="K855" s="38"/>
      <c r="L855" s="95"/>
      <c r="M855" s="40"/>
      <c r="N855" s="38"/>
      <c r="O855" s="95"/>
      <c r="P855" s="68"/>
      <c r="Q855" s="226"/>
      <c r="R855" s="227"/>
      <c r="S855" s="227"/>
      <c r="T855" s="227"/>
      <c r="U855" s="227"/>
      <c r="V855" s="227"/>
      <c r="W855" s="227"/>
      <c r="X855" s="227"/>
      <c r="Y855" s="227"/>
      <c r="Z855" s="227"/>
      <c r="AA855" s="227"/>
      <c r="AB855" s="228"/>
      <c r="AC855" s="149">
        <f>IF($D855="",0,IF($E855="",0,IF(VLOOKUP($E855,paramètres!$E$33:$F$44,2,FALSE)&lt;=VLOOKUP($AC$18,paramètres!$E$33:$F$44,2,FALSE),Q855*$D855,0)))</f>
        <v>0</v>
      </c>
      <c r="AD855" s="13">
        <f>IF($D855="",0,IF($E855="",0,IF(VLOOKUP($E855,paramètres!$E$33:$F$44,2,FALSE)&lt;=VLOOKUP($AD$18,paramètres!$E$33:$F$44,2,FALSE),R855*$D855,0)))</f>
        <v>0</v>
      </c>
      <c r="AE855" s="13">
        <f>IF($D855="",0,IF($E855="",0,IF(VLOOKUP($E855,paramètres!$E$33:$F$44,2,FALSE)&lt;=VLOOKUP($AE$18,paramètres!$E$33:$F$44,2,FALSE),S855*$D855,0)))</f>
        <v>0</v>
      </c>
      <c r="AF855" s="13">
        <f>IF($D855="",0,IF($E855="",0,IF(VLOOKUP($E855,paramètres!$E$33:$F$44,2,FALSE)&lt;=VLOOKUP($AF$18,paramètres!$E$33:$F$44,2,FALSE),T855*$D855,0)))</f>
        <v>0</v>
      </c>
      <c r="AG855" s="13">
        <f>IF($D855="",0,IF($E855="",0,IF(VLOOKUP($E855,paramètres!$E$33:$F$44,2,FALSE)&lt;=VLOOKUP($AG$18,paramètres!$E$33:$F$44,2,FALSE),U855*$D855,0)))</f>
        <v>0</v>
      </c>
      <c r="AH855" s="13">
        <f>IF($D855="",0,IF($E855="",0,IF(VLOOKUP($E855,paramètres!$E$33:$F$44,2,FALSE)&lt;=VLOOKUP($AH$18,paramètres!$E$33:$F$44,2,FALSE),V855*$D855,0)))</f>
        <v>0</v>
      </c>
      <c r="AI855" s="13">
        <f>IF($D855="",0,IF($E855="",0,IF(VLOOKUP($E855,paramètres!$E$33:$F$44,2,FALSE)&lt;=VLOOKUP($AI$18,paramètres!$E$33:$F$44,2,FALSE),W855*$D855,0)))</f>
        <v>0</v>
      </c>
      <c r="AJ855" s="13">
        <f>IF($D855="",0,IF($E855="",0,IF(VLOOKUP($E855,paramètres!$E$33:$F$44,2,FALSE)&lt;=VLOOKUP($AJ$18,paramètres!$E$33:$F$44,2,FALSE),X855*$D855,0)))</f>
        <v>0</v>
      </c>
      <c r="AK855" s="13">
        <f>IF($D855="",0,IF($E855="",0,IF(VLOOKUP($E855,paramètres!$E$33:$F$44,2,FALSE)&lt;=VLOOKUP($AK$18,paramètres!$E$33:$F$44,2,FALSE),Y855*$D855,0)))</f>
        <v>0</v>
      </c>
      <c r="AL855" s="13">
        <f>IF($D855="",0,IF($E855="",0,IF(VLOOKUP($E855,paramètres!$E$33:$F$44,2,FALSE)&lt;=VLOOKUP($AL$18,paramètres!$E$33:$F$44,2,FALSE),Z855*$D855,0)))</f>
        <v>0</v>
      </c>
      <c r="AM855" s="13">
        <f>IF($D855="",0,IF($E855="",0,IF(VLOOKUP($E855,paramètres!$E$33:$F$44,2,FALSE)&lt;=VLOOKUP($AM$18,paramètres!$E$33:$F$44,2,FALSE),AA855*$D855,0)))</f>
        <v>0</v>
      </c>
      <c r="AN855" s="154">
        <f>IF($D855="",0,IF($E855="",0,IF(VLOOKUP($E855,paramètres!$E$33:$F$44,2,FALSE)&lt;=VLOOKUP($AN$18,paramètres!$E$33:$F$44,2,FALSE),AB855*$D855,0)))</f>
        <v>0</v>
      </c>
      <c r="AO855" s="149" t="str">
        <f>IF(paramètres!$B$28=1,((SUM(Q855:Z855)/1.02)+SUM(AA855:AB855))*0.0303/9*COUNT(Q855:Y855),IF(paramètres!$B$28=2,(SUM(Q855:AB855))*0.0303/9*COUNT(Q855:Y855),"Missing Delta option"))</f>
        <v>Missing Delta option</v>
      </c>
      <c r="AP855" s="13" t="str">
        <f>IF(paramètres!$B$28=1,(((SUM(Q855:Z855)/1.02)+SUM(AA855:AB855))+((SUM(AC855:AL855)/1.02)+SUM(AM855:AO855)))*cotpatr,IF(paramètres!$B$28=2,(SUM(Q855:AO855)*cotpatr),"Missing Delta Option"))</f>
        <v>Missing Delta Option</v>
      </c>
      <c r="AQ855" s="13" t="str" cm="1">
        <f t="array" ref="AQ855">IF(paramètres!$B$28=1,(((SUM(Q855:Z855)/1.02)+SUM(AA855:AB855))+((SUM(AC855:AN855)/1.02)+SUM(AM855:AN855)))/12*pécule,IF(paramètres!$B$28=2,SUM(Q855:AN855)/12*pécule,"Missing Delta Option"))</f>
        <v>Missing Delta Option</v>
      </c>
      <c r="AR855" s="132" t="e">
        <f>IF(paramètres!$B$28=1,(((SUM(Q855:Z855)/1.02)+SUM(AA855:AB855))+((SUM(AC855:AN855)/1.02)+SUM(AM855:AN855)))+AO855+AP855+AQ855,SUM(Q855:AN855)+AO855+AP855+AQ855)</f>
        <v>#VALUE!</v>
      </c>
    </row>
    <row r="856" spans="1:44" x14ac:dyDescent="0.25">
      <c r="A856" s="131"/>
      <c r="B856" s="39"/>
      <c r="C856" s="39"/>
      <c r="D856" s="93"/>
      <c r="E856" s="68"/>
      <c r="F856" s="40"/>
      <c r="G856" s="94"/>
      <c r="H856" s="38"/>
      <c r="I856" s="95"/>
      <c r="J856" s="40"/>
      <c r="K856" s="38"/>
      <c r="L856" s="95"/>
      <c r="M856" s="40"/>
      <c r="N856" s="38"/>
      <c r="O856" s="95"/>
      <c r="P856" s="68"/>
      <c r="Q856" s="226"/>
      <c r="R856" s="227"/>
      <c r="S856" s="227"/>
      <c r="T856" s="227"/>
      <c r="U856" s="227"/>
      <c r="V856" s="227"/>
      <c r="W856" s="227"/>
      <c r="X856" s="227"/>
      <c r="Y856" s="227"/>
      <c r="Z856" s="227"/>
      <c r="AA856" s="227"/>
      <c r="AB856" s="228"/>
      <c r="AC856" s="149">
        <f>IF($D856="",0,IF($E856="",0,IF(VLOOKUP($E856,paramètres!$E$33:$F$44,2,FALSE)&lt;=VLOOKUP($AC$18,paramètres!$E$33:$F$44,2,FALSE),Q856*$D856,0)))</f>
        <v>0</v>
      </c>
      <c r="AD856" s="13">
        <f>IF($D856="",0,IF($E856="",0,IF(VLOOKUP($E856,paramètres!$E$33:$F$44,2,FALSE)&lt;=VLOOKUP($AD$18,paramètres!$E$33:$F$44,2,FALSE),R856*$D856,0)))</f>
        <v>0</v>
      </c>
      <c r="AE856" s="13">
        <f>IF($D856="",0,IF($E856="",0,IF(VLOOKUP($E856,paramètres!$E$33:$F$44,2,FALSE)&lt;=VLOOKUP($AE$18,paramètres!$E$33:$F$44,2,FALSE),S856*$D856,0)))</f>
        <v>0</v>
      </c>
      <c r="AF856" s="13">
        <f>IF($D856="",0,IF($E856="",0,IF(VLOOKUP($E856,paramètres!$E$33:$F$44,2,FALSE)&lt;=VLOOKUP($AF$18,paramètres!$E$33:$F$44,2,FALSE),T856*$D856,0)))</f>
        <v>0</v>
      </c>
      <c r="AG856" s="13">
        <f>IF($D856="",0,IF($E856="",0,IF(VLOOKUP($E856,paramètres!$E$33:$F$44,2,FALSE)&lt;=VLOOKUP($AG$18,paramètres!$E$33:$F$44,2,FALSE),U856*$D856,0)))</f>
        <v>0</v>
      </c>
      <c r="AH856" s="13">
        <f>IF($D856="",0,IF($E856="",0,IF(VLOOKUP($E856,paramètres!$E$33:$F$44,2,FALSE)&lt;=VLOOKUP($AH$18,paramètres!$E$33:$F$44,2,FALSE),V856*$D856,0)))</f>
        <v>0</v>
      </c>
      <c r="AI856" s="13">
        <f>IF($D856="",0,IF($E856="",0,IF(VLOOKUP($E856,paramètres!$E$33:$F$44,2,FALSE)&lt;=VLOOKUP($AI$18,paramètres!$E$33:$F$44,2,FALSE),W856*$D856,0)))</f>
        <v>0</v>
      </c>
      <c r="AJ856" s="13">
        <f>IF($D856="",0,IF($E856="",0,IF(VLOOKUP($E856,paramètres!$E$33:$F$44,2,FALSE)&lt;=VLOOKUP($AJ$18,paramètres!$E$33:$F$44,2,FALSE),X856*$D856,0)))</f>
        <v>0</v>
      </c>
      <c r="AK856" s="13">
        <f>IF($D856="",0,IF($E856="",0,IF(VLOOKUP($E856,paramètres!$E$33:$F$44,2,FALSE)&lt;=VLOOKUP($AK$18,paramètres!$E$33:$F$44,2,FALSE),Y856*$D856,0)))</f>
        <v>0</v>
      </c>
      <c r="AL856" s="13">
        <f>IF($D856="",0,IF($E856="",0,IF(VLOOKUP($E856,paramètres!$E$33:$F$44,2,FALSE)&lt;=VLOOKUP($AL$18,paramètres!$E$33:$F$44,2,FALSE),Z856*$D856,0)))</f>
        <v>0</v>
      </c>
      <c r="AM856" s="13">
        <f>IF($D856="",0,IF($E856="",0,IF(VLOOKUP($E856,paramètres!$E$33:$F$44,2,FALSE)&lt;=VLOOKUP($AM$18,paramètres!$E$33:$F$44,2,FALSE),AA856*$D856,0)))</f>
        <v>0</v>
      </c>
      <c r="AN856" s="154">
        <f>IF($D856="",0,IF($E856="",0,IF(VLOOKUP($E856,paramètres!$E$33:$F$44,2,FALSE)&lt;=VLOOKUP($AN$18,paramètres!$E$33:$F$44,2,FALSE),AB856*$D856,0)))</f>
        <v>0</v>
      </c>
      <c r="AO856" s="149" t="str">
        <f>IF(paramètres!$B$28=1,((SUM(Q856:Z856)/1.02)+SUM(AA856:AB856))*0.0303/9*COUNT(Q856:Y856),IF(paramètres!$B$28=2,(SUM(Q856:AB856))*0.0303/9*COUNT(Q856:Y856),"Missing Delta option"))</f>
        <v>Missing Delta option</v>
      </c>
      <c r="AP856" s="13" t="str">
        <f>IF(paramètres!$B$28=1,(((SUM(Q856:Z856)/1.02)+SUM(AA856:AB856))+((SUM(AC856:AL856)/1.02)+SUM(AM856:AO856)))*cotpatr,IF(paramètres!$B$28=2,(SUM(Q856:AO856)*cotpatr),"Missing Delta Option"))</f>
        <v>Missing Delta Option</v>
      </c>
      <c r="AQ856" s="13" t="str" cm="1">
        <f t="array" ref="AQ856">IF(paramètres!$B$28=1,(((SUM(Q856:Z856)/1.02)+SUM(AA856:AB856))+((SUM(AC856:AN856)/1.02)+SUM(AM856:AN856)))/12*pécule,IF(paramètres!$B$28=2,SUM(Q856:AN856)/12*pécule,"Missing Delta Option"))</f>
        <v>Missing Delta Option</v>
      </c>
      <c r="AR856" s="132" t="e">
        <f>IF(paramètres!$B$28=1,(((SUM(Q856:Z856)/1.02)+SUM(AA856:AB856))+((SUM(AC856:AN856)/1.02)+SUM(AM856:AN856)))+AO856+AP856+AQ856,SUM(Q856:AN856)+AO856+AP856+AQ856)</f>
        <v>#VALUE!</v>
      </c>
    </row>
    <row r="857" spans="1:44" x14ac:dyDescent="0.25">
      <c r="A857" s="131"/>
      <c r="B857" s="39"/>
      <c r="C857" s="39"/>
      <c r="D857" s="93"/>
      <c r="E857" s="68"/>
      <c r="F857" s="40"/>
      <c r="G857" s="94"/>
      <c r="H857" s="38"/>
      <c r="I857" s="95"/>
      <c r="J857" s="40"/>
      <c r="K857" s="38"/>
      <c r="L857" s="95"/>
      <c r="M857" s="40"/>
      <c r="N857" s="38"/>
      <c r="O857" s="95"/>
      <c r="P857" s="68"/>
      <c r="Q857" s="226"/>
      <c r="R857" s="227"/>
      <c r="S857" s="227"/>
      <c r="T857" s="227"/>
      <c r="U857" s="227"/>
      <c r="V857" s="227"/>
      <c r="W857" s="227"/>
      <c r="X857" s="227"/>
      <c r="Y857" s="227"/>
      <c r="Z857" s="227"/>
      <c r="AA857" s="227"/>
      <c r="AB857" s="228"/>
      <c r="AC857" s="149">
        <f>IF($D857="",0,IF($E857="",0,IF(VLOOKUP($E857,paramètres!$E$33:$F$44,2,FALSE)&lt;=VLOOKUP($AC$18,paramètres!$E$33:$F$44,2,FALSE),Q857*$D857,0)))</f>
        <v>0</v>
      </c>
      <c r="AD857" s="13">
        <f>IF($D857="",0,IF($E857="",0,IF(VLOOKUP($E857,paramètres!$E$33:$F$44,2,FALSE)&lt;=VLOOKUP($AD$18,paramètres!$E$33:$F$44,2,FALSE),R857*$D857,0)))</f>
        <v>0</v>
      </c>
      <c r="AE857" s="13">
        <f>IF($D857="",0,IF($E857="",0,IF(VLOOKUP($E857,paramètres!$E$33:$F$44,2,FALSE)&lt;=VLOOKUP($AE$18,paramètres!$E$33:$F$44,2,FALSE),S857*$D857,0)))</f>
        <v>0</v>
      </c>
      <c r="AF857" s="13">
        <f>IF($D857="",0,IF($E857="",0,IF(VLOOKUP($E857,paramètres!$E$33:$F$44,2,FALSE)&lt;=VLOOKUP($AF$18,paramètres!$E$33:$F$44,2,FALSE),T857*$D857,0)))</f>
        <v>0</v>
      </c>
      <c r="AG857" s="13">
        <f>IF($D857="",0,IF($E857="",0,IF(VLOOKUP($E857,paramètres!$E$33:$F$44,2,FALSE)&lt;=VLOOKUP($AG$18,paramètres!$E$33:$F$44,2,FALSE),U857*$D857,0)))</f>
        <v>0</v>
      </c>
      <c r="AH857" s="13">
        <f>IF($D857="",0,IF($E857="",0,IF(VLOOKUP($E857,paramètres!$E$33:$F$44,2,FALSE)&lt;=VLOOKUP($AH$18,paramètres!$E$33:$F$44,2,FALSE),V857*$D857,0)))</f>
        <v>0</v>
      </c>
      <c r="AI857" s="13">
        <f>IF($D857="",0,IF($E857="",0,IF(VLOOKUP($E857,paramètres!$E$33:$F$44,2,FALSE)&lt;=VLOOKUP($AI$18,paramètres!$E$33:$F$44,2,FALSE),W857*$D857,0)))</f>
        <v>0</v>
      </c>
      <c r="AJ857" s="13">
        <f>IF($D857="",0,IF($E857="",0,IF(VLOOKUP($E857,paramètres!$E$33:$F$44,2,FALSE)&lt;=VLOOKUP($AJ$18,paramètres!$E$33:$F$44,2,FALSE),X857*$D857,0)))</f>
        <v>0</v>
      </c>
      <c r="AK857" s="13">
        <f>IF($D857="",0,IF($E857="",0,IF(VLOOKUP($E857,paramètres!$E$33:$F$44,2,FALSE)&lt;=VLOOKUP($AK$18,paramètres!$E$33:$F$44,2,FALSE),Y857*$D857,0)))</f>
        <v>0</v>
      </c>
      <c r="AL857" s="13">
        <f>IF($D857="",0,IF($E857="",0,IF(VLOOKUP($E857,paramètres!$E$33:$F$44,2,FALSE)&lt;=VLOOKUP($AL$18,paramètres!$E$33:$F$44,2,FALSE),Z857*$D857,0)))</f>
        <v>0</v>
      </c>
      <c r="AM857" s="13">
        <f>IF($D857="",0,IF($E857="",0,IF(VLOOKUP($E857,paramètres!$E$33:$F$44,2,FALSE)&lt;=VLOOKUP($AM$18,paramètres!$E$33:$F$44,2,FALSE),AA857*$D857,0)))</f>
        <v>0</v>
      </c>
      <c r="AN857" s="154">
        <f>IF($D857="",0,IF($E857="",0,IF(VLOOKUP($E857,paramètres!$E$33:$F$44,2,FALSE)&lt;=VLOOKUP($AN$18,paramètres!$E$33:$F$44,2,FALSE),AB857*$D857,0)))</f>
        <v>0</v>
      </c>
      <c r="AO857" s="149" t="str">
        <f>IF(paramètres!$B$28=1,((SUM(Q857:Z857)/1.02)+SUM(AA857:AB857))*0.0303/9*COUNT(Q857:Y857),IF(paramètres!$B$28=2,(SUM(Q857:AB857))*0.0303/9*COUNT(Q857:Y857),"Missing Delta option"))</f>
        <v>Missing Delta option</v>
      </c>
      <c r="AP857" s="13" t="str">
        <f>IF(paramètres!$B$28=1,(((SUM(Q857:Z857)/1.02)+SUM(AA857:AB857))+((SUM(AC857:AL857)/1.02)+SUM(AM857:AO857)))*cotpatr,IF(paramètres!$B$28=2,(SUM(Q857:AO857)*cotpatr),"Missing Delta Option"))</f>
        <v>Missing Delta Option</v>
      </c>
      <c r="AQ857" s="13" t="str" cm="1">
        <f t="array" ref="AQ857">IF(paramètres!$B$28=1,(((SUM(Q857:Z857)/1.02)+SUM(AA857:AB857))+((SUM(AC857:AN857)/1.02)+SUM(AM857:AN857)))/12*pécule,IF(paramètres!$B$28=2,SUM(Q857:AN857)/12*pécule,"Missing Delta Option"))</f>
        <v>Missing Delta Option</v>
      </c>
      <c r="AR857" s="132" t="e">
        <f>IF(paramètres!$B$28=1,(((SUM(Q857:Z857)/1.02)+SUM(AA857:AB857))+((SUM(AC857:AN857)/1.02)+SUM(AM857:AN857)))+AO857+AP857+AQ857,SUM(Q857:AN857)+AO857+AP857+AQ857)</f>
        <v>#VALUE!</v>
      </c>
    </row>
    <row r="858" spans="1:44" x14ac:dyDescent="0.25">
      <c r="A858" s="131"/>
      <c r="B858" s="39"/>
      <c r="C858" s="39"/>
      <c r="D858" s="93"/>
      <c r="E858" s="68"/>
      <c r="F858" s="40"/>
      <c r="G858" s="94"/>
      <c r="H858" s="38"/>
      <c r="I858" s="95"/>
      <c r="J858" s="40"/>
      <c r="K858" s="38"/>
      <c r="L858" s="95"/>
      <c r="M858" s="40"/>
      <c r="N858" s="38"/>
      <c r="O858" s="95"/>
      <c r="P858" s="68"/>
      <c r="Q858" s="226"/>
      <c r="R858" s="227"/>
      <c r="S858" s="227"/>
      <c r="T858" s="227"/>
      <c r="U858" s="227"/>
      <c r="V858" s="227"/>
      <c r="W858" s="227"/>
      <c r="X858" s="227"/>
      <c r="Y858" s="227"/>
      <c r="Z858" s="227"/>
      <c r="AA858" s="227"/>
      <c r="AB858" s="228"/>
      <c r="AC858" s="149">
        <f>IF($D858="",0,IF($E858="",0,IF(VLOOKUP($E858,paramètres!$E$33:$F$44,2,FALSE)&lt;=VLOOKUP($AC$18,paramètres!$E$33:$F$44,2,FALSE),Q858*$D858,0)))</f>
        <v>0</v>
      </c>
      <c r="AD858" s="13">
        <f>IF($D858="",0,IF($E858="",0,IF(VLOOKUP($E858,paramètres!$E$33:$F$44,2,FALSE)&lt;=VLOOKUP($AD$18,paramètres!$E$33:$F$44,2,FALSE),R858*$D858,0)))</f>
        <v>0</v>
      </c>
      <c r="AE858" s="13">
        <f>IF($D858="",0,IF($E858="",0,IF(VLOOKUP($E858,paramètres!$E$33:$F$44,2,FALSE)&lt;=VLOOKUP($AE$18,paramètres!$E$33:$F$44,2,FALSE),S858*$D858,0)))</f>
        <v>0</v>
      </c>
      <c r="AF858" s="13">
        <f>IF($D858="",0,IF($E858="",0,IF(VLOOKUP($E858,paramètres!$E$33:$F$44,2,FALSE)&lt;=VLOOKUP($AF$18,paramètres!$E$33:$F$44,2,FALSE),T858*$D858,0)))</f>
        <v>0</v>
      </c>
      <c r="AG858" s="13">
        <f>IF($D858="",0,IF($E858="",0,IF(VLOOKUP($E858,paramètres!$E$33:$F$44,2,FALSE)&lt;=VLOOKUP($AG$18,paramètres!$E$33:$F$44,2,FALSE),U858*$D858,0)))</f>
        <v>0</v>
      </c>
      <c r="AH858" s="13">
        <f>IF($D858="",0,IF($E858="",0,IF(VLOOKUP($E858,paramètres!$E$33:$F$44,2,FALSE)&lt;=VLOOKUP($AH$18,paramètres!$E$33:$F$44,2,FALSE),V858*$D858,0)))</f>
        <v>0</v>
      </c>
      <c r="AI858" s="13">
        <f>IF($D858="",0,IF($E858="",0,IF(VLOOKUP($E858,paramètres!$E$33:$F$44,2,FALSE)&lt;=VLOOKUP($AI$18,paramètres!$E$33:$F$44,2,FALSE),W858*$D858,0)))</f>
        <v>0</v>
      </c>
      <c r="AJ858" s="13">
        <f>IF($D858="",0,IF($E858="",0,IF(VLOOKUP($E858,paramètres!$E$33:$F$44,2,FALSE)&lt;=VLOOKUP($AJ$18,paramètres!$E$33:$F$44,2,FALSE),X858*$D858,0)))</f>
        <v>0</v>
      </c>
      <c r="AK858" s="13">
        <f>IF($D858="",0,IF($E858="",0,IF(VLOOKUP($E858,paramètres!$E$33:$F$44,2,FALSE)&lt;=VLOOKUP($AK$18,paramètres!$E$33:$F$44,2,FALSE),Y858*$D858,0)))</f>
        <v>0</v>
      </c>
      <c r="AL858" s="13">
        <f>IF($D858="",0,IF($E858="",0,IF(VLOOKUP($E858,paramètres!$E$33:$F$44,2,FALSE)&lt;=VLOOKUP($AL$18,paramètres!$E$33:$F$44,2,FALSE),Z858*$D858,0)))</f>
        <v>0</v>
      </c>
      <c r="AM858" s="13">
        <f>IF($D858="",0,IF($E858="",0,IF(VLOOKUP($E858,paramètres!$E$33:$F$44,2,FALSE)&lt;=VLOOKUP($AM$18,paramètres!$E$33:$F$44,2,FALSE),AA858*$D858,0)))</f>
        <v>0</v>
      </c>
      <c r="AN858" s="154">
        <f>IF($D858="",0,IF($E858="",0,IF(VLOOKUP($E858,paramètres!$E$33:$F$44,2,FALSE)&lt;=VLOOKUP($AN$18,paramètres!$E$33:$F$44,2,FALSE),AB858*$D858,0)))</f>
        <v>0</v>
      </c>
      <c r="AO858" s="149" t="str">
        <f>IF(paramètres!$B$28=1,((SUM(Q858:Z858)/1.02)+SUM(AA858:AB858))*0.0303/9*COUNT(Q858:Y858),IF(paramètres!$B$28=2,(SUM(Q858:AB858))*0.0303/9*COUNT(Q858:Y858),"Missing Delta option"))</f>
        <v>Missing Delta option</v>
      </c>
      <c r="AP858" s="13" t="str">
        <f>IF(paramètres!$B$28=1,(((SUM(Q858:Z858)/1.02)+SUM(AA858:AB858))+((SUM(AC858:AL858)/1.02)+SUM(AM858:AO858)))*cotpatr,IF(paramètres!$B$28=2,(SUM(Q858:AO858)*cotpatr),"Missing Delta Option"))</f>
        <v>Missing Delta Option</v>
      </c>
      <c r="AQ858" s="13" t="str" cm="1">
        <f t="array" ref="AQ858">IF(paramètres!$B$28=1,(((SUM(Q858:Z858)/1.02)+SUM(AA858:AB858))+((SUM(AC858:AN858)/1.02)+SUM(AM858:AN858)))/12*pécule,IF(paramètres!$B$28=2,SUM(Q858:AN858)/12*pécule,"Missing Delta Option"))</f>
        <v>Missing Delta Option</v>
      </c>
      <c r="AR858" s="132" t="e">
        <f>IF(paramètres!$B$28=1,(((SUM(Q858:Z858)/1.02)+SUM(AA858:AB858))+((SUM(AC858:AN858)/1.02)+SUM(AM858:AN858)))+AO858+AP858+AQ858,SUM(Q858:AN858)+AO858+AP858+AQ858)</f>
        <v>#VALUE!</v>
      </c>
    </row>
    <row r="859" spans="1:44" x14ac:dyDescent="0.25">
      <c r="A859" s="131"/>
      <c r="B859" s="39"/>
      <c r="C859" s="39"/>
      <c r="D859" s="93"/>
      <c r="E859" s="68"/>
      <c r="F859" s="40"/>
      <c r="G859" s="94"/>
      <c r="H859" s="38"/>
      <c r="I859" s="95"/>
      <c r="J859" s="40"/>
      <c r="K859" s="38"/>
      <c r="L859" s="95"/>
      <c r="M859" s="40"/>
      <c r="N859" s="38"/>
      <c r="O859" s="95"/>
      <c r="P859" s="68"/>
      <c r="Q859" s="226"/>
      <c r="R859" s="227"/>
      <c r="S859" s="227"/>
      <c r="T859" s="227"/>
      <c r="U859" s="227"/>
      <c r="V859" s="227"/>
      <c r="W859" s="227"/>
      <c r="X859" s="227"/>
      <c r="Y859" s="227"/>
      <c r="Z859" s="227"/>
      <c r="AA859" s="227"/>
      <c r="AB859" s="228"/>
      <c r="AC859" s="149">
        <f>IF($D859="",0,IF($E859="",0,IF(VLOOKUP($E859,paramètres!$E$33:$F$44,2,FALSE)&lt;=VLOOKUP($AC$18,paramètres!$E$33:$F$44,2,FALSE),Q859*$D859,0)))</f>
        <v>0</v>
      </c>
      <c r="AD859" s="13">
        <f>IF($D859="",0,IF($E859="",0,IF(VLOOKUP($E859,paramètres!$E$33:$F$44,2,FALSE)&lt;=VLOOKUP($AD$18,paramètres!$E$33:$F$44,2,FALSE),R859*$D859,0)))</f>
        <v>0</v>
      </c>
      <c r="AE859" s="13">
        <f>IF($D859="",0,IF($E859="",0,IF(VLOOKUP($E859,paramètres!$E$33:$F$44,2,FALSE)&lt;=VLOOKUP($AE$18,paramètres!$E$33:$F$44,2,FALSE),S859*$D859,0)))</f>
        <v>0</v>
      </c>
      <c r="AF859" s="13">
        <f>IF($D859="",0,IF($E859="",0,IF(VLOOKUP($E859,paramètres!$E$33:$F$44,2,FALSE)&lt;=VLOOKUP($AF$18,paramètres!$E$33:$F$44,2,FALSE),T859*$D859,0)))</f>
        <v>0</v>
      </c>
      <c r="AG859" s="13">
        <f>IF($D859="",0,IF($E859="",0,IF(VLOOKUP($E859,paramètres!$E$33:$F$44,2,FALSE)&lt;=VLOOKUP($AG$18,paramètres!$E$33:$F$44,2,FALSE),U859*$D859,0)))</f>
        <v>0</v>
      </c>
      <c r="AH859" s="13">
        <f>IF($D859="",0,IF($E859="",0,IF(VLOOKUP($E859,paramètres!$E$33:$F$44,2,FALSE)&lt;=VLOOKUP($AH$18,paramètres!$E$33:$F$44,2,FALSE),V859*$D859,0)))</f>
        <v>0</v>
      </c>
      <c r="AI859" s="13">
        <f>IF($D859="",0,IF($E859="",0,IF(VLOOKUP($E859,paramètres!$E$33:$F$44,2,FALSE)&lt;=VLOOKUP($AI$18,paramètres!$E$33:$F$44,2,FALSE),W859*$D859,0)))</f>
        <v>0</v>
      </c>
      <c r="AJ859" s="13">
        <f>IF($D859="",0,IF($E859="",0,IF(VLOOKUP($E859,paramètres!$E$33:$F$44,2,FALSE)&lt;=VLOOKUP($AJ$18,paramètres!$E$33:$F$44,2,FALSE),X859*$D859,0)))</f>
        <v>0</v>
      </c>
      <c r="AK859" s="13">
        <f>IF($D859="",0,IF($E859="",0,IF(VLOOKUP($E859,paramètres!$E$33:$F$44,2,FALSE)&lt;=VLOOKUP($AK$18,paramètres!$E$33:$F$44,2,FALSE),Y859*$D859,0)))</f>
        <v>0</v>
      </c>
      <c r="AL859" s="13">
        <f>IF($D859="",0,IF($E859="",0,IF(VLOOKUP($E859,paramètres!$E$33:$F$44,2,FALSE)&lt;=VLOOKUP($AL$18,paramètres!$E$33:$F$44,2,FALSE),Z859*$D859,0)))</f>
        <v>0</v>
      </c>
      <c r="AM859" s="13">
        <f>IF($D859="",0,IF($E859="",0,IF(VLOOKUP($E859,paramètres!$E$33:$F$44,2,FALSE)&lt;=VLOOKUP($AM$18,paramètres!$E$33:$F$44,2,FALSE),AA859*$D859,0)))</f>
        <v>0</v>
      </c>
      <c r="AN859" s="154">
        <f>IF($D859="",0,IF($E859="",0,IF(VLOOKUP($E859,paramètres!$E$33:$F$44,2,FALSE)&lt;=VLOOKUP($AN$18,paramètres!$E$33:$F$44,2,FALSE),AB859*$D859,0)))</f>
        <v>0</v>
      </c>
      <c r="AO859" s="149" t="str">
        <f>IF(paramètres!$B$28=1,((SUM(Q859:Z859)/1.02)+SUM(AA859:AB859))*0.0303/9*COUNT(Q859:Y859),IF(paramètres!$B$28=2,(SUM(Q859:AB859))*0.0303/9*COUNT(Q859:Y859),"Missing Delta option"))</f>
        <v>Missing Delta option</v>
      </c>
      <c r="AP859" s="13" t="str">
        <f>IF(paramètres!$B$28=1,(((SUM(Q859:Z859)/1.02)+SUM(AA859:AB859))+((SUM(AC859:AL859)/1.02)+SUM(AM859:AO859)))*cotpatr,IF(paramètres!$B$28=2,(SUM(Q859:AO859)*cotpatr),"Missing Delta Option"))</f>
        <v>Missing Delta Option</v>
      </c>
      <c r="AQ859" s="13" t="str" cm="1">
        <f t="array" ref="AQ859">IF(paramètres!$B$28=1,(((SUM(Q859:Z859)/1.02)+SUM(AA859:AB859))+((SUM(AC859:AN859)/1.02)+SUM(AM859:AN859)))/12*pécule,IF(paramètres!$B$28=2,SUM(Q859:AN859)/12*pécule,"Missing Delta Option"))</f>
        <v>Missing Delta Option</v>
      </c>
      <c r="AR859" s="132" t="e">
        <f>IF(paramètres!$B$28=1,(((SUM(Q859:Z859)/1.02)+SUM(AA859:AB859))+((SUM(AC859:AN859)/1.02)+SUM(AM859:AN859)))+AO859+AP859+AQ859,SUM(Q859:AN859)+AO859+AP859+AQ859)</f>
        <v>#VALUE!</v>
      </c>
    </row>
    <row r="860" spans="1:44" x14ac:dyDescent="0.25">
      <c r="A860" s="131"/>
      <c r="B860" s="39"/>
      <c r="C860" s="39"/>
      <c r="D860" s="93"/>
      <c r="E860" s="68"/>
      <c r="F860" s="40"/>
      <c r="G860" s="94"/>
      <c r="H860" s="38"/>
      <c r="I860" s="95"/>
      <c r="J860" s="40"/>
      <c r="K860" s="38"/>
      <c r="L860" s="95"/>
      <c r="M860" s="40"/>
      <c r="N860" s="38"/>
      <c r="O860" s="95"/>
      <c r="P860" s="68"/>
      <c r="Q860" s="226"/>
      <c r="R860" s="227"/>
      <c r="S860" s="227"/>
      <c r="T860" s="227"/>
      <c r="U860" s="227"/>
      <c r="V860" s="227"/>
      <c r="W860" s="227"/>
      <c r="X860" s="227"/>
      <c r="Y860" s="227"/>
      <c r="Z860" s="227"/>
      <c r="AA860" s="227"/>
      <c r="AB860" s="228"/>
      <c r="AC860" s="149">
        <f>IF($D860="",0,IF($E860="",0,IF(VLOOKUP($E860,paramètres!$E$33:$F$44,2,FALSE)&lt;=VLOOKUP($AC$18,paramètres!$E$33:$F$44,2,FALSE),Q860*$D860,0)))</f>
        <v>0</v>
      </c>
      <c r="AD860" s="13">
        <f>IF($D860="",0,IF($E860="",0,IF(VLOOKUP($E860,paramètres!$E$33:$F$44,2,FALSE)&lt;=VLOOKUP($AD$18,paramètres!$E$33:$F$44,2,FALSE),R860*$D860,0)))</f>
        <v>0</v>
      </c>
      <c r="AE860" s="13">
        <f>IF($D860="",0,IF($E860="",0,IF(VLOOKUP($E860,paramètres!$E$33:$F$44,2,FALSE)&lt;=VLOOKUP($AE$18,paramètres!$E$33:$F$44,2,FALSE),S860*$D860,0)))</f>
        <v>0</v>
      </c>
      <c r="AF860" s="13">
        <f>IF($D860="",0,IF($E860="",0,IF(VLOOKUP($E860,paramètres!$E$33:$F$44,2,FALSE)&lt;=VLOOKUP($AF$18,paramètres!$E$33:$F$44,2,FALSE),T860*$D860,0)))</f>
        <v>0</v>
      </c>
      <c r="AG860" s="13">
        <f>IF($D860="",0,IF($E860="",0,IF(VLOOKUP($E860,paramètres!$E$33:$F$44,2,FALSE)&lt;=VLOOKUP($AG$18,paramètres!$E$33:$F$44,2,FALSE),U860*$D860,0)))</f>
        <v>0</v>
      </c>
      <c r="AH860" s="13">
        <f>IF($D860="",0,IF($E860="",0,IF(VLOOKUP($E860,paramètres!$E$33:$F$44,2,FALSE)&lt;=VLOOKUP($AH$18,paramètres!$E$33:$F$44,2,FALSE),V860*$D860,0)))</f>
        <v>0</v>
      </c>
      <c r="AI860" s="13">
        <f>IF($D860="",0,IF($E860="",0,IF(VLOOKUP($E860,paramètres!$E$33:$F$44,2,FALSE)&lt;=VLOOKUP($AI$18,paramètres!$E$33:$F$44,2,FALSE),W860*$D860,0)))</f>
        <v>0</v>
      </c>
      <c r="AJ860" s="13">
        <f>IF($D860="",0,IF($E860="",0,IF(VLOOKUP($E860,paramètres!$E$33:$F$44,2,FALSE)&lt;=VLOOKUP($AJ$18,paramètres!$E$33:$F$44,2,FALSE),X860*$D860,0)))</f>
        <v>0</v>
      </c>
      <c r="AK860" s="13">
        <f>IF($D860="",0,IF($E860="",0,IF(VLOOKUP($E860,paramètres!$E$33:$F$44,2,FALSE)&lt;=VLOOKUP($AK$18,paramètres!$E$33:$F$44,2,FALSE),Y860*$D860,0)))</f>
        <v>0</v>
      </c>
      <c r="AL860" s="13">
        <f>IF($D860="",0,IF($E860="",0,IF(VLOOKUP($E860,paramètres!$E$33:$F$44,2,FALSE)&lt;=VLOOKUP($AL$18,paramètres!$E$33:$F$44,2,FALSE),Z860*$D860,0)))</f>
        <v>0</v>
      </c>
      <c r="AM860" s="13">
        <f>IF($D860="",0,IF($E860="",0,IF(VLOOKUP($E860,paramètres!$E$33:$F$44,2,FALSE)&lt;=VLOOKUP($AM$18,paramètres!$E$33:$F$44,2,FALSE),AA860*$D860,0)))</f>
        <v>0</v>
      </c>
      <c r="AN860" s="154">
        <f>IF($D860="",0,IF($E860="",0,IF(VLOOKUP($E860,paramètres!$E$33:$F$44,2,FALSE)&lt;=VLOOKUP($AN$18,paramètres!$E$33:$F$44,2,FALSE),AB860*$D860,0)))</f>
        <v>0</v>
      </c>
      <c r="AO860" s="149" t="str">
        <f>IF(paramètres!$B$28=1,((SUM(Q860:Z860)/1.02)+SUM(AA860:AB860))*0.0303/9*COUNT(Q860:Y860),IF(paramètres!$B$28=2,(SUM(Q860:AB860))*0.0303/9*COUNT(Q860:Y860),"Missing Delta option"))</f>
        <v>Missing Delta option</v>
      </c>
      <c r="AP860" s="13" t="str">
        <f>IF(paramètres!$B$28=1,(((SUM(Q860:Z860)/1.02)+SUM(AA860:AB860))+((SUM(AC860:AL860)/1.02)+SUM(AM860:AO860)))*cotpatr,IF(paramètres!$B$28=2,(SUM(Q860:AO860)*cotpatr),"Missing Delta Option"))</f>
        <v>Missing Delta Option</v>
      </c>
      <c r="AQ860" s="13" t="str" cm="1">
        <f t="array" ref="AQ860">IF(paramètres!$B$28=1,(((SUM(Q860:Z860)/1.02)+SUM(AA860:AB860))+((SUM(AC860:AN860)/1.02)+SUM(AM860:AN860)))/12*pécule,IF(paramètres!$B$28=2,SUM(Q860:AN860)/12*pécule,"Missing Delta Option"))</f>
        <v>Missing Delta Option</v>
      </c>
      <c r="AR860" s="132" t="e">
        <f>IF(paramètres!$B$28=1,(((SUM(Q860:Z860)/1.02)+SUM(AA860:AB860))+((SUM(AC860:AN860)/1.02)+SUM(AM860:AN860)))+AO860+AP860+AQ860,SUM(Q860:AN860)+AO860+AP860+AQ860)</f>
        <v>#VALUE!</v>
      </c>
    </row>
    <row r="861" spans="1:44" x14ac:dyDescent="0.25">
      <c r="A861" s="131"/>
      <c r="B861" s="39"/>
      <c r="C861" s="39"/>
      <c r="D861" s="93"/>
      <c r="E861" s="68"/>
      <c r="F861" s="40"/>
      <c r="G861" s="94"/>
      <c r="H861" s="38"/>
      <c r="I861" s="95"/>
      <c r="J861" s="40"/>
      <c r="K861" s="38"/>
      <c r="L861" s="95"/>
      <c r="M861" s="40"/>
      <c r="N861" s="38"/>
      <c r="O861" s="95"/>
      <c r="P861" s="68"/>
      <c r="Q861" s="226"/>
      <c r="R861" s="227"/>
      <c r="S861" s="227"/>
      <c r="T861" s="227"/>
      <c r="U861" s="227"/>
      <c r="V861" s="227"/>
      <c r="W861" s="227"/>
      <c r="X861" s="227"/>
      <c r="Y861" s="227"/>
      <c r="Z861" s="227"/>
      <c r="AA861" s="227"/>
      <c r="AB861" s="228"/>
      <c r="AC861" s="149">
        <f>IF($D861="",0,IF($E861="",0,IF(VLOOKUP($E861,paramètres!$E$33:$F$44,2,FALSE)&lt;=VLOOKUP($AC$18,paramètres!$E$33:$F$44,2,FALSE),Q861*$D861,0)))</f>
        <v>0</v>
      </c>
      <c r="AD861" s="13">
        <f>IF($D861="",0,IF($E861="",0,IF(VLOOKUP($E861,paramètres!$E$33:$F$44,2,FALSE)&lt;=VLOOKUP($AD$18,paramètres!$E$33:$F$44,2,FALSE),R861*$D861,0)))</f>
        <v>0</v>
      </c>
      <c r="AE861" s="13">
        <f>IF($D861="",0,IF($E861="",0,IF(VLOOKUP($E861,paramètres!$E$33:$F$44,2,FALSE)&lt;=VLOOKUP($AE$18,paramètres!$E$33:$F$44,2,FALSE),S861*$D861,0)))</f>
        <v>0</v>
      </c>
      <c r="AF861" s="13">
        <f>IF($D861="",0,IF($E861="",0,IF(VLOOKUP($E861,paramètres!$E$33:$F$44,2,FALSE)&lt;=VLOOKUP($AF$18,paramètres!$E$33:$F$44,2,FALSE),T861*$D861,0)))</f>
        <v>0</v>
      </c>
      <c r="AG861" s="13">
        <f>IF($D861="",0,IF($E861="",0,IF(VLOOKUP($E861,paramètres!$E$33:$F$44,2,FALSE)&lt;=VLOOKUP($AG$18,paramètres!$E$33:$F$44,2,FALSE),U861*$D861,0)))</f>
        <v>0</v>
      </c>
      <c r="AH861" s="13">
        <f>IF($D861="",0,IF($E861="",0,IF(VLOOKUP($E861,paramètres!$E$33:$F$44,2,FALSE)&lt;=VLOOKUP($AH$18,paramètres!$E$33:$F$44,2,FALSE),V861*$D861,0)))</f>
        <v>0</v>
      </c>
      <c r="AI861" s="13">
        <f>IF($D861="",0,IF($E861="",0,IF(VLOOKUP($E861,paramètres!$E$33:$F$44,2,FALSE)&lt;=VLOOKUP($AI$18,paramètres!$E$33:$F$44,2,FALSE),W861*$D861,0)))</f>
        <v>0</v>
      </c>
      <c r="AJ861" s="13">
        <f>IF($D861="",0,IF($E861="",0,IF(VLOOKUP($E861,paramètres!$E$33:$F$44,2,FALSE)&lt;=VLOOKUP($AJ$18,paramètres!$E$33:$F$44,2,FALSE),X861*$D861,0)))</f>
        <v>0</v>
      </c>
      <c r="AK861" s="13">
        <f>IF($D861="",0,IF($E861="",0,IF(VLOOKUP($E861,paramètres!$E$33:$F$44,2,FALSE)&lt;=VLOOKUP($AK$18,paramètres!$E$33:$F$44,2,FALSE),Y861*$D861,0)))</f>
        <v>0</v>
      </c>
      <c r="AL861" s="13">
        <f>IF($D861="",0,IF($E861="",0,IF(VLOOKUP($E861,paramètres!$E$33:$F$44,2,FALSE)&lt;=VLOOKUP($AL$18,paramètres!$E$33:$F$44,2,FALSE),Z861*$D861,0)))</f>
        <v>0</v>
      </c>
      <c r="AM861" s="13">
        <f>IF($D861="",0,IF($E861="",0,IF(VLOOKUP($E861,paramètres!$E$33:$F$44,2,FALSE)&lt;=VLOOKUP($AM$18,paramètres!$E$33:$F$44,2,FALSE),AA861*$D861,0)))</f>
        <v>0</v>
      </c>
      <c r="AN861" s="154">
        <f>IF($D861="",0,IF($E861="",0,IF(VLOOKUP($E861,paramètres!$E$33:$F$44,2,FALSE)&lt;=VLOOKUP($AN$18,paramètres!$E$33:$F$44,2,FALSE),AB861*$D861,0)))</f>
        <v>0</v>
      </c>
      <c r="AO861" s="149" t="str">
        <f>IF(paramètres!$B$28=1,((SUM(Q861:Z861)/1.02)+SUM(AA861:AB861))*0.0303/9*COUNT(Q861:Y861),IF(paramètres!$B$28=2,(SUM(Q861:AB861))*0.0303/9*COUNT(Q861:Y861),"Missing Delta option"))</f>
        <v>Missing Delta option</v>
      </c>
      <c r="AP861" s="13" t="str">
        <f>IF(paramètres!$B$28=1,(((SUM(Q861:Z861)/1.02)+SUM(AA861:AB861))+((SUM(AC861:AL861)/1.02)+SUM(AM861:AO861)))*cotpatr,IF(paramètres!$B$28=2,(SUM(Q861:AO861)*cotpatr),"Missing Delta Option"))</f>
        <v>Missing Delta Option</v>
      </c>
      <c r="AQ861" s="13" t="str" cm="1">
        <f t="array" ref="AQ861">IF(paramètres!$B$28=1,(((SUM(Q861:Z861)/1.02)+SUM(AA861:AB861))+((SUM(AC861:AN861)/1.02)+SUM(AM861:AN861)))/12*pécule,IF(paramètres!$B$28=2,SUM(Q861:AN861)/12*pécule,"Missing Delta Option"))</f>
        <v>Missing Delta Option</v>
      </c>
      <c r="AR861" s="132" t="e">
        <f>IF(paramètres!$B$28=1,(((SUM(Q861:Z861)/1.02)+SUM(AA861:AB861))+((SUM(AC861:AN861)/1.02)+SUM(AM861:AN861)))+AO861+AP861+AQ861,SUM(Q861:AN861)+AO861+AP861+AQ861)</f>
        <v>#VALUE!</v>
      </c>
    </row>
    <row r="862" spans="1:44" x14ac:dyDescent="0.25">
      <c r="A862" s="131"/>
      <c r="B862" s="39"/>
      <c r="C862" s="39"/>
      <c r="D862" s="93"/>
      <c r="E862" s="68"/>
      <c r="F862" s="40"/>
      <c r="G862" s="94"/>
      <c r="H862" s="38"/>
      <c r="I862" s="95"/>
      <c r="J862" s="40"/>
      <c r="K862" s="38"/>
      <c r="L862" s="95"/>
      <c r="M862" s="40"/>
      <c r="N862" s="38"/>
      <c r="O862" s="95"/>
      <c r="P862" s="68"/>
      <c r="Q862" s="226"/>
      <c r="R862" s="227"/>
      <c r="S862" s="227"/>
      <c r="T862" s="227"/>
      <c r="U862" s="227"/>
      <c r="V862" s="227"/>
      <c r="W862" s="227"/>
      <c r="X862" s="227"/>
      <c r="Y862" s="227"/>
      <c r="Z862" s="227"/>
      <c r="AA862" s="227"/>
      <c r="AB862" s="228"/>
      <c r="AC862" s="149">
        <f>IF($D862="",0,IF($E862="",0,IF(VLOOKUP($E862,paramètres!$E$33:$F$44,2,FALSE)&lt;=VLOOKUP($AC$18,paramètres!$E$33:$F$44,2,FALSE),Q862*$D862,0)))</f>
        <v>0</v>
      </c>
      <c r="AD862" s="13">
        <f>IF($D862="",0,IF($E862="",0,IF(VLOOKUP($E862,paramètres!$E$33:$F$44,2,FALSE)&lt;=VLOOKUP($AD$18,paramètres!$E$33:$F$44,2,FALSE),R862*$D862,0)))</f>
        <v>0</v>
      </c>
      <c r="AE862" s="13">
        <f>IF($D862="",0,IF($E862="",0,IF(VLOOKUP($E862,paramètres!$E$33:$F$44,2,FALSE)&lt;=VLOOKUP($AE$18,paramètres!$E$33:$F$44,2,FALSE),S862*$D862,0)))</f>
        <v>0</v>
      </c>
      <c r="AF862" s="13">
        <f>IF($D862="",0,IF($E862="",0,IF(VLOOKUP($E862,paramètres!$E$33:$F$44,2,FALSE)&lt;=VLOOKUP($AF$18,paramètres!$E$33:$F$44,2,FALSE),T862*$D862,0)))</f>
        <v>0</v>
      </c>
      <c r="AG862" s="13">
        <f>IF($D862="",0,IF($E862="",0,IF(VLOOKUP($E862,paramètres!$E$33:$F$44,2,FALSE)&lt;=VLOOKUP($AG$18,paramètres!$E$33:$F$44,2,FALSE),U862*$D862,0)))</f>
        <v>0</v>
      </c>
      <c r="AH862" s="13">
        <f>IF($D862="",0,IF($E862="",0,IF(VLOOKUP($E862,paramètres!$E$33:$F$44,2,FALSE)&lt;=VLOOKUP($AH$18,paramètres!$E$33:$F$44,2,FALSE),V862*$D862,0)))</f>
        <v>0</v>
      </c>
      <c r="AI862" s="13">
        <f>IF($D862="",0,IF($E862="",0,IF(VLOOKUP($E862,paramètres!$E$33:$F$44,2,FALSE)&lt;=VLOOKUP($AI$18,paramètres!$E$33:$F$44,2,FALSE),W862*$D862,0)))</f>
        <v>0</v>
      </c>
      <c r="AJ862" s="13">
        <f>IF($D862="",0,IF($E862="",0,IF(VLOOKUP($E862,paramètres!$E$33:$F$44,2,FALSE)&lt;=VLOOKUP($AJ$18,paramètres!$E$33:$F$44,2,FALSE),X862*$D862,0)))</f>
        <v>0</v>
      </c>
      <c r="AK862" s="13">
        <f>IF($D862="",0,IF($E862="",0,IF(VLOOKUP($E862,paramètres!$E$33:$F$44,2,FALSE)&lt;=VLOOKUP($AK$18,paramètres!$E$33:$F$44,2,FALSE),Y862*$D862,0)))</f>
        <v>0</v>
      </c>
      <c r="AL862" s="13">
        <f>IF($D862="",0,IF($E862="",0,IF(VLOOKUP($E862,paramètres!$E$33:$F$44,2,FALSE)&lt;=VLOOKUP($AL$18,paramètres!$E$33:$F$44,2,FALSE),Z862*$D862,0)))</f>
        <v>0</v>
      </c>
      <c r="AM862" s="13">
        <f>IF($D862="",0,IF($E862="",0,IF(VLOOKUP($E862,paramètres!$E$33:$F$44,2,FALSE)&lt;=VLOOKUP($AM$18,paramètres!$E$33:$F$44,2,FALSE),AA862*$D862,0)))</f>
        <v>0</v>
      </c>
      <c r="AN862" s="154">
        <f>IF($D862="",0,IF($E862="",0,IF(VLOOKUP($E862,paramètres!$E$33:$F$44,2,FALSE)&lt;=VLOOKUP($AN$18,paramètres!$E$33:$F$44,2,FALSE),AB862*$D862,0)))</f>
        <v>0</v>
      </c>
      <c r="AO862" s="149" t="str">
        <f>IF(paramètres!$B$28=1,((SUM(Q862:Z862)/1.02)+SUM(AA862:AB862))*0.0303/9*COUNT(Q862:Y862),IF(paramètres!$B$28=2,(SUM(Q862:AB862))*0.0303/9*COUNT(Q862:Y862),"Missing Delta option"))</f>
        <v>Missing Delta option</v>
      </c>
      <c r="AP862" s="13" t="str">
        <f>IF(paramètres!$B$28=1,(((SUM(Q862:Z862)/1.02)+SUM(AA862:AB862))+((SUM(AC862:AL862)/1.02)+SUM(AM862:AO862)))*cotpatr,IF(paramètres!$B$28=2,(SUM(Q862:AO862)*cotpatr),"Missing Delta Option"))</f>
        <v>Missing Delta Option</v>
      </c>
      <c r="AQ862" s="13" t="str" cm="1">
        <f t="array" ref="AQ862">IF(paramètres!$B$28=1,(((SUM(Q862:Z862)/1.02)+SUM(AA862:AB862))+((SUM(AC862:AN862)/1.02)+SUM(AM862:AN862)))/12*pécule,IF(paramètres!$B$28=2,SUM(Q862:AN862)/12*pécule,"Missing Delta Option"))</f>
        <v>Missing Delta Option</v>
      </c>
      <c r="AR862" s="132" t="e">
        <f>IF(paramètres!$B$28=1,(((SUM(Q862:Z862)/1.02)+SUM(AA862:AB862))+((SUM(AC862:AN862)/1.02)+SUM(AM862:AN862)))+AO862+AP862+AQ862,SUM(Q862:AN862)+AO862+AP862+AQ862)</f>
        <v>#VALUE!</v>
      </c>
    </row>
    <row r="863" spans="1:44" x14ac:dyDescent="0.25">
      <c r="A863" s="131"/>
      <c r="B863" s="39"/>
      <c r="C863" s="39"/>
      <c r="D863" s="93"/>
      <c r="E863" s="68"/>
      <c r="F863" s="40"/>
      <c r="G863" s="94"/>
      <c r="H863" s="38"/>
      <c r="I863" s="95"/>
      <c r="J863" s="40"/>
      <c r="K863" s="38"/>
      <c r="L863" s="95"/>
      <c r="M863" s="40"/>
      <c r="N863" s="38"/>
      <c r="O863" s="95"/>
      <c r="P863" s="68"/>
      <c r="Q863" s="226"/>
      <c r="R863" s="227"/>
      <c r="S863" s="227"/>
      <c r="T863" s="227"/>
      <c r="U863" s="227"/>
      <c r="V863" s="227"/>
      <c r="W863" s="227"/>
      <c r="X863" s="227"/>
      <c r="Y863" s="227"/>
      <c r="Z863" s="227"/>
      <c r="AA863" s="227"/>
      <c r="AB863" s="228"/>
      <c r="AC863" s="149">
        <f>IF($D863="",0,IF($E863="",0,IF(VLOOKUP($E863,paramètres!$E$33:$F$44,2,FALSE)&lt;=VLOOKUP($AC$18,paramètres!$E$33:$F$44,2,FALSE),Q863*$D863,0)))</f>
        <v>0</v>
      </c>
      <c r="AD863" s="13">
        <f>IF($D863="",0,IF($E863="",0,IF(VLOOKUP($E863,paramètres!$E$33:$F$44,2,FALSE)&lt;=VLOOKUP($AD$18,paramètres!$E$33:$F$44,2,FALSE),R863*$D863,0)))</f>
        <v>0</v>
      </c>
      <c r="AE863" s="13">
        <f>IF($D863="",0,IF($E863="",0,IF(VLOOKUP($E863,paramètres!$E$33:$F$44,2,FALSE)&lt;=VLOOKUP($AE$18,paramètres!$E$33:$F$44,2,FALSE),S863*$D863,0)))</f>
        <v>0</v>
      </c>
      <c r="AF863" s="13">
        <f>IF($D863="",0,IF($E863="",0,IF(VLOOKUP($E863,paramètres!$E$33:$F$44,2,FALSE)&lt;=VLOOKUP($AF$18,paramètres!$E$33:$F$44,2,FALSE),T863*$D863,0)))</f>
        <v>0</v>
      </c>
      <c r="AG863" s="13">
        <f>IF($D863="",0,IF($E863="",0,IF(VLOOKUP($E863,paramètres!$E$33:$F$44,2,FALSE)&lt;=VLOOKUP($AG$18,paramètres!$E$33:$F$44,2,FALSE),U863*$D863,0)))</f>
        <v>0</v>
      </c>
      <c r="AH863" s="13">
        <f>IF($D863="",0,IF($E863="",0,IF(VLOOKUP($E863,paramètres!$E$33:$F$44,2,FALSE)&lt;=VLOOKUP($AH$18,paramètres!$E$33:$F$44,2,FALSE),V863*$D863,0)))</f>
        <v>0</v>
      </c>
      <c r="AI863" s="13">
        <f>IF($D863="",0,IF($E863="",0,IF(VLOOKUP($E863,paramètres!$E$33:$F$44,2,FALSE)&lt;=VLOOKUP($AI$18,paramètres!$E$33:$F$44,2,FALSE),W863*$D863,0)))</f>
        <v>0</v>
      </c>
      <c r="AJ863" s="13">
        <f>IF($D863="",0,IF($E863="",0,IF(VLOOKUP($E863,paramètres!$E$33:$F$44,2,FALSE)&lt;=VLOOKUP($AJ$18,paramètres!$E$33:$F$44,2,FALSE),X863*$D863,0)))</f>
        <v>0</v>
      </c>
      <c r="AK863" s="13">
        <f>IF($D863="",0,IF($E863="",0,IF(VLOOKUP($E863,paramètres!$E$33:$F$44,2,FALSE)&lt;=VLOOKUP($AK$18,paramètres!$E$33:$F$44,2,FALSE),Y863*$D863,0)))</f>
        <v>0</v>
      </c>
      <c r="AL863" s="13">
        <f>IF($D863="",0,IF($E863="",0,IF(VLOOKUP($E863,paramètres!$E$33:$F$44,2,FALSE)&lt;=VLOOKUP($AL$18,paramètres!$E$33:$F$44,2,FALSE),Z863*$D863,0)))</f>
        <v>0</v>
      </c>
      <c r="AM863" s="13">
        <f>IF($D863="",0,IF($E863="",0,IF(VLOOKUP($E863,paramètres!$E$33:$F$44,2,FALSE)&lt;=VLOOKUP($AM$18,paramètres!$E$33:$F$44,2,FALSE),AA863*$D863,0)))</f>
        <v>0</v>
      </c>
      <c r="AN863" s="154">
        <f>IF($D863="",0,IF($E863="",0,IF(VLOOKUP($E863,paramètres!$E$33:$F$44,2,FALSE)&lt;=VLOOKUP($AN$18,paramètres!$E$33:$F$44,2,FALSE),AB863*$D863,0)))</f>
        <v>0</v>
      </c>
      <c r="AO863" s="149" t="str">
        <f>IF(paramètres!$B$28=1,((SUM(Q863:Z863)/1.02)+SUM(AA863:AB863))*0.0303/9*COUNT(Q863:Y863),IF(paramètres!$B$28=2,(SUM(Q863:AB863))*0.0303/9*COUNT(Q863:Y863),"Missing Delta option"))</f>
        <v>Missing Delta option</v>
      </c>
      <c r="AP863" s="13" t="str">
        <f>IF(paramètres!$B$28=1,(((SUM(Q863:Z863)/1.02)+SUM(AA863:AB863))+((SUM(AC863:AL863)/1.02)+SUM(AM863:AO863)))*cotpatr,IF(paramètres!$B$28=2,(SUM(Q863:AO863)*cotpatr),"Missing Delta Option"))</f>
        <v>Missing Delta Option</v>
      </c>
      <c r="AQ863" s="13" t="str" cm="1">
        <f t="array" ref="AQ863">IF(paramètres!$B$28=1,(((SUM(Q863:Z863)/1.02)+SUM(AA863:AB863))+((SUM(AC863:AN863)/1.02)+SUM(AM863:AN863)))/12*pécule,IF(paramètres!$B$28=2,SUM(Q863:AN863)/12*pécule,"Missing Delta Option"))</f>
        <v>Missing Delta Option</v>
      </c>
      <c r="AR863" s="132" t="e">
        <f>IF(paramètres!$B$28=1,(((SUM(Q863:Z863)/1.02)+SUM(AA863:AB863))+((SUM(AC863:AN863)/1.02)+SUM(AM863:AN863)))+AO863+AP863+AQ863,SUM(Q863:AN863)+AO863+AP863+AQ863)</f>
        <v>#VALUE!</v>
      </c>
    </row>
    <row r="864" spans="1:44" x14ac:dyDescent="0.25">
      <c r="A864" s="131"/>
      <c r="B864" s="39"/>
      <c r="C864" s="39"/>
      <c r="D864" s="93"/>
      <c r="E864" s="68"/>
      <c r="F864" s="40"/>
      <c r="G864" s="94"/>
      <c r="H864" s="38"/>
      <c r="I864" s="95"/>
      <c r="J864" s="40"/>
      <c r="K864" s="38"/>
      <c r="L864" s="95"/>
      <c r="M864" s="40"/>
      <c r="N864" s="38"/>
      <c r="O864" s="95"/>
      <c r="P864" s="68"/>
      <c r="Q864" s="226"/>
      <c r="R864" s="227"/>
      <c r="S864" s="227"/>
      <c r="T864" s="227"/>
      <c r="U864" s="227"/>
      <c r="V864" s="227"/>
      <c r="W864" s="227"/>
      <c r="X864" s="227"/>
      <c r="Y864" s="227"/>
      <c r="Z864" s="227"/>
      <c r="AA864" s="227"/>
      <c r="AB864" s="228"/>
      <c r="AC864" s="149">
        <f>IF($D864="",0,IF($E864="",0,IF(VLOOKUP($E864,paramètres!$E$33:$F$44,2,FALSE)&lt;=VLOOKUP($AC$18,paramètres!$E$33:$F$44,2,FALSE),Q864*$D864,0)))</f>
        <v>0</v>
      </c>
      <c r="AD864" s="13">
        <f>IF($D864="",0,IF($E864="",0,IF(VLOOKUP($E864,paramètres!$E$33:$F$44,2,FALSE)&lt;=VLOOKUP($AD$18,paramètres!$E$33:$F$44,2,FALSE),R864*$D864,0)))</f>
        <v>0</v>
      </c>
      <c r="AE864" s="13">
        <f>IF($D864="",0,IF($E864="",0,IF(VLOOKUP($E864,paramètres!$E$33:$F$44,2,FALSE)&lt;=VLOOKUP($AE$18,paramètres!$E$33:$F$44,2,FALSE),S864*$D864,0)))</f>
        <v>0</v>
      </c>
      <c r="AF864" s="13">
        <f>IF($D864="",0,IF($E864="",0,IF(VLOOKUP($E864,paramètres!$E$33:$F$44,2,FALSE)&lt;=VLOOKUP($AF$18,paramètres!$E$33:$F$44,2,FALSE),T864*$D864,0)))</f>
        <v>0</v>
      </c>
      <c r="AG864" s="13">
        <f>IF($D864="",0,IF($E864="",0,IF(VLOOKUP($E864,paramètres!$E$33:$F$44,2,FALSE)&lt;=VLOOKUP($AG$18,paramètres!$E$33:$F$44,2,FALSE),U864*$D864,0)))</f>
        <v>0</v>
      </c>
      <c r="AH864" s="13">
        <f>IF($D864="",0,IF($E864="",0,IF(VLOOKUP($E864,paramètres!$E$33:$F$44,2,FALSE)&lt;=VLOOKUP($AH$18,paramètres!$E$33:$F$44,2,FALSE),V864*$D864,0)))</f>
        <v>0</v>
      </c>
      <c r="AI864" s="13">
        <f>IF($D864="",0,IF($E864="",0,IF(VLOOKUP($E864,paramètres!$E$33:$F$44,2,FALSE)&lt;=VLOOKUP($AI$18,paramètres!$E$33:$F$44,2,FALSE),W864*$D864,0)))</f>
        <v>0</v>
      </c>
      <c r="AJ864" s="13">
        <f>IF($D864="",0,IF($E864="",0,IF(VLOOKUP($E864,paramètres!$E$33:$F$44,2,FALSE)&lt;=VLOOKUP($AJ$18,paramètres!$E$33:$F$44,2,FALSE),X864*$D864,0)))</f>
        <v>0</v>
      </c>
      <c r="AK864" s="13">
        <f>IF($D864="",0,IF($E864="",0,IF(VLOOKUP($E864,paramètres!$E$33:$F$44,2,FALSE)&lt;=VLOOKUP($AK$18,paramètres!$E$33:$F$44,2,FALSE),Y864*$D864,0)))</f>
        <v>0</v>
      </c>
      <c r="AL864" s="13">
        <f>IF($D864="",0,IF($E864="",0,IF(VLOOKUP($E864,paramètres!$E$33:$F$44,2,FALSE)&lt;=VLOOKUP($AL$18,paramètres!$E$33:$F$44,2,FALSE),Z864*$D864,0)))</f>
        <v>0</v>
      </c>
      <c r="AM864" s="13">
        <f>IF($D864="",0,IF($E864="",0,IF(VLOOKUP($E864,paramètres!$E$33:$F$44,2,FALSE)&lt;=VLOOKUP($AM$18,paramètres!$E$33:$F$44,2,FALSE),AA864*$D864,0)))</f>
        <v>0</v>
      </c>
      <c r="AN864" s="154">
        <f>IF($D864="",0,IF($E864="",0,IF(VLOOKUP($E864,paramètres!$E$33:$F$44,2,FALSE)&lt;=VLOOKUP($AN$18,paramètres!$E$33:$F$44,2,FALSE),AB864*$D864,0)))</f>
        <v>0</v>
      </c>
      <c r="AO864" s="149" t="str">
        <f>IF(paramètres!$B$28=1,((SUM(Q864:Z864)/1.02)+SUM(AA864:AB864))*0.0303/9*COUNT(Q864:Y864),IF(paramètres!$B$28=2,(SUM(Q864:AB864))*0.0303/9*COUNT(Q864:Y864),"Missing Delta option"))</f>
        <v>Missing Delta option</v>
      </c>
      <c r="AP864" s="13" t="str">
        <f>IF(paramètres!$B$28=1,(((SUM(Q864:Z864)/1.02)+SUM(AA864:AB864))+((SUM(AC864:AL864)/1.02)+SUM(AM864:AO864)))*cotpatr,IF(paramètres!$B$28=2,(SUM(Q864:AO864)*cotpatr),"Missing Delta Option"))</f>
        <v>Missing Delta Option</v>
      </c>
      <c r="AQ864" s="13" t="str" cm="1">
        <f t="array" ref="AQ864">IF(paramètres!$B$28=1,(((SUM(Q864:Z864)/1.02)+SUM(AA864:AB864))+((SUM(AC864:AN864)/1.02)+SUM(AM864:AN864)))/12*pécule,IF(paramètres!$B$28=2,SUM(Q864:AN864)/12*pécule,"Missing Delta Option"))</f>
        <v>Missing Delta Option</v>
      </c>
      <c r="AR864" s="132" t="e">
        <f>IF(paramètres!$B$28=1,(((SUM(Q864:Z864)/1.02)+SUM(AA864:AB864))+((SUM(AC864:AN864)/1.02)+SUM(AM864:AN864)))+AO864+AP864+AQ864,SUM(Q864:AN864)+AO864+AP864+AQ864)</f>
        <v>#VALUE!</v>
      </c>
    </row>
    <row r="865" spans="1:44" x14ac:dyDescent="0.25">
      <c r="A865" s="131"/>
      <c r="B865" s="39"/>
      <c r="C865" s="39"/>
      <c r="D865" s="93"/>
      <c r="E865" s="68"/>
      <c r="F865" s="40"/>
      <c r="G865" s="94"/>
      <c r="H865" s="38"/>
      <c r="I865" s="95"/>
      <c r="J865" s="40"/>
      <c r="K865" s="38"/>
      <c r="L865" s="95"/>
      <c r="M865" s="40"/>
      <c r="N865" s="38"/>
      <c r="O865" s="95"/>
      <c r="P865" s="68"/>
      <c r="Q865" s="226"/>
      <c r="R865" s="227"/>
      <c r="S865" s="227"/>
      <c r="T865" s="227"/>
      <c r="U865" s="227"/>
      <c r="V865" s="227"/>
      <c r="W865" s="227"/>
      <c r="X865" s="227"/>
      <c r="Y865" s="227"/>
      <c r="Z865" s="227"/>
      <c r="AA865" s="227"/>
      <c r="AB865" s="228"/>
      <c r="AC865" s="149">
        <f>IF($D865="",0,IF($E865="",0,IF(VLOOKUP($E865,paramètres!$E$33:$F$44,2,FALSE)&lt;=VLOOKUP($AC$18,paramètres!$E$33:$F$44,2,FALSE),Q865*$D865,0)))</f>
        <v>0</v>
      </c>
      <c r="AD865" s="13">
        <f>IF($D865="",0,IF($E865="",0,IF(VLOOKUP($E865,paramètres!$E$33:$F$44,2,FALSE)&lt;=VLOOKUP($AD$18,paramètres!$E$33:$F$44,2,FALSE),R865*$D865,0)))</f>
        <v>0</v>
      </c>
      <c r="AE865" s="13">
        <f>IF($D865="",0,IF($E865="",0,IF(VLOOKUP($E865,paramètres!$E$33:$F$44,2,FALSE)&lt;=VLOOKUP($AE$18,paramètres!$E$33:$F$44,2,FALSE),S865*$D865,0)))</f>
        <v>0</v>
      </c>
      <c r="AF865" s="13">
        <f>IF($D865="",0,IF($E865="",0,IF(VLOOKUP($E865,paramètres!$E$33:$F$44,2,FALSE)&lt;=VLOOKUP($AF$18,paramètres!$E$33:$F$44,2,FALSE),T865*$D865,0)))</f>
        <v>0</v>
      </c>
      <c r="AG865" s="13">
        <f>IF($D865="",0,IF($E865="",0,IF(VLOOKUP($E865,paramètres!$E$33:$F$44,2,FALSE)&lt;=VLOOKUP($AG$18,paramètres!$E$33:$F$44,2,FALSE),U865*$D865,0)))</f>
        <v>0</v>
      </c>
      <c r="AH865" s="13">
        <f>IF($D865="",0,IF($E865="",0,IF(VLOOKUP($E865,paramètres!$E$33:$F$44,2,FALSE)&lt;=VLOOKUP($AH$18,paramètres!$E$33:$F$44,2,FALSE),V865*$D865,0)))</f>
        <v>0</v>
      </c>
      <c r="AI865" s="13">
        <f>IF($D865="",0,IF($E865="",0,IF(VLOOKUP($E865,paramètres!$E$33:$F$44,2,FALSE)&lt;=VLOOKUP($AI$18,paramètres!$E$33:$F$44,2,FALSE),W865*$D865,0)))</f>
        <v>0</v>
      </c>
      <c r="AJ865" s="13">
        <f>IF($D865="",0,IF($E865="",0,IF(VLOOKUP($E865,paramètres!$E$33:$F$44,2,FALSE)&lt;=VLOOKUP($AJ$18,paramètres!$E$33:$F$44,2,FALSE),X865*$D865,0)))</f>
        <v>0</v>
      </c>
      <c r="AK865" s="13">
        <f>IF($D865="",0,IF($E865="",0,IF(VLOOKUP($E865,paramètres!$E$33:$F$44,2,FALSE)&lt;=VLOOKUP($AK$18,paramètres!$E$33:$F$44,2,FALSE),Y865*$D865,0)))</f>
        <v>0</v>
      </c>
      <c r="AL865" s="13">
        <f>IF($D865="",0,IF($E865="",0,IF(VLOOKUP($E865,paramètres!$E$33:$F$44,2,FALSE)&lt;=VLOOKUP($AL$18,paramètres!$E$33:$F$44,2,FALSE),Z865*$D865,0)))</f>
        <v>0</v>
      </c>
      <c r="AM865" s="13">
        <f>IF($D865="",0,IF($E865="",0,IF(VLOOKUP($E865,paramètres!$E$33:$F$44,2,FALSE)&lt;=VLOOKUP($AM$18,paramètres!$E$33:$F$44,2,FALSE),AA865*$D865,0)))</f>
        <v>0</v>
      </c>
      <c r="AN865" s="154">
        <f>IF($D865="",0,IF($E865="",0,IF(VLOOKUP($E865,paramètres!$E$33:$F$44,2,FALSE)&lt;=VLOOKUP($AN$18,paramètres!$E$33:$F$44,2,FALSE),AB865*$D865,0)))</f>
        <v>0</v>
      </c>
      <c r="AO865" s="149" t="str">
        <f>IF(paramètres!$B$28=1,((SUM(Q865:Z865)/1.02)+SUM(AA865:AB865))*0.0303/9*COUNT(Q865:Y865),IF(paramètres!$B$28=2,(SUM(Q865:AB865))*0.0303/9*COUNT(Q865:Y865),"Missing Delta option"))</f>
        <v>Missing Delta option</v>
      </c>
      <c r="AP865" s="13" t="str">
        <f>IF(paramètres!$B$28=1,(((SUM(Q865:Z865)/1.02)+SUM(AA865:AB865))+((SUM(AC865:AL865)/1.02)+SUM(AM865:AO865)))*cotpatr,IF(paramètres!$B$28=2,(SUM(Q865:AO865)*cotpatr),"Missing Delta Option"))</f>
        <v>Missing Delta Option</v>
      </c>
      <c r="AQ865" s="13" t="str" cm="1">
        <f t="array" ref="AQ865">IF(paramètres!$B$28=1,(((SUM(Q865:Z865)/1.02)+SUM(AA865:AB865))+((SUM(AC865:AN865)/1.02)+SUM(AM865:AN865)))/12*pécule,IF(paramètres!$B$28=2,SUM(Q865:AN865)/12*pécule,"Missing Delta Option"))</f>
        <v>Missing Delta Option</v>
      </c>
      <c r="AR865" s="132" t="e">
        <f>IF(paramètres!$B$28=1,(((SUM(Q865:Z865)/1.02)+SUM(AA865:AB865))+((SUM(AC865:AN865)/1.02)+SUM(AM865:AN865)))+AO865+AP865+AQ865,SUM(Q865:AN865)+AO865+AP865+AQ865)</f>
        <v>#VALUE!</v>
      </c>
    </row>
    <row r="866" spans="1:44" x14ac:dyDescent="0.25">
      <c r="A866" s="131"/>
      <c r="B866" s="39"/>
      <c r="C866" s="39"/>
      <c r="D866" s="93"/>
      <c r="E866" s="68"/>
      <c r="F866" s="40"/>
      <c r="G866" s="94"/>
      <c r="H866" s="38"/>
      <c r="I866" s="95"/>
      <c r="J866" s="40"/>
      <c r="K866" s="38"/>
      <c r="L866" s="95"/>
      <c r="M866" s="40"/>
      <c r="N866" s="38"/>
      <c r="O866" s="95"/>
      <c r="P866" s="68"/>
      <c r="Q866" s="226"/>
      <c r="R866" s="227"/>
      <c r="S866" s="227"/>
      <c r="T866" s="227"/>
      <c r="U866" s="227"/>
      <c r="V866" s="227"/>
      <c r="W866" s="227"/>
      <c r="X866" s="227"/>
      <c r="Y866" s="227"/>
      <c r="Z866" s="227"/>
      <c r="AA866" s="227"/>
      <c r="AB866" s="228"/>
      <c r="AC866" s="149">
        <f>IF($D866="",0,IF($E866="",0,IF(VLOOKUP($E866,paramètres!$E$33:$F$44,2,FALSE)&lt;=VLOOKUP($AC$18,paramètres!$E$33:$F$44,2,FALSE),Q866*$D866,0)))</f>
        <v>0</v>
      </c>
      <c r="AD866" s="13">
        <f>IF($D866="",0,IF($E866="",0,IF(VLOOKUP($E866,paramètres!$E$33:$F$44,2,FALSE)&lt;=VLOOKUP($AD$18,paramètres!$E$33:$F$44,2,FALSE),R866*$D866,0)))</f>
        <v>0</v>
      </c>
      <c r="AE866" s="13">
        <f>IF($D866="",0,IF($E866="",0,IF(VLOOKUP($E866,paramètres!$E$33:$F$44,2,FALSE)&lt;=VLOOKUP($AE$18,paramètres!$E$33:$F$44,2,FALSE),S866*$D866,0)))</f>
        <v>0</v>
      </c>
      <c r="AF866" s="13">
        <f>IF($D866="",0,IF($E866="",0,IF(VLOOKUP($E866,paramètres!$E$33:$F$44,2,FALSE)&lt;=VLOOKUP($AF$18,paramètres!$E$33:$F$44,2,FALSE),T866*$D866,0)))</f>
        <v>0</v>
      </c>
      <c r="AG866" s="13">
        <f>IF($D866="",0,IF($E866="",0,IF(VLOOKUP($E866,paramètres!$E$33:$F$44,2,FALSE)&lt;=VLOOKUP($AG$18,paramètres!$E$33:$F$44,2,FALSE),U866*$D866,0)))</f>
        <v>0</v>
      </c>
      <c r="AH866" s="13">
        <f>IF($D866="",0,IF($E866="",0,IF(VLOOKUP($E866,paramètres!$E$33:$F$44,2,FALSE)&lt;=VLOOKUP($AH$18,paramètres!$E$33:$F$44,2,FALSE),V866*$D866,0)))</f>
        <v>0</v>
      </c>
      <c r="AI866" s="13">
        <f>IF($D866="",0,IF($E866="",0,IF(VLOOKUP($E866,paramètres!$E$33:$F$44,2,FALSE)&lt;=VLOOKUP($AI$18,paramètres!$E$33:$F$44,2,FALSE),W866*$D866,0)))</f>
        <v>0</v>
      </c>
      <c r="AJ866" s="13">
        <f>IF($D866="",0,IF($E866="",0,IF(VLOOKUP($E866,paramètres!$E$33:$F$44,2,FALSE)&lt;=VLOOKUP($AJ$18,paramètres!$E$33:$F$44,2,FALSE),X866*$D866,0)))</f>
        <v>0</v>
      </c>
      <c r="AK866" s="13">
        <f>IF($D866="",0,IF($E866="",0,IF(VLOOKUP($E866,paramètres!$E$33:$F$44,2,FALSE)&lt;=VLOOKUP($AK$18,paramètres!$E$33:$F$44,2,FALSE),Y866*$D866,0)))</f>
        <v>0</v>
      </c>
      <c r="AL866" s="13">
        <f>IF($D866="",0,IF($E866="",0,IF(VLOOKUP($E866,paramètres!$E$33:$F$44,2,FALSE)&lt;=VLOOKUP($AL$18,paramètres!$E$33:$F$44,2,FALSE),Z866*$D866,0)))</f>
        <v>0</v>
      </c>
      <c r="AM866" s="13">
        <f>IF($D866="",0,IF($E866="",0,IF(VLOOKUP($E866,paramètres!$E$33:$F$44,2,FALSE)&lt;=VLOOKUP($AM$18,paramètres!$E$33:$F$44,2,FALSE),AA866*$D866,0)))</f>
        <v>0</v>
      </c>
      <c r="AN866" s="154">
        <f>IF($D866="",0,IF($E866="",0,IF(VLOOKUP($E866,paramètres!$E$33:$F$44,2,FALSE)&lt;=VLOOKUP($AN$18,paramètres!$E$33:$F$44,2,FALSE),AB866*$D866,0)))</f>
        <v>0</v>
      </c>
      <c r="AO866" s="149" t="str">
        <f>IF(paramètres!$B$28=1,((SUM(Q866:Z866)/1.02)+SUM(AA866:AB866))*0.0303/9*COUNT(Q866:Y866),IF(paramètres!$B$28=2,(SUM(Q866:AB866))*0.0303/9*COUNT(Q866:Y866),"Missing Delta option"))</f>
        <v>Missing Delta option</v>
      </c>
      <c r="AP866" s="13" t="str">
        <f>IF(paramètres!$B$28=1,(((SUM(Q866:Z866)/1.02)+SUM(AA866:AB866))+((SUM(AC866:AL866)/1.02)+SUM(AM866:AO866)))*cotpatr,IF(paramètres!$B$28=2,(SUM(Q866:AO866)*cotpatr),"Missing Delta Option"))</f>
        <v>Missing Delta Option</v>
      </c>
      <c r="AQ866" s="13" t="str" cm="1">
        <f t="array" ref="AQ866">IF(paramètres!$B$28=1,(((SUM(Q866:Z866)/1.02)+SUM(AA866:AB866))+((SUM(AC866:AN866)/1.02)+SUM(AM866:AN866)))/12*pécule,IF(paramètres!$B$28=2,SUM(Q866:AN866)/12*pécule,"Missing Delta Option"))</f>
        <v>Missing Delta Option</v>
      </c>
      <c r="AR866" s="132" t="e">
        <f>IF(paramètres!$B$28=1,(((SUM(Q866:Z866)/1.02)+SUM(AA866:AB866))+((SUM(AC866:AN866)/1.02)+SUM(AM866:AN866)))+AO866+AP866+AQ866,SUM(Q866:AN866)+AO866+AP866+AQ866)</f>
        <v>#VALUE!</v>
      </c>
    </row>
    <row r="867" spans="1:44" x14ac:dyDescent="0.25">
      <c r="A867" s="131"/>
      <c r="B867" s="39"/>
      <c r="C867" s="39"/>
      <c r="D867" s="93"/>
      <c r="E867" s="68"/>
      <c r="F867" s="40"/>
      <c r="G867" s="94"/>
      <c r="H867" s="38"/>
      <c r="I867" s="95"/>
      <c r="J867" s="40"/>
      <c r="K867" s="38"/>
      <c r="L867" s="95"/>
      <c r="M867" s="40"/>
      <c r="N867" s="38"/>
      <c r="O867" s="95"/>
      <c r="P867" s="68"/>
      <c r="Q867" s="226"/>
      <c r="R867" s="227"/>
      <c r="S867" s="227"/>
      <c r="T867" s="227"/>
      <c r="U867" s="227"/>
      <c r="V867" s="227"/>
      <c r="W867" s="227"/>
      <c r="X867" s="227"/>
      <c r="Y867" s="227"/>
      <c r="Z867" s="227"/>
      <c r="AA867" s="227"/>
      <c r="AB867" s="228"/>
      <c r="AC867" s="149">
        <f>IF($D867="",0,IF($E867="",0,IF(VLOOKUP($E867,paramètres!$E$33:$F$44,2,FALSE)&lt;=VLOOKUP($AC$18,paramètres!$E$33:$F$44,2,FALSE),Q867*$D867,0)))</f>
        <v>0</v>
      </c>
      <c r="AD867" s="13">
        <f>IF($D867="",0,IF($E867="",0,IF(VLOOKUP($E867,paramètres!$E$33:$F$44,2,FALSE)&lt;=VLOOKUP($AD$18,paramètres!$E$33:$F$44,2,FALSE),R867*$D867,0)))</f>
        <v>0</v>
      </c>
      <c r="AE867" s="13">
        <f>IF($D867="",0,IF($E867="",0,IF(VLOOKUP($E867,paramètres!$E$33:$F$44,2,FALSE)&lt;=VLOOKUP($AE$18,paramètres!$E$33:$F$44,2,FALSE),S867*$D867,0)))</f>
        <v>0</v>
      </c>
      <c r="AF867" s="13">
        <f>IF($D867="",0,IF($E867="",0,IF(VLOOKUP($E867,paramètres!$E$33:$F$44,2,FALSE)&lt;=VLOOKUP($AF$18,paramètres!$E$33:$F$44,2,FALSE),T867*$D867,0)))</f>
        <v>0</v>
      </c>
      <c r="AG867" s="13">
        <f>IF($D867="",0,IF($E867="",0,IF(VLOOKUP($E867,paramètres!$E$33:$F$44,2,FALSE)&lt;=VLOOKUP($AG$18,paramètres!$E$33:$F$44,2,FALSE),U867*$D867,0)))</f>
        <v>0</v>
      </c>
      <c r="AH867" s="13">
        <f>IF($D867="",0,IF($E867="",0,IF(VLOOKUP($E867,paramètres!$E$33:$F$44,2,FALSE)&lt;=VLOOKUP($AH$18,paramètres!$E$33:$F$44,2,FALSE),V867*$D867,0)))</f>
        <v>0</v>
      </c>
      <c r="AI867" s="13">
        <f>IF($D867="",0,IF($E867="",0,IF(VLOOKUP($E867,paramètres!$E$33:$F$44,2,FALSE)&lt;=VLOOKUP($AI$18,paramètres!$E$33:$F$44,2,FALSE),W867*$D867,0)))</f>
        <v>0</v>
      </c>
      <c r="AJ867" s="13">
        <f>IF($D867="",0,IF($E867="",0,IF(VLOOKUP($E867,paramètres!$E$33:$F$44,2,FALSE)&lt;=VLOOKUP($AJ$18,paramètres!$E$33:$F$44,2,FALSE),X867*$D867,0)))</f>
        <v>0</v>
      </c>
      <c r="AK867" s="13">
        <f>IF($D867="",0,IF($E867="",0,IF(VLOOKUP($E867,paramètres!$E$33:$F$44,2,FALSE)&lt;=VLOOKUP($AK$18,paramètres!$E$33:$F$44,2,FALSE),Y867*$D867,0)))</f>
        <v>0</v>
      </c>
      <c r="AL867" s="13">
        <f>IF($D867="",0,IF($E867="",0,IF(VLOOKUP($E867,paramètres!$E$33:$F$44,2,FALSE)&lt;=VLOOKUP($AL$18,paramètres!$E$33:$F$44,2,FALSE),Z867*$D867,0)))</f>
        <v>0</v>
      </c>
      <c r="AM867" s="13">
        <f>IF($D867="",0,IF($E867="",0,IF(VLOOKUP($E867,paramètres!$E$33:$F$44,2,FALSE)&lt;=VLOOKUP($AM$18,paramètres!$E$33:$F$44,2,FALSE),AA867*$D867,0)))</f>
        <v>0</v>
      </c>
      <c r="AN867" s="154">
        <f>IF($D867="",0,IF($E867="",0,IF(VLOOKUP($E867,paramètres!$E$33:$F$44,2,FALSE)&lt;=VLOOKUP($AN$18,paramètres!$E$33:$F$44,2,FALSE),AB867*$D867,0)))</f>
        <v>0</v>
      </c>
      <c r="AO867" s="149" t="str">
        <f>IF(paramètres!$B$28=1,((SUM(Q867:Z867)/1.02)+SUM(AA867:AB867))*0.0303/9*COUNT(Q867:Y867),IF(paramètres!$B$28=2,(SUM(Q867:AB867))*0.0303/9*COUNT(Q867:Y867),"Missing Delta option"))</f>
        <v>Missing Delta option</v>
      </c>
      <c r="AP867" s="13" t="str">
        <f>IF(paramètres!$B$28=1,(((SUM(Q867:Z867)/1.02)+SUM(AA867:AB867))+((SUM(AC867:AL867)/1.02)+SUM(AM867:AO867)))*cotpatr,IF(paramètres!$B$28=2,(SUM(Q867:AO867)*cotpatr),"Missing Delta Option"))</f>
        <v>Missing Delta Option</v>
      </c>
      <c r="AQ867" s="13" t="str" cm="1">
        <f t="array" ref="AQ867">IF(paramètres!$B$28=1,(((SUM(Q867:Z867)/1.02)+SUM(AA867:AB867))+((SUM(AC867:AN867)/1.02)+SUM(AM867:AN867)))/12*pécule,IF(paramètres!$B$28=2,SUM(Q867:AN867)/12*pécule,"Missing Delta Option"))</f>
        <v>Missing Delta Option</v>
      </c>
      <c r="AR867" s="132" t="e">
        <f>IF(paramètres!$B$28=1,(((SUM(Q867:Z867)/1.02)+SUM(AA867:AB867))+((SUM(AC867:AN867)/1.02)+SUM(AM867:AN867)))+AO867+AP867+AQ867,SUM(Q867:AN867)+AO867+AP867+AQ867)</f>
        <v>#VALUE!</v>
      </c>
    </row>
    <row r="868" spans="1:44" x14ac:dyDescent="0.25">
      <c r="A868" s="131"/>
      <c r="B868" s="39"/>
      <c r="C868" s="39"/>
      <c r="D868" s="93"/>
      <c r="E868" s="68"/>
      <c r="F868" s="40"/>
      <c r="G868" s="94"/>
      <c r="H868" s="38"/>
      <c r="I868" s="95"/>
      <c r="J868" s="40"/>
      <c r="K868" s="38"/>
      <c r="L868" s="95"/>
      <c r="M868" s="40"/>
      <c r="N868" s="38"/>
      <c r="O868" s="95"/>
      <c r="P868" s="68"/>
      <c r="Q868" s="226"/>
      <c r="R868" s="227"/>
      <c r="S868" s="227"/>
      <c r="T868" s="227"/>
      <c r="U868" s="227"/>
      <c r="V868" s="227"/>
      <c r="W868" s="227"/>
      <c r="X868" s="227"/>
      <c r="Y868" s="227"/>
      <c r="Z868" s="227"/>
      <c r="AA868" s="227"/>
      <c r="AB868" s="228"/>
      <c r="AC868" s="149">
        <f>IF($D868="",0,IF($E868="",0,IF(VLOOKUP($E868,paramètres!$E$33:$F$44,2,FALSE)&lt;=VLOOKUP($AC$18,paramètres!$E$33:$F$44,2,FALSE),Q868*$D868,0)))</f>
        <v>0</v>
      </c>
      <c r="AD868" s="13">
        <f>IF($D868="",0,IF($E868="",0,IF(VLOOKUP($E868,paramètres!$E$33:$F$44,2,FALSE)&lt;=VLOOKUP($AD$18,paramètres!$E$33:$F$44,2,FALSE),R868*$D868,0)))</f>
        <v>0</v>
      </c>
      <c r="AE868" s="13">
        <f>IF($D868="",0,IF($E868="",0,IF(VLOOKUP($E868,paramètres!$E$33:$F$44,2,FALSE)&lt;=VLOOKUP($AE$18,paramètres!$E$33:$F$44,2,FALSE),S868*$D868,0)))</f>
        <v>0</v>
      </c>
      <c r="AF868" s="13">
        <f>IF($D868="",0,IF($E868="",0,IF(VLOOKUP($E868,paramètres!$E$33:$F$44,2,FALSE)&lt;=VLOOKUP($AF$18,paramètres!$E$33:$F$44,2,FALSE),T868*$D868,0)))</f>
        <v>0</v>
      </c>
      <c r="AG868" s="13">
        <f>IF($D868="",0,IF($E868="",0,IF(VLOOKUP($E868,paramètres!$E$33:$F$44,2,FALSE)&lt;=VLOOKUP($AG$18,paramètres!$E$33:$F$44,2,FALSE),U868*$D868,0)))</f>
        <v>0</v>
      </c>
      <c r="AH868" s="13">
        <f>IF($D868="",0,IF($E868="",0,IF(VLOOKUP($E868,paramètres!$E$33:$F$44,2,FALSE)&lt;=VLOOKUP($AH$18,paramètres!$E$33:$F$44,2,FALSE),V868*$D868,0)))</f>
        <v>0</v>
      </c>
      <c r="AI868" s="13">
        <f>IF($D868="",0,IF($E868="",0,IF(VLOOKUP($E868,paramètres!$E$33:$F$44,2,FALSE)&lt;=VLOOKUP($AI$18,paramètres!$E$33:$F$44,2,FALSE),W868*$D868,0)))</f>
        <v>0</v>
      </c>
      <c r="AJ868" s="13">
        <f>IF($D868="",0,IF($E868="",0,IF(VLOOKUP($E868,paramètres!$E$33:$F$44,2,FALSE)&lt;=VLOOKUP($AJ$18,paramètres!$E$33:$F$44,2,FALSE),X868*$D868,0)))</f>
        <v>0</v>
      </c>
      <c r="AK868" s="13">
        <f>IF($D868="",0,IF($E868="",0,IF(VLOOKUP($E868,paramètres!$E$33:$F$44,2,FALSE)&lt;=VLOOKUP($AK$18,paramètres!$E$33:$F$44,2,FALSE),Y868*$D868,0)))</f>
        <v>0</v>
      </c>
      <c r="AL868" s="13">
        <f>IF($D868="",0,IF($E868="",0,IF(VLOOKUP($E868,paramètres!$E$33:$F$44,2,FALSE)&lt;=VLOOKUP($AL$18,paramètres!$E$33:$F$44,2,FALSE),Z868*$D868,0)))</f>
        <v>0</v>
      </c>
      <c r="AM868" s="13">
        <f>IF($D868="",0,IF($E868="",0,IF(VLOOKUP($E868,paramètres!$E$33:$F$44,2,FALSE)&lt;=VLOOKUP($AM$18,paramètres!$E$33:$F$44,2,FALSE),AA868*$D868,0)))</f>
        <v>0</v>
      </c>
      <c r="AN868" s="154">
        <f>IF($D868="",0,IF($E868="",0,IF(VLOOKUP($E868,paramètres!$E$33:$F$44,2,FALSE)&lt;=VLOOKUP($AN$18,paramètres!$E$33:$F$44,2,FALSE),AB868*$D868,0)))</f>
        <v>0</v>
      </c>
      <c r="AO868" s="149" t="str">
        <f>IF(paramètres!$B$28=1,((SUM(Q868:Z868)/1.02)+SUM(AA868:AB868))*0.0303/9*COUNT(Q868:Y868),IF(paramètres!$B$28=2,(SUM(Q868:AB868))*0.0303/9*COUNT(Q868:Y868),"Missing Delta option"))</f>
        <v>Missing Delta option</v>
      </c>
      <c r="AP868" s="13" t="str">
        <f>IF(paramètres!$B$28=1,(((SUM(Q868:Z868)/1.02)+SUM(AA868:AB868))+((SUM(AC868:AL868)/1.02)+SUM(AM868:AO868)))*cotpatr,IF(paramètres!$B$28=2,(SUM(Q868:AO868)*cotpatr),"Missing Delta Option"))</f>
        <v>Missing Delta Option</v>
      </c>
      <c r="AQ868" s="13" t="str" cm="1">
        <f t="array" ref="AQ868">IF(paramètres!$B$28=1,(((SUM(Q868:Z868)/1.02)+SUM(AA868:AB868))+((SUM(AC868:AN868)/1.02)+SUM(AM868:AN868)))/12*pécule,IF(paramètres!$B$28=2,SUM(Q868:AN868)/12*pécule,"Missing Delta Option"))</f>
        <v>Missing Delta Option</v>
      </c>
      <c r="AR868" s="132" t="e">
        <f>IF(paramètres!$B$28=1,(((SUM(Q868:Z868)/1.02)+SUM(AA868:AB868))+((SUM(AC868:AN868)/1.02)+SUM(AM868:AN868)))+AO868+AP868+AQ868,SUM(Q868:AN868)+AO868+AP868+AQ868)</f>
        <v>#VALUE!</v>
      </c>
    </row>
    <row r="869" spans="1:44" x14ac:dyDescent="0.25">
      <c r="A869" s="131"/>
      <c r="B869" s="39"/>
      <c r="C869" s="39"/>
      <c r="D869" s="93"/>
      <c r="E869" s="68"/>
      <c r="F869" s="40"/>
      <c r="G869" s="94"/>
      <c r="H869" s="38"/>
      <c r="I869" s="95"/>
      <c r="J869" s="40"/>
      <c r="K869" s="38"/>
      <c r="L869" s="95"/>
      <c r="M869" s="40"/>
      <c r="N869" s="38"/>
      <c r="O869" s="95"/>
      <c r="P869" s="68"/>
      <c r="Q869" s="226"/>
      <c r="R869" s="227"/>
      <c r="S869" s="227"/>
      <c r="T869" s="227"/>
      <c r="U869" s="227"/>
      <c r="V869" s="227"/>
      <c r="W869" s="227"/>
      <c r="X869" s="227"/>
      <c r="Y869" s="227"/>
      <c r="Z869" s="227"/>
      <c r="AA869" s="227"/>
      <c r="AB869" s="228"/>
      <c r="AC869" s="149">
        <f>IF($D869="",0,IF($E869="",0,IF(VLOOKUP($E869,paramètres!$E$33:$F$44,2,FALSE)&lt;=VLOOKUP($AC$18,paramètres!$E$33:$F$44,2,FALSE),Q869*$D869,0)))</f>
        <v>0</v>
      </c>
      <c r="AD869" s="13">
        <f>IF($D869="",0,IF($E869="",0,IF(VLOOKUP($E869,paramètres!$E$33:$F$44,2,FALSE)&lt;=VLOOKUP($AD$18,paramètres!$E$33:$F$44,2,FALSE),R869*$D869,0)))</f>
        <v>0</v>
      </c>
      <c r="AE869" s="13">
        <f>IF($D869="",0,IF($E869="",0,IF(VLOOKUP($E869,paramètres!$E$33:$F$44,2,FALSE)&lt;=VLOOKUP($AE$18,paramètres!$E$33:$F$44,2,FALSE),S869*$D869,0)))</f>
        <v>0</v>
      </c>
      <c r="AF869" s="13">
        <f>IF($D869="",0,IF($E869="",0,IF(VLOOKUP($E869,paramètres!$E$33:$F$44,2,FALSE)&lt;=VLOOKUP($AF$18,paramètres!$E$33:$F$44,2,FALSE),T869*$D869,0)))</f>
        <v>0</v>
      </c>
      <c r="AG869" s="13">
        <f>IF($D869="",0,IF($E869="",0,IF(VLOOKUP($E869,paramètres!$E$33:$F$44,2,FALSE)&lt;=VLOOKUP($AG$18,paramètres!$E$33:$F$44,2,FALSE),U869*$D869,0)))</f>
        <v>0</v>
      </c>
      <c r="AH869" s="13">
        <f>IF($D869="",0,IF($E869="",0,IF(VLOOKUP($E869,paramètres!$E$33:$F$44,2,FALSE)&lt;=VLOOKUP($AH$18,paramètres!$E$33:$F$44,2,FALSE),V869*$D869,0)))</f>
        <v>0</v>
      </c>
      <c r="AI869" s="13">
        <f>IF($D869="",0,IF($E869="",0,IF(VLOOKUP($E869,paramètres!$E$33:$F$44,2,FALSE)&lt;=VLOOKUP($AI$18,paramètres!$E$33:$F$44,2,FALSE),W869*$D869,0)))</f>
        <v>0</v>
      </c>
      <c r="AJ869" s="13">
        <f>IF($D869="",0,IF($E869="",0,IF(VLOOKUP($E869,paramètres!$E$33:$F$44,2,FALSE)&lt;=VLOOKUP($AJ$18,paramètres!$E$33:$F$44,2,FALSE),X869*$D869,0)))</f>
        <v>0</v>
      </c>
      <c r="AK869" s="13">
        <f>IF($D869="",0,IF($E869="",0,IF(VLOOKUP($E869,paramètres!$E$33:$F$44,2,FALSE)&lt;=VLOOKUP($AK$18,paramètres!$E$33:$F$44,2,FALSE),Y869*$D869,0)))</f>
        <v>0</v>
      </c>
      <c r="AL869" s="13">
        <f>IF($D869="",0,IF($E869="",0,IF(VLOOKUP($E869,paramètres!$E$33:$F$44,2,FALSE)&lt;=VLOOKUP($AL$18,paramètres!$E$33:$F$44,2,FALSE),Z869*$D869,0)))</f>
        <v>0</v>
      </c>
      <c r="AM869" s="13">
        <f>IF($D869="",0,IF($E869="",0,IF(VLOOKUP($E869,paramètres!$E$33:$F$44,2,FALSE)&lt;=VLOOKUP($AM$18,paramètres!$E$33:$F$44,2,FALSE),AA869*$D869,0)))</f>
        <v>0</v>
      </c>
      <c r="AN869" s="154">
        <f>IF($D869="",0,IF($E869="",0,IF(VLOOKUP($E869,paramètres!$E$33:$F$44,2,FALSE)&lt;=VLOOKUP($AN$18,paramètres!$E$33:$F$44,2,FALSE),AB869*$D869,0)))</f>
        <v>0</v>
      </c>
      <c r="AO869" s="149" t="str">
        <f>IF(paramètres!$B$28=1,((SUM(Q869:Z869)/1.02)+SUM(AA869:AB869))*0.0303/9*COUNT(Q869:Y869),IF(paramètres!$B$28=2,(SUM(Q869:AB869))*0.0303/9*COUNT(Q869:Y869),"Missing Delta option"))</f>
        <v>Missing Delta option</v>
      </c>
      <c r="AP869" s="13" t="str">
        <f>IF(paramètres!$B$28=1,(((SUM(Q869:Z869)/1.02)+SUM(AA869:AB869))+((SUM(AC869:AL869)/1.02)+SUM(AM869:AO869)))*cotpatr,IF(paramètres!$B$28=2,(SUM(Q869:AO869)*cotpatr),"Missing Delta Option"))</f>
        <v>Missing Delta Option</v>
      </c>
      <c r="AQ869" s="13" t="str" cm="1">
        <f t="array" ref="AQ869">IF(paramètres!$B$28=1,(((SUM(Q869:Z869)/1.02)+SUM(AA869:AB869))+((SUM(AC869:AN869)/1.02)+SUM(AM869:AN869)))/12*pécule,IF(paramètres!$B$28=2,SUM(Q869:AN869)/12*pécule,"Missing Delta Option"))</f>
        <v>Missing Delta Option</v>
      </c>
      <c r="AR869" s="132" t="e">
        <f>IF(paramètres!$B$28=1,(((SUM(Q869:Z869)/1.02)+SUM(AA869:AB869))+((SUM(AC869:AN869)/1.02)+SUM(AM869:AN869)))+AO869+AP869+AQ869,SUM(Q869:AN869)+AO869+AP869+AQ869)</f>
        <v>#VALUE!</v>
      </c>
    </row>
    <row r="870" spans="1:44" x14ac:dyDescent="0.25">
      <c r="A870" s="131"/>
      <c r="B870" s="39"/>
      <c r="C870" s="39"/>
      <c r="D870" s="93"/>
      <c r="E870" s="68"/>
      <c r="F870" s="40"/>
      <c r="G870" s="94"/>
      <c r="H870" s="38"/>
      <c r="I870" s="95"/>
      <c r="J870" s="40"/>
      <c r="K870" s="38"/>
      <c r="L870" s="95"/>
      <c r="M870" s="40"/>
      <c r="N870" s="38"/>
      <c r="O870" s="95"/>
      <c r="P870" s="68"/>
      <c r="Q870" s="226"/>
      <c r="R870" s="227"/>
      <c r="S870" s="227"/>
      <c r="T870" s="227"/>
      <c r="U870" s="227"/>
      <c r="V870" s="227"/>
      <c r="W870" s="227"/>
      <c r="X870" s="227"/>
      <c r="Y870" s="227"/>
      <c r="Z870" s="227"/>
      <c r="AA870" s="227"/>
      <c r="AB870" s="228"/>
      <c r="AC870" s="149">
        <f>IF($D870="",0,IF($E870="",0,IF(VLOOKUP($E870,paramètres!$E$33:$F$44,2,FALSE)&lt;=VLOOKUP($AC$18,paramètres!$E$33:$F$44,2,FALSE),Q870*$D870,0)))</f>
        <v>0</v>
      </c>
      <c r="AD870" s="13">
        <f>IF($D870="",0,IF($E870="",0,IF(VLOOKUP($E870,paramètres!$E$33:$F$44,2,FALSE)&lt;=VLOOKUP($AD$18,paramètres!$E$33:$F$44,2,FALSE),R870*$D870,0)))</f>
        <v>0</v>
      </c>
      <c r="AE870" s="13">
        <f>IF($D870="",0,IF($E870="",0,IF(VLOOKUP($E870,paramètres!$E$33:$F$44,2,FALSE)&lt;=VLOOKUP($AE$18,paramètres!$E$33:$F$44,2,FALSE),S870*$D870,0)))</f>
        <v>0</v>
      </c>
      <c r="AF870" s="13">
        <f>IF($D870="",0,IF($E870="",0,IF(VLOOKUP($E870,paramètres!$E$33:$F$44,2,FALSE)&lt;=VLOOKUP($AF$18,paramètres!$E$33:$F$44,2,FALSE),T870*$D870,0)))</f>
        <v>0</v>
      </c>
      <c r="AG870" s="13">
        <f>IF($D870="",0,IF($E870="",0,IF(VLOOKUP($E870,paramètres!$E$33:$F$44,2,FALSE)&lt;=VLOOKUP($AG$18,paramètres!$E$33:$F$44,2,FALSE),U870*$D870,0)))</f>
        <v>0</v>
      </c>
      <c r="AH870" s="13">
        <f>IF($D870="",0,IF($E870="",0,IF(VLOOKUP($E870,paramètres!$E$33:$F$44,2,FALSE)&lt;=VLOOKUP($AH$18,paramètres!$E$33:$F$44,2,FALSE),V870*$D870,0)))</f>
        <v>0</v>
      </c>
      <c r="AI870" s="13">
        <f>IF($D870="",0,IF($E870="",0,IF(VLOOKUP($E870,paramètres!$E$33:$F$44,2,FALSE)&lt;=VLOOKUP($AI$18,paramètres!$E$33:$F$44,2,FALSE),W870*$D870,0)))</f>
        <v>0</v>
      </c>
      <c r="AJ870" s="13">
        <f>IF($D870="",0,IF($E870="",0,IF(VLOOKUP($E870,paramètres!$E$33:$F$44,2,FALSE)&lt;=VLOOKUP($AJ$18,paramètres!$E$33:$F$44,2,FALSE),X870*$D870,0)))</f>
        <v>0</v>
      </c>
      <c r="AK870" s="13">
        <f>IF($D870="",0,IF($E870="",0,IF(VLOOKUP($E870,paramètres!$E$33:$F$44,2,FALSE)&lt;=VLOOKUP($AK$18,paramètres!$E$33:$F$44,2,FALSE),Y870*$D870,0)))</f>
        <v>0</v>
      </c>
      <c r="AL870" s="13">
        <f>IF($D870="",0,IF($E870="",0,IF(VLOOKUP($E870,paramètres!$E$33:$F$44,2,FALSE)&lt;=VLOOKUP($AL$18,paramètres!$E$33:$F$44,2,FALSE),Z870*$D870,0)))</f>
        <v>0</v>
      </c>
      <c r="AM870" s="13">
        <f>IF($D870="",0,IF($E870="",0,IF(VLOOKUP($E870,paramètres!$E$33:$F$44,2,FALSE)&lt;=VLOOKUP($AM$18,paramètres!$E$33:$F$44,2,FALSE),AA870*$D870,0)))</f>
        <v>0</v>
      </c>
      <c r="AN870" s="154">
        <f>IF($D870="",0,IF($E870="",0,IF(VLOOKUP($E870,paramètres!$E$33:$F$44,2,FALSE)&lt;=VLOOKUP($AN$18,paramètres!$E$33:$F$44,2,FALSE),AB870*$D870,0)))</f>
        <v>0</v>
      </c>
      <c r="AO870" s="149" t="str">
        <f>IF(paramètres!$B$28=1,((SUM(Q870:Z870)/1.02)+SUM(AA870:AB870))*0.0303/9*COUNT(Q870:Y870),IF(paramètres!$B$28=2,(SUM(Q870:AB870))*0.0303/9*COUNT(Q870:Y870),"Missing Delta option"))</f>
        <v>Missing Delta option</v>
      </c>
      <c r="AP870" s="13" t="str">
        <f>IF(paramètres!$B$28=1,(((SUM(Q870:Z870)/1.02)+SUM(AA870:AB870))+((SUM(AC870:AL870)/1.02)+SUM(AM870:AO870)))*cotpatr,IF(paramètres!$B$28=2,(SUM(Q870:AO870)*cotpatr),"Missing Delta Option"))</f>
        <v>Missing Delta Option</v>
      </c>
      <c r="AQ870" s="13" t="str" cm="1">
        <f t="array" ref="AQ870">IF(paramètres!$B$28=1,(((SUM(Q870:Z870)/1.02)+SUM(AA870:AB870))+((SUM(AC870:AN870)/1.02)+SUM(AM870:AN870)))/12*pécule,IF(paramètres!$B$28=2,SUM(Q870:AN870)/12*pécule,"Missing Delta Option"))</f>
        <v>Missing Delta Option</v>
      </c>
      <c r="AR870" s="132" t="e">
        <f>IF(paramètres!$B$28=1,(((SUM(Q870:Z870)/1.02)+SUM(AA870:AB870))+((SUM(AC870:AN870)/1.02)+SUM(AM870:AN870)))+AO870+AP870+AQ870,SUM(Q870:AN870)+AO870+AP870+AQ870)</f>
        <v>#VALUE!</v>
      </c>
    </row>
    <row r="871" spans="1:44" x14ac:dyDescent="0.25">
      <c r="A871" s="131"/>
      <c r="B871" s="39"/>
      <c r="C871" s="39"/>
      <c r="D871" s="93"/>
      <c r="E871" s="68"/>
      <c r="F871" s="40"/>
      <c r="G871" s="94"/>
      <c r="H871" s="38"/>
      <c r="I871" s="95"/>
      <c r="J871" s="40"/>
      <c r="K871" s="38"/>
      <c r="L871" s="95"/>
      <c r="M871" s="40"/>
      <c r="N871" s="38"/>
      <c r="O871" s="95"/>
      <c r="P871" s="68"/>
      <c r="Q871" s="226"/>
      <c r="R871" s="227"/>
      <c r="S871" s="227"/>
      <c r="T871" s="227"/>
      <c r="U871" s="227"/>
      <c r="V871" s="227"/>
      <c r="W871" s="227"/>
      <c r="X871" s="227"/>
      <c r="Y871" s="227"/>
      <c r="Z871" s="227"/>
      <c r="AA871" s="227"/>
      <c r="AB871" s="228"/>
      <c r="AC871" s="149">
        <f>IF($D871="",0,IF($E871="",0,IF(VLOOKUP($E871,paramètres!$E$33:$F$44,2,FALSE)&lt;=VLOOKUP($AC$18,paramètres!$E$33:$F$44,2,FALSE),Q871*$D871,0)))</f>
        <v>0</v>
      </c>
      <c r="AD871" s="13">
        <f>IF($D871="",0,IF($E871="",0,IF(VLOOKUP($E871,paramètres!$E$33:$F$44,2,FALSE)&lt;=VLOOKUP($AD$18,paramètres!$E$33:$F$44,2,FALSE),R871*$D871,0)))</f>
        <v>0</v>
      </c>
      <c r="AE871" s="13">
        <f>IF($D871="",0,IF($E871="",0,IF(VLOOKUP($E871,paramètres!$E$33:$F$44,2,FALSE)&lt;=VLOOKUP($AE$18,paramètres!$E$33:$F$44,2,FALSE),S871*$D871,0)))</f>
        <v>0</v>
      </c>
      <c r="AF871" s="13">
        <f>IF($D871="",0,IF($E871="",0,IF(VLOOKUP($E871,paramètres!$E$33:$F$44,2,FALSE)&lt;=VLOOKUP($AF$18,paramètres!$E$33:$F$44,2,FALSE),T871*$D871,0)))</f>
        <v>0</v>
      </c>
      <c r="AG871" s="13">
        <f>IF($D871="",0,IF($E871="",0,IF(VLOOKUP($E871,paramètres!$E$33:$F$44,2,FALSE)&lt;=VLOOKUP($AG$18,paramètres!$E$33:$F$44,2,FALSE),U871*$D871,0)))</f>
        <v>0</v>
      </c>
      <c r="AH871" s="13">
        <f>IF($D871="",0,IF($E871="",0,IF(VLOOKUP($E871,paramètres!$E$33:$F$44,2,FALSE)&lt;=VLOOKUP($AH$18,paramètres!$E$33:$F$44,2,FALSE),V871*$D871,0)))</f>
        <v>0</v>
      </c>
      <c r="AI871" s="13">
        <f>IF($D871="",0,IF($E871="",0,IF(VLOOKUP($E871,paramètres!$E$33:$F$44,2,FALSE)&lt;=VLOOKUP($AI$18,paramètres!$E$33:$F$44,2,FALSE),W871*$D871,0)))</f>
        <v>0</v>
      </c>
      <c r="AJ871" s="13">
        <f>IF($D871="",0,IF($E871="",0,IF(VLOOKUP($E871,paramètres!$E$33:$F$44,2,FALSE)&lt;=VLOOKUP($AJ$18,paramètres!$E$33:$F$44,2,FALSE),X871*$D871,0)))</f>
        <v>0</v>
      </c>
      <c r="AK871" s="13">
        <f>IF($D871="",0,IF($E871="",0,IF(VLOOKUP($E871,paramètres!$E$33:$F$44,2,FALSE)&lt;=VLOOKUP($AK$18,paramètres!$E$33:$F$44,2,FALSE),Y871*$D871,0)))</f>
        <v>0</v>
      </c>
      <c r="AL871" s="13">
        <f>IF($D871="",0,IF($E871="",0,IF(VLOOKUP($E871,paramètres!$E$33:$F$44,2,FALSE)&lt;=VLOOKUP($AL$18,paramètres!$E$33:$F$44,2,FALSE),Z871*$D871,0)))</f>
        <v>0</v>
      </c>
      <c r="AM871" s="13">
        <f>IF($D871="",0,IF($E871="",0,IF(VLOOKUP($E871,paramètres!$E$33:$F$44,2,FALSE)&lt;=VLOOKUP($AM$18,paramètres!$E$33:$F$44,2,FALSE),AA871*$D871,0)))</f>
        <v>0</v>
      </c>
      <c r="AN871" s="154">
        <f>IF($D871="",0,IF($E871="",0,IF(VLOOKUP($E871,paramètres!$E$33:$F$44,2,FALSE)&lt;=VLOOKUP($AN$18,paramètres!$E$33:$F$44,2,FALSE),AB871*$D871,0)))</f>
        <v>0</v>
      </c>
      <c r="AO871" s="149" t="str">
        <f>IF(paramètres!$B$28=1,((SUM(Q871:Z871)/1.02)+SUM(AA871:AB871))*0.0303/9*COUNT(Q871:Y871),IF(paramètres!$B$28=2,(SUM(Q871:AB871))*0.0303/9*COUNT(Q871:Y871),"Missing Delta option"))</f>
        <v>Missing Delta option</v>
      </c>
      <c r="AP871" s="13" t="str">
        <f>IF(paramètres!$B$28=1,(((SUM(Q871:Z871)/1.02)+SUM(AA871:AB871))+((SUM(AC871:AL871)/1.02)+SUM(AM871:AO871)))*cotpatr,IF(paramètres!$B$28=2,(SUM(Q871:AO871)*cotpatr),"Missing Delta Option"))</f>
        <v>Missing Delta Option</v>
      </c>
      <c r="AQ871" s="13" t="str" cm="1">
        <f t="array" ref="AQ871">IF(paramètres!$B$28=1,(((SUM(Q871:Z871)/1.02)+SUM(AA871:AB871))+((SUM(AC871:AN871)/1.02)+SUM(AM871:AN871)))/12*pécule,IF(paramètres!$B$28=2,SUM(Q871:AN871)/12*pécule,"Missing Delta Option"))</f>
        <v>Missing Delta Option</v>
      </c>
      <c r="AR871" s="132" t="e">
        <f>IF(paramètres!$B$28=1,(((SUM(Q871:Z871)/1.02)+SUM(AA871:AB871))+((SUM(AC871:AN871)/1.02)+SUM(AM871:AN871)))+AO871+AP871+AQ871,SUM(Q871:AN871)+AO871+AP871+AQ871)</f>
        <v>#VALUE!</v>
      </c>
    </row>
    <row r="872" spans="1:44" x14ac:dyDescent="0.25">
      <c r="A872" s="131"/>
      <c r="B872" s="39"/>
      <c r="C872" s="39"/>
      <c r="D872" s="93"/>
      <c r="E872" s="68"/>
      <c r="F872" s="40"/>
      <c r="G872" s="94"/>
      <c r="H872" s="38"/>
      <c r="I872" s="95"/>
      <c r="J872" s="40"/>
      <c r="K872" s="38"/>
      <c r="L872" s="95"/>
      <c r="M872" s="40"/>
      <c r="N872" s="38"/>
      <c r="O872" s="95"/>
      <c r="P872" s="68"/>
      <c r="Q872" s="226"/>
      <c r="R872" s="227"/>
      <c r="S872" s="227"/>
      <c r="T872" s="227"/>
      <c r="U872" s="227"/>
      <c r="V872" s="227"/>
      <c r="W872" s="227"/>
      <c r="X872" s="227"/>
      <c r="Y872" s="227"/>
      <c r="Z872" s="227"/>
      <c r="AA872" s="227"/>
      <c r="AB872" s="228"/>
      <c r="AC872" s="149">
        <f>IF($D872="",0,IF($E872="",0,IF(VLOOKUP($E872,paramètres!$E$33:$F$44,2,FALSE)&lt;=VLOOKUP($AC$18,paramètres!$E$33:$F$44,2,FALSE),Q872*$D872,0)))</f>
        <v>0</v>
      </c>
      <c r="AD872" s="13">
        <f>IF($D872="",0,IF($E872="",0,IF(VLOOKUP($E872,paramètres!$E$33:$F$44,2,FALSE)&lt;=VLOOKUP($AD$18,paramètres!$E$33:$F$44,2,FALSE),R872*$D872,0)))</f>
        <v>0</v>
      </c>
      <c r="AE872" s="13">
        <f>IF($D872="",0,IF($E872="",0,IF(VLOOKUP($E872,paramètres!$E$33:$F$44,2,FALSE)&lt;=VLOOKUP($AE$18,paramètres!$E$33:$F$44,2,FALSE),S872*$D872,0)))</f>
        <v>0</v>
      </c>
      <c r="AF872" s="13">
        <f>IF($D872="",0,IF($E872="",0,IF(VLOOKUP($E872,paramètres!$E$33:$F$44,2,FALSE)&lt;=VLOOKUP($AF$18,paramètres!$E$33:$F$44,2,FALSE),T872*$D872,0)))</f>
        <v>0</v>
      </c>
      <c r="AG872" s="13">
        <f>IF($D872="",0,IF($E872="",0,IF(VLOOKUP($E872,paramètres!$E$33:$F$44,2,FALSE)&lt;=VLOOKUP($AG$18,paramètres!$E$33:$F$44,2,FALSE),U872*$D872,0)))</f>
        <v>0</v>
      </c>
      <c r="AH872" s="13">
        <f>IF($D872="",0,IF($E872="",0,IF(VLOOKUP($E872,paramètres!$E$33:$F$44,2,FALSE)&lt;=VLOOKUP($AH$18,paramètres!$E$33:$F$44,2,FALSE),V872*$D872,0)))</f>
        <v>0</v>
      </c>
      <c r="AI872" s="13">
        <f>IF($D872="",0,IF($E872="",0,IF(VLOOKUP($E872,paramètres!$E$33:$F$44,2,FALSE)&lt;=VLOOKUP($AI$18,paramètres!$E$33:$F$44,2,FALSE),W872*$D872,0)))</f>
        <v>0</v>
      </c>
      <c r="AJ872" s="13">
        <f>IF($D872="",0,IF($E872="",0,IF(VLOOKUP($E872,paramètres!$E$33:$F$44,2,FALSE)&lt;=VLOOKUP($AJ$18,paramètres!$E$33:$F$44,2,FALSE),X872*$D872,0)))</f>
        <v>0</v>
      </c>
      <c r="AK872" s="13">
        <f>IF($D872="",0,IF($E872="",0,IF(VLOOKUP($E872,paramètres!$E$33:$F$44,2,FALSE)&lt;=VLOOKUP($AK$18,paramètres!$E$33:$F$44,2,FALSE),Y872*$D872,0)))</f>
        <v>0</v>
      </c>
      <c r="AL872" s="13">
        <f>IF($D872="",0,IF($E872="",0,IF(VLOOKUP($E872,paramètres!$E$33:$F$44,2,FALSE)&lt;=VLOOKUP($AL$18,paramètres!$E$33:$F$44,2,FALSE),Z872*$D872,0)))</f>
        <v>0</v>
      </c>
      <c r="AM872" s="13">
        <f>IF($D872="",0,IF($E872="",0,IF(VLOOKUP($E872,paramètres!$E$33:$F$44,2,FALSE)&lt;=VLOOKUP($AM$18,paramètres!$E$33:$F$44,2,FALSE),AA872*$D872,0)))</f>
        <v>0</v>
      </c>
      <c r="AN872" s="154">
        <f>IF($D872="",0,IF($E872="",0,IF(VLOOKUP($E872,paramètres!$E$33:$F$44,2,FALSE)&lt;=VLOOKUP($AN$18,paramètres!$E$33:$F$44,2,FALSE),AB872*$D872,0)))</f>
        <v>0</v>
      </c>
      <c r="AO872" s="149" t="str">
        <f>IF(paramètres!$B$28=1,((SUM(Q872:Z872)/1.02)+SUM(AA872:AB872))*0.0303/9*COUNT(Q872:Y872),IF(paramètres!$B$28=2,(SUM(Q872:AB872))*0.0303/9*COUNT(Q872:Y872),"Missing Delta option"))</f>
        <v>Missing Delta option</v>
      </c>
      <c r="AP872" s="13" t="str">
        <f>IF(paramètres!$B$28=1,(((SUM(Q872:Z872)/1.02)+SUM(AA872:AB872))+((SUM(AC872:AL872)/1.02)+SUM(AM872:AO872)))*cotpatr,IF(paramètres!$B$28=2,(SUM(Q872:AO872)*cotpatr),"Missing Delta Option"))</f>
        <v>Missing Delta Option</v>
      </c>
      <c r="AQ872" s="13" t="str" cm="1">
        <f t="array" ref="AQ872">IF(paramètres!$B$28=1,(((SUM(Q872:Z872)/1.02)+SUM(AA872:AB872))+((SUM(AC872:AN872)/1.02)+SUM(AM872:AN872)))/12*pécule,IF(paramètres!$B$28=2,SUM(Q872:AN872)/12*pécule,"Missing Delta Option"))</f>
        <v>Missing Delta Option</v>
      </c>
      <c r="AR872" s="132" t="e">
        <f>IF(paramètres!$B$28=1,(((SUM(Q872:Z872)/1.02)+SUM(AA872:AB872))+((SUM(AC872:AN872)/1.02)+SUM(AM872:AN872)))+AO872+AP872+AQ872,SUM(Q872:AN872)+AO872+AP872+AQ872)</f>
        <v>#VALUE!</v>
      </c>
    </row>
    <row r="873" spans="1:44" x14ac:dyDescent="0.25">
      <c r="A873" s="131"/>
      <c r="B873" s="39"/>
      <c r="C873" s="39"/>
      <c r="D873" s="93"/>
      <c r="E873" s="68"/>
      <c r="F873" s="40"/>
      <c r="G873" s="94"/>
      <c r="H873" s="38"/>
      <c r="I873" s="95"/>
      <c r="J873" s="40"/>
      <c r="K873" s="38"/>
      <c r="L873" s="95"/>
      <c r="M873" s="40"/>
      <c r="N873" s="38"/>
      <c r="O873" s="95"/>
      <c r="P873" s="68"/>
      <c r="Q873" s="226"/>
      <c r="R873" s="227"/>
      <c r="S873" s="227"/>
      <c r="T873" s="227"/>
      <c r="U873" s="227"/>
      <c r="V873" s="227"/>
      <c r="W873" s="227"/>
      <c r="X873" s="227"/>
      <c r="Y873" s="227"/>
      <c r="Z873" s="227"/>
      <c r="AA873" s="227"/>
      <c r="AB873" s="228"/>
      <c r="AC873" s="149">
        <f>IF($D873="",0,IF($E873="",0,IF(VLOOKUP($E873,paramètres!$E$33:$F$44,2,FALSE)&lt;=VLOOKUP($AC$18,paramètres!$E$33:$F$44,2,FALSE),Q873*$D873,0)))</f>
        <v>0</v>
      </c>
      <c r="AD873" s="13">
        <f>IF($D873="",0,IF($E873="",0,IF(VLOOKUP($E873,paramètres!$E$33:$F$44,2,FALSE)&lt;=VLOOKUP($AD$18,paramètres!$E$33:$F$44,2,FALSE),R873*$D873,0)))</f>
        <v>0</v>
      </c>
      <c r="AE873" s="13">
        <f>IF($D873="",0,IF($E873="",0,IF(VLOOKUP($E873,paramètres!$E$33:$F$44,2,FALSE)&lt;=VLOOKUP($AE$18,paramètres!$E$33:$F$44,2,FALSE),S873*$D873,0)))</f>
        <v>0</v>
      </c>
      <c r="AF873" s="13">
        <f>IF($D873="",0,IF($E873="",0,IF(VLOOKUP($E873,paramètres!$E$33:$F$44,2,FALSE)&lt;=VLOOKUP($AF$18,paramètres!$E$33:$F$44,2,FALSE),T873*$D873,0)))</f>
        <v>0</v>
      </c>
      <c r="AG873" s="13">
        <f>IF($D873="",0,IF($E873="",0,IF(VLOOKUP($E873,paramètres!$E$33:$F$44,2,FALSE)&lt;=VLOOKUP($AG$18,paramètres!$E$33:$F$44,2,FALSE),U873*$D873,0)))</f>
        <v>0</v>
      </c>
      <c r="AH873" s="13">
        <f>IF($D873="",0,IF($E873="",0,IF(VLOOKUP($E873,paramètres!$E$33:$F$44,2,FALSE)&lt;=VLOOKUP($AH$18,paramètres!$E$33:$F$44,2,FALSE),V873*$D873,0)))</f>
        <v>0</v>
      </c>
      <c r="AI873" s="13">
        <f>IF($D873="",0,IF($E873="",0,IF(VLOOKUP($E873,paramètres!$E$33:$F$44,2,FALSE)&lt;=VLOOKUP($AI$18,paramètres!$E$33:$F$44,2,FALSE),W873*$D873,0)))</f>
        <v>0</v>
      </c>
      <c r="AJ873" s="13">
        <f>IF($D873="",0,IF($E873="",0,IF(VLOOKUP($E873,paramètres!$E$33:$F$44,2,FALSE)&lt;=VLOOKUP($AJ$18,paramètres!$E$33:$F$44,2,FALSE),X873*$D873,0)))</f>
        <v>0</v>
      </c>
      <c r="AK873" s="13">
        <f>IF($D873="",0,IF($E873="",0,IF(VLOOKUP($E873,paramètres!$E$33:$F$44,2,FALSE)&lt;=VLOOKUP($AK$18,paramètres!$E$33:$F$44,2,FALSE),Y873*$D873,0)))</f>
        <v>0</v>
      </c>
      <c r="AL873" s="13">
        <f>IF($D873="",0,IF($E873="",0,IF(VLOOKUP($E873,paramètres!$E$33:$F$44,2,FALSE)&lt;=VLOOKUP($AL$18,paramètres!$E$33:$F$44,2,FALSE),Z873*$D873,0)))</f>
        <v>0</v>
      </c>
      <c r="AM873" s="13">
        <f>IF($D873="",0,IF($E873="",0,IF(VLOOKUP($E873,paramètres!$E$33:$F$44,2,FALSE)&lt;=VLOOKUP($AM$18,paramètres!$E$33:$F$44,2,FALSE),AA873*$D873,0)))</f>
        <v>0</v>
      </c>
      <c r="AN873" s="154">
        <f>IF($D873="",0,IF($E873="",0,IF(VLOOKUP($E873,paramètres!$E$33:$F$44,2,FALSE)&lt;=VLOOKUP($AN$18,paramètres!$E$33:$F$44,2,FALSE),AB873*$D873,0)))</f>
        <v>0</v>
      </c>
      <c r="AO873" s="149" t="str">
        <f>IF(paramètres!$B$28=1,((SUM(Q873:Z873)/1.02)+SUM(AA873:AB873))*0.0303/9*COUNT(Q873:Y873),IF(paramètres!$B$28=2,(SUM(Q873:AB873))*0.0303/9*COUNT(Q873:Y873),"Missing Delta option"))</f>
        <v>Missing Delta option</v>
      </c>
      <c r="AP873" s="13" t="str">
        <f>IF(paramètres!$B$28=1,(((SUM(Q873:Z873)/1.02)+SUM(AA873:AB873))+((SUM(AC873:AL873)/1.02)+SUM(AM873:AO873)))*cotpatr,IF(paramètres!$B$28=2,(SUM(Q873:AO873)*cotpatr),"Missing Delta Option"))</f>
        <v>Missing Delta Option</v>
      </c>
      <c r="AQ873" s="13" t="str" cm="1">
        <f t="array" ref="AQ873">IF(paramètres!$B$28=1,(((SUM(Q873:Z873)/1.02)+SUM(AA873:AB873))+((SUM(AC873:AN873)/1.02)+SUM(AM873:AN873)))/12*pécule,IF(paramètres!$B$28=2,SUM(Q873:AN873)/12*pécule,"Missing Delta Option"))</f>
        <v>Missing Delta Option</v>
      </c>
      <c r="AR873" s="132" t="e">
        <f>IF(paramètres!$B$28=1,(((SUM(Q873:Z873)/1.02)+SUM(AA873:AB873))+((SUM(AC873:AN873)/1.02)+SUM(AM873:AN873)))+AO873+AP873+AQ873,SUM(Q873:AN873)+AO873+AP873+AQ873)</f>
        <v>#VALUE!</v>
      </c>
    </row>
    <row r="874" spans="1:44" x14ac:dyDescent="0.25">
      <c r="A874" s="131"/>
      <c r="B874" s="39"/>
      <c r="C874" s="39"/>
      <c r="D874" s="93"/>
      <c r="E874" s="68"/>
      <c r="F874" s="40"/>
      <c r="G874" s="94"/>
      <c r="H874" s="38"/>
      <c r="I874" s="95"/>
      <c r="J874" s="40"/>
      <c r="K874" s="38"/>
      <c r="L874" s="95"/>
      <c r="M874" s="40"/>
      <c r="N874" s="38"/>
      <c r="O874" s="95"/>
      <c r="P874" s="68"/>
      <c r="Q874" s="226"/>
      <c r="R874" s="227"/>
      <c r="S874" s="227"/>
      <c r="T874" s="227"/>
      <c r="U874" s="227"/>
      <c r="V874" s="227"/>
      <c r="W874" s="227"/>
      <c r="X874" s="227"/>
      <c r="Y874" s="227"/>
      <c r="Z874" s="227"/>
      <c r="AA874" s="227"/>
      <c r="AB874" s="228"/>
      <c r="AC874" s="149">
        <f>IF($D874="",0,IF($E874="",0,IF(VLOOKUP($E874,paramètres!$E$33:$F$44,2,FALSE)&lt;=VLOOKUP($AC$18,paramètres!$E$33:$F$44,2,FALSE),Q874*$D874,0)))</f>
        <v>0</v>
      </c>
      <c r="AD874" s="13">
        <f>IF($D874="",0,IF($E874="",0,IF(VLOOKUP($E874,paramètres!$E$33:$F$44,2,FALSE)&lt;=VLOOKUP($AD$18,paramètres!$E$33:$F$44,2,FALSE),R874*$D874,0)))</f>
        <v>0</v>
      </c>
      <c r="AE874" s="13">
        <f>IF($D874="",0,IF($E874="",0,IF(VLOOKUP($E874,paramètres!$E$33:$F$44,2,FALSE)&lt;=VLOOKUP($AE$18,paramètres!$E$33:$F$44,2,FALSE),S874*$D874,0)))</f>
        <v>0</v>
      </c>
      <c r="AF874" s="13">
        <f>IF($D874="",0,IF($E874="",0,IF(VLOOKUP($E874,paramètres!$E$33:$F$44,2,FALSE)&lt;=VLOOKUP($AF$18,paramètres!$E$33:$F$44,2,FALSE),T874*$D874,0)))</f>
        <v>0</v>
      </c>
      <c r="AG874" s="13">
        <f>IF($D874="",0,IF($E874="",0,IF(VLOOKUP($E874,paramètres!$E$33:$F$44,2,FALSE)&lt;=VLOOKUP($AG$18,paramètres!$E$33:$F$44,2,FALSE),U874*$D874,0)))</f>
        <v>0</v>
      </c>
      <c r="AH874" s="13">
        <f>IF($D874="",0,IF($E874="",0,IF(VLOOKUP($E874,paramètres!$E$33:$F$44,2,FALSE)&lt;=VLOOKUP($AH$18,paramètres!$E$33:$F$44,2,FALSE),V874*$D874,0)))</f>
        <v>0</v>
      </c>
      <c r="AI874" s="13">
        <f>IF($D874="",0,IF($E874="",0,IF(VLOOKUP($E874,paramètres!$E$33:$F$44,2,FALSE)&lt;=VLOOKUP($AI$18,paramètres!$E$33:$F$44,2,FALSE),W874*$D874,0)))</f>
        <v>0</v>
      </c>
      <c r="AJ874" s="13">
        <f>IF($D874="",0,IF($E874="",0,IF(VLOOKUP($E874,paramètres!$E$33:$F$44,2,FALSE)&lt;=VLOOKUP($AJ$18,paramètres!$E$33:$F$44,2,FALSE),X874*$D874,0)))</f>
        <v>0</v>
      </c>
      <c r="AK874" s="13">
        <f>IF($D874="",0,IF($E874="",0,IF(VLOOKUP($E874,paramètres!$E$33:$F$44,2,FALSE)&lt;=VLOOKUP($AK$18,paramètres!$E$33:$F$44,2,FALSE),Y874*$D874,0)))</f>
        <v>0</v>
      </c>
      <c r="AL874" s="13">
        <f>IF($D874="",0,IF($E874="",0,IF(VLOOKUP($E874,paramètres!$E$33:$F$44,2,FALSE)&lt;=VLOOKUP($AL$18,paramètres!$E$33:$F$44,2,FALSE),Z874*$D874,0)))</f>
        <v>0</v>
      </c>
      <c r="AM874" s="13">
        <f>IF($D874="",0,IF($E874="",0,IF(VLOOKUP($E874,paramètres!$E$33:$F$44,2,FALSE)&lt;=VLOOKUP($AM$18,paramètres!$E$33:$F$44,2,FALSE),AA874*$D874,0)))</f>
        <v>0</v>
      </c>
      <c r="AN874" s="154">
        <f>IF($D874="",0,IF($E874="",0,IF(VLOOKUP($E874,paramètres!$E$33:$F$44,2,FALSE)&lt;=VLOOKUP($AN$18,paramètres!$E$33:$F$44,2,FALSE),AB874*$D874,0)))</f>
        <v>0</v>
      </c>
      <c r="AO874" s="149" t="str">
        <f>IF(paramètres!$B$28=1,((SUM(Q874:Z874)/1.02)+SUM(AA874:AB874))*0.0303/9*COUNT(Q874:Y874),IF(paramètres!$B$28=2,(SUM(Q874:AB874))*0.0303/9*COUNT(Q874:Y874),"Missing Delta option"))</f>
        <v>Missing Delta option</v>
      </c>
      <c r="AP874" s="13" t="str">
        <f>IF(paramètres!$B$28=1,(((SUM(Q874:Z874)/1.02)+SUM(AA874:AB874))+((SUM(AC874:AL874)/1.02)+SUM(AM874:AO874)))*cotpatr,IF(paramètres!$B$28=2,(SUM(Q874:AO874)*cotpatr),"Missing Delta Option"))</f>
        <v>Missing Delta Option</v>
      </c>
      <c r="AQ874" s="13" t="str" cm="1">
        <f t="array" ref="AQ874">IF(paramètres!$B$28=1,(((SUM(Q874:Z874)/1.02)+SUM(AA874:AB874))+((SUM(AC874:AN874)/1.02)+SUM(AM874:AN874)))/12*pécule,IF(paramètres!$B$28=2,SUM(Q874:AN874)/12*pécule,"Missing Delta Option"))</f>
        <v>Missing Delta Option</v>
      </c>
      <c r="AR874" s="132" t="e">
        <f>IF(paramètres!$B$28=1,(((SUM(Q874:Z874)/1.02)+SUM(AA874:AB874))+((SUM(AC874:AN874)/1.02)+SUM(AM874:AN874)))+AO874+AP874+AQ874,SUM(Q874:AN874)+AO874+AP874+AQ874)</f>
        <v>#VALUE!</v>
      </c>
    </row>
    <row r="875" spans="1:44" x14ac:dyDescent="0.25">
      <c r="A875" s="131"/>
      <c r="B875" s="39"/>
      <c r="C875" s="39"/>
      <c r="D875" s="93"/>
      <c r="E875" s="68"/>
      <c r="F875" s="40"/>
      <c r="G875" s="94"/>
      <c r="H875" s="38"/>
      <c r="I875" s="95"/>
      <c r="J875" s="40"/>
      <c r="K875" s="38"/>
      <c r="L875" s="95"/>
      <c r="M875" s="40"/>
      <c r="N875" s="38"/>
      <c r="O875" s="95"/>
      <c r="P875" s="68"/>
      <c r="Q875" s="226"/>
      <c r="R875" s="227"/>
      <c r="S875" s="227"/>
      <c r="T875" s="227"/>
      <c r="U875" s="227"/>
      <c r="V875" s="227"/>
      <c r="W875" s="227"/>
      <c r="X875" s="227"/>
      <c r="Y875" s="227"/>
      <c r="Z875" s="227"/>
      <c r="AA875" s="227"/>
      <c r="AB875" s="228"/>
      <c r="AC875" s="149">
        <f>IF($D875="",0,IF($E875="",0,IF(VLOOKUP($E875,paramètres!$E$33:$F$44,2,FALSE)&lt;=VLOOKUP($AC$18,paramètres!$E$33:$F$44,2,FALSE),Q875*$D875,0)))</f>
        <v>0</v>
      </c>
      <c r="AD875" s="13">
        <f>IF($D875="",0,IF($E875="",0,IF(VLOOKUP($E875,paramètres!$E$33:$F$44,2,FALSE)&lt;=VLOOKUP($AD$18,paramètres!$E$33:$F$44,2,FALSE),R875*$D875,0)))</f>
        <v>0</v>
      </c>
      <c r="AE875" s="13">
        <f>IF($D875="",0,IF($E875="",0,IF(VLOOKUP($E875,paramètres!$E$33:$F$44,2,FALSE)&lt;=VLOOKUP($AE$18,paramètres!$E$33:$F$44,2,FALSE),S875*$D875,0)))</f>
        <v>0</v>
      </c>
      <c r="AF875" s="13">
        <f>IF($D875="",0,IF($E875="",0,IF(VLOOKUP($E875,paramètres!$E$33:$F$44,2,FALSE)&lt;=VLOOKUP($AF$18,paramètres!$E$33:$F$44,2,FALSE),T875*$D875,0)))</f>
        <v>0</v>
      </c>
      <c r="AG875" s="13">
        <f>IF($D875="",0,IF($E875="",0,IF(VLOOKUP($E875,paramètres!$E$33:$F$44,2,FALSE)&lt;=VLOOKUP($AG$18,paramètres!$E$33:$F$44,2,FALSE),U875*$D875,0)))</f>
        <v>0</v>
      </c>
      <c r="AH875" s="13">
        <f>IF($D875="",0,IF($E875="",0,IF(VLOOKUP($E875,paramètres!$E$33:$F$44,2,FALSE)&lt;=VLOOKUP($AH$18,paramètres!$E$33:$F$44,2,FALSE),V875*$D875,0)))</f>
        <v>0</v>
      </c>
      <c r="AI875" s="13">
        <f>IF($D875="",0,IF($E875="",0,IF(VLOOKUP($E875,paramètres!$E$33:$F$44,2,FALSE)&lt;=VLOOKUP($AI$18,paramètres!$E$33:$F$44,2,FALSE),W875*$D875,0)))</f>
        <v>0</v>
      </c>
      <c r="AJ875" s="13">
        <f>IF($D875="",0,IF($E875="",0,IF(VLOOKUP($E875,paramètres!$E$33:$F$44,2,FALSE)&lt;=VLOOKUP($AJ$18,paramètres!$E$33:$F$44,2,FALSE),X875*$D875,0)))</f>
        <v>0</v>
      </c>
      <c r="AK875" s="13">
        <f>IF($D875="",0,IF($E875="",0,IF(VLOOKUP($E875,paramètres!$E$33:$F$44,2,FALSE)&lt;=VLOOKUP($AK$18,paramètres!$E$33:$F$44,2,FALSE),Y875*$D875,0)))</f>
        <v>0</v>
      </c>
      <c r="AL875" s="13">
        <f>IF($D875="",0,IF($E875="",0,IF(VLOOKUP($E875,paramètres!$E$33:$F$44,2,FALSE)&lt;=VLOOKUP($AL$18,paramètres!$E$33:$F$44,2,FALSE),Z875*$D875,0)))</f>
        <v>0</v>
      </c>
      <c r="AM875" s="13">
        <f>IF($D875="",0,IF($E875="",0,IF(VLOOKUP($E875,paramètres!$E$33:$F$44,2,FALSE)&lt;=VLOOKUP($AM$18,paramètres!$E$33:$F$44,2,FALSE),AA875*$D875,0)))</f>
        <v>0</v>
      </c>
      <c r="AN875" s="154">
        <f>IF($D875="",0,IF($E875="",0,IF(VLOOKUP($E875,paramètres!$E$33:$F$44,2,FALSE)&lt;=VLOOKUP($AN$18,paramètres!$E$33:$F$44,2,FALSE),AB875*$D875,0)))</f>
        <v>0</v>
      </c>
      <c r="AO875" s="149" t="str">
        <f>IF(paramètres!$B$28=1,((SUM(Q875:Z875)/1.02)+SUM(AA875:AB875))*0.0303/9*COUNT(Q875:Y875),IF(paramètres!$B$28=2,(SUM(Q875:AB875))*0.0303/9*COUNT(Q875:Y875),"Missing Delta option"))</f>
        <v>Missing Delta option</v>
      </c>
      <c r="AP875" s="13" t="str">
        <f>IF(paramètres!$B$28=1,(((SUM(Q875:Z875)/1.02)+SUM(AA875:AB875))+((SUM(AC875:AL875)/1.02)+SUM(AM875:AO875)))*cotpatr,IF(paramètres!$B$28=2,(SUM(Q875:AO875)*cotpatr),"Missing Delta Option"))</f>
        <v>Missing Delta Option</v>
      </c>
      <c r="AQ875" s="13" t="str" cm="1">
        <f t="array" ref="AQ875">IF(paramètres!$B$28=1,(((SUM(Q875:Z875)/1.02)+SUM(AA875:AB875))+((SUM(AC875:AN875)/1.02)+SUM(AM875:AN875)))/12*pécule,IF(paramètres!$B$28=2,SUM(Q875:AN875)/12*pécule,"Missing Delta Option"))</f>
        <v>Missing Delta Option</v>
      </c>
      <c r="AR875" s="132" t="e">
        <f>IF(paramètres!$B$28=1,(((SUM(Q875:Z875)/1.02)+SUM(AA875:AB875))+((SUM(AC875:AN875)/1.02)+SUM(AM875:AN875)))+AO875+AP875+AQ875,SUM(Q875:AN875)+AO875+AP875+AQ875)</f>
        <v>#VALUE!</v>
      </c>
    </row>
    <row r="876" spans="1:44" x14ac:dyDescent="0.25">
      <c r="A876" s="131"/>
      <c r="B876" s="39"/>
      <c r="C876" s="39"/>
      <c r="D876" s="93"/>
      <c r="E876" s="68"/>
      <c r="F876" s="40"/>
      <c r="G876" s="94"/>
      <c r="H876" s="38"/>
      <c r="I876" s="95"/>
      <c r="J876" s="40"/>
      <c r="K876" s="38"/>
      <c r="L876" s="95"/>
      <c r="M876" s="40"/>
      <c r="N876" s="38"/>
      <c r="O876" s="95"/>
      <c r="P876" s="68"/>
      <c r="Q876" s="226"/>
      <c r="R876" s="227"/>
      <c r="S876" s="227"/>
      <c r="T876" s="227"/>
      <c r="U876" s="227"/>
      <c r="V876" s="227"/>
      <c r="W876" s="227"/>
      <c r="X876" s="227"/>
      <c r="Y876" s="227"/>
      <c r="Z876" s="227"/>
      <c r="AA876" s="227"/>
      <c r="AB876" s="228"/>
      <c r="AC876" s="149">
        <f>IF($D876="",0,IF($E876="",0,IF(VLOOKUP($E876,paramètres!$E$33:$F$44,2,FALSE)&lt;=VLOOKUP($AC$18,paramètres!$E$33:$F$44,2,FALSE),Q876*$D876,0)))</f>
        <v>0</v>
      </c>
      <c r="AD876" s="13">
        <f>IF($D876="",0,IF($E876="",0,IF(VLOOKUP($E876,paramètres!$E$33:$F$44,2,FALSE)&lt;=VLOOKUP($AD$18,paramètres!$E$33:$F$44,2,FALSE),R876*$D876,0)))</f>
        <v>0</v>
      </c>
      <c r="AE876" s="13">
        <f>IF($D876="",0,IF($E876="",0,IF(VLOOKUP($E876,paramètres!$E$33:$F$44,2,FALSE)&lt;=VLOOKUP($AE$18,paramètres!$E$33:$F$44,2,FALSE),S876*$D876,0)))</f>
        <v>0</v>
      </c>
      <c r="AF876" s="13">
        <f>IF($D876="",0,IF($E876="",0,IF(VLOOKUP($E876,paramètres!$E$33:$F$44,2,FALSE)&lt;=VLOOKUP($AF$18,paramètres!$E$33:$F$44,2,FALSE),T876*$D876,0)))</f>
        <v>0</v>
      </c>
      <c r="AG876" s="13">
        <f>IF($D876="",0,IF($E876="",0,IF(VLOOKUP($E876,paramètres!$E$33:$F$44,2,FALSE)&lt;=VLOOKUP($AG$18,paramètres!$E$33:$F$44,2,FALSE),U876*$D876,0)))</f>
        <v>0</v>
      </c>
      <c r="AH876" s="13">
        <f>IF($D876="",0,IF($E876="",0,IF(VLOOKUP($E876,paramètres!$E$33:$F$44,2,FALSE)&lt;=VLOOKUP($AH$18,paramètres!$E$33:$F$44,2,FALSE),V876*$D876,0)))</f>
        <v>0</v>
      </c>
      <c r="AI876" s="13">
        <f>IF($D876="",0,IF($E876="",0,IF(VLOOKUP($E876,paramètres!$E$33:$F$44,2,FALSE)&lt;=VLOOKUP($AI$18,paramètres!$E$33:$F$44,2,FALSE),W876*$D876,0)))</f>
        <v>0</v>
      </c>
      <c r="AJ876" s="13">
        <f>IF($D876="",0,IF($E876="",0,IF(VLOOKUP($E876,paramètres!$E$33:$F$44,2,FALSE)&lt;=VLOOKUP($AJ$18,paramètres!$E$33:$F$44,2,FALSE),X876*$D876,0)))</f>
        <v>0</v>
      </c>
      <c r="AK876" s="13">
        <f>IF($D876="",0,IF($E876="",0,IF(VLOOKUP($E876,paramètres!$E$33:$F$44,2,FALSE)&lt;=VLOOKUP($AK$18,paramètres!$E$33:$F$44,2,FALSE),Y876*$D876,0)))</f>
        <v>0</v>
      </c>
      <c r="AL876" s="13">
        <f>IF($D876="",0,IF($E876="",0,IF(VLOOKUP($E876,paramètres!$E$33:$F$44,2,FALSE)&lt;=VLOOKUP($AL$18,paramètres!$E$33:$F$44,2,FALSE),Z876*$D876,0)))</f>
        <v>0</v>
      </c>
      <c r="AM876" s="13">
        <f>IF($D876="",0,IF($E876="",0,IF(VLOOKUP($E876,paramètres!$E$33:$F$44,2,FALSE)&lt;=VLOOKUP($AM$18,paramètres!$E$33:$F$44,2,FALSE),AA876*$D876,0)))</f>
        <v>0</v>
      </c>
      <c r="AN876" s="154">
        <f>IF($D876="",0,IF($E876="",0,IF(VLOOKUP($E876,paramètres!$E$33:$F$44,2,FALSE)&lt;=VLOOKUP($AN$18,paramètres!$E$33:$F$44,2,FALSE),AB876*$D876,0)))</f>
        <v>0</v>
      </c>
      <c r="AO876" s="149" t="str">
        <f>IF(paramètres!$B$28=1,((SUM(Q876:Z876)/1.02)+SUM(AA876:AB876))*0.0303/9*COUNT(Q876:Y876),IF(paramètres!$B$28=2,(SUM(Q876:AB876))*0.0303/9*COUNT(Q876:Y876),"Missing Delta option"))</f>
        <v>Missing Delta option</v>
      </c>
      <c r="AP876" s="13" t="str">
        <f>IF(paramètres!$B$28=1,(((SUM(Q876:Z876)/1.02)+SUM(AA876:AB876))+((SUM(AC876:AL876)/1.02)+SUM(AM876:AO876)))*cotpatr,IF(paramètres!$B$28=2,(SUM(Q876:AO876)*cotpatr),"Missing Delta Option"))</f>
        <v>Missing Delta Option</v>
      </c>
      <c r="AQ876" s="13" t="str" cm="1">
        <f t="array" ref="AQ876">IF(paramètres!$B$28=1,(((SUM(Q876:Z876)/1.02)+SUM(AA876:AB876))+((SUM(AC876:AN876)/1.02)+SUM(AM876:AN876)))/12*pécule,IF(paramètres!$B$28=2,SUM(Q876:AN876)/12*pécule,"Missing Delta Option"))</f>
        <v>Missing Delta Option</v>
      </c>
      <c r="AR876" s="132" t="e">
        <f>IF(paramètres!$B$28=1,(((SUM(Q876:Z876)/1.02)+SUM(AA876:AB876))+((SUM(AC876:AN876)/1.02)+SUM(AM876:AN876)))+AO876+AP876+AQ876,SUM(Q876:AN876)+AO876+AP876+AQ876)</f>
        <v>#VALUE!</v>
      </c>
    </row>
    <row r="877" spans="1:44" x14ac:dyDescent="0.25">
      <c r="A877" s="131"/>
      <c r="B877" s="39"/>
      <c r="C877" s="39"/>
      <c r="D877" s="93"/>
      <c r="E877" s="68"/>
      <c r="F877" s="40"/>
      <c r="G877" s="94"/>
      <c r="H877" s="38"/>
      <c r="I877" s="95"/>
      <c r="J877" s="40"/>
      <c r="K877" s="38"/>
      <c r="L877" s="95"/>
      <c r="M877" s="40"/>
      <c r="N877" s="38"/>
      <c r="O877" s="95"/>
      <c r="P877" s="68"/>
      <c r="Q877" s="226"/>
      <c r="R877" s="227"/>
      <c r="S877" s="227"/>
      <c r="T877" s="227"/>
      <c r="U877" s="227"/>
      <c r="V877" s="227"/>
      <c r="W877" s="227"/>
      <c r="X877" s="227"/>
      <c r="Y877" s="227"/>
      <c r="Z877" s="227"/>
      <c r="AA877" s="227"/>
      <c r="AB877" s="228"/>
      <c r="AC877" s="149">
        <f>IF($D877="",0,IF($E877="",0,IF(VLOOKUP($E877,paramètres!$E$33:$F$44,2,FALSE)&lt;=VLOOKUP($AC$18,paramètres!$E$33:$F$44,2,FALSE),Q877*$D877,0)))</f>
        <v>0</v>
      </c>
      <c r="AD877" s="13">
        <f>IF($D877="",0,IF($E877="",0,IF(VLOOKUP($E877,paramètres!$E$33:$F$44,2,FALSE)&lt;=VLOOKUP($AD$18,paramètres!$E$33:$F$44,2,FALSE),R877*$D877,0)))</f>
        <v>0</v>
      </c>
      <c r="AE877" s="13">
        <f>IF($D877="",0,IF($E877="",0,IF(VLOOKUP($E877,paramètres!$E$33:$F$44,2,FALSE)&lt;=VLOOKUP($AE$18,paramètres!$E$33:$F$44,2,FALSE),S877*$D877,0)))</f>
        <v>0</v>
      </c>
      <c r="AF877" s="13">
        <f>IF($D877="",0,IF($E877="",0,IF(VLOOKUP($E877,paramètres!$E$33:$F$44,2,FALSE)&lt;=VLOOKUP($AF$18,paramètres!$E$33:$F$44,2,FALSE),T877*$D877,0)))</f>
        <v>0</v>
      </c>
      <c r="AG877" s="13">
        <f>IF($D877="",0,IF($E877="",0,IF(VLOOKUP($E877,paramètres!$E$33:$F$44,2,FALSE)&lt;=VLOOKUP($AG$18,paramètres!$E$33:$F$44,2,FALSE),U877*$D877,0)))</f>
        <v>0</v>
      </c>
      <c r="AH877" s="13">
        <f>IF($D877="",0,IF($E877="",0,IF(VLOOKUP($E877,paramètres!$E$33:$F$44,2,FALSE)&lt;=VLOOKUP($AH$18,paramètres!$E$33:$F$44,2,FALSE),V877*$D877,0)))</f>
        <v>0</v>
      </c>
      <c r="AI877" s="13">
        <f>IF($D877="",0,IF($E877="",0,IF(VLOOKUP($E877,paramètres!$E$33:$F$44,2,FALSE)&lt;=VLOOKUP($AI$18,paramètres!$E$33:$F$44,2,FALSE),W877*$D877,0)))</f>
        <v>0</v>
      </c>
      <c r="AJ877" s="13">
        <f>IF($D877="",0,IF($E877="",0,IF(VLOOKUP($E877,paramètres!$E$33:$F$44,2,FALSE)&lt;=VLOOKUP($AJ$18,paramètres!$E$33:$F$44,2,FALSE),X877*$D877,0)))</f>
        <v>0</v>
      </c>
      <c r="AK877" s="13">
        <f>IF($D877="",0,IF($E877="",0,IF(VLOOKUP($E877,paramètres!$E$33:$F$44,2,FALSE)&lt;=VLOOKUP($AK$18,paramètres!$E$33:$F$44,2,FALSE),Y877*$D877,0)))</f>
        <v>0</v>
      </c>
      <c r="AL877" s="13">
        <f>IF($D877="",0,IF($E877="",0,IF(VLOOKUP($E877,paramètres!$E$33:$F$44,2,FALSE)&lt;=VLOOKUP($AL$18,paramètres!$E$33:$F$44,2,FALSE),Z877*$D877,0)))</f>
        <v>0</v>
      </c>
      <c r="AM877" s="13">
        <f>IF($D877="",0,IF($E877="",0,IF(VLOOKUP($E877,paramètres!$E$33:$F$44,2,FALSE)&lt;=VLOOKUP($AM$18,paramètres!$E$33:$F$44,2,FALSE),AA877*$D877,0)))</f>
        <v>0</v>
      </c>
      <c r="AN877" s="154">
        <f>IF($D877="",0,IF($E877="",0,IF(VLOOKUP($E877,paramètres!$E$33:$F$44,2,FALSE)&lt;=VLOOKUP($AN$18,paramètres!$E$33:$F$44,2,FALSE),AB877*$D877,0)))</f>
        <v>0</v>
      </c>
      <c r="AO877" s="149" t="str">
        <f>IF(paramètres!$B$28=1,((SUM(Q877:Z877)/1.02)+SUM(AA877:AB877))*0.0303/9*COUNT(Q877:Y877),IF(paramètres!$B$28=2,(SUM(Q877:AB877))*0.0303/9*COUNT(Q877:Y877),"Missing Delta option"))</f>
        <v>Missing Delta option</v>
      </c>
      <c r="AP877" s="13" t="str">
        <f>IF(paramètres!$B$28=1,(((SUM(Q877:Z877)/1.02)+SUM(AA877:AB877))+((SUM(AC877:AL877)/1.02)+SUM(AM877:AO877)))*cotpatr,IF(paramètres!$B$28=2,(SUM(Q877:AO877)*cotpatr),"Missing Delta Option"))</f>
        <v>Missing Delta Option</v>
      </c>
      <c r="AQ877" s="13" t="str" cm="1">
        <f t="array" ref="AQ877">IF(paramètres!$B$28=1,(((SUM(Q877:Z877)/1.02)+SUM(AA877:AB877))+((SUM(AC877:AN877)/1.02)+SUM(AM877:AN877)))/12*pécule,IF(paramètres!$B$28=2,SUM(Q877:AN877)/12*pécule,"Missing Delta Option"))</f>
        <v>Missing Delta Option</v>
      </c>
      <c r="AR877" s="132" t="e">
        <f>IF(paramètres!$B$28=1,(((SUM(Q877:Z877)/1.02)+SUM(AA877:AB877))+((SUM(AC877:AN877)/1.02)+SUM(AM877:AN877)))+AO877+AP877+AQ877,SUM(Q877:AN877)+AO877+AP877+AQ877)</f>
        <v>#VALUE!</v>
      </c>
    </row>
    <row r="878" spans="1:44" x14ac:dyDescent="0.25">
      <c r="A878" s="131"/>
      <c r="B878" s="39"/>
      <c r="C878" s="39"/>
      <c r="D878" s="93"/>
      <c r="E878" s="68"/>
      <c r="F878" s="40"/>
      <c r="G878" s="94"/>
      <c r="H878" s="38"/>
      <c r="I878" s="95"/>
      <c r="J878" s="40"/>
      <c r="K878" s="38"/>
      <c r="L878" s="95"/>
      <c r="M878" s="40"/>
      <c r="N878" s="38"/>
      <c r="O878" s="95"/>
      <c r="P878" s="68"/>
      <c r="Q878" s="226"/>
      <c r="R878" s="227"/>
      <c r="S878" s="227"/>
      <c r="T878" s="227"/>
      <c r="U878" s="227"/>
      <c r="V878" s="227"/>
      <c r="W878" s="227"/>
      <c r="X878" s="227"/>
      <c r="Y878" s="227"/>
      <c r="Z878" s="227"/>
      <c r="AA878" s="227"/>
      <c r="AB878" s="228"/>
      <c r="AC878" s="149">
        <f>IF($D878="",0,IF($E878="",0,IF(VLOOKUP($E878,paramètres!$E$33:$F$44,2,FALSE)&lt;=VLOOKUP($AC$18,paramètres!$E$33:$F$44,2,FALSE),Q878*$D878,0)))</f>
        <v>0</v>
      </c>
      <c r="AD878" s="13">
        <f>IF($D878="",0,IF($E878="",0,IF(VLOOKUP($E878,paramètres!$E$33:$F$44,2,FALSE)&lt;=VLOOKUP($AD$18,paramètres!$E$33:$F$44,2,FALSE),R878*$D878,0)))</f>
        <v>0</v>
      </c>
      <c r="AE878" s="13">
        <f>IF($D878="",0,IF($E878="",0,IF(VLOOKUP($E878,paramètres!$E$33:$F$44,2,FALSE)&lt;=VLOOKUP($AE$18,paramètres!$E$33:$F$44,2,FALSE),S878*$D878,0)))</f>
        <v>0</v>
      </c>
      <c r="AF878" s="13">
        <f>IF($D878="",0,IF($E878="",0,IF(VLOOKUP($E878,paramètres!$E$33:$F$44,2,FALSE)&lt;=VLOOKUP($AF$18,paramètres!$E$33:$F$44,2,FALSE),T878*$D878,0)))</f>
        <v>0</v>
      </c>
      <c r="AG878" s="13">
        <f>IF($D878="",0,IF($E878="",0,IF(VLOOKUP($E878,paramètres!$E$33:$F$44,2,FALSE)&lt;=VLOOKUP($AG$18,paramètres!$E$33:$F$44,2,FALSE),U878*$D878,0)))</f>
        <v>0</v>
      </c>
      <c r="AH878" s="13">
        <f>IF($D878="",0,IF($E878="",0,IF(VLOOKUP($E878,paramètres!$E$33:$F$44,2,FALSE)&lt;=VLOOKUP($AH$18,paramètres!$E$33:$F$44,2,FALSE),V878*$D878,0)))</f>
        <v>0</v>
      </c>
      <c r="AI878" s="13">
        <f>IF($D878="",0,IF($E878="",0,IF(VLOOKUP($E878,paramètres!$E$33:$F$44,2,FALSE)&lt;=VLOOKUP($AI$18,paramètres!$E$33:$F$44,2,FALSE),W878*$D878,0)))</f>
        <v>0</v>
      </c>
      <c r="AJ878" s="13">
        <f>IF($D878="",0,IF($E878="",0,IF(VLOOKUP($E878,paramètres!$E$33:$F$44,2,FALSE)&lt;=VLOOKUP($AJ$18,paramètres!$E$33:$F$44,2,FALSE),X878*$D878,0)))</f>
        <v>0</v>
      </c>
      <c r="AK878" s="13">
        <f>IF($D878="",0,IF($E878="",0,IF(VLOOKUP($E878,paramètres!$E$33:$F$44,2,FALSE)&lt;=VLOOKUP($AK$18,paramètres!$E$33:$F$44,2,FALSE),Y878*$D878,0)))</f>
        <v>0</v>
      </c>
      <c r="AL878" s="13">
        <f>IF($D878="",0,IF($E878="",0,IF(VLOOKUP($E878,paramètres!$E$33:$F$44,2,FALSE)&lt;=VLOOKUP($AL$18,paramètres!$E$33:$F$44,2,FALSE),Z878*$D878,0)))</f>
        <v>0</v>
      </c>
      <c r="AM878" s="13">
        <f>IF($D878="",0,IF($E878="",0,IF(VLOOKUP($E878,paramètres!$E$33:$F$44,2,FALSE)&lt;=VLOOKUP($AM$18,paramètres!$E$33:$F$44,2,FALSE),AA878*$D878,0)))</f>
        <v>0</v>
      </c>
      <c r="AN878" s="154">
        <f>IF($D878="",0,IF($E878="",0,IF(VLOOKUP($E878,paramètres!$E$33:$F$44,2,FALSE)&lt;=VLOOKUP($AN$18,paramètres!$E$33:$F$44,2,FALSE),AB878*$D878,0)))</f>
        <v>0</v>
      </c>
      <c r="AO878" s="149" t="str">
        <f>IF(paramètres!$B$28=1,((SUM(Q878:Z878)/1.02)+SUM(AA878:AB878))*0.0303/9*COUNT(Q878:Y878),IF(paramètres!$B$28=2,(SUM(Q878:AB878))*0.0303/9*COUNT(Q878:Y878),"Missing Delta option"))</f>
        <v>Missing Delta option</v>
      </c>
      <c r="AP878" s="13" t="str">
        <f>IF(paramètres!$B$28=1,(((SUM(Q878:Z878)/1.02)+SUM(AA878:AB878))+((SUM(AC878:AL878)/1.02)+SUM(AM878:AO878)))*cotpatr,IF(paramètres!$B$28=2,(SUM(Q878:AO878)*cotpatr),"Missing Delta Option"))</f>
        <v>Missing Delta Option</v>
      </c>
      <c r="AQ878" s="13" t="str" cm="1">
        <f t="array" ref="AQ878">IF(paramètres!$B$28=1,(((SUM(Q878:Z878)/1.02)+SUM(AA878:AB878))+((SUM(AC878:AN878)/1.02)+SUM(AM878:AN878)))/12*pécule,IF(paramètres!$B$28=2,SUM(Q878:AN878)/12*pécule,"Missing Delta Option"))</f>
        <v>Missing Delta Option</v>
      </c>
      <c r="AR878" s="132" t="e">
        <f>IF(paramètres!$B$28=1,(((SUM(Q878:Z878)/1.02)+SUM(AA878:AB878))+((SUM(AC878:AN878)/1.02)+SUM(AM878:AN878)))+AO878+AP878+AQ878,SUM(Q878:AN878)+AO878+AP878+AQ878)</f>
        <v>#VALUE!</v>
      </c>
    </row>
    <row r="879" spans="1:44" x14ac:dyDescent="0.25">
      <c r="A879" s="131"/>
      <c r="B879" s="39"/>
      <c r="C879" s="39"/>
      <c r="D879" s="93"/>
      <c r="E879" s="68"/>
      <c r="F879" s="40"/>
      <c r="G879" s="94"/>
      <c r="H879" s="38"/>
      <c r="I879" s="95"/>
      <c r="J879" s="40"/>
      <c r="K879" s="38"/>
      <c r="L879" s="95"/>
      <c r="M879" s="40"/>
      <c r="N879" s="38"/>
      <c r="O879" s="95"/>
      <c r="P879" s="68"/>
      <c r="Q879" s="226"/>
      <c r="R879" s="227"/>
      <c r="S879" s="227"/>
      <c r="T879" s="227"/>
      <c r="U879" s="227"/>
      <c r="V879" s="227"/>
      <c r="W879" s="227"/>
      <c r="X879" s="227"/>
      <c r="Y879" s="227"/>
      <c r="Z879" s="227"/>
      <c r="AA879" s="227"/>
      <c r="AB879" s="228"/>
      <c r="AC879" s="149">
        <f>IF($D879="",0,IF($E879="",0,IF(VLOOKUP($E879,paramètres!$E$33:$F$44,2,FALSE)&lt;=VLOOKUP($AC$18,paramètres!$E$33:$F$44,2,FALSE),Q879*$D879,0)))</f>
        <v>0</v>
      </c>
      <c r="AD879" s="13">
        <f>IF($D879="",0,IF($E879="",0,IF(VLOOKUP($E879,paramètres!$E$33:$F$44,2,FALSE)&lt;=VLOOKUP($AD$18,paramètres!$E$33:$F$44,2,FALSE),R879*$D879,0)))</f>
        <v>0</v>
      </c>
      <c r="AE879" s="13">
        <f>IF($D879="",0,IF($E879="",0,IF(VLOOKUP($E879,paramètres!$E$33:$F$44,2,FALSE)&lt;=VLOOKUP($AE$18,paramètres!$E$33:$F$44,2,FALSE),S879*$D879,0)))</f>
        <v>0</v>
      </c>
      <c r="AF879" s="13">
        <f>IF($D879="",0,IF($E879="",0,IF(VLOOKUP($E879,paramètres!$E$33:$F$44,2,FALSE)&lt;=VLOOKUP($AF$18,paramètres!$E$33:$F$44,2,FALSE),T879*$D879,0)))</f>
        <v>0</v>
      </c>
      <c r="AG879" s="13">
        <f>IF($D879="",0,IF($E879="",0,IF(VLOOKUP($E879,paramètres!$E$33:$F$44,2,FALSE)&lt;=VLOOKUP($AG$18,paramètres!$E$33:$F$44,2,FALSE),U879*$D879,0)))</f>
        <v>0</v>
      </c>
      <c r="AH879" s="13">
        <f>IF($D879="",0,IF($E879="",0,IF(VLOOKUP($E879,paramètres!$E$33:$F$44,2,FALSE)&lt;=VLOOKUP($AH$18,paramètres!$E$33:$F$44,2,FALSE),V879*$D879,0)))</f>
        <v>0</v>
      </c>
      <c r="AI879" s="13">
        <f>IF($D879="",0,IF($E879="",0,IF(VLOOKUP($E879,paramètres!$E$33:$F$44,2,FALSE)&lt;=VLOOKUP($AI$18,paramètres!$E$33:$F$44,2,FALSE),W879*$D879,0)))</f>
        <v>0</v>
      </c>
      <c r="AJ879" s="13">
        <f>IF($D879="",0,IF($E879="",0,IF(VLOOKUP($E879,paramètres!$E$33:$F$44,2,FALSE)&lt;=VLOOKUP($AJ$18,paramètres!$E$33:$F$44,2,FALSE),X879*$D879,0)))</f>
        <v>0</v>
      </c>
      <c r="AK879" s="13">
        <f>IF($D879="",0,IF($E879="",0,IF(VLOOKUP($E879,paramètres!$E$33:$F$44,2,FALSE)&lt;=VLOOKUP($AK$18,paramètres!$E$33:$F$44,2,FALSE),Y879*$D879,0)))</f>
        <v>0</v>
      </c>
      <c r="AL879" s="13">
        <f>IF($D879="",0,IF($E879="",0,IF(VLOOKUP($E879,paramètres!$E$33:$F$44,2,FALSE)&lt;=VLOOKUP($AL$18,paramètres!$E$33:$F$44,2,FALSE),Z879*$D879,0)))</f>
        <v>0</v>
      </c>
      <c r="AM879" s="13">
        <f>IF($D879="",0,IF($E879="",0,IF(VLOOKUP($E879,paramètres!$E$33:$F$44,2,FALSE)&lt;=VLOOKUP($AM$18,paramètres!$E$33:$F$44,2,FALSE),AA879*$D879,0)))</f>
        <v>0</v>
      </c>
      <c r="AN879" s="154">
        <f>IF($D879="",0,IF($E879="",0,IF(VLOOKUP($E879,paramètres!$E$33:$F$44,2,FALSE)&lt;=VLOOKUP($AN$18,paramètres!$E$33:$F$44,2,FALSE),AB879*$D879,0)))</f>
        <v>0</v>
      </c>
      <c r="AO879" s="149" t="str">
        <f>IF(paramètres!$B$28=1,((SUM(Q879:Z879)/1.02)+SUM(AA879:AB879))*0.0303/9*COUNT(Q879:Y879),IF(paramètres!$B$28=2,(SUM(Q879:AB879))*0.0303/9*COUNT(Q879:Y879),"Missing Delta option"))</f>
        <v>Missing Delta option</v>
      </c>
      <c r="AP879" s="13" t="str">
        <f>IF(paramètres!$B$28=1,(((SUM(Q879:Z879)/1.02)+SUM(AA879:AB879))+((SUM(AC879:AL879)/1.02)+SUM(AM879:AO879)))*cotpatr,IF(paramètres!$B$28=2,(SUM(Q879:AO879)*cotpatr),"Missing Delta Option"))</f>
        <v>Missing Delta Option</v>
      </c>
      <c r="AQ879" s="13" t="str" cm="1">
        <f t="array" ref="AQ879">IF(paramètres!$B$28=1,(((SUM(Q879:Z879)/1.02)+SUM(AA879:AB879))+((SUM(AC879:AN879)/1.02)+SUM(AM879:AN879)))/12*pécule,IF(paramètres!$B$28=2,SUM(Q879:AN879)/12*pécule,"Missing Delta Option"))</f>
        <v>Missing Delta Option</v>
      </c>
      <c r="AR879" s="132" t="e">
        <f>IF(paramètres!$B$28=1,(((SUM(Q879:Z879)/1.02)+SUM(AA879:AB879))+((SUM(AC879:AN879)/1.02)+SUM(AM879:AN879)))+AO879+AP879+AQ879,SUM(Q879:AN879)+AO879+AP879+AQ879)</f>
        <v>#VALUE!</v>
      </c>
    </row>
    <row r="880" spans="1:44" x14ac:dyDescent="0.25">
      <c r="A880" s="131"/>
      <c r="B880" s="39"/>
      <c r="C880" s="39"/>
      <c r="D880" s="93"/>
      <c r="E880" s="68"/>
      <c r="F880" s="40"/>
      <c r="G880" s="94"/>
      <c r="H880" s="38"/>
      <c r="I880" s="95"/>
      <c r="J880" s="40"/>
      <c r="K880" s="38"/>
      <c r="L880" s="95"/>
      <c r="M880" s="40"/>
      <c r="N880" s="38"/>
      <c r="O880" s="95"/>
      <c r="P880" s="68"/>
      <c r="Q880" s="226"/>
      <c r="R880" s="227"/>
      <c r="S880" s="227"/>
      <c r="T880" s="227"/>
      <c r="U880" s="227"/>
      <c r="V880" s="227"/>
      <c r="W880" s="227"/>
      <c r="X880" s="227"/>
      <c r="Y880" s="227"/>
      <c r="Z880" s="227"/>
      <c r="AA880" s="227"/>
      <c r="AB880" s="228"/>
      <c r="AC880" s="149">
        <f>IF($D880="",0,IF($E880="",0,IF(VLOOKUP($E880,paramètres!$E$33:$F$44,2,FALSE)&lt;=VLOOKUP($AC$18,paramètres!$E$33:$F$44,2,FALSE),Q880*$D880,0)))</f>
        <v>0</v>
      </c>
      <c r="AD880" s="13">
        <f>IF($D880="",0,IF($E880="",0,IF(VLOOKUP($E880,paramètres!$E$33:$F$44,2,FALSE)&lt;=VLOOKUP($AD$18,paramètres!$E$33:$F$44,2,FALSE),R880*$D880,0)))</f>
        <v>0</v>
      </c>
      <c r="AE880" s="13">
        <f>IF($D880="",0,IF($E880="",0,IF(VLOOKUP($E880,paramètres!$E$33:$F$44,2,FALSE)&lt;=VLOOKUP($AE$18,paramètres!$E$33:$F$44,2,FALSE),S880*$D880,0)))</f>
        <v>0</v>
      </c>
      <c r="AF880" s="13">
        <f>IF($D880="",0,IF($E880="",0,IF(VLOOKUP($E880,paramètres!$E$33:$F$44,2,FALSE)&lt;=VLOOKUP($AF$18,paramètres!$E$33:$F$44,2,FALSE),T880*$D880,0)))</f>
        <v>0</v>
      </c>
      <c r="AG880" s="13">
        <f>IF($D880="",0,IF($E880="",0,IF(VLOOKUP($E880,paramètres!$E$33:$F$44,2,FALSE)&lt;=VLOOKUP($AG$18,paramètres!$E$33:$F$44,2,FALSE),U880*$D880,0)))</f>
        <v>0</v>
      </c>
      <c r="AH880" s="13">
        <f>IF($D880="",0,IF($E880="",0,IF(VLOOKUP($E880,paramètres!$E$33:$F$44,2,FALSE)&lt;=VLOOKUP($AH$18,paramètres!$E$33:$F$44,2,FALSE),V880*$D880,0)))</f>
        <v>0</v>
      </c>
      <c r="AI880" s="13">
        <f>IF($D880="",0,IF($E880="",0,IF(VLOOKUP($E880,paramètres!$E$33:$F$44,2,FALSE)&lt;=VLOOKUP($AI$18,paramètres!$E$33:$F$44,2,FALSE),W880*$D880,0)))</f>
        <v>0</v>
      </c>
      <c r="AJ880" s="13">
        <f>IF($D880="",0,IF($E880="",0,IF(VLOOKUP($E880,paramètres!$E$33:$F$44,2,FALSE)&lt;=VLOOKUP($AJ$18,paramètres!$E$33:$F$44,2,FALSE),X880*$D880,0)))</f>
        <v>0</v>
      </c>
      <c r="AK880" s="13">
        <f>IF($D880="",0,IF($E880="",0,IF(VLOOKUP($E880,paramètres!$E$33:$F$44,2,FALSE)&lt;=VLOOKUP($AK$18,paramètres!$E$33:$F$44,2,FALSE),Y880*$D880,0)))</f>
        <v>0</v>
      </c>
      <c r="AL880" s="13">
        <f>IF($D880="",0,IF($E880="",0,IF(VLOOKUP($E880,paramètres!$E$33:$F$44,2,FALSE)&lt;=VLOOKUP($AL$18,paramètres!$E$33:$F$44,2,FALSE),Z880*$D880,0)))</f>
        <v>0</v>
      </c>
      <c r="AM880" s="13">
        <f>IF($D880="",0,IF($E880="",0,IF(VLOOKUP($E880,paramètres!$E$33:$F$44,2,FALSE)&lt;=VLOOKUP($AM$18,paramètres!$E$33:$F$44,2,FALSE),AA880*$D880,0)))</f>
        <v>0</v>
      </c>
      <c r="AN880" s="154">
        <f>IF($D880="",0,IF($E880="",0,IF(VLOOKUP($E880,paramètres!$E$33:$F$44,2,FALSE)&lt;=VLOOKUP($AN$18,paramètres!$E$33:$F$44,2,FALSE),AB880*$D880,0)))</f>
        <v>0</v>
      </c>
      <c r="AO880" s="149" t="str">
        <f>IF(paramètres!$B$28=1,((SUM(Q880:Z880)/1.02)+SUM(AA880:AB880))*0.0303/9*COUNT(Q880:Y880),IF(paramètres!$B$28=2,(SUM(Q880:AB880))*0.0303/9*COUNT(Q880:Y880),"Missing Delta option"))</f>
        <v>Missing Delta option</v>
      </c>
      <c r="AP880" s="13" t="str">
        <f>IF(paramètres!$B$28=1,(((SUM(Q880:Z880)/1.02)+SUM(AA880:AB880))+((SUM(AC880:AL880)/1.02)+SUM(AM880:AO880)))*cotpatr,IF(paramètres!$B$28=2,(SUM(Q880:AO880)*cotpatr),"Missing Delta Option"))</f>
        <v>Missing Delta Option</v>
      </c>
      <c r="AQ880" s="13" t="str" cm="1">
        <f t="array" ref="AQ880">IF(paramètres!$B$28=1,(((SUM(Q880:Z880)/1.02)+SUM(AA880:AB880))+((SUM(AC880:AN880)/1.02)+SUM(AM880:AN880)))/12*pécule,IF(paramètres!$B$28=2,SUM(Q880:AN880)/12*pécule,"Missing Delta Option"))</f>
        <v>Missing Delta Option</v>
      </c>
      <c r="AR880" s="132" t="e">
        <f>IF(paramètres!$B$28=1,(((SUM(Q880:Z880)/1.02)+SUM(AA880:AB880))+((SUM(AC880:AN880)/1.02)+SUM(AM880:AN880)))+AO880+AP880+AQ880,SUM(Q880:AN880)+AO880+AP880+AQ880)</f>
        <v>#VALUE!</v>
      </c>
    </row>
    <row r="881" spans="1:44" x14ac:dyDescent="0.25">
      <c r="A881" s="131"/>
      <c r="B881" s="39"/>
      <c r="C881" s="39"/>
      <c r="D881" s="93"/>
      <c r="E881" s="68"/>
      <c r="F881" s="40"/>
      <c r="G881" s="94"/>
      <c r="H881" s="38"/>
      <c r="I881" s="95"/>
      <c r="J881" s="40"/>
      <c r="K881" s="38"/>
      <c r="L881" s="95"/>
      <c r="M881" s="40"/>
      <c r="N881" s="38"/>
      <c r="O881" s="95"/>
      <c r="P881" s="68"/>
      <c r="Q881" s="226"/>
      <c r="R881" s="227"/>
      <c r="S881" s="227"/>
      <c r="T881" s="227"/>
      <c r="U881" s="227"/>
      <c r="V881" s="227"/>
      <c r="W881" s="227"/>
      <c r="X881" s="227"/>
      <c r="Y881" s="227"/>
      <c r="Z881" s="227"/>
      <c r="AA881" s="227"/>
      <c r="AB881" s="228"/>
      <c r="AC881" s="149">
        <f>IF($D881="",0,IF($E881="",0,IF(VLOOKUP($E881,paramètres!$E$33:$F$44,2,FALSE)&lt;=VLOOKUP($AC$18,paramètres!$E$33:$F$44,2,FALSE),Q881*$D881,0)))</f>
        <v>0</v>
      </c>
      <c r="AD881" s="13">
        <f>IF($D881="",0,IF($E881="",0,IF(VLOOKUP($E881,paramètres!$E$33:$F$44,2,FALSE)&lt;=VLOOKUP($AD$18,paramètres!$E$33:$F$44,2,FALSE),R881*$D881,0)))</f>
        <v>0</v>
      </c>
      <c r="AE881" s="13">
        <f>IF($D881="",0,IF($E881="",0,IF(VLOOKUP($E881,paramètres!$E$33:$F$44,2,FALSE)&lt;=VLOOKUP($AE$18,paramètres!$E$33:$F$44,2,FALSE),S881*$D881,0)))</f>
        <v>0</v>
      </c>
      <c r="AF881" s="13">
        <f>IF($D881="",0,IF($E881="",0,IF(VLOOKUP($E881,paramètres!$E$33:$F$44,2,FALSE)&lt;=VLOOKUP($AF$18,paramètres!$E$33:$F$44,2,FALSE),T881*$D881,0)))</f>
        <v>0</v>
      </c>
      <c r="AG881" s="13">
        <f>IF($D881="",0,IF($E881="",0,IF(VLOOKUP($E881,paramètres!$E$33:$F$44,2,FALSE)&lt;=VLOOKUP($AG$18,paramètres!$E$33:$F$44,2,FALSE),U881*$D881,0)))</f>
        <v>0</v>
      </c>
      <c r="AH881" s="13">
        <f>IF($D881="",0,IF($E881="",0,IF(VLOOKUP($E881,paramètres!$E$33:$F$44,2,FALSE)&lt;=VLOOKUP($AH$18,paramètres!$E$33:$F$44,2,FALSE),V881*$D881,0)))</f>
        <v>0</v>
      </c>
      <c r="AI881" s="13">
        <f>IF($D881="",0,IF($E881="",0,IF(VLOOKUP($E881,paramètres!$E$33:$F$44,2,FALSE)&lt;=VLOOKUP($AI$18,paramètres!$E$33:$F$44,2,FALSE),W881*$D881,0)))</f>
        <v>0</v>
      </c>
      <c r="AJ881" s="13">
        <f>IF($D881="",0,IF($E881="",0,IF(VLOOKUP($E881,paramètres!$E$33:$F$44,2,FALSE)&lt;=VLOOKUP($AJ$18,paramètres!$E$33:$F$44,2,FALSE),X881*$D881,0)))</f>
        <v>0</v>
      </c>
      <c r="AK881" s="13">
        <f>IF($D881="",0,IF($E881="",0,IF(VLOOKUP($E881,paramètres!$E$33:$F$44,2,FALSE)&lt;=VLOOKUP($AK$18,paramètres!$E$33:$F$44,2,FALSE),Y881*$D881,0)))</f>
        <v>0</v>
      </c>
      <c r="AL881" s="13">
        <f>IF($D881="",0,IF($E881="",0,IF(VLOOKUP($E881,paramètres!$E$33:$F$44,2,FALSE)&lt;=VLOOKUP($AL$18,paramètres!$E$33:$F$44,2,FALSE),Z881*$D881,0)))</f>
        <v>0</v>
      </c>
      <c r="AM881" s="13">
        <f>IF($D881="",0,IF($E881="",0,IF(VLOOKUP($E881,paramètres!$E$33:$F$44,2,FALSE)&lt;=VLOOKUP($AM$18,paramètres!$E$33:$F$44,2,FALSE),AA881*$D881,0)))</f>
        <v>0</v>
      </c>
      <c r="AN881" s="154">
        <f>IF($D881="",0,IF($E881="",0,IF(VLOOKUP($E881,paramètres!$E$33:$F$44,2,FALSE)&lt;=VLOOKUP($AN$18,paramètres!$E$33:$F$44,2,FALSE),AB881*$D881,0)))</f>
        <v>0</v>
      </c>
      <c r="AO881" s="149" t="str">
        <f>IF(paramètres!$B$28=1,((SUM(Q881:Z881)/1.02)+SUM(AA881:AB881))*0.0303/9*COUNT(Q881:Y881),IF(paramètres!$B$28=2,(SUM(Q881:AB881))*0.0303/9*COUNT(Q881:Y881),"Missing Delta option"))</f>
        <v>Missing Delta option</v>
      </c>
      <c r="AP881" s="13" t="str">
        <f>IF(paramètres!$B$28=1,(((SUM(Q881:Z881)/1.02)+SUM(AA881:AB881))+((SUM(AC881:AL881)/1.02)+SUM(AM881:AO881)))*cotpatr,IF(paramètres!$B$28=2,(SUM(Q881:AO881)*cotpatr),"Missing Delta Option"))</f>
        <v>Missing Delta Option</v>
      </c>
      <c r="AQ881" s="13" t="str" cm="1">
        <f t="array" ref="AQ881">IF(paramètres!$B$28=1,(((SUM(Q881:Z881)/1.02)+SUM(AA881:AB881))+((SUM(AC881:AN881)/1.02)+SUM(AM881:AN881)))/12*pécule,IF(paramètres!$B$28=2,SUM(Q881:AN881)/12*pécule,"Missing Delta Option"))</f>
        <v>Missing Delta Option</v>
      </c>
      <c r="AR881" s="132" t="e">
        <f>IF(paramètres!$B$28=1,(((SUM(Q881:Z881)/1.02)+SUM(AA881:AB881))+((SUM(AC881:AN881)/1.02)+SUM(AM881:AN881)))+AO881+AP881+AQ881,SUM(Q881:AN881)+AO881+AP881+AQ881)</f>
        <v>#VALUE!</v>
      </c>
    </row>
    <row r="882" spans="1:44" x14ac:dyDescent="0.25">
      <c r="A882" s="131"/>
      <c r="B882" s="39"/>
      <c r="C882" s="39"/>
      <c r="D882" s="93"/>
      <c r="E882" s="68"/>
      <c r="F882" s="40"/>
      <c r="G882" s="94"/>
      <c r="H882" s="38"/>
      <c r="I882" s="95"/>
      <c r="J882" s="40"/>
      <c r="K882" s="38"/>
      <c r="L882" s="95"/>
      <c r="M882" s="40"/>
      <c r="N882" s="38"/>
      <c r="O882" s="95"/>
      <c r="P882" s="68"/>
      <c r="Q882" s="226"/>
      <c r="R882" s="227"/>
      <c r="S882" s="227"/>
      <c r="T882" s="227"/>
      <c r="U882" s="227"/>
      <c r="V882" s="227"/>
      <c r="W882" s="227"/>
      <c r="X882" s="227"/>
      <c r="Y882" s="227"/>
      <c r="Z882" s="227"/>
      <c r="AA882" s="227"/>
      <c r="AB882" s="228"/>
      <c r="AC882" s="149">
        <f>IF($D882="",0,IF($E882="",0,IF(VLOOKUP($E882,paramètres!$E$33:$F$44,2,FALSE)&lt;=VLOOKUP($AC$18,paramètres!$E$33:$F$44,2,FALSE),Q882*$D882,0)))</f>
        <v>0</v>
      </c>
      <c r="AD882" s="13">
        <f>IF($D882="",0,IF($E882="",0,IF(VLOOKUP($E882,paramètres!$E$33:$F$44,2,FALSE)&lt;=VLOOKUP($AD$18,paramètres!$E$33:$F$44,2,FALSE),R882*$D882,0)))</f>
        <v>0</v>
      </c>
      <c r="AE882" s="13">
        <f>IF($D882="",0,IF($E882="",0,IF(VLOOKUP($E882,paramètres!$E$33:$F$44,2,FALSE)&lt;=VLOOKUP($AE$18,paramètres!$E$33:$F$44,2,FALSE),S882*$D882,0)))</f>
        <v>0</v>
      </c>
      <c r="AF882" s="13">
        <f>IF($D882="",0,IF($E882="",0,IF(VLOOKUP($E882,paramètres!$E$33:$F$44,2,FALSE)&lt;=VLOOKUP($AF$18,paramètres!$E$33:$F$44,2,FALSE),T882*$D882,0)))</f>
        <v>0</v>
      </c>
      <c r="AG882" s="13">
        <f>IF($D882="",0,IF($E882="",0,IF(VLOOKUP($E882,paramètres!$E$33:$F$44,2,FALSE)&lt;=VLOOKUP($AG$18,paramètres!$E$33:$F$44,2,FALSE),U882*$D882,0)))</f>
        <v>0</v>
      </c>
      <c r="AH882" s="13">
        <f>IF($D882="",0,IF($E882="",0,IF(VLOOKUP($E882,paramètres!$E$33:$F$44,2,FALSE)&lt;=VLOOKUP($AH$18,paramètres!$E$33:$F$44,2,FALSE),V882*$D882,0)))</f>
        <v>0</v>
      </c>
      <c r="AI882" s="13">
        <f>IF($D882="",0,IF($E882="",0,IF(VLOOKUP($E882,paramètres!$E$33:$F$44,2,FALSE)&lt;=VLOOKUP($AI$18,paramètres!$E$33:$F$44,2,FALSE),W882*$D882,0)))</f>
        <v>0</v>
      </c>
      <c r="AJ882" s="13">
        <f>IF($D882="",0,IF($E882="",0,IF(VLOOKUP($E882,paramètres!$E$33:$F$44,2,FALSE)&lt;=VLOOKUP($AJ$18,paramètres!$E$33:$F$44,2,FALSE),X882*$D882,0)))</f>
        <v>0</v>
      </c>
      <c r="AK882" s="13">
        <f>IF($D882="",0,IF($E882="",0,IF(VLOOKUP($E882,paramètres!$E$33:$F$44,2,FALSE)&lt;=VLOOKUP($AK$18,paramètres!$E$33:$F$44,2,FALSE),Y882*$D882,0)))</f>
        <v>0</v>
      </c>
      <c r="AL882" s="13">
        <f>IF($D882="",0,IF($E882="",0,IF(VLOOKUP($E882,paramètres!$E$33:$F$44,2,FALSE)&lt;=VLOOKUP($AL$18,paramètres!$E$33:$F$44,2,FALSE),Z882*$D882,0)))</f>
        <v>0</v>
      </c>
      <c r="AM882" s="13">
        <f>IF($D882="",0,IF($E882="",0,IF(VLOOKUP($E882,paramètres!$E$33:$F$44,2,FALSE)&lt;=VLOOKUP($AM$18,paramètres!$E$33:$F$44,2,FALSE),AA882*$D882,0)))</f>
        <v>0</v>
      </c>
      <c r="AN882" s="154">
        <f>IF($D882="",0,IF($E882="",0,IF(VLOOKUP($E882,paramètres!$E$33:$F$44,2,FALSE)&lt;=VLOOKUP($AN$18,paramètres!$E$33:$F$44,2,FALSE),AB882*$D882,0)))</f>
        <v>0</v>
      </c>
      <c r="AO882" s="149" t="str">
        <f>IF(paramètres!$B$28=1,((SUM(Q882:Z882)/1.02)+SUM(AA882:AB882))*0.0303/9*COUNT(Q882:Y882),IF(paramètres!$B$28=2,(SUM(Q882:AB882))*0.0303/9*COUNT(Q882:Y882),"Missing Delta option"))</f>
        <v>Missing Delta option</v>
      </c>
      <c r="AP882" s="13" t="str">
        <f>IF(paramètres!$B$28=1,(((SUM(Q882:Z882)/1.02)+SUM(AA882:AB882))+((SUM(AC882:AL882)/1.02)+SUM(AM882:AO882)))*cotpatr,IF(paramètres!$B$28=2,(SUM(Q882:AO882)*cotpatr),"Missing Delta Option"))</f>
        <v>Missing Delta Option</v>
      </c>
      <c r="AQ882" s="13" t="str" cm="1">
        <f t="array" ref="AQ882">IF(paramètres!$B$28=1,(((SUM(Q882:Z882)/1.02)+SUM(AA882:AB882))+((SUM(AC882:AN882)/1.02)+SUM(AM882:AN882)))/12*pécule,IF(paramètres!$B$28=2,SUM(Q882:AN882)/12*pécule,"Missing Delta Option"))</f>
        <v>Missing Delta Option</v>
      </c>
      <c r="AR882" s="132" t="e">
        <f>IF(paramètres!$B$28=1,(((SUM(Q882:Z882)/1.02)+SUM(AA882:AB882))+((SUM(AC882:AN882)/1.02)+SUM(AM882:AN882)))+AO882+AP882+AQ882,SUM(Q882:AN882)+AO882+AP882+AQ882)</f>
        <v>#VALUE!</v>
      </c>
    </row>
    <row r="883" spans="1:44" x14ac:dyDescent="0.25">
      <c r="A883" s="131"/>
      <c r="B883" s="39"/>
      <c r="C883" s="39"/>
      <c r="D883" s="93"/>
      <c r="E883" s="68"/>
      <c r="F883" s="40"/>
      <c r="G883" s="94"/>
      <c r="H883" s="38"/>
      <c r="I883" s="95"/>
      <c r="J883" s="40"/>
      <c r="K883" s="38"/>
      <c r="L883" s="95"/>
      <c r="M883" s="40"/>
      <c r="N883" s="38"/>
      <c r="O883" s="95"/>
      <c r="P883" s="68"/>
      <c r="Q883" s="226"/>
      <c r="R883" s="227"/>
      <c r="S883" s="227"/>
      <c r="T883" s="227"/>
      <c r="U883" s="227"/>
      <c r="V883" s="227"/>
      <c r="W883" s="227"/>
      <c r="X883" s="227"/>
      <c r="Y883" s="227"/>
      <c r="Z883" s="227"/>
      <c r="AA883" s="227"/>
      <c r="AB883" s="228"/>
      <c r="AC883" s="149">
        <f>IF($D883="",0,IF($E883="",0,IF(VLOOKUP($E883,paramètres!$E$33:$F$44,2,FALSE)&lt;=VLOOKUP($AC$18,paramètres!$E$33:$F$44,2,FALSE),Q883*$D883,0)))</f>
        <v>0</v>
      </c>
      <c r="AD883" s="13">
        <f>IF($D883="",0,IF($E883="",0,IF(VLOOKUP($E883,paramètres!$E$33:$F$44,2,FALSE)&lt;=VLOOKUP($AD$18,paramètres!$E$33:$F$44,2,FALSE),R883*$D883,0)))</f>
        <v>0</v>
      </c>
      <c r="AE883" s="13">
        <f>IF($D883="",0,IF($E883="",0,IF(VLOOKUP($E883,paramètres!$E$33:$F$44,2,FALSE)&lt;=VLOOKUP($AE$18,paramètres!$E$33:$F$44,2,FALSE),S883*$D883,0)))</f>
        <v>0</v>
      </c>
      <c r="AF883" s="13">
        <f>IF($D883="",0,IF($E883="",0,IF(VLOOKUP($E883,paramètres!$E$33:$F$44,2,FALSE)&lt;=VLOOKUP($AF$18,paramètres!$E$33:$F$44,2,FALSE),T883*$D883,0)))</f>
        <v>0</v>
      </c>
      <c r="AG883" s="13">
        <f>IF($D883="",0,IF($E883="",0,IF(VLOOKUP($E883,paramètres!$E$33:$F$44,2,FALSE)&lt;=VLOOKUP($AG$18,paramètres!$E$33:$F$44,2,FALSE),U883*$D883,0)))</f>
        <v>0</v>
      </c>
      <c r="AH883" s="13">
        <f>IF($D883="",0,IF($E883="",0,IF(VLOOKUP($E883,paramètres!$E$33:$F$44,2,FALSE)&lt;=VLOOKUP($AH$18,paramètres!$E$33:$F$44,2,FALSE),V883*$D883,0)))</f>
        <v>0</v>
      </c>
      <c r="AI883" s="13">
        <f>IF($D883="",0,IF($E883="",0,IF(VLOOKUP($E883,paramètres!$E$33:$F$44,2,FALSE)&lt;=VLOOKUP($AI$18,paramètres!$E$33:$F$44,2,FALSE),W883*$D883,0)))</f>
        <v>0</v>
      </c>
      <c r="AJ883" s="13">
        <f>IF($D883="",0,IF($E883="",0,IF(VLOOKUP($E883,paramètres!$E$33:$F$44,2,FALSE)&lt;=VLOOKUP($AJ$18,paramètres!$E$33:$F$44,2,FALSE),X883*$D883,0)))</f>
        <v>0</v>
      </c>
      <c r="AK883" s="13">
        <f>IF($D883="",0,IF($E883="",0,IF(VLOOKUP($E883,paramètres!$E$33:$F$44,2,FALSE)&lt;=VLOOKUP($AK$18,paramètres!$E$33:$F$44,2,FALSE),Y883*$D883,0)))</f>
        <v>0</v>
      </c>
      <c r="AL883" s="13">
        <f>IF($D883="",0,IF($E883="",0,IF(VLOOKUP($E883,paramètres!$E$33:$F$44,2,FALSE)&lt;=VLOOKUP($AL$18,paramètres!$E$33:$F$44,2,FALSE),Z883*$D883,0)))</f>
        <v>0</v>
      </c>
      <c r="AM883" s="13">
        <f>IF($D883="",0,IF($E883="",0,IF(VLOOKUP($E883,paramètres!$E$33:$F$44,2,FALSE)&lt;=VLOOKUP($AM$18,paramètres!$E$33:$F$44,2,FALSE),AA883*$D883,0)))</f>
        <v>0</v>
      </c>
      <c r="AN883" s="154">
        <f>IF($D883="",0,IF($E883="",0,IF(VLOOKUP($E883,paramètres!$E$33:$F$44,2,FALSE)&lt;=VLOOKUP($AN$18,paramètres!$E$33:$F$44,2,FALSE),AB883*$D883,0)))</f>
        <v>0</v>
      </c>
      <c r="AO883" s="149" t="str">
        <f>IF(paramètres!$B$28=1,((SUM(Q883:Z883)/1.02)+SUM(AA883:AB883))*0.0303/9*COUNT(Q883:Y883),IF(paramètres!$B$28=2,(SUM(Q883:AB883))*0.0303/9*COUNT(Q883:Y883),"Missing Delta option"))</f>
        <v>Missing Delta option</v>
      </c>
      <c r="AP883" s="13" t="str">
        <f>IF(paramètres!$B$28=1,(((SUM(Q883:Z883)/1.02)+SUM(AA883:AB883))+((SUM(AC883:AL883)/1.02)+SUM(AM883:AO883)))*cotpatr,IF(paramètres!$B$28=2,(SUM(Q883:AO883)*cotpatr),"Missing Delta Option"))</f>
        <v>Missing Delta Option</v>
      </c>
      <c r="AQ883" s="13" t="str" cm="1">
        <f t="array" ref="AQ883">IF(paramètres!$B$28=1,(((SUM(Q883:Z883)/1.02)+SUM(AA883:AB883))+((SUM(AC883:AN883)/1.02)+SUM(AM883:AN883)))/12*pécule,IF(paramètres!$B$28=2,SUM(Q883:AN883)/12*pécule,"Missing Delta Option"))</f>
        <v>Missing Delta Option</v>
      </c>
      <c r="AR883" s="132" t="e">
        <f>IF(paramètres!$B$28=1,(((SUM(Q883:Z883)/1.02)+SUM(AA883:AB883))+((SUM(AC883:AN883)/1.02)+SUM(AM883:AN883)))+AO883+AP883+AQ883,SUM(Q883:AN883)+AO883+AP883+AQ883)</f>
        <v>#VALUE!</v>
      </c>
    </row>
    <row r="884" spans="1:44" x14ac:dyDescent="0.25">
      <c r="A884" s="131"/>
      <c r="B884" s="39"/>
      <c r="C884" s="39"/>
      <c r="D884" s="93"/>
      <c r="E884" s="68"/>
      <c r="F884" s="40"/>
      <c r="G884" s="94"/>
      <c r="H884" s="38"/>
      <c r="I884" s="95"/>
      <c r="J884" s="40"/>
      <c r="K884" s="38"/>
      <c r="L884" s="95"/>
      <c r="M884" s="40"/>
      <c r="N884" s="38"/>
      <c r="O884" s="95"/>
      <c r="P884" s="68"/>
      <c r="Q884" s="226"/>
      <c r="R884" s="227"/>
      <c r="S884" s="227"/>
      <c r="T884" s="227"/>
      <c r="U884" s="227"/>
      <c r="V884" s="227"/>
      <c r="W884" s="227"/>
      <c r="X884" s="227"/>
      <c r="Y884" s="227"/>
      <c r="Z884" s="227"/>
      <c r="AA884" s="227"/>
      <c r="AB884" s="228"/>
      <c r="AC884" s="149">
        <f>IF($D884="",0,IF($E884="",0,IF(VLOOKUP($E884,paramètres!$E$33:$F$44,2,FALSE)&lt;=VLOOKUP($AC$18,paramètres!$E$33:$F$44,2,FALSE),Q884*$D884,0)))</f>
        <v>0</v>
      </c>
      <c r="AD884" s="13">
        <f>IF($D884="",0,IF($E884="",0,IF(VLOOKUP($E884,paramètres!$E$33:$F$44,2,FALSE)&lt;=VLOOKUP($AD$18,paramètres!$E$33:$F$44,2,FALSE),R884*$D884,0)))</f>
        <v>0</v>
      </c>
      <c r="AE884" s="13">
        <f>IF($D884="",0,IF($E884="",0,IF(VLOOKUP($E884,paramètres!$E$33:$F$44,2,FALSE)&lt;=VLOOKUP($AE$18,paramètres!$E$33:$F$44,2,FALSE),S884*$D884,0)))</f>
        <v>0</v>
      </c>
      <c r="AF884" s="13">
        <f>IF($D884="",0,IF($E884="",0,IF(VLOOKUP($E884,paramètres!$E$33:$F$44,2,FALSE)&lt;=VLOOKUP($AF$18,paramètres!$E$33:$F$44,2,FALSE),T884*$D884,0)))</f>
        <v>0</v>
      </c>
      <c r="AG884" s="13">
        <f>IF($D884="",0,IF($E884="",0,IF(VLOOKUP($E884,paramètres!$E$33:$F$44,2,FALSE)&lt;=VLOOKUP($AG$18,paramètres!$E$33:$F$44,2,FALSE),U884*$D884,0)))</f>
        <v>0</v>
      </c>
      <c r="AH884" s="13">
        <f>IF($D884="",0,IF($E884="",0,IF(VLOOKUP($E884,paramètres!$E$33:$F$44,2,FALSE)&lt;=VLOOKUP($AH$18,paramètres!$E$33:$F$44,2,FALSE),V884*$D884,0)))</f>
        <v>0</v>
      </c>
      <c r="AI884" s="13">
        <f>IF($D884="",0,IF($E884="",0,IF(VLOOKUP($E884,paramètres!$E$33:$F$44,2,FALSE)&lt;=VLOOKUP($AI$18,paramètres!$E$33:$F$44,2,FALSE),W884*$D884,0)))</f>
        <v>0</v>
      </c>
      <c r="AJ884" s="13">
        <f>IF($D884="",0,IF($E884="",0,IF(VLOOKUP($E884,paramètres!$E$33:$F$44,2,FALSE)&lt;=VLOOKUP($AJ$18,paramètres!$E$33:$F$44,2,FALSE),X884*$D884,0)))</f>
        <v>0</v>
      </c>
      <c r="AK884" s="13">
        <f>IF($D884="",0,IF($E884="",0,IF(VLOOKUP($E884,paramètres!$E$33:$F$44,2,FALSE)&lt;=VLOOKUP($AK$18,paramètres!$E$33:$F$44,2,FALSE),Y884*$D884,0)))</f>
        <v>0</v>
      </c>
      <c r="AL884" s="13">
        <f>IF($D884="",0,IF($E884="",0,IF(VLOOKUP($E884,paramètres!$E$33:$F$44,2,FALSE)&lt;=VLOOKUP($AL$18,paramètres!$E$33:$F$44,2,FALSE),Z884*$D884,0)))</f>
        <v>0</v>
      </c>
      <c r="AM884" s="13">
        <f>IF($D884="",0,IF($E884="",0,IF(VLOOKUP($E884,paramètres!$E$33:$F$44,2,FALSE)&lt;=VLOOKUP($AM$18,paramètres!$E$33:$F$44,2,FALSE),AA884*$D884,0)))</f>
        <v>0</v>
      </c>
      <c r="AN884" s="154">
        <f>IF($D884="",0,IF($E884="",0,IF(VLOOKUP($E884,paramètres!$E$33:$F$44,2,FALSE)&lt;=VLOOKUP($AN$18,paramètres!$E$33:$F$44,2,FALSE),AB884*$D884,0)))</f>
        <v>0</v>
      </c>
      <c r="AO884" s="149" t="str">
        <f>IF(paramètres!$B$28=1,((SUM(Q884:Z884)/1.02)+SUM(AA884:AB884))*0.0303/9*COUNT(Q884:Y884),IF(paramètres!$B$28=2,(SUM(Q884:AB884))*0.0303/9*COUNT(Q884:Y884),"Missing Delta option"))</f>
        <v>Missing Delta option</v>
      </c>
      <c r="AP884" s="13" t="str">
        <f>IF(paramètres!$B$28=1,(((SUM(Q884:Z884)/1.02)+SUM(AA884:AB884))+((SUM(AC884:AL884)/1.02)+SUM(AM884:AO884)))*cotpatr,IF(paramètres!$B$28=2,(SUM(Q884:AO884)*cotpatr),"Missing Delta Option"))</f>
        <v>Missing Delta Option</v>
      </c>
      <c r="AQ884" s="13" t="str" cm="1">
        <f t="array" ref="AQ884">IF(paramètres!$B$28=1,(((SUM(Q884:Z884)/1.02)+SUM(AA884:AB884))+((SUM(AC884:AN884)/1.02)+SUM(AM884:AN884)))/12*pécule,IF(paramètres!$B$28=2,SUM(Q884:AN884)/12*pécule,"Missing Delta Option"))</f>
        <v>Missing Delta Option</v>
      </c>
      <c r="AR884" s="132" t="e">
        <f>IF(paramètres!$B$28=1,(((SUM(Q884:Z884)/1.02)+SUM(AA884:AB884))+((SUM(AC884:AN884)/1.02)+SUM(AM884:AN884)))+AO884+AP884+AQ884,SUM(Q884:AN884)+AO884+AP884+AQ884)</f>
        <v>#VALUE!</v>
      </c>
    </row>
    <row r="885" spans="1:44" x14ac:dyDescent="0.25">
      <c r="A885" s="131"/>
      <c r="B885" s="39"/>
      <c r="C885" s="39"/>
      <c r="D885" s="93"/>
      <c r="E885" s="68"/>
      <c r="F885" s="40"/>
      <c r="G885" s="94"/>
      <c r="H885" s="38"/>
      <c r="I885" s="95"/>
      <c r="J885" s="40"/>
      <c r="K885" s="38"/>
      <c r="L885" s="95"/>
      <c r="M885" s="40"/>
      <c r="N885" s="38"/>
      <c r="O885" s="95"/>
      <c r="P885" s="68"/>
      <c r="Q885" s="226"/>
      <c r="R885" s="227"/>
      <c r="S885" s="227"/>
      <c r="T885" s="227"/>
      <c r="U885" s="227"/>
      <c r="V885" s="227"/>
      <c r="W885" s="227"/>
      <c r="X885" s="227"/>
      <c r="Y885" s="227"/>
      <c r="Z885" s="227"/>
      <c r="AA885" s="227"/>
      <c r="AB885" s="228"/>
      <c r="AC885" s="149">
        <f>IF($D885="",0,IF($E885="",0,IF(VLOOKUP($E885,paramètres!$E$33:$F$44,2,FALSE)&lt;=VLOOKUP($AC$18,paramètres!$E$33:$F$44,2,FALSE),Q885*$D885,0)))</f>
        <v>0</v>
      </c>
      <c r="AD885" s="13">
        <f>IF($D885="",0,IF($E885="",0,IF(VLOOKUP($E885,paramètres!$E$33:$F$44,2,FALSE)&lt;=VLOOKUP($AD$18,paramètres!$E$33:$F$44,2,FALSE),R885*$D885,0)))</f>
        <v>0</v>
      </c>
      <c r="AE885" s="13">
        <f>IF($D885="",0,IF($E885="",0,IF(VLOOKUP($E885,paramètres!$E$33:$F$44,2,FALSE)&lt;=VLOOKUP($AE$18,paramètres!$E$33:$F$44,2,FALSE),S885*$D885,0)))</f>
        <v>0</v>
      </c>
      <c r="AF885" s="13">
        <f>IF($D885="",0,IF($E885="",0,IF(VLOOKUP($E885,paramètres!$E$33:$F$44,2,FALSE)&lt;=VLOOKUP($AF$18,paramètres!$E$33:$F$44,2,FALSE),T885*$D885,0)))</f>
        <v>0</v>
      </c>
      <c r="AG885" s="13">
        <f>IF($D885="",0,IF($E885="",0,IF(VLOOKUP($E885,paramètres!$E$33:$F$44,2,FALSE)&lt;=VLOOKUP($AG$18,paramètres!$E$33:$F$44,2,FALSE),U885*$D885,0)))</f>
        <v>0</v>
      </c>
      <c r="AH885" s="13">
        <f>IF($D885="",0,IF($E885="",0,IF(VLOOKUP($E885,paramètres!$E$33:$F$44,2,FALSE)&lt;=VLOOKUP($AH$18,paramètres!$E$33:$F$44,2,FALSE),V885*$D885,0)))</f>
        <v>0</v>
      </c>
      <c r="AI885" s="13">
        <f>IF($D885="",0,IF($E885="",0,IF(VLOOKUP($E885,paramètres!$E$33:$F$44,2,FALSE)&lt;=VLOOKUP($AI$18,paramètres!$E$33:$F$44,2,FALSE),W885*$D885,0)))</f>
        <v>0</v>
      </c>
      <c r="AJ885" s="13">
        <f>IF($D885="",0,IF($E885="",0,IF(VLOOKUP($E885,paramètres!$E$33:$F$44,2,FALSE)&lt;=VLOOKUP($AJ$18,paramètres!$E$33:$F$44,2,FALSE),X885*$D885,0)))</f>
        <v>0</v>
      </c>
      <c r="AK885" s="13">
        <f>IF($D885="",0,IF($E885="",0,IF(VLOOKUP($E885,paramètres!$E$33:$F$44,2,FALSE)&lt;=VLOOKUP($AK$18,paramètres!$E$33:$F$44,2,FALSE),Y885*$D885,0)))</f>
        <v>0</v>
      </c>
      <c r="AL885" s="13">
        <f>IF($D885="",0,IF($E885="",0,IF(VLOOKUP($E885,paramètres!$E$33:$F$44,2,FALSE)&lt;=VLOOKUP($AL$18,paramètres!$E$33:$F$44,2,FALSE),Z885*$D885,0)))</f>
        <v>0</v>
      </c>
      <c r="AM885" s="13">
        <f>IF($D885="",0,IF($E885="",0,IF(VLOOKUP($E885,paramètres!$E$33:$F$44,2,FALSE)&lt;=VLOOKUP($AM$18,paramètres!$E$33:$F$44,2,FALSE),AA885*$D885,0)))</f>
        <v>0</v>
      </c>
      <c r="AN885" s="154">
        <f>IF($D885="",0,IF($E885="",0,IF(VLOOKUP($E885,paramètres!$E$33:$F$44,2,FALSE)&lt;=VLOOKUP($AN$18,paramètres!$E$33:$F$44,2,FALSE),AB885*$D885,0)))</f>
        <v>0</v>
      </c>
      <c r="AO885" s="149" t="str">
        <f>IF(paramètres!$B$28=1,((SUM(Q885:Z885)/1.02)+SUM(AA885:AB885))*0.0303/9*COUNT(Q885:Y885),IF(paramètres!$B$28=2,(SUM(Q885:AB885))*0.0303/9*COUNT(Q885:Y885),"Missing Delta option"))</f>
        <v>Missing Delta option</v>
      </c>
      <c r="AP885" s="13" t="str">
        <f>IF(paramètres!$B$28=1,(((SUM(Q885:Z885)/1.02)+SUM(AA885:AB885))+((SUM(AC885:AL885)/1.02)+SUM(AM885:AO885)))*cotpatr,IF(paramètres!$B$28=2,(SUM(Q885:AO885)*cotpatr),"Missing Delta Option"))</f>
        <v>Missing Delta Option</v>
      </c>
      <c r="AQ885" s="13" t="str" cm="1">
        <f t="array" ref="AQ885">IF(paramètres!$B$28=1,(((SUM(Q885:Z885)/1.02)+SUM(AA885:AB885))+((SUM(AC885:AN885)/1.02)+SUM(AM885:AN885)))/12*pécule,IF(paramètres!$B$28=2,SUM(Q885:AN885)/12*pécule,"Missing Delta Option"))</f>
        <v>Missing Delta Option</v>
      </c>
      <c r="AR885" s="132" t="e">
        <f>IF(paramètres!$B$28=1,(((SUM(Q885:Z885)/1.02)+SUM(AA885:AB885))+((SUM(AC885:AN885)/1.02)+SUM(AM885:AN885)))+AO885+AP885+AQ885,SUM(Q885:AN885)+AO885+AP885+AQ885)</f>
        <v>#VALUE!</v>
      </c>
    </row>
    <row r="886" spans="1:44" x14ac:dyDescent="0.25">
      <c r="A886" s="131"/>
      <c r="B886" s="39"/>
      <c r="C886" s="39"/>
      <c r="D886" s="93"/>
      <c r="E886" s="68"/>
      <c r="F886" s="40"/>
      <c r="G886" s="94"/>
      <c r="H886" s="38"/>
      <c r="I886" s="95"/>
      <c r="J886" s="40"/>
      <c r="K886" s="38"/>
      <c r="L886" s="95"/>
      <c r="M886" s="40"/>
      <c r="N886" s="38"/>
      <c r="O886" s="95"/>
      <c r="P886" s="68"/>
      <c r="Q886" s="226"/>
      <c r="R886" s="227"/>
      <c r="S886" s="227"/>
      <c r="T886" s="227"/>
      <c r="U886" s="227"/>
      <c r="V886" s="227"/>
      <c r="W886" s="227"/>
      <c r="X886" s="227"/>
      <c r="Y886" s="227"/>
      <c r="Z886" s="227"/>
      <c r="AA886" s="227"/>
      <c r="AB886" s="228"/>
      <c r="AC886" s="149">
        <f>IF($D886="",0,IF($E886="",0,IF(VLOOKUP($E886,paramètres!$E$33:$F$44,2,FALSE)&lt;=VLOOKUP($AC$18,paramètres!$E$33:$F$44,2,FALSE),Q886*$D886,0)))</f>
        <v>0</v>
      </c>
      <c r="AD886" s="13">
        <f>IF($D886="",0,IF($E886="",0,IF(VLOOKUP($E886,paramètres!$E$33:$F$44,2,FALSE)&lt;=VLOOKUP($AD$18,paramètres!$E$33:$F$44,2,FALSE),R886*$D886,0)))</f>
        <v>0</v>
      </c>
      <c r="AE886" s="13">
        <f>IF($D886="",0,IF($E886="",0,IF(VLOOKUP($E886,paramètres!$E$33:$F$44,2,FALSE)&lt;=VLOOKUP($AE$18,paramètres!$E$33:$F$44,2,FALSE),S886*$D886,0)))</f>
        <v>0</v>
      </c>
      <c r="AF886" s="13">
        <f>IF($D886="",0,IF($E886="",0,IF(VLOOKUP($E886,paramètres!$E$33:$F$44,2,FALSE)&lt;=VLOOKUP($AF$18,paramètres!$E$33:$F$44,2,FALSE),T886*$D886,0)))</f>
        <v>0</v>
      </c>
      <c r="AG886" s="13">
        <f>IF($D886="",0,IF($E886="",0,IF(VLOOKUP($E886,paramètres!$E$33:$F$44,2,FALSE)&lt;=VLOOKUP($AG$18,paramètres!$E$33:$F$44,2,FALSE),U886*$D886,0)))</f>
        <v>0</v>
      </c>
      <c r="AH886" s="13">
        <f>IF($D886="",0,IF($E886="",0,IF(VLOOKUP($E886,paramètres!$E$33:$F$44,2,FALSE)&lt;=VLOOKUP($AH$18,paramètres!$E$33:$F$44,2,FALSE),V886*$D886,0)))</f>
        <v>0</v>
      </c>
      <c r="AI886" s="13">
        <f>IF($D886="",0,IF($E886="",0,IF(VLOOKUP($E886,paramètres!$E$33:$F$44,2,FALSE)&lt;=VLOOKUP($AI$18,paramètres!$E$33:$F$44,2,FALSE),W886*$D886,0)))</f>
        <v>0</v>
      </c>
      <c r="AJ886" s="13">
        <f>IF($D886="",0,IF($E886="",0,IF(VLOOKUP($E886,paramètres!$E$33:$F$44,2,FALSE)&lt;=VLOOKUP($AJ$18,paramètres!$E$33:$F$44,2,FALSE),X886*$D886,0)))</f>
        <v>0</v>
      </c>
      <c r="AK886" s="13">
        <f>IF($D886="",0,IF($E886="",0,IF(VLOOKUP($E886,paramètres!$E$33:$F$44,2,FALSE)&lt;=VLOOKUP($AK$18,paramètres!$E$33:$F$44,2,FALSE),Y886*$D886,0)))</f>
        <v>0</v>
      </c>
      <c r="AL886" s="13">
        <f>IF($D886="",0,IF($E886="",0,IF(VLOOKUP($E886,paramètres!$E$33:$F$44,2,FALSE)&lt;=VLOOKUP($AL$18,paramètres!$E$33:$F$44,2,FALSE),Z886*$D886,0)))</f>
        <v>0</v>
      </c>
      <c r="AM886" s="13">
        <f>IF($D886="",0,IF($E886="",0,IF(VLOOKUP($E886,paramètres!$E$33:$F$44,2,FALSE)&lt;=VLOOKUP($AM$18,paramètres!$E$33:$F$44,2,FALSE),AA886*$D886,0)))</f>
        <v>0</v>
      </c>
      <c r="AN886" s="154">
        <f>IF($D886="",0,IF($E886="",0,IF(VLOOKUP($E886,paramètres!$E$33:$F$44,2,FALSE)&lt;=VLOOKUP($AN$18,paramètres!$E$33:$F$44,2,FALSE),AB886*$D886,0)))</f>
        <v>0</v>
      </c>
      <c r="AO886" s="149" t="str">
        <f>IF(paramètres!$B$28=1,((SUM(Q886:Z886)/1.02)+SUM(AA886:AB886))*0.0303/9*COUNT(Q886:Y886),IF(paramètres!$B$28=2,(SUM(Q886:AB886))*0.0303/9*COUNT(Q886:Y886),"Missing Delta option"))</f>
        <v>Missing Delta option</v>
      </c>
      <c r="AP886" s="13" t="str">
        <f>IF(paramètres!$B$28=1,(((SUM(Q886:Z886)/1.02)+SUM(AA886:AB886))+((SUM(AC886:AL886)/1.02)+SUM(AM886:AO886)))*cotpatr,IF(paramètres!$B$28=2,(SUM(Q886:AO886)*cotpatr),"Missing Delta Option"))</f>
        <v>Missing Delta Option</v>
      </c>
      <c r="AQ886" s="13" t="str" cm="1">
        <f t="array" ref="AQ886">IF(paramètres!$B$28=1,(((SUM(Q886:Z886)/1.02)+SUM(AA886:AB886))+((SUM(AC886:AN886)/1.02)+SUM(AM886:AN886)))/12*pécule,IF(paramètres!$B$28=2,SUM(Q886:AN886)/12*pécule,"Missing Delta Option"))</f>
        <v>Missing Delta Option</v>
      </c>
      <c r="AR886" s="132" t="e">
        <f>IF(paramètres!$B$28=1,(((SUM(Q886:Z886)/1.02)+SUM(AA886:AB886))+((SUM(AC886:AN886)/1.02)+SUM(AM886:AN886)))+AO886+AP886+AQ886,SUM(Q886:AN886)+AO886+AP886+AQ886)</f>
        <v>#VALUE!</v>
      </c>
    </row>
    <row r="887" spans="1:44" x14ac:dyDescent="0.25">
      <c r="A887" s="131"/>
      <c r="B887" s="39"/>
      <c r="C887" s="39"/>
      <c r="D887" s="93"/>
      <c r="E887" s="68"/>
      <c r="F887" s="40"/>
      <c r="G887" s="94"/>
      <c r="H887" s="38"/>
      <c r="I887" s="95"/>
      <c r="J887" s="40"/>
      <c r="K887" s="38"/>
      <c r="L887" s="95"/>
      <c r="M887" s="40"/>
      <c r="N887" s="38"/>
      <c r="O887" s="95"/>
      <c r="P887" s="68"/>
      <c r="Q887" s="226"/>
      <c r="R887" s="227"/>
      <c r="S887" s="227"/>
      <c r="T887" s="227"/>
      <c r="U887" s="227"/>
      <c r="V887" s="227"/>
      <c r="W887" s="227"/>
      <c r="X887" s="227"/>
      <c r="Y887" s="227"/>
      <c r="Z887" s="227"/>
      <c r="AA887" s="227"/>
      <c r="AB887" s="228"/>
      <c r="AC887" s="149">
        <f>IF($D887="",0,IF($E887="",0,IF(VLOOKUP($E887,paramètres!$E$33:$F$44,2,FALSE)&lt;=VLOOKUP($AC$18,paramètres!$E$33:$F$44,2,FALSE),Q887*$D887,0)))</f>
        <v>0</v>
      </c>
      <c r="AD887" s="13">
        <f>IF($D887="",0,IF($E887="",0,IF(VLOOKUP($E887,paramètres!$E$33:$F$44,2,FALSE)&lt;=VLOOKUP($AD$18,paramètres!$E$33:$F$44,2,FALSE),R887*$D887,0)))</f>
        <v>0</v>
      </c>
      <c r="AE887" s="13">
        <f>IF($D887="",0,IF($E887="",0,IF(VLOOKUP($E887,paramètres!$E$33:$F$44,2,FALSE)&lt;=VLOOKUP($AE$18,paramètres!$E$33:$F$44,2,FALSE),S887*$D887,0)))</f>
        <v>0</v>
      </c>
      <c r="AF887" s="13">
        <f>IF($D887="",0,IF($E887="",0,IF(VLOOKUP($E887,paramètres!$E$33:$F$44,2,FALSE)&lt;=VLOOKUP($AF$18,paramètres!$E$33:$F$44,2,FALSE),T887*$D887,0)))</f>
        <v>0</v>
      </c>
      <c r="AG887" s="13">
        <f>IF($D887="",0,IF($E887="",0,IF(VLOOKUP($E887,paramètres!$E$33:$F$44,2,FALSE)&lt;=VLOOKUP($AG$18,paramètres!$E$33:$F$44,2,FALSE),U887*$D887,0)))</f>
        <v>0</v>
      </c>
      <c r="AH887" s="13">
        <f>IF($D887="",0,IF($E887="",0,IF(VLOOKUP($E887,paramètres!$E$33:$F$44,2,FALSE)&lt;=VLOOKUP($AH$18,paramètres!$E$33:$F$44,2,FALSE),V887*$D887,0)))</f>
        <v>0</v>
      </c>
      <c r="AI887" s="13">
        <f>IF($D887="",0,IF($E887="",0,IF(VLOOKUP($E887,paramètres!$E$33:$F$44,2,FALSE)&lt;=VLOOKUP($AI$18,paramètres!$E$33:$F$44,2,FALSE),W887*$D887,0)))</f>
        <v>0</v>
      </c>
      <c r="AJ887" s="13">
        <f>IF($D887="",0,IF($E887="",0,IF(VLOOKUP($E887,paramètres!$E$33:$F$44,2,FALSE)&lt;=VLOOKUP($AJ$18,paramètres!$E$33:$F$44,2,FALSE),X887*$D887,0)))</f>
        <v>0</v>
      </c>
      <c r="AK887" s="13">
        <f>IF($D887="",0,IF($E887="",0,IF(VLOOKUP($E887,paramètres!$E$33:$F$44,2,FALSE)&lt;=VLOOKUP($AK$18,paramètres!$E$33:$F$44,2,FALSE),Y887*$D887,0)))</f>
        <v>0</v>
      </c>
      <c r="AL887" s="13">
        <f>IF($D887="",0,IF($E887="",0,IF(VLOOKUP($E887,paramètres!$E$33:$F$44,2,FALSE)&lt;=VLOOKUP($AL$18,paramètres!$E$33:$F$44,2,FALSE),Z887*$D887,0)))</f>
        <v>0</v>
      </c>
      <c r="AM887" s="13">
        <f>IF($D887="",0,IF($E887="",0,IF(VLOOKUP($E887,paramètres!$E$33:$F$44,2,FALSE)&lt;=VLOOKUP($AM$18,paramètres!$E$33:$F$44,2,FALSE),AA887*$D887,0)))</f>
        <v>0</v>
      </c>
      <c r="AN887" s="154">
        <f>IF($D887="",0,IF($E887="",0,IF(VLOOKUP($E887,paramètres!$E$33:$F$44,2,FALSE)&lt;=VLOOKUP($AN$18,paramètres!$E$33:$F$44,2,FALSE),AB887*$D887,0)))</f>
        <v>0</v>
      </c>
      <c r="AO887" s="149" t="str">
        <f>IF(paramètres!$B$28=1,((SUM(Q887:Z887)/1.02)+SUM(AA887:AB887))*0.0303/9*COUNT(Q887:Y887),IF(paramètres!$B$28=2,(SUM(Q887:AB887))*0.0303/9*COUNT(Q887:Y887),"Missing Delta option"))</f>
        <v>Missing Delta option</v>
      </c>
      <c r="AP887" s="13" t="str">
        <f>IF(paramètres!$B$28=1,(((SUM(Q887:Z887)/1.02)+SUM(AA887:AB887))+((SUM(AC887:AL887)/1.02)+SUM(AM887:AO887)))*cotpatr,IF(paramètres!$B$28=2,(SUM(Q887:AO887)*cotpatr),"Missing Delta Option"))</f>
        <v>Missing Delta Option</v>
      </c>
      <c r="AQ887" s="13" t="str" cm="1">
        <f t="array" ref="AQ887">IF(paramètres!$B$28=1,(((SUM(Q887:Z887)/1.02)+SUM(AA887:AB887))+((SUM(AC887:AN887)/1.02)+SUM(AM887:AN887)))/12*pécule,IF(paramètres!$B$28=2,SUM(Q887:AN887)/12*pécule,"Missing Delta Option"))</f>
        <v>Missing Delta Option</v>
      </c>
      <c r="AR887" s="132" t="e">
        <f>IF(paramètres!$B$28=1,(((SUM(Q887:Z887)/1.02)+SUM(AA887:AB887))+((SUM(AC887:AN887)/1.02)+SUM(AM887:AN887)))+AO887+AP887+AQ887,SUM(Q887:AN887)+AO887+AP887+AQ887)</f>
        <v>#VALUE!</v>
      </c>
    </row>
    <row r="888" spans="1:44" x14ac:dyDescent="0.25">
      <c r="A888" s="131"/>
      <c r="B888" s="39"/>
      <c r="C888" s="39"/>
      <c r="D888" s="93"/>
      <c r="E888" s="68"/>
      <c r="F888" s="40"/>
      <c r="G888" s="94"/>
      <c r="H888" s="38"/>
      <c r="I888" s="95"/>
      <c r="J888" s="40"/>
      <c r="K888" s="38"/>
      <c r="L888" s="95"/>
      <c r="M888" s="40"/>
      <c r="N888" s="38"/>
      <c r="O888" s="95"/>
      <c r="P888" s="68"/>
      <c r="Q888" s="226"/>
      <c r="R888" s="227"/>
      <c r="S888" s="227"/>
      <c r="T888" s="227"/>
      <c r="U888" s="227"/>
      <c r="V888" s="227"/>
      <c r="W888" s="227"/>
      <c r="X888" s="227"/>
      <c r="Y888" s="227"/>
      <c r="Z888" s="227"/>
      <c r="AA888" s="227"/>
      <c r="AB888" s="228"/>
      <c r="AC888" s="149">
        <f>IF($D888="",0,IF($E888="",0,IF(VLOOKUP($E888,paramètres!$E$33:$F$44,2,FALSE)&lt;=VLOOKUP($AC$18,paramètres!$E$33:$F$44,2,FALSE),Q888*$D888,0)))</f>
        <v>0</v>
      </c>
      <c r="AD888" s="13">
        <f>IF($D888="",0,IF($E888="",0,IF(VLOOKUP($E888,paramètres!$E$33:$F$44,2,FALSE)&lt;=VLOOKUP($AD$18,paramètres!$E$33:$F$44,2,FALSE),R888*$D888,0)))</f>
        <v>0</v>
      </c>
      <c r="AE888" s="13">
        <f>IF($D888="",0,IF($E888="",0,IF(VLOOKUP($E888,paramètres!$E$33:$F$44,2,FALSE)&lt;=VLOOKUP($AE$18,paramètres!$E$33:$F$44,2,FALSE),S888*$D888,0)))</f>
        <v>0</v>
      </c>
      <c r="AF888" s="13">
        <f>IF($D888="",0,IF($E888="",0,IF(VLOOKUP($E888,paramètres!$E$33:$F$44,2,FALSE)&lt;=VLOOKUP($AF$18,paramètres!$E$33:$F$44,2,FALSE),T888*$D888,0)))</f>
        <v>0</v>
      </c>
      <c r="AG888" s="13">
        <f>IF($D888="",0,IF($E888="",0,IF(VLOOKUP($E888,paramètres!$E$33:$F$44,2,FALSE)&lt;=VLOOKUP($AG$18,paramètres!$E$33:$F$44,2,FALSE),U888*$D888,0)))</f>
        <v>0</v>
      </c>
      <c r="AH888" s="13">
        <f>IF($D888="",0,IF($E888="",0,IF(VLOOKUP($E888,paramètres!$E$33:$F$44,2,FALSE)&lt;=VLOOKUP($AH$18,paramètres!$E$33:$F$44,2,FALSE),V888*$D888,0)))</f>
        <v>0</v>
      </c>
      <c r="AI888" s="13">
        <f>IF($D888="",0,IF($E888="",0,IF(VLOOKUP($E888,paramètres!$E$33:$F$44,2,FALSE)&lt;=VLOOKUP($AI$18,paramètres!$E$33:$F$44,2,FALSE),W888*$D888,0)))</f>
        <v>0</v>
      </c>
      <c r="AJ888" s="13">
        <f>IF($D888="",0,IF($E888="",0,IF(VLOOKUP($E888,paramètres!$E$33:$F$44,2,FALSE)&lt;=VLOOKUP($AJ$18,paramètres!$E$33:$F$44,2,FALSE),X888*$D888,0)))</f>
        <v>0</v>
      </c>
      <c r="AK888" s="13">
        <f>IF($D888="",0,IF($E888="",0,IF(VLOOKUP($E888,paramètres!$E$33:$F$44,2,FALSE)&lt;=VLOOKUP($AK$18,paramètres!$E$33:$F$44,2,FALSE),Y888*$D888,0)))</f>
        <v>0</v>
      </c>
      <c r="AL888" s="13">
        <f>IF($D888="",0,IF($E888="",0,IF(VLOOKUP($E888,paramètres!$E$33:$F$44,2,FALSE)&lt;=VLOOKUP($AL$18,paramètres!$E$33:$F$44,2,FALSE),Z888*$D888,0)))</f>
        <v>0</v>
      </c>
      <c r="AM888" s="13">
        <f>IF($D888="",0,IF($E888="",0,IF(VLOOKUP($E888,paramètres!$E$33:$F$44,2,FALSE)&lt;=VLOOKUP($AM$18,paramètres!$E$33:$F$44,2,FALSE),AA888*$D888,0)))</f>
        <v>0</v>
      </c>
      <c r="AN888" s="154">
        <f>IF($D888="",0,IF($E888="",0,IF(VLOOKUP($E888,paramètres!$E$33:$F$44,2,FALSE)&lt;=VLOOKUP($AN$18,paramètres!$E$33:$F$44,2,FALSE),AB888*$D888,0)))</f>
        <v>0</v>
      </c>
      <c r="AO888" s="149" t="str">
        <f>IF(paramètres!$B$28=1,((SUM(Q888:Z888)/1.02)+SUM(AA888:AB888))*0.0303/9*COUNT(Q888:Y888),IF(paramètres!$B$28=2,(SUM(Q888:AB888))*0.0303/9*COUNT(Q888:Y888),"Missing Delta option"))</f>
        <v>Missing Delta option</v>
      </c>
      <c r="AP888" s="13" t="str">
        <f>IF(paramètres!$B$28=1,(((SUM(Q888:Z888)/1.02)+SUM(AA888:AB888))+((SUM(AC888:AL888)/1.02)+SUM(AM888:AO888)))*cotpatr,IF(paramètres!$B$28=2,(SUM(Q888:AO888)*cotpatr),"Missing Delta Option"))</f>
        <v>Missing Delta Option</v>
      </c>
      <c r="AQ888" s="13" t="str" cm="1">
        <f t="array" ref="AQ888">IF(paramètres!$B$28=1,(((SUM(Q888:Z888)/1.02)+SUM(AA888:AB888))+((SUM(AC888:AN888)/1.02)+SUM(AM888:AN888)))/12*pécule,IF(paramètres!$B$28=2,SUM(Q888:AN888)/12*pécule,"Missing Delta Option"))</f>
        <v>Missing Delta Option</v>
      </c>
      <c r="AR888" s="132" t="e">
        <f>IF(paramètres!$B$28=1,(((SUM(Q888:Z888)/1.02)+SUM(AA888:AB888))+((SUM(AC888:AN888)/1.02)+SUM(AM888:AN888)))+AO888+AP888+AQ888,SUM(Q888:AN888)+AO888+AP888+AQ888)</f>
        <v>#VALUE!</v>
      </c>
    </row>
    <row r="889" spans="1:44" x14ac:dyDescent="0.25">
      <c r="A889" s="131"/>
      <c r="B889" s="39"/>
      <c r="C889" s="39"/>
      <c r="D889" s="93"/>
      <c r="E889" s="68"/>
      <c r="F889" s="40"/>
      <c r="G889" s="94"/>
      <c r="H889" s="38"/>
      <c r="I889" s="95"/>
      <c r="J889" s="40"/>
      <c r="K889" s="38"/>
      <c r="L889" s="95"/>
      <c r="M889" s="40"/>
      <c r="N889" s="38"/>
      <c r="O889" s="95"/>
      <c r="P889" s="68"/>
      <c r="Q889" s="226"/>
      <c r="R889" s="227"/>
      <c r="S889" s="227"/>
      <c r="T889" s="227"/>
      <c r="U889" s="227"/>
      <c r="V889" s="227"/>
      <c r="W889" s="227"/>
      <c r="X889" s="227"/>
      <c r="Y889" s="227"/>
      <c r="Z889" s="227"/>
      <c r="AA889" s="227"/>
      <c r="AB889" s="228"/>
      <c r="AC889" s="149">
        <f>IF($D889="",0,IF($E889="",0,IF(VLOOKUP($E889,paramètres!$E$33:$F$44,2,FALSE)&lt;=VLOOKUP($AC$18,paramètres!$E$33:$F$44,2,FALSE),Q889*$D889,0)))</f>
        <v>0</v>
      </c>
      <c r="AD889" s="13">
        <f>IF($D889="",0,IF($E889="",0,IF(VLOOKUP($E889,paramètres!$E$33:$F$44,2,FALSE)&lt;=VLOOKUP($AD$18,paramètres!$E$33:$F$44,2,FALSE),R889*$D889,0)))</f>
        <v>0</v>
      </c>
      <c r="AE889" s="13">
        <f>IF($D889="",0,IF($E889="",0,IF(VLOOKUP($E889,paramètres!$E$33:$F$44,2,FALSE)&lt;=VLOOKUP($AE$18,paramètres!$E$33:$F$44,2,FALSE),S889*$D889,0)))</f>
        <v>0</v>
      </c>
      <c r="AF889" s="13">
        <f>IF($D889="",0,IF($E889="",0,IF(VLOOKUP($E889,paramètres!$E$33:$F$44,2,FALSE)&lt;=VLOOKUP($AF$18,paramètres!$E$33:$F$44,2,FALSE),T889*$D889,0)))</f>
        <v>0</v>
      </c>
      <c r="AG889" s="13">
        <f>IF($D889="",0,IF($E889="",0,IF(VLOOKUP($E889,paramètres!$E$33:$F$44,2,FALSE)&lt;=VLOOKUP($AG$18,paramètres!$E$33:$F$44,2,FALSE),U889*$D889,0)))</f>
        <v>0</v>
      </c>
      <c r="AH889" s="13">
        <f>IF($D889="",0,IF($E889="",0,IF(VLOOKUP($E889,paramètres!$E$33:$F$44,2,FALSE)&lt;=VLOOKUP($AH$18,paramètres!$E$33:$F$44,2,FALSE),V889*$D889,0)))</f>
        <v>0</v>
      </c>
      <c r="AI889" s="13">
        <f>IF($D889="",0,IF($E889="",0,IF(VLOOKUP($E889,paramètres!$E$33:$F$44,2,FALSE)&lt;=VLOOKUP($AI$18,paramètres!$E$33:$F$44,2,FALSE),W889*$D889,0)))</f>
        <v>0</v>
      </c>
      <c r="AJ889" s="13">
        <f>IF($D889="",0,IF($E889="",0,IF(VLOOKUP($E889,paramètres!$E$33:$F$44,2,FALSE)&lt;=VLOOKUP($AJ$18,paramètres!$E$33:$F$44,2,FALSE),X889*$D889,0)))</f>
        <v>0</v>
      </c>
      <c r="AK889" s="13">
        <f>IF($D889="",0,IF($E889="",0,IF(VLOOKUP($E889,paramètres!$E$33:$F$44,2,FALSE)&lt;=VLOOKUP($AK$18,paramètres!$E$33:$F$44,2,FALSE),Y889*$D889,0)))</f>
        <v>0</v>
      </c>
      <c r="AL889" s="13">
        <f>IF($D889="",0,IF($E889="",0,IF(VLOOKUP($E889,paramètres!$E$33:$F$44,2,FALSE)&lt;=VLOOKUP($AL$18,paramètres!$E$33:$F$44,2,FALSE),Z889*$D889,0)))</f>
        <v>0</v>
      </c>
      <c r="AM889" s="13">
        <f>IF($D889="",0,IF($E889="",0,IF(VLOOKUP($E889,paramètres!$E$33:$F$44,2,FALSE)&lt;=VLOOKUP($AM$18,paramètres!$E$33:$F$44,2,FALSE),AA889*$D889,0)))</f>
        <v>0</v>
      </c>
      <c r="AN889" s="154">
        <f>IF($D889="",0,IF($E889="",0,IF(VLOOKUP($E889,paramètres!$E$33:$F$44,2,FALSE)&lt;=VLOOKUP($AN$18,paramètres!$E$33:$F$44,2,FALSE),AB889*$D889,0)))</f>
        <v>0</v>
      </c>
      <c r="AO889" s="149" t="str">
        <f>IF(paramètres!$B$28=1,((SUM(Q889:Z889)/1.02)+SUM(AA889:AB889))*0.0303/9*COUNT(Q889:Y889),IF(paramètres!$B$28=2,(SUM(Q889:AB889))*0.0303/9*COUNT(Q889:Y889),"Missing Delta option"))</f>
        <v>Missing Delta option</v>
      </c>
      <c r="AP889" s="13" t="str">
        <f>IF(paramètres!$B$28=1,(((SUM(Q889:Z889)/1.02)+SUM(AA889:AB889))+((SUM(AC889:AL889)/1.02)+SUM(AM889:AO889)))*cotpatr,IF(paramètres!$B$28=2,(SUM(Q889:AO889)*cotpatr),"Missing Delta Option"))</f>
        <v>Missing Delta Option</v>
      </c>
      <c r="AQ889" s="13" t="str" cm="1">
        <f t="array" ref="AQ889">IF(paramètres!$B$28=1,(((SUM(Q889:Z889)/1.02)+SUM(AA889:AB889))+((SUM(AC889:AN889)/1.02)+SUM(AM889:AN889)))/12*pécule,IF(paramètres!$B$28=2,SUM(Q889:AN889)/12*pécule,"Missing Delta Option"))</f>
        <v>Missing Delta Option</v>
      </c>
      <c r="AR889" s="132" t="e">
        <f>IF(paramètres!$B$28=1,(((SUM(Q889:Z889)/1.02)+SUM(AA889:AB889))+((SUM(AC889:AN889)/1.02)+SUM(AM889:AN889)))+AO889+AP889+AQ889,SUM(Q889:AN889)+AO889+AP889+AQ889)</f>
        <v>#VALUE!</v>
      </c>
    </row>
    <row r="890" spans="1:44" x14ac:dyDescent="0.25">
      <c r="A890" s="131"/>
      <c r="B890" s="39"/>
      <c r="C890" s="39"/>
      <c r="D890" s="93"/>
      <c r="E890" s="68"/>
      <c r="F890" s="40"/>
      <c r="G890" s="94"/>
      <c r="H890" s="38"/>
      <c r="I890" s="95"/>
      <c r="J890" s="40"/>
      <c r="K890" s="38"/>
      <c r="L890" s="95"/>
      <c r="M890" s="40"/>
      <c r="N890" s="38"/>
      <c r="O890" s="95"/>
      <c r="P890" s="68"/>
      <c r="Q890" s="226"/>
      <c r="R890" s="227"/>
      <c r="S890" s="227"/>
      <c r="T890" s="227"/>
      <c r="U890" s="227"/>
      <c r="V890" s="227"/>
      <c r="W890" s="227"/>
      <c r="X890" s="227"/>
      <c r="Y890" s="227"/>
      <c r="Z890" s="227"/>
      <c r="AA890" s="227"/>
      <c r="AB890" s="228"/>
      <c r="AC890" s="149">
        <f>IF($D890="",0,IF($E890="",0,IF(VLOOKUP($E890,paramètres!$E$33:$F$44,2,FALSE)&lt;=VLOOKUP($AC$18,paramètres!$E$33:$F$44,2,FALSE),Q890*$D890,0)))</f>
        <v>0</v>
      </c>
      <c r="AD890" s="13">
        <f>IF($D890="",0,IF($E890="",0,IF(VLOOKUP($E890,paramètres!$E$33:$F$44,2,FALSE)&lt;=VLOOKUP($AD$18,paramètres!$E$33:$F$44,2,FALSE),R890*$D890,0)))</f>
        <v>0</v>
      </c>
      <c r="AE890" s="13">
        <f>IF($D890="",0,IF($E890="",0,IF(VLOOKUP($E890,paramètres!$E$33:$F$44,2,FALSE)&lt;=VLOOKUP($AE$18,paramètres!$E$33:$F$44,2,FALSE),S890*$D890,0)))</f>
        <v>0</v>
      </c>
      <c r="AF890" s="13">
        <f>IF($D890="",0,IF($E890="",0,IF(VLOOKUP($E890,paramètres!$E$33:$F$44,2,FALSE)&lt;=VLOOKUP($AF$18,paramètres!$E$33:$F$44,2,FALSE),T890*$D890,0)))</f>
        <v>0</v>
      </c>
      <c r="AG890" s="13">
        <f>IF($D890="",0,IF($E890="",0,IF(VLOOKUP($E890,paramètres!$E$33:$F$44,2,FALSE)&lt;=VLOOKUP($AG$18,paramètres!$E$33:$F$44,2,FALSE),U890*$D890,0)))</f>
        <v>0</v>
      </c>
      <c r="AH890" s="13">
        <f>IF($D890="",0,IF($E890="",0,IF(VLOOKUP($E890,paramètres!$E$33:$F$44,2,FALSE)&lt;=VLOOKUP($AH$18,paramètres!$E$33:$F$44,2,FALSE),V890*$D890,0)))</f>
        <v>0</v>
      </c>
      <c r="AI890" s="13">
        <f>IF($D890="",0,IF($E890="",0,IF(VLOOKUP($E890,paramètres!$E$33:$F$44,2,FALSE)&lt;=VLOOKUP($AI$18,paramètres!$E$33:$F$44,2,FALSE),W890*$D890,0)))</f>
        <v>0</v>
      </c>
      <c r="AJ890" s="13">
        <f>IF($D890="",0,IF($E890="",0,IF(VLOOKUP($E890,paramètres!$E$33:$F$44,2,FALSE)&lt;=VLOOKUP($AJ$18,paramètres!$E$33:$F$44,2,FALSE),X890*$D890,0)))</f>
        <v>0</v>
      </c>
      <c r="AK890" s="13">
        <f>IF($D890="",0,IF($E890="",0,IF(VLOOKUP($E890,paramètres!$E$33:$F$44,2,FALSE)&lt;=VLOOKUP($AK$18,paramètres!$E$33:$F$44,2,FALSE),Y890*$D890,0)))</f>
        <v>0</v>
      </c>
      <c r="AL890" s="13">
        <f>IF($D890="",0,IF($E890="",0,IF(VLOOKUP($E890,paramètres!$E$33:$F$44,2,FALSE)&lt;=VLOOKUP($AL$18,paramètres!$E$33:$F$44,2,FALSE),Z890*$D890,0)))</f>
        <v>0</v>
      </c>
      <c r="AM890" s="13">
        <f>IF($D890="",0,IF($E890="",0,IF(VLOOKUP($E890,paramètres!$E$33:$F$44,2,FALSE)&lt;=VLOOKUP($AM$18,paramètres!$E$33:$F$44,2,FALSE),AA890*$D890,0)))</f>
        <v>0</v>
      </c>
      <c r="AN890" s="154">
        <f>IF($D890="",0,IF($E890="",0,IF(VLOOKUP($E890,paramètres!$E$33:$F$44,2,FALSE)&lt;=VLOOKUP($AN$18,paramètres!$E$33:$F$44,2,FALSE),AB890*$D890,0)))</f>
        <v>0</v>
      </c>
      <c r="AO890" s="149" t="str">
        <f>IF(paramètres!$B$28=1,((SUM(Q890:Z890)/1.02)+SUM(AA890:AB890))*0.0303/9*COUNT(Q890:Y890),IF(paramètres!$B$28=2,(SUM(Q890:AB890))*0.0303/9*COUNT(Q890:Y890),"Missing Delta option"))</f>
        <v>Missing Delta option</v>
      </c>
      <c r="AP890" s="13" t="str">
        <f>IF(paramètres!$B$28=1,(((SUM(Q890:Z890)/1.02)+SUM(AA890:AB890))+((SUM(AC890:AL890)/1.02)+SUM(AM890:AO890)))*cotpatr,IF(paramètres!$B$28=2,(SUM(Q890:AO890)*cotpatr),"Missing Delta Option"))</f>
        <v>Missing Delta Option</v>
      </c>
      <c r="AQ890" s="13" t="str" cm="1">
        <f t="array" ref="AQ890">IF(paramètres!$B$28=1,(((SUM(Q890:Z890)/1.02)+SUM(AA890:AB890))+((SUM(AC890:AN890)/1.02)+SUM(AM890:AN890)))/12*pécule,IF(paramètres!$B$28=2,SUM(Q890:AN890)/12*pécule,"Missing Delta Option"))</f>
        <v>Missing Delta Option</v>
      </c>
      <c r="AR890" s="132" t="e">
        <f>IF(paramètres!$B$28=1,(((SUM(Q890:Z890)/1.02)+SUM(AA890:AB890))+((SUM(AC890:AN890)/1.02)+SUM(AM890:AN890)))+AO890+AP890+AQ890,SUM(Q890:AN890)+AO890+AP890+AQ890)</f>
        <v>#VALUE!</v>
      </c>
    </row>
    <row r="891" spans="1:44" x14ac:dyDescent="0.25">
      <c r="A891" s="131"/>
      <c r="B891" s="39"/>
      <c r="C891" s="39"/>
      <c r="D891" s="93"/>
      <c r="E891" s="68"/>
      <c r="F891" s="40"/>
      <c r="G891" s="94"/>
      <c r="H891" s="38"/>
      <c r="I891" s="95"/>
      <c r="J891" s="40"/>
      <c r="K891" s="38"/>
      <c r="L891" s="95"/>
      <c r="M891" s="40"/>
      <c r="N891" s="38"/>
      <c r="O891" s="95"/>
      <c r="P891" s="68"/>
      <c r="Q891" s="226"/>
      <c r="R891" s="227"/>
      <c r="S891" s="227"/>
      <c r="T891" s="227"/>
      <c r="U891" s="227"/>
      <c r="V891" s="227"/>
      <c r="W891" s="227"/>
      <c r="X891" s="227"/>
      <c r="Y891" s="227"/>
      <c r="Z891" s="227"/>
      <c r="AA891" s="227"/>
      <c r="AB891" s="228"/>
      <c r="AC891" s="149">
        <f>IF($D891="",0,IF($E891="",0,IF(VLOOKUP($E891,paramètres!$E$33:$F$44,2,FALSE)&lt;=VLOOKUP($AC$18,paramètres!$E$33:$F$44,2,FALSE),Q891*$D891,0)))</f>
        <v>0</v>
      </c>
      <c r="AD891" s="13">
        <f>IF($D891="",0,IF($E891="",0,IF(VLOOKUP($E891,paramètres!$E$33:$F$44,2,FALSE)&lt;=VLOOKUP($AD$18,paramètres!$E$33:$F$44,2,FALSE),R891*$D891,0)))</f>
        <v>0</v>
      </c>
      <c r="AE891" s="13">
        <f>IF($D891="",0,IF($E891="",0,IF(VLOOKUP($E891,paramètres!$E$33:$F$44,2,FALSE)&lt;=VLOOKUP($AE$18,paramètres!$E$33:$F$44,2,FALSE),S891*$D891,0)))</f>
        <v>0</v>
      </c>
      <c r="AF891" s="13">
        <f>IF($D891="",0,IF($E891="",0,IF(VLOOKUP($E891,paramètres!$E$33:$F$44,2,FALSE)&lt;=VLOOKUP($AF$18,paramètres!$E$33:$F$44,2,FALSE),T891*$D891,0)))</f>
        <v>0</v>
      </c>
      <c r="AG891" s="13">
        <f>IF($D891="",0,IF($E891="",0,IF(VLOOKUP($E891,paramètres!$E$33:$F$44,2,FALSE)&lt;=VLOOKUP($AG$18,paramètres!$E$33:$F$44,2,FALSE),U891*$D891,0)))</f>
        <v>0</v>
      </c>
      <c r="AH891" s="13">
        <f>IF($D891="",0,IF($E891="",0,IF(VLOOKUP($E891,paramètres!$E$33:$F$44,2,FALSE)&lt;=VLOOKUP($AH$18,paramètres!$E$33:$F$44,2,FALSE),V891*$D891,0)))</f>
        <v>0</v>
      </c>
      <c r="AI891" s="13">
        <f>IF($D891="",0,IF($E891="",0,IF(VLOOKUP($E891,paramètres!$E$33:$F$44,2,FALSE)&lt;=VLOOKUP($AI$18,paramètres!$E$33:$F$44,2,FALSE),W891*$D891,0)))</f>
        <v>0</v>
      </c>
      <c r="AJ891" s="13">
        <f>IF($D891="",0,IF($E891="",0,IF(VLOOKUP($E891,paramètres!$E$33:$F$44,2,FALSE)&lt;=VLOOKUP($AJ$18,paramètres!$E$33:$F$44,2,FALSE),X891*$D891,0)))</f>
        <v>0</v>
      </c>
      <c r="AK891" s="13">
        <f>IF($D891="",0,IF($E891="",0,IF(VLOOKUP($E891,paramètres!$E$33:$F$44,2,FALSE)&lt;=VLOOKUP($AK$18,paramètres!$E$33:$F$44,2,FALSE),Y891*$D891,0)))</f>
        <v>0</v>
      </c>
      <c r="AL891" s="13">
        <f>IF($D891="",0,IF($E891="",0,IF(VLOOKUP($E891,paramètres!$E$33:$F$44,2,FALSE)&lt;=VLOOKUP($AL$18,paramètres!$E$33:$F$44,2,FALSE),Z891*$D891,0)))</f>
        <v>0</v>
      </c>
      <c r="AM891" s="13">
        <f>IF($D891="",0,IF($E891="",0,IF(VLOOKUP($E891,paramètres!$E$33:$F$44,2,FALSE)&lt;=VLOOKUP($AM$18,paramètres!$E$33:$F$44,2,FALSE),AA891*$D891,0)))</f>
        <v>0</v>
      </c>
      <c r="AN891" s="154">
        <f>IF($D891="",0,IF($E891="",0,IF(VLOOKUP($E891,paramètres!$E$33:$F$44,2,FALSE)&lt;=VLOOKUP($AN$18,paramètres!$E$33:$F$44,2,FALSE),AB891*$D891,0)))</f>
        <v>0</v>
      </c>
      <c r="AO891" s="149" t="str">
        <f>IF(paramètres!$B$28=1,((SUM(Q891:Z891)/1.02)+SUM(AA891:AB891))*0.0303/9*COUNT(Q891:Y891),IF(paramètres!$B$28=2,(SUM(Q891:AB891))*0.0303/9*COUNT(Q891:Y891),"Missing Delta option"))</f>
        <v>Missing Delta option</v>
      </c>
      <c r="AP891" s="13" t="str">
        <f>IF(paramètres!$B$28=1,(((SUM(Q891:Z891)/1.02)+SUM(AA891:AB891))+((SUM(AC891:AL891)/1.02)+SUM(AM891:AO891)))*cotpatr,IF(paramètres!$B$28=2,(SUM(Q891:AO891)*cotpatr),"Missing Delta Option"))</f>
        <v>Missing Delta Option</v>
      </c>
      <c r="AQ891" s="13" t="str" cm="1">
        <f t="array" ref="AQ891">IF(paramètres!$B$28=1,(((SUM(Q891:Z891)/1.02)+SUM(AA891:AB891))+((SUM(AC891:AN891)/1.02)+SUM(AM891:AN891)))/12*pécule,IF(paramètres!$B$28=2,SUM(Q891:AN891)/12*pécule,"Missing Delta Option"))</f>
        <v>Missing Delta Option</v>
      </c>
      <c r="AR891" s="132" t="e">
        <f>IF(paramètres!$B$28=1,(((SUM(Q891:Z891)/1.02)+SUM(AA891:AB891))+((SUM(AC891:AN891)/1.02)+SUM(AM891:AN891)))+AO891+AP891+AQ891,SUM(Q891:AN891)+AO891+AP891+AQ891)</f>
        <v>#VALUE!</v>
      </c>
    </row>
    <row r="892" spans="1:44" x14ac:dyDescent="0.25">
      <c r="A892" s="131"/>
      <c r="B892" s="39"/>
      <c r="C892" s="39"/>
      <c r="D892" s="93"/>
      <c r="E892" s="68"/>
      <c r="F892" s="40"/>
      <c r="G892" s="94"/>
      <c r="H892" s="38"/>
      <c r="I892" s="95"/>
      <c r="J892" s="40"/>
      <c r="K892" s="38"/>
      <c r="L892" s="95"/>
      <c r="M892" s="40"/>
      <c r="N892" s="38"/>
      <c r="O892" s="95"/>
      <c r="P892" s="68"/>
      <c r="Q892" s="226"/>
      <c r="R892" s="227"/>
      <c r="S892" s="227"/>
      <c r="T892" s="227"/>
      <c r="U892" s="227"/>
      <c r="V892" s="227"/>
      <c r="W892" s="227"/>
      <c r="X892" s="227"/>
      <c r="Y892" s="227"/>
      <c r="Z892" s="227"/>
      <c r="AA892" s="227"/>
      <c r="AB892" s="228"/>
      <c r="AC892" s="149">
        <f>IF($D892="",0,IF($E892="",0,IF(VLOOKUP($E892,paramètres!$E$33:$F$44,2,FALSE)&lt;=VLOOKUP($AC$18,paramètres!$E$33:$F$44,2,FALSE),Q892*$D892,0)))</f>
        <v>0</v>
      </c>
      <c r="AD892" s="13">
        <f>IF($D892="",0,IF($E892="",0,IF(VLOOKUP($E892,paramètres!$E$33:$F$44,2,FALSE)&lt;=VLOOKUP($AD$18,paramètres!$E$33:$F$44,2,FALSE),R892*$D892,0)))</f>
        <v>0</v>
      </c>
      <c r="AE892" s="13">
        <f>IF($D892="",0,IF($E892="",0,IF(VLOOKUP($E892,paramètres!$E$33:$F$44,2,FALSE)&lt;=VLOOKUP($AE$18,paramètres!$E$33:$F$44,2,FALSE),S892*$D892,0)))</f>
        <v>0</v>
      </c>
      <c r="AF892" s="13">
        <f>IF($D892="",0,IF($E892="",0,IF(VLOOKUP($E892,paramètres!$E$33:$F$44,2,FALSE)&lt;=VLOOKUP($AF$18,paramètres!$E$33:$F$44,2,FALSE),T892*$D892,0)))</f>
        <v>0</v>
      </c>
      <c r="AG892" s="13">
        <f>IF($D892="",0,IF($E892="",0,IF(VLOOKUP($E892,paramètres!$E$33:$F$44,2,FALSE)&lt;=VLOOKUP($AG$18,paramètres!$E$33:$F$44,2,FALSE),U892*$D892,0)))</f>
        <v>0</v>
      </c>
      <c r="AH892" s="13">
        <f>IF($D892="",0,IF($E892="",0,IF(VLOOKUP($E892,paramètres!$E$33:$F$44,2,FALSE)&lt;=VLOOKUP($AH$18,paramètres!$E$33:$F$44,2,FALSE),V892*$D892,0)))</f>
        <v>0</v>
      </c>
      <c r="AI892" s="13">
        <f>IF($D892="",0,IF($E892="",0,IF(VLOOKUP($E892,paramètres!$E$33:$F$44,2,FALSE)&lt;=VLOOKUP($AI$18,paramètres!$E$33:$F$44,2,FALSE),W892*$D892,0)))</f>
        <v>0</v>
      </c>
      <c r="AJ892" s="13">
        <f>IF($D892="",0,IF($E892="",0,IF(VLOOKUP($E892,paramètres!$E$33:$F$44,2,FALSE)&lt;=VLOOKUP($AJ$18,paramètres!$E$33:$F$44,2,FALSE),X892*$D892,0)))</f>
        <v>0</v>
      </c>
      <c r="AK892" s="13">
        <f>IF($D892="",0,IF($E892="",0,IF(VLOOKUP($E892,paramètres!$E$33:$F$44,2,FALSE)&lt;=VLOOKUP($AK$18,paramètres!$E$33:$F$44,2,FALSE),Y892*$D892,0)))</f>
        <v>0</v>
      </c>
      <c r="AL892" s="13">
        <f>IF($D892="",0,IF($E892="",0,IF(VLOOKUP($E892,paramètres!$E$33:$F$44,2,FALSE)&lt;=VLOOKUP($AL$18,paramètres!$E$33:$F$44,2,FALSE),Z892*$D892,0)))</f>
        <v>0</v>
      </c>
      <c r="AM892" s="13">
        <f>IF($D892="",0,IF($E892="",0,IF(VLOOKUP($E892,paramètres!$E$33:$F$44,2,FALSE)&lt;=VLOOKUP($AM$18,paramètres!$E$33:$F$44,2,FALSE),AA892*$D892,0)))</f>
        <v>0</v>
      </c>
      <c r="AN892" s="154">
        <f>IF($D892="",0,IF($E892="",0,IF(VLOOKUP($E892,paramètres!$E$33:$F$44,2,FALSE)&lt;=VLOOKUP($AN$18,paramètres!$E$33:$F$44,2,FALSE),AB892*$D892,0)))</f>
        <v>0</v>
      </c>
      <c r="AO892" s="149" t="str">
        <f>IF(paramètres!$B$28=1,((SUM(Q892:Z892)/1.02)+SUM(AA892:AB892))*0.0303/9*COUNT(Q892:Y892),IF(paramètres!$B$28=2,(SUM(Q892:AB892))*0.0303/9*COUNT(Q892:Y892),"Missing Delta option"))</f>
        <v>Missing Delta option</v>
      </c>
      <c r="AP892" s="13" t="str">
        <f>IF(paramètres!$B$28=1,(((SUM(Q892:Z892)/1.02)+SUM(AA892:AB892))+((SUM(AC892:AL892)/1.02)+SUM(AM892:AO892)))*cotpatr,IF(paramètres!$B$28=2,(SUM(Q892:AO892)*cotpatr),"Missing Delta Option"))</f>
        <v>Missing Delta Option</v>
      </c>
      <c r="AQ892" s="13" t="str" cm="1">
        <f t="array" ref="AQ892">IF(paramètres!$B$28=1,(((SUM(Q892:Z892)/1.02)+SUM(AA892:AB892))+((SUM(AC892:AN892)/1.02)+SUM(AM892:AN892)))/12*pécule,IF(paramètres!$B$28=2,SUM(Q892:AN892)/12*pécule,"Missing Delta Option"))</f>
        <v>Missing Delta Option</v>
      </c>
      <c r="AR892" s="132" t="e">
        <f>IF(paramètres!$B$28=1,(((SUM(Q892:Z892)/1.02)+SUM(AA892:AB892))+((SUM(AC892:AN892)/1.02)+SUM(AM892:AN892)))+AO892+AP892+AQ892,SUM(Q892:AN892)+AO892+AP892+AQ892)</f>
        <v>#VALUE!</v>
      </c>
    </row>
    <row r="893" spans="1:44" x14ac:dyDescent="0.25">
      <c r="A893" s="131"/>
      <c r="B893" s="39"/>
      <c r="C893" s="39"/>
      <c r="D893" s="93"/>
      <c r="E893" s="68"/>
      <c r="F893" s="40"/>
      <c r="G893" s="94"/>
      <c r="H893" s="38"/>
      <c r="I893" s="95"/>
      <c r="J893" s="40"/>
      <c r="K893" s="38"/>
      <c r="L893" s="95"/>
      <c r="M893" s="40"/>
      <c r="N893" s="38"/>
      <c r="O893" s="95"/>
      <c r="P893" s="68"/>
      <c r="Q893" s="226"/>
      <c r="R893" s="227"/>
      <c r="S893" s="227"/>
      <c r="T893" s="227"/>
      <c r="U893" s="227"/>
      <c r="V893" s="227"/>
      <c r="W893" s="227"/>
      <c r="X893" s="227"/>
      <c r="Y893" s="227"/>
      <c r="Z893" s="227"/>
      <c r="AA893" s="227"/>
      <c r="AB893" s="228"/>
      <c r="AC893" s="149">
        <f>IF($D893="",0,IF($E893="",0,IF(VLOOKUP($E893,paramètres!$E$33:$F$44,2,FALSE)&lt;=VLOOKUP($AC$18,paramètres!$E$33:$F$44,2,FALSE),Q893*$D893,0)))</f>
        <v>0</v>
      </c>
      <c r="AD893" s="13">
        <f>IF($D893="",0,IF($E893="",0,IF(VLOOKUP($E893,paramètres!$E$33:$F$44,2,FALSE)&lt;=VLOOKUP($AD$18,paramètres!$E$33:$F$44,2,FALSE),R893*$D893,0)))</f>
        <v>0</v>
      </c>
      <c r="AE893" s="13">
        <f>IF($D893="",0,IF($E893="",0,IF(VLOOKUP($E893,paramètres!$E$33:$F$44,2,FALSE)&lt;=VLOOKUP($AE$18,paramètres!$E$33:$F$44,2,FALSE),S893*$D893,0)))</f>
        <v>0</v>
      </c>
      <c r="AF893" s="13">
        <f>IF($D893="",0,IF($E893="",0,IF(VLOOKUP($E893,paramètres!$E$33:$F$44,2,FALSE)&lt;=VLOOKUP($AF$18,paramètres!$E$33:$F$44,2,FALSE),T893*$D893,0)))</f>
        <v>0</v>
      </c>
      <c r="AG893" s="13">
        <f>IF($D893="",0,IF($E893="",0,IF(VLOOKUP($E893,paramètres!$E$33:$F$44,2,FALSE)&lt;=VLOOKUP($AG$18,paramètres!$E$33:$F$44,2,FALSE),U893*$D893,0)))</f>
        <v>0</v>
      </c>
      <c r="AH893" s="13">
        <f>IF($D893="",0,IF($E893="",0,IF(VLOOKUP($E893,paramètres!$E$33:$F$44,2,FALSE)&lt;=VLOOKUP($AH$18,paramètres!$E$33:$F$44,2,FALSE),V893*$D893,0)))</f>
        <v>0</v>
      </c>
      <c r="AI893" s="13">
        <f>IF($D893="",0,IF($E893="",0,IF(VLOOKUP($E893,paramètres!$E$33:$F$44,2,FALSE)&lt;=VLOOKUP($AI$18,paramètres!$E$33:$F$44,2,FALSE),W893*$D893,0)))</f>
        <v>0</v>
      </c>
      <c r="AJ893" s="13">
        <f>IF($D893="",0,IF($E893="",0,IF(VLOOKUP($E893,paramètres!$E$33:$F$44,2,FALSE)&lt;=VLOOKUP($AJ$18,paramètres!$E$33:$F$44,2,FALSE),X893*$D893,0)))</f>
        <v>0</v>
      </c>
      <c r="AK893" s="13">
        <f>IF($D893="",0,IF($E893="",0,IF(VLOOKUP($E893,paramètres!$E$33:$F$44,2,FALSE)&lt;=VLOOKUP($AK$18,paramètres!$E$33:$F$44,2,FALSE),Y893*$D893,0)))</f>
        <v>0</v>
      </c>
      <c r="AL893" s="13">
        <f>IF($D893="",0,IF($E893="",0,IF(VLOOKUP($E893,paramètres!$E$33:$F$44,2,FALSE)&lt;=VLOOKUP($AL$18,paramètres!$E$33:$F$44,2,FALSE),Z893*$D893,0)))</f>
        <v>0</v>
      </c>
      <c r="AM893" s="13">
        <f>IF($D893="",0,IF($E893="",0,IF(VLOOKUP($E893,paramètres!$E$33:$F$44,2,FALSE)&lt;=VLOOKUP($AM$18,paramètres!$E$33:$F$44,2,FALSE),AA893*$D893,0)))</f>
        <v>0</v>
      </c>
      <c r="AN893" s="154">
        <f>IF($D893="",0,IF($E893="",0,IF(VLOOKUP($E893,paramètres!$E$33:$F$44,2,FALSE)&lt;=VLOOKUP($AN$18,paramètres!$E$33:$F$44,2,FALSE),AB893*$D893,0)))</f>
        <v>0</v>
      </c>
      <c r="AO893" s="149" t="str">
        <f>IF(paramètres!$B$28=1,((SUM(Q893:Z893)/1.02)+SUM(AA893:AB893))*0.0303/9*COUNT(Q893:Y893),IF(paramètres!$B$28=2,(SUM(Q893:AB893))*0.0303/9*COUNT(Q893:Y893),"Missing Delta option"))</f>
        <v>Missing Delta option</v>
      </c>
      <c r="AP893" s="13" t="str">
        <f>IF(paramètres!$B$28=1,(((SUM(Q893:Z893)/1.02)+SUM(AA893:AB893))+((SUM(AC893:AL893)/1.02)+SUM(AM893:AO893)))*cotpatr,IF(paramètres!$B$28=2,(SUM(Q893:AO893)*cotpatr),"Missing Delta Option"))</f>
        <v>Missing Delta Option</v>
      </c>
      <c r="AQ893" s="13" t="str" cm="1">
        <f t="array" ref="AQ893">IF(paramètres!$B$28=1,(((SUM(Q893:Z893)/1.02)+SUM(AA893:AB893))+((SUM(AC893:AN893)/1.02)+SUM(AM893:AN893)))/12*pécule,IF(paramètres!$B$28=2,SUM(Q893:AN893)/12*pécule,"Missing Delta Option"))</f>
        <v>Missing Delta Option</v>
      </c>
      <c r="AR893" s="132" t="e">
        <f>IF(paramètres!$B$28=1,(((SUM(Q893:Z893)/1.02)+SUM(AA893:AB893))+((SUM(AC893:AN893)/1.02)+SUM(AM893:AN893)))+AO893+AP893+AQ893,SUM(Q893:AN893)+AO893+AP893+AQ893)</f>
        <v>#VALUE!</v>
      </c>
    </row>
    <row r="894" spans="1:44" x14ac:dyDescent="0.25">
      <c r="A894" s="131"/>
      <c r="B894" s="39"/>
      <c r="C894" s="39"/>
      <c r="D894" s="93"/>
      <c r="E894" s="68"/>
      <c r="F894" s="40"/>
      <c r="G894" s="94"/>
      <c r="H894" s="38"/>
      <c r="I894" s="95"/>
      <c r="J894" s="40"/>
      <c r="K894" s="38"/>
      <c r="L894" s="95"/>
      <c r="M894" s="40"/>
      <c r="N894" s="38"/>
      <c r="O894" s="95"/>
      <c r="P894" s="68"/>
      <c r="Q894" s="226"/>
      <c r="R894" s="227"/>
      <c r="S894" s="227"/>
      <c r="T894" s="227"/>
      <c r="U894" s="227"/>
      <c r="V894" s="227"/>
      <c r="W894" s="227"/>
      <c r="X894" s="227"/>
      <c r="Y894" s="227"/>
      <c r="Z894" s="227"/>
      <c r="AA894" s="227"/>
      <c r="AB894" s="228"/>
      <c r="AC894" s="149">
        <f>IF($D894="",0,IF($E894="",0,IF(VLOOKUP($E894,paramètres!$E$33:$F$44,2,FALSE)&lt;=VLOOKUP($AC$18,paramètres!$E$33:$F$44,2,FALSE),Q894*$D894,0)))</f>
        <v>0</v>
      </c>
      <c r="AD894" s="13">
        <f>IF($D894="",0,IF($E894="",0,IF(VLOOKUP($E894,paramètres!$E$33:$F$44,2,FALSE)&lt;=VLOOKUP($AD$18,paramètres!$E$33:$F$44,2,FALSE),R894*$D894,0)))</f>
        <v>0</v>
      </c>
      <c r="AE894" s="13">
        <f>IF($D894="",0,IF($E894="",0,IF(VLOOKUP($E894,paramètres!$E$33:$F$44,2,FALSE)&lt;=VLOOKUP($AE$18,paramètres!$E$33:$F$44,2,FALSE),S894*$D894,0)))</f>
        <v>0</v>
      </c>
      <c r="AF894" s="13">
        <f>IF($D894="",0,IF($E894="",0,IF(VLOOKUP($E894,paramètres!$E$33:$F$44,2,FALSE)&lt;=VLOOKUP($AF$18,paramètres!$E$33:$F$44,2,FALSE),T894*$D894,0)))</f>
        <v>0</v>
      </c>
      <c r="AG894" s="13">
        <f>IF($D894="",0,IF($E894="",0,IF(VLOOKUP($E894,paramètres!$E$33:$F$44,2,FALSE)&lt;=VLOOKUP($AG$18,paramètres!$E$33:$F$44,2,FALSE),U894*$D894,0)))</f>
        <v>0</v>
      </c>
      <c r="AH894" s="13">
        <f>IF($D894="",0,IF($E894="",0,IF(VLOOKUP($E894,paramètres!$E$33:$F$44,2,FALSE)&lt;=VLOOKUP($AH$18,paramètres!$E$33:$F$44,2,FALSE),V894*$D894,0)))</f>
        <v>0</v>
      </c>
      <c r="AI894" s="13">
        <f>IF($D894="",0,IF($E894="",0,IF(VLOOKUP($E894,paramètres!$E$33:$F$44,2,FALSE)&lt;=VLOOKUP($AI$18,paramètres!$E$33:$F$44,2,FALSE),W894*$D894,0)))</f>
        <v>0</v>
      </c>
      <c r="AJ894" s="13">
        <f>IF($D894="",0,IF($E894="",0,IF(VLOOKUP($E894,paramètres!$E$33:$F$44,2,FALSE)&lt;=VLOOKUP($AJ$18,paramètres!$E$33:$F$44,2,FALSE),X894*$D894,0)))</f>
        <v>0</v>
      </c>
      <c r="AK894" s="13">
        <f>IF($D894="",0,IF($E894="",0,IF(VLOOKUP($E894,paramètres!$E$33:$F$44,2,FALSE)&lt;=VLOOKUP($AK$18,paramètres!$E$33:$F$44,2,FALSE),Y894*$D894,0)))</f>
        <v>0</v>
      </c>
      <c r="AL894" s="13">
        <f>IF($D894="",0,IF($E894="",0,IF(VLOOKUP($E894,paramètres!$E$33:$F$44,2,FALSE)&lt;=VLOOKUP($AL$18,paramètres!$E$33:$F$44,2,FALSE),Z894*$D894,0)))</f>
        <v>0</v>
      </c>
      <c r="AM894" s="13">
        <f>IF($D894="",0,IF($E894="",0,IF(VLOOKUP($E894,paramètres!$E$33:$F$44,2,FALSE)&lt;=VLOOKUP($AM$18,paramètres!$E$33:$F$44,2,FALSE),AA894*$D894,0)))</f>
        <v>0</v>
      </c>
      <c r="AN894" s="154">
        <f>IF($D894="",0,IF($E894="",0,IF(VLOOKUP($E894,paramètres!$E$33:$F$44,2,FALSE)&lt;=VLOOKUP($AN$18,paramètres!$E$33:$F$44,2,FALSE),AB894*$D894,0)))</f>
        <v>0</v>
      </c>
      <c r="AO894" s="149" t="str">
        <f>IF(paramètres!$B$28=1,((SUM(Q894:Z894)/1.02)+SUM(AA894:AB894))*0.0303/9*COUNT(Q894:Y894),IF(paramètres!$B$28=2,(SUM(Q894:AB894))*0.0303/9*COUNT(Q894:Y894),"Missing Delta option"))</f>
        <v>Missing Delta option</v>
      </c>
      <c r="AP894" s="13" t="str">
        <f>IF(paramètres!$B$28=1,(((SUM(Q894:Z894)/1.02)+SUM(AA894:AB894))+((SUM(AC894:AL894)/1.02)+SUM(AM894:AO894)))*cotpatr,IF(paramètres!$B$28=2,(SUM(Q894:AO894)*cotpatr),"Missing Delta Option"))</f>
        <v>Missing Delta Option</v>
      </c>
      <c r="AQ894" s="13" t="str" cm="1">
        <f t="array" ref="AQ894">IF(paramètres!$B$28=1,(((SUM(Q894:Z894)/1.02)+SUM(AA894:AB894))+((SUM(AC894:AN894)/1.02)+SUM(AM894:AN894)))/12*pécule,IF(paramètres!$B$28=2,SUM(Q894:AN894)/12*pécule,"Missing Delta Option"))</f>
        <v>Missing Delta Option</v>
      </c>
      <c r="AR894" s="132" t="e">
        <f>IF(paramètres!$B$28=1,(((SUM(Q894:Z894)/1.02)+SUM(AA894:AB894))+((SUM(AC894:AN894)/1.02)+SUM(AM894:AN894)))+AO894+AP894+AQ894,SUM(Q894:AN894)+AO894+AP894+AQ894)</f>
        <v>#VALUE!</v>
      </c>
    </row>
    <row r="895" spans="1:44" x14ac:dyDescent="0.25">
      <c r="A895" s="131"/>
      <c r="B895" s="39"/>
      <c r="C895" s="39"/>
      <c r="D895" s="93"/>
      <c r="E895" s="68"/>
      <c r="F895" s="40"/>
      <c r="G895" s="94"/>
      <c r="H895" s="38"/>
      <c r="I895" s="95"/>
      <c r="J895" s="40"/>
      <c r="K895" s="38"/>
      <c r="L895" s="95"/>
      <c r="M895" s="40"/>
      <c r="N895" s="38"/>
      <c r="O895" s="95"/>
      <c r="P895" s="68"/>
      <c r="Q895" s="226"/>
      <c r="R895" s="227"/>
      <c r="S895" s="227"/>
      <c r="T895" s="227"/>
      <c r="U895" s="227"/>
      <c r="V895" s="227"/>
      <c r="W895" s="227"/>
      <c r="X895" s="227"/>
      <c r="Y895" s="227"/>
      <c r="Z895" s="227"/>
      <c r="AA895" s="227"/>
      <c r="AB895" s="228"/>
      <c r="AC895" s="149">
        <f>IF($D895="",0,IF($E895="",0,IF(VLOOKUP($E895,paramètres!$E$33:$F$44,2,FALSE)&lt;=VLOOKUP($AC$18,paramètres!$E$33:$F$44,2,FALSE),Q895*$D895,0)))</f>
        <v>0</v>
      </c>
      <c r="AD895" s="13">
        <f>IF($D895="",0,IF($E895="",0,IF(VLOOKUP($E895,paramètres!$E$33:$F$44,2,FALSE)&lt;=VLOOKUP($AD$18,paramètres!$E$33:$F$44,2,FALSE),R895*$D895,0)))</f>
        <v>0</v>
      </c>
      <c r="AE895" s="13">
        <f>IF($D895="",0,IF($E895="",0,IF(VLOOKUP($E895,paramètres!$E$33:$F$44,2,FALSE)&lt;=VLOOKUP($AE$18,paramètres!$E$33:$F$44,2,FALSE),S895*$D895,0)))</f>
        <v>0</v>
      </c>
      <c r="AF895" s="13">
        <f>IF($D895="",0,IF($E895="",0,IF(VLOOKUP($E895,paramètres!$E$33:$F$44,2,FALSE)&lt;=VLOOKUP($AF$18,paramètres!$E$33:$F$44,2,FALSE),T895*$D895,0)))</f>
        <v>0</v>
      </c>
      <c r="AG895" s="13">
        <f>IF($D895="",0,IF($E895="",0,IF(VLOOKUP($E895,paramètres!$E$33:$F$44,2,FALSE)&lt;=VLOOKUP($AG$18,paramètres!$E$33:$F$44,2,FALSE),U895*$D895,0)))</f>
        <v>0</v>
      </c>
      <c r="AH895" s="13">
        <f>IF($D895="",0,IF($E895="",0,IF(VLOOKUP($E895,paramètres!$E$33:$F$44,2,FALSE)&lt;=VLOOKUP($AH$18,paramètres!$E$33:$F$44,2,FALSE),V895*$D895,0)))</f>
        <v>0</v>
      </c>
      <c r="AI895" s="13">
        <f>IF($D895="",0,IF($E895="",0,IF(VLOOKUP($E895,paramètres!$E$33:$F$44,2,FALSE)&lt;=VLOOKUP($AI$18,paramètres!$E$33:$F$44,2,FALSE),W895*$D895,0)))</f>
        <v>0</v>
      </c>
      <c r="AJ895" s="13">
        <f>IF($D895="",0,IF($E895="",0,IF(VLOOKUP($E895,paramètres!$E$33:$F$44,2,FALSE)&lt;=VLOOKUP($AJ$18,paramètres!$E$33:$F$44,2,FALSE),X895*$D895,0)))</f>
        <v>0</v>
      </c>
      <c r="AK895" s="13">
        <f>IF($D895="",0,IF($E895="",0,IF(VLOOKUP($E895,paramètres!$E$33:$F$44,2,FALSE)&lt;=VLOOKUP($AK$18,paramètres!$E$33:$F$44,2,FALSE),Y895*$D895,0)))</f>
        <v>0</v>
      </c>
      <c r="AL895" s="13">
        <f>IF($D895="",0,IF($E895="",0,IF(VLOOKUP($E895,paramètres!$E$33:$F$44,2,FALSE)&lt;=VLOOKUP($AL$18,paramètres!$E$33:$F$44,2,FALSE),Z895*$D895,0)))</f>
        <v>0</v>
      </c>
      <c r="AM895" s="13">
        <f>IF($D895="",0,IF($E895="",0,IF(VLOOKUP($E895,paramètres!$E$33:$F$44,2,FALSE)&lt;=VLOOKUP($AM$18,paramètres!$E$33:$F$44,2,FALSE),AA895*$D895,0)))</f>
        <v>0</v>
      </c>
      <c r="AN895" s="154">
        <f>IF($D895="",0,IF($E895="",0,IF(VLOOKUP($E895,paramètres!$E$33:$F$44,2,FALSE)&lt;=VLOOKUP($AN$18,paramètres!$E$33:$F$44,2,FALSE),AB895*$D895,0)))</f>
        <v>0</v>
      </c>
      <c r="AO895" s="149" t="str">
        <f>IF(paramètres!$B$28=1,((SUM(Q895:Z895)/1.02)+SUM(AA895:AB895))*0.0303/9*COUNT(Q895:Y895),IF(paramètres!$B$28=2,(SUM(Q895:AB895))*0.0303/9*COUNT(Q895:Y895),"Missing Delta option"))</f>
        <v>Missing Delta option</v>
      </c>
      <c r="AP895" s="13" t="str">
        <f>IF(paramètres!$B$28=1,(((SUM(Q895:Z895)/1.02)+SUM(AA895:AB895))+((SUM(AC895:AL895)/1.02)+SUM(AM895:AO895)))*cotpatr,IF(paramètres!$B$28=2,(SUM(Q895:AO895)*cotpatr),"Missing Delta Option"))</f>
        <v>Missing Delta Option</v>
      </c>
      <c r="AQ895" s="13" t="str" cm="1">
        <f t="array" ref="AQ895">IF(paramètres!$B$28=1,(((SUM(Q895:Z895)/1.02)+SUM(AA895:AB895))+((SUM(AC895:AN895)/1.02)+SUM(AM895:AN895)))/12*pécule,IF(paramètres!$B$28=2,SUM(Q895:AN895)/12*pécule,"Missing Delta Option"))</f>
        <v>Missing Delta Option</v>
      </c>
      <c r="AR895" s="132" t="e">
        <f>IF(paramètres!$B$28=1,(((SUM(Q895:Z895)/1.02)+SUM(AA895:AB895))+((SUM(AC895:AN895)/1.02)+SUM(AM895:AN895)))+AO895+AP895+AQ895,SUM(Q895:AN895)+AO895+AP895+AQ895)</f>
        <v>#VALUE!</v>
      </c>
    </row>
    <row r="896" spans="1:44" x14ac:dyDescent="0.25">
      <c r="A896" s="131"/>
      <c r="B896" s="39"/>
      <c r="C896" s="39"/>
      <c r="D896" s="93"/>
      <c r="E896" s="68"/>
      <c r="F896" s="40"/>
      <c r="G896" s="94"/>
      <c r="H896" s="38"/>
      <c r="I896" s="95"/>
      <c r="J896" s="40"/>
      <c r="K896" s="38"/>
      <c r="L896" s="95"/>
      <c r="M896" s="40"/>
      <c r="N896" s="38"/>
      <c r="O896" s="95"/>
      <c r="P896" s="68"/>
      <c r="Q896" s="226"/>
      <c r="R896" s="227"/>
      <c r="S896" s="227"/>
      <c r="T896" s="227"/>
      <c r="U896" s="227"/>
      <c r="V896" s="227"/>
      <c r="W896" s="227"/>
      <c r="X896" s="227"/>
      <c r="Y896" s="227"/>
      <c r="Z896" s="227"/>
      <c r="AA896" s="227"/>
      <c r="AB896" s="228"/>
      <c r="AC896" s="149">
        <f>IF($D896="",0,IF($E896="",0,IF(VLOOKUP($E896,paramètres!$E$33:$F$44,2,FALSE)&lt;=VLOOKUP($AC$18,paramètres!$E$33:$F$44,2,FALSE),Q896*$D896,0)))</f>
        <v>0</v>
      </c>
      <c r="AD896" s="13">
        <f>IF($D896="",0,IF($E896="",0,IF(VLOOKUP($E896,paramètres!$E$33:$F$44,2,FALSE)&lt;=VLOOKUP($AD$18,paramètres!$E$33:$F$44,2,FALSE),R896*$D896,0)))</f>
        <v>0</v>
      </c>
      <c r="AE896" s="13">
        <f>IF($D896="",0,IF($E896="",0,IF(VLOOKUP($E896,paramètres!$E$33:$F$44,2,FALSE)&lt;=VLOOKUP($AE$18,paramètres!$E$33:$F$44,2,FALSE),S896*$D896,0)))</f>
        <v>0</v>
      </c>
      <c r="AF896" s="13">
        <f>IF($D896="",0,IF($E896="",0,IF(VLOOKUP($E896,paramètres!$E$33:$F$44,2,FALSE)&lt;=VLOOKUP($AF$18,paramètres!$E$33:$F$44,2,FALSE),T896*$D896,0)))</f>
        <v>0</v>
      </c>
      <c r="AG896" s="13">
        <f>IF($D896="",0,IF($E896="",0,IF(VLOOKUP($E896,paramètres!$E$33:$F$44,2,FALSE)&lt;=VLOOKUP($AG$18,paramètres!$E$33:$F$44,2,FALSE),U896*$D896,0)))</f>
        <v>0</v>
      </c>
      <c r="AH896" s="13">
        <f>IF($D896="",0,IF($E896="",0,IF(VLOOKUP($E896,paramètres!$E$33:$F$44,2,FALSE)&lt;=VLOOKUP($AH$18,paramètres!$E$33:$F$44,2,FALSE),V896*$D896,0)))</f>
        <v>0</v>
      </c>
      <c r="AI896" s="13">
        <f>IF($D896="",0,IF($E896="",0,IF(VLOOKUP($E896,paramètres!$E$33:$F$44,2,FALSE)&lt;=VLOOKUP($AI$18,paramètres!$E$33:$F$44,2,FALSE),W896*$D896,0)))</f>
        <v>0</v>
      </c>
      <c r="AJ896" s="13">
        <f>IF($D896="",0,IF($E896="",0,IF(VLOOKUP($E896,paramètres!$E$33:$F$44,2,FALSE)&lt;=VLOOKUP($AJ$18,paramètres!$E$33:$F$44,2,FALSE),X896*$D896,0)))</f>
        <v>0</v>
      </c>
      <c r="AK896" s="13">
        <f>IF($D896="",0,IF($E896="",0,IF(VLOOKUP($E896,paramètres!$E$33:$F$44,2,FALSE)&lt;=VLOOKUP($AK$18,paramètres!$E$33:$F$44,2,FALSE),Y896*$D896,0)))</f>
        <v>0</v>
      </c>
      <c r="AL896" s="13">
        <f>IF($D896="",0,IF($E896="",0,IF(VLOOKUP($E896,paramètres!$E$33:$F$44,2,FALSE)&lt;=VLOOKUP($AL$18,paramètres!$E$33:$F$44,2,FALSE),Z896*$D896,0)))</f>
        <v>0</v>
      </c>
      <c r="AM896" s="13">
        <f>IF($D896="",0,IF($E896="",0,IF(VLOOKUP($E896,paramètres!$E$33:$F$44,2,FALSE)&lt;=VLOOKUP($AM$18,paramètres!$E$33:$F$44,2,FALSE),AA896*$D896,0)))</f>
        <v>0</v>
      </c>
      <c r="AN896" s="154">
        <f>IF($D896="",0,IF($E896="",0,IF(VLOOKUP($E896,paramètres!$E$33:$F$44,2,FALSE)&lt;=VLOOKUP($AN$18,paramètres!$E$33:$F$44,2,FALSE),AB896*$D896,0)))</f>
        <v>0</v>
      </c>
      <c r="AO896" s="149" t="str">
        <f>IF(paramètres!$B$28=1,((SUM(Q896:Z896)/1.02)+SUM(AA896:AB896))*0.0303/9*COUNT(Q896:Y896),IF(paramètres!$B$28=2,(SUM(Q896:AB896))*0.0303/9*COUNT(Q896:Y896),"Missing Delta option"))</f>
        <v>Missing Delta option</v>
      </c>
      <c r="AP896" s="13" t="str">
        <f>IF(paramètres!$B$28=1,(((SUM(Q896:Z896)/1.02)+SUM(AA896:AB896))+((SUM(AC896:AL896)/1.02)+SUM(AM896:AO896)))*cotpatr,IF(paramètres!$B$28=2,(SUM(Q896:AO896)*cotpatr),"Missing Delta Option"))</f>
        <v>Missing Delta Option</v>
      </c>
      <c r="AQ896" s="13" t="str" cm="1">
        <f t="array" ref="AQ896">IF(paramètres!$B$28=1,(((SUM(Q896:Z896)/1.02)+SUM(AA896:AB896))+((SUM(AC896:AN896)/1.02)+SUM(AM896:AN896)))/12*pécule,IF(paramètres!$B$28=2,SUM(Q896:AN896)/12*pécule,"Missing Delta Option"))</f>
        <v>Missing Delta Option</v>
      </c>
      <c r="AR896" s="132" t="e">
        <f>IF(paramètres!$B$28=1,(((SUM(Q896:Z896)/1.02)+SUM(AA896:AB896))+((SUM(AC896:AN896)/1.02)+SUM(AM896:AN896)))+AO896+AP896+AQ896,SUM(Q896:AN896)+AO896+AP896+AQ896)</f>
        <v>#VALUE!</v>
      </c>
    </row>
    <row r="897" spans="1:44" x14ac:dyDescent="0.25">
      <c r="A897" s="131"/>
      <c r="B897" s="39"/>
      <c r="C897" s="39"/>
      <c r="D897" s="93"/>
      <c r="E897" s="68"/>
      <c r="F897" s="40"/>
      <c r="G897" s="94"/>
      <c r="H897" s="38"/>
      <c r="I897" s="95"/>
      <c r="J897" s="40"/>
      <c r="K897" s="38"/>
      <c r="L897" s="95"/>
      <c r="M897" s="40"/>
      <c r="N897" s="38"/>
      <c r="O897" s="95"/>
      <c r="P897" s="68"/>
      <c r="Q897" s="226"/>
      <c r="R897" s="227"/>
      <c r="S897" s="227"/>
      <c r="T897" s="227"/>
      <c r="U897" s="227"/>
      <c r="V897" s="227"/>
      <c r="W897" s="227"/>
      <c r="X897" s="227"/>
      <c r="Y897" s="227"/>
      <c r="Z897" s="227"/>
      <c r="AA897" s="227"/>
      <c r="AB897" s="228"/>
      <c r="AC897" s="149">
        <f>IF($D897="",0,IF($E897="",0,IF(VLOOKUP($E897,paramètres!$E$33:$F$44,2,FALSE)&lt;=VLOOKUP($AC$18,paramètres!$E$33:$F$44,2,FALSE),Q897*$D897,0)))</f>
        <v>0</v>
      </c>
      <c r="AD897" s="13">
        <f>IF($D897="",0,IF($E897="",0,IF(VLOOKUP($E897,paramètres!$E$33:$F$44,2,FALSE)&lt;=VLOOKUP($AD$18,paramètres!$E$33:$F$44,2,FALSE),R897*$D897,0)))</f>
        <v>0</v>
      </c>
      <c r="AE897" s="13">
        <f>IF($D897="",0,IF($E897="",0,IF(VLOOKUP($E897,paramètres!$E$33:$F$44,2,FALSE)&lt;=VLOOKUP($AE$18,paramètres!$E$33:$F$44,2,FALSE),S897*$D897,0)))</f>
        <v>0</v>
      </c>
      <c r="AF897" s="13">
        <f>IF($D897="",0,IF($E897="",0,IF(VLOOKUP($E897,paramètres!$E$33:$F$44,2,FALSE)&lt;=VLOOKUP($AF$18,paramètres!$E$33:$F$44,2,FALSE),T897*$D897,0)))</f>
        <v>0</v>
      </c>
      <c r="AG897" s="13">
        <f>IF($D897="",0,IF($E897="",0,IF(VLOOKUP($E897,paramètres!$E$33:$F$44,2,FALSE)&lt;=VLOOKUP($AG$18,paramètres!$E$33:$F$44,2,FALSE),U897*$D897,0)))</f>
        <v>0</v>
      </c>
      <c r="AH897" s="13">
        <f>IF($D897="",0,IF($E897="",0,IF(VLOOKUP($E897,paramètres!$E$33:$F$44,2,FALSE)&lt;=VLOOKUP($AH$18,paramètres!$E$33:$F$44,2,FALSE),V897*$D897,0)))</f>
        <v>0</v>
      </c>
      <c r="AI897" s="13">
        <f>IF($D897="",0,IF($E897="",0,IF(VLOOKUP($E897,paramètres!$E$33:$F$44,2,FALSE)&lt;=VLOOKUP($AI$18,paramètres!$E$33:$F$44,2,FALSE),W897*$D897,0)))</f>
        <v>0</v>
      </c>
      <c r="AJ897" s="13">
        <f>IF($D897="",0,IF($E897="",0,IF(VLOOKUP($E897,paramètres!$E$33:$F$44,2,FALSE)&lt;=VLOOKUP($AJ$18,paramètres!$E$33:$F$44,2,FALSE),X897*$D897,0)))</f>
        <v>0</v>
      </c>
      <c r="AK897" s="13">
        <f>IF($D897="",0,IF($E897="",0,IF(VLOOKUP($E897,paramètres!$E$33:$F$44,2,FALSE)&lt;=VLOOKUP($AK$18,paramètres!$E$33:$F$44,2,FALSE),Y897*$D897,0)))</f>
        <v>0</v>
      </c>
      <c r="AL897" s="13">
        <f>IF($D897="",0,IF($E897="",0,IF(VLOOKUP($E897,paramètres!$E$33:$F$44,2,FALSE)&lt;=VLOOKUP($AL$18,paramètres!$E$33:$F$44,2,FALSE),Z897*$D897,0)))</f>
        <v>0</v>
      </c>
      <c r="AM897" s="13">
        <f>IF($D897="",0,IF($E897="",0,IF(VLOOKUP($E897,paramètres!$E$33:$F$44,2,FALSE)&lt;=VLOOKUP($AM$18,paramètres!$E$33:$F$44,2,FALSE),AA897*$D897,0)))</f>
        <v>0</v>
      </c>
      <c r="AN897" s="154">
        <f>IF($D897="",0,IF($E897="",0,IF(VLOOKUP($E897,paramètres!$E$33:$F$44,2,FALSE)&lt;=VLOOKUP($AN$18,paramètres!$E$33:$F$44,2,FALSE),AB897*$D897,0)))</f>
        <v>0</v>
      </c>
      <c r="AO897" s="149" t="str">
        <f>IF(paramètres!$B$28=1,((SUM(Q897:Z897)/1.02)+SUM(AA897:AB897))*0.0303/9*COUNT(Q897:Y897),IF(paramètres!$B$28=2,(SUM(Q897:AB897))*0.0303/9*COUNT(Q897:Y897),"Missing Delta option"))</f>
        <v>Missing Delta option</v>
      </c>
      <c r="AP897" s="13" t="str">
        <f>IF(paramètres!$B$28=1,(((SUM(Q897:Z897)/1.02)+SUM(AA897:AB897))+((SUM(AC897:AL897)/1.02)+SUM(AM897:AO897)))*cotpatr,IF(paramètres!$B$28=2,(SUM(Q897:AO897)*cotpatr),"Missing Delta Option"))</f>
        <v>Missing Delta Option</v>
      </c>
      <c r="AQ897" s="13" t="str" cm="1">
        <f t="array" ref="AQ897">IF(paramètres!$B$28=1,(((SUM(Q897:Z897)/1.02)+SUM(AA897:AB897))+((SUM(AC897:AN897)/1.02)+SUM(AM897:AN897)))/12*pécule,IF(paramètres!$B$28=2,SUM(Q897:AN897)/12*pécule,"Missing Delta Option"))</f>
        <v>Missing Delta Option</v>
      </c>
      <c r="AR897" s="132" t="e">
        <f>IF(paramètres!$B$28=1,(((SUM(Q897:Z897)/1.02)+SUM(AA897:AB897))+((SUM(AC897:AN897)/1.02)+SUM(AM897:AN897)))+AO897+AP897+AQ897,SUM(Q897:AN897)+AO897+AP897+AQ897)</f>
        <v>#VALUE!</v>
      </c>
    </row>
    <row r="898" spans="1:44" x14ac:dyDescent="0.25">
      <c r="A898" s="131"/>
      <c r="B898" s="39"/>
      <c r="C898" s="39"/>
      <c r="D898" s="93"/>
      <c r="E898" s="68"/>
      <c r="F898" s="40"/>
      <c r="G898" s="94"/>
      <c r="H898" s="38"/>
      <c r="I898" s="95"/>
      <c r="J898" s="40"/>
      <c r="K898" s="38"/>
      <c r="L898" s="95"/>
      <c r="M898" s="40"/>
      <c r="N898" s="38"/>
      <c r="O898" s="95"/>
      <c r="P898" s="68"/>
      <c r="Q898" s="226"/>
      <c r="R898" s="227"/>
      <c r="S898" s="227"/>
      <c r="T898" s="227"/>
      <c r="U898" s="227"/>
      <c r="V898" s="227"/>
      <c r="W898" s="227"/>
      <c r="X898" s="227"/>
      <c r="Y898" s="227"/>
      <c r="Z898" s="227"/>
      <c r="AA898" s="227"/>
      <c r="AB898" s="228"/>
      <c r="AC898" s="149">
        <f>IF($D898="",0,IF($E898="",0,IF(VLOOKUP($E898,paramètres!$E$33:$F$44,2,FALSE)&lt;=VLOOKUP($AC$18,paramètres!$E$33:$F$44,2,FALSE),Q898*$D898,0)))</f>
        <v>0</v>
      </c>
      <c r="AD898" s="13">
        <f>IF($D898="",0,IF($E898="",0,IF(VLOOKUP($E898,paramètres!$E$33:$F$44,2,FALSE)&lt;=VLOOKUP($AD$18,paramètres!$E$33:$F$44,2,FALSE),R898*$D898,0)))</f>
        <v>0</v>
      </c>
      <c r="AE898" s="13">
        <f>IF($D898="",0,IF($E898="",0,IF(VLOOKUP($E898,paramètres!$E$33:$F$44,2,FALSE)&lt;=VLOOKUP($AE$18,paramètres!$E$33:$F$44,2,FALSE),S898*$D898,0)))</f>
        <v>0</v>
      </c>
      <c r="AF898" s="13">
        <f>IF($D898="",0,IF($E898="",0,IF(VLOOKUP($E898,paramètres!$E$33:$F$44,2,FALSE)&lt;=VLOOKUP($AF$18,paramètres!$E$33:$F$44,2,FALSE),T898*$D898,0)))</f>
        <v>0</v>
      </c>
      <c r="AG898" s="13">
        <f>IF($D898="",0,IF($E898="",0,IF(VLOOKUP($E898,paramètres!$E$33:$F$44,2,FALSE)&lt;=VLOOKUP($AG$18,paramètres!$E$33:$F$44,2,FALSE),U898*$D898,0)))</f>
        <v>0</v>
      </c>
      <c r="AH898" s="13">
        <f>IF($D898="",0,IF($E898="",0,IF(VLOOKUP($E898,paramètres!$E$33:$F$44,2,FALSE)&lt;=VLOOKUP($AH$18,paramètres!$E$33:$F$44,2,FALSE),V898*$D898,0)))</f>
        <v>0</v>
      </c>
      <c r="AI898" s="13">
        <f>IF($D898="",0,IF($E898="",0,IF(VLOOKUP($E898,paramètres!$E$33:$F$44,2,FALSE)&lt;=VLOOKUP($AI$18,paramètres!$E$33:$F$44,2,FALSE),W898*$D898,0)))</f>
        <v>0</v>
      </c>
      <c r="AJ898" s="13">
        <f>IF($D898="",0,IF($E898="",0,IF(VLOOKUP($E898,paramètres!$E$33:$F$44,2,FALSE)&lt;=VLOOKUP($AJ$18,paramètres!$E$33:$F$44,2,FALSE),X898*$D898,0)))</f>
        <v>0</v>
      </c>
      <c r="AK898" s="13">
        <f>IF($D898="",0,IF($E898="",0,IF(VLOOKUP($E898,paramètres!$E$33:$F$44,2,FALSE)&lt;=VLOOKUP($AK$18,paramètres!$E$33:$F$44,2,FALSE),Y898*$D898,0)))</f>
        <v>0</v>
      </c>
      <c r="AL898" s="13">
        <f>IF($D898="",0,IF($E898="",0,IF(VLOOKUP($E898,paramètres!$E$33:$F$44,2,FALSE)&lt;=VLOOKUP($AL$18,paramètres!$E$33:$F$44,2,FALSE),Z898*$D898,0)))</f>
        <v>0</v>
      </c>
      <c r="AM898" s="13">
        <f>IF($D898="",0,IF($E898="",0,IF(VLOOKUP($E898,paramètres!$E$33:$F$44,2,FALSE)&lt;=VLOOKUP($AM$18,paramètres!$E$33:$F$44,2,FALSE),AA898*$D898,0)))</f>
        <v>0</v>
      </c>
      <c r="AN898" s="154">
        <f>IF($D898="",0,IF($E898="",0,IF(VLOOKUP($E898,paramètres!$E$33:$F$44,2,FALSE)&lt;=VLOOKUP($AN$18,paramètres!$E$33:$F$44,2,FALSE),AB898*$D898,0)))</f>
        <v>0</v>
      </c>
      <c r="AO898" s="149" t="str">
        <f>IF(paramètres!$B$28=1,((SUM(Q898:Z898)/1.02)+SUM(AA898:AB898))*0.0303/9*COUNT(Q898:Y898),IF(paramètres!$B$28=2,(SUM(Q898:AB898))*0.0303/9*COUNT(Q898:Y898),"Missing Delta option"))</f>
        <v>Missing Delta option</v>
      </c>
      <c r="AP898" s="13" t="str">
        <f>IF(paramètres!$B$28=1,(((SUM(Q898:Z898)/1.02)+SUM(AA898:AB898))+((SUM(AC898:AL898)/1.02)+SUM(AM898:AO898)))*cotpatr,IF(paramètres!$B$28=2,(SUM(Q898:AO898)*cotpatr),"Missing Delta Option"))</f>
        <v>Missing Delta Option</v>
      </c>
      <c r="AQ898" s="13" t="str" cm="1">
        <f t="array" ref="AQ898">IF(paramètres!$B$28=1,(((SUM(Q898:Z898)/1.02)+SUM(AA898:AB898))+((SUM(AC898:AN898)/1.02)+SUM(AM898:AN898)))/12*pécule,IF(paramètres!$B$28=2,SUM(Q898:AN898)/12*pécule,"Missing Delta Option"))</f>
        <v>Missing Delta Option</v>
      </c>
      <c r="AR898" s="132" t="e">
        <f>IF(paramètres!$B$28=1,(((SUM(Q898:Z898)/1.02)+SUM(AA898:AB898))+((SUM(AC898:AN898)/1.02)+SUM(AM898:AN898)))+AO898+AP898+AQ898,SUM(Q898:AN898)+AO898+AP898+AQ898)</f>
        <v>#VALUE!</v>
      </c>
    </row>
    <row r="899" spans="1:44" x14ac:dyDescent="0.25">
      <c r="A899" s="131"/>
      <c r="B899" s="39"/>
      <c r="C899" s="39"/>
      <c r="D899" s="93"/>
      <c r="E899" s="68"/>
      <c r="F899" s="40"/>
      <c r="G899" s="94"/>
      <c r="H899" s="38"/>
      <c r="I899" s="95"/>
      <c r="J899" s="40"/>
      <c r="K899" s="38"/>
      <c r="L899" s="95"/>
      <c r="M899" s="40"/>
      <c r="N899" s="38"/>
      <c r="O899" s="95"/>
      <c r="P899" s="68"/>
      <c r="Q899" s="226"/>
      <c r="R899" s="227"/>
      <c r="S899" s="227"/>
      <c r="T899" s="227"/>
      <c r="U899" s="227"/>
      <c r="V899" s="227"/>
      <c r="W899" s="227"/>
      <c r="X899" s="227"/>
      <c r="Y899" s="227"/>
      <c r="Z899" s="227"/>
      <c r="AA899" s="227"/>
      <c r="AB899" s="228"/>
      <c r="AC899" s="149">
        <f>IF($D899="",0,IF($E899="",0,IF(VLOOKUP($E899,paramètres!$E$33:$F$44,2,FALSE)&lt;=VLOOKUP($AC$18,paramètres!$E$33:$F$44,2,FALSE),Q899*$D899,0)))</f>
        <v>0</v>
      </c>
      <c r="AD899" s="13">
        <f>IF($D899="",0,IF($E899="",0,IF(VLOOKUP($E899,paramètres!$E$33:$F$44,2,FALSE)&lt;=VLOOKUP($AD$18,paramètres!$E$33:$F$44,2,FALSE),R899*$D899,0)))</f>
        <v>0</v>
      </c>
      <c r="AE899" s="13">
        <f>IF($D899="",0,IF($E899="",0,IF(VLOOKUP($E899,paramètres!$E$33:$F$44,2,FALSE)&lt;=VLOOKUP($AE$18,paramètres!$E$33:$F$44,2,FALSE),S899*$D899,0)))</f>
        <v>0</v>
      </c>
      <c r="AF899" s="13">
        <f>IF($D899="",0,IF($E899="",0,IF(VLOOKUP($E899,paramètres!$E$33:$F$44,2,FALSE)&lt;=VLOOKUP($AF$18,paramètres!$E$33:$F$44,2,FALSE),T899*$D899,0)))</f>
        <v>0</v>
      </c>
      <c r="AG899" s="13">
        <f>IF($D899="",0,IF($E899="",0,IF(VLOOKUP($E899,paramètres!$E$33:$F$44,2,FALSE)&lt;=VLOOKUP($AG$18,paramètres!$E$33:$F$44,2,FALSE),U899*$D899,0)))</f>
        <v>0</v>
      </c>
      <c r="AH899" s="13">
        <f>IF($D899="",0,IF($E899="",0,IF(VLOOKUP($E899,paramètres!$E$33:$F$44,2,FALSE)&lt;=VLOOKUP($AH$18,paramètres!$E$33:$F$44,2,FALSE),V899*$D899,0)))</f>
        <v>0</v>
      </c>
      <c r="AI899" s="13">
        <f>IF($D899="",0,IF($E899="",0,IF(VLOOKUP($E899,paramètres!$E$33:$F$44,2,FALSE)&lt;=VLOOKUP($AI$18,paramètres!$E$33:$F$44,2,FALSE),W899*$D899,0)))</f>
        <v>0</v>
      </c>
      <c r="AJ899" s="13">
        <f>IF($D899="",0,IF($E899="",0,IF(VLOOKUP($E899,paramètres!$E$33:$F$44,2,FALSE)&lt;=VLOOKUP($AJ$18,paramètres!$E$33:$F$44,2,FALSE),X899*$D899,0)))</f>
        <v>0</v>
      </c>
      <c r="AK899" s="13">
        <f>IF($D899="",0,IF($E899="",0,IF(VLOOKUP($E899,paramètres!$E$33:$F$44,2,FALSE)&lt;=VLOOKUP($AK$18,paramètres!$E$33:$F$44,2,FALSE),Y899*$D899,0)))</f>
        <v>0</v>
      </c>
      <c r="AL899" s="13">
        <f>IF($D899="",0,IF($E899="",0,IF(VLOOKUP($E899,paramètres!$E$33:$F$44,2,FALSE)&lt;=VLOOKUP($AL$18,paramètres!$E$33:$F$44,2,FALSE),Z899*$D899,0)))</f>
        <v>0</v>
      </c>
      <c r="AM899" s="13">
        <f>IF($D899="",0,IF($E899="",0,IF(VLOOKUP($E899,paramètres!$E$33:$F$44,2,FALSE)&lt;=VLOOKUP($AM$18,paramètres!$E$33:$F$44,2,FALSE),AA899*$D899,0)))</f>
        <v>0</v>
      </c>
      <c r="AN899" s="154">
        <f>IF($D899="",0,IF($E899="",0,IF(VLOOKUP($E899,paramètres!$E$33:$F$44,2,FALSE)&lt;=VLOOKUP($AN$18,paramètres!$E$33:$F$44,2,FALSE),AB899*$D899,0)))</f>
        <v>0</v>
      </c>
      <c r="AO899" s="149" t="str">
        <f>IF(paramètres!$B$28=1,((SUM(Q899:Z899)/1.02)+SUM(AA899:AB899))*0.0303/9*COUNT(Q899:Y899),IF(paramètres!$B$28=2,(SUM(Q899:AB899))*0.0303/9*COUNT(Q899:Y899),"Missing Delta option"))</f>
        <v>Missing Delta option</v>
      </c>
      <c r="AP899" s="13" t="str">
        <f>IF(paramètres!$B$28=1,(((SUM(Q899:Z899)/1.02)+SUM(AA899:AB899))+((SUM(AC899:AL899)/1.02)+SUM(AM899:AO899)))*cotpatr,IF(paramètres!$B$28=2,(SUM(Q899:AO899)*cotpatr),"Missing Delta Option"))</f>
        <v>Missing Delta Option</v>
      </c>
      <c r="AQ899" s="13" t="str" cm="1">
        <f t="array" ref="AQ899">IF(paramètres!$B$28=1,(((SUM(Q899:Z899)/1.02)+SUM(AA899:AB899))+((SUM(AC899:AN899)/1.02)+SUM(AM899:AN899)))/12*pécule,IF(paramètres!$B$28=2,SUM(Q899:AN899)/12*pécule,"Missing Delta Option"))</f>
        <v>Missing Delta Option</v>
      </c>
      <c r="AR899" s="132" t="e">
        <f>IF(paramètres!$B$28=1,(((SUM(Q899:Z899)/1.02)+SUM(AA899:AB899))+((SUM(AC899:AN899)/1.02)+SUM(AM899:AN899)))+AO899+AP899+AQ899,SUM(Q899:AN899)+AO899+AP899+AQ899)</f>
        <v>#VALUE!</v>
      </c>
    </row>
    <row r="900" spans="1:44" x14ac:dyDescent="0.25">
      <c r="A900" s="131"/>
      <c r="B900" s="39"/>
      <c r="C900" s="39"/>
      <c r="D900" s="93"/>
      <c r="E900" s="68"/>
      <c r="F900" s="40"/>
      <c r="G900" s="94"/>
      <c r="H900" s="38"/>
      <c r="I900" s="95"/>
      <c r="J900" s="40"/>
      <c r="K900" s="38"/>
      <c r="L900" s="95"/>
      <c r="M900" s="40"/>
      <c r="N900" s="38"/>
      <c r="O900" s="95"/>
      <c r="P900" s="68"/>
      <c r="Q900" s="226"/>
      <c r="R900" s="227"/>
      <c r="S900" s="227"/>
      <c r="T900" s="227"/>
      <c r="U900" s="227"/>
      <c r="V900" s="227"/>
      <c r="W900" s="227"/>
      <c r="X900" s="227"/>
      <c r="Y900" s="227"/>
      <c r="Z900" s="227"/>
      <c r="AA900" s="227"/>
      <c r="AB900" s="228"/>
      <c r="AC900" s="149">
        <f>IF($D900="",0,IF($E900="",0,IF(VLOOKUP($E900,paramètres!$E$33:$F$44,2,FALSE)&lt;=VLOOKUP($AC$18,paramètres!$E$33:$F$44,2,FALSE),Q900*$D900,0)))</f>
        <v>0</v>
      </c>
      <c r="AD900" s="13">
        <f>IF($D900="",0,IF($E900="",0,IF(VLOOKUP($E900,paramètres!$E$33:$F$44,2,FALSE)&lt;=VLOOKUP($AD$18,paramètres!$E$33:$F$44,2,FALSE),R900*$D900,0)))</f>
        <v>0</v>
      </c>
      <c r="AE900" s="13">
        <f>IF($D900="",0,IF($E900="",0,IF(VLOOKUP($E900,paramètres!$E$33:$F$44,2,FALSE)&lt;=VLOOKUP($AE$18,paramètres!$E$33:$F$44,2,FALSE),S900*$D900,0)))</f>
        <v>0</v>
      </c>
      <c r="AF900" s="13">
        <f>IF($D900="",0,IF($E900="",0,IF(VLOOKUP($E900,paramètres!$E$33:$F$44,2,FALSE)&lt;=VLOOKUP($AF$18,paramètres!$E$33:$F$44,2,FALSE),T900*$D900,0)))</f>
        <v>0</v>
      </c>
      <c r="AG900" s="13">
        <f>IF($D900="",0,IF($E900="",0,IF(VLOOKUP($E900,paramètres!$E$33:$F$44,2,FALSE)&lt;=VLOOKUP($AG$18,paramètres!$E$33:$F$44,2,FALSE),U900*$D900,0)))</f>
        <v>0</v>
      </c>
      <c r="AH900" s="13">
        <f>IF($D900="",0,IF($E900="",0,IF(VLOOKUP($E900,paramètres!$E$33:$F$44,2,FALSE)&lt;=VLOOKUP($AH$18,paramètres!$E$33:$F$44,2,FALSE),V900*$D900,0)))</f>
        <v>0</v>
      </c>
      <c r="AI900" s="13">
        <f>IF($D900="",0,IF($E900="",0,IF(VLOOKUP($E900,paramètres!$E$33:$F$44,2,FALSE)&lt;=VLOOKUP($AI$18,paramètres!$E$33:$F$44,2,FALSE),W900*$D900,0)))</f>
        <v>0</v>
      </c>
      <c r="AJ900" s="13">
        <f>IF($D900="",0,IF($E900="",0,IF(VLOOKUP($E900,paramètres!$E$33:$F$44,2,FALSE)&lt;=VLOOKUP($AJ$18,paramètres!$E$33:$F$44,2,FALSE),X900*$D900,0)))</f>
        <v>0</v>
      </c>
      <c r="AK900" s="13">
        <f>IF($D900="",0,IF($E900="",0,IF(VLOOKUP($E900,paramètres!$E$33:$F$44,2,FALSE)&lt;=VLOOKUP($AK$18,paramètres!$E$33:$F$44,2,FALSE),Y900*$D900,0)))</f>
        <v>0</v>
      </c>
      <c r="AL900" s="13">
        <f>IF($D900="",0,IF($E900="",0,IF(VLOOKUP($E900,paramètres!$E$33:$F$44,2,FALSE)&lt;=VLOOKUP($AL$18,paramètres!$E$33:$F$44,2,FALSE),Z900*$D900,0)))</f>
        <v>0</v>
      </c>
      <c r="AM900" s="13">
        <f>IF($D900="",0,IF($E900="",0,IF(VLOOKUP($E900,paramètres!$E$33:$F$44,2,FALSE)&lt;=VLOOKUP($AM$18,paramètres!$E$33:$F$44,2,FALSE),AA900*$D900,0)))</f>
        <v>0</v>
      </c>
      <c r="AN900" s="154">
        <f>IF($D900="",0,IF($E900="",0,IF(VLOOKUP($E900,paramètres!$E$33:$F$44,2,FALSE)&lt;=VLOOKUP($AN$18,paramètres!$E$33:$F$44,2,FALSE),AB900*$D900,0)))</f>
        <v>0</v>
      </c>
      <c r="AO900" s="149" t="str">
        <f>IF(paramètres!$B$28=1,((SUM(Q900:Z900)/1.02)+SUM(AA900:AB900))*0.0303/9*COUNT(Q900:Y900),IF(paramètres!$B$28=2,(SUM(Q900:AB900))*0.0303/9*COUNT(Q900:Y900),"Missing Delta option"))</f>
        <v>Missing Delta option</v>
      </c>
      <c r="AP900" s="13" t="str">
        <f>IF(paramètres!$B$28=1,(((SUM(Q900:Z900)/1.02)+SUM(AA900:AB900))+((SUM(AC900:AL900)/1.02)+SUM(AM900:AO900)))*cotpatr,IF(paramètres!$B$28=2,(SUM(Q900:AO900)*cotpatr),"Missing Delta Option"))</f>
        <v>Missing Delta Option</v>
      </c>
      <c r="AQ900" s="13" t="str" cm="1">
        <f t="array" ref="AQ900">IF(paramètres!$B$28=1,(((SUM(Q900:Z900)/1.02)+SUM(AA900:AB900))+((SUM(AC900:AN900)/1.02)+SUM(AM900:AN900)))/12*pécule,IF(paramètres!$B$28=2,SUM(Q900:AN900)/12*pécule,"Missing Delta Option"))</f>
        <v>Missing Delta Option</v>
      </c>
      <c r="AR900" s="132" t="e">
        <f>IF(paramètres!$B$28=1,(((SUM(Q900:Z900)/1.02)+SUM(AA900:AB900))+((SUM(AC900:AN900)/1.02)+SUM(AM900:AN900)))+AO900+AP900+AQ900,SUM(Q900:AN900)+AO900+AP900+AQ900)</f>
        <v>#VALUE!</v>
      </c>
    </row>
    <row r="901" spans="1:44" x14ac:dyDescent="0.25">
      <c r="A901" s="131"/>
      <c r="B901" s="39"/>
      <c r="C901" s="39"/>
      <c r="D901" s="93"/>
      <c r="E901" s="68"/>
      <c r="F901" s="40"/>
      <c r="G901" s="94"/>
      <c r="H901" s="38"/>
      <c r="I901" s="95"/>
      <c r="J901" s="40"/>
      <c r="K901" s="38"/>
      <c r="L901" s="95"/>
      <c r="M901" s="40"/>
      <c r="N901" s="38"/>
      <c r="O901" s="95"/>
      <c r="P901" s="68"/>
      <c r="Q901" s="226"/>
      <c r="R901" s="227"/>
      <c r="S901" s="227"/>
      <c r="T901" s="227"/>
      <c r="U901" s="227"/>
      <c r="V901" s="227"/>
      <c r="W901" s="227"/>
      <c r="X901" s="227"/>
      <c r="Y901" s="227"/>
      <c r="Z901" s="227"/>
      <c r="AA901" s="227"/>
      <c r="AB901" s="228"/>
      <c r="AC901" s="149">
        <f>IF($D901="",0,IF($E901="",0,IF(VLOOKUP($E901,paramètres!$E$33:$F$44,2,FALSE)&lt;=VLOOKUP($AC$18,paramètres!$E$33:$F$44,2,FALSE),Q901*$D901,0)))</f>
        <v>0</v>
      </c>
      <c r="AD901" s="13">
        <f>IF($D901="",0,IF($E901="",0,IF(VLOOKUP($E901,paramètres!$E$33:$F$44,2,FALSE)&lt;=VLOOKUP($AD$18,paramètres!$E$33:$F$44,2,FALSE),R901*$D901,0)))</f>
        <v>0</v>
      </c>
      <c r="AE901" s="13">
        <f>IF($D901="",0,IF($E901="",0,IF(VLOOKUP($E901,paramètres!$E$33:$F$44,2,FALSE)&lt;=VLOOKUP($AE$18,paramètres!$E$33:$F$44,2,FALSE),S901*$D901,0)))</f>
        <v>0</v>
      </c>
      <c r="AF901" s="13">
        <f>IF($D901="",0,IF($E901="",0,IF(VLOOKUP($E901,paramètres!$E$33:$F$44,2,FALSE)&lt;=VLOOKUP($AF$18,paramètres!$E$33:$F$44,2,FALSE),T901*$D901,0)))</f>
        <v>0</v>
      </c>
      <c r="AG901" s="13">
        <f>IF($D901="",0,IF($E901="",0,IF(VLOOKUP($E901,paramètres!$E$33:$F$44,2,FALSE)&lt;=VLOOKUP($AG$18,paramètres!$E$33:$F$44,2,FALSE),U901*$D901,0)))</f>
        <v>0</v>
      </c>
      <c r="AH901" s="13">
        <f>IF($D901="",0,IF($E901="",0,IF(VLOOKUP($E901,paramètres!$E$33:$F$44,2,FALSE)&lt;=VLOOKUP($AH$18,paramètres!$E$33:$F$44,2,FALSE),V901*$D901,0)))</f>
        <v>0</v>
      </c>
      <c r="AI901" s="13">
        <f>IF($D901="",0,IF($E901="",0,IF(VLOOKUP($E901,paramètres!$E$33:$F$44,2,FALSE)&lt;=VLOOKUP($AI$18,paramètres!$E$33:$F$44,2,FALSE),W901*$D901,0)))</f>
        <v>0</v>
      </c>
      <c r="AJ901" s="13">
        <f>IF($D901="",0,IF($E901="",0,IF(VLOOKUP($E901,paramètres!$E$33:$F$44,2,FALSE)&lt;=VLOOKUP($AJ$18,paramètres!$E$33:$F$44,2,FALSE),X901*$D901,0)))</f>
        <v>0</v>
      </c>
      <c r="AK901" s="13">
        <f>IF($D901="",0,IF($E901="",0,IF(VLOOKUP($E901,paramètres!$E$33:$F$44,2,FALSE)&lt;=VLOOKUP($AK$18,paramètres!$E$33:$F$44,2,FALSE),Y901*$D901,0)))</f>
        <v>0</v>
      </c>
      <c r="AL901" s="13">
        <f>IF($D901="",0,IF($E901="",0,IF(VLOOKUP($E901,paramètres!$E$33:$F$44,2,FALSE)&lt;=VLOOKUP($AL$18,paramètres!$E$33:$F$44,2,FALSE),Z901*$D901,0)))</f>
        <v>0</v>
      </c>
      <c r="AM901" s="13">
        <f>IF($D901="",0,IF($E901="",0,IF(VLOOKUP($E901,paramètres!$E$33:$F$44,2,FALSE)&lt;=VLOOKUP($AM$18,paramètres!$E$33:$F$44,2,FALSE),AA901*$D901,0)))</f>
        <v>0</v>
      </c>
      <c r="AN901" s="154">
        <f>IF($D901="",0,IF($E901="",0,IF(VLOOKUP($E901,paramètres!$E$33:$F$44,2,FALSE)&lt;=VLOOKUP($AN$18,paramètres!$E$33:$F$44,2,FALSE),AB901*$D901,0)))</f>
        <v>0</v>
      </c>
      <c r="AO901" s="149" t="str">
        <f>IF(paramètres!$B$28=1,((SUM(Q901:Z901)/1.02)+SUM(AA901:AB901))*0.0303/9*COUNT(Q901:Y901),IF(paramètres!$B$28=2,(SUM(Q901:AB901))*0.0303/9*COUNT(Q901:Y901),"Missing Delta option"))</f>
        <v>Missing Delta option</v>
      </c>
      <c r="AP901" s="13" t="str">
        <f>IF(paramètres!$B$28=1,(((SUM(Q901:Z901)/1.02)+SUM(AA901:AB901))+((SUM(AC901:AL901)/1.02)+SUM(AM901:AO901)))*cotpatr,IF(paramètres!$B$28=2,(SUM(Q901:AO901)*cotpatr),"Missing Delta Option"))</f>
        <v>Missing Delta Option</v>
      </c>
      <c r="AQ901" s="13" t="str" cm="1">
        <f t="array" ref="AQ901">IF(paramètres!$B$28=1,(((SUM(Q901:Z901)/1.02)+SUM(AA901:AB901))+((SUM(AC901:AN901)/1.02)+SUM(AM901:AN901)))/12*pécule,IF(paramètres!$B$28=2,SUM(Q901:AN901)/12*pécule,"Missing Delta Option"))</f>
        <v>Missing Delta Option</v>
      </c>
      <c r="AR901" s="132" t="e">
        <f>IF(paramètres!$B$28=1,(((SUM(Q901:Z901)/1.02)+SUM(AA901:AB901))+((SUM(AC901:AN901)/1.02)+SUM(AM901:AN901)))+AO901+AP901+AQ901,SUM(Q901:AN901)+AO901+AP901+AQ901)</f>
        <v>#VALUE!</v>
      </c>
    </row>
    <row r="902" spans="1:44" x14ac:dyDescent="0.25">
      <c r="A902" s="131"/>
      <c r="B902" s="39"/>
      <c r="C902" s="39"/>
      <c r="D902" s="93"/>
      <c r="E902" s="68"/>
      <c r="F902" s="40"/>
      <c r="G902" s="94"/>
      <c r="H902" s="38"/>
      <c r="I902" s="95"/>
      <c r="J902" s="40"/>
      <c r="K902" s="38"/>
      <c r="L902" s="95"/>
      <c r="M902" s="40"/>
      <c r="N902" s="38"/>
      <c r="O902" s="95"/>
      <c r="P902" s="68"/>
      <c r="Q902" s="226"/>
      <c r="R902" s="227"/>
      <c r="S902" s="227"/>
      <c r="T902" s="227"/>
      <c r="U902" s="227"/>
      <c r="V902" s="227"/>
      <c r="W902" s="227"/>
      <c r="X902" s="227"/>
      <c r="Y902" s="227"/>
      <c r="Z902" s="227"/>
      <c r="AA902" s="227"/>
      <c r="AB902" s="228"/>
      <c r="AC902" s="149">
        <f>IF($D902="",0,IF($E902="",0,IF(VLOOKUP($E902,paramètres!$E$33:$F$44,2,FALSE)&lt;=VLOOKUP($AC$18,paramètres!$E$33:$F$44,2,FALSE),Q902*$D902,0)))</f>
        <v>0</v>
      </c>
      <c r="AD902" s="13">
        <f>IF($D902="",0,IF($E902="",0,IF(VLOOKUP($E902,paramètres!$E$33:$F$44,2,FALSE)&lt;=VLOOKUP($AD$18,paramètres!$E$33:$F$44,2,FALSE),R902*$D902,0)))</f>
        <v>0</v>
      </c>
      <c r="AE902" s="13">
        <f>IF($D902="",0,IF($E902="",0,IF(VLOOKUP($E902,paramètres!$E$33:$F$44,2,FALSE)&lt;=VLOOKUP($AE$18,paramètres!$E$33:$F$44,2,FALSE),S902*$D902,0)))</f>
        <v>0</v>
      </c>
      <c r="AF902" s="13">
        <f>IF($D902="",0,IF($E902="",0,IF(VLOOKUP($E902,paramètres!$E$33:$F$44,2,FALSE)&lt;=VLOOKUP($AF$18,paramètres!$E$33:$F$44,2,FALSE),T902*$D902,0)))</f>
        <v>0</v>
      </c>
      <c r="AG902" s="13">
        <f>IF($D902="",0,IF($E902="",0,IF(VLOOKUP($E902,paramètres!$E$33:$F$44,2,FALSE)&lt;=VLOOKUP($AG$18,paramètres!$E$33:$F$44,2,FALSE),U902*$D902,0)))</f>
        <v>0</v>
      </c>
      <c r="AH902" s="13">
        <f>IF($D902="",0,IF($E902="",0,IF(VLOOKUP($E902,paramètres!$E$33:$F$44,2,FALSE)&lt;=VLOOKUP($AH$18,paramètres!$E$33:$F$44,2,FALSE),V902*$D902,0)))</f>
        <v>0</v>
      </c>
      <c r="AI902" s="13">
        <f>IF($D902="",0,IF($E902="",0,IF(VLOOKUP($E902,paramètres!$E$33:$F$44,2,FALSE)&lt;=VLOOKUP($AI$18,paramètres!$E$33:$F$44,2,FALSE),W902*$D902,0)))</f>
        <v>0</v>
      </c>
      <c r="AJ902" s="13">
        <f>IF($D902="",0,IF($E902="",0,IF(VLOOKUP($E902,paramètres!$E$33:$F$44,2,FALSE)&lt;=VLOOKUP($AJ$18,paramètres!$E$33:$F$44,2,FALSE),X902*$D902,0)))</f>
        <v>0</v>
      </c>
      <c r="AK902" s="13">
        <f>IF($D902="",0,IF($E902="",0,IF(VLOOKUP($E902,paramètres!$E$33:$F$44,2,FALSE)&lt;=VLOOKUP($AK$18,paramètres!$E$33:$F$44,2,FALSE),Y902*$D902,0)))</f>
        <v>0</v>
      </c>
      <c r="AL902" s="13">
        <f>IF($D902="",0,IF($E902="",0,IF(VLOOKUP($E902,paramètres!$E$33:$F$44,2,FALSE)&lt;=VLOOKUP($AL$18,paramètres!$E$33:$F$44,2,FALSE),Z902*$D902,0)))</f>
        <v>0</v>
      </c>
      <c r="AM902" s="13">
        <f>IF($D902="",0,IF($E902="",0,IF(VLOOKUP($E902,paramètres!$E$33:$F$44,2,FALSE)&lt;=VLOOKUP($AM$18,paramètres!$E$33:$F$44,2,FALSE),AA902*$D902,0)))</f>
        <v>0</v>
      </c>
      <c r="AN902" s="154">
        <f>IF($D902="",0,IF($E902="",0,IF(VLOOKUP($E902,paramètres!$E$33:$F$44,2,FALSE)&lt;=VLOOKUP($AN$18,paramètres!$E$33:$F$44,2,FALSE),AB902*$D902,0)))</f>
        <v>0</v>
      </c>
      <c r="AO902" s="149" t="str">
        <f>IF(paramètres!$B$28=1,((SUM(Q902:Z902)/1.02)+SUM(AA902:AB902))*0.0303/9*COUNT(Q902:Y902),IF(paramètres!$B$28=2,(SUM(Q902:AB902))*0.0303/9*COUNT(Q902:Y902),"Missing Delta option"))</f>
        <v>Missing Delta option</v>
      </c>
      <c r="AP902" s="13" t="str">
        <f>IF(paramètres!$B$28=1,(((SUM(Q902:Z902)/1.02)+SUM(AA902:AB902))+((SUM(AC902:AL902)/1.02)+SUM(AM902:AO902)))*cotpatr,IF(paramètres!$B$28=2,(SUM(Q902:AO902)*cotpatr),"Missing Delta Option"))</f>
        <v>Missing Delta Option</v>
      </c>
      <c r="AQ902" s="13" t="str" cm="1">
        <f t="array" ref="AQ902">IF(paramètres!$B$28=1,(((SUM(Q902:Z902)/1.02)+SUM(AA902:AB902))+((SUM(AC902:AN902)/1.02)+SUM(AM902:AN902)))/12*pécule,IF(paramètres!$B$28=2,SUM(Q902:AN902)/12*pécule,"Missing Delta Option"))</f>
        <v>Missing Delta Option</v>
      </c>
      <c r="AR902" s="132" t="e">
        <f>IF(paramètres!$B$28=1,(((SUM(Q902:Z902)/1.02)+SUM(AA902:AB902))+((SUM(AC902:AN902)/1.02)+SUM(AM902:AN902)))+AO902+AP902+AQ902,SUM(Q902:AN902)+AO902+AP902+AQ902)</f>
        <v>#VALUE!</v>
      </c>
    </row>
    <row r="903" spans="1:44" x14ac:dyDescent="0.25">
      <c r="A903" s="131"/>
      <c r="B903" s="39"/>
      <c r="C903" s="39"/>
      <c r="D903" s="93"/>
      <c r="E903" s="68"/>
      <c r="F903" s="40"/>
      <c r="G903" s="94"/>
      <c r="H903" s="38"/>
      <c r="I903" s="95"/>
      <c r="J903" s="40"/>
      <c r="K903" s="38"/>
      <c r="L903" s="95"/>
      <c r="M903" s="40"/>
      <c r="N903" s="38"/>
      <c r="O903" s="95"/>
      <c r="P903" s="68"/>
      <c r="Q903" s="226"/>
      <c r="R903" s="227"/>
      <c r="S903" s="227"/>
      <c r="T903" s="227"/>
      <c r="U903" s="227"/>
      <c r="V903" s="227"/>
      <c r="W903" s="227"/>
      <c r="X903" s="227"/>
      <c r="Y903" s="227"/>
      <c r="Z903" s="227"/>
      <c r="AA903" s="227"/>
      <c r="AB903" s="228"/>
      <c r="AC903" s="149">
        <f>IF($D903="",0,IF($E903="",0,IF(VLOOKUP($E903,paramètres!$E$33:$F$44,2,FALSE)&lt;=VLOOKUP($AC$18,paramètres!$E$33:$F$44,2,FALSE),Q903*$D903,0)))</f>
        <v>0</v>
      </c>
      <c r="AD903" s="13">
        <f>IF($D903="",0,IF($E903="",0,IF(VLOOKUP($E903,paramètres!$E$33:$F$44,2,FALSE)&lt;=VLOOKUP($AD$18,paramètres!$E$33:$F$44,2,FALSE),R903*$D903,0)))</f>
        <v>0</v>
      </c>
      <c r="AE903" s="13">
        <f>IF($D903="",0,IF($E903="",0,IF(VLOOKUP($E903,paramètres!$E$33:$F$44,2,FALSE)&lt;=VLOOKUP($AE$18,paramètres!$E$33:$F$44,2,FALSE),S903*$D903,0)))</f>
        <v>0</v>
      </c>
      <c r="AF903" s="13">
        <f>IF($D903="",0,IF($E903="",0,IF(VLOOKUP($E903,paramètres!$E$33:$F$44,2,FALSE)&lt;=VLOOKUP($AF$18,paramètres!$E$33:$F$44,2,FALSE),T903*$D903,0)))</f>
        <v>0</v>
      </c>
      <c r="AG903" s="13">
        <f>IF($D903="",0,IF($E903="",0,IF(VLOOKUP($E903,paramètres!$E$33:$F$44,2,FALSE)&lt;=VLOOKUP($AG$18,paramètres!$E$33:$F$44,2,FALSE),U903*$D903,0)))</f>
        <v>0</v>
      </c>
      <c r="AH903" s="13">
        <f>IF($D903="",0,IF($E903="",0,IF(VLOOKUP($E903,paramètres!$E$33:$F$44,2,FALSE)&lt;=VLOOKUP($AH$18,paramètres!$E$33:$F$44,2,FALSE),V903*$D903,0)))</f>
        <v>0</v>
      </c>
      <c r="AI903" s="13">
        <f>IF($D903="",0,IF($E903="",0,IF(VLOOKUP($E903,paramètres!$E$33:$F$44,2,FALSE)&lt;=VLOOKUP($AI$18,paramètres!$E$33:$F$44,2,FALSE),W903*$D903,0)))</f>
        <v>0</v>
      </c>
      <c r="AJ903" s="13">
        <f>IF($D903="",0,IF($E903="",0,IF(VLOOKUP($E903,paramètres!$E$33:$F$44,2,FALSE)&lt;=VLOOKUP($AJ$18,paramètres!$E$33:$F$44,2,FALSE),X903*$D903,0)))</f>
        <v>0</v>
      </c>
      <c r="AK903" s="13">
        <f>IF($D903="",0,IF($E903="",0,IF(VLOOKUP($E903,paramètres!$E$33:$F$44,2,FALSE)&lt;=VLOOKUP($AK$18,paramètres!$E$33:$F$44,2,FALSE),Y903*$D903,0)))</f>
        <v>0</v>
      </c>
      <c r="AL903" s="13">
        <f>IF($D903="",0,IF($E903="",0,IF(VLOOKUP($E903,paramètres!$E$33:$F$44,2,FALSE)&lt;=VLOOKUP($AL$18,paramètres!$E$33:$F$44,2,FALSE),Z903*$D903,0)))</f>
        <v>0</v>
      </c>
      <c r="AM903" s="13">
        <f>IF($D903="",0,IF($E903="",0,IF(VLOOKUP($E903,paramètres!$E$33:$F$44,2,FALSE)&lt;=VLOOKUP($AM$18,paramètres!$E$33:$F$44,2,FALSE),AA903*$D903,0)))</f>
        <v>0</v>
      </c>
      <c r="AN903" s="154">
        <f>IF($D903="",0,IF($E903="",0,IF(VLOOKUP($E903,paramètres!$E$33:$F$44,2,FALSE)&lt;=VLOOKUP($AN$18,paramètres!$E$33:$F$44,2,FALSE),AB903*$D903,0)))</f>
        <v>0</v>
      </c>
      <c r="AO903" s="149" t="str">
        <f>IF(paramètres!$B$28=1,((SUM(Q903:Z903)/1.02)+SUM(AA903:AB903))*0.0303/9*COUNT(Q903:Y903),IF(paramètres!$B$28=2,(SUM(Q903:AB903))*0.0303/9*COUNT(Q903:Y903),"Missing Delta option"))</f>
        <v>Missing Delta option</v>
      </c>
      <c r="AP903" s="13" t="str">
        <f>IF(paramètres!$B$28=1,(((SUM(Q903:Z903)/1.02)+SUM(AA903:AB903))+((SUM(AC903:AL903)/1.02)+SUM(AM903:AO903)))*cotpatr,IF(paramètres!$B$28=2,(SUM(Q903:AO903)*cotpatr),"Missing Delta Option"))</f>
        <v>Missing Delta Option</v>
      </c>
      <c r="AQ903" s="13" t="str" cm="1">
        <f t="array" ref="AQ903">IF(paramètres!$B$28=1,(((SUM(Q903:Z903)/1.02)+SUM(AA903:AB903))+((SUM(AC903:AN903)/1.02)+SUM(AM903:AN903)))/12*pécule,IF(paramètres!$B$28=2,SUM(Q903:AN903)/12*pécule,"Missing Delta Option"))</f>
        <v>Missing Delta Option</v>
      </c>
      <c r="AR903" s="132" t="e">
        <f>IF(paramètres!$B$28=1,(((SUM(Q903:Z903)/1.02)+SUM(AA903:AB903))+((SUM(AC903:AN903)/1.02)+SUM(AM903:AN903)))+AO903+AP903+AQ903,SUM(Q903:AN903)+AO903+AP903+AQ903)</f>
        <v>#VALUE!</v>
      </c>
    </row>
    <row r="904" spans="1:44" x14ac:dyDescent="0.25">
      <c r="A904" s="131"/>
      <c r="B904" s="39"/>
      <c r="C904" s="39"/>
      <c r="D904" s="93"/>
      <c r="E904" s="68"/>
      <c r="F904" s="40"/>
      <c r="G904" s="94"/>
      <c r="H904" s="38"/>
      <c r="I904" s="95"/>
      <c r="J904" s="40"/>
      <c r="K904" s="38"/>
      <c r="L904" s="95"/>
      <c r="M904" s="40"/>
      <c r="N904" s="38"/>
      <c r="O904" s="95"/>
      <c r="P904" s="68"/>
      <c r="Q904" s="226"/>
      <c r="R904" s="227"/>
      <c r="S904" s="227"/>
      <c r="T904" s="227"/>
      <c r="U904" s="227"/>
      <c r="V904" s="227"/>
      <c r="W904" s="227"/>
      <c r="X904" s="227"/>
      <c r="Y904" s="227"/>
      <c r="Z904" s="227"/>
      <c r="AA904" s="227"/>
      <c r="AB904" s="228"/>
      <c r="AC904" s="149">
        <f>IF($D904="",0,IF($E904="",0,IF(VLOOKUP($E904,paramètres!$E$33:$F$44,2,FALSE)&lt;=VLOOKUP($AC$18,paramètres!$E$33:$F$44,2,FALSE),Q904*$D904,0)))</f>
        <v>0</v>
      </c>
      <c r="AD904" s="13">
        <f>IF($D904="",0,IF($E904="",0,IF(VLOOKUP($E904,paramètres!$E$33:$F$44,2,FALSE)&lt;=VLOOKUP($AD$18,paramètres!$E$33:$F$44,2,FALSE),R904*$D904,0)))</f>
        <v>0</v>
      </c>
      <c r="AE904" s="13">
        <f>IF($D904="",0,IF($E904="",0,IF(VLOOKUP($E904,paramètres!$E$33:$F$44,2,FALSE)&lt;=VLOOKUP($AE$18,paramètres!$E$33:$F$44,2,FALSE),S904*$D904,0)))</f>
        <v>0</v>
      </c>
      <c r="AF904" s="13">
        <f>IF($D904="",0,IF($E904="",0,IF(VLOOKUP($E904,paramètres!$E$33:$F$44,2,FALSE)&lt;=VLOOKUP($AF$18,paramètres!$E$33:$F$44,2,FALSE),T904*$D904,0)))</f>
        <v>0</v>
      </c>
      <c r="AG904" s="13">
        <f>IF($D904="",0,IF($E904="",0,IF(VLOOKUP($E904,paramètres!$E$33:$F$44,2,FALSE)&lt;=VLOOKUP($AG$18,paramètres!$E$33:$F$44,2,FALSE),U904*$D904,0)))</f>
        <v>0</v>
      </c>
      <c r="AH904" s="13">
        <f>IF($D904="",0,IF($E904="",0,IF(VLOOKUP($E904,paramètres!$E$33:$F$44,2,FALSE)&lt;=VLOOKUP($AH$18,paramètres!$E$33:$F$44,2,FALSE),V904*$D904,0)))</f>
        <v>0</v>
      </c>
      <c r="AI904" s="13">
        <f>IF($D904="",0,IF($E904="",0,IF(VLOOKUP($E904,paramètres!$E$33:$F$44,2,FALSE)&lt;=VLOOKUP($AI$18,paramètres!$E$33:$F$44,2,FALSE),W904*$D904,0)))</f>
        <v>0</v>
      </c>
      <c r="AJ904" s="13">
        <f>IF($D904="",0,IF($E904="",0,IF(VLOOKUP($E904,paramètres!$E$33:$F$44,2,FALSE)&lt;=VLOOKUP($AJ$18,paramètres!$E$33:$F$44,2,FALSE),X904*$D904,0)))</f>
        <v>0</v>
      </c>
      <c r="AK904" s="13">
        <f>IF($D904="",0,IF($E904="",0,IF(VLOOKUP($E904,paramètres!$E$33:$F$44,2,FALSE)&lt;=VLOOKUP($AK$18,paramètres!$E$33:$F$44,2,FALSE),Y904*$D904,0)))</f>
        <v>0</v>
      </c>
      <c r="AL904" s="13">
        <f>IF($D904="",0,IF($E904="",0,IF(VLOOKUP($E904,paramètres!$E$33:$F$44,2,FALSE)&lt;=VLOOKUP($AL$18,paramètres!$E$33:$F$44,2,FALSE),Z904*$D904,0)))</f>
        <v>0</v>
      </c>
      <c r="AM904" s="13">
        <f>IF($D904="",0,IF($E904="",0,IF(VLOOKUP($E904,paramètres!$E$33:$F$44,2,FALSE)&lt;=VLOOKUP($AM$18,paramètres!$E$33:$F$44,2,FALSE),AA904*$D904,0)))</f>
        <v>0</v>
      </c>
      <c r="AN904" s="154">
        <f>IF($D904="",0,IF($E904="",0,IF(VLOOKUP($E904,paramètres!$E$33:$F$44,2,FALSE)&lt;=VLOOKUP($AN$18,paramètres!$E$33:$F$44,2,FALSE),AB904*$D904,0)))</f>
        <v>0</v>
      </c>
      <c r="AO904" s="149" t="str">
        <f>IF(paramètres!$B$28=1,((SUM(Q904:Z904)/1.02)+SUM(AA904:AB904))*0.0303/9*COUNT(Q904:Y904),IF(paramètres!$B$28=2,(SUM(Q904:AB904))*0.0303/9*COUNT(Q904:Y904),"Missing Delta option"))</f>
        <v>Missing Delta option</v>
      </c>
      <c r="AP904" s="13" t="str">
        <f>IF(paramètres!$B$28=1,(((SUM(Q904:Z904)/1.02)+SUM(AA904:AB904))+((SUM(AC904:AL904)/1.02)+SUM(AM904:AO904)))*cotpatr,IF(paramètres!$B$28=2,(SUM(Q904:AO904)*cotpatr),"Missing Delta Option"))</f>
        <v>Missing Delta Option</v>
      </c>
      <c r="AQ904" s="13" t="str" cm="1">
        <f t="array" ref="AQ904">IF(paramètres!$B$28=1,(((SUM(Q904:Z904)/1.02)+SUM(AA904:AB904))+((SUM(AC904:AN904)/1.02)+SUM(AM904:AN904)))/12*pécule,IF(paramètres!$B$28=2,SUM(Q904:AN904)/12*pécule,"Missing Delta Option"))</f>
        <v>Missing Delta Option</v>
      </c>
      <c r="AR904" s="132" t="e">
        <f>IF(paramètres!$B$28=1,(((SUM(Q904:Z904)/1.02)+SUM(AA904:AB904))+((SUM(AC904:AN904)/1.02)+SUM(AM904:AN904)))+AO904+AP904+AQ904,SUM(Q904:AN904)+AO904+AP904+AQ904)</f>
        <v>#VALUE!</v>
      </c>
    </row>
    <row r="905" spans="1:44" x14ac:dyDescent="0.25">
      <c r="A905" s="131"/>
      <c r="B905" s="39"/>
      <c r="C905" s="39"/>
      <c r="D905" s="93"/>
      <c r="E905" s="68"/>
      <c r="F905" s="40"/>
      <c r="G905" s="94"/>
      <c r="H905" s="38"/>
      <c r="I905" s="95"/>
      <c r="J905" s="40"/>
      <c r="K905" s="38"/>
      <c r="L905" s="95"/>
      <c r="M905" s="40"/>
      <c r="N905" s="38"/>
      <c r="O905" s="95"/>
      <c r="P905" s="68"/>
      <c r="Q905" s="226"/>
      <c r="R905" s="227"/>
      <c r="S905" s="227"/>
      <c r="T905" s="227"/>
      <c r="U905" s="227"/>
      <c r="V905" s="227"/>
      <c r="W905" s="227"/>
      <c r="X905" s="227"/>
      <c r="Y905" s="227"/>
      <c r="Z905" s="227"/>
      <c r="AA905" s="227"/>
      <c r="AB905" s="228"/>
      <c r="AC905" s="149">
        <f>IF($D905="",0,IF($E905="",0,IF(VLOOKUP($E905,paramètres!$E$33:$F$44,2,FALSE)&lt;=VLOOKUP($AC$18,paramètres!$E$33:$F$44,2,FALSE),Q905*$D905,0)))</f>
        <v>0</v>
      </c>
      <c r="AD905" s="13">
        <f>IF($D905="",0,IF($E905="",0,IF(VLOOKUP($E905,paramètres!$E$33:$F$44,2,FALSE)&lt;=VLOOKUP($AD$18,paramètres!$E$33:$F$44,2,FALSE),R905*$D905,0)))</f>
        <v>0</v>
      </c>
      <c r="AE905" s="13">
        <f>IF($D905="",0,IF($E905="",0,IF(VLOOKUP($E905,paramètres!$E$33:$F$44,2,FALSE)&lt;=VLOOKUP($AE$18,paramètres!$E$33:$F$44,2,FALSE),S905*$D905,0)))</f>
        <v>0</v>
      </c>
      <c r="AF905" s="13">
        <f>IF($D905="",0,IF($E905="",0,IF(VLOOKUP($E905,paramètres!$E$33:$F$44,2,FALSE)&lt;=VLOOKUP($AF$18,paramètres!$E$33:$F$44,2,FALSE),T905*$D905,0)))</f>
        <v>0</v>
      </c>
      <c r="AG905" s="13">
        <f>IF($D905="",0,IF($E905="",0,IF(VLOOKUP($E905,paramètres!$E$33:$F$44,2,FALSE)&lt;=VLOOKUP($AG$18,paramètres!$E$33:$F$44,2,FALSE),U905*$D905,0)))</f>
        <v>0</v>
      </c>
      <c r="AH905" s="13">
        <f>IF($D905="",0,IF($E905="",0,IF(VLOOKUP($E905,paramètres!$E$33:$F$44,2,FALSE)&lt;=VLOOKUP($AH$18,paramètres!$E$33:$F$44,2,FALSE),V905*$D905,0)))</f>
        <v>0</v>
      </c>
      <c r="AI905" s="13">
        <f>IF($D905="",0,IF($E905="",0,IF(VLOOKUP($E905,paramètres!$E$33:$F$44,2,FALSE)&lt;=VLOOKUP($AI$18,paramètres!$E$33:$F$44,2,FALSE),W905*$D905,0)))</f>
        <v>0</v>
      </c>
      <c r="AJ905" s="13">
        <f>IF($D905="",0,IF($E905="",0,IF(VLOOKUP($E905,paramètres!$E$33:$F$44,2,FALSE)&lt;=VLOOKUP($AJ$18,paramètres!$E$33:$F$44,2,FALSE),X905*$D905,0)))</f>
        <v>0</v>
      </c>
      <c r="AK905" s="13">
        <f>IF($D905="",0,IF($E905="",0,IF(VLOOKUP($E905,paramètres!$E$33:$F$44,2,FALSE)&lt;=VLOOKUP($AK$18,paramètres!$E$33:$F$44,2,FALSE),Y905*$D905,0)))</f>
        <v>0</v>
      </c>
      <c r="AL905" s="13">
        <f>IF($D905="",0,IF($E905="",0,IF(VLOOKUP($E905,paramètres!$E$33:$F$44,2,FALSE)&lt;=VLOOKUP($AL$18,paramètres!$E$33:$F$44,2,FALSE),Z905*$D905,0)))</f>
        <v>0</v>
      </c>
      <c r="AM905" s="13">
        <f>IF($D905="",0,IF($E905="",0,IF(VLOOKUP($E905,paramètres!$E$33:$F$44,2,FALSE)&lt;=VLOOKUP($AM$18,paramètres!$E$33:$F$44,2,FALSE),AA905*$D905,0)))</f>
        <v>0</v>
      </c>
      <c r="AN905" s="154">
        <f>IF($D905="",0,IF($E905="",0,IF(VLOOKUP($E905,paramètres!$E$33:$F$44,2,FALSE)&lt;=VLOOKUP($AN$18,paramètres!$E$33:$F$44,2,FALSE),AB905*$D905,0)))</f>
        <v>0</v>
      </c>
      <c r="AO905" s="149" t="str">
        <f>IF(paramètres!$B$28=1,((SUM(Q905:Z905)/1.02)+SUM(AA905:AB905))*0.0303/9*COUNT(Q905:Y905),IF(paramètres!$B$28=2,(SUM(Q905:AB905))*0.0303/9*COUNT(Q905:Y905),"Missing Delta option"))</f>
        <v>Missing Delta option</v>
      </c>
      <c r="AP905" s="13" t="str">
        <f>IF(paramètres!$B$28=1,(((SUM(Q905:Z905)/1.02)+SUM(AA905:AB905))+((SUM(AC905:AL905)/1.02)+SUM(AM905:AO905)))*cotpatr,IF(paramètres!$B$28=2,(SUM(Q905:AO905)*cotpatr),"Missing Delta Option"))</f>
        <v>Missing Delta Option</v>
      </c>
      <c r="AQ905" s="13" t="str" cm="1">
        <f t="array" ref="AQ905">IF(paramètres!$B$28=1,(((SUM(Q905:Z905)/1.02)+SUM(AA905:AB905))+((SUM(AC905:AN905)/1.02)+SUM(AM905:AN905)))/12*pécule,IF(paramètres!$B$28=2,SUM(Q905:AN905)/12*pécule,"Missing Delta Option"))</f>
        <v>Missing Delta Option</v>
      </c>
      <c r="AR905" s="132" t="e">
        <f>IF(paramètres!$B$28=1,(((SUM(Q905:Z905)/1.02)+SUM(AA905:AB905))+((SUM(AC905:AN905)/1.02)+SUM(AM905:AN905)))+AO905+AP905+AQ905,SUM(Q905:AN905)+AO905+AP905+AQ905)</f>
        <v>#VALUE!</v>
      </c>
    </row>
    <row r="906" spans="1:44" x14ac:dyDescent="0.25">
      <c r="A906" s="131"/>
      <c r="B906" s="39"/>
      <c r="C906" s="39"/>
      <c r="D906" s="93"/>
      <c r="E906" s="68"/>
      <c r="F906" s="40"/>
      <c r="G906" s="94"/>
      <c r="H906" s="38"/>
      <c r="I906" s="95"/>
      <c r="J906" s="40"/>
      <c r="K906" s="38"/>
      <c r="L906" s="95"/>
      <c r="M906" s="40"/>
      <c r="N906" s="38"/>
      <c r="O906" s="95"/>
      <c r="P906" s="68"/>
      <c r="Q906" s="226"/>
      <c r="R906" s="227"/>
      <c r="S906" s="227"/>
      <c r="T906" s="227"/>
      <c r="U906" s="227"/>
      <c r="V906" s="227"/>
      <c r="W906" s="227"/>
      <c r="X906" s="227"/>
      <c r="Y906" s="227"/>
      <c r="Z906" s="227"/>
      <c r="AA906" s="227"/>
      <c r="AB906" s="228"/>
      <c r="AC906" s="149">
        <f>IF($D906="",0,IF($E906="",0,IF(VLOOKUP($E906,paramètres!$E$33:$F$44,2,FALSE)&lt;=VLOOKUP($AC$18,paramètres!$E$33:$F$44,2,FALSE),Q906*$D906,0)))</f>
        <v>0</v>
      </c>
      <c r="AD906" s="13">
        <f>IF($D906="",0,IF($E906="",0,IF(VLOOKUP($E906,paramètres!$E$33:$F$44,2,FALSE)&lt;=VLOOKUP($AD$18,paramètres!$E$33:$F$44,2,FALSE),R906*$D906,0)))</f>
        <v>0</v>
      </c>
      <c r="AE906" s="13">
        <f>IF($D906="",0,IF($E906="",0,IF(VLOOKUP($E906,paramètres!$E$33:$F$44,2,FALSE)&lt;=VLOOKUP($AE$18,paramètres!$E$33:$F$44,2,FALSE),S906*$D906,0)))</f>
        <v>0</v>
      </c>
      <c r="AF906" s="13">
        <f>IF($D906="",0,IF($E906="",0,IF(VLOOKUP($E906,paramètres!$E$33:$F$44,2,FALSE)&lt;=VLOOKUP($AF$18,paramètres!$E$33:$F$44,2,FALSE),T906*$D906,0)))</f>
        <v>0</v>
      </c>
      <c r="AG906" s="13">
        <f>IF($D906="",0,IF($E906="",0,IF(VLOOKUP($E906,paramètres!$E$33:$F$44,2,FALSE)&lt;=VLOOKUP($AG$18,paramètres!$E$33:$F$44,2,FALSE),U906*$D906,0)))</f>
        <v>0</v>
      </c>
      <c r="AH906" s="13">
        <f>IF($D906="",0,IF($E906="",0,IF(VLOOKUP($E906,paramètres!$E$33:$F$44,2,FALSE)&lt;=VLOOKUP($AH$18,paramètres!$E$33:$F$44,2,FALSE),V906*$D906,0)))</f>
        <v>0</v>
      </c>
      <c r="AI906" s="13">
        <f>IF($D906="",0,IF($E906="",0,IF(VLOOKUP($E906,paramètres!$E$33:$F$44,2,FALSE)&lt;=VLOOKUP($AI$18,paramètres!$E$33:$F$44,2,FALSE),W906*$D906,0)))</f>
        <v>0</v>
      </c>
      <c r="AJ906" s="13">
        <f>IF($D906="",0,IF($E906="",0,IF(VLOOKUP($E906,paramètres!$E$33:$F$44,2,FALSE)&lt;=VLOOKUP($AJ$18,paramètres!$E$33:$F$44,2,FALSE),X906*$D906,0)))</f>
        <v>0</v>
      </c>
      <c r="AK906" s="13">
        <f>IF($D906="",0,IF($E906="",0,IF(VLOOKUP($E906,paramètres!$E$33:$F$44,2,FALSE)&lt;=VLOOKUP($AK$18,paramètres!$E$33:$F$44,2,FALSE),Y906*$D906,0)))</f>
        <v>0</v>
      </c>
      <c r="AL906" s="13">
        <f>IF($D906="",0,IF($E906="",0,IF(VLOOKUP($E906,paramètres!$E$33:$F$44,2,FALSE)&lt;=VLOOKUP($AL$18,paramètres!$E$33:$F$44,2,FALSE),Z906*$D906,0)))</f>
        <v>0</v>
      </c>
      <c r="AM906" s="13">
        <f>IF($D906="",0,IF($E906="",0,IF(VLOOKUP($E906,paramètres!$E$33:$F$44,2,FALSE)&lt;=VLOOKUP($AM$18,paramètres!$E$33:$F$44,2,FALSE),AA906*$D906,0)))</f>
        <v>0</v>
      </c>
      <c r="AN906" s="154">
        <f>IF($D906="",0,IF($E906="",0,IF(VLOOKUP($E906,paramètres!$E$33:$F$44,2,FALSE)&lt;=VLOOKUP($AN$18,paramètres!$E$33:$F$44,2,FALSE),AB906*$D906,0)))</f>
        <v>0</v>
      </c>
      <c r="AO906" s="149" t="str">
        <f>IF(paramètres!$B$28=1,((SUM(Q906:Z906)/1.02)+SUM(AA906:AB906))*0.0303/9*COUNT(Q906:Y906),IF(paramètres!$B$28=2,(SUM(Q906:AB906))*0.0303/9*COUNT(Q906:Y906),"Missing Delta option"))</f>
        <v>Missing Delta option</v>
      </c>
      <c r="AP906" s="13" t="str">
        <f>IF(paramètres!$B$28=1,(((SUM(Q906:Z906)/1.02)+SUM(AA906:AB906))+((SUM(AC906:AL906)/1.02)+SUM(AM906:AO906)))*cotpatr,IF(paramètres!$B$28=2,(SUM(Q906:AO906)*cotpatr),"Missing Delta Option"))</f>
        <v>Missing Delta Option</v>
      </c>
      <c r="AQ906" s="13" t="str" cm="1">
        <f t="array" ref="AQ906">IF(paramètres!$B$28=1,(((SUM(Q906:Z906)/1.02)+SUM(AA906:AB906))+((SUM(AC906:AN906)/1.02)+SUM(AM906:AN906)))/12*pécule,IF(paramètres!$B$28=2,SUM(Q906:AN906)/12*pécule,"Missing Delta Option"))</f>
        <v>Missing Delta Option</v>
      </c>
      <c r="AR906" s="132" t="e">
        <f>IF(paramètres!$B$28=1,(((SUM(Q906:Z906)/1.02)+SUM(AA906:AB906))+((SUM(AC906:AN906)/1.02)+SUM(AM906:AN906)))+AO906+AP906+AQ906,SUM(Q906:AN906)+AO906+AP906+AQ906)</f>
        <v>#VALUE!</v>
      </c>
    </row>
    <row r="907" spans="1:44" x14ac:dyDescent="0.25">
      <c r="A907" s="131"/>
      <c r="B907" s="39"/>
      <c r="C907" s="39"/>
      <c r="D907" s="93"/>
      <c r="E907" s="68"/>
      <c r="F907" s="40"/>
      <c r="G907" s="94"/>
      <c r="H907" s="38"/>
      <c r="I907" s="95"/>
      <c r="J907" s="40"/>
      <c r="K907" s="38"/>
      <c r="L907" s="95"/>
      <c r="M907" s="40"/>
      <c r="N907" s="38"/>
      <c r="O907" s="95"/>
      <c r="P907" s="68"/>
      <c r="Q907" s="226"/>
      <c r="R907" s="227"/>
      <c r="S907" s="227"/>
      <c r="T907" s="227"/>
      <c r="U907" s="227"/>
      <c r="V907" s="227"/>
      <c r="W907" s="227"/>
      <c r="X907" s="227"/>
      <c r="Y907" s="227"/>
      <c r="Z907" s="227"/>
      <c r="AA907" s="227"/>
      <c r="AB907" s="228"/>
      <c r="AC907" s="149">
        <f>IF($D907="",0,IF($E907="",0,IF(VLOOKUP($E907,paramètres!$E$33:$F$44,2,FALSE)&lt;=VLOOKUP($AC$18,paramètres!$E$33:$F$44,2,FALSE),Q907*$D907,0)))</f>
        <v>0</v>
      </c>
      <c r="AD907" s="13">
        <f>IF($D907="",0,IF($E907="",0,IF(VLOOKUP($E907,paramètres!$E$33:$F$44,2,FALSE)&lt;=VLOOKUP($AD$18,paramètres!$E$33:$F$44,2,FALSE),R907*$D907,0)))</f>
        <v>0</v>
      </c>
      <c r="AE907" s="13">
        <f>IF($D907="",0,IF($E907="",0,IF(VLOOKUP($E907,paramètres!$E$33:$F$44,2,FALSE)&lt;=VLOOKUP($AE$18,paramètres!$E$33:$F$44,2,FALSE),S907*$D907,0)))</f>
        <v>0</v>
      </c>
      <c r="AF907" s="13">
        <f>IF($D907="",0,IF($E907="",0,IF(VLOOKUP($E907,paramètres!$E$33:$F$44,2,FALSE)&lt;=VLOOKUP($AF$18,paramètres!$E$33:$F$44,2,FALSE),T907*$D907,0)))</f>
        <v>0</v>
      </c>
      <c r="AG907" s="13">
        <f>IF($D907="",0,IF($E907="",0,IF(VLOOKUP($E907,paramètres!$E$33:$F$44,2,FALSE)&lt;=VLOOKUP($AG$18,paramètres!$E$33:$F$44,2,FALSE),U907*$D907,0)))</f>
        <v>0</v>
      </c>
      <c r="AH907" s="13">
        <f>IF($D907="",0,IF($E907="",0,IF(VLOOKUP($E907,paramètres!$E$33:$F$44,2,FALSE)&lt;=VLOOKUP($AH$18,paramètres!$E$33:$F$44,2,FALSE),V907*$D907,0)))</f>
        <v>0</v>
      </c>
      <c r="AI907" s="13">
        <f>IF($D907="",0,IF($E907="",0,IF(VLOOKUP($E907,paramètres!$E$33:$F$44,2,FALSE)&lt;=VLOOKUP($AI$18,paramètres!$E$33:$F$44,2,FALSE),W907*$D907,0)))</f>
        <v>0</v>
      </c>
      <c r="AJ907" s="13">
        <f>IF($D907="",0,IF($E907="",0,IF(VLOOKUP($E907,paramètres!$E$33:$F$44,2,FALSE)&lt;=VLOOKUP($AJ$18,paramètres!$E$33:$F$44,2,FALSE),X907*$D907,0)))</f>
        <v>0</v>
      </c>
      <c r="AK907" s="13">
        <f>IF($D907="",0,IF($E907="",0,IF(VLOOKUP($E907,paramètres!$E$33:$F$44,2,FALSE)&lt;=VLOOKUP($AK$18,paramètres!$E$33:$F$44,2,FALSE),Y907*$D907,0)))</f>
        <v>0</v>
      </c>
      <c r="AL907" s="13">
        <f>IF($D907="",0,IF($E907="",0,IF(VLOOKUP($E907,paramètres!$E$33:$F$44,2,FALSE)&lt;=VLOOKUP($AL$18,paramètres!$E$33:$F$44,2,FALSE),Z907*$D907,0)))</f>
        <v>0</v>
      </c>
      <c r="AM907" s="13">
        <f>IF($D907="",0,IF($E907="",0,IF(VLOOKUP($E907,paramètres!$E$33:$F$44,2,FALSE)&lt;=VLOOKUP($AM$18,paramètres!$E$33:$F$44,2,FALSE),AA907*$D907,0)))</f>
        <v>0</v>
      </c>
      <c r="AN907" s="154">
        <f>IF($D907="",0,IF($E907="",0,IF(VLOOKUP($E907,paramètres!$E$33:$F$44,2,FALSE)&lt;=VLOOKUP($AN$18,paramètres!$E$33:$F$44,2,FALSE),AB907*$D907,0)))</f>
        <v>0</v>
      </c>
      <c r="AO907" s="149" t="str">
        <f>IF(paramètres!$B$28=1,((SUM(Q907:Z907)/1.02)+SUM(AA907:AB907))*0.0303/9*COUNT(Q907:Y907),IF(paramètres!$B$28=2,(SUM(Q907:AB907))*0.0303/9*COUNT(Q907:Y907),"Missing Delta option"))</f>
        <v>Missing Delta option</v>
      </c>
      <c r="AP907" s="13" t="str">
        <f>IF(paramètres!$B$28=1,(((SUM(Q907:Z907)/1.02)+SUM(AA907:AB907))+((SUM(AC907:AL907)/1.02)+SUM(AM907:AO907)))*cotpatr,IF(paramètres!$B$28=2,(SUM(Q907:AO907)*cotpatr),"Missing Delta Option"))</f>
        <v>Missing Delta Option</v>
      </c>
      <c r="AQ907" s="13" t="str" cm="1">
        <f t="array" ref="AQ907">IF(paramètres!$B$28=1,(((SUM(Q907:Z907)/1.02)+SUM(AA907:AB907))+((SUM(AC907:AN907)/1.02)+SUM(AM907:AN907)))/12*pécule,IF(paramètres!$B$28=2,SUM(Q907:AN907)/12*pécule,"Missing Delta Option"))</f>
        <v>Missing Delta Option</v>
      </c>
      <c r="AR907" s="132" t="e">
        <f>IF(paramètres!$B$28=1,(((SUM(Q907:Z907)/1.02)+SUM(AA907:AB907))+((SUM(AC907:AN907)/1.02)+SUM(AM907:AN907)))+AO907+AP907+AQ907,SUM(Q907:AN907)+AO907+AP907+AQ907)</f>
        <v>#VALUE!</v>
      </c>
    </row>
    <row r="908" spans="1:44" x14ac:dyDescent="0.25">
      <c r="A908" s="131"/>
      <c r="B908" s="39"/>
      <c r="C908" s="39"/>
      <c r="D908" s="93"/>
      <c r="E908" s="68"/>
      <c r="F908" s="40"/>
      <c r="G908" s="94"/>
      <c r="H908" s="38"/>
      <c r="I908" s="95"/>
      <c r="J908" s="40"/>
      <c r="K908" s="38"/>
      <c r="L908" s="95"/>
      <c r="M908" s="40"/>
      <c r="N908" s="38"/>
      <c r="O908" s="95"/>
      <c r="P908" s="68"/>
      <c r="Q908" s="226"/>
      <c r="R908" s="227"/>
      <c r="S908" s="227"/>
      <c r="T908" s="227"/>
      <c r="U908" s="227"/>
      <c r="V908" s="227"/>
      <c r="W908" s="227"/>
      <c r="X908" s="227"/>
      <c r="Y908" s="227"/>
      <c r="Z908" s="227"/>
      <c r="AA908" s="227"/>
      <c r="AB908" s="228"/>
      <c r="AC908" s="149">
        <f>IF($D908="",0,IF($E908="",0,IF(VLOOKUP($E908,paramètres!$E$33:$F$44,2,FALSE)&lt;=VLOOKUP($AC$18,paramètres!$E$33:$F$44,2,FALSE),Q908*$D908,0)))</f>
        <v>0</v>
      </c>
      <c r="AD908" s="13">
        <f>IF($D908="",0,IF($E908="",0,IF(VLOOKUP($E908,paramètres!$E$33:$F$44,2,FALSE)&lt;=VLOOKUP($AD$18,paramètres!$E$33:$F$44,2,FALSE),R908*$D908,0)))</f>
        <v>0</v>
      </c>
      <c r="AE908" s="13">
        <f>IF($D908="",0,IF($E908="",0,IF(VLOOKUP($E908,paramètres!$E$33:$F$44,2,FALSE)&lt;=VLOOKUP($AE$18,paramètres!$E$33:$F$44,2,FALSE),S908*$D908,0)))</f>
        <v>0</v>
      </c>
      <c r="AF908" s="13">
        <f>IF($D908="",0,IF($E908="",0,IF(VLOOKUP($E908,paramètres!$E$33:$F$44,2,FALSE)&lt;=VLOOKUP($AF$18,paramètres!$E$33:$F$44,2,FALSE),T908*$D908,0)))</f>
        <v>0</v>
      </c>
      <c r="AG908" s="13">
        <f>IF($D908="",0,IF($E908="",0,IF(VLOOKUP($E908,paramètres!$E$33:$F$44,2,FALSE)&lt;=VLOOKUP($AG$18,paramètres!$E$33:$F$44,2,FALSE),U908*$D908,0)))</f>
        <v>0</v>
      </c>
      <c r="AH908" s="13">
        <f>IF($D908="",0,IF($E908="",0,IF(VLOOKUP($E908,paramètres!$E$33:$F$44,2,FALSE)&lt;=VLOOKUP($AH$18,paramètres!$E$33:$F$44,2,FALSE),V908*$D908,0)))</f>
        <v>0</v>
      </c>
      <c r="AI908" s="13">
        <f>IF($D908="",0,IF($E908="",0,IF(VLOOKUP($E908,paramètres!$E$33:$F$44,2,FALSE)&lt;=VLOOKUP($AI$18,paramètres!$E$33:$F$44,2,FALSE),W908*$D908,0)))</f>
        <v>0</v>
      </c>
      <c r="AJ908" s="13">
        <f>IF($D908="",0,IF($E908="",0,IF(VLOOKUP($E908,paramètres!$E$33:$F$44,2,FALSE)&lt;=VLOOKUP($AJ$18,paramètres!$E$33:$F$44,2,FALSE),X908*$D908,0)))</f>
        <v>0</v>
      </c>
      <c r="AK908" s="13">
        <f>IF($D908="",0,IF($E908="",0,IF(VLOOKUP($E908,paramètres!$E$33:$F$44,2,FALSE)&lt;=VLOOKUP($AK$18,paramètres!$E$33:$F$44,2,FALSE),Y908*$D908,0)))</f>
        <v>0</v>
      </c>
      <c r="AL908" s="13">
        <f>IF($D908="",0,IF($E908="",0,IF(VLOOKUP($E908,paramètres!$E$33:$F$44,2,FALSE)&lt;=VLOOKUP($AL$18,paramètres!$E$33:$F$44,2,FALSE),Z908*$D908,0)))</f>
        <v>0</v>
      </c>
      <c r="AM908" s="13">
        <f>IF($D908="",0,IF($E908="",0,IF(VLOOKUP($E908,paramètres!$E$33:$F$44,2,FALSE)&lt;=VLOOKUP($AM$18,paramètres!$E$33:$F$44,2,FALSE),AA908*$D908,0)))</f>
        <v>0</v>
      </c>
      <c r="AN908" s="154">
        <f>IF($D908="",0,IF($E908="",0,IF(VLOOKUP($E908,paramètres!$E$33:$F$44,2,FALSE)&lt;=VLOOKUP($AN$18,paramètres!$E$33:$F$44,2,FALSE),AB908*$D908,0)))</f>
        <v>0</v>
      </c>
      <c r="AO908" s="149" t="str">
        <f>IF(paramètres!$B$28=1,((SUM(Q908:Z908)/1.02)+SUM(AA908:AB908))*0.0303/9*COUNT(Q908:Y908),IF(paramètres!$B$28=2,(SUM(Q908:AB908))*0.0303/9*COUNT(Q908:Y908),"Missing Delta option"))</f>
        <v>Missing Delta option</v>
      </c>
      <c r="AP908" s="13" t="str">
        <f>IF(paramètres!$B$28=1,(((SUM(Q908:Z908)/1.02)+SUM(AA908:AB908))+((SUM(AC908:AL908)/1.02)+SUM(AM908:AO908)))*cotpatr,IF(paramètres!$B$28=2,(SUM(Q908:AO908)*cotpatr),"Missing Delta Option"))</f>
        <v>Missing Delta Option</v>
      </c>
      <c r="AQ908" s="13" t="str" cm="1">
        <f t="array" ref="AQ908">IF(paramètres!$B$28=1,(((SUM(Q908:Z908)/1.02)+SUM(AA908:AB908))+((SUM(AC908:AN908)/1.02)+SUM(AM908:AN908)))/12*pécule,IF(paramètres!$B$28=2,SUM(Q908:AN908)/12*pécule,"Missing Delta Option"))</f>
        <v>Missing Delta Option</v>
      </c>
      <c r="AR908" s="132" t="e">
        <f>IF(paramètres!$B$28=1,(((SUM(Q908:Z908)/1.02)+SUM(AA908:AB908))+((SUM(AC908:AN908)/1.02)+SUM(AM908:AN908)))+AO908+AP908+AQ908,SUM(Q908:AN908)+AO908+AP908+AQ908)</f>
        <v>#VALUE!</v>
      </c>
    </row>
    <row r="909" spans="1:44" x14ac:dyDescent="0.25">
      <c r="A909" s="131"/>
      <c r="B909" s="39"/>
      <c r="C909" s="39"/>
      <c r="D909" s="93"/>
      <c r="E909" s="68"/>
      <c r="F909" s="40"/>
      <c r="G909" s="94"/>
      <c r="H909" s="38"/>
      <c r="I909" s="95"/>
      <c r="J909" s="40"/>
      <c r="K909" s="38"/>
      <c r="L909" s="95"/>
      <c r="M909" s="40"/>
      <c r="N909" s="38"/>
      <c r="O909" s="95"/>
      <c r="P909" s="68"/>
      <c r="Q909" s="226"/>
      <c r="R909" s="227"/>
      <c r="S909" s="227"/>
      <c r="T909" s="227"/>
      <c r="U909" s="227"/>
      <c r="V909" s="227"/>
      <c r="W909" s="227"/>
      <c r="X909" s="227"/>
      <c r="Y909" s="227"/>
      <c r="Z909" s="227"/>
      <c r="AA909" s="227"/>
      <c r="AB909" s="228"/>
      <c r="AC909" s="149">
        <f>IF($D909="",0,IF($E909="",0,IF(VLOOKUP($E909,paramètres!$E$33:$F$44,2,FALSE)&lt;=VLOOKUP($AC$18,paramètres!$E$33:$F$44,2,FALSE),Q909*$D909,0)))</f>
        <v>0</v>
      </c>
      <c r="AD909" s="13">
        <f>IF($D909="",0,IF($E909="",0,IF(VLOOKUP($E909,paramètres!$E$33:$F$44,2,FALSE)&lt;=VLOOKUP($AD$18,paramètres!$E$33:$F$44,2,FALSE),R909*$D909,0)))</f>
        <v>0</v>
      </c>
      <c r="AE909" s="13">
        <f>IF($D909="",0,IF($E909="",0,IF(VLOOKUP($E909,paramètres!$E$33:$F$44,2,FALSE)&lt;=VLOOKUP($AE$18,paramètres!$E$33:$F$44,2,FALSE),S909*$D909,0)))</f>
        <v>0</v>
      </c>
      <c r="AF909" s="13">
        <f>IF($D909="",0,IF($E909="",0,IF(VLOOKUP($E909,paramètres!$E$33:$F$44,2,FALSE)&lt;=VLOOKUP($AF$18,paramètres!$E$33:$F$44,2,FALSE),T909*$D909,0)))</f>
        <v>0</v>
      </c>
      <c r="AG909" s="13">
        <f>IF($D909="",0,IF($E909="",0,IF(VLOOKUP($E909,paramètres!$E$33:$F$44,2,FALSE)&lt;=VLOOKUP($AG$18,paramètres!$E$33:$F$44,2,FALSE),U909*$D909,0)))</f>
        <v>0</v>
      </c>
      <c r="AH909" s="13">
        <f>IF($D909="",0,IF($E909="",0,IF(VLOOKUP($E909,paramètres!$E$33:$F$44,2,FALSE)&lt;=VLOOKUP($AH$18,paramètres!$E$33:$F$44,2,FALSE),V909*$D909,0)))</f>
        <v>0</v>
      </c>
      <c r="AI909" s="13">
        <f>IF($D909="",0,IF($E909="",0,IF(VLOOKUP($E909,paramètres!$E$33:$F$44,2,FALSE)&lt;=VLOOKUP($AI$18,paramètres!$E$33:$F$44,2,FALSE),W909*$D909,0)))</f>
        <v>0</v>
      </c>
      <c r="AJ909" s="13">
        <f>IF($D909="",0,IF($E909="",0,IF(VLOOKUP($E909,paramètres!$E$33:$F$44,2,FALSE)&lt;=VLOOKUP($AJ$18,paramètres!$E$33:$F$44,2,FALSE),X909*$D909,0)))</f>
        <v>0</v>
      </c>
      <c r="AK909" s="13">
        <f>IF($D909="",0,IF($E909="",0,IF(VLOOKUP($E909,paramètres!$E$33:$F$44,2,FALSE)&lt;=VLOOKUP($AK$18,paramètres!$E$33:$F$44,2,FALSE),Y909*$D909,0)))</f>
        <v>0</v>
      </c>
      <c r="AL909" s="13">
        <f>IF($D909="",0,IF($E909="",0,IF(VLOOKUP($E909,paramètres!$E$33:$F$44,2,FALSE)&lt;=VLOOKUP($AL$18,paramètres!$E$33:$F$44,2,FALSE),Z909*$D909,0)))</f>
        <v>0</v>
      </c>
      <c r="AM909" s="13">
        <f>IF($D909="",0,IF($E909="",0,IF(VLOOKUP($E909,paramètres!$E$33:$F$44,2,FALSE)&lt;=VLOOKUP($AM$18,paramètres!$E$33:$F$44,2,FALSE),AA909*$D909,0)))</f>
        <v>0</v>
      </c>
      <c r="AN909" s="154">
        <f>IF($D909="",0,IF($E909="",0,IF(VLOOKUP($E909,paramètres!$E$33:$F$44,2,FALSE)&lt;=VLOOKUP($AN$18,paramètres!$E$33:$F$44,2,FALSE),AB909*$D909,0)))</f>
        <v>0</v>
      </c>
      <c r="AO909" s="149" t="str">
        <f>IF(paramètres!$B$28=1,((SUM(Q909:Z909)/1.02)+SUM(AA909:AB909))*0.0303/9*COUNT(Q909:Y909),IF(paramètres!$B$28=2,(SUM(Q909:AB909))*0.0303/9*COUNT(Q909:Y909),"Missing Delta option"))</f>
        <v>Missing Delta option</v>
      </c>
      <c r="AP909" s="13" t="str">
        <f>IF(paramètres!$B$28=1,(((SUM(Q909:Z909)/1.02)+SUM(AA909:AB909))+((SUM(AC909:AL909)/1.02)+SUM(AM909:AO909)))*cotpatr,IF(paramètres!$B$28=2,(SUM(Q909:AO909)*cotpatr),"Missing Delta Option"))</f>
        <v>Missing Delta Option</v>
      </c>
      <c r="AQ909" s="13" t="str" cm="1">
        <f t="array" ref="AQ909">IF(paramètres!$B$28=1,(((SUM(Q909:Z909)/1.02)+SUM(AA909:AB909))+((SUM(AC909:AN909)/1.02)+SUM(AM909:AN909)))/12*pécule,IF(paramètres!$B$28=2,SUM(Q909:AN909)/12*pécule,"Missing Delta Option"))</f>
        <v>Missing Delta Option</v>
      </c>
      <c r="AR909" s="132" t="e">
        <f>IF(paramètres!$B$28=1,(((SUM(Q909:Z909)/1.02)+SUM(AA909:AB909))+((SUM(AC909:AN909)/1.02)+SUM(AM909:AN909)))+AO909+AP909+AQ909,SUM(Q909:AN909)+AO909+AP909+AQ909)</f>
        <v>#VALUE!</v>
      </c>
    </row>
    <row r="910" spans="1:44" x14ac:dyDescent="0.25">
      <c r="A910" s="131"/>
      <c r="B910" s="39"/>
      <c r="C910" s="39"/>
      <c r="D910" s="93"/>
      <c r="E910" s="68"/>
      <c r="F910" s="40"/>
      <c r="G910" s="94"/>
      <c r="H910" s="38"/>
      <c r="I910" s="95"/>
      <c r="J910" s="40"/>
      <c r="K910" s="38"/>
      <c r="L910" s="95"/>
      <c r="M910" s="40"/>
      <c r="N910" s="38"/>
      <c r="O910" s="95"/>
      <c r="P910" s="68"/>
      <c r="Q910" s="226"/>
      <c r="R910" s="227"/>
      <c r="S910" s="227"/>
      <c r="T910" s="227"/>
      <c r="U910" s="227"/>
      <c r="V910" s="227"/>
      <c r="W910" s="227"/>
      <c r="X910" s="227"/>
      <c r="Y910" s="227"/>
      <c r="Z910" s="227"/>
      <c r="AA910" s="227"/>
      <c r="AB910" s="228"/>
      <c r="AC910" s="149">
        <f>IF($D910="",0,IF($E910="",0,IF(VLOOKUP($E910,paramètres!$E$33:$F$44,2,FALSE)&lt;=VLOOKUP($AC$18,paramètres!$E$33:$F$44,2,FALSE),Q910*$D910,0)))</f>
        <v>0</v>
      </c>
      <c r="AD910" s="13">
        <f>IF($D910="",0,IF($E910="",0,IF(VLOOKUP($E910,paramètres!$E$33:$F$44,2,FALSE)&lt;=VLOOKUP($AD$18,paramètres!$E$33:$F$44,2,FALSE),R910*$D910,0)))</f>
        <v>0</v>
      </c>
      <c r="AE910" s="13">
        <f>IF($D910="",0,IF($E910="",0,IF(VLOOKUP($E910,paramètres!$E$33:$F$44,2,FALSE)&lt;=VLOOKUP($AE$18,paramètres!$E$33:$F$44,2,FALSE),S910*$D910,0)))</f>
        <v>0</v>
      </c>
      <c r="AF910" s="13">
        <f>IF($D910="",0,IF($E910="",0,IF(VLOOKUP($E910,paramètres!$E$33:$F$44,2,FALSE)&lt;=VLOOKUP($AF$18,paramètres!$E$33:$F$44,2,FALSE),T910*$D910,0)))</f>
        <v>0</v>
      </c>
      <c r="AG910" s="13">
        <f>IF($D910="",0,IF($E910="",0,IF(VLOOKUP($E910,paramètres!$E$33:$F$44,2,FALSE)&lt;=VLOOKUP($AG$18,paramètres!$E$33:$F$44,2,FALSE),U910*$D910,0)))</f>
        <v>0</v>
      </c>
      <c r="AH910" s="13">
        <f>IF($D910="",0,IF($E910="",0,IF(VLOOKUP($E910,paramètres!$E$33:$F$44,2,FALSE)&lt;=VLOOKUP($AH$18,paramètres!$E$33:$F$44,2,FALSE),V910*$D910,0)))</f>
        <v>0</v>
      </c>
      <c r="AI910" s="13">
        <f>IF($D910="",0,IF($E910="",0,IF(VLOOKUP($E910,paramètres!$E$33:$F$44,2,FALSE)&lt;=VLOOKUP($AI$18,paramètres!$E$33:$F$44,2,FALSE),W910*$D910,0)))</f>
        <v>0</v>
      </c>
      <c r="AJ910" s="13">
        <f>IF($D910="",0,IF($E910="",0,IF(VLOOKUP($E910,paramètres!$E$33:$F$44,2,FALSE)&lt;=VLOOKUP($AJ$18,paramètres!$E$33:$F$44,2,FALSE),X910*$D910,0)))</f>
        <v>0</v>
      </c>
      <c r="AK910" s="13">
        <f>IF($D910="",0,IF($E910="",0,IF(VLOOKUP($E910,paramètres!$E$33:$F$44,2,FALSE)&lt;=VLOOKUP($AK$18,paramètres!$E$33:$F$44,2,FALSE),Y910*$D910,0)))</f>
        <v>0</v>
      </c>
      <c r="AL910" s="13">
        <f>IF($D910="",0,IF($E910="",0,IF(VLOOKUP($E910,paramètres!$E$33:$F$44,2,FALSE)&lt;=VLOOKUP($AL$18,paramètres!$E$33:$F$44,2,FALSE),Z910*$D910,0)))</f>
        <v>0</v>
      </c>
      <c r="AM910" s="13">
        <f>IF($D910="",0,IF($E910="",0,IF(VLOOKUP($E910,paramètres!$E$33:$F$44,2,FALSE)&lt;=VLOOKUP($AM$18,paramètres!$E$33:$F$44,2,FALSE),AA910*$D910,0)))</f>
        <v>0</v>
      </c>
      <c r="AN910" s="154">
        <f>IF($D910="",0,IF($E910="",0,IF(VLOOKUP($E910,paramètres!$E$33:$F$44,2,FALSE)&lt;=VLOOKUP($AN$18,paramètres!$E$33:$F$44,2,FALSE),AB910*$D910,0)))</f>
        <v>0</v>
      </c>
      <c r="AO910" s="149" t="str">
        <f>IF(paramètres!$B$28=1,((SUM(Q910:Z910)/1.02)+SUM(AA910:AB910))*0.0303/9*COUNT(Q910:Y910),IF(paramètres!$B$28=2,(SUM(Q910:AB910))*0.0303/9*COUNT(Q910:Y910),"Missing Delta option"))</f>
        <v>Missing Delta option</v>
      </c>
      <c r="AP910" s="13" t="str">
        <f>IF(paramètres!$B$28=1,(((SUM(Q910:Z910)/1.02)+SUM(AA910:AB910))+((SUM(AC910:AL910)/1.02)+SUM(AM910:AO910)))*cotpatr,IF(paramètres!$B$28=2,(SUM(Q910:AO910)*cotpatr),"Missing Delta Option"))</f>
        <v>Missing Delta Option</v>
      </c>
      <c r="AQ910" s="13" t="str" cm="1">
        <f t="array" ref="AQ910">IF(paramètres!$B$28=1,(((SUM(Q910:Z910)/1.02)+SUM(AA910:AB910))+((SUM(AC910:AN910)/1.02)+SUM(AM910:AN910)))/12*pécule,IF(paramètres!$B$28=2,SUM(Q910:AN910)/12*pécule,"Missing Delta Option"))</f>
        <v>Missing Delta Option</v>
      </c>
      <c r="AR910" s="132" t="e">
        <f>IF(paramètres!$B$28=1,(((SUM(Q910:Z910)/1.02)+SUM(AA910:AB910))+((SUM(AC910:AN910)/1.02)+SUM(AM910:AN910)))+AO910+AP910+AQ910,SUM(Q910:AN910)+AO910+AP910+AQ910)</f>
        <v>#VALUE!</v>
      </c>
    </row>
    <row r="911" spans="1:44" x14ac:dyDescent="0.25">
      <c r="A911" s="131"/>
      <c r="B911" s="39"/>
      <c r="C911" s="39"/>
      <c r="D911" s="93"/>
      <c r="E911" s="68"/>
      <c r="F911" s="40"/>
      <c r="G911" s="94"/>
      <c r="H911" s="38"/>
      <c r="I911" s="95"/>
      <c r="J911" s="40"/>
      <c r="K911" s="38"/>
      <c r="L911" s="95"/>
      <c r="M911" s="40"/>
      <c r="N911" s="38"/>
      <c r="O911" s="95"/>
      <c r="P911" s="68"/>
      <c r="Q911" s="226"/>
      <c r="R911" s="227"/>
      <c r="S911" s="227"/>
      <c r="T911" s="227"/>
      <c r="U911" s="227"/>
      <c r="V911" s="227"/>
      <c r="W911" s="227"/>
      <c r="X911" s="227"/>
      <c r="Y911" s="227"/>
      <c r="Z911" s="227"/>
      <c r="AA911" s="227"/>
      <c r="AB911" s="228"/>
      <c r="AC911" s="149">
        <f>IF($D911="",0,IF($E911="",0,IF(VLOOKUP($E911,paramètres!$E$33:$F$44,2,FALSE)&lt;=VLOOKUP($AC$18,paramètres!$E$33:$F$44,2,FALSE),Q911*$D911,0)))</f>
        <v>0</v>
      </c>
      <c r="AD911" s="13">
        <f>IF($D911="",0,IF($E911="",0,IF(VLOOKUP($E911,paramètres!$E$33:$F$44,2,FALSE)&lt;=VLOOKUP($AD$18,paramètres!$E$33:$F$44,2,FALSE),R911*$D911,0)))</f>
        <v>0</v>
      </c>
      <c r="AE911" s="13">
        <f>IF($D911="",0,IF($E911="",0,IF(VLOOKUP($E911,paramètres!$E$33:$F$44,2,FALSE)&lt;=VLOOKUP($AE$18,paramètres!$E$33:$F$44,2,FALSE),S911*$D911,0)))</f>
        <v>0</v>
      </c>
      <c r="AF911" s="13">
        <f>IF($D911="",0,IF($E911="",0,IF(VLOOKUP($E911,paramètres!$E$33:$F$44,2,FALSE)&lt;=VLOOKUP($AF$18,paramètres!$E$33:$F$44,2,FALSE),T911*$D911,0)))</f>
        <v>0</v>
      </c>
      <c r="AG911" s="13">
        <f>IF($D911="",0,IF($E911="",0,IF(VLOOKUP($E911,paramètres!$E$33:$F$44,2,FALSE)&lt;=VLOOKUP($AG$18,paramètres!$E$33:$F$44,2,FALSE),U911*$D911,0)))</f>
        <v>0</v>
      </c>
      <c r="AH911" s="13">
        <f>IF($D911="",0,IF($E911="",0,IF(VLOOKUP($E911,paramètres!$E$33:$F$44,2,FALSE)&lt;=VLOOKUP($AH$18,paramètres!$E$33:$F$44,2,FALSE),V911*$D911,0)))</f>
        <v>0</v>
      </c>
      <c r="AI911" s="13">
        <f>IF($D911="",0,IF($E911="",0,IF(VLOOKUP($E911,paramètres!$E$33:$F$44,2,FALSE)&lt;=VLOOKUP($AI$18,paramètres!$E$33:$F$44,2,FALSE),W911*$D911,0)))</f>
        <v>0</v>
      </c>
      <c r="AJ911" s="13">
        <f>IF($D911="",0,IF($E911="",0,IF(VLOOKUP($E911,paramètres!$E$33:$F$44,2,FALSE)&lt;=VLOOKUP($AJ$18,paramètres!$E$33:$F$44,2,FALSE),X911*$D911,0)))</f>
        <v>0</v>
      </c>
      <c r="AK911" s="13">
        <f>IF($D911="",0,IF($E911="",0,IF(VLOOKUP($E911,paramètres!$E$33:$F$44,2,FALSE)&lt;=VLOOKUP($AK$18,paramètres!$E$33:$F$44,2,FALSE),Y911*$D911,0)))</f>
        <v>0</v>
      </c>
      <c r="AL911" s="13">
        <f>IF($D911="",0,IF($E911="",0,IF(VLOOKUP($E911,paramètres!$E$33:$F$44,2,FALSE)&lt;=VLOOKUP($AL$18,paramètres!$E$33:$F$44,2,FALSE),Z911*$D911,0)))</f>
        <v>0</v>
      </c>
      <c r="AM911" s="13">
        <f>IF($D911="",0,IF($E911="",0,IF(VLOOKUP($E911,paramètres!$E$33:$F$44,2,FALSE)&lt;=VLOOKUP($AM$18,paramètres!$E$33:$F$44,2,FALSE),AA911*$D911,0)))</f>
        <v>0</v>
      </c>
      <c r="AN911" s="154">
        <f>IF($D911="",0,IF($E911="",0,IF(VLOOKUP($E911,paramètres!$E$33:$F$44,2,FALSE)&lt;=VLOOKUP($AN$18,paramètres!$E$33:$F$44,2,FALSE),AB911*$D911,0)))</f>
        <v>0</v>
      </c>
      <c r="AO911" s="149" t="str">
        <f>IF(paramètres!$B$28=1,((SUM(Q911:Z911)/1.02)+SUM(AA911:AB911))*0.0303/9*COUNT(Q911:Y911),IF(paramètres!$B$28=2,(SUM(Q911:AB911))*0.0303/9*COUNT(Q911:Y911),"Missing Delta option"))</f>
        <v>Missing Delta option</v>
      </c>
      <c r="AP911" s="13" t="str">
        <f>IF(paramètres!$B$28=1,(((SUM(Q911:Z911)/1.02)+SUM(AA911:AB911))+((SUM(AC911:AL911)/1.02)+SUM(AM911:AO911)))*cotpatr,IF(paramètres!$B$28=2,(SUM(Q911:AO911)*cotpatr),"Missing Delta Option"))</f>
        <v>Missing Delta Option</v>
      </c>
      <c r="AQ911" s="13" t="str" cm="1">
        <f t="array" ref="AQ911">IF(paramètres!$B$28=1,(((SUM(Q911:Z911)/1.02)+SUM(AA911:AB911))+((SUM(AC911:AN911)/1.02)+SUM(AM911:AN911)))/12*pécule,IF(paramètres!$B$28=2,SUM(Q911:AN911)/12*pécule,"Missing Delta Option"))</f>
        <v>Missing Delta Option</v>
      </c>
      <c r="AR911" s="132" t="e">
        <f>IF(paramètres!$B$28=1,(((SUM(Q911:Z911)/1.02)+SUM(AA911:AB911))+((SUM(AC911:AN911)/1.02)+SUM(AM911:AN911)))+AO911+AP911+AQ911,SUM(Q911:AN911)+AO911+AP911+AQ911)</f>
        <v>#VALUE!</v>
      </c>
    </row>
    <row r="912" spans="1:44" x14ac:dyDescent="0.25">
      <c r="A912" s="131"/>
      <c r="B912" s="39"/>
      <c r="C912" s="39"/>
      <c r="D912" s="93"/>
      <c r="E912" s="68"/>
      <c r="F912" s="40"/>
      <c r="G912" s="94"/>
      <c r="H912" s="38"/>
      <c r="I912" s="95"/>
      <c r="J912" s="40"/>
      <c r="K912" s="38"/>
      <c r="L912" s="95"/>
      <c r="M912" s="40"/>
      <c r="N912" s="38"/>
      <c r="O912" s="95"/>
      <c r="P912" s="68"/>
      <c r="Q912" s="226"/>
      <c r="R912" s="227"/>
      <c r="S912" s="227"/>
      <c r="T912" s="227"/>
      <c r="U912" s="227"/>
      <c r="V912" s="227"/>
      <c r="W912" s="227"/>
      <c r="X912" s="227"/>
      <c r="Y912" s="227"/>
      <c r="Z912" s="227"/>
      <c r="AA912" s="227"/>
      <c r="AB912" s="228"/>
      <c r="AC912" s="149">
        <f>IF($D912="",0,IF($E912="",0,IF(VLOOKUP($E912,paramètres!$E$33:$F$44,2,FALSE)&lt;=VLOOKUP($AC$18,paramètres!$E$33:$F$44,2,FALSE),Q912*$D912,0)))</f>
        <v>0</v>
      </c>
      <c r="AD912" s="13">
        <f>IF($D912="",0,IF($E912="",0,IF(VLOOKUP($E912,paramètres!$E$33:$F$44,2,FALSE)&lt;=VLOOKUP($AD$18,paramètres!$E$33:$F$44,2,FALSE),R912*$D912,0)))</f>
        <v>0</v>
      </c>
      <c r="AE912" s="13">
        <f>IF($D912="",0,IF($E912="",0,IF(VLOOKUP($E912,paramètres!$E$33:$F$44,2,FALSE)&lt;=VLOOKUP($AE$18,paramètres!$E$33:$F$44,2,FALSE),S912*$D912,0)))</f>
        <v>0</v>
      </c>
      <c r="AF912" s="13">
        <f>IF($D912="",0,IF($E912="",0,IF(VLOOKUP($E912,paramètres!$E$33:$F$44,2,FALSE)&lt;=VLOOKUP($AF$18,paramètres!$E$33:$F$44,2,FALSE),T912*$D912,0)))</f>
        <v>0</v>
      </c>
      <c r="AG912" s="13">
        <f>IF($D912="",0,IF($E912="",0,IF(VLOOKUP($E912,paramètres!$E$33:$F$44,2,FALSE)&lt;=VLOOKUP($AG$18,paramètres!$E$33:$F$44,2,FALSE),U912*$D912,0)))</f>
        <v>0</v>
      </c>
      <c r="AH912" s="13">
        <f>IF($D912="",0,IF($E912="",0,IF(VLOOKUP($E912,paramètres!$E$33:$F$44,2,FALSE)&lt;=VLOOKUP($AH$18,paramètres!$E$33:$F$44,2,FALSE),V912*$D912,0)))</f>
        <v>0</v>
      </c>
      <c r="AI912" s="13">
        <f>IF($D912="",0,IF($E912="",0,IF(VLOOKUP($E912,paramètres!$E$33:$F$44,2,FALSE)&lt;=VLOOKUP($AI$18,paramètres!$E$33:$F$44,2,FALSE),W912*$D912,0)))</f>
        <v>0</v>
      </c>
      <c r="AJ912" s="13">
        <f>IF($D912="",0,IF($E912="",0,IF(VLOOKUP($E912,paramètres!$E$33:$F$44,2,FALSE)&lt;=VLOOKUP($AJ$18,paramètres!$E$33:$F$44,2,FALSE),X912*$D912,0)))</f>
        <v>0</v>
      </c>
      <c r="AK912" s="13">
        <f>IF($D912="",0,IF($E912="",0,IF(VLOOKUP($E912,paramètres!$E$33:$F$44,2,FALSE)&lt;=VLOOKUP($AK$18,paramètres!$E$33:$F$44,2,FALSE),Y912*$D912,0)))</f>
        <v>0</v>
      </c>
      <c r="AL912" s="13">
        <f>IF($D912="",0,IF($E912="",0,IF(VLOOKUP($E912,paramètres!$E$33:$F$44,2,FALSE)&lt;=VLOOKUP($AL$18,paramètres!$E$33:$F$44,2,FALSE),Z912*$D912,0)))</f>
        <v>0</v>
      </c>
      <c r="AM912" s="13">
        <f>IF($D912="",0,IF($E912="",0,IF(VLOOKUP($E912,paramètres!$E$33:$F$44,2,FALSE)&lt;=VLOOKUP($AM$18,paramètres!$E$33:$F$44,2,FALSE),AA912*$D912,0)))</f>
        <v>0</v>
      </c>
      <c r="AN912" s="154">
        <f>IF($D912="",0,IF($E912="",0,IF(VLOOKUP($E912,paramètres!$E$33:$F$44,2,FALSE)&lt;=VLOOKUP($AN$18,paramètres!$E$33:$F$44,2,FALSE),AB912*$D912,0)))</f>
        <v>0</v>
      </c>
      <c r="AO912" s="149" t="str">
        <f>IF(paramètres!$B$28=1,((SUM(Q912:Z912)/1.02)+SUM(AA912:AB912))*0.0303/9*COUNT(Q912:Y912),IF(paramètres!$B$28=2,(SUM(Q912:AB912))*0.0303/9*COUNT(Q912:Y912),"Missing Delta option"))</f>
        <v>Missing Delta option</v>
      </c>
      <c r="AP912" s="13" t="str">
        <f>IF(paramètres!$B$28=1,(((SUM(Q912:Z912)/1.02)+SUM(AA912:AB912))+((SUM(AC912:AL912)/1.02)+SUM(AM912:AO912)))*cotpatr,IF(paramètres!$B$28=2,(SUM(Q912:AO912)*cotpatr),"Missing Delta Option"))</f>
        <v>Missing Delta Option</v>
      </c>
      <c r="AQ912" s="13" t="str" cm="1">
        <f t="array" ref="AQ912">IF(paramètres!$B$28=1,(((SUM(Q912:Z912)/1.02)+SUM(AA912:AB912))+((SUM(AC912:AN912)/1.02)+SUM(AM912:AN912)))/12*pécule,IF(paramètres!$B$28=2,SUM(Q912:AN912)/12*pécule,"Missing Delta Option"))</f>
        <v>Missing Delta Option</v>
      </c>
      <c r="AR912" s="132" t="e">
        <f>IF(paramètres!$B$28=1,(((SUM(Q912:Z912)/1.02)+SUM(AA912:AB912))+((SUM(AC912:AN912)/1.02)+SUM(AM912:AN912)))+AO912+AP912+AQ912,SUM(Q912:AN912)+AO912+AP912+AQ912)</f>
        <v>#VALUE!</v>
      </c>
    </row>
    <row r="913" spans="1:44" x14ac:dyDescent="0.25">
      <c r="A913" s="131"/>
      <c r="B913" s="39"/>
      <c r="C913" s="39"/>
      <c r="D913" s="93"/>
      <c r="E913" s="68"/>
      <c r="F913" s="40"/>
      <c r="G913" s="94"/>
      <c r="H913" s="38"/>
      <c r="I913" s="95"/>
      <c r="J913" s="40"/>
      <c r="K913" s="38"/>
      <c r="L913" s="95"/>
      <c r="M913" s="40"/>
      <c r="N913" s="38"/>
      <c r="O913" s="95"/>
      <c r="P913" s="68"/>
      <c r="Q913" s="226"/>
      <c r="R913" s="227"/>
      <c r="S913" s="227"/>
      <c r="T913" s="227"/>
      <c r="U913" s="227"/>
      <c r="V913" s="227"/>
      <c r="W913" s="227"/>
      <c r="X913" s="227"/>
      <c r="Y913" s="227"/>
      <c r="Z913" s="227"/>
      <c r="AA913" s="227"/>
      <c r="AB913" s="228"/>
      <c r="AC913" s="149">
        <f>IF($D913="",0,IF($E913="",0,IF(VLOOKUP($E913,paramètres!$E$33:$F$44,2,FALSE)&lt;=VLOOKUP($AC$18,paramètres!$E$33:$F$44,2,FALSE),Q913*$D913,0)))</f>
        <v>0</v>
      </c>
      <c r="AD913" s="13">
        <f>IF($D913="",0,IF($E913="",0,IF(VLOOKUP($E913,paramètres!$E$33:$F$44,2,FALSE)&lt;=VLOOKUP($AD$18,paramètres!$E$33:$F$44,2,FALSE),R913*$D913,0)))</f>
        <v>0</v>
      </c>
      <c r="AE913" s="13">
        <f>IF($D913="",0,IF($E913="",0,IF(VLOOKUP($E913,paramètres!$E$33:$F$44,2,FALSE)&lt;=VLOOKUP($AE$18,paramètres!$E$33:$F$44,2,FALSE),S913*$D913,0)))</f>
        <v>0</v>
      </c>
      <c r="AF913" s="13">
        <f>IF($D913="",0,IF($E913="",0,IF(VLOOKUP($E913,paramètres!$E$33:$F$44,2,FALSE)&lt;=VLOOKUP($AF$18,paramètres!$E$33:$F$44,2,FALSE),T913*$D913,0)))</f>
        <v>0</v>
      </c>
      <c r="AG913" s="13">
        <f>IF($D913="",0,IF($E913="",0,IF(VLOOKUP($E913,paramètres!$E$33:$F$44,2,FALSE)&lt;=VLOOKUP($AG$18,paramètres!$E$33:$F$44,2,FALSE),U913*$D913,0)))</f>
        <v>0</v>
      </c>
      <c r="AH913" s="13">
        <f>IF($D913="",0,IF($E913="",0,IF(VLOOKUP($E913,paramètres!$E$33:$F$44,2,FALSE)&lt;=VLOOKUP($AH$18,paramètres!$E$33:$F$44,2,FALSE),V913*$D913,0)))</f>
        <v>0</v>
      </c>
      <c r="AI913" s="13">
        <f>IF($D913="",0,IF($E913="",0,IF(VLOOKUP($E913,paramètres!$E$33:$F$44,2,FALSE)&lt;=VLOOKUP($AI$18,paramètres!$E$33:$F$44,2,FALSE),W913*$D913,0)))</f>
        <v>0</v>
      </c>
      <c r="AJ913" s="13">
        <f>IF($D913="",0,IF($E913="",0,IF(VLOOKUP($E913,paramètres!$E$33:$F$44,2,FALSE)&lt;=VLOOKUP($AJ$18,paramètres!$E$33:$F$44,2,FALSE),X913*$D913,0)))</f>
        <v>0</v>
      </c>
      <c r="AK913" s="13">
        <f>IF($D913="",0,IF($E913="",0,IF(VLOOKUP($E913,paramètres!$E$33:$F$44,2,FALSE)&lt;=VLOOKUP($AK$18,paramètres!$E$33:$F$44,2,FALSE),Y913*$D913,0)))</f>
        <v>0</v>
      </c>
      <c r="AL913" s="13">
        <f>IF($D913="",0,IF($E913="",0,IF(VLOOKUP($E913,paramètres!$E$33:$F$44,2,FALSE)&lt;=VLOOKUP($AL$18,paramètres!$E$33:$F$44,2,FALSE),Z913*$D913,0)))</f>
        <v>0</v>
      </c>
      <c r="AM913" s="13">
        <f>IF($D913="",0,IF($E913="",0,IF(VLOOKUP($E913,paramètres!$E$33:$F$44,2,FALSE)&lt;=VLOOKUP($AM$18,paramètres!$E$33:$F$44,2,FALSE),AA913*$D913,0)))</f>
        <v>0</v>
      </c>
      <c r="AN913" s="154">
        <f>IF($D913="",0,IF($E913="",0,IF(VLOOKUP($E913,paramètres!$E$33:$F$44,2,FALSE)&lt;=VLOOKUP($AN$18,paramètres!$E$33:$F$44,2,FALSE),AB913*$D913,0)))</f>
        <v>0</v>
      </c>
      <c r="AO913" s="149" t="str">
        <f>IF(paramètres!$B$28=1,((SUM(Q913:Z913)/1.02)+SUM(AA913:AB913))*0.0303/9*COUNT(Q913:Y913),IF(paramètres!$B$28=2,(SUM(Q913:AB913))*0.0303/9*COUNT(Q913:Y913),"Missing Delta option"))</f>
        <v>Missing Delta option</v>
      </c>
      <c r="AP913" s="13" t="str">
        <f>IF(paramètres!$B$28=1,(((SUM(Q913:Z913)/1.02)+SUM(AA913:AB913))+((SUM(AC913:AL913)/1.02)+SUM(AM913:AO913)))*cotpatr,IF(paramètres!$B$28=2,(SUM(Q913:AO913)*cotpatr),"Missing Delta Option"))</f>
        <v>Missing Delta Option</v>
      </c>
      <c r="AQ913" s="13" t="str" cm="1">
        <f t="array" ref="AQ913">IF(paramètres!$B$28=1,(((SUM(Q913:Z913)/1.02)+SUM(AA913:AB913))+((SUM(AC913:AN913)/1.02)+SUM(AM913:AN913)))/12*pécule,IF(paramètres!$B$28=2,SUM(Q913:AN913)/12*pécule,"Missing Delta Option"))</f>
        <v>Missing Delta Option</v>
      </c>
      <c r="AR913" s="132" t="e">
        <f>IF(paramètres!$B$28=1,(((SUM(Q913:Z913)/1.02)+SUM(AA913:AB913))+((SUM(AC913:AN913)/1.02)+SUM(AM913:AN913)))+AO913+AP913+AQ913,SUM(Q913:AN913)+AO913+AP913+AQ913)</f>
        <v>#VALUE!</v>
      </c>
    </row>
    <row r="914" spans="1:44" x14ac:dyDescent="0.25">
      <c r="A914" s="131"/>
      <c r="B914" s="39"/>
      <c r="C914" s="39"/>
      <c r="D914" s="93"/>
      <c r="E914" s="68"/>
      <c r="F914" s="40"/>
      <c r="G914" s="94"/>
      <c r="H914" s="38"/>
      <c r="I914" s="95"/>
      <c r="J914" s="40"/>
      <c r="K914" s="38"/>
      <c r="L914" s="95"/>
      <c r="M914" s="40"/>
      <c r="N914" s="38"/>
      <c r="O914" s="95"/>
      <c r="P914" s="68"/>
      <c r="Q914" s="226"/>
      <c r="R914" s="227"/>
      <c r="S914" s="227"/>
      <c r="T914" s="227"/>
      <c r="U914" s="227"/>
      <c r="V914" s="227"/>
      <c r="W914" s="227"/>
      <c r="X914" s="227"/>
      <c r="Y914" s="227"/>
      <c r="Z914" s="227"/>
      <c r="AA914" s="227"/>
      <c r="AB914" s="228"/>
      <c r="AC914" s="149">
        <f>IF($D914="",0,IF($E914="",0,IF(VLOOKUP($E914,paramètres!$E$33:$F$44,2,FALSE)&lt;=VLOOKUP($AC$18,paramètres!$E$33:$F$44,2,FALSE),Q914*$D914,0)))</f>
        <v>0</v>
      </c>
      <c r="AD914" s="13">
        <f>IF($D914="",0,IF($E914="",0,IF(VLOOKUP($E914,paramètres!$E$33:$F$44,2,FALSE)&lt;=VLOOKUP($AD$18,paramètres!$E$33:$F$44,2,FALSE),R914*$D914,0)))</f>
        <v>0</v>
      </c>
      <c r="AE914" s="13">
        <f>IF($D914="",0,IF($E914="",0,IF(VLOOKUP($E914,paramètres!$E$33:$F$44,2,FALSE)&lt;=VLOOKUP($AE$18,paramètres!$E$33:$F$44,2,FALSE),S914*$D914,0)))</f>
        <v>0</v>
      </c>
      <c r="AF914" s="13">
        <f>IF($D914="",0,IF($E914="",0,IF(VLOOKUP($E914,paramètres!$E$33:$F$44,2,FALSE)&lt;=VLOOKUP($AF$18,paramètres!$E$33:$F$44,2,FALSE),T914*$D914,0)))</f>
        <v>0</v>
      </c>
      <c r="AG914" s="13">
        <f>IF($D914="",0,IF($E914="",0,IF(VLOOKUP($E914,paramètres!$E$33:$F$44,2,FALSE)&lt;=VLOOKUP($AG$18,paramètres!$E$33:$F$44,2,FALSE),U914*$D914,0)))</f>
        <v>0</v>
      </c>
      <c r="AH914" s="13">
        <f>IF($D914="",0,IF($E914="",0,IF(VLOOKUP($E914,paramètres!$E$33:$F$44,2,FALSE)&lt;=VLOOKUP($AH$18,paramètres!$E$33:$F$44,2,FALSE),V914*$D914,0)))</f>
        <v>0</v>
      </c>
      <c r="AI914" s="13">
        <f>IF($D914="",0,IF($E914="",0,IF(VLOOKUP($E914,paramètres!$E$33:$F$44,2,FALSE)&lt;=VLOOKUP($AI$18,paramètres!$E$33:$F$44,2,FALSE),W914*$D914,0)))</f>
        <v>0</v>
      </c>
      <c r="AJ914" s="13">
        <f>IF($D914="",0,IF($E914="",0,IF(VLOOKUP($E914,paramètres!$E$33:$F$44,2,FALSE)&lt;=VLOOKUP($AJ$18,paramètres!$E$33:$F$44,2,FALSE),X914*$D914,0)))</f>
        <v>0</v>
      </c>
      <c r="AK914" s="13">
        <f>IF($D914="",0,IF($E914="",0,IF(VLOOKUP($E914,paramètres!$E$33:$F$44,2,FALSE)&lt;=VLOOKUP($AK$18,paramètres!$E$33:$F$44,2,FALSE),Y914*$D914,0)))</f>
        <v>0</v>
      </c>
      <c r="AL914" s="13">
        <f>IF($D914="",0,IF($E914="",0,IF(VLOOKUP($E914,paramètres!$E$33:$F$44,2,FALSE)&lt;=VLOOKUP($AL$18,paramètres!$E$33:$F$44,2,FALSE),Z914*$D914,0)))</f>
        <v>0</v>
      </c>
      <c r="AM914" s="13">
        <f>IF($D914="",0,IF($E914="",0,IF(VLOOKUP($E914,paramètres!$E$33:$F$44,2,FALSE)&lt;=VLOOKUP($AM$18,paramètres!$E$33:$F$44,2,FALSE),AA914*$D914,0)))</f>
        <v>0</v>
      </c>
      <c r="AN914" s="154">
        <f>IF($D914="",0,IF($E914="",0,IF(VLOOKUP($E914,paramètres!$E$33:$F$44,2,FALSE)&lt;=VLOOKUP($AN$18,paramètres!$E$33:$F$44,2,FALSE),AB914*$D914,0)))</f>
        <v>0</v>
      </c>
      <c r="AO914" s="149" t="str">
        <f>IF(paramètres!$B$28=1,((SUM(Q914:Z914)/1.02)+SUM(AA914:AB914))*0.0303/9*COUNT(Q914:Y914),IF(paramètres!$B$28=2,(SUM(Q914:AB914))*0.0303/9*COUNT(Q914:Y914),"Missing Delta option"))</f>
        <v>Missing Delta option</v>
      </c>
      <c r="AP914" s="13" t="str">
        <f>IF(paramètres!$B$28=1,(((SUM(Q914:Z914)/1.02)+SUM(AA914:AB914))+((SUM(AC914:AL914)/1.02)+SUM(AM914:AO914)))*cotpatr,IF(paramètres!$B$28=2,(SUM(Q914:AO914)*cotpatr),"Missing Delta Option"))</f>
        <v>Missing Delta Option</v>
      </c>
      <c r="AQ914" s="13" t="str" cm="1">
        <f t="array" ref="AQ914">IF(paramètres!$B$28=1,(((SUM(Q914:Z914)/1.02)+SUM(AA914:AB914))+((SUM(AC914:AN914)/1.02)+SUM(AM914:AN914)))/12*pécule,IF(paramètres!$B$28=2,SUM(Q914:AN914)/12*pécule,"Missing Delta Option"))</f>
        <v>Missing Delta Option</v>
      </c>
      <c r="AR914" s="132" t="e">
        <f>IF(paramètres!$B$28=1,(((SUM(Q914:Z914)/1.02)+SUM(AA914:AB914))+((SUM(AC914:AN914)/1.02)+SUM(AM914:AN914)))+AO914+AP914+AQ914,SUM(Q914:AN914)+AO914+AP914+AQ914)</f>
        <v>#VALUE!</v>
      </c>
    </row>
    <row r="915" spans="1:44" x14ac:dyDescent="0.25">
      <c r="A915" s="131"/>
      <c r="B915" s="39"/>
      <c r="C915" s="39"/>
      <c r="D915" s="93"/>
      <c r="E915" s="68"/>
      <c r="F915" s="40"/>
      <c r="G915" s="94"/>
      <c r="H915" s="38"/>
      <c r="I915" s="95"/>
      <c r="J915" s="40"/>
      <c r="K915" s="38"/>
      <c r="L915" s="95"/>
      <c r="M915" s="40"/>
      <c r="N915" s="38"/>
      <c r="O915" s="95"/>
      <c r="P915" s="68"/>
      <c r="Q915" s="226"/>
      <c r="R915" s="227"/>
      <c r="S915" s="227"/>
      <c r="T915" s="227"/>
      <c r="U915" s="227"/>
      <c r="V915" s="227"/>
      <c r="W915" s="227"/>
      <c r="X915" s="227"/>
      <c r="Y915" s="227"/>
      <c r="Z915" s="227"/>
      <c r="AA915" s="227"/>
      <c r="AB915" s="228"/>
      <c r="AC915" s="149">
        <f>IF($D915="",0,IF($E915="",0,IF(VLOOKUP($E915,paramètres!$E$33:$F$44,2,FALSE)&lt;=VLOOKUP($AC$18,paramètres!$E$33:$F$44,2,FALSE),Q915*$D915,0)))</f>
        <v>0</v>
      </c>
      <c r="AD915" s="13">
        <f>IF($D915="",0,IF($E915="",0,IF(VLOOKUP($E915,paramètres!$E$33:$F$44,2,FALSE)&lt;=VLOOKUP($AD$18,paramètres!$E$33:$F$44,2,FALSE),R915*$D915,0)))</f>
        <v>0</v>
      </c>
      <c r="AE915" s="13">
        <f>IF($D915="",0,IF($E915="",0,IF(VLOOKUP($E915,paramètres!$E$33:$F$44,2,FALSE)&lt;=VLOOKUP($AE$18,paramètres!$E$33:$F$44,2,FALSE),S915*$D915,0)))</f>
        <v>0</v>
      </c>
      <c r="AF915" s="13">
        <f>IF($D915="",0,IF($E915="",0,IF(VLOOKUP($E915,paramètres!$E$33:$F$44,2,FALSE)&lt;=VLOOKUP($AF$18,paramètres!$E$33:$F$44,2,FALSE),T915*$D915,0)))</f>
        <v>0</v>
      </c>
      <c r="AG915" s="13">
        <f>IF($D915="",0,IF($E915="",0,IF(VLOOKUP($E915,paramètres!$E$33:$F$44,2,FALSE)&lt;=VLOOKUP($AG$18,paramètres!$E$33:$F$44,2,FALSE),U915*$D915,0)))</f>
        <v>0</v>
      </c>
      <c r="AH915" s="13">
        <f>IF($D915="",0,IF($E915="",0,IF(VLOOKUP($E915,paramètres!$E$33:$F$44,2,FALSE)&lt;=VLOOKUP($AH$18,paramètres!$E$33:$F$44,2,FALSE),V915*$D915,0)))</f>
        <v>0</v>
      </c>
      <c r="AI915" s="13">
        <f>IF($D915="",0,IF($E915="",0,IF(VLOOKUP($E915,paramètres!$E$33:$F$44,2,FALSE)&lt;=VLOOKUP($AI$18,paramètres!$E$33:$F$44,2,FALSE),W915*$D915,0)))</f>
        <v>0</v>
      </c>
      <c r="AJ915" s="13">
        <f>IF($D915="",0,IF($E915="",0,IF(VLOOKUP($E915,paramètres!$E$33:$F$44,2,FALSE)&lt;=VLOOKUP($AJ$18,paramètres!$E$33:$F$44,2,FALSE),X915*$D915,0)))</f>
        <v>0</v>
      </c>
      <c r="AK915" s="13">
        <f>IF($D915="",0,IF($E915="",0,IF(VLOOKUP($E915,paramètres!$E$33:$F$44,2,FALSE)&lt;=VLOOKUP($AK$18,paramètres!$E$33:$F$44,2,FALSE),Y915*$D915,0)))</f>
        <v>0</v>
      </c>
      <c r="AL915" s="13">
        <f>IF($D915="",0,IF($E915="",0,IF(VLOOKUP($E915,paramètres!$E$33:$F$44,2,FALSE)&lt;=VLOOKUP($AL$18,paramètres!$E$33:$F$44,2,FALSE),Z915*$D915,0)))</f>
        <v>0</v>
      </c>
      <c r="AM915" s="13">
        <f>IF($D915="",0,IF($E915="",0,IF(VLOOKUP($E915,paramètres!$E$33:$F$44,2,FALSE)&lt;=VLOOKUP($AM$18,paramètres!$E$33:$F$44,2,FALSE),AA915*$D915,0)))</f>
        <v>0</v>
      </c>
      <c r="AN915" s="154">
        <f>IF($D915="",0,IF($E915="",0,IF(VLOOKUP($E915,paramètres!$E$33:$F$44,2,FALSE)&lt;=VLOOKUP($AN$18,paramètres!$E$33:$F$44,2,FALSE),AB915*$D915,0)))</f>
        <v>0</v>
      </c>
      <c r="AO915" s="149" t="str">
        <f>IF(paramètres!$B$28=1,((SUM(Q915:Z915)/1.02)+SUM(AA915:AB915))*0.0303/9*COUNT(Q915:Y915),IF(paramètres!$B$28=2,(SUM(Q915:AB915))*0.0303/9*COUNT(Q915:Y915),"Missing Delta option"))</f>
        <v>Missing Delta option</v>
      </c>
      <c r="AP915" s="13" t="str">
        <f>IF(paramètres!$B$28=1,(((SUM(Q915:Z915)/1.02)+SUM(AA915:AB915))+((SUM(AC915:AL915)/1.02)+SUM(AM915:AO915)))*cotpatr,IF(paramètres!$B$28=2,(SUM(Q915:AO915)*cotpatr),"Missing Delta Option"))</f>
        <v>Missing Delta Option</v>
      </c>
      <c r="AQ915" s="13" t="str" cm="1">
        <f t="array" ref="AQ915">IF(paramètres!$B$28=1,(((SUM(Q915:Z915)/1.02)+SUM(AA915:AB915))+((SUM(AC915:AN915)/1.02)+SUM(AM915:AN915)))/12*pécule,IF(paramètres!$B$28=2,SUM(Q915:AN915)/12*pécule,"Missing Delta Option"))</f>
        <v>Missing Delta Option</v>
      </c>
      <c r="AR915" s="132" t="e">
        <f>IF(paramètres!$B$28=1,(((SUM(Q915:Z915)/1.02)+SUM(AA915:AB915))+((SUM(AC915:AN915)/1.02)+SUM(AM915:AN915)))+AO915+AP915+AQ915,SUM(Q915:AN915)+AO915+AP915+AQ915)</f>
        <v>#VALUE!</v>
      </c>
    </row>
    <row r="916" spans="1:44" x14ac:dyDescent="0.25">
      <c r="A916" s="131"/>
      <c r="B916" s="39"/>
      <c r="C916" s="39"/>
      <c r="D916" s="93"/>
      <c r="E916" s="68"/>
      <c r="F916" s="40"/>
      <c r="G916" s="94"/>
      <c r="H916" s="38"/>
      <c r="I916" s="95"/>
      <c r="J916" s="40"/>
      <c r="K916" s="38"/>
      <c r="L916" s="95"/>
      <c r="M916" s="40"/>
      <c r="N916" s="38"/>
      <c r="O916" s="95"/>
      <c r="P916" s="68"/>
      <c r="Q916" s="226"/>
      <c r="R916" s="227"/>
      <c r="S916" s="227"/>
      <c r="T916" s="227"/>
      <c r="U916" s="227"/>
      <c r="V916" s="227"/>
      <c r="W916" s="227"/>
      <c r="X916" s="227"/>
      <c r="Y916" s="227"/>
      <c r="Z916" s="227"/>
      <c r="AA916" s="227"/>
      <c r="AB916" s="228"/>
      <c r="AC916" s="149">
        <f>IF($D916="",0,IF($E916="",0,IF(VLOOKUP($E916,paramètres!$E$33:$F$44,2,FALSE)&lt;=VLOOKUP($AC$18,paramètres!$E$33:$F$44,2,FALSE),Q916*$D916,0)))</f>
        <v>0</v>
      </c>
      <c r="AD916" s="13">
        <f>IF($D916="",0,IF($E916="",0,IF(VLOOKUP($E916,paramètres!$E$33:$F$44,2,FALSE)&lt;=VLOOKUP($AD$18,paramètres!$E$33:$F$44,2,FALSE),R916*$D916,0)))</f>
        <v>0</v>
      </c>
      <c r="AE916" s="13">
        <f>IF($D916="",0,IF($E916="",0,IF(VLOOKUP($E916,paramètres!$E$33:$F$44,2,FALSE)&lt;=VLOOKUP($AE$18,paramètres!$E$33:$F$44,2,FALSE),S916*$D916,0)))</f>
        <v>0</v>
      </c>
      <c r="AF916" s="13">
        <f>IF($D916="",0,IF($E916="",0,IF(VLOOKUP($E916,paramètres!$E$33:$F$44,2,FALSE)&lt;=VLOOKUP($AF$18,paramètres!$E$33:$F$44,2,FALSE),T916*$D916,0)))</f>
        <v>0</v>
      </c>
      <c r="AG916" s="13">
        <f>IF($D916="",0,IF($E916="",0,IF(VLOOKUP($E916,paramètres!$E$33:$F$44,2,FALSE)&lt;=VLOOKUP($AG$18,paramètres!$E$33:$F$44,2,FALSE),U916*$D916,0)))</f>
        <v>0</v>
      </c>
      <c r="AH916" s="13">
        <f>IF($D916="",0,IF($E916="",0,IF(VLOOKUP($E916,paramètres!$E$33:$F$44,2,FALSE)&lt;=VLOOKUP($AH$18,paramètres!$E$33:$F$44,2,FALSE),V916*$D916,0)))</f>
        <v>0</v>
      </c>
      <c r="AI916" s="13">
        <f>IF($D916="",0,IF($E916="",0,IF(VLOOKUP($E916,paramètres!$E$33:$F$44,2,FALSE)&lt;=VLOOKUP($AI$18,paramètres!$E$33:$F$44,2,FALSE),W916*$D916,0)))</f>
        <v>0</v>
      </c>
      <c r="AJ916" s="13">
        <f>IF($D916="",0,IF($E916="",0,IF(VLOOKUP($E916,paramètres!$E$33:$F$44,2,FALSE)&lt;=VLOOKUP($AJ$18,paramètres!$E$33:$F$44,2,FALSE),X916*$D916,0)))</f>
        <v>0</v>
      </c>
      <c r="AK916" s="13">
        <f>IF($D916="",0,IF($E916="",0,IF(VLOOKUP($E916,paramètres!$E$33:$F$44,2,FALSE)&lt;=VLOOKUP($AK$18,paramètres!$E$33:$F$44,2,FALSE),Y916*$D916,0)))</f>
        <v>0</v>
      </c>
      <c r="AL916" s="13">
        <f>IF($D916="",0,IF($E916="",0,IF(VLOOKUP($E916,paramètres!$E$33:$F$44,2,FALSE)&lt;=VLOOKUP($AL$18,paramètres!$E$33:$F$44,2,FALSE),Z916*$D916,0)))</f>
        <v>0</v>
      </c>
      <c r="AM916" s="13">
        <f>IF($D916="",0,IF($E916="",0,IF(VLOOKUP($E916,paramètres!$E$33:$F$44,2,FALSE)&lt;=VLOOKUP($AM$18,paramètres!$E$33:$F$44,2,FALSE),AA916*$D916,0)))</f>
        <v>0</v>
      </c>
      <c r="AN916" s="154">
        <f>IF($D916="",0,IF($E916="",0,IF(VLOOKUP($E916,paramètres!$E$33:$F$44,2,FALSE)&lt;=VLOOKUP($AN$18,paramètres!$E$33:$F$44,2,FALSE),AB916*$D916,0)))</f>
        <v>0</v>
      </c>
      <c r="AO916" s="149" t="str">
        <f>IF(paramètres!$B$28=1,((SUM(Q916:Z916)/1.02)+SUM(AA916:AB916))*0.0303/9*COUNT(Q916:Y916),IF(paramètres!$B$28=2,(SUM(Q916:AB916))*0.0303/9*COUNT(Q916:Y916),"Missing Delta option"))</f>
        <v>Missing Delta option</v>
      </c>
      <c r="AP916" s="13" t="str">
        <f>IF(paramètres!$B$28=1,(((SUM(Q916:Z916)/1.02)+SUM(AA916:AB916))+((SUM(AC916:AL916)/1.02)+SUM(AM916:AO916)))*cotpatr,IF(paramètres!$B$28=2,(SUM(Q916:AO916)*cotpatr),"Missing Delta Option"))</f>
        <v>Missing Delta Option</v>
      </c>
      <c r="AQ916" s="13" t="str" cm="1">
        <f t="array" ref="AQ916">IF(paramètres!$B$28=1,(((SUM(Q916:Z916)/1.02)+SUM(AA916:AB916))+((SUM(AC916:AN916)/1.02)+SUM(AM916:AN916)))/12*pécule,IF(paramètres!$B$28=2,SUM(Q916:AN916)/12*pécule,"Missing Delta Option"))</f>
        <v>Missing Delta Option</v>
      </c>
      <c r="AR916" s="132" t="e">
        <f>IF(paramètres!$B$28=1,(((SUM(Q916:Z916)/1.02)+SUM(AA916:AB916))+((SUM(AC916:AN916)/1.02)+SUM(AM916:AN916)))+AO916+AP916+AQ916,SUM(Q916:AN916)+AO916+AP916+AQ916)</f>
        <v>#VALUE!</v>
      </c>
    </row>
    <row r="917" spans="1:44" x14ac:dyDescent="0.25">
      <c r="A917" s="131"/>
      <c r="B917" s="39"/>
      <c r="C917" s="39"/>
      <c r="D917" s="93"/>
      <c r="E917" s="68"/>
      <c r="F917" s="40"/>
      <c r="G917" s="94"/>
      <c r="H917" s="38"/>
      <c r="I917" s="95"/>
      <c r="J917" s="40"/>
      <c r="K917" s="38"/>
      <c r="L917" s="95"/>
      <c r="M917" s="40"/>
      <c r="N917" s="38"/>
      <c r="O917" s="95"/>
      <c r="P917" s="68"/>
      <c r="Q917" s="226"/>
      <c r="R917" s="227"/>
      <c r="S917" s="227"/>
      <c r="T917" s="227"/>
      <c r="U917" s="227"/>
      <c r="V917" s="227"/>
      <c r="W917" s="227"/>
      <c r="X917" s="227"/>
      <c r="Y917" s="227"/>
      <c r="Z917" s="227"/>
      <c r="AA917" s="227"/>
      <c r="AB917" s="228"/>
      <c r="AC917" s="149">
        <f>IF($D917="",0,IF($E917="",0,IF(VLOOKUP($E917,paramètres!$E$33:$F$44,2,FALSE)&lt;=VLOOKUP($AC$18,paramètres!$E$33:$F$44,2,FALSE),Q917*$D917,0)))</f>
        <v>0</v>
      </c>
      <c r="AD917" s="13">
        <f>IF($D917="",0,IF($E917="",0,IF(VLOOKUP($E917,paramètres!$E$33:$F$44,2,FALSE)&lt;=VLOOKUP($AD$18,paramètres!$E$33:$F$44,2,FALSE),R917*$D917,0)))</f>
        <v>0</v>
      </c>
      <c r="AE917" s="13">
        <f>IF($D917="",0,IF($E917="",0,IF(VLOOKUP($E917,paramètres!$E$33:$F$44,2,FALSE)&lt;=VLOOKUP($AE$18,paramètres!$E$33:$F$44,2,FALSE),S917*$D917,0)))</f>
        <v>0</v>
      </c>
      <c r="AF917" s="13">
        <f>IF($D917="",0,IF($E917="",0,IF(VLOOKUP($E917,paramètres!$E$33:$F$44,2,FALSE)&lt;=VLOOKUP($AF$18,paramètres!$E$33:$F$44,2,FALSE),T917*$D917,0)))</f>
        <v>0</v>
      </c>
      <c r="AG917" s="13">
        <f>IF($D917="",0,IF($E917="",0,IF(VLOOKUP($E917,paramètres!$E$33:$F$44,2,FALSE)&lt;=VLOOKUP($AG$18,paramètres!$E$33:$F$44,2,FALSE),U917*$D917,0)))</f>
        <v>0</v>
      </c>
      <c r="AH917" s="13">
        <f>IF($D917="",0,IF($E917="",0,IF(VLOOKUP($E917,paramètres!$E$33:$F$44,2,FALSE)&lt;=VLOOKUP($AH$18,paramètres!$E$33:$F$44,2,FALSE),V917*$D917,0)))</f>
        <v>0</v>
      </c>
      <c r="AI917" s="13">
        <f>IF($D917="",0,IF($E917="",0,IF(VLOOKUP($E917,paramètres!$E$33:$F$44,2,FALSE)&lt;=VLOOKUP($AI$18,paramètres!$E$33:$F$44,2,FALSE),W917*$D917,0)))</f>
        <v>0</v>
      </c>
      <c r="AJ917" s="13">
        <f>IF($D917="",0,IF($E917="",0,IF(VLOOKUP($E917,paramètres!$E$33:$F$44,2,FALSE)&lt;=VLOOKUP($AJ$18,paramètres!$E$33:$F$44,2,FALSE),X917*$D917,0)))</f>
        <v>0</v>
      </c>
      <c r="AK917" s="13">
        <f>IF($D917="",0,IF($E917="",0,IF(VLOOKUP($E917,paramètres!$E$33:$F$44,2,FALSE)&lt;=VLOOKUP($AK$18,paramètres!$E$33:$F$44,2,FALSE),Y917*$D917,0)))</f>
        <v>0</v>
      </c>
      <c r="AL917" s="13">
        <f>IF($D917="",0,IF($E917="",0,IF(VLOOKUP($E917,paramètres!$E$33:$F$44,2,FALSE)&lt;=VLOOKUP($AL$18,paramètres!$E$33:$F$44,2,FALSE),Z917*$D917,0)))</f>
        <v>0</v>
      </c>
      <c r="AM917" s="13">
        <f>IF($D917="",0,IF($E917="",0,IF(VLOOKUP($E917,paramètres!$E$33:$F$44,2,FALSE)&lt;=VLOOKUP($AM$18,paramètres!$E$33:$F$44,2,FALSE),AA917*$D917,0)))</f>
        <v>0</v>
      </c>
      <c r="AN917" s="154">
        <f>IF($D917="",0,IF($E917="",0,IF(VLOOKUP($E917,paramètres!$E$33:$F$44,2,FALSE)&lt;=VLOOKUP($AN$18,paramètres!$E$33:$F$44,2,FALSE),AB917*$D917,0)))</f>
        <v>0</v>
      </c>
      <c r="AO917" s="149" t="str">
        <f>IF(paramètres!$B$28=1,((SUM(Q917:Z917)/1.02)+SUM(AA917:AB917))*0.0303/9*COUNT(Q917:Y917),IF(paramètres!$B$28=2,(SUM(Q917:AB917))*0.0303/9*COUNT(Q917:Y917),"Missing Delta option"))</f>
        <v>Missing Delta option</v>
      </c>
      <c r="AP917" s="13" t="str">
        <f>IF(paramètres!$B$28=1,(((SUM(Q917:Z917)/1.02)+SUM(AA917:AB917))+((SUM(AC917:AL917)/1.02)+SUM(AM917:AO917)))*cotpatr,IF(paramètres!$B$28=2,(SUM(Q917:AO917)*cotpatr),"Missing Delta Option"))</f>
        <v>Missing Delta Option</v>
      </c>
      <c r="AQ917" s="13" t="str" cm="1">
        <f t="array" ref="AQ917">IF(paramètres!$B$28=1,(((SUM(Q917:Z917)/1.02)+SUM(AA917:AB917))+((SUM(AC917:AN917)/1.02)+SUM(AM917:AN917)))/12*pécule,IF(paramètres!$B$28=2,SUM(Q917:AN917)/12*pécule,"Missing Delta Option"))</f>
        <v>Missing Delta Option</v>
      </c>
      <c r="AR917" s="132" t="e">
        <f>IF(paramètres!$B$28=1,(((SUM(Q917:Z917)/1.02)+SUM(AA917:AB917))+((SUM(AC917:AN917)/1.02)+SUM(AM917:AN917)))+AO917+AP917+AQ917,SUM(Q917:AN917)+AO917+AP917+AQ917)</f>
        <v>#VALUE!</v>
      </c>
    </row>
    <row r="918" spans="1:44" x14ac:dyDescent="0.25">
      <c r="A918" s="131"/>
      <c r="B918" s="39"/>
      <c r="C918" s="39"/>
      <c r="D918" s="93"/>
      <c r="E918" s="68"/>
      <c r="F918" s="40"/>
      <c r="G918" s="94"/>
      <c r="H918" s="38"/>
      <c r="I918" s="95"/>
      <c r="J918" s="40"/>
      <c r="K918" s="38"/>
      <c r="L918" s="95"/>
      <c r="M918" s="40"/>
      <c r="N918" s="38"/>
      <c r="O918" s="95"/>
      <c r="P918" s="68"/>
      <c r="Q918" s="226"/>
      <c r="R918" s="227"/>
      <c r="S918" s="227"/>
      <c r="T918" s="227"/>
      <c r="U918" s="227"/>
      <c r="V918" s="227"/>
      <c r="W918" s="227"/>
      <c r="X918" s="227"/>
      <c r="Y918" s="227"/>
      <c r="Z918" s="227"/>
      <c r="AA918" s="227"/>
      <c r="AB918" s="228"/>
      <c r="AC918" s="149">
        <f>IF($D918="",0,IF($E918="",0,IF(VLOOKUP($E918,paramètres!$E$33:$F$44,2,FALSE)&lt;=VLOOKUP($AC$18,paramètres!$E$33:$F$44,2,FALSE),Q918*$D918,0)))</f>
        <v>0</v>
      </c>
      <c r="AD918" s="13">
        <f>IF($D918="",0,IF($E918="",0,IF(VLOOKUP($E918,paramètres!$E$33:$F$44,2,FALSE)&lt;=VLOOKUP($AD$18,paramètres!$E$33:$F$44,2,FALSE),R918*$D918,0)))</f>
        <v>0</v>
      </c>
      <c r="AE918" s="13">
        <f>IF($D918="",0,IF($E918="",0,IF(VLOOKUP($E918,paramètres!$E$33:$F$44,2,FALSE)&lt;=VLOOKUP($AE$18,paramètres!$E$33:$F$44,2,FALSE),S918*$D918,0)))</f>
        <v>0</v>
      </c>
      <c r="AF918" s="13">
        <f>IF($D918="",0,IF($E918="",0,IF(VLOOKUP($E918,paramètres!$E$33:$F$44,2,FALSE)&lt;=VLOOKUP($AF$18,paramètres!$E$33:$F$44,2,FALSE),T918*$D918,0)))</f>
        <v>0</v>
      </c>
      <c r="AG918" s="13">
        <f>IF($D918="",0,IF($E918="",0,IF(VLOOKUP($E918,paramètres!$E$33:$F$44,2,FALSE)&lt;=VLOOKUP($AG$18,paramètres!$E$33:$F$44,2,FALSE),U918*$D918,0)))</f>
        <v>0</v>
      </c>
      <c r="AH918" s="13">
        <f>IF($D918="",0,IF($E918="",0,IF(VLOOKUP($E918,paramètres!$E$33:$F$44,2,FALSE)&lt;=VLOOKUP($AH$18,paramètres!$E$33:$F$44,2,FALSE),V918*$D918,0)))</f>
        <v>0</v>
      </c>
      <c r="AI918" s="13">
        <f>IF($D918="",0,IF($E918="",0,IF(VLOOKUP($E918,paramètres!$E$33:$F$44,2,FALSE)&lt;=VLOOKUP($AI$18,paramètres!$E$33:$F$44,2,FALSE),W918*$D918,0)))</f>
        <v>0</v>
      </c>
      <c r="AJ918" s="13">
        <f>IF($D918="",0,IF($E918="",0,IF(VLOOKUP($E918,paramètres!$E$33:$F$44,2,FALSE)&lt;=VLOOKUP($AJ$18,paramètres!$E$33:$F$44,2,FALSE),X918*$D918,0)))</f>
        <v>0</v>
      </c>
      <c r="AK918" s="13">
        <f>IF($D918="",0,IF($E918="",0,IF(VLOOKUP($E918,paramètres!$E$33:$F$44,2,FALSE)&lt;=VLOOKUP($AK$18,paramètres!$E$33:$F$44,2,FALSE),Y918*$D918,0)))</f>
        <v>0</v>
      </c>
      <c r="AL918" s="13">
        <f>IF($D918="",0,IF($E918="",0,IF(VLOOKUP($E918,paramètres!$E$33:$F$44,2,FALSE)&lt;=VLOOKUP($AL$18,paramètres!$E$33:$F$44,2,FALSE),Z918*$D918,0)))</f>
        <v>0</v>
      </c>
      <c r="AM918" s="13">
        <f>IF($D918="",0,IF($E918="",0,IF(VLOOKUP($E918,paramètres!$E$33:$F$44,2,FALSE)&lt;=VLOOKUP($AM$18,paramètres!$E$33:$F$44,2,FALSE),AA918*$D918,0)))</f>
        <v>0</v>
      </c>
      <c r="AN918" s="154">
        <f>IF($D918="",0,IF($E918="",0,IF(VLOOKUP($E918,paramètres!$E$33:$F$44,2,FALSE)&lt;=VLOOKUP($AN$18,paramètres!$E$33:$F$44,2,FALSE),AB918*$D918,0)))</f>
        <v>0</v>
      </c>
      <c r="AO918" s="149" t="str">
        <f>IF(paramètres!$B$28=1,((SUM(Q918:Z918)/1.02)+SUM(AA918:AB918))*0.0303/9*COUNT(Q918:Y918),IF(paramètres!$B$28=2,(SUM(Q918:AB918))*0.0303/9*COUNT(Q918:Y918),"Missing Delta option"))</f>
        <v>Missing Delta option</v>
      </c>
      <c r="AP918" s="13" t="str">
        <f>IF(paramètres!$B$28=1,(((SUM(Q918:Z918)/1.02)+SUM(AA918:AB918))+((SUM(AC918:AL918)/1.02)+SUM(AM918:AO918)))*cotpatr,IF(paramètres!$B$28=2,(SUM(Q918:AO918)*cotpatr),"Missing Delta Option"))</f>
        <v>Missing Delta Option</v>
      </c>
      <c r="AQ918" s="13" t="str" cm="1">
        <f t="array" ref="AQ918">IF(paramètres!$B$28=1,(((SUM(Q918:Z918)/1.02)+SUM(AA918:AB918))+((SUM(AC918:AN918)/1.02)+SUM(AM918:AN918)))/12*pécule,IF(paramètres!$B$28=2,SUM(Q918:AN918)/12*pécule,"Missing Delta Option"))</f>
        <v>Missing Delta Option</v>
      </c>
      <c r="AR918" s="132" t="e">
        <f>IF(paramètres!$B$28=1,(((SUM(Q918:Z918)/1.02)+SUM(AA918:AB918))+((SUM(AC918:AN918)/1.02)+SUM(AM918:AN918)))+AO918+AP918+AQ918,SUM(Q918:AN918)+AO918+AP918+AQ918)</f>
        <v>#VALUE!</v>
      </c>
    </row>
    <row r="919" spans="1:44" x14ac:dyDescent="0.25">
      <c r="A919" s="131"/>
      <c r="B919" s="39"/>
      <c r="C919" s="39"/>
      <c r="D919" s="93"/>
      <c r="E919" s="68"/>
      <c r="F919" s="40"/>
      <c r="G919" s="94"/>
      <c r="H919" s="38"/>
      <c r="I919" s="95"/>
      <c r="J919" s="40"/>
      <c r="K919" s="38"/>
      <c r="L919" s="95"/>
      <c r="M919" s="40"/>
      <c r="N919" s="38"/>
      <c r="O919" s="95"/>
      <c r="P919" s="68"/>
      <c r="Q919" s="226"/>
      <c r="R919" s="227"/>
      <c r="S919" s="227"/>
      <c r="T919" s="227"/>
      <c r="U919" s="227"/>
      <c r="V919" s="227"/>
      <c r="W919" s="227"/>
      <c r="X919" s="227"/>
      <c r="Y919" s="227"/>
      <c r="Z919" s="227"/>
      <c r="AA919" s="227"/>
      <c r="AB919" s="228"/>
      <c r="AC919" s="149">
        <f>IF($D919="",0,IF($E919="",0,IF(VLOOKUP($E919,paramètres!$E$33:$F$44,2,FALSE)&lt;=VLOOKUP($AC$18,paramètres!$E$33:$F$44,2,FALSE),Q919*$D919,0)))</f>
        <v>0</v>
      </c>
      <c r="AD919" s="13">
        <f>IF($D919="",0,IF($E919="",0,IF(VLOOKUP($E919,paramètres!$E$33:$F$44,2,FALSE)&lt;=VLOOKUP($AD$18,paramètres!$E$33:$F$44,2,FALSE),R919*$D919,0)))</f>
        <v>0</v>
      </c>
      <c r="AE919" s="13">
        <f>IF($D919="",0,IF($E919="",0,IF(VLOOKUP($E919,paramètres!$E$33:$F$44,2,FALSE)&lt;=VLOOKUP($AE$18,paramètres!$E$33:$F$44,2,FALSE),S919*$D919,0)))</f>
        <v>0</v>
      </c>
      <c r="AF919" s="13">
        <f>IF($D919="",0,IF($E919="",0,IF(VLOOKUP($E919,paramètres!$E$33:$F$44,2,FALSE)&lt;=VLOOKUP($AF$18,paramètres!$E$33:$F$44,2,FALSE),T919*$D919,0)))</f>
        <v>0</v>
      </c>
      <c r="AG919" s="13">
        <f>IF($D919="",0,IF($E919="",0,IF(VLOOKUP($E919,paramètres!$E$33:$F$44,2,FALSE)&lt;=VLOOKUP($AG$18,paramètres!$E$33:$F$44,2,FALSE),U919*$D919,0)))</f>
        <v>0</v>
      </c>
      <c r="AH919" s="13">
        <f>IF($D919="",0,IF($E919="",0,IF(VLOOKUP($E919,paramètres!$E$33:$F$44,2,FALSE)&lt;=VLOOKUP($AH$18,paramètres!$E$33:$F$44,2,FALSE),V919*$D919,0)))</f>
        <v>0</v>
      </c>
      <c r="AI919" s="13">
        <f>IF($D919="",0,IF($E919="",0,IF(VLOOKUP($E919,paramètres!$E$33:$F$44,2,FALSE)&lt;=VLOOKUP($AI$18,paramètres!$E$33:$F$44,2,FALSE),W919*$D919,0)))</f>
        <v>0</v>
      </c>
      <c r="AJ919" s="13">
        <f>IF($D919="",0,IF($E919="",0,IF(VLOOKUP($E919,paramètres!$E$33:$F$44,2,FALSE)&lt;=VLOOKUP($AJ$18,paramètres!$E$33:$F$44,2,FALSE),X919*$D919,0)))</f>
        <v>0</v>
      </c>
      <c r="AK919" s="13">
        <f>IF($D919="",0,IF($E919="",0,IF(VLOOKUP($E919,paramètres!$E$33:$F$44,2,FALSE)&lt;=VLOOKUP($AK$18,paramètres!$E$33:$F$44,2,FALSE),Y919*$D919,0)))</f>
        <v>0</v>
      </c>
      <c r="AL919" s="13">
        <f>IF($D919="",0,IF($E919="",0,IF(VLOOKUP($E919,paramètres!$E$33:$F$44,2,FALSE)&lt;=VLOOKUP($AL$18,paramètres!$E$33:$F$44,2,FALSE),Z919*$D919,0)))</f>
        <v>0</v>
      </c>
      <c r="AM919" s="13">
        <f>IF($D919="",0,IF($E919="",0,IF(VLOOKUP($E919,paramètres!$E$33:$F$44,2,FALSE)&lt;=VLOOKUP($AM$18,paramètres!$E$33:$F$44,2,FALSE),AA919*$D919,0)))</f>
        <v>0</v>
      </c>
      <c r="AN919" s="154">
        <f>IF($D919="",0,IF($E919="",0,IF(VLOOKUP($E919,paramètres!$E$33:$F$44,2,FALSE)&lt;=VLOOKUP($AN$18,paramètres!$E$33:$F$44,2,FALSE),AB919*$D919,0)))</f>
        <v>0</v>
      </c>
      <c r="AO919" s="149" t="str">
        <f>IF(paramètres!$B$28=1,((SUM(Q919:Z919)/1.02)+SUM(AA919:AB919))*0.0303/9*COUNT(Q919:Y919),IF(paramètres!$B$28=2,(SUM(Q919:AB919))*0.0303/9*COUNT(Q919:Y919),"Missing Delta option"))</f>
        <v>Missing Delta option</v>
      </c>
      <c r="AP919" s="13" t="str">
        <f>IF(paramètres!$B$28=1,(((SUM(Q919:Z919)/1.02)+SUM(AA919:AB919))+((SUM(AC919:AL919)/1.02)+SUM(AM919:AO919)))*cotpatr,IF(paramètres!$B$28=2,(SUM(Q919:AO919)*cotpatr),"Missing Delta Option"))</f>
        <v>Missing Delta Option</v>
      </c>
      <c r="AQ919" s="13" t="str" cm="1">
        <f t="array" ref="AQ919">IF(paramètres!$B$28=1,(((SUM(Q919:Z919)/1.02)+SUM(AA919:AB919))+((SUM(AC919:AN919)/1.02)+SUM(AM919:AN919)))/12*pécule,IF(paramètres!$B$28=2,SUM(Q919:AN919)/12*pécule,"Missing Delta Option"))</f>
        <v>Missing Delta Option</v>
      </c>
      <c r="AR919" s="132" t="e">
        <f>IF(paramètres!$B$28=1,(((SUM(Q919:Z919)/1.02)+SUM(AA919:AB919))+((SUM(AC919:AN919)/1.02)+SUM(AM919:AN919)))+AO919+AP919+AQ919,SUM(Q919:AN919)+AO919+AP919+AQ919)</f>
        <v>#VALUE!</v>
      </c>
    </row>
    <row r="920" spans="1:44" x14ac:dyDescent="0.25">
      <c r="A920" s="131"/>
      <c r="B920" s="39"/>
      <c r="C920" s="39"/>
      <c r="D920" s="93"/>
      <c r="E920" s="68"/>
      <c r="F920" s="40"/>
      <c r="G920" s="94"/>
      <c r="H920" s="38"/>
      <c r="I920" s="95"/>
      <c r="J920" s="40"/>
      <c r="K920" s="38"/>
      <c r="L920" s="95"/>
      <c r="M920" s="40"/>
      <c r="N920" s="38"/>
      <c r="O920" s="95"/>
      <c r="P920" s="68"/>
      <c r="Q920" s="226"/>
      <c r="R920" s="227"/>
      <c r="S920" s="227"/>
      <c r="T920" s="227"/>
      <c r="U920" s="227"/>
      <c r="V920" s="227"/>
      <c r="W920" s="227"/>
      <c r="X920" s="227"/>
      <c r="Y920" s="227"/>
      <c r="Z920" s="227"/>
      <c r="AA920" s="227"/>
      <c r="AB920" s="228"/>
      <c r="AC920" s="149">
        <f>IF($D920="",0,IF($E920="",0,IF(VLOOKUP($E920,paramètres!$E$33:$F$44,2,FALSE)&lt;=VLOOKUP($AC$18,paramètres!$E$33:$F$44,2,FALSE),Q920*$D920,0)))</f>
        <v>0</v>
      </c>
      <c r="AD920" s="13">
        <f>IF($D920="",0,IF($E920="",0,IF(VLOOKUP($E920,paramètres!$E$33:$F$44,2,FALSE)&lt;=VLOOKUP($AD$18,paramètres!$E$33:$F$44,2,FALSE),R920*$D920,0)))</f>
        <v>0</v>
      </c>
      <c r="AE920" s="13">
        <f>IF($D920="",0,IF($E920="",0,IF(VLOOKUP($E920,paramètres!$E$33:$F$44,2,FALSE)&lt;=VLOOKUP($AE$18,paramètres!$E$33:$F$44,2,FALSE),S920*$D920,0)))</f>
        <v>0</v>
      </c>
      <c r="AF920" s="13">
        <f>IF($D920="",0,IF($E920="",0,IF(VLOOKUP($E920,paramètres!$E$33:$F$44,2,FALSE)&lt;=VLOOKUP($AF$18,paramètres!$E$33:$F$44,2,FALSE),T920*$D920,0)))</f>
        <v>0</v>
      </c>
      <c r="AG920" s="13">
        <f>IF($D920="",0,IF($E920="",0,IF(VLOOKUP($E920,paramètres!$E$33:$F$44,2,FALSE)&lt;=VLOOKUP($AG$18,paramètres!$E$33:$F$44,2,FALSE),U920*$D920,0)))</f>
        <v>0</v>
      </c>
      <c r="AH920" s="13">
        <f>IF($D920="",0,IF($E920="",0,IF(VLOOKUP($E920,paramètres!$E$33:$F$44,2,FALSE)&lt;=VLOOKUP($AH$18,paramètres!$E$33:$F$44,2,FALSE),V920*$D920,0)))</f>
        <v>0</v>
      </c>
      <c r="AI920" s="13">
        <f>IF($D920="",0,IF($E920="",0,IF(VLOOKUP($E920,paramètres!$E$33:$F$44,2,FALSE)&lt;=VLOOKUP($AI$18,paramètres!$E$33:$F$44,2,FALSE),W920*$D920,0)))</f>
        <v>0</v>
      </c>
      <c r="AJ920" s="13">
        <f>IF($D920="",0,IF($E920="",0,IF(VLOOKUP($E920,paramètres!$E$33:$F$44,2,FALSE)&lt;=VLOOKUP($AJ$18,paramètres!$E$33:$F$44,2,FALSE),X920*$D920,0)))</f>
        <v>0</v>
      </c>
      <c r="AK920" s="13">
        <f>IF($D920="",0,IF($E920="",0,IF(VLOOKUP($E920,paramètres!$E$33:$F$44,2,FALSE)&lt;=VLOOKUP($AK$18,paramètres!$E$33:$F$44,2,FALSE),Y920*$D920,0)))</f>
        <v>0</v>
      </c>
      <c r="AL920" s="13">
        <f>IF($D920="",0,IF($E920="",0,IF(VLOOKUP($E920,paramètres!$E$33:$F$44,2,FALSE)&lt;=VLOOKUP($AL$18,paramètres!$E$33:$F$44,2,FALSE),Z920*$D920,0)))</f>
        <v>0</v>
      </c>
      <c r="AM920" s="13">
        <f>IF($D920="",0,IF($E920="",0,IF(VLOOKUP($E920,paramètres!$E$33:$F$44,2,FALSE)&lt;=VLOOKUP($AM$18,paramètres!$E$33:$F$44,2,FALSE),AA920*$D920,0)))</f>
        <v>0</v>
      </c>
      <c r="AN920" s="154">
        <f>IF($D920="",0,IF($E920="",0,IF(VLOOKUP($E920,paramètres!$E$33:$F$44,2,FALSE)&lt;=VLOOKUP($AN$18,paramètres!$E$33:$F$44,2,FALSE),AB920*$D920,0)))</f>
        <v>0</v>
      </c>
      <c r="AO920" s="149" t="str">
        <f>IF(paramètres!$B$28=1,((SUM(Q920:Z920)/1.02)+SUM(AA920:AB920))*0.0303/9*COUNT(Q920:Y920),IF(paramètres!$B$28=2,(SUM(Q920:AB920))*0.0303/9*COUNT(Q920:Y920),"Missing Delta option"))</f>
        <v>Missing Delta option</v>
      </c>
      <c r="AP920" s="13" t="str">
        <f>IF(paramètres!$B$28=1,(((SUM(Q920:Z920)/1.02)+SUM(AA920:AB920))+((SUM(AC920:AL920)/1.02)+SUM(AM920:AO920)))*cotpatr,IF(paramètres!$B$28=2,(SUM(Q920:AO920)*cotpatr),"Missing Delta Option"))</f>
        <v>Missing Delta Option</v>
      </c>
      <c r="AQ920" s="13" t="str" cm="1">
        <f t="array" ref="AQ920">IF(paramètres!$B$28=1,(((SUM(Q920:Z920)/1.02)+SUM(AA920:AB920))+((SUM(AC920:AN920)/1.02)+SUM(AM920:AN920)))/12*pécule,IF(paramètres!$B$28=2,SUM(Q920:AN920)/12*pécule,"Missing Delta Option"))</f>
        <v>Missing Delta Option</v>
      </c>
      <c r="AR920" s="132" t="e">
        <f>IF(paramètres!$B$28=1,(((SUM(Q920:Z920)/1.02)+SUM(AA920:AB920))+((SUM(AC920:AN920)/1.02)+SUM(AM920:AN920)))+AO920+AP920+AQ920,SUM(Q920:AN920)+AO920+AP920+AQ920)</f>
        <v>#VALUE!</v>
      </c>
    </row>
    <row r="921" spans="1:44" x14ac:dyDescent="0.25">
      <c r="A921" s="131"/>
      <c r="B921" s="39"/>
      <c r="C921" s="39"/>
      <c r="D921" s="93"/>
      <c r="E921" s="68"/>
      <c r="F921" s="40"/>
      <c r="G921" s="94"/>
      <c r="H921" s="38"/>
      <c r="I921" s="95"/>
      <c r="J921" s="40"/>
      <c r="K921" s="38"/>
      <c r="L921" s="95"/>
      <c r="M921" s="40"/>
      <c r="N921" s="38"/>
      <c r="O921" s="95"/>
      <c r="P921" s="68"/>
      <c r="Q921" s="226"/>
      <c r="R921" s="227"/>
      <c r="S921" s="227"/>
      <c r="T921" s="227"/>
      <c r="U921" s="227"/>
      <c r="V921" s="227"/>
      <c r="W921" s="227"/>
      <c r="X921" s="227"/>
      <c r="Y921" s="227"/>
      <c r="Z921" s="227"/>
      <c r="AA921" s="227"/>
      <c r="AB921" s="228"/>
      <c r="AC921" s="149">
        <f>IF($D921="",0,IF($E921="",0,IF(VLOOKUP($E921,paramètres!$E$33:$F$44,2,FALSE)&lt;=VLOOKUP($AC$18,paramètres!$E$33:$F$44,2,FALSE),Q921*$D921,0)))</f>
        <v>0</v>
      </c>
      <c r="AD921" s="13">
        <f>IF($D921="",0,IF($E921="",0,IF(VLOOKUP($E921,paramètres!$E$33:$F$44,2,FALSE)&lt;=VLOOKUP($AD$18,paramètres!$E$33:$F$44,2,FALSE),R921*$D921,0)))</f>
        <v>0</v>
      </c>
      <c r="AE921" s="13">
        <f>IF($D921="",0,IF($E921="",0,IF(VLOOKUP($E921,paramètres!$E$33:$F$44,2,FALSE)&lt;=VLOOKUP($AE$18,paramètres!$E$33:$F$44,2,FALSE),S921*$D921,0)))</f>
        <v>0</v>
      </c>
      <c r="AF921" s="13">
        <f>IF($D921="",0,IF($E921="",0,IF(VLOOKUP($E921,paramètres!$E$33:$F$44,2,FALSE)&lt;=VLOOKUP($AF$18,paramètres!$E$33:$F$44,2,FALSE),T921*$D921,0)))</f>
        <v>0</v>
      </c>
      <c r="AG921" s="13">
        <f>IF($D921="",0,IF($E921="",0,IF(VLOOKUP($E921,paramètres!$E$33:$F$44,2,FALSE)&lt;=VLOOKUP($AG$18,paramètres!$E$33:$F$44,2,FALSE),U921*$D921,0)))</f>
        <v>0</v>
      </c>
      <c r="AH921" s="13">
        <f>IF($D921="",0,IF($E921="",0,IF(VLOOKUP($E921,paramètres!$E$33:$F$44,2,FALSE)&lt;=VLOOKUP($AH$18,paramètres!$E$33:$F$44,2,FALSE),V921*$D921,0)))</f>
        <v>0</v>
      </c>
      <c r="AI921" s="13">
        <f>IF($D921="",0,IF($E921="",0,IF(VLOOKUP($E921,paramètres!$E$33:$F$44,2,FALSE)&lt;=VLOOKUP($AI$18,paramètres!$E$33:$F$44,2,FALSE),W921*$D921,0)))</f>
        <v>0</v>
      </c>
      <c r="AJ921" s="13">
        <f>IF($D921="",0,IF($E921="",0,IF(VLOOKUP($E921,paramètres!$E$33:$F$44,2,FALSE)&lt;=VLOOKUP($AJ$18,paramètres!$E$33:$F$44,2,FALSE),X921*$D921,0)))</f>
        <v>0</v>
      </c>
      <c r="AK921" s="13">
        <f>IF($D921="",0,IF($E921="",0,IF(VLOOKUP($E921,paramètres!$E$33:$F$44,2,FALSE)&lt;=VLOOKUP($AK$18,paramètres!$E$33:$F$44,2,FALSE),Y921*$D921,0)))</f>
        <v>0</v>
      </c>
      <c r="AL921" s="13">
        <f>IF($D921="",0,IF($E921="",0,IF(VLOOKUP($E921,paramètres!$E$33:$F$44,2,FALSE)&lt;=VLOOKUP($AL$18,paramètres!$E$33:$F$44,2,FALSE),Z921*$D921,0)))</f>
        <v>0</v>
      </c>
      <c r="AM921" s="13">
        <f>IF($D921="",0,IF($E921="",0,IF(VLOOKUP($E921,paramètres!$E$33:$F$44,2,FALSE)&lt;=VLOOKUP($AM$18,paramètres!$E$33:$F$44,2,FALSE),AA921*$D921,0)))</f>
        <v>0</v>
      </c>
      <c r="AN921" s="154">
        <f>IF($D921="",0,IF($E921="",0,IF(VLOOKUP($E921,paramètres!$E$33:$F$44,2,FALSE)&lt;=VLOOKUP($AN$18,paramètres!$E$33:$F$44,2,FALSE),AB921*$D921,0)))</f>
        <v>0</v>
      </c>
      <c r="AO921" s="149" t="str">
        <f>IF(paramètres!$B$28=1,((SUM(Q921:Z921)/1.02)+SUM(AA921:AB921))*0.0303/9*COUNT(Q921:Y921),IF(paramètres!$B$28=2,(SUM(Q921:AB921))*0.0303/9*COUNT(Q921:Y921),"Missing Delta option"))</f>
        <v>Missing Delta option</v>
      </c>
      <c r="AP921" s="13" t="str">
        <f>IF(paramètres!$B$28=1,(((SUM(Q921:Z921)/1.02)+SUM(AA921:AB921))+((SUM(AC921:AL921)/1.02)+SUM(AM921:AO921)))*cotpatr,IF(paramètres!$B$28=2,(SUM(Q921:AO921)*cotpatr),"Missing Delta Option"))</f>
        <v>Missing Delta Option</v>
      </c>
      <c r="AQ921" s="13" t="str" cm="1">
        <f t="array" ref="AQ921">IF(paramètres!$B$28=1,(((SUM(Q921:Z921)/1.02)+SUM(AA921:AB921))+((SUM(AC921:AN921)/1.02)+SUM(AM921:AN921)))/12*pécule,IF(paramètres!$B$28=2,SUM(Q921:AN921)/12*pécule,"Missing Delta Option"))</f>
        <v>Missing Delta Option</v>
      </c>
      <c r="AR921" s="132" t="e">
        <f>IF(paramètres!$B$28=1,(((SUM(Q921:Z921)/1.02)+SUM(AA921:AB921))+((SUM(AC921:AN921)/1.02)+SUM(AM921:AN921)))+AO921+AP921+AQ921,SUM(Q921:AN921)+AO921+AP921+AQ921)</f>
        <v>#VALUE!</v>
      </c>
    </row>
    <row r="922" spans="1:44" x14ac:dyDescent="0.25">
      <c r="A922" s="131"/>
      <c r="B922" s="39"/>
      <c r="C922" s="39"/>
      <c r="D922" s="93"/>
      <c r="E922" s="68"/>
      <c r="F922" s="40"/>
      <c r="G922" s="94"/>
      <c r="H922" s="38"/>
      <c r="I922" s="95"/>
      <c r="J922" s="40"/>
      <c r="K922" s="38"/>
      <c r="L922" s="95"/>
      <c r="M922" s="40"/>
      <c r="N922" s="38"/>
      <c r="O922" s="95"/>
      <c r="P922" s="68"/>
      <c r="Q922" s="226"/>
      <c r="R922" s="227"/>
      <c r="S922" s="227"/>
      <c r="T922" s="227"/>
      <c r="U922" s="227"/>
      <c r="V922" s="227"/>
      <c r="W922" s="227"/>
      <c r="X922" s="227"/>
      <c r="Y922" s="227"/>
      <c r="Z922" s="227"/>
      <c r="AA922" s="227"/>
      <c r="AB922" s="228"/>
      <c r="AC922" s="149">
        <f>IF($D922="",0,IF($E922="",0,IF(VLOOKUP($E922,paramètres!$E$33:$F$44,2,FALSE)&lt;=VLOOKUP($AC$18,paramètres!$E$33:$F$44,2,FALSE),Q922*$D922,0)))</f>
        <v>0</v>
      </c>
      <c r="AD922" s="13">
        <f>IF($D922="",0,IF($E922="",0,IF(VLOOKUP($E922,paramètres!$E$33:$F$44,2,FALSE)&lt;=VLOOKUP($AD$18,paramètres!$E$33:$F$44,2,FALSE),R922*$D922,0)))</f>
        <v>0</v>
      </c>
      <c r="AE922" s="13">
        <f>IF($D922="",0,IF($E922="",0,IF(VLOOKUP($E922,paramètres!$E$33:$F$44,2,FALSE)&lt;=VLOOKUP($AE$18,paramètres!$E$33:$F$44,2,FALSE),S922*$D922,0)))</f>
        <v>0</v>
      </c>
      <c r="AF922" s="13">
        <f>IF($D922="",0,IF($E922="",0,IF(VLOOKUP($E922,paramètres!$E$33:$F$44,2,FALSE)&lt;=VLOOKUP($AF$18,paramètres!$E$33:$F$44,2,FALSE),T922*$D922,0)))</f>
        <v>0</v>
      </c>
      <c r="AG922" s="13">
        <f>IF($D922="",0,IF($E922="",0,IF(VLOOKUP($E922,paramètres!$E$33:$F$44,2,FALSE)&lt;=VLOOKUP($AG$18,paramètres!$E$33:$F$44,2,FALSE),U922*$D922,0)))</f>
        <v>0</v>
      </c>
      <c r="AH922" s="13">
        <f>IF($D922="",0,IF($E922="",0,IF(VLOOKUP($E922,paramètres!$E$33:$F$44,2,FALSE)&lt;=VLOOKUP($AH$18,paramètres!$E$33:$F$44,2,FALSE),V922*$D922,0)))</f>
        <v>0</v>
      </c>
      <c r="AI922" s="13">
        <f>IF($D922="",0,IF($E922="",0,IF(VLOOKUP($E922,paramètres!$E$33:$F$44,2,FALSE)&lt;=VLOOKUP($AI$18,paramètres!$E$33:$F$44,2,FALSE),W922*$D922,0)))</f>
        <v>0</v>
      </c>
      <c r="AJ922" s="13">
        <f>IF($D922="",0,IF($E922="",0,IF(VLOOKUP($E922,paramètres!$E$33:$F$44,2,FALSE)&lt;=VLOOKUP($AJ$18,paramètres!$E$33:$F$44,2,FALSE),X922*$D922,0)))</f>
        <v>0</v>
      </c>
      <c r="AK922" s="13">
        <f>IF($D922="",0,IF($E922="",0,IF(VLOOKUP($E922,paramètres!$E$33:$F$44,2,FALSE)&lt;=VLOOKUP($AK$18,paramètres!$E$33:$F$44,2,FALSE),Y922*$D922,0)))</f>
        <v>0</v>
      </c>
      <c r="AL922" s="13">
        <f>IF($D922="",0,IF($E922="",0,IF(VLOOKUP($E922,paramètres!$E$33:$F$44,2,FALSE)&lt;=VLOOKUP($AL$18,paramètres!$E$33:$F$44,2,FALSE),Z922*$D922,0)))</f>
        <v>0</v>
      </c>
      <c r="AM922" s="13">
        <f>IF($D922="",0,IF($E922="",0,IF(VLOOKUP($E922,paramètres!$E$33:$F$44,2,FALSE)&lt;=VLOOKUP($AM$18,paramètres!$E$33:$F$44,2,FALSE),AA922*$D922,0)))</f>
        <v>0</v>
      </c>
      <c r="AN922" s="154">
        <f>IF($D922="",0,IF($E922="",0,IF(VLOOKUP($E922,paramètres!$E$33:$F$44,2,FALSE)&lt;=VLOOKUP($AN$18,paramètres!$E$33:$F$44,2,FALSE),AB922*$D922,0)))</f>
        <v>0</v>
      </c>
      <c r="AO922" s="149" t="str">
        <f>IF(paramètres!$B$28=1,((SUM(Q922:Z922)/1.02)+SUM(AA922:AB922))*0.0303/9*COUNT(Q922:Y922),IF(paramètres!$B$28=2,(SUM(Q922:AB922))*0.0303/9*COUNT(Q922:Y922),"Missing Delta option"))</f>
        <v>Missing Delta option</v>
      </c>
      <c r="AP922" s="13" t="str">
        <f>IF(paramètres!$B$28=1,(((SUM(Q922:Z922)/1.02)+SUM(AA922:AB922))+((SUM(AC922:AL922)/1.02)+SUM(AM922:AO922)))*cotpatr,IF(paramètres!$B$28=2,(SUM(Q922:AO922)*cotpatr),"Missing Delta Option"))</f>
        <v>Missing Delta Option</v>
      </c>
      <c r="AQ922" s="13" t="str" cm="1">
        <f t="array" ref="AQ922">IF(paramètres!$B$28=1,(((SUM(Q922:Z922)/1.02)+SUM(AA922:AB922))+((SUM(AC922:AN922)/1.02)+SUM(AM922:AN922)))/12*pécule,IF(paramètres!$B$28=2,SUM(Q922:AN922)/12*pécule,"Missing Delta Option"))</f>
        <v>Missing Delta Option</v>
      </c>
      <c r="AR922" s="132" t="e">
        <f>IF(paramètres!$B$28=1,(((SUM(Q922:Z922)/1.02)+SUM(AA922:AB922))+((SUM(AC922:AN922)/1.02)+SUM(AM922:AN922)))+AO922+AP922+AQ922,SUM(Q922:AN922)+AO922+AP922+AQ922)</f>
        <v>#VALUE!</v>
      </c>
    </row>
    <row r="923" spans="1:44" x14ac:dyDescent="0.25">
      <c r="A923" s="131"/>
      <c r="B923" s="39"/>
      <c r="C923" s="39"/>
      <c r="D923" s="93"/>
      <c r="E923" s="68"/>
      <c r="F923" s="40"/>
      <c r="G923" s="94"/>
      <c r="H923" s="38"/>
      <c r="I923" s="95"/>
      <c r="J923" s="40"/>
      <c r="K923" s="38"/>
      <c r="L923" s="95"/>
      <c r="M923" s="40"/>
      <c r="N923" s="38"/>
      <c r="O923" s="95"/>
      <c r="P923" s="68"/>
      <c r="Q923" s="226"/>
      <c r="R923" s="227"/>
      <c r="S923" s="227"/>
      <c r="T923" s="227"/>
      <c r="U923" s="227"/>
      <c r="V923" s="227"/>
      <c r="W923" s="227"/>
      <c r="X923" s="227"/>
      <c r="Y923" s="227"/>
      <c r="Z923" s="227"/>
      <c r="AA923" s="227"/>
      <c r="AB923" s="228"/>
      <c r="AC923" s="149">
        <f>IF($D923="",0,IF($E923="",0,IF(VLOOKUP($E923,paramètres!$E$33:$F$44,2,FALSE)&lt;=VLOOKUP($AC$18,paramètres!$E$33:$F$44,2,FALSE),Q923*$D923,0)))</f>
        <v>0</v>
      </c>
      <c r="AD923" s="13">
        <f>IF($D923="",0,IF($E923="",0,IF(VLOOKUP($E923,paramètres!$E$33:$F$44,2,FALSE)&lt;=VLOOKUP($AD$18,paramètres!$E$33:$F$44,2,FALSE),R923*$D923,0)))</f>
        <v>0</v>
      </c>
      <c r="AE923" s="13">
        <f>IF($D923="",0,IF($E923="",0,IF(VLOOKUP($E923,paramètres!$E$33:$F$44,2,FALSE)&lt;=VLOOKUP($AE$18,paramètres!$E$33:$F$44,2,FALSE),S923*$D923,0)))</f>
        <v>0</v>
      </c>
      <c r="AF923" s="13">
        <f>IF($D923="",0,IF($E923="",0,IF(VLOOKUP($E923,paramètres!$E$33:$F$44,2,FALSE)&lt;=VLOOKUP($AF$18,paramètres!$E$33:$F$44,2,FALSE),T923*$D923,0)))</f>
        <v>0</v>
      </c>
      <c r="AG923" s="13">
        <f>IF($D923="",0,IF($E923="",0,IF(VLOOKUP($E923,paramètres!$E$33:$F$44,2,FALSE)&lt;=VLOOKUP($AG$18,paramètres!$E$33:$F$44,2,FALSE),U923*$D923,0)))</f>
        <v>0</v>
      </c>
      <c r="AH923" s="13">
        <f>IF($D923="",0,IF($E923="",0,IF(VLOOKUP($E923,paramètres!$E$33:$F$44,2,FALSE)&lt;=VLOOKUP($AH$18,paramètres!$E$33:$F$44,2,FALSE),V923*$D923,0)))</f>
        <v>0</v>
      </c>
      <c r="AI923" s="13">
        <f>IF($D923="",0,IF($E923="",0,IF(VLOOKUP($E923,paramètres!$E$33:$F$44,2,FALSE)&lt;=VLOOKUP($AI$18,paramètres!$E$33:$F$44,2,FALSE),W923*$D923,0)))</f>
        <v>0</v>
      </c>
      <c r="AJ923" s="13">
        <f>IF($D923="",0,IF($E923="",0,IF(VLOOKUP($E923,paramètres!$E$33:$F$44,2,FALSE)&lt;=VLOOKUP($AJ$18,paramètres!$E$33:$F$44,2,FALSE),X923*$D923,0)))</f>
        <v>0</v>
      </c>
      <c r="AK923" s="13">
        <f>IF($D923="",0,IF($E923="",0,IF(VLOOKUP($E923,paramètres!$E$33:$F$44,2,FALSE)&lt;=VLOOKUP($AK$18,paramètres!$E$33:$F$44,2,FALSE),Y923*$D923,0)))</f>
        <v>0</v>
      </c>
      <c r="AL923" s="13">
        <f>IF($D923="",0,IF($E923="",0,IF(VLOOKUP($E923,paramètres!$E$33:$F$44,2,FALSE)&lt;=VLOOKUP($AL$18,paramètres!$E$33:$F$44,2,FALSE),Z923*$D923,0)))</f>
        <v>0</v>
      </c>
      <c r="AM923" s="13">
        <f>IF($D923="",0,IF($E923="",0,IF(VLOOKUP($E923,paramètres!$E$33:$F$44,2,FALSE)&lt;=VLOOKUP($AM$18,paramètres!$E$33:$F$44,2,FALSE),AA923*$D923,0)))</f>
        <v>0</v>
      </c>
      <c r="AN923" s="154">
        <f>IF($D923="",0,IF($E923="",0,IF(VLOOKUP($E923,paramètres!$E$33:$F$44,2,FALSE)&lt;=VLOOKUP($AN$18,paramètres!$E$33:$F$44,2,FALSE),AB923*$D923,0)))</f>
        <v>0</v>
      </c>
      <c r="AO923" s="149" t="str">
        <f>IF(paramètres!$B$28=1,((SUM(Q923:Z923)/1.02)+SUM(AA923:AB923))*0.0303/9*COUNT(Q923:Y923),IF(paramètres!$B$28=2,(SUM(Q923:AB923))*0.0303/9*COUNT(Q923:Y923),"Missing Delta option"))</f>
        <v>Missing Delta option</v>
      </c>
      <c r="AP923" s="13" t="str">
        <f>IF(paramètres!$B$28=1,(((SUM(Q923:Z923)/1.02)+SUM(AA923:AB923))+((SUM(AC923:AL923)/1.02)+SUM(AM923:AO923)))*cotpatr,IF(paramètres!$B$28=2,(SUM(Q923:AO923)*cotpatr),"Missing Delta Option"))</f>
        <v>Missing Delta Option</v>
      </c>
      <c r="AQ923" s="13" t="str" cm="1">
        <f t="array" ref="AQ923">IF(paramètres!$B$28=1,(((SUM(Q923:Z923)/1.02)+SUM(AA923:AB923))+((SUM(AC923:AN923)/1.02)+SUM(AM923:AN923)))/12*pécule,IF(paramètres!$B$28=2,SUM(Q923:AN923)/12*pécule,"Missing Delta Option"))</f>
        <v>Missing Delta Option</v>
      </c>
      <c r="AR923" s="132" t="e">
        <f>IF(paramètres!$B$28=1,(((SUM(Q923:Z923)/1.02)+SUM(AA923:AB923))+((SUM(AC923:AN923)/1.02)+SUM(AM923:AN923)))+AO923+AP923+AQ923,SUM(Q923:AN923)+AO923+AP923+AQ923)</f>
        <v>#VALUE!</v>
      </c>
    </row>
    <row r="924" spans="1:44" x14ac:dyDescent="0.25">
      <c r="A924" s="131"/>
      <c r="B924" s="39"/>
      <c r="C924" s="39"/>
      <c r="D924" s="93"/>
      <c r="E924" s="68"/>
      <c r="F924" s="40"/>
      <c r="G924" s="94"/>
      <c r="H924" s="38"/>
      <c r="I924" s="95"/>
      <c r="J924" s="40"/>
      <c r="K924" s="38"/>
      <c r="L924" s="95"/>
      <c r="M924" s="40"/>
      <c r="N924" s="38"/>
      <c r="O924" s="95"/>
      <c r="P924" s="68"/>
      <c r="Q924" s="226"/>
      <c r="R924" s="227"/>
      <c r="S924" s="227"/>
      <c r="T924" s="227"/>
      <c r="U924" s="227"/>
      <c r="V924" s="227"/>
      <c r="W924" s="227"/>
      <c r="X924" s="227"/>
      <c r="Y924" s="227"/>
      <c r="Z924" s="227"/>
      <c r="AA924" s="227"/>
      <c r="AB924" s="228"/>
      <c r="AC924" s="149">
        <f>IF($D924="",0,IF($E924="",0,IF(VLOOKUP($E924,paramètres!$E$33:$F$44,2,FALSE)&lt;=VLOOKUP($AC$18,paramètres!$E$33:$F$44,2,FALSE),Q924*$D924,0)))</f>
        <v>0</v>
      </c>
      <c r="AD924" s="13">
        <f>IF($D924="",0,IF($E924="",0,IF(VLOOKUP($E924,paramètres!$E$33:$F$44,2,FALSE)&lt;=VLOOKUP($AD$18,paramètres!$E$33:$F$44,2,FALSE),R924*$D924,0)))</f>
        <v>0</v>
      </c>
      <c r="AE924" s="13">
        <f>IF($D924="",0,IF($E924="",0,IF(VLOOKUP($E924,paramètres!$E$33:$F$44,2,FALSE)&lt;=VLOOKUP($AE$18,paramètres!$E$33:$F$44,2,FALSE),S924*$D924,0)))</f>
        <v>0</v>
      </c>
      <c r="AF924" s="13">
        <f>IF($D924="",0,IF($E924="",0,IF(VLOOKUP($E924,paramètres!$E$33:$F$44,2,FALSE)&lt;=VLOOKUP($AF$18,paramètres!$E$33:$F$44,2,FALSE),T924*$D924,0)))</f>
        <v>0</v>
      </c>
      <c r="AG924" s="13">
        <f>IF($D924="",0,IF($E924="",0,IF(VLOOKUP($E924,paramètres!$E$33:$F$44,2,FALSE)&lt;=VLOOKUP($AG$18,paramètres!$E$33:$F$44,2,FALSE),U924*$D924,0)))</f>
        <v>0</v>
      </c>
      <c r="AH924" s="13">
        <f>IF($D924="",0,IF($E924="",0,IF(VLOOKUP($E924,paramètres!$E$33:$F$44,2,FALSE)&lt;=VLOOKUP($AH$18,paramètres!$E$33:$F$44,2,FALSE),V924*$D924,0)))</f>
        <v>0</v>
      </c>
      <c r="AI924" s="13">
        <f>IF($D924="",0,IF($E924="",0,IF(VLOOKUP($E924,paramètres!$E$33:$F$44,2,FALSE)&lt;=VLOOKUP($AI$18,paramètres!$E$33:$F$44,2,FALSE),W924*$D924,0)))</f>
        <v>0</v>
      </c>
      <c r="AJ924" s="13">
        <f>IF($D924="",0,IF($E924="",0,IF(VLOOKUP($E924,paramètres!$E$33:$F$44,2,FALSE)&lt;=VLOOKUP($AJ$18,paramètres!$E$33:$F$44,2,FALSE),X924*$D924,0)))</f>
        <v>0</v>
      </c>
      <c r="AK924" s="13">
        <f>IF($D924="",0,IF($E924="",0,IF(VLOOKUP($E924,paramètres!$E$33:$F$44,2,FALSE)&lt;=VLOOKUP($AK$18,paramètres!$E$33:$F$44,2,FALSE),Y924*$D924,0)))</f>
        <v>0</v>
      </c>
      <c r="AL924" s="13">
        <f>IF($D924="",0,IF($E924="",0,IF(VLOOKUP($E924,paramètres!$E$33:$F$44,2,FALSE)&lt;=VLOOKUP($AL$18,paramètres!$E$33:$F$44,2,FALSE),Z924*$D924,0)))</f>
        <v>0</v>
      </c>
      <c r="AM924" s="13">
        <f>IF($D924="",0,IF($E924="",0,IF(VLOOKUP($E924,paramètres!$E$33:$F$44,2,FALSE)&lt;=VLOOKUP($AM$18,paramètres!$E$33:$F$44,2,FALSE),AA924*$D924,0)))</f>
        <v>0</v>
      </c>
      <c r="AN924" s="154">
        <f>IF($D924="",0,IF($E924="",0,IF(VLOOKUP($E924,paramètres!$E$33:$F$44,2,FALSE)&lt;=VLOOKUP($AN$18,paramètres!$E$33:$F$44,2,FALSE),AB924*$D924,0)))</f>
        <v>0</v>
      </c>
      <c r="AO924" s="149" t="str">
        <f>IF(paramètres!$B$28=1,((SUM(Q924:Z924)/1.02)+SUM(AA924:AB924))*0.0303/9*COUNT(Q924:Y924),IF(paramètres!$B$28=2,(SUM(Q924:AB924))*0.0303/9*COUNT(Q924:Y924),"Missing Delta option"))</f>
        <v>Missing Delta option</v>
      </c>
      <c r="AP924" s="13" t="str">
        <f>IF(paramètres!$B$28=1,(((SUM(Q924:Z924)/1.02)+SUM(AA924:AB924))+((SUM(AC924:AL924)/1.02)+SUM(AM924:AO924)))*cotpatr,IF(paramètres!$B$28=2,(SUM(Q924:AO924)*cotpatr),"Missing Delta Option"))</f>
        <v>Missing Delta Option</v>
      </c>
      <c r="AQ924" s="13" t="str" cm="1">
        <f t="array" ref="AQ924">IF(paramètres!$B$28=1,(((SUM(Q924:Z924)/1.02)+SUM(AA924:AB924))+((SUM(AC924:AN924)/1.02)+SUM(AM924:AN924)))/12*pécule,IF(paramètres!$B$28=2,SUM(Q924:AN924)/12*pécule,"Missing Delta Option"))</f>
        <v>Missing Delta Option</v>
      </c>
      <c r="AR924" s="132" t="e">
        <f>IF(paramètres!$B$28=1,(((SUM(Q924:Z924)/1.02)+SUM(AA924:AB924))+((SUM(AC924:AN924)/1.02)+SUM(AM924:AN924)))+AO924+AP924+AQ924,SUM(Q924:AN924)+AO924+AP924+AQ924)</f>
        <v>#VALUE!</v>
      </c>
    </row>
    <row r="925" spans="1:44" x14ac:dyDescent="0.25">
      <c r="A925" s="131"/>
      <c r="B925" s="39"/>
      <c r="C925" s="39"/>
      <c r="D925" s="93"/>
      <c r="E925" s="68"/>
      <c r="F925" s="40"/>
      <c r="G925" s="94"/>
      <c r="H925" s="38"/>
      <c r="I925" s="95"/>
      <c r="J925" s="40"/>
      <c r="K925" s="38"/>
      <c r="L925" s="95"/>
      <c r="M925" s="40"/>
      <c r="N925" s="38"/>
      <c r="O925" s="95"/>
      <c r="P925" s="68"/>
      <c r="Q925" s="226"/>
      <c r="R925" s="227"/>
      <c r="S925" s="227"/>
      <c r="T925" s="227"/>
      <c r="U925" s="227"/>
      <c r="V925" s="227"/>
      <c r="W925" s="227"/>
      <c r="X925" s="227"/>
      <c r="Y925" s="227"/>
      <c r="Z925" s="227"/>
      <c r="AA925" s="227"/>
      <c r="AB925" s="228"/>
      <c r="AC925" s="149">
        <f>IF($D925="",0,IF($E925="",0,IF(VLOOKUP($E925,paramètres!$E$33:$F$44,2,FALSE)&lt;=VLOOKUP($AC$18,paramètres!$E$33:$F$44,2,FALSE),Q925*$D925,0)))</f>
        <v>0</v>
      </c>
      <c r="AD925" s="13">
        <f>IF($D925="",0,IF($E925="",0,IF(VLOOKUP($E925,paramètres!$E$33:$F$44,2,FALSE)&lt;=VLOOKUP($AD$18,paramètres!$E$33:$F$44,2,FALSE),R925*$D925,0)))</f>
        <v>0</v>
      </c>
      <c r="AE925" s="13">
        <f>IF($D925="",0,IF($E925="",0,IF(VLOOKUP($E925,paramètres!$E$33:$F$44,2,FALSE)&lt;=VLOOKUP($AE$18,paramètres!$E$33:$F$44,2,FALSE),S925*$D925,0)))</f>
        <v>0</v>
      </c>
      <c r="AF925" s="13">
        <f>IF($D925="",0,IF($E925="",0,IF(VLOOKUP($E925,paramètres!$E$33:$F$44,2,FALSE)&lt;=VLOOKUP($AF$18,paramètres!$E$33:$F$44,2,FALSE),T925*$D925,0)))</f>
        <v>0</v>
      </c>
      <c r="AG925" s="13">
        <f>IF($D925="",0,IF($E925="",0,IF(VLOOKUP($E925,paramètres!$E$33:$F$44,2,FALSE)&lt;=VLOOKUP($AG$18,paramètres!$E$33:$F$44,2,FALSE),U925*$D925,0)))</f>
        <v>0</v>
      </c>
      <c r="AH925" s="13">
        <f>IF($D925="",0,IF($E925="",0,IF(VLOOKUP($E925,paramètres!$E$33:$F$44,2,FALSE)&lt;=VLOOKUP($AH$18,paramètres!$E$33:$F$44,2,FALSE),V925*$D925,0)))</f>
        <v>0</v>
      </c>
      <c r="AI925" s="13">
        <f>IF($D925="",0,IF($E925="",0,IF(VLOOKUP($E925,paramètres!$E$33:$F$44,2,FALSE)&lt;=VLOOKUP($AI$18,paramètres!$E$33:$F$44,2,FALSE),W925*$D925,0)))</f>
        <v>0</v>
      </c>
      <c r="AJ925" s="13">
        <f>IF($D925="",0,IF($E925="",0,IF(VLOOKUP($E925,paramètres!$E$33:$F$44,2,FALSE)&lt;=VLOOKUP($AJ$18,paramètres!$E$33:$F$44,2,FALSE),X925*$D925,0)))</f>
        <v>0</v>
      </c>
      <c r="AK925" s="13">
        <f>IF($D925="",0,IF($E925="",0,IF(VLOOKUP($E925,paramètres!$E$33:$F$44,2,FALSE)&lt;=VLOOKUP($AK$18,paramètres!$E$33:$F$44,2,FALSE),Y925*$D925,0)))</f>
        <v>0</v>
      </c>
      <c r="AL925" s="13">
        <f>IF($D925="",0,IF($E925="",0,IF(VLOOKUP($E925,paramètres!$E$33:$F$44,2,FALSE)&lt;=VLOOKUP($AL$18,paramètres!$E$33:$F$44,2,FALSE),Z925*$D925,0)))</f>
        <v>0</v>
      </c>
      <c r="AM925" s="13">
        <f>IF($D925="",0,IF($E925="",0,IF(VLOOKUP($E925,paramètres!$E$33:$F$44,2,FALSE)&lt;=VLOOKUP($AM$18,paramètres!$E$33:$F$44,2,FALSE),AA925*$D925,0)))</f>
        <v>0</v>
      </c>
      <c r="AN925" s="154">
        <f>IF($D925="",0,IF($E925="",0,IF(VLOOKUP($E925,paramètres!$E$33:$F$44,2,FALSE)&lt;=VLOOKUP($AN$18,paramètres!$E$33:$F$44,2,FALSE),AB925*$D925,0)))</f>
        <v>0</v>
      </c>
      <c r="AO925" s="149" t="str">
        <f>IF(paramètres!$B$28=1,((SUM(Q925:Z925)/1.02)+SUM(AA925:AB925))*0.0303/9*COUNT(Q925:Y925),IF(paramètres!$B$28=2,(SUM(Q925:AB925))*0.0303/9*COUNT(Q925:Y925),"Missing Delta option"))</f>
        <v>Missing Delta option</v>
      </c>
      <c r="AP925" s="13" t="str">
        <f>IF(paramètres!$B$28=1,(((SUM(Q925:Z925)/1.02)+SUM(AA925:AB925))+((SUM(AC925:AL925)/1.02)+SUM(AM925:AO925)))*cotpatr,IF(paramètres!$B$28=2,(SUM(Q925:AO925)*cotpatr),"Missing Delta Option"))</f>
        <v>Missing Delta Option</v>
      </c>
      <c r="AQ925" s="13" t="str" cm="1">
        <f t="array" ref="AQ925">IF(paramètres!$B$28=1,(((SUM(Q925:Z925)/1.02)+SUM(AA925:AB925))+((SUM(AC925:AN925)/1.02)+SUM(AM925:AN925)))/12*pécule,IF(paramètres!$B$28=2,SUM(Q925:AN925)/12*pécule,"Missing Delta Option"))</f>
        <v>Missing Delta Option</v>
      </c>
      <c r="AR925" s="132" t="e">
        <f>IF(paramètres!$B$28=1,(((SUM(Q925:Z925)/1.02)+SUM(AA925:AB925))+((SUM(AC925:AN925)/1.02)+SUM(AM925:AN925)))+AO925+AP925+AQ925,SUM(Q925:AN925)+AO925+AP925+AQ925)</f>
        <v>#VALUE!</v>
      </c>
    </row>
    <row r="926" spans="1:44" x14ac:dyDescent="0.25">
      <c r="A926" s="131"/>
      <c r="B926" s="39"/>
      <c r="C926" s="39"/>
      <c r="D926" s="93"/>
      <c r="E926" s="68"/>
      <c r="F926" s="40"/>
      <c r="G926" s="94"/>
      <c r="H926" s="38"/>
      <c r="I926" s="95"/>
      <c r="J926" s="40"/>
      <c r="K926" s="38"/>
      <c r="L926" s="95"/>
      <c r="M926" s="40"/>
      <c r="N926" s="38"/>
      <c r="O926" s="95"/>
      <c r="P926" s="68"/>
      <c r="Q926" s="226"/>
      <c r="R926" s="227"/>
      <c r="S926" s="227"/>
      <c r="T926" s="227"/>
      <c r="U926" s="227"/>
      <c r="V926" s="227"/>
      <c r="W926" s="227"/>
      <c r="X926" s="227"/>
      <c r="Y926" s="227"/>
      <c r="Z926" s="227"/>
      <c r="AA926" s="227"/>
      <c r="AB926" s="228"/>
      <c r="AC926" s="149">
        <f>IF($D926="",0,IF($E926="",0,IF(VLOOKUP($E926,paramètres!$E$33:$F$44,2,FALSE)&lt;=VLOOKUP($AC$18,paramètres!$E$33:$F$44,2,FALSE),Q926*$D926,0)))</f>
        <v>0</v>
      </c>
      <c r="AD926" s="13">
        <f>IF($D926="",0,IF($E926="",0,IF(VLOOKUP($E926,paramètres!$E$33:$F$44,2,FALSE)&lt;=VLOOKUP($AD$18,paramètres!$E$33:$F$44,2,FALSE),R926*$D926,0)))</f>
        <v>0</v>
      </c>
      <c r="AE926" s="13">
        <f>IF($D926="",0,IF($E926="",0,IF(VLOOKUP($E926,paramètres!$E$33:$F$44,2,FALSE)&lt;=VLOOKUP($AE$18,paramètres!$E$33:$F$44,2,FALSE),S926*$D926,0)))</f>
        <v>0</v>
      </c>
      <c r="AF926" s="13">
        <f>IF($D926="",0,IF($E926="",0,IF(VLOOKUP($E926,paramètres!$E$33:$F$44,2,FALSE)&lt;=VLOOKUP($AF$18,paramètres!$E$33:$F$44,2,FALSE),T926*$D926,0)))</f>
        <v>0</v>
      </c>
      <c r="AG926" s="13">
        <f>IF($D926="",0,IF($E926="",0,IF(VLOOKUP($E926,paramètres!$E$33:$F$44,2,FALSE)&lt;=VLOOKUP($AG$18,paramètres!$E$33:$F$44,2,FALSE),U926*$D926,0)))</f>
        <v>0</v>
      </c>
      <c r="AH926" s="13">
        <f>IF($D926="",0,IF($E926="",0,IF(VLOOKUP($E926,paramètres!$E$33:$F$44,2,FALSE)&lt;=VLOOKUP($AH$18,paramètres!$E$33:$F$44,2,FALSE),V926*$D926,0)))</f>
        <v>0</v>
      </c>
      <c r="AI926" s="13">
        <f>IF($D926="",0,IF($E926="",0,IF(VLOOKUP($E926,paramètres!$E$33:$F$44,2,FALSE)&lt;=VLOOKUP($AI$18,paramètres!$E$33:$F$44,2,FALSE),W926*$D926,0)))</f>
        <v>0</v>
      </c>
      <c r="AJ926" s="13">
        <f>IF($D926="",0,IF($E926="",0,IF(VLOOKUP($E926,paramètres!$E$33:$F$44,2,FALSE)&lt;=VLOOKUP($AJ$18,paramètres!$E$33:$F$44,2,FALSE),X926*$D926,0)))</f>
        <v>0</v>
      </c>
      <c r="AK926" s="13">
        <f>IF($D926="",0,IF($E926="",0,IF(VLOOKUP($E926,paramètres!$E$33:$F$44,2,FALSE)&lt;=VLOOKUP($AK$18,paramètres!$E$33:$F$44,2,FALSE),Y926*$D926,0)))</f>
        <v>0</v>
      </c>
      <c r="AL926" s="13">
        <f>IF($D926="",0,IF($E926="",0,IF(VLOOKUP($E926,paramètres!$E$33:$F$44,2,FALSE)&lt;=VLOOKUP($AL$18,paramètres!$E$33:$F$44,2,FALSE),Z926*$D926,0)))</f>
        <v>0</v>
      </c>
      <c r="AM926" s="13">
        <f>IF($D926="",0,IF($E926="",0,IF(VLOOKUP($E926,paramètres!$E$33:$F$44,2,FALSE)&lt;=VLOOKUP($AM$18,paramètres!$E$33:$F$44,2,FALSE),AA926*$D926,0)))</f>
        <v>0</v>
      </c>
      <c r="AN926" s="154">
        <f>IF($D926="",0,IF($E926="",0,IF(VLOOKUP($E926,paramètres!$E$33:$F$44,2,FALSE)&lt;=VLOOKUP($AN$18,paramètres!$E$33:$F$44,2,FALSE),AB926*$D926,0)))</f>
        <v>0</v>
      </c>
      <c r="AO926" s="149" t="str">
        <f>IF(paramètres!$B$28=1,((SUM(Q926:Z926)/1.02)+SUM(AA926:AB926))*0.0303/9*COUNT(Q926:Y926),IF(paramètres!$B$28=2,(SUM(Q926:AB926))*0.0303/9*COUNT(Q926:Y926),"Missing Delta option"))</f>
        <v>Missing Delta option</v>
      </c>
      <c r="AP926" s="13" t="str">
        <f>IF(paramètres!$B$28=1,(((SUM(Q926:Z926)/1.02)+SUM(AA926:AB926))+((SUM(AC926:AL926)/1.02)+SUM(AM926:AO926)))*cotpatr,IF(paramètres!$B$28=2,(SUM(Q926:AO926)*cotpatr),"Missing Delta Option"))</f>
        <v>Missing Delta Option</v>
      </c>
      <c r="AQ926" s="13" t="str" cm="1">
        <f t="array" ref="AQ926">IF(paramètres!$B$28=1,(((SUM(Q926:Z926)/1.02)+SUM(AA926:AB926))+((SUM(AC926:AN926)/1.02)+SUM(AM926:AN926)))/12*pécule,IF(paramètres!$B$28=2,SUM(Q926:AN926)/12*pécule,"Missing Delta Option"))</f>
        <v>Missing Delta Option</v>
      </c>
      <c r="AR926" s="132" t="e">
        <f>IF(paramètres!$B$28=1,(((SUM(Q926:Z926)/1.02)+SUM(AA926:AB926))+((SUM(AC926:AN926)/1.02)+SUM(AM926:AN926)))+AO926+AP926+AQ926,SUM(Q926:AN926)+AO926+AP926+AQ926)</f>
        <v>#VALUE!</v>
      </c>
    </row>
    <row r="927" spans="1:44" x14ac:dyDescent="0.25">
      <c r="A927" s="131"/>
      <c r="B927" s="39"/>
      <c r="C927" s="39"/>
      <c r="D927" s="93"/>
      <c r="E927" s="68"/>
      <c r="F927" s="40"/>
      <c r="G927" s="94"/>
      <c r="H927" s="38"/>
      <c r="I927" s="95"/>
      <c r="J927" s="40"/>
      <c r="K927" s="38"/>
      <c r="L927" s="95"/>
      <c r="M927" s="40"/>
      <c r="N927" s="38"/>
      <c r="O927" s="95"/>
      <c r="P927" s="68"/>
      <c r="Q927" s="226"/>
      <c r="R927" s="227"/>
      <c r="S927" s="227"/>
      <c r="T927" s="227"/>
      <c r="U927" s="227"/>
      <c r="V927" s="227"/>
      <c r="W927" s="227"/>
      <c r="X927" s="227"/>
      <c r="Y927" s="227"/>
      <c r="Z927" s="227"/>
      <c r="AA927" s="227"/>
      <c r="AB927" s="228"/>
      <c r="AC927" s="149">
        <f>IF($D927="",0,IF($E927="",0,IF(VLOOKUP($E927,paramètres!$E$33:$F$44,2,FALSE)&lt;=VLOOKUP($AC$18,paramètres!$E$33:$F$44,2,FALSE),Q927*$D927,0)))</f>
        <v>0</v>
      </c>
      <c r="AD927" s="13">
        <f>IF($D927="",0,IF($E927="",0,IF(VLOOKUP($E927,paramètres!$E$33:$F$44,2,FALSE)&lt;=VLOOKUP($AD$18,paramètres!$E$33:$F$44,2,FALSE),R927*$D927,0)))</f>
        <v>0</v>
      </c>
      <c r="AE927" s="13">
        <f>IF($D927="",0,IF($E927="",0,IF(VLOOKUP($E927,paramètres!$E$33:$F$44,2,FALSE)&lt;=VLOOKUP($AE$18,paramètres!$E$33:$F$44,2,FALSE),S927*$D927,0)))</f>
        <v>0</v>
      </c>
      <c r="AF927" s="13">
        <f>IF($D927="",0,IF($E927="",0,IF(VLOOKUP($E927,paramètres!$E$33:$F$44,2,FALSE)&lt;=VLOOKUP($AF$18,paramètres!$E$33:$F$44,2,FALSE),T927*$D927,0)))</f>
        <v>0</v>
      </c>
      <c r="AG927" s="13">
        <f>IF($D927="",0,IF($E927="",0,IF(VLOOKUP($E927,paramètres!$E$33:$F$44,2,FALSE)&lt;=VLOOKUP($AG$18,paramètres!$E$33:$F$44,2,FALSE),U927*$D927,0)))</f>
        <v>0</v>
      </c>
      <c r="AH927" s="13">
        <f>IF($D927="",0,IF($E927="",0,IF(VLOOKUP($E927,paramètres!$E$33:$F$44,2,FALSE)&lt;=VLOOKUP($AH$18,paramètres!$E$33:$F$44,2,FALSE),V927*$D927,0)))</f>
        <v>0</v>
      </c>
      <c r="AI927" s="13">
        <f>IF($D927="",0,IF($E927="",0,IF(VLOOKUP($E927,paramètres!$E$33:$F$44,2,FALSE)&lt;=VLOOKUP($AI$18,paramètres!$E$33:$F$44,2,FALSE),W927*$D927,0)))</f>
        <v>0</v>
      </c>
      <c r="AJ927" s="13">
        <f>IF($D927="",0,IF($E927="",0,IF(VLOOKUP($E927,paramètres!$E$33:$F$44,2,FALSE)&lt;=VLOOKUP($AJ$18,paramètres!$E$33:$F$44,2,FALSE),X927*$D927,0)))</f>
        <v>0</v>
      </c>
      <c r="AK927" s="13">
        <f>IF($D927="",0,IF($E927="",0,IF(VLOOKUP($E927,paramètres!$E$33:$F$44,2,FALSE)&lt;=VLOOKUP($AK$18,paramètres!$E$33:$F$44,2,FALSE),Y927*$D927,0)))</f>
        <v>0</v>
      </c>
      <c r="AL927" s="13">
        <f>IF($D927="",0,IF($E927="",0,IF(VLOOKUP($E927,paramètres!$E$33:$F$44,2,FALSE)&lt;=VLOOKUP($AL$18,paramètres!$E$33:$F$44,2,FALSE),Z927*$D927,0)))</f>
        <v>0</v>
      </c>
      <c r="AM927" s="13">
        <f>IF($D927="",0,IF($E927="",0,IF(VLOOKUP($E927,paramètres!$E$33:$F$44,2,FALSE)&lt;=VLOOKUP($AM$18,paramètres!$E$33:$F$44,2,FALSE),AA927*$D927,0)))</f>
        <v>0</v>
      </c>
      <c r="AN927" s="154">
        <f>IF($D927="",0,IF($E927="",0,IF(VLOOKUP($E927,paramètres!$E$33:$F$44,2,FALSE)&lt;=VLOOKUP($AN$18,paramètres!$E$33:$F$44,2,FALSE),AB927*$D927,0)))</f>
        <v>0</v>
      </c>
      <c r="AO927" s="149" t="str">
        <f>IF(paramètres!$B$28=1,((SUM(Q927:Z927)/1.02)+SUM(AA927:AB927))*0.0303/9*COUNT(Q927:Y927),IF(paramètres!$B$28=2,(SUM(Q927:AB927))*0.0303/9*COUNT(Q927:Y927),"Missing Delta option"))</f>
        <v>Missing Delta option</v>
      </c>
      <c r="AP927" s="13" t="str">
        <f>IF(paramètres!$B$28=1,(((SUM(Q927:Z927)/1.02)+SUM(AA927:AB927))+((SUM(AC927:AL927)/1.02)+SUM(AM927:AO927)))*cotpatr,IF(paramètres!$B$28=2,(SUM(Q927:AO927)*cotpatr),"Missing Delta Option"))</f>
        <v>Missing Delta Option</v>
      </c>
      <c r="AQ927" s="13" t="str" cm="1">
        <f t="array" ref="AQ927">IF(paramètres!$B$28=1,(((SUM(Q927:Z927)/1.02)+SUM(AA927:AB927))+((SUM(AC927:AN927)/1.02)+SUM(AM927:AN927)))/12*pécule,IF(paramètres!$B$28=2,SUM(Q927:AN927)/12*pécule,"Missing Delta Option"))</f>
        <v>Missing Delta Option</v>
      </c>
      <c r="AR927" s="132" t="e">
        <f>IF(paramètres!$B$28=1,(((SUM(Q927:Z927)/1.02)+SUM(AA927:AB927))+((SUM(AC927:AN927)/1.02)+SUM(AM927:AN927)))+AO927+AP927+AQ927,SUM(Q927:AN927)+AO927+AP927+AQ927)</f>
        <v>#VALUE!</v>
      </c>
    </row>
    <row r="928" spans="1:44" x14ac:dyDescent="0.25">
      <c r="A928" s="131"/>
      <c r="B928" s="39"/>
      <c r="C928" s="39"/>
      <c r="D928" s="93"/>
      <c r="E928" s="68"/>
      <c r="F928" s="40"/>
      <c r="G928" s="94"/>
      <c r="H928" s="38"/>
      <c r="I928" s="95"/>
      <c r="J928" s="40"/>
      <c r="K928" s="38"/>
      <c r="L928" s="95"/>
      <c r="M928" s="40"/>
      <c r="N928" s="38"/>
      <c r="O928" s="95"/>
      <c r="P928" s="68"/>
      <c r="Q928" s="226"/>
      <c r="R928" s="227"/>
      <c r="S928" s="227"/>
      <c r="T928" s="227"/>
      <c r="U928" s="227"/>
      <c r="V928" s="227"/>
      <c r="W928" s="227"/>
      <c r="X928" s="227"/>
      <c r="Y928" s="227"/>
      <c r="Z928" s="227"/>
      <c r="AA928" s="227"/>
      <c r="AB928" s="228"/>
      <c r="AC928" s="149">
        <f>IF($D928="",0,IF($E928="",0,IF(VLOOKUP($E928,paramètres!$E$33:$F$44,2,FALSE)&lt;=VLOOKUP($AC$18,paramètres!$E$33:$F$44,2,FALSE),Q928*$D928,0)))</f>
        <v>0</v>
      </c>
      <c r="AD928" s="13">
        <f>IF($D928="",0,IF($E928="",0,IF(VLOOKUP($E928,paramètres!$E$33:$F$44,2,FALSE)&lt;=VLOOKUP($AD$18,paramètres!$E$33:$F$44,2,FALSE),R928*$D928,0)))</f>
        <v>0</v>
      </c>
      <c r="AE928" s="13">
        <f>IF($D928="",0,IF($E928="",0,IF(VLOOKUP($E928,paramètres!$E$33:$F$44,2,FALSE)&lt;=VLOOKUP($AE$18,paramètres!$E$33:$F$44,2,FALSE),S928*$D928,0)))</f>
        <v>0</v>
      </c>
      <c r="AF928" s="13">
        <f>IF($D928="",0,IF($E928="",0,IF(VLOOKUP($E928,paramètres!$E$33:$F$44,2,FALSE)&lt;=VLOOKUP($AF$18,paramètres!$E$33:$F$44,2,FALSE),T928*$D928,0)))</f>
        <v>0</v>
      </c>
      <c r="AG928" s="13">
        <f>IF($D928="",0,IF($E928="",0,IF(VLOOKUP($E928,paramètres!$E$33:$F$44,2,FALSE)&lt;=VLOOKUP($AG$18,paramètres!$E$33:$F$44,2,FALSE),U928*$D928,0)))</f>
        <v>0</v>
      </c>
      <c r="AH928" s="13">
        <f>IF($D928="",0,IF($E928="",0,IF(VLOOKUP($E928,paramètres!$E$33:$F$44,2,FALSE)&lt;=VLOOKUP($AH$18,paramètres!$E$33:$F$44,2,FALSE),V928*$D928,0)))</f>
        <v>0</v>
      </c>
      <c r="AI928" s="13">
        <f>IF($D928="",0,IF($E928="",0,IF(VLOOKUP($E928,paramètres!$E$33:$F$44,2,FALSE)&lt;=VLOOKUP($AI$18,paramètres!$E$33:$F$44,2,FALSE),W928*$D928,0)))</f>
        <v>0</v>
      </c>
      <c r="AJ928" s="13">
        <f>IF($D928="",0,IF($E928="",0,IF(VLOOKUP($E928,paramètres!$E$33:$F$44,2,FALSE)&lt;=VLOOKUP($AJ$18,paramètres!$E$33:$F$44,2,FALSE),X928*$D928,0)))</f>
        <v>0</v>
      </c>
      <c r="AK928" s="13">
        <f>IF($D928="",0,IF($E928="",0,IF(VLOOKUP($E928,paramètres!$E$33:$F$44,2,FALSE)&lt;=VLOOKUP($AK$18,paramètres!$E$33:$F$44,2,FALSE),Y928*$D928,0)))</f>
        <v>0</v>
      </c>
      <c r="AL928" s="13">
        <f>IF($D928="",0,IF($E928="",0,IF(VLOOKUP($E928,paramètres!$E$33:$F$44,2,FALSE)&lt;=VLOOKUP($AL$18,paramètres!$E$33:$F$44,2,FALSE),Z928*$D928,0)))</f>
        <v>0</v>
      </c>
      <c r="AM928" s="13">
        <f>IF($D928="",0,IF($E928="",0,IF(VLOOKUP($E928,paramètres!$E$33:$F$44,2,FALSE)&lt;=VLOOKUP($AM$18,paramètres!$E$33:$F$44,2,FALSE),AA928*$D928,0)))</f>
        <v>0</v>
      </c>
      <c r="AN928" s="154">
        <f>IF($D928="",0,IF($E928="",0,IF(VLOOKUP($E928,paramètres!$E$33:$F$44,2,FALSE)&lt;=VLOOKUP($AN$18,paramètres!$E$33:$F$44,2,FALSE),AB928*$D928,0)))</f>
        <v>0</v>
      </c>
      <c r="AO928" s="149" t="str">
        <f>IF(paramètres!$B$28=1,((SUM(Q928:Z928)/1.02)+SUM(AA928:AB928))*0.0303/9*COUNT(Q928:Y928),IF(paramètres!$B$28=2,(SUM(Q928:AB928))*0.0303/9*COUNT(Q928:Y928),"Missing Delta option"))</f>
        <v>Missing Delta option</v>
      </c>
      <c r="AP928" s="13" t="str">
        <f>IF(paramètres!$B$28=1,(((SUM(Q928:Z928)/1.02)+SUM(AA928:AB928))+((SUM(AC928:AL928)/1.02)+SUM(AM928:AO928)))*cotpatr,IF(paramètres!$B$28=2,(SUM(Q928:AO928)*cotpatr),"Missing Delta Option"))</f>
        <v>Missing Delta Option</v>
      </c>
      <c r="AQ928" s="13" t="str" cm="1">
        <f t="array" ref="AQ928">IF(paramètres!$B$28=1,(((SUM(Q928:Z928)/1.02)+SUM(AA928:AB928))+((SUM(AC928:AN928)/1.02)+SUM(AM928:AN928)))/12*pécule,IF(paramètres!$B$28=2,SUM(Q928:AN928)/12*pécule,"Missing Delta Option"))</f>
        <v>Missing Delta Option</v>
      </c>
      <c r="AR928" s="132" t="e">
        <f>IF(paramètres!$B$28=1,(((SUM(Q928:Z928)/1.02)+SUM(AA928:AB928))+((SUM(AC928:AN928)/1.02)+SUM(AM928:AN928)))+AO928+AP928+AQ928,SUM(Q928:AN928)+AO928+AP928+AQ928)</f>
        <v>#VALUE!</v>
      </c>
    </row>
    <row r="929" spans="1:44" x14ac:dyDescent="0.25">
      <c r="A929" s="131"/>
      <c r="B929" s="39"/>
      <c r="C929" s="39"/>
      <c r="D929" s="93"/>
      <c r="E929" s="68"/>
      <c r="F929" s="40"/>
      <c r="G929" s="94"/>
      <c r="H929" s="38"/>
      <c r="I929" s="95"/>
      <c r="J929" s="40"/>
      <c r="K929" s="38"/>
      <c r="L929" s="95"/>
      <c r="M929" s="40"/>
      <c r="N929" s="38"/>
      <c r="O929" s="95"/>
      <c r="P929" s="68"/>
      <c r="Q929" s="226"/>
      <c r="R929" s="227"/>
      <c r="S929" s="227"/>
      <c r="T929" s="227"/>
      <c r="U929" s="227"/>
      <c r="V929" s="227"/>
      <c r="W929" s="227"/>
      <c r="X929" s="227"/>
      <c r="Y929" s="227"/>
      <c r="Z929" s="227"/>
      <c r="AA929" s="227"/>
      <c r="AB929" s="228"/>
      <c r="AC929" s="149">
        <f>IF($D929="",0,IF($E929="",0,IF(VLOOKUP($E929,paramètres!$E$33:$F$44,2,FALSE)&lt;=VLOOKUP($AC$18,paramètres!$E$33:$F$44,2,FALSE),Q929*$D929,0)))</f>
        <v>0</v>
      </c>
      <c r="AD929" s="13">
        <f>IF($D929="",0,IF($E929="",0,IF(VLOOKUP($E929,paramètres!$E$33:$F$44,2,FALSE)&lt;=VLOOKUP($AD$18,paramètres!$E$33:$F$44,2,FALSE),R929*$D929,0)))</f>
        <v>0</v>
      </c>
      <c r="AE929" s="13">
        <f>IF($D929="",0,IF($E929="",0,IF(VLOOKUP($E929,paramètres!$E$33:$F$44,2,FALSE)&lt;=VLOOKUP($AE$18,paramètres!$E$33:$F$44,2,FALSE),S929*$D929,0)))</f>
        <v>0</v>
      </c>
      <c r="AF929" s="13">
        <f>IF($D929="",0,IF($E929="",0,IF(VLOOKUP($E929,paramètres!$E$33:$F$44,2,FALSE)&lt;=VLOOKUP($AF$18,paramètres!$E$33:$F$44,2,FALSE),T929*$D929,0)))</f>
        <v>0</v>
      </c>
      <c r="AG929" s="13">
        <f>IF($D929="",0,IF($E929="",0,IF(VLOOKUP($E929,paramètres!$E$33:$F$44,2,FALSE)&lt;=VLOOKUP($AG$18,paramètres!$E$33:$F$44,2,FALSE),U929*$D929,0)))</f>
        <v>0</v>
      </c>
      <c r="AH929" s="13">
        <f>IF($D929="",0,IF($E929="",0,IF(VLOOKUP($E929,paramètres!$E$33:$F$44,2,FALSE)&lt;=VLOOKUP($AH$18,paramètres!$E$33:$F$44,2,FALSE),V929*$D929,0)))</f>
        <v>0</v>
      </c>
      <c r="AI929" s="13">
        <f>IF($D929="",0,IF($E929="",0,IF(VLOOKUP($E929,paramètres!$E$33:$F$44,2,FALSE)&lt;=VLOOKUP($AI$18,paramètres!$E$33:$F$44,2,FALSE),W929*$D929,0)))</f>
        <v>0</v>
      </c>
      <c r="AJ929" s="13">
        <f>IF($D929="",0,IF($E929="",0,IF(VLOOKUP($E929,paramètres!$E$33:$F$44,2,FALSE)&lt;=VLOOKUP($AJ$18,paramètres!$E$33:$F$44,2,FALSE),X929*$D929,0)))</f>
        <v>0</v>
      </c>
      <c r="AK929" s="13">
        <f>IF($D929="",0,IF($E929="",0,IF(VLOOKUP($E929,paramètres!$E$33:$F$44,2,FALSE)&lt;=VLOOKUP($AK$18,paramètres!$E$33:$F$44,2,FALSE),Y929*$D929,0)))</f>
        <v>0</v>
      </c>
      <c r="AL929" s="13">
        <f>IF($D929="",0,IF($E929="",0,IF(VLOOKUP($E929,paramètres!$E$33:$F$44,2,FALSE)&lt;=VLOOKUP($AL$18,paramètres!$E$33:$F$44,2,FALSE),Z929*$D929,0)))</f>
        <v>0</v>
      </c>
      <c r="AM929" s="13">
        <f>IF($D929="",0,IF($E929="",0,IF(VLOOKUP($E929,paramètres!$E$33:$F$44,2,FALSE)&lt;=VLOOKUP($AM$18,paramètres!$E$33:$F$44,2,FALSE),AA929*$D929,0)))</f>
        <v>0</v>
      </c>
      <c r="AN929" s="154">
        <f>IF($D929="",0,IF($E929="",0,IF(VLOOKUP($E929,paramètres!$E$33:$F$44,2,FALSE)&lt;=VLOOKUP($AN$18,paramètres!$E$33:$F$44,2,FALSE),AB929*$D929,0)))</f>
        <v>0</v>
      </c>
      <c r="AO929" s="149" t="str">
        <f>IF(paramètres!$B$28=1,((SUM(Q929:Z929)/1.02)+SUM(AA929:AB929))*0.0303/9*COUNT(Q929:Y929),IF(paramètres!$B$28=2,(SUM(Q929:AB929))*0.0303/9*COUNT(Q929:Y929),"Missing Delta option"))</f>
        <v>Missing Delta option</v>
      </c>
      <c r="AP929" s="13" t="str">
        <f>IF(paramètres!$B$28=1,(((SUM(Q929:Z929)/1.02)+SUM(AA929:AB929))+((SUM(AC929:AL929)/1.02)+SUM(AM929:AO929)))*cotpatr,IF(paramètres!$B$28=2,(SUM(Q929:AO929)*cotpatr),"Missing Delta Option"))</f>
        <v>Missing Delta Option</v>
      </c>
      <c r="AQ929" s="13" t="str" cm="1">
        <f t="array" ref="AQ929">IF(paramètres!$B$28=1,(((SUM(Q929:Z929)/1.02)+SUM(AA929:AB929))+((SUM(AC929:AN929)/1.02)+SUM(AM929:AN929)))/12*pécule,IF(paramètres!$B$28=2,SUM(Q929:AN929)/12*pécule,"Missing Delta Option"))</f>
        <v>Missing Delta Option</v>
      </c>
      <c r="AR929" s="132" t="e">
        <f>IF(paramètres!$B$28=1,(((SUM(Q929:Z929)/1.02)+SUM(AA929:AB929))+((SUM(AC929:AN929)/1.02)+SUM(AM929:AN929)))+AO929+AP929+AQ929,SUM(Q929:AN929)+AO929+AP929+AQ929)</f>
        <v>#VALUE!</v>
      </c>
    </row>
    <row r="930" spans="1:44" x14ac:dyDescent="0.25">
      <c r="A930" s="131"/>
      <c r="B930" s="39"/>
      <c r="C930" s="39"/>
      <c r="D930" s="93"/>
      <c r="E930" s="68"/>
      <c r="F930" s="40"/>
      <c r="G930" s="94"/>
      <c r="H930" s="38"/>
      <c r="I930" s="95"/>
      <c r="J930" s="40"/>
      <c r="K930" s="38"/>
      <c r="L930" s="95"/>
      <c r="M930" s="40"/>
      <c r="N930" s="38"/>
      <c r="O930" s="95"/>
      <c r="P930" s="68"/>
      <c r="Q930" s="226"/>
      <c r="R930" s="227"/>
      <c r="S930" s="227"/>
      <c r="T930" s="227"/>
      <c r="U930" s="227"/>
      <c r="V930" s="227"/>
      <c r="W930" s="227"/>
      <c r="X930" s="227"/>
      <c r="Y930" s="227"/>
      <c r="Z930" s="227"/>
      <c r="AA930" s="227"/>
      <c r="AB930" s="228"/>
      <c r="AC930" s="149">
        <f>IF($D930="",0,IF($E930="",0,IF(VLOOKUP($E930,paramètres!$E$33:$F$44,2,FALSE)&lt;=VLOOKUP($AC$18,paramètres!$E$33:$F$44,2,FALSE),Q930*$D930,0)))</f>
        <v>0</v>
      </c>
      <c r="AD930" s="13">
        <f>IF($D930="",0,IF($E930="",0,IF(VLOOKUP($E930,paramètres!$E$33:$F$44,2,FALSE)&lt;=VLOOKUP($AD$18,paramètres!$E$33:$F$44,2,FALSE),R930*$D930,0)))</f>
        <v>0</v>
      </c>
      <c r="AE930" s="13">
        <f>IF($D930="",0,IF($E930="",0,IF(VLOOKUP($E930,paramètres!$E$33:$F$44,2,FALSE)&lt;=VLOOKUP($AE$18,paramètres!$E$33:$F$44,2,FALSE),S930*$D930,0)))</f>
        <v>0</v>
      </c>
      <c r="AF930" s="13">
        <f>IF($D930="",0,IF($E930="",0,IF(VLOOKUP($E930,paramètres!$E$33:$F$44,2,FALSE)&lt;=VLOOKUP($AF$18,paramètres!$E$33:$F$44,2,FALSE),T930*$D930,0)))</f>
        <v>0</v>
      </c>
      <c r="AG930" s="13">
        <f>IF($D930="",0,IF($E930="",0,IF(VLOOKUP($E930,paramètres!$E$33:$F$44,2,FALSE)&lt;=VLOOKUP($AG$18,paramètres!$E$33:$F$44,2,FALSE),U930*$D930,0)))</f>
        <v>0</v>
      </c>
      <c r="AH930" s="13">
        <f>IF($D930="",0,IF($E930="",0,IF(VLOOKUP($E930,paramètres!$E$33:$F$44,2,FALSE)&lt;=VLOOKUP($AH$18,paramètres!$E$33:$F$44,2,FALSE),V930*$D930,0)))</f>
        <v>0</v>
      </c>
      <c r="AI930" s="13">
        <f>IF($D930="",0,IF($E930="",0,IF(VLOOKUP($E930,paramètres!$E$33:$F$44,2,FALSE)&lt;=VLOOKUP($AI$18,paramètres!$E$33:$F$44,2,FALSE),W930*$D930,0)))</f>
        <v>0</v>
      </c>
      <c r="AJ930" s="13">
        <f>IF($D930="",0,IF($E930="",0,IF(VLOOKUP($E930,paramètres!$E$33:$F$44,2,FALSE)&lt;=VLOOKUP($AJ$18,paramètres!$E$33:$F$44,2,FALSE),X930*$D930,0)))</f>
        <v>0</v>
      </c>
      <c r="AK930" s="13">
        <f>IF($D930="",0,IF($E930="",0,IF(VLOOKUP($E930,paramètres!$E$33:$F$44,2,FALSE)&lt;=VLOOKUP($AK$18,paramètres!$E$33:$F$44,2,FALSE),Y930*$D930,0)))</f>
        <v>0</v>
      </c>
      <c r="AL930" s="13">
        <f>IF($D930="",0,IF($E930="",0,IF(VLOOKUP($E930,paramètres!$E$33:$F$44,2,FALSE)&lt;=VLOOKUP($AL$18,paramètres!$E$33:$F$44,2,FALSE),Z930*$D930,0)))</f>
        <v>0</v>
      </c>
      <c r="AM930" s="13">
        <f>IF($D930="",0,IF($E930="",0,IF(VLOOKUP($E930,paramètres!$E$33:$F$44,2,FALSE)&lt;=VLOOKUP($AM$18,paramètres!$E$33:$F$44,2,FALSE),AA930*$D930,0)))</f>
        <v>0</v>
      </c>
      <c r="AN930" s="154">
        <f>IF($D930="",0,IF($E930="",0,IF(VLOOKUP($E930,paramètres!$E$33:$F$44,2,FALSE)&lt;=VLOOKUP($AN$18,paramètres!$E$33:$F$44,2,FALSE),AB930*$D930,0)))</f>
        <v>0</v>
      </c>
      <c r="AO930" s="149" t="str">
        <f>IF(paramètres!$B$28=1,((SUM(Q930:Z930)/1.02)+SUM(AA930:AB930))*0.0303/9*COUNT(Q930:Y930),IF(paramètres!$B$28=2,(SUM(Q930:AB930))*0.0303/9*COUNT(Q930:Y930),"Missing Delta option"))</f>
        <v>Missing Delta option</v>
      </c>
      <c r="AP930" s="13" t="str">
        <f>IF(paramètres!$B$28=1,(((SUM(Q930:Z930)/1.02)+SUM(AA930:AB930))+((SUM(AC930:AL930)/1.02)+SUM(AM930:AO930)))*cotpatr,IF(paramètres!$B$28=2,(SUM(Q930:AO930)*cotpatr),"Missing Delta Option"))</f>
        <v>Missing Delta Option</v>
      </c>
      <c r="AQ930" s="13" t="str" cm="1">
        <f t="array" ref="AQ930">IF(paramètres!$B$28=1,(((SUM(Q930:Z930)/1.02)+SUM(AA930:AB930))+((SUM(AC930:AN930)/1.02)+SUM(AM930:AN930)))/12*pécule,IF(paramètres!$B$28=2,SUM(Q930:AN930)/12*pécule,"Missing Delta Option"))</f>
        <v>Missing Delta Option</v>
      </c>
      <c r="AR930" s="132" t="e">
        <f>IF(paramètres!$B$28=1,(((SUM(Q930:Z930)/1.02)+SUM(AA930:AB930))+((SUM(AC930:AN930)/1.02)+SUM(AM930:AN930)))+AO930+AP930+AQ930,SUM(Q930:AN930)+AO930+AP930+AQ930)</f>
        <v>#VALUE!</v>
      </c>
    </row>
    <row r="931" spans="1:44" x14ac:dyDescent="0.25">
      <c r="A931" s="131"/>
      <c r="B931" s="39"/>
      <c r="C931" s="39"/>
      <c r="D931" s="93"/>
      <c r="E931" s="68"/>
      <c r="F931" s="40"/>
      <c r="G931" s="94"/>
      <c r="H931" s="38"/>
      <c r="I931" s="95"/>
      <c r="J931" s="40"/>
      <c r="K931" s="38"/>
      <c r="L931" s="95"/>
      <c r="M931" s="40"/>
      <c r="N931" s="38"/>
      <c r="O931" s="95"/>
      <c r="P931" s="68"/>
      <c r="Q931" s="226"/>
      <c r="R931" s="227"/>
      <c r="S931" s="227"/>
      <c r="T931" s="227"/>
      <c r="U931" s="227"/>
      <c r="V931" s="227"/>
      <c r="W931" s="227"/>
      <c r="X931" s="227"/>
      <c r="Y931" s="227"/>
      <c r="Z931" s="227"/>
      <c r="AA931" s="227"/>
      <c r="AB931" s="228"/>
      <c r="AC931" s="149">
        <f>IF($D931="",0,IF($E931="",0,IF(VLOOKUP($E931,paramètres!$E$33:$F$44,2,FALSE)&lt;=VLOOKUP($AC$18,paramètres!$E$33:$F$44,2,FALSE),Q931*$D931,0)))</f>
        <v>0</v>
      </c>
      <c r="AD931" s="13">
        <f>IF($D931="",0,IF($E931="",0,IF(VLOOKUP($E931,paramètres!$E$33:$F$44,2,FALSE)&lt;=VLOOKUP($AD$18,paramètres!$E$33:$F$44,2,FALSE),R931*$D931,0)))</f>
        <v>0</v>
      </c>
      <c r="AE931" s="13">
        <f>IF($D931="",0,IF($E931="",0,IF(VLOOKUP($E931,paramètres!$E$33:$F$44,2,FALSE)&lt;=VLOOKUP($AE$18,paramètres!$E$33:$F$44,2,FALSE),S931*$D931,0)))</f>
        <v>0</v>
      </c>
      <c r="AF931" s="13">
        <f>IF($D931="",0,IF($E931="",0,IF(VLOOKUP($E931,paramètres!$E$33:$F$44,2,FALSE)&lt;=VLOOKUP($AF$18,paramètres!$E$33:$F$44,2,FALSE),T931*$D931,0)))</f>
        <v>0</v>
      </c>
      <c r="AG931" s="13">
        <f>IF($D931="",0,IF($E931="",0,IF(VLOOKUP($E931,paramètres!$E$33:$F$44,2,FALSE)&lt;=VLOOKUP($AG$18,paramètres!$E$33:$F$44,2,FALSE),U931*$D931,0)))</f>
        <v>0</v>
      </c>
      <c r="AH931" s="13">
        <f>IF($D931="",0,IF($E931="",0,IF(VLOOKUP($E931,paramètres!$E$33:$F$44,2,FALSE)&lt;=VLOOKUP($AH$18,paramètres!$E$33:$F$44,2,FALSE),V931*$D931,0)))</f>
        <v>0</v>
      </c>
      <c r="AI931" s="13">
        <f>IF($D931="",0,IF($E931="",0,IF(VLOOKUP($E931,paramètres!$E$33:$F$44,2,FALSE)&lt;=VLOOKUP($AI$18,paramètres!$E$33:$F$44,2,FALSE),W931*$D931,0)))</f>
        <v>0</v>
      </c>
      <c r="AJ931" s="13">
        <f>IF($D931="",0,IF($E931="",0,IF(VLOOKUP($E931,paramètres!$E$33:$F$44,2,FALSE)&lt;=VLOOKUP($AJ$18,paramètres!$E$33:$F$44,2,FALSE),X931*$D931,0)))</f>
        <v>0</v>
      </c>
      <c r="AK931" s="13">
        <f>IF($D931="",0,IF($E931="",0,IF(VLOOKUP($E931,paramètres!$E$33:$F$44,2,FALSE)&lt;=VLOOKUP($AK$18,paramètres!$E$33:$F$44,2,FALSE),Y931*$D931,0)))</f>
        <v>0</v>
      </c>
      <c r="AL931" s="13">
        <f>IF($D931="",0,IF($E931="",0,IF(VLOOKUP($E931,paramètres!$E$33:$F$44,2,FALSE)&lt;=VLOOKUP($AL$18,paramètres!$E$33:$F$44,2,FALSE),Z931*$D931,0)))</f>
        <v>0</v>
      </c>
      <c r="AM931" s="13">
        <f>IF($D931="",0,IF($E931="",0,IF(VLOOKUP($E931,paramètres!$E$33:$F$44,2,FALSE)&lt;=VLOOKUP($AM$18,paramètres!$E$33:$F$44,2,FALSE),AA931*$D931,0)))</f>
        <v>0</v>
      </c>
      <c r="AN931" s="154">
        <f>IF($D931="",0,IF($E931="",0,IF(VLOOKUP($E931,paramètres!$E$33:$F$44,2,FALSE)&lt;=VLOOKUP($AN$18,paramètres!$E$33:$F$44,2,FALSE),AB931*$D931,0)))</f>
        <v>0</v>
      </c>
      <c r="AO931" s="149" t="str">
        <f>IF(paramètres!$B$28=1,((SUM(Q931:Z931)/1.02)+SUM(AA931:AB931))*0.0303/9*COUNT(Q931:Y931),IF(paramètres!$B$28=2,(SUM(Q931:AB931))*0.0303/9*COUNT(Q931:Y931),"Missing Delta option"))</f>
        <v>Missing Delta option</v>
      </c>
      <c r="AP931" s="13" t="str">
        <f>IF(paramètres!$B$28=1,(((SUM(Q931:Z931)/1.02)+SUM(AA931:AB931))+((SUM(AC931:AL931)/1.02)+SUM(AM931:AO931)))*cotpatr,IF(paramètres!$B$28=2,(SUM(Q931:AO931)*cotpatr),"Missing Delta Option"))</f>
        <v>Missing Delta Option</v>
      </c>
      <c r="AQ931" s="13" t="str" cm="1">
        <f t="array" ref="AQ931">IF(paramètres!$B$28=1,(((SUM(Q931:Z931)/1.02)+SUM(AA931:AB931))+((SUM(AC931:AN931)/1.02)+SUM(AM931:AN931)))/12*pécule,IF(paramètres!$B$28=2,SUM(Q931:AN931)/12*pécule,"Missing Delta Option"))</f>
        <v>Missing Delta Option</v>
      </c>
      <c r="AR931" s="132" t="e">
        <f>IF(paramètres!$B$28=1,(((SUM(Q931:Z931)/1.02)+SUM(AA931:AB931))+((SUM(AC931:AN931)/1.02)+SUM(AM931:AN931)))+AO931+AP931+AQ931,SUM(Q931:AN931)+AO931+AP931+AQ931)</f>
        <v>#VALUE!</v>
      </c>
    </row>
    <row r="932" spans="1:44" x14ac:dyDescent="0.25">
      <c r="A932" s="131"/>
      <c r="B932" s="39"/>
      <c r="C932" s="39"/>
      <c r="D932" s="93"/>
      <c r="E932" s="68"/>
      <c r="F932" s="40"/>
      <c r="G932" s="94"/>
      <c r="H932" s="38"/>
      <c r="I932" s="95"/>
      <c r="J932" s="40"/>
      <c r="K932" s="38"/>
      <c r="L932" s="95"/>
      <c r="M932" s="40"/>
      <c r="N932" s="38"/>
      <c r="O932" s="95"/>
      <c r="P932" s="68"/>
      <c r="Q932" s="226"/>
      <c r="R932" s="227"/>
      <c r="S932" s="227"/>
      <c r="T932" s="227"/>
      <c r="U932" s="227"/>
      <c r="V932" s="227"/>
      <c r="W932" s="227"/>
      <c r="X932" s="227"/>
      <c r="Y932" s="227"/>
      <c r="Z932" s="227"/>
      <c r="AA932" s="227"/>
      <c r="AB932" s="228"/>
      <c r="AC932" s="149">
        <f>IF($D932="",0,IF($E932="",0,IF(VLOOKUP($E932,paramètres!$E$33:$F$44,2,FALSE)&lt;=VLOOKUP($AC$18,paramètres!$E$33:$F$44,2,FALSE),Q932*$D932,0)))</f>
        <v>0</v>
      </c>
      <c r="AD932" s="13">
        <f>IF($D932="",0,IF($E932="",0,IF(VLOOKUP($E932,paramètres!$E$33:$F$44,2,FALSE)&lt;=VLOOKUP($AD$18,paramètres!$E$33:$F$44,2,FALSE),R932*$D932,0)))</f>
        <v>0</v>
      </c>
      <c r="AE932" s="13">
        <f>IF($D932="",0,IF($E932="",0,IF(VLOOKUP($E932,paramètres!$E$33:$F$44,2,FALSE)&lt;=VLOOKUP($AE$18,paramètres!$E$33:$F$44,2,FALSE),S932*$D932,0)))</f>
        <v>0</v>
      </c>
      <c r="AF932" s="13">
        <f>IF($D932="",0,IF($E932="",0,IF(VLOOKUP($E932,paramètres!$E$33:$F$44,2,FALSE)&lt;=VLOOKUP($AF$18,paramètres!$E$33:$F$44,2,FALSE),T932*$D932,0)))</f>
        <v>0</v>
      </c>
      <c r="AG932" s="13">
        <f>IF($D932="",0,IF($E932="",0,IF(VLOOKUP($E932,paramètres!$E$33:$F$44,2,FALSE)&lt;=VLOOKUP($AG$18,paramètres!$E$33:$F$44,2,FALSE),U932*$D932,0)))</f>
        <v>0</v>
      </c>
      <c r="AH932" s="13">
        <f>IF($D932="",0,IF($E932="",0,IF(VLOOKUP($E932,paramètres!$E$33:$F$44,2,FALSE)&lt;=VLOOKUP($AH$18,paramètres!$E$33:$F$44,2,FALSE),V932*$D932,0)))</f>
        <v>0</v>
      </c>
      <c r="AI932" s="13">
        <f>IF($D932="",0,IF($E932="",0,IF(VLOOKUP($E932,paramètres!$E$33:$F$44,2,FALSE)&lt;=VLOOKUP($AI$18,paramètres!$E$33:$F$44,2,FALSE),W932*$D932,0)))</f>
        <v>0</v>
      </c>
      <c r="AJ932" s="13">
        <f>IF($D932="",0,IF($E932="",0,IF(VLOOKUP($E932,paramètres!$E$33:$F$44,2,FALSE)&lt;=VLOOKUP($AJ$18,paramètres!$E$33:$F$44,2,FALSE),X932*$D932,0)))</f>
        <v>0</v>
      </c>
      <c r="AK932" s="13">
        <f>IF($D932="",0,IF($E932="",0,IF(VLOOKUP($E932,paramètres!$E$33:$F$44,2,FALSE)&lt;=VLOOKUP($AK$18,paramètres!$E$33:$F$44,2,FALSE),Y932*$D932,0)))</f>
        <v>0</v>
      </c>
      <c r="AL932" s="13">
        <f>IF($D932="",0,IF($E932="",0,IF(VLOOKUP($E932,paramètres!$E$33:$F$44,2,FALSE)&lt;=VLOOKUP($AL$18,paramètres!$E$33:$F$44,2,FALSE),Z932*$D932,0)))</f>
        <v>0</v>
      </c>
      <c r="AM932" s="13">
        <f>IF($D932="",0,IF($E932="",0,IF(VLOOKUP($E932,paramètres!$E$33:$F$44,2,FALSE)&lt;=VLOOKUP($AM$18,paramètres!$E$33:$F$44,2,FALSE),AA932*$D932,0)))</f>
        <v>0</v>
      </c>
      <c r="AN932" s="154">
        <f>IF($D932="",0,IF($E932="",0,IF(VLOOKUP($E932,paramètres!$E$33:$F$44,2,FALSE)&lt;=VLOOKUP($AN$18,paramètres!$E$33:$F$44,2,FALSE),AB932*$D932,0)))</f>
        <v>0</v>
      </c>
      <c r="AO932" s="149" t="str">
        <f>IF(paramètres!$B$28=1,((SUM(Q932:Z932)/1.02)+SUM(AA932:AB932))*0.0303/9*COUNT(Q932:Y932),IF(paramètres!$B$28=2,(SUM(Q932:AB932))*0.0303/9*COUNT(Q932:Y932),"Missing Delta option"))</f>
        <v>Missing Delta option</v>
      </c>
      <c r="AP932" s="13" t="str">
        <f>IF(paramètres!$B$28=1,(((SUM(Q932:Z932)/1.02)+SUM(AA932:AB932))+((SUM(AC932:AL932)/1.02)+SUM(AM932:AO932)))*cotpatr,IF(paramètres!$B$28=2,(SUM(Q932:AO932)*cotpatr),"Missing Delta Option"))</f>
        <v>Missing Delta Option</v>
      </c>
      <c r="AQ932" s="13" t="str" cm="1">
        <f t="array" ref="AQ932">IF(paramètres!$B$28=1,(((SUM(Q932:Z932)/1.02)+SUM(AA932:AB932))+((SUM(AC932:AN932)/1.02)+SUM(AM932:AN932)))/12*pécule,IF(paramètres!$B$28=2,SUM(Q932:AN932)/12*pécule,"Missing Delta Option"))</f>
        <v>Missing Delta Option</v>
      </c>
      <c r="AR932" s="132" t="e">
        <f>IF(paramètres!$B$28=1,(((SUM(Q932:Z932)/1.02)+SUM(AA932:AB932))+((SUM(AC932:AN932)/1.02)+SUM(AM932:AN932)))+AO932+AP932+AQ932,SUM(Q932:AN932)+AO932+AP932+AQ932)</f>
        <v>#VALUE!</v>
      </c>
    </row>
    <row r="933" spans="1:44" x14ac:dyDescent="0.25">
      <c r="A933" s="131"/>
      <c r="B933" s="39"/>
      <c r="C933" s="39"/>
      <c r="D933" s="93"/>
      <c r="E933" s="68"/>
      <c r="F933" s="40"/>
      <c r="G933" s="94"/>
      <c r="H933" s="38"/>
      <c r="I933" s="95"/>
      <c r="J933" s="40"/>
      <c r="K933" s="38"/>
      <c r="L933" s="95"/>
      <c r="M933" s="40"/>
      <c r="N933" s="38"/>
      <c r="O933" s="95"/>
      <c r="P933" s="68"/>
      <c r="Q933" s="226"/>
      <c r="R933" s="227"/>
      <c r="S933" s="227"/>
      <c r="T933" s="227"/>
      <c r="U933" s="227"/>
      <c r="V933" s="227"/>
      <c r="W933" s="227"/>
      <c r="X933" s="227"/>
      <c r="Y933" s="227"/>
      <c r="Z933" s="227"/>
      <c r="AA933" s="227"/>
      <c r="AB933" s="228"/>
      <c r="AC933" s="149">
        <f>IF($D933="",0,IF($E933="",0,IF(VLOOKUP($E933,paramètres!$E$33:$F$44,2,FALSE)&lt;=VLOOKUP($AC$18,paramètres!$E$33:$F$44,2,FALSE),Q933*$D933,0)))</f>
        <v>0</v>
      </c>
      <c r="AD933" s="13">
        <f>IF($D933="",0,IF($E933="",0,IF(VLOOKUP($E933,paramètres!$E$33:$F$44,2,FALSE)&lt;=VLOOKUP($AD$18,paramètres!$E$33:$F$44,2,FALSE),R933*$D933,0)))</f>
        <v>0</v>
      </c>
      <c r="AE933" s="13">
        <f>IF($D933="",0,IF($E933="",0,IF(VLOOKUP($E933,paramètres!$E$33:$F$44,2,FALSE)&lt;=VLOOKUP($AE$18,paramètres!$E$33:$F$44,2,FALSE),S933*$D933,0)))</f>
        <v>0</v>
      </c>
      <c r="AF933" s="13">
        <f>IF($D933="",0,IF($E933="",0,IF(VLOOKUP($E933,paramètres!$E$33:$F$44,2,FALSE)&lt;=VLOOKUP($AF$18,paramètres!$E$33:$F$44,2,FALSE),T933*$D933,0)))</f>
        <v>0</v>
      </c>
      <c r="AG933" s="13">
        <f>IF($D933="",0,IF($E933="",0,IF(VLOOKUP($E933,paramètres!$E$33:$F$44,2,FALSE)&lt;=VLOOKUP($AG$18,paramètres!$E$33:$F$44,2,FALSE),U933*$D933,0)))</f>
        <v>0</v>
      </c>
      <c r="AH933" s="13">
        <f>IF($D933="",0,IF($E933="",0,IF(VLOOKUP($E933,paramètres!$E$33:$F$44,2,FALSE)&lt;=VLOOKUP($AH$18,paramètres!$E$33:$F$44,2,FALSE),V933*$D933,0)))</f>
        <v>0</v>
      </c>
      <c r="AI933" s="13">
        <f>IF($D933="",0,IF($E933="",0,IF(VLOOKUP($E933,paramètres!$E$33:$F$44,2,FALSE)&lt;=VLOOKUP($AI$18,paramètres!$E$33:$F$44,2,FALSE),W933*$D933,0)))</f>
        <v>0</v>
      </c>
      <c r="AJ933" s="13">
        <f>IF($D933="",0,IF($E933="",0,IF(VLOOKUP($E933,paramètres!$E$33:$F$44,2,FALSE)&lt;=VLOOKUP($AJ$18,paramètres!$E$33:$F$44,2,FALSE),X933*$D933,0)))</f>
        <v>0</v>
      </c>
      <c r="AK933" s="13">
        <f>IF($D933="",0,IF($E933="",0,IF(VLOOKUP($E933,paramètres!$E$33:$F$44,2,FALSE)&lt;=VLOOKUP($AK$18,paramètres!$E$33:$F$44,2,FALSE),Y933*$D933,0)))</f>
        <v>0</v>
      </c>
      <c r="AL933" s="13">
        <f>IF($D933="",0,IF($E933="",0,IF(VLOOKUP($E933,paramètres!$E$33:$F$44,2,FALSE)&lt;=VLOOKUP($AL$18,paramètres!$E$33:$F$44,2,FALSE),Z933*$D933,0)))</f>
        <v>0</v>
      </c>
      <c r="AM933" s="13">
        <f>IF($D933="",0,IF($E933="",0,IF(VLOOKUP($E933,paramètres!$E$33:$F$44,2,FALSE)&lt;=VLOOKUP($AM$18,paramètres!$E$33:$F$44,2,FALSE),AA933*$D933,0)))</f>
        <v>0</v>
      </c>
      <c r="AN933" s="154">
        <f>IF($D933="",0,IF($E933="",0,IF(VLOOKUP($E933,paramètres!$E$33:$F$44,2,FALSE)&lt;=VLOOKUP($AN$18,paramètres!$E$33:$F$44,2,FALSE),AB933*$D933,0)))</f>
        <v>0</v>
      </c>
      <c r="AO933" s="149" t="str">
        <f>IF(paramètres!$B$28=1,((SUM(Q933:Z933)/1.02)+SUM(AA933:AB933))*0.0303/9*COUNT(Q933:Y933),IF(paramètres!$B$28=2,(SUM(Q933:AB933))*0.0303/9*COUNT(Q933:Y933),"Missing Delta option"))</f>
        <v>Missing Delta option</v>
      </c>
      <c r="AP933" s="13" t="str">
        <f>IF(paramètres!$B$28=1,(((SUM(Q933:Z933)/1.02)+SUM(AA933:AB933))+((SUM(AC933:AL933)/1.02)+SUM(AM933:AO933)))*cotpatr,IF(paramètres!$B$28=2,(SUM(Q933:AO933)*cotpatr),"Missing Delta Option"))</f>
        <v>Missing Delta Option</v>
      </c>
      <c r="AQ933" s="13" t="str" cm="1">
        <f t="array" ref="AQ933">IF(paramètres!$B$28=1,(((SUM(Q933:Z933)/1.02)+SUM(AA933:AB933))+((SUM(AC933:AN933)/1.02)+SUM(AM933:AN933)))/12*pécule,IF(paramètres!$B$28=2,SUM(Q933:AN933)/12*pécule,"Missing Delta Option"))</f>
        <v>Missing Delta Option</v>
      </c>
      <c r="AR933" s="132" t="e">
        <f>IF(paramètres!$B$28=1,(((SUM(Q933:Z933)/1.02)+SUM(AA933:AB933))+((SUM(AC933:AN933)/1.02)+SUM(AM933:AN933)))+AO933+AP933+AQ933,SUM(Q933:AN933)+AO933+AP933+AQ933)</f>
        <v>#VALUE!</v>
      </c>
    </row>
    <row r="934" spans="1:44" x14ac:dyDescent="0.25">
      <c r="A934" s="131"/>
      <c r="B934" s="39"/>
      <c r="C934" s="39"/>
      <c r="D934" s="93"/>
      <c r="E934" s="68"/>
      <c r="F934" s="40"/>
      <c r="G934" s="94"/>
      <c r="H934" s="38"/>
      <c r="I934" s="95"/>
      <c r="J934" s="40"/>
      <c r="K934" s="38"/>
      <c r="L934" s="95"/>
      <c r="M934" s="40"/>
      <c r="N934" s="38"/>
      <c r="O934" s="95"/>
      <c r="P934" s="68"/>
      <c r="Q934" s="226"/>
      <c r="R934" s="227"/>
      <c r="S934" s="227"/>
      <c r="T934" s="227"/>
      <c r="U934" s="227"/>
      <c r="V934" s="227"/>
      <c r="W934" s="227"/>
      <c r="X934" s="227"/>
      <c r="Y934" s="227"/>
      <c r="Z934" s="227"/>
      <c r="AA934" s="227"/>
      <c r="AB934" s="228"/>
      <c r="AC934" s="149">
        <f>IF($D934="",0,IF($E934="",0,IF(VLOOKUP($E934,paramètres!$E$33:$F$44,2,FALSE)&lt;=VLOOKUP($AC$18,paramètres!$E$33:$F$44,2,FALSE),Q934*$D934,0)))</f>
        <v>0</v>
      </c>
      <c r="AD934" s="13">
        <f>IF($D934="",0,IF($E934="",0,IF(VLOOKUP($E934,paramètres!$E$33:$F$44,2,FALSE)&lt;=VLOOKUP($AD$18,paramètres!$E$33:$F$44,2,FALSE),R934*$D934,0)))</f>
        <v>0</v>
      </c>
      <c r="AE934" s="13">
        <f>IF($D934="",0,IF($E934="",0,IF(VLOOKUP($E934,paramètres!$E$33:$F$44,2,FALSE)&lt;=VLOOKUP($AE$18,paramètres!$E$33:$F$44,2,FALSE),S934*$D934,0)))</f>
        <v>0</v>
      </c>
      <c r="AF934" s="13">
        <f>IF($D934="",0,IF($E934="",0,IF(VLOOKUP($E934,paramètres!$E$33:$F$44,2,FALSE)&lt;=VLOOKUP($AF$18,paramètres!$E$33:$F$44,2,FALSE),T934*$D934,0)))</f>
        <v>0</v>
      </c>
      <c r="AG934" s="13">
        <f>IF($D934="",0,IF($E934="",0,IF(VLOOKUP($E934,paramètres!$E$33:$F$44,2,FALSE)&lt;=VLOOKUP($AG$18,paramètres!$E$33:$F$44,2,FALSE),U934*$D934,0)))</f>
        <v>0</v>
      </c>
      <c r="AH934" s="13">
        <f>IF($D934="",0,IF($E934="",0,IF(VLOOKUP($E934,paramètres!$E$33:$F$44,2,FALSE)&lt;=VLOOKUP($AH$18,paramètres!$E$33:$F$44,2,FALSE),V934*$D934,0)))</f>
        <v>0</v>
      </c>
      <c r="AI934" s="13">
        <f>IF($D934="",0,IF($E934="",0,IF(VLOOKUP($E934,paramètres!$E$33:$F$44,2,FALSE)&lt;=VLOOKUP($AI$18,paramètres!$E$33:$F$44,2,FALSE),W934*$D934,0)))</f>
        <v>0</v>
      </c>
      <c r="AJ934" s="13">
        <f>IF($D934="",0,IF($E934="",0,IF(VLOOKUP($E934,paramètres!$E$33:$F$44,2,FALSE)&lt;=VLOOKUP($AJ$18,paramètres!$E$33:$F$44,2,FALSE),X934*$D934,0)))</f>
        <v>0</v>
      </c>
      <c r="AK934" s="13">
        <f>IF($D934="",0,IF($E934="",0,IF(VLOOKUP($E934,paramètres!$E$33:$F$44,2,FALSE)&lt;=VLOOKUP($AK$18,paramètres!$E$33:$F$44,2,FALSE),Y934*$D934,0)))</f>
        <v>0</v>
      </c>
      <c r="AL934" s="13">
        <f>IF($D934="",0,IF($E934="",0,IF(VLOOKUP($E934,paramètres!$E$33:$F$44,2,FALSE)&lt;=VLOOKUP($AL$18,paramètres!$E$33:$F$44,2,FALSE),Z934*$D934,0)))</f>
        <v>0</v>
      </c>
      <c r="AM934" s="13">
        <f>IF($D934="",0,IF($E934="",0,IF(VLOOKUP($E934,paramètres!$E$33:$F$44,2,FALSE)&lt;=VLOOKUP($AM$18,paramètres!$E$33:$F$44,2,FALSE),AA934*$D934,0)))</f>
        <v>0</v>
      </c>
      <c r="AN934" s="154">
        <f>IF($D934="",0,IF($E934="",0,IF(VLOOKUP($E934,paramètres!$E$33:$F$44,2,FALSE)&lt;=VLOOKUP($AN$18,paramètres!$E$33:$F$44,2,FALSE),AB934*$D934,0)))</f>
        <v>0</v>
      </c>
      <c r="AO934" s="149" t="str">
        <f>IF(paramètres!$B$28=1,((SUM(Q934:Z934)/1.02)+SUM(AA934:AB934))*0.0303/9*COUNT(Q934:Y934),IF(paramètres!$B$28=2,(SUM(Q934:AB934))*0.0303/9*COUNT(Q934:Y934),"Missing Delta option"))</f>
        <v>Missing Delta option</v>
      </c>
      <c r="AP934" s="13" t="str">
        <f>IF(paramètres!$B$28=1,(((SUM(Q934:Z934)/1.02)+SUM(AA934:AB934))+((SUM(AC934:AL934)/1.02)+SUM(AM934:AO934)))*cotpatr,IF(paramètres!$B$28=2,(SUM(Q934:AO934)*cotpatr),"Missing Delta Option"))</f>
        <v>Missing Delta Option</v>
      </c>
      <c r="AQ934" s="13" t="str" cm="1">
        <f t="array" ref="AQ934">IF(paramètres!$B$28=1,(((SUM(Q934:Z934)/1.02)+SUM(AA934:AB934))+((SUM(AC934:AN934)/1.02)+SUM(AM934:AN934)))/12*pécule,IF(paramètres!$B$28=2,SUM(Q934:AN934)/12*pécule,"Missing Delta Option"))</f>
        <v>Missing Delta Option</v>
      </c>
      <c r="AR934" s="132" t="e">
        <f>IF(paramètres!$B$28=1,(((SUM(Q934:Z934)/1.02)+SUM(AA934:AB934))+((SUM(AC934:AN934)/1.02)+SUM(AM934:AN934)))+AO934+AP934+AQ934,SUM(Q934:AN934)+AO934+AP934+AQ934)</f>
        <v>#VALUE!</v>
      </c>
    </row>
    <row r="935" spans="1:44" x14ac:dyDescent="0.25">
      <c r="A935" s="131"/>
      <c r="B935" s="39"/>
      <c r="C935" s="39"/>
      <c r="D935" s="93"/>
      <c r="E935" s="68"/>
      <c r="F935" s="40"/>
      <c r="G935" s="94"/>
      <c r="H935" s="38"/>
      <c r="I935" s="95"/>
      <c r="J935" s="40"/>
      <c r="K935" s="38"/>
      <c r="L935" s="95"/>
      <c r="M935" s="40"/>
      <c r="N935" s="38"/>
      <c r="O935" s="95"/>
      <c r="P935" s="68"/>
      <c r="Q935" s="226"/>
      <c r="R935" s="227"/>
      <c r="S935" s="227"/>
      <c r="T935" s="227"/>
      <c r="U935" s="227"/>
      <c r="V935" s="227"/>
      <c r="W935" s="227"/>
      <c r="X935" s="227"/>
      <c r="Y935" s="227"/>
      <c r="Z935" s="227"/>
      <c r="AA935" s="227"/>
      <c r="AB935" s="228"/>
      <c r="AC935" s="149">
        <f>IF($D935="",0,IF($E935="",0,IF(VLOOKUP($E935,paramètres!$E$33:$F$44,2,FALSE)&lt;=VLOOKUP($AC$18,paramètres!$E$33:$F$44,2,FALSE),Q935*$D935,0)))</f>
        <v>0</v>
      </c>
      <c r="AD935" s="13">
        <f>IF($D935="",0,IF($E935="",0,IF(VLOOKUP($E935,paramètres!$E$33:$F$44,2,FALSE)&lt;=VLOOKUP($AD$18,paramètres!$E$33:$F$44,2,FALSE),R935*$D935,0)))</f>
        <v>0</v>
      </c>
      <c r="AE935" s="13">
        <f>IF($D935="",0,IF($E935="",0,IF(VLOOKUP($E935,paramètres!$E$33:$F$44,2,FALSE)&lt;=VLOOKUP($AE$18,paramètres!$E$33:$F$44,2,FALSE),S935*$D935,0)))</f>
        <v>0</v>
      </c>
      <c r="AF935" s="13">
        <f>IF($D935="",0,IF($E935="",0,IF(VLOOKUP($E935,paramètres!$E$33:$F$44,2,FALSE)&lt;=VLOOKUP($AF$18,paramètres!$E$33:$F$44,2,FALSE),T935*$D935,0)))</f>
        <v>0</v>
      </c>
      <c r="AG935" s="13">
        <f>IF($D935="",0,IF($E935="",0,IF(VLOOKUP($E935,paramètres!$E$33:$F$44,2,FALSE)&lt;=VLOOKUP($AG$18,paramètres!$E$33:$F$44,2,FALSE),U935*$D935,0)))</f>
        <v>0</v>
      </c>
      <c r="AH935" s="13">
        <f>IF($D935="",0,IF($E935="",0,IF(VLOOKUP($E935,paramètres!$E$33:$F$44,2,FALSE)&lt;=VLOOKUP($AH$18,paramètres!$E$33:$F$44,2,FALSE),V935*$D935,0)))</f>
        <v>0</v>
      </c>
      <c r="AI935" s="13">
        <f>IF($D935="",0,IF($E935="",0,IF(VLOOKUP($E935,paramètres!$E$33:$F$44,2,FALSE)&lt;=VLOOKUP($AI$18,paramètres!$E$33:$F$44,2,FALSE),W935*$D935,0)))</f>
        <v>0</v>
      </c>
      <c r="AJ935" s="13">
        <f>IF($D935="",0,IF($E935="",0,IF(VLOOKUP($E935,paramètres!$E$33:$F$44,2,FALSE)&lt;=VLOOKUP($AJ$18,paramètres!$E$33:$F$44,2,FALSE),X935*$D935,0)))</f>
        <v>0</v>
      </c>
      <c r="AK935" s="13">
        <f>IF($D935="",0,IF($E935="",0,IF(VLOOKUP($E935,paramètres!$E$33:$F$44,2,FALSE)&lt;=VLOOKUP($AK$18,paramètres!$E$33:$F$44,2,FALSE),Y935*$D935,0)))</f>
        <v>0</v>
      </c>
      <c r="AL935" s="13">
        <f>IF($D935="",0,IF($E935="",0,IF(VLOOKUP($E935,paramètres!$E$33:$F$44,2,FALSE)&lt;=VLOOKUP($AL$18,paramètres!$E$33:$F$44,2,FALSE),Z935*$D935,0)))</f>
        <v>0</v>
      </c>
      <c r="AM935" s="13">
        <f>IF($D935="",0,IF($E935="",0,IF(VLOOKUP($E935,paramètres!$E$33:$F$44,2,FALSE)&lt;=VLOOKUP($AM$18,paramètres!$E$33:$F$44,2,FALSE),AA935*$D935,0)))</f>
        <v>0</v>
      </c>
      <c r="AN935" s="154">
        <f>IF($D935="",0,IF($E935="",0,IF(VLOOKUP($E935,paramètres!$E$33:$F$44,2,FALSE)&lt;=VLOOKUP($AN$18,paramètres!$E$33:$F$44,2,FALSE),AB935*$D935,0)))</f>
        <v>0</v>
      </c>
      <c r="AO935" s="149" t="str">
        <f>IF(paramètres!$B$28=1,((SUM(Q935:Z935)/1.02)+SUM(AA935:AB935))*0.0303/9*COUNT(Q935:Y935),IF(paramètres!$B$28=2,(SUM(Q935:AB935))*0.0303/9*COUNT(Q935:Y935),"Missing Delta option"))</f>
        <v>Missing Delta option</v>
      </c>
      <c r="AP935" s="13" t="str">
        <f>IF(paramètres!$B$28=1,(((SUM(Q935:Z935)/1.02)+SUM(AA935:AB935))+((SUM(AC935:AL935)/1.02)+SUM(AM935:AO935)))*cotpatr,IF(paramètres!$B$28=2,(SUM(Q935:AO935)*cotpatr),"Missing Delta Option"))</f>
        <v>Missing Delta Option</v>
      </c>
      <c r="AQ935" s="13" t="str" cm="1">
        <f t="array" ref="AQ935">IF(paramètres!$B$28=1,(((SUM(Q935:Z935)/1.02)+SUM(AA935:AB935))+((SUM(AC935:AN935)/1.02)+SUM(AM935:AN935)))/12*pécule,IF(paramètres!$B$28=2,SUM(Q935:AN935)/12*pécule,"Missing Delta Option"))</f>
        <v>Missing Delta Option</v>
      </c>
      <c r="AR935" s="132" t="e">
        <f>IF(paramètres!$B$28=1,(((SUM(Q935:Z935)/1.02)+SUM(AA935:AB935))+((SUM(AC935:AN935)/1.02)+SUM(AM935:AN935)))+AO935+AP935+AQ935,SUM(Q935:AN935)+AO935+AP935+AQ935)</f>
        <v>#VALUE!</v>
      </c>
    </row>
    <row r="936" spans="1:44" x14ac:dyDescent="0.25">
      <c r="A936" s="131"/>
      <c r="B936" s="39"/>
      <c r="C936" s="39"/>
      <c r="D936" s="93"/>
      <c r="E936" s="68"/>
      <c r="F936" s="40"/>
      <c r="G936" s="94"/>
      <c r="H936" s="38"/>
      <c r="I936" s="95"/>
      <c r="J936" s="40"/>
      <c r="K936" s="38"/>
      <c r="L936" s="95"/>
      <c r="M936" s="40"/>
      <c r="N936" s="38"/>
      <c r="O936" s="95"/>
      <c r="P936" s="68"/>
      <c r="Q936" s="226"/>
      <c r="R936" s="227"/>
      <c r="S936" s="227"/>
      <c r="T936" s="227"/>
      <c r="U936" s="227"/>
      <c r="V936" s="227"/>
      <c r="W936" s="227"/>
      <c r="X936" s="227"/>
      <c r="Y936" s="227"/>
      <c r="Z936" s="227"/>
      <c r="AA936" s="227"/>
      <c r="AB936" s="228"/>
      <c r="AC936" s="149">
        <f>IF($D936="",0,IF($E936="",0,IF(VLOOKUP($E936,paramètres!$E$33:$F$44,2,FALSE)&lt;=VLOOKUP($AC$18,paramètres!$E$33:$F$44,2,FALSE),Q936*$D936,0)))</f>
        <v>0</v>
      </c>
      <c r="AD936" s="13">
        <f>IF($D936="",0,IF($E936="",0,IF(VLOOKUP($E936,paramètres!$E$33:$F$44,2,FALSE)&lt;=VLOOKUP($AD$18,paramètres!$E$33:$F$44,2,FALSE),R936*$D936,0)))</f>
        <v>0</v>
      </c>
      <c r="AE936" s="13">
        <f>IF($D936="",0,IF($E936="",0,IF(VLOOKUP($E936,paramètres!$E$33:$F$44,2,FALSE)&lt;=VLOOKUP($AE$18,paramètres!$E$33:$F$44,2,FALSE),S936*$D936,0)))</f>
        <v>0</v>
      </c>
      <c r="AF936" s="13">
        <f>IF($D936="",0,IF($E936="",0,IF(VLOOKUP($E936,paramètres!$E$33:$F$44,2,FALSE)&lt;=VLOOKUP($AF$18,paramètres!$E$33:$F$44,2,FALSE),T936*$D936,0)))</f>
        <v>0</v>
      </c>
      <c r="AG936" s="13">
        <f>IF($D936="",0,IF($E936="",0,IF(VLOOKUP($E936,paramètres!$E$33:$F$44,2,FALSE)&lt;=VLOOKUP($AG$18,paramètres!$E$33:$F$44,2,FALSE),U936*$D936,0)))</f>
        <v>0</v>
      </c>
      <c r="AH936" s="13">
        <f>IF($D936="",0,IF($E936="",0,IF(VLOOKUP($E936,paramètres!$E$33:$F$44,2,FALSE)&lt;=VLOOKUP($AH$18,paramètres!$E$33:$F$44,2,FALSE),V936*$D936,0)))</f>
        <v>0</v>
      </c>
      <c r="AI936" s="13">
        <f>IF($D936="",0,IF($E936="",0,IF(VLOOKUP($E936,paramètres!$E$33:$F$44,2,FALSE)&lt;=VLOOKUP($AI$18,paramètres!$E$33:$F$44,2,FALSE),W936*$D936,0)))</f>
        <v>0</v>
      </c>
      <c r="AJ936" s="13">
        <f>IF($D936="",0,IF($E936="",0,IF(VLOOKUP($E936,paramètres!$E$33:$F$44,2,FALSE)&lt;=VLOOKUP($AJ$18,paramètres!$E$33:$F$44,2,FALSE),X936*$D936,0)))</f>
        <v>0</v>
      </c>
      <c r="AK936" s="13">
        <f>IF($D936="",0,IF($E936="",0,IF(VLOOKUP($E936,paramètres!$E$33:$F$44,2,FALSE)&lt;=VLOOKUP($AK$18,paramètres!$E$33:$F$44,2,FALSE),Y936*$D936,0)))</f>
        <v>0</v>
      </c>
      <c r="AL936" s="13">
        <f>IF($D936="",0,IF($E936="",0,IF(VLOOKUP($E936,paramètres!$E$33:$F$44,2,FALSE)&lt;=VLOOKUP($AL$18,paramètres!$E$33:$F$44,2,FALSE),Z936*$D936,0)))</f>
        <v>0</v>
      </c>
      <c r="AM936" s="13">
        <f>IF($D936="",0,IF($E936="",0,IF(VLOOKUP($E936,paramètres!$E$33:$F$44,2,FALSE)&lt;=VLOOKUP($AM$18,paramètres!$E$33:$F$44,2,FALSE),AA936*$D936,0)))</f>
        <v>0</v>
      </c>
      <c r="AN936" s="154">
        <f>IF($D936="",0,IF($E936="",0,IF(VLOOKUP($E936,paramètres!$E$33:$F$44,2,FALSE)&lt;=VLOOKUP($AN$18,paramètres!$E$33:$F$44,2,FALSE),AB936*$D936,0)))</f>
        <v>0</v>
      </c>
      <c r="AO936" s="149" t="str">
        <f>IF(paramètres!$B$28=1,((SUM(Q936:Z936)/1.02)+SUM(AA936:AB936))*0.0303/9*COUNT(Q936:Y936),IF(paramètres!$B$28=2,(SUM(Q936:AB936))*0.0303/9*COUNT(Q936:Y936),"Missing Delta option"))</f>
        <v>Missing Delta option</v>
      </c>
      <c r="AP936" s="13" t="str">
        <f>IF(paramètres!$B$28=1,(((SUM(Q936:Z936)/1.02)+SUM(AA936:AB936))+((SUM(AC936:AL936)/1.02)+SUM(AM936:AO936)))*cotpatr,IF(paramètres!$B$28=2,(SUM(Q936:AO936)*cotpatr),"Missing Delta Option"))</f>
        <v>Missing Delta Option</v>
      </c>
      <c r="AQ936" s="13" t="str" cm="1">
        <f t="array" ref="AQ936">IF(paramètres!$B$28=1,(((SUM(Q936:Z936)/1.02)+SUM(AA936:AB936))+((SUM(AC936:AN936)/1.02)+SUM(AM936:AN936)))/12*pécule,IF(paramètres!$B$28=2,SUM(Q936:AN936)/12*pécule,"Missing Delta Option"))</f>
        <v>Missing Delta Option</v>
      </c>
      <c r="AR936" s="132" t="e">
        <f>IF(paramètres!$B$28=1,(((SUM(Q936:Z936)/1.02)+SUM(AA936:AB936))+((SUM(AC936:AN936)/1.02)+SUM(AM936:AN936)))+AO936+AP936+AQ936,SUM(Q936:AN936)+AO936+AP936+AQ936)</f>
        <v>#VALUE!</v>
      </c>
    </row>
    <row r="937" spans="1:44" x14ac:dyDescent="0.25">
      <c r="A937" s="131"/>
      <c r="B937" s="39"/>
      <c r="C937" s="39"/>
      <c r="D937" s="93"/>
      <c r="E937" s="68"/>
      <c r="F937" s="40"/>
      <c r="G937" s="94"/>
      <c r="H937" s="38"/>
      <c r="I937" s="95"/>
      <c r="J937" s="40"/>
      <c r="K937" s="38"/>
      <c r="L937" s="95"/>
      <c r="M937" s="40"/>
      <c r="N937" s="38"/>
      <c r="O937" s="95"/>
      <c r="P937" s="68"/>
      <c r="Q937" s="226"/>
      <c r="R937" s="227"/>
      <c r="S937" s="227"/>
      <c r="T937" s="227"/>
      <c r="U937" s="227"/>
      <c r="V937" s="227"/>
      <c r="W937" s="227"/>
      <c r="X937" s="227"/>
      <c r="Y937" s="227"/>
      <c r="Z937" s="227"/>
      <c r="AA937" s="227"/>
      <c r="AB937" s="228"/>
      <c r="AC937" s="149">
        <f>IF($D937="",0,IF($E937="",0,IF(VLOOKUP($E937,paramètres!$E$33:$F$44,2,FALSE)&lt;=VLOOKUP($AC$18,paramètres!$E$33:$F$44,2,FALSE),Q937*$D937,0)))</f>
        <v>0</v>
      </c>
      <c r="AD937" s="13">
        <f>IF($D937="",0,IF($E937="",0,IF(VLOOKUP($E937,paramètres!$E$33:$F$44,2,FALSE)&lt;=VLOOKUP($AD$18,paramètres!$E$33:$F$44,2,FALSE),R937*$D937,0)))</f>
        <v>0</v>
      </c>
      <c r="AE937" s="13">
        <f>IF($D937="",0,IF($E937="",0,IF(VLOOKUP($E937,paramètres!$E$33:$F$44,2,FALSE)&lt;=VLOOKUP($AE$18,paramètres!$E$33:$F$44,2,FALSE),S937*$D937,0)))</f>
        <v>0</v>
      </c>
      <c r="AF937" s="13">
        <f>IF($D937="",0,IF($E937="",0,IF(VLOOKUP($E937,paramètres!$E$33:$F$44,2,FALSE)&lt;=VLOOKUP($AF$18,paramètres!$E$33:$F$44,2,FALSE),T937*$D937,0)))</f>
        <v>0</v>
      </c>
      <c r="AG937" s="13">
        <f>IF($D937="",0,IF($E937="",0,IF(VLOOKUP($E937,paramètres!$E$33:$F$44,2,FALSE)&lt;=VLOOKUP($AG$18,paramètres!$E$33:$F$44,2,FALSE),U937*$D937,0)))</f>
        <v>0</v>
      </c>
      <c r="AH937" s="13">
        <f>IF($D937="",0,IF($E937="",0,IF(VLOOKUP($E937,paramètres!$E$33:$F$44,2,FALSE)&lt;=VLOOKUP($AH$18,paramètres!$E$33:$F$44,2,FALSE),V937*$D937,0)))</f>
        <v>0</v>
      </c>
      <c r="AI937" s="13">
        <f>IF($D937="",0,IF($E937="",0,IF(VLOOKUP($E937,paramètres!$E$33:$F$44,2,FALSE)&lt;=VLOOKUP($AI$18,paramètres!$E$33:$F$44,2,FALSE),W937*$D937,0)))</f>
        <v>0</v>
      </c>
      <c r="AJ937" s="13">
        <f>IF($D937="",0,IF($E937="",0,IF(VLOOKUP($E937,paramètres!$E$33:$F$44,2,FALSE)&lt;=VLOOKUP($AJ$18,paramètres!$E$33:$F$44,2,FALSE),X937*$D937,0)))</f>
        <v>0</v>
      </c>
      <c r="AK937" s="13">
        <f>IF($D937="",0,IF($E937="",0,IF(VLOOKUP($E937,paramètres!$E$33:$F$44,2,FALSE)&lt;=VLOOKUP($AK$18,paramètres!$E$33:$F$44,2,FALSE),Y937*$D937,0)))</f>
        <v>0</v>
      </c>
      <c r="AL937" s="13">
        <f>IF($D937="",0,IF($E937="",0,IF(VLOOKUP($E937,paramètres!$E$33:$F$44,2,FALSE)&lt;=VLOOKUP($AL$18,paramètres!$E$33:$F$44,2,FALSE),Z937*$D937,0)))</f>
        <v>0</v>
      </c>
      <c r="AM937" s="13">
        <f>IF($D937="",0,IF($E937="",0,IF(VLOOKUP($E937,paramètres!$E$33:$F$44,2,FALSE)&lt;=VLOOKUP($AM$18,paramètres!$E$33:$F$44,2,FALSE),AA937*$D937,0)))</f>
        <v>0</v>
      </c>
      <c r="AN937" s="154">
        <f>IF($D937="",0,IF($E937="",0,IF(VLOOKUP($E937,paramètres!$E$33:$F$44,2,FALSE)&lt;=VLOOKUP($AN$18,paramètres!$E$33:$F$44,2,FALSE),AB937*$D937,0)))</f>
        <v>0</v>
      </c>
      <c r="AO937" s="149" t="str">
        <f>IF(paramètres!$B$28=1,((SUM(Q937:Z937)/1.02)+SUM(AA937:AB937))*0.0303/9*COUNT(Q937:Y937),IF(paramètres!$B$28=2,(SUM(Q937:AB937))*0.0303/9*COUNT(Q937:Y937),"Missing Delta option"))</f>
        <v>Missing Delta option</v>
      </c>
      <c r="AP937" s="13" t="str">
        <f>IF(paramètres!$B$28=1,(((SUM(Q937:Z937)/1.02)+SUM(AA937:AB937))+((SUM(AC937:AL937)/1.02)+SUM(AM937:AO937)))*cotpatr,IF(paramètres!$B$28=2,(SUM(Q937:AO937)*cotpatr),"Missing Delta Option"))</f>
        <v>Missing Delta Option</v>
      </c>
      <c r="AQ937" s="13" t="str" cm="1">
        <f t="array" ref="AQ937">IF(paramètres!$B$28=1,(((SUM(Q937:Z937)/1.02)+SUM(AA937:AB937))+((SUM(AC937:AN937)/1.02)+SUM(AM937:AN937)))/12*pécule,IF(paramètres!$B$28=2,SUM(Q937:AN937)/12*pécule,"Missing Delta Option"))</f>
        <v>Missing Delta Option</v>
      </c>
      <c r="AR937" s="132" t="e">
        <f>IF(paramètres!$B$28=1,(((SUM(Q937:Z937)/1.02)+SUM(AA937:AB937))+((SUM(AC937:AN937)/1.02)+SUM(AM937:AN937)))+AO937+AP937+AQ937,SUM(Q937:AN937)+AO937+AP937+AQ937)</f>
        <v>#VALUE!</v>
      </c>
    </row>
    <row r="938" spans="1:44" x14ac:dyDescent="0.25">
      <c r="A938" s="131"/>
      <c r="B938" s="39"/>
      <c r="C938" s="39"/>
      <c r="D938" s="93"/>
      <c r="E938" s="68"/>
      <c r="F938" s="40"/>
      <c r="G938" s="94"/>
      <c r="H938" s="38"/>
      <c r="I938" s="95"/>
      <c r="J938" s="40"/>
      <c r="K938" s="38"/>
      <c r="L938" s="95"/>
      <c r="M938" s="40"/>
      <c r="N938" s="38"/>
      <c r="O938" s="95"/>
      <c r="P938" s="68"/>
      <c r="Q938" s="226"/>
      <c r="R938" s="227"/>
      <c r="S938" s="227"/>
      <c r="T938" s="227"/>
      <c r="U938" s="227"/>
      <c r="V938" s="227"/>
      <c r="W938" s="227"/>
      <c r="X938" s="227"/>
      <c r="Y938" s="227"/>
      <c r="Z938" s="227"/>
      <c r="AA938" s="227"/>
      <c r="AB938" s="228"/>
      <c r="AC938" s="149">
        <f>IF($D938="",0,IF($E938="",0,IF(VLOOKUP($E938,paramètres!$E$33:$F$44,2,FALSE)&lt;=VLOOKUP($AC$18,paramètres!$E$33:$F$44,2,FALSE),Q938*$D938,0)))</f>
        <v>0</v>
      </c>
      <c r="AD938" s="13">
        <f>IF($D938="",0,IF($E938="",0,IF(VLOOKUP($E938,paramètres!$E$33:$F$44,2,FALSE)&lt;=VLOOKUP($AD$18,paramètres!$E$33:$F$44,2,FALSE),R938*$D938,0)))</f>
        <v>0</v>
      </c>
      <c r="AE938" s="13">
        <f>IF($D938="",0,IF($E938="",0,IF(VLOOKUP($E938,paramètres!$E$33:$F$44,2,FALSE)&lt;=VLOOKUP($AE$18,paramètres!$E$33:$F$44,2,FALSE),S938*$D938,0)))</f>
        <v>0</v>
      </c>
      <c r="AF938" s="13">
        <f>IF($D938="",0,IF($E938="",0,IF(VLOOKUP($E938,paramètres!$E$33:$F$44,2,FALSE)&lt;=VLOOKUP($AF$18,paramètres!$E$33:$F$44,2,FALSE),T938*$D938,0)))</f>
        <v>0</v>
      </c>
      <c r="AG938" s="13">
        <f>IF($D938="",0,IF($E938="",0,IF(VLOOKUP($E938,paramètres!$E$33:$F$44,2,FALSE)&lt;=VLOOKUP($AG$18,paramètres!$E$33:$F$44,2,FALSE),U938*$D938,0)))</f>
        <v>0</v>
      </c>
      <c r="AH938" s="13">
        <f>IF($D938="",0,IF($E938="",0,IF(VLOOKUP($E938,paramètres!$E$33:$F$44,2,FALSE)&lt;=VLOOKUP($AH$18,paramètres!$E$33:$F$44,2,FALSE),V938*$D938,0)))</f>
        <v>0</v>
      </c>
      <c r="AI938" s="13">
        <f>IF($D938="",0,IF($E938="",0,IF(VLOOKUP($E938,paramètres!$E$33:$F$44,2,FALSE)&lt;=VLOOKUP($AI$18,paramètres!$E$33:$F$44,2,FALSE),W938*$D938,0)))</f>
        <v>0</v>
      </c>
      <c r="AJ938" s="13">
        <f>IF($D938="",0,IF($E938="",0,IF(VLOOKUP($E938,paramètres!$E$33:$F$44,2,FALSE)&lt;=VLOOKUP($AJ$18,paramètres!$E$33:$F$44,2,FALSE),X938*$D938,0)))</f>
        <v>0</v>
      </c>
      <c r="AK938" s="13">
        <f>IF($D938="",0,IF($E938="",0,IF(VLOOKUP($E938,paramètres!$E$33:$F$44,2,FALSE)&lt;=VLOOKUP($AK$18,paramètres!$E$33:$F$44,2,FALSE),Y938*$D938,0)))</f>
        <v>0</v>
      </c>
      <c r="AL938" s="13">
        <f>IF($D938="",0,IF($E938="",0,IF(VLOOKUP($E938,paramètres!$E$33:$F$44,2,FALSE)&lt;=VLOOKUP($AL$18,paramètres!$E$33:$F$44,2,FALSE),Z938*$D938,0)))</f>
        <v>0</v>
      </c>
      <c r="AM938" s="13">
        <f>IF($D938="",0,IF($E938="",0,IF(VLOOKUP($E938,paramètres!$E$33:$F$44,2,FALSE)&lt;=VLOOKUP($AM$18,paramètres!$E$33:$F$44,2,FALSE),AA938*$D938,0)))</f>
        <v>0</v>
      </c>
      <c r="AN938" s="154">
        <f>IF($D938="",0,IF($E938="",0,IF(VLOOKUP($E938,paramètres!$E$33:$F$44,2,FALSE)&lt;=VLOOKUP($AN$18,paramètres!$E$33:$F$44,2,FALSE),AB938*$D938,0)))</f>
        <v>0</v>
      </c>
      <c r="AO938" s="149" t="str">
        <f>IF(paramètres!$B$28=1,((SUM(Q938:Z938)/1.02)+SUM(AA938:AB938))*0.0303/9*COUNT(Q938:Y938),IF(paramètres!$B$28=2,(SUM(Q938:AB938))*0.0303/9*COUNT(Q938:Y938),"Missing Delta option"))</f>
        <v>Missing Delta option</v>
      </c>
      <c r="AP938" s="13" t="str">
        <f>IF(paramètres!$B$28=1,(((SUM(Q938:Z938)/1.02)+SUM(AA938:AB938))+((SUM(AC938:AL938)/1.02)+SUM(AM938:AO938)))*cotpatr,IF(paramètres!$B$28=2,(SUM(Q938:AO938)*cotpatr),"Missing Delta Option"))</f>
        <v>Missing Delta Option</v>
      </c>
      <c r="AQ938" s="13" t="str" cm="1">
        <f t="array" ref="AQ938">IF(paramètres!$B$28=1,(((SUM(Q938:Z938)/1.02)+SUM(AA938:AB938))+((SUM(AC938:AN938)/1.02)+SUM(AM938:AN938)))/12*pécule,IF(paramètres!$B$28=2,SUM(Q938:AN938)/12*pécule,"Missing Delta Option"))</f>
        <v>Missing Delta Option</v>
      </c>
      <c r="AR938" s="132" t="e">
        <f>IF(paramètres!$B$28=1,(((SUM(Q938:Z938)/1.02)+SUM(AA938:AB938))+((SUM(AC938:AN938)/1.02)+SUM(AM938:AN938)))+AO938+AP938+AQ938,SUM(Q938:AN938)+AO938+AP938+AQ938)</f>
        <v>#VALUE!</v>
      </c>
    </row>
    <row r="939" spans="1:44" x14ac:dyDescent="0.25">
      <c r="A939" s="131"/>
      <c r="B939" s="39"/>
      <c r="C939" s="39"/>
      <c r="D939" s="93"/>
      <c r="E939" s="68"/>
      <c r="F939" s="40"/>
      <c r="G939" s="94"/>
      <c r="H939" s="38"/>
      <c r="I939" s="95"/>
      <c r="J939" s="40"/>
      <c r="K939" s="38"/>
      <c r="L939" s="95"/>
      <c r="M939" s="40"/>
      <c r="N939" s="38"/>
      <c r="O939" s="95"/>
      <c r="P939" s="68"/>
      <c r="Q939" s="226"/>
      <c r="R939" s="227"/>
      <c r="S939" s="227"/>
      <c r="T939" s="227"/>
      <c r="U939" s="227"/>
      <c r="V939" s="227"/>
      <c r="W939" s="227"/>
      <c r="X939" s="227"/>
      <c r="Y939" s="227"/>
      <c r="Z939" s="227"/>
      <c r="AA939" s="227"/>
      <c r="AB939" s="228"/>
      <c r="AC939" s="149">
        <f>IF($D939="",0,IF($E939="",0,IF(VLOOKUP($E939,paramètres!$E$33:$F$44,2,FALSE)&lt;=VLOOKUP($AC$18,paramètres!$E$33:$F$44,2,FALSE),Q939*$D939,0)))</f>
        <v>0</v>
      </c>
      <c r="AD939" s="13">
        <f>IF($D939="",0,IF($E939="",0,IF(VLOOKUP($E939,paramètres!$E$33:$F$44,2,FALSE)&lt;=VLOOKUP($AD$18,paramètres!$E$33:$F$44,2,FALSE),R939*$D939,0)))</f>
        <v>0</v>
      </c>
      <c r="AE939" s="13">
        <f>IF($D939="",0,IF($E939="",0,IF(VLOOKUP($E939,paramètres!$E$33:$F$44,2,FALSE)&lt;=VLOOKUP($AE$18,paramètres!$E$33:$F$44,2,FALSE),S939*$D939,0)))</f>
        <v>0</v>
      </c>
      <c r="AF939" s="13">
        <f>IF($D939="",0,IF($E939="",0,IF(VLOOKUP($E939,paramètres!$E$33:$F$44,2,FALSE)&lt;=VLOOKUP($AF$18,paramètres!$E$33:$F$44,2,FALSE),T939*$D939,0)))</f>
        <v>0</v>
      </c>
      <c r="AG939" s="13">
        <f>IF($D939="",0,IF($E939="",0,IF(VLOOKUP($E939,paramètres!$E$33:$F$44,2,FALSE)&lt;=VLOOKUP($AG$18,paramètres!$E$33:$F$44,2,FALSE),U939*$D939,0)))</f>
        <v>0</v>
      </c>
      <c r="AH939" s="13">
        <f>IF($D939="",0,IF($E939="",0,IF(VLOOKUP($E939,paramètres!$E$33:$F$44,2,FALSE)&lt;=VLOOKUP($AH$18,paramètres!$E$33:$F$44,2,FALSE),V939*$D939,0)))</f>
        <v>0</v>
      </c>
      <c r="AI939" s="13">
        <f>IF($D939="",0,IF($E939="",0,IF(VLOOKUP($E939,paramètres!$E$33:$F$44,2,FALSE)&lt;=VLOOKUP($AI$18,paramètres!$E$33:$F$44,2,FALSE),W939*$D939,0)))</f>
        <v>0</v>
      </c>
      <c r="AJ939" s="13">
        <f>IF($D939="",0,IF($E939="",0,IF(VLOOKUP($E939,paramètres!$E$33:$F$44,2,FALSE)&lt;=VLOOKUP($AJ$18,paramètres!$E$33:$F$44,2,FALSE),X939*$D939,0)))</f>
        <v>0</v>
      </c>
      <c r="AK939" s="13">
        <f>IF($D939="",0,IF($E939="",0,IF(VLOOKUP($E939,paramètres!$E$33:$F$44,2,FALSE)&lt;=VLOOKUP($AK$18,paramètres!$E$33:$F$44,2,FALSE),Y939*$D939,0)))</f>
        <v>0</v>
      </c>
      <c r="AL939" s="13">
        <f>IF($D939="",0,IF($E939="",0,IF(VLOOKUP($E939,paramètres!$E$33:$F$44,2,FALSE)&lt;=VLOOKUP($AL$18,paramètres!$E$33:$F$44,2,FALSE),Z939*$D939,0)))</f>
        <v>0</v>
      </c>
      <c r="AM939" s="13">
        <f>IF($D939="",0,IF($E939="",0,IF(VLOOKUP($E939,paramètres!$E$33:$F$44,2,FALSE)&lt;=VLOOKUP($AM$18,paramètres!$E$33:$F$44,2,FALSE),AA939*$D939,0)))</f>
        <v>0</v>
      </c>
      <c r="AN939" s="154">
        <f>IF($D939="",0,IF($E939="",0,IF(VLOOKUP($E939,paramètres!$E$33:$F$44,2,FALSE)&lt;=VLOOKUP($AN$18,paramètres!$E$33:$F$44,2,FALSE),AB939*$D939,0)))</f>
        <v>0</v>
      </c>
      <c r="AO939" s="149" t="str">
        <f>IF(paramètres!$B$28=1,((SUM(Q939:Z939)/1.02)+SUM(AA939:AB939))*0.0303/9*COUNT(Q939:Y939),IF(paramètres!$B$28=2,(SUM(Q939:AB939))*0.0303/9*COUNT(Q939:Y939),"Missing Delta option"))</f>
        <v>Missing Delta option</v>
      </c>
      <c r="AP939" s="13" t="str">
        <f>IF(paramètres!$B$28=1,(((SUM(Q939:Z939)/1.02)+SUM(AA939:AB939))+((SUM(AC939:AL939)/1.02)+SUM(AM939:AO939)))*cotpatr,IF(paramètres!$B$28=2,(SUM(Q939:AO939)*cotpatr),"Missing Delta Option"))</f>
        <v>Missing Delta Option</v>
      </c>
      <c r="AQ939" s="13" t="str" cm="1">
        <f t="array" ref="AQ939">IF(paramètres!$B$28=1,(((SUM(Q939:Z939)/1.02)+SUM(AA939:AB939))+((SUM(AC939:AN939)/1.02)+SUM(AM939:AN939)))/12*pécule,IF(paramètres!$B$28=2,SUM(Q939:AN939)/12*pécule,"Missing Delta Option"))</f>
        <v>Missing Delta Option</v>
      </c>
      <c r="AR939" s="132" t="e">
        <f>IF(paramètres!$B$28=1,(((SUM(Q939:Z939)/1.02)+SUM(AA939:AB939))+((SUM(AC939:AN939)/1.02)+SUM(AM939:AN939)))+AO939+AP939+AQ939,SUM(Q939:AN939)+AO939+AP939+AQ939)</f>
        <v>#VALUE!</v>
      </c>
    </row>
    <row r="940" spans="1:44" x14ac:dyDescent="0.25">
      <c r="A940" s="131"/>
      <c r="B940" s="39"/>
      <c r="C940" s="39"/>
      <c r="D940" s="93"/>
      <c r="E940" s="68"/>
      <c r="F940" s="40"/>
      <c r="G940" s="94"/>
      <c r="H940" s="38"/>
      <c r="I940" s="95"/>
      <c r="J940" s="40"/>
      <c r="K940" s="38"/>
      <c r="L940" s="95"/>
      <c r="M940" s="40"/>
      <c r="N940" s="38"/>
      <c r="O940" s="95"/>
      <c r="P940" s="68"/>
      <c r="Q940" s="226"/>
      <c r="R940" s="227"/>
      <c r="S940" s="227"/>
      <c r="T940" s="227"/>
      <c r="U940" s="227"/>
      <c r="V940" s="227"/>
      <c r="W940" s="227"/>
      <c r="X940" s="227"/>
      <c r="Y940" s="227"/>
      <c r="Z940" s="227"/>
      <c r="AA940" s="227"/>
      <c r="AB940" s="228"/>
      <c r="AC940" s="149">
        <f>IF($D940="",0,IF($E940="",0,IF(VLOOKUP($E940,paramètres!$E$33:$F$44,2,FALSE)&lt;=VLOOKUP($AC$18,paramètres!$E$33:$F$44,2,FALSE),Q940*$D940,0)))</f>
        <v>0</v>
      </c>
      <c r="AD940" s="13">
        <f>IF($D940="",0,IF($E940="",0,IF(VLOOKUP($E940,paramètres!$E$33:$F$44,2,FALSE)&lt;=VLOOKUP($AD$18,paramètres!$E$33:$F$44,2,FALSE),R940*$D940,0)))</f>
        <v>0</v>
      </c>
      <c r="AE940" s="13">
        <f>IF($D940="",0,IF($E940="",0,IF(VLOOKUP($E940,paramètres!$E$33:$F$44,2,FALSE)&lt;=VLOOKUP($AE$18,paramètres!$E$33:$F$44,2,FALSE),S940*$D940,0)))</f>
        <v>0</v>
      </c>
      <c r="AF940" s="13">
        <f>IF($D940="",0,IF($E940="",0,IF(VLOOKUP($E940,paramètres!$E$33:$F$44,2,FALSE)&lt;=VLOOKUP($AF$18,paramètres!$E$33:$F$44,2,FALSE),T940*$D940,0)))</f>
        <v>0</v>
      </c>
      <c r="AG940" s="13">
        <f>IF($D940="",0,IF($E940="",0,IF(VLOOKUP($E940,paramètres!$E$33:$F$44,2,FALSE)&lt;=VLOOKUP($AG$18,paramètres!$E$33:$F$44,2,FALSE),U940*$D940,0)))</f>
        <v>0</v>
      </c>
      <c r="AH940" s="13">
        <f>IF($D940="",0,IF($E940="",0,IF(VLOOKUP($E940,paramètres!$E$33:$F$44,2,FALSE)&lt;=VLOOKUP($AH$18,paramètres!$E$33:$F$44,2,FALSE),V940*$D940,0)))</f>
        <v>0</v>
      </c>
      <c r="AI940" s="13">
        <f>IF($D940="",0,IF($E940="",0,IF(VLOOKUP($E940,paramètres!$E$33:$F$44,2,FALSE)&lt;=VLOOKUP($AI$18,paramètres!$E$33:$F$44,2,FALSE),W940*$D940,0)))</f>
        <v>0</v>
      </c>
      <c r="AJ940" s="13">
        <f>IF($D940="",0,IF($E940="",0,IF(VLOOKUP($E940,paramètres!$E$33:$F$44,2,FALSE)&lt;=VLOOKUP($AJ$18,paramètres!$E$33:$F$44,2,FALSE),X940*$D940,0)))</f>
        <v>0</v>
      </c>
      <c r="AK940" s="13">
        <f>IF($D940="",0,IF($E940="",0,IF(VLOOKUP($E940,paramètres!$E$33:$F$44,2,FALSE)&lt;=VLOOKUP($AK$18,paramètres!$E$33:$F$44,2,FALSE),Y940*$D940,0)))</f>
        <v>0</v>
      </c>
      <c r="AL940" s="13">
        <f>IF($D940="",0,IF($E940="",0,IF(VLOOKUP($E940,paramètres!$E$33:$F$44,2,FALSE)&lt;=VLOOKUP($AL$18,paramètres!$E$33:$F$44,2,FALSE),Z940*$D940,0)))</f>
        <v>0</v>
      </c>
      <c r="AM940" s="13">
        <f>IF($D940="",0,IF($E940="",0,IF(VLOOKUP($E940,paramètres!$E$33:$F$44,2,FALSE)&lt;=VLOOKUP($AM$18,paramètres!$E$33:$F$44,2,FALSE),AA940*$D940,0)))</f>
        <v>0</v>
      </c>
      <c r="AN940" s="154">
        <f>IF($D940="",0,IF($E940="",0,IF(VLOOKUP($E940,paramètres!$E$33:$F$44,2,FALSE)&lt;=VLOOKUP($AN$18,paramètres!$E$33:$F$44,2,FALSE),AB940*$D940,0)))</f>
        <v>0</v>
      </c>
      <c r="AO940" s="149" t="str">
        <f>IF(paramètres!$B$28=1,((SUM(Q940:Z940)/1.02)+SUM(AA940:AB940))*0.0303/9*COUNT(Q940:Y940),IF(paramètres!$B$28=2,(SUM(Q940:AB940))*0.0303/9*COUNT(Q940:Y940),"Missing Delta option"))</f>
        <v>Missing Delta option</v>
      </c>
      <c r="AP940" s="13" t="str">
        <f>IF(paramètres!$B$28=1,(((SUM(Q940:Z940)/1.02)+SUM(AA940:AB940))+((SUM(AC940:AL940)/1.02)+SUM(AM940:AO940)))*cotpatr,IF(paramètres!$B$28=2,(SUM(Q940:AO940)*cotpatr),"Missing Delta Option"))</f>
        <v>Missing Delta Option</v>
      </c>
      <c r="AQ940" s="13" t="str" cm="1">
        <f t="array" ref="AQ940">IF(paramètres!$B$28=1,(((SUM(Q940:Z940)/1.02)+SUM(AA940:AB940))+((SUM(AC940:AN940)/1.02)+SUM(AM940:AN940)))/12*pécule,IF(paramètres!$B$28=2,SUM(Q940:AN940)/12*pécule,"Missing Delta Option"))</f>
        <v>Missing Delta Option</v>
      </c>
      <c r="AR940" s="132" t="e">
        <f>IF(paramètres!$B$28=1,(((SUM(Q940:Z940)/1.02)+SUM(AA940:AB940))+((SUM(AC940:AN940)/1.02)+SUM(AM940:AN940)))+AO940+AP940+AQ940,SUM(Q940:AN940)+AO940+AP940+AQ940)</f>
        <v>#VALUE!</v>
      </c>
    </row>
    <row r="941" spans="1:44" x14ac:dyDescent="0.25">
      <c r="A941" s="131"/>
      <c r="B941" s="39"/>
      <c r="C941" s="39"/>
      <c r="D941" s="93"/>
      <c r="E941" s="68"/>
      <c r="F941" s="40"/>
      <c r="G941" s="94"/>
      <c r="H941" s="38"/>
      <c r="I941" s="95"/>
      <c r="J941" s="40"/>
      <c r="K941" s="38"/>
      <c r="L941" s="95"/>
      <c r="M941" s="40"/>
      <c r="N941" s="38"/>
      <c r="O941" s="95"/>
      <c r="P941" s="68"/>
      <c r="Q941" s="226"/>
      <c r="R941" s="227"/>
      <c r="S941" s="227"/>
      <c r="T941" s="227"/>
      <c r="U941" s="227"/>
      <c r="V941" s="227"/>
      <c r="W941" s="227"/>
      <c r="X941" s="227"/>
      <c r="Y941" s="227"/>
      <c r="Z941" s="227"/>
      <c r="AA941" s="227"/>
      <c r="AB941" s="228"/>
      <c r="AC941" s="149">
        <f>IF($D941="",0,IF($E941="",0,IF(VLOOKUP($E941,paramètres!$E$33:$F$44,2,FALSE)&lt;=VLOOKUP($AC$18,paramètres!$E$33:$F$44,2,FALSE),Q941*$D941,0)))</f>
        <v>0</v>
      </c>
      <c r="AD941" s="13">
        <f>IF($D941="",0,IF($E941="",0,IF(VLOOKUP($E941,paramètres!$E$33:$F$44,2,FALSE)&lt;=VLOOKUP($AD$18,paramètres!$E$33:$F$44,2,FALSE),R941*$D941,0)))</f>
        <v>0</v>
      </c>
      <c r="AE941" s="13">
        <f>IF($D941="",0,IF($E941="",0,IF(VLOOKUP($E941,paramètres!$E$33:$F$44,2,FALSE)&lt;=VLOOKUP($AE$18,paramètres!$E$33:$F$44,2,FALSE),S941*$D941,0)))</f>
        <v>0</v>
      </c>
      <c r="AF941" s="13">
        <f>IF($D941="",0,IF($E941="",0,IF(VLOOKUP($E941,paramètres!$E$33:$F$44,2,FALSE)&lt;=VLOOKUP($AF$18,paramètres!$E$33:$F$44,2,FALSE),T941*$D941,0)))</f>
        <v>0</v>
      </c>
      <c r="AG941" s="13">
        <f>IF($D941="",0,IF($E941="",0,IF(VLOOKUP($E941,paramètres!$E$33:$F$44,2,FALSE)&lt;=VLOOKUP($AG$18,paramètres!$E$33:$F$44,2,FALSE),U941*$D941,0)))</f>
        <v>0</v>
      </c>
      <c r="AH941" s="13">
        <f>IF($D941="",0,IF($E941="",0,IF(VLOOKUP($E941,paramètres!$E$33:$F$44,2,FALSE)&lt;=VLOOKUP($AH$18,paramètres!$E$33:$F$44,2,FALSE),V941*$D941,0)))</f>
        <v>0</v>
      </c>
      <c r="AI941" s="13">
        <f>IF($D941="",0,IF($E941="",0,IF(VLOOKUP($E941,paramètres!$E$33:$F$44,2,FALSE)&lt;=VLOOKUP($AI$18,paramètres!$E$33:$F$44,2,FALSE),W941*$D941,0)))</f>
        <v>0</v>
      </c>
      <c r="AJ941" s="13">
        <f>IF($D941="",0,IF($E941="",0,IF(VLOOKUP($E941,paramètres!$E$33:$F$44,2,FALSE)&lt;=VLOOKUP($AJ$18,paramètres!$E$33:$F$44,2,FALSE),X941*$D941,0)))</f>
        <v>0</v>
      </c>
      <c r="AK941" s="13">
        <f>IF($D941="",0,IF($E941="",0,IF(VLOOKUP($E941,paramètres!$E$33:$F$44,2,FALSE)&lt;=VLOOKUP($AK$18,paramètres!$E$33:$F$44,2,FALSE),Y941*$D941,0)))</f>
        <v>0</v>
      </c>
      <c r="AL941" s="13">
        <f>IF($D941="",0,IF($E941="",0,IF(VLOOKUP($E941,paramètres!$E$33:$F$44,2,FALSE)&lt;=VLOOKUP($AL$18,paramètres!$E$33:$F$44,2,FALSE),Z941*$D941,0)))</f>
        <v>0</v>
      </c>
      <c r="AM941" s="13">
        <f>IF($D941="",0,IF($E941="",0,IF(VLOOKUP($E941,paramètres!$E$33:$F$44,2,FALSE)&lt;=VLOOKUP($AM$18,paramètres!$E$33:$F$44,2,FALSE),AA941*$D941,0)))</f>
        <v>0</v>
      </c>
      <c r="AN941" s="154">
        <f>IF($D941="",0,IF($E941="",0,IF(VLOOKUP($E941,paramètres!$E$33:$F$44,2,FALSE)&lt;=VLOOKUP($AN$18,paramètres!$E$33:$F$44,2,FALSE),AB941*$D941,0)))</f>
        <v>0</v>
      </c>
      <c r="AO941" s="149" t="str">
        <f>IF(paramètres!$B$28=1,((SUM(Q941:Z941)/1.02)+SUM(AA941:AB941))*0.0303/9*COUNT(Q941:Y941),IF(paramètres!$B$28=2,(SUM(Q941:AB941))*0.0303/9*COUNT(Q941:Y941),"Missing Delta option"))</f>
        <v>Missing Delta option</v>
      </c>
      <c r="AP941" s="13" t="str">
        <f>IF(paramètres!$B$28=1,(((SUM(Q941:Z941)/1.02)+SUM(AA941:AB941))+((SUM(AC941:AL941)/1.02)+SUM(AM941:AO941)))*cotpatr,IF(paramètres!$B$28=2,(SUM(Q941:AO941)*cotpatr),"Missing Delta Option"))</f>
        <v>Missing Delta Option</v>
      </c>
      <c r="AQ941" s="13" t="str" cm="1">
        <f t="array" ref="AQ941">IF(paramètres!$B$28=1,(((SUM(Q941:Z941)/1.02)+SUM(AA941:AB941))+((SUM(AC941:AN941)/1.02)+SUM(AM941:AN941)))/12*pécule,IF(paramètres!$B$28=2,SUM(Q941:AN941)/12*pécule,"Missing Delta Option"))</f>
        <v>Missing Delta Option</v>
      </c>
      <c r="AR941" s="132" t="e">
        <f>IF(paramètres!$B$28=1,(((SUM(Q941:Z941)/1.02)+SUM(AA941:AB941))+((SUM(AC941:AN941)/1.02)+SUM(AM941:AN941)))+AO941+AP941+AQ941,SUM(Q941:AN941)+AO941+AP941+AQ941)</f>
        <v>#VALUE!</v>
      </c>
    </row>
    <row r="942" spans="1:44" x14ac:dyDescent="0.25">
      <c r="A942" s="131"/>
      <c r="B942" s="39"/>
      <c r="C942" s="39"/>
      <c r="D942" s="93"/>
      <c r="E942" s="68"/>
      <c r="F942" s="40"/>
      <c r="G942" s="94"/>
      <c r="H942" s="38"/>
      <c r="I942" s="95"/>
      <c r="J942" s="40"/>
      <c r="K942" s="38"/>
      <c r="L942" s="95"/>
      <c r="M942" s="40"/>
      <c r="N942" s="38"/>
      <c r="O942" s="95"/>
      <c r="P942" s="68"/>
      <c r="Q942" s="226"/>
      <c r="R942" s="227"/>
      <c r="S942" s="227"/>
      <c r="T942" s="227"/>
      <c r="U942" s="227"/>
      <c r="V942" s="227"/>
      <c r="W942" s="227"/>
      <c r="X942" s="227"/>
      <c r="Y942" s="227"/>
      <c r="Z942" s="227"/>
      <c r="AA942" s="227"/>
      <c r="AB942" s="228"/>
      <c r="AC942" s="149">
        <f>IF($D942="",0,IF($E942="",0,IF(VLOOKUP($E942,paramètres!$E$33:$F$44,2,FALSE)&lt;=VLOOKUP($AC$18,paramètres!$E$33:$F$44,2,FALSE),Q942*$D942,0)))</f>
        <v>0</v>
      </c>
      <c r="AD942" s="13">
        <f>IF($D942="",0,IF($E942="",0,IF(VLOOKUP($E942,paramètres!$E$33:$F$44,2,FALSE)&lt;=VLOOKUP($AD$18,paramètres!$E$33:$F$44,2,FALSE),R942*$D942,0)))</f>
        <v>0</v>
      </c>
      <c r="AE942" s="13">
        <f>IF($D942="",0,IF($E942="",0,IF(VLOOKUP($E942,paramètres!$E$33:$F$44,2,FALSE)&lt;=VLOOKUP($AE$18,paramètres!$E$33:$F$44,2,FALSE),S942*$D942,0)))</f>
        <v>0</v>
      </c>
      <c r="AF942" s="13">
        <f>IF($D942="",0,IF($E942="",0,IF(VLOOKUP($E942,paramètres!$E$33:$F$44,2,FALSE)&lt;=VLOOKUP($AF$18,paramètres!$E$33:$F$44,2,FALSE),T942*$D942,0)))</f>
        <v>0</v>
      </c>
      <c r="AG942" s="13">
        <f>IF($D942="",0,IF($E942="",0,IF(VLOOKUP($E942,paramètres!$E$33:$F$44,2,FALSE)&lt;=VLOOKUP($AG$18,paramètres!$E$33:$F$44,2,FALSE),U942*$D942,0)))</f>
        <v>0</v>
      </c>
      <c r="AH942" s="13">
        <f>IF($D942="",0,IF($E942="",0,IF(VLOOKUP($E942,paramètres!$E$33:$F$44,2,FALSE)&lt;=VLOOKUP($AH$18,paramètres!$E$33:$F$44,2,FALSE),V942*$D942,0)))</f>
        <v>0</v>
      </c>
      <c r="AI942" s="13">
        <f>IF($D942="",0,IF($E942="",0,IF(VLOOKUP($E942,paramètres!$E$33:$F$44,2,FALSE)&lt;=VLOOKUP($AI$18,paramètres!$E$33:$F$44,2,FALSE),W942*$D942,0)))</f>
        <v>0</v>
      </c>
      <c r="AJ942" s="13">
        <f>IF($D942="",0,IF($E942="",0,IF(VLOOKUP($E942,paramètres!$E$33:$F$44,2,FALSE)&lt;=VLOOKUP($AJ$18,paramètres!$E$33:$F$44,2,FALSE),X942*$D942,0)))</f>
        <v>0</v>
      </c>
      <c r="AK942" s="13">
        <f>IF($D942="",0,IF($E942="",0,IF(VLOOKUP($E942,paramètres!$E$33:$F$44,2,FALSE)&lt;=VLOOKUP($AK$18,paramètres!$E$33:$F$44,2,FALSE),Y942*$D942,0)))</f>
        <v>0</v>
      </c>
      <c r="AL942" s="13">
        <f>IF($D942="",0,IF($E942="",0,IF(VLOOKUP($E942,paramètres!$E$33:$F$44,2,FALSE)&lt;=VLOOKUP($AL$18,paramètres!$E$33:$F$44,2,FALSE),Z942*$D942,0)))</f>
        <v>0</v>
      </c>
      <c r="AM942" s="13">
        <f>IF($D942="",0,IF($E942="",0,IF(VLOOKUP($E942,paramètres!$E$33:$F$44,2,FALSE)&lt;=VLOOKUP($AM$18,paramètres!$E$33:$F$44,2,FALSE),AA942*$D942,0)))</f>
        <v>0</v>
      </c>
      <c r="AN942" s="154">
        <f>IF($D942="",0,IF($E942="",0,IF(VLOOKUP($E942,paramètres!$E$33:$F$44,2,FALSE)&lt;=VLOOKUP($AN$18,paramètres!$E$33:$F$44,2,FALSE),AB942*$D942,0)))</f>
        <v>0</v>
      </c>
      <c r="AO942" s="149" t="str">
        <f>IF(paramètres!$B$28=1,((SUM(Q942:Z942)/1.02)+SUM(AA942:AB942))*0.0303/9*COUNT(Q942:Y942),IF(paramètres!$B$28=2,(SUM(Q942:AB942))*0.0303/9*COUNT(Q942:Y942),"Missing Delta option"))</f>
        <v>Missing Delta option</v>
      </c>
      <c r="AP942" s="13" t="str">
        <f>IF(paramètres!$B$28=1,(((SUM(Q942:Z942)/1.02)+SUM(AA942:AB942))+((SUM(AC942:AL942)/1.02)+SUM(AM942:AO942)))*cotpatr,IF(paramètres!$B$28=2,(SUM(Q942:AO942)*cotpatr),"Missing Delta Option"))</f>
        <v>Missing Delta Option</v>
      </c>
      <c r="AQ942" s="13" t="str" cm="1">
        <f t="array" ref="AQ942">IF(paramètres!$B$28=1,(((SUM(Q942:Z942)/1.02)+SUM(AA942:AB942))+((SUM(AC942:AN942)/1.02)+SUM(AM942:AN942)))/12*pécule,IF(paramètres!$B$28=2,SUM(Q942:AN942)/12*pécule,"Missing Delta Option"))</f>
        <v>Missing Delta Option</v>
      </c>
      <c r="AR942" s="132" t="e">
        <f>IF(paramètres!$B$28=1,(((SUM(Q942:Z942)/1.02)+SUM(AA942:AB942))+((SUM(AC942:AN942)/1.02)+SUM(AM942:AN942)))+AO942+AP942+AQ942,SUM(Q942:AN942)+AO942+AP942+AQ942)</f>
        <v>#VALUE!</v>
      </c>
    </row>
    <row r="943" spans="1:44" x14ac:dyDescent="0.25">
      <c r="A943" s="131"/>
      <c r="B943" s="39"/>
      <c r="C943" s="39"/>
      <c r="D943" s="93"/>
      <c r="E943" s="68"/>
      <c r="F943" s="40"/>
      <c r="G943" s="94"/>
      <c r="H943" s="38"/>
      <c r="I943" s="95"/>
      <c r="J943" s="40"/>
      <c r="K943" s="38"/>
      <c r="L943" s="95"/>
      <c r="M943" s="40"/>
      <c r="N943" s="38"/>
      <c r="O943" s="95"/>
      <c r="P943" s="68"/>
      <c r="Q943" s="226"/>
      <c r="R943" s="227"/>
      <c r="S943" s="227"/>
      <c r="T943" s="227"/>
      <c r="U943" s="227"/>
      <c r="V943" s="227"/>
      <c r="W943" s="227"/>
      <c r="X943" s="227"/>
      <c r="Y943" s="227"/>
      <c r="Z943" s="227"/>
      <c r="AA943" s="227"/>
      <c r="AB943" s="228"/>
      <c r="AC943" s="149">
        <f>IF($D943="",0,IF($E943="",0,IF(VLOOKUP($E943,paramètres!$E$33:$F$44,2,FALSE)&lt;=VLOOKUP($AC$18,paramètres!$E$33:$F$44,2,FALSE),Q943*$D943,0)))</f>
        <v>0</v>
      </c>
      <c r="AD943" s="13">
        <f>IF($D943="",0,IF($E943="",0,IF(VLOOKUP($E943,paramètres!$E$33:$F$44,2,FALSE)&lt;=VLOOKUP($AD$18,paramètres!$E$33:$F$44,2,FALSE),R943*$D943,0)))</f>
        <v>0</v>
      </c>
      <c r="AE943" s="13">
        <f>IF($D943="",0,IF($E943="",0,IF(VLOOKUP($E943,paramètres!$E$33:$F$44,2,FALSE)&lt;=VLOOKUP($AE$18,paramètres!$E$33:$F$44,2,FALSE),S943*$D943,0)))</f>
        <v>0</v>
      </c>
      <c r="AF943" s="13">
        <f>IF($D943="",0,IF($E943="",0,IF(VLOOKUP($E943,paramètres!$E$33:$F$44,2,FALSE)&lt;=VLOOKUP($AF$18,paramètres!$E$33:$F$44,2,FALSE),T943*$D943,0)))</f>
        <v>0</v>
      </c>
      <c r="AG943" s="13">
        <f>IF($D943="",0,IF($E943="",0,IF(VLOOKUP($E943,paramètres!$E$33:$F$44,2,FALSE)&lt;=VLOOKUP($AG$18,paramètres!$E$33:$F$44,2,FALSE),U943*$D943,0)))</f>
        <v>0</v>
      </c>
      <c r="AH943" s="13">
        <f>IF($D943="",0,IF($E943="",0,IF(VLOOKUP($E943,paramètres!$E$33:$F$44,2,FALSE)&lt;=VLOOKUP($AH$18,paramètres!$E$33:$F$44,2,FALSE),V943*$D943,0)))</f>
        <v>0</v>
      </c>
      <c r="AI943" s="13">
        <f>IF($D943="",0,IF($E943="",0,IF(VLOOKUP($E943,paramètres!$E$33:$F$44,2,FALSE)&lt;=VLOOKUP($AI$18,paramètres!$E$33:$F$44,2,FALSE),W943*$D943,0)))</f>
        <v>0</v>
      </c>
      <c r="AJ943" s="13">
        <f>IF($D943="",0,IF($E943="",0,IF(VLOOKUP($E943,paramètres!$E$33:$F$44,2,FALSE)&lt;=VLOOKUP($AJ$18,paramètres!$E$33:$F$44,2,FALSE),X943*$D943,0)))</f>
        <v>0</v>
      </c>
      <c r="AK943" s="13">
        <f>IF($D943="",0,IF($E943="",0,IF(VLOOKUP($E943,paramètres!$E$33:$F$44,2,FALSE)&lt;=VLOOKUP($AK$18,paramètres!$E$33:$F$44,2,FALSE),Y943*$D943,0)))</f>
        <v>0</v>
      </c>
      <c r="AL943" s="13">
        <f>IF($D943="",0,IF($E943="",0,IF(VLOOKUP($E943,paramètres!$E$33:$F$44,2,FALSE)&lt;=VLOOKUP($AL$18,paramètres!$E$33:$F$44,2,FALSE),Z943*$D943,0)))</f>
        <v>0</v>
      </c>
      <c r="AM943" s="13">
        <f>IF($D943="",0,IF($E943="",0,IF(VLOOKUP($E943,paramètres!$E$33:$F$44,2,FALSE)&lt;=VLOOKUP($AM$18,paramètres!$E$33:$F$44,2,FALSE),AA943*$D943,0)))</f>
        <v>0</v>
      </c>
      <c r="AN943" s="154">
        <f>IF($D943="",0,IF($E943="",0,IF(VLOOKUP($E943,paramètres!$E$33:$F$44,2,FALSE)&lt;=VLOOKUP($AN$18,paramètres!$E$33:$F$44,2,FALSE),AB943*$D943,0)))</f>
        <v>0</v>
      </c>
      <c r="AO943" s="149" t="str">
        <f>IF(paramètres!$B$28=1,((SUM(Q943:Z943)/1.02)+SUM(AA943:AB943))*0.0303/9*COUNT(Q943:Y943),IF(paramètres!$B$28=2,(SUM(Q943:AB943))*0.0303/9*COUNT(Q943:Y943),"Missing Delta option"))</f>
        <v>Missing Delta option</v>
      </c>
      <c r="AP943" s="13" t="str">
        <f>IF(paramètres!$B$28=1,(((SUM(Q943:Z943)/1.02)+SUM(AA943:AB943))+((SUM(AC943:AL943)/1.02)+SUM(AM943:AO943)))*cotpatr,IF(paramètres!$B$28=2,(SUM(Q943:AO943)*cotpatr),"Missing Delta Option"))</f>
        <v>Missing Delta Option</v>
      </c>
      <c r="AQ943" s="13" t="str" cm="1">
        <f t="array" ref="AQ943">IF(paramètres!$B$28=1,(((SUM(Q943:Z943)/1.02)+SUM(AA943:AB943))+((SUM(AC943:AN943)/1.02)+SUM(AM943:AN943)))/12*pécule,IF(paramètres!$B$28=2,SUM(Q943:AN943)/12*pécule,"Missing Delta Option"))</f>
        <v>Missing Delta Option</v>
      </c>
      <c r="AR943" s="132" t="e">
        <f>IF(paramètres!$B$28=1,(((SUM(Q943:Z943)/1.02)+SUM(AA943:AB943))+((SUM(AC943:AN943)/1.02)+SUM(AM943:AN943)))+AO943+AP943+AQ943,SUM(Q943:AN943)+AO943+AP943+AQ943)</f>
        <v>#VALUE!</v>
      </c>
    </row>
    <row r="944" spans="1:44" x14ac:dyDescent="0.25">
      <c r="A944" s="131"/>
      <c r="B944" s="39"/>
      <c r="C944" s="39"/>
      <c r="D944" s="93"/>
      <c r="E944" s="68"/>
      <c r="F944" s="40"/>
      <c r="G944" s="94"/>
      <c r="H944" s="38"/>
      <c r="I944" s="95"/>
      <c r="J944" s="40"/>
      <c r="K944" s="38"/>
      <c r="L944" s="95"/>
      <c r="M944" s="40"/>
      <c r="N944" s="38"/>
      <c r="O944" s="95"/>
      <c r="P944" s="68"/>
      <c r="Q944" s="226"/>
      <c r="R944" s="227"/>
      <c r="S944" s="227"/>
      <c r="T944" s="227"/>
      <c r="U944" s="227"/>
      <c r="V944" s="227"/>
      <c r="W944" s="227"/>
      <c r="X944" s="227"/>
      <c r="Y944" s="227"/>
      <c r="Z944" s="227"/>
      <c r="AA944" s="227"/>
      <c r="AB944" s="228"/>
      <c r="AC944" s="149">
        <f>IF($D944="",0,IF($E944="",0,IF(VLOOKUP($E944,paramètres!$E$33:$F$44,2,FALSE)&lt;=VLOOKUP($AC$18,paramètres!$E$33:$F$44,2,FALSE),Q944*$D944,0)))</f>
        <v>0</v>
      </c>
      <c r="AD944" s="13">
        <f>IF($D944="",0,IF($E944="",0,IF(VLOOKUP($E944,paramètres!$E$33:$F$44,2,FALSE)&lt;=VLOOKUP($AD$18,paramètres!$E$33:$F$44,2,FALSE),R944*$D944,0)))</f>
        <v>0</v>
      </c>
      <c r="AE944" s="13">
        <f>IF($D944="",0,IF($E944="",0,IF(VLOOKUP($E944,paramètres!$E$33:$F$44,2,FALSE)&lt;=VLOOKUP($AE$18,paramètres!$E$33:$F$44,2,FALSE),S944*$D944,0)))</f>
        <v>0</v>
      </c>
      <c r="AF944" s="13">
        <f>IF($D944="",0,IF($E944="",0,IF(VLOOKUP($E944,paramètres!$E$33:$F$44,2,FALSE)&lt;=VLOOKUP($AF$18,paramètres!$E$33:$F$44,2,FALSE),T944*$D944,0)))</f>
        <v>0</v>
      </c>
      <c r="AG944" s="13">
        <f>IF($D944="",0,IF($E944="",0,IF(VLOOKUP($E944,paramètres!$E$33:$F$44,2,FALSE)&lt;=VLOOKUP($AG$18,paramètres!$E$33:$F$44,2,FALSE),U944*$D944,0)))</f>
        <v>0</v>
      </c>
      <c r="AH944" s="13">
        <f>IF($D944="",0,IF($E944="",0,IF(VLOOKUP($E944,paramètres!$E$33:$F$44,2,FALSE)&lt;=VLOOKUP($AH$18,paramètres!$E$33:$F$44,2,FALSE),V944*$D944,0)))</f>
        <v>0</v>
      </c>
      <c r="AI944" s="13">
        <f>IF($D944="",0,IF($E944="",0,IF(VLOOKUP($E944,paramètres!$E$33:$F$44,2,FALSE)&lt;=VLOOKUP($AI$18,paramètres!$E$33:$F$44,2,FALSE),W944*$D944,0)))</f>
        <v>0</v>
      </c>
      <c r="AJ944" s="13">
        <f>IF($D944="",0,IF($E944="",0,IF(VLOOKUP($E944,paramètres!$E$33:$F$44,2,FALSE)&lt;=VLOOKUP($AJ$18,paramètres!$E$33:$F$44,2,FALSE),X944*$D944,0)))</f>
        <v>0</v>
      </c>
      <c r="AK944" s="13">
        <f>IF($D944="",0,IF($E944="",0,IF(VLOOKUP($E944,paramètres!$E$33:$F$44,2,FALSE)&lt;=VLOOKUP($AK$18,paramètres!$E$33:$F$44,2,FALSE),Y944*$D944,0)))</f>
        <v>0</v>
      </c>
      <c r="AL944" s="13">
        <f>IF($D944="",0,IF($E944="",0,IF(VLOOKUP($E944,paramètres!$E$33:$F$44,2,FALSE)&lt;=VLOOKUP($AL$18,paramètres!$E$33:$F$44,2,FALSE),Z944*$D944,0)))</f>
        <v>0</v>
      </c>
      <c r="AM944" s="13">
        <f>IF($D944="",0,IF($E944="",0,IF(VLOOKUP($E944,paramètres!$E$33:$F$44,2,FALSE)&lt;=VLOOKUP($AM$18,paramètres!$E$33:$F$44,2,FALSE),AA944*$D944,0)))</f>
        <v>0</v>
      </c>
      <c r="AN944" s="154">
        <f>IF($D944="",0,IF($E944="",0,IF(VLOOKUP($E944,paramètres!$E$33:$F$44,2,FALSE)&lt;=VLOOKUP($AN$18,paramètres!$E$33:$F$44,2,FALSE),AB944*$D944,0)))</f>
        <v>0</v>
      </c>
      <c r="AO944" s="149" t="str">
        <f>IF(paramètres!$B$28=1,((SUM(Q944:Z944)/1.02)+SUM(AA944:AB944))*0.0303/9*COUNT(Q944:Y944),IF(paramètres!$B$28=2,(SUM(Q944:AB944))*0.0303/9*COUNT(Q944:Y944),"Missing Delta option"))</f>
        <v>Missing Delta option</v>
      </c>
      <c r="AP944" s="13" t="str">
        <f>IF(paramètres!$B$28=1,(((SUM(Q944:Z944)/1.02)+SUM(AA944:AB944))+((SUM(AC944:AL944)/1.02)+SUM(AM944:AO944)))*cotpatr,IF(paramètres!$B$28=2,(SUM(Q944:AO944)*cotpatr),"Missing Delta Option"))</f>
        <v>Missing Delta Option</v>
      </c>
      <c r="AQ944" s="13" t="str" cm="1">
        <f t="array" ref="AQ944">IF(paramètres!$B$28=1,(((SUM(Q944:Z944)/1.02)+SUM(AA944:AB944))+((SUM(AC944:AN944)/1.02)+SUM(AM944:AN944)))/12*pécule,IF(paramètres!$B$28=2,SUM(Q944:AN944)/12*pécule,"Missing Delta Option"))</f>
        <v>Missing Delta Option</v>
      </c>
      <c r="AR944" s="132" t="e">
        <f>IF(paramètres!$B$28=1,(((SUM(Q944:Z944)/1.02)+SUM(AA944:AB944))+((SUM(AC944:AN944)/1.02)+SUM(AM944:AN944)))+AO944+AP944+AQ944,SUM(Q944:AN944)+AO944+AP944+AQ944)</f>
        <v>#VALUE!</v>
      </c>
    </row>
    <row r="945" spans="1:44" x14ac:dyDescent="0.25">
      <c r="A945" s="131"/>
      <c r="B945" s="39"/>
      <c r="C945" s="39"/>
      <c r="D945" s="93"/>
      <c r="E945" s="68"/>
      <c r="F945" s="40"/>
      <c r="G945" s="94"/>
      <c r="H945" s="38"/>
      <c r="I945" s="95"/>
      <c r="J945" s="40"/>
      <c r="K945" s="38"/>
      <c r="L945" s="95"/>
      <c r="M945" s="40"/>
      <c r="N945" s="38"/>
      <c r="O945" s="95"/>
      <c r="P945" s="68"/>
      <c r="Q945" s="226"/>
      <c r="R945" s="227"/>
      <c r="S945" s="227"/>
      <c r="T945" s="227"/>
      <c r="U945" s="227"/>
      <c r="V945" s="227"/>
      <c r="W945" s="227"/>
      <c r="X945" s="227"/>
      <c r="Y945" s="227"/>
      <c r="Z945" s="227"/>
      <c r="AA945" s="227"/>
      <c r="AB945" s="228"/>
      <c r="AC945" s="149">
        <f>IF($D945="",0,IF($E945="",0,IF(VLOOKUP($E945,paramètres!$E$33:$F$44,2,FALSE)&lt;=VLOOKUP($AC$18,paramètres!$E$33:$F$44,2,FALSE),Q945*$D945,0)))</f>
        <v>0</v>
      </c>
      <c r="AD945" s="13">
        <f>IF($D945="",0,IF($E945="",0,IF(VLOOKUP($E945,paramètres!$E$33:$F$44,2,FALSE)&lt;=VLOOKUP($AD$18,paramètres!$E$33:$F$44,2,FALSE),R945*$D945,0)))</f>
        <v>0</v>
      </c>
      <c r="AE945" s="13">
        <f>IF($D945="",0,IF($E945="",0,IF(VLOOKUP($E945,paramètres!$E$33:$F$44,2,FALSE)&lt;=VLOOKUP($AE$18,paramètres!$E$33:$F$44,2,FALSE),S945*$D945,0)))</f>
        <v>0</v>
      </c>
      <c r="AF945" s="13">
        <f>IF($D945="",0,IF($E945="",0,IF(VLOOKUP($E945,paramètres!$E$33:$F$44,2,FALSE)&lt;=VLOOKUP($AF$18,paramètres!$E$33:$F$44,2,FALSE),T945*$D945,0)))</f>
        <v>0</v>
      </c>
      <c r="AG945" s="13">
        <f>IF($D945="",0,IF($E945="",0,IF(VLOOKUP($E945,paramètres!$E$33:$F$44,2,FALSE)&lt;=VLOOKUP($AG$18,paramètres!$E$33:$F$44,2,FALSE),U945*$D945,0)))</f>
        <v>0</v>
      </c>
      <c r="AH945" s="13">
        <f>IF($D945="",0,IF($E945="",0,IF(VLOOKUP($E945,paramètres!$E$33:$F$44,2,FALSE)&lt;=VLOOKUP($AH$18,paramètres!$E$33:$F$44,2,FALSE),V945*$D945,0)))</f>
        <v>0</v>
      </c>
      <c r="AI945" s="13">
        <f>IF($D945="",0,IF($E945="",0,IF(VLOOKUP($E945,paramètres!$E$33:$F$44,2,FALSE)&lt;=VLOOKUP($AI$18,paramètres!$E$33:$F$44,2,FALSE),W945*$D945,0)))</f>
        <v>0</v>
      </c>
      <c r="AJ945" s="13">
        <f>IF($D945="",0,IF($E945="",0,IF(VLOOKUP($E945,paramètres!$E$33:$F$44,2,FALSE)&lt;=VLOOKUP($AJ$18,paramètres!$E$33:$F$44,2,FALSE),X945*$D945,0)))</f>
        <v>0</v>
      </c>
      <c r="AK945" s="13">
        <f>IF($D945="",0,IF($E945="",0,IF(VLOOKUP($E945,paramètres!$E$33:$F$44,2,FALSE)&lt;=VLOOKUP($AK$18,paramètres!$E$33:$F$44,2,FALSE),Y945*$D945,0)))</f>
        <v>0</v>
      </c>
      <c r="AL945" s="13">
        <f>IF($D945="",0,IF($E945="",0,IF(VLOOKUP($E945,paramètres!$E$33:$F$44,2,FALSE)&lt;=VLOOKUP($AL$18,paramètres!$E$33:$F$44,2,FALSE),Z945*$D945,0)))</f>
        <v>0</v>
      </c>
      <c r="AM945" s="13">
        <f>IF($D945="",0,IF($E945="",0,IF(VLOOKUP($E945,paramètres!$E$33:$F$44,2,FALSE)&lt;=VLOOKUP($AM$18,paramètres!$E$33:$F$44,2,FALSE),AA945*$D945,0)))</f>
        <v>0</v>
      </c>
      <c r="AN945" s="154">
        <f>IF($D945="",0,IF($E945="",0,IF(VLOOKUP($E945,paramètres!$E$33:$F$44,2,FALSE)&lt;=VLOOKUP($AN$18,paramètres!$E$33:$F$44,2,FALSE),AB945*$D945,0)))</f>
        <v>0</v>
      </c>
      <c r="AO945" s="149" t="str">
        <f>IF(paramètres!$B$28=1,((SUM(Q945:Z945)/1.02)+SUM(AA945:AB945))*0.0303/9*COUNT(Q945:Y945),IF(paramètres!$B$28=2,(SUM(Q945:AB945))*0.0303/9*COUNT(Q945:Y945),"Missing Delta option"))</f>
        <v>Missing Delta option</v>
      </c>
      <c r="AP945" s="13" t="str">
        <f>IF(paramètres!$B$28=1,(((SUM(Q945:Z945)/1.02)+SUM(AA945:AB945))+((SUM(AC945:AL945)/1.02)+SUM(AM945:AO945)))*cotpatr,IF(paramètres!$B$28=2,(SUM(Q945:AO945)*cotpatr),"Missing Delta Option"))</f>
        <v>Missing Delta Option</v>
      </c>
      <c r="AQ945" s="13" t="str" cm="1">
        <f t="array" ref="AQ945">IF(paramètres!$B$28=1,(((SUM(Q945:Z945)/1.02)+SUM(AA945:AB945))+((SUM(AC945:AN945)/1.02)+SUM(AM945:AN945)))/12*pécule,IF(paramètres!$B$28=2,SUM(Q945:AN945)/12*pécule,"Missing Delta Option"))</f>
        <v>Missing Delta Option</v>
      </c>
      <c r="AR945" s="132" t="e">
        <f>IF(paramètres!$B$28=1,(((SUM(Q945:Z945)/1.02)+SUM(AA945:AB945))+((SUM(AC945:AN945)/1.02)+SUM(AM945:AN945)))+AO945+AP945+AQ945,SUM(Q945:AN945)+AO945+AP945+AQ945)</f>
        <v>#VALUE!</v>
      </c>
    </row>
    <row r="946" spans="1:44" x14ac:dyDescent="0.25">
      <c r="A946" s="131"/>
      <c r="B946" s="39"/>
      <c r="C946" s="39"/>
      <c r="D946" s="93"/>
      <c r="E946" s="68"/>
      <c r="F946" s="40"/>
      <c r="G946" s="94"/>
      <c r="H946" s="38"/>
      <c r="I946" s="95"/>
      <c r="J946" s="40"/>
      <c r="K946" s="38"/>
      <c r="L946" s="95"/>
      <c r="M946" s="40"/>
      <c r="N946" s="38"/>
      <c r="O946" s="95"/>
      <c r="P946" s="68"/>
      <c r="Q946" s="226"/>
      <c r="R946" s="227"/>
      <c r="S946" s="227"/>
      <c r="T946" s="227"/>
      <c r="U946" s="227"/>
      <c r="V946" s="227"/>
      <c r="W946" s="227"/>
      <c r="X946" s="227"/>
      <c r="Y946" s="227"/>
      <c r="Z946" s="227"/>
      <c r="AA946" s="227"/>
      <c r="AB946" s="228"/>
      <c r="AC946" s="149">
        <f>IF($D946="",0,IF($E946="",0,IF(VLOOKUP($E946,paramètres!$E$33:$F$44,2,FALSE)&lt;=VLOOKUP($AC$18,paramètres!$E$33:$F$44,2,FALSE),Q946*$D946,0)))</f>
        <v>0</v>
      </c>
      <c r="AD946" s="13">
        <f>IF($D946="",0,IF($E946="",0,IF(VLOOKUP($E946,paramètres!$E$33:$F$44,2,FALSE)&lt;=VLOOKUP($AD$18,paramètres!$E$33:$F$44,2,FALSE),R946*$D946,0)))</f>
        <v>0</v>
      </c>
      <c r="AE946" s="13">
        <f>IF($D946="",0,IF($E946="",0,IF(VLOOKUP($E946,paramètres!$E$33:$F$44,2,FALSE)&lt;=VLOOKUP($AE$18,paramètres!$E$33:$F$44,2,FALSE),S946*$D946,0)))</f>
        <v>0</v>
      </c>
      <c r="AF946" s="13">
        <f>IF($D946="",0,IF($E946="",0,IF(VLOOKUP($E946,paramètres!$E$33:$F$44,2,FALSE)&lt;=VLOOKUP($AF$18,paramètres!$E$33:$F$44,2,FALSE),T946*$D946,0)))</f>
        <v>0</v>
      </c>
      <c r="AG946" s="13">
        <f>IF($D946="",0,IF($E946="",0,IF(VLOOKUP($E946,paramètres!$E$33:$F$44,2,FALSE)&lt;=VLOOKUP($AG$18,paramètres!$E$33:$F$44,2,FALSE),U946*$D946,0)))</f>
        <v>0</v>
      </c>
      <c r="AH946" s="13">
        <f>IF($D946="",0,IF($E946="",0,IF(VLOOKUP($E946,paramètres!$E$33:$F$44,2,FALSE)&lt;=VLOOKUP($AH$18,paramètres!$E$33:$F$44,2,FALSE),V946*$D946,0)))</f>
        <v>0</v>
      </c>
      <c r="AI946" s="13">
        <f>IF($D946="",0,IF($E946="",0,IF(VLOOKUP($E946,paramètres!$E$33:$F$44,2,FALSE)&lt;=VLOOKUP($AI$18,paramètres!$E$33:$F$44,2,FALSE),W946*$D946,0)))</f>
        <v>0</v>
      </c>
      <c r="AJ946" s="13">
        <f>IF($D946="",0,IF($E946="",0,IF(VLOOKUP($E946,paramètres!$E$33:$F$44,2,FALSE)&lt;=VLOOKUP($AJ$18,paramètres!$E$33:$F$44,2,FALSE),X946*$D946,0)))</f>
        <v>0</v>
      </c>
      <c r="AK946" s="13">
        <f>IF($D946="",0,IF($E946="",0,IF(VLOOKUP($E946,paramètres!$E$33:$F$44,2,FALSE)&lt;=VLOOKUP($AK$18,paramètres!$E$33:$F$44,2,FALSE),Y946*$D946,0)))</f>
        <v>0</v>
      </c>
      <c r="AL946" s="13">
        <f>IF($D946="",0,IF($E946="",0,IF(VLOOKUP($E946,paramètres!$E$33:$F$44,2,FALSE)&lt;=VLOOKUP($AL$18,paramètres!$E$33:$F$44,2,FALSE),Z946*$D946,0)))</f>
        <v>0</v>
      </c>
      <c r="AM946" s="13">
        <f>IF($D946="",0,IF($E946="",0,IF(VLOOKUP($E946,paramètres!$E$33:$F$44,2,FALSE)&lt;=VLOOKUP($AM$18,paramètres!$E$33:$F$44,2,FALSE),AA946*$D946,0)))</f>
        <v>0</v>
      </c>
      <c r="AN946" s="154">
        <f>IF($D946="",0,IF($E946="",0,IF(VLOOKUP($E946,paramètres!$E$33:$F$44,2,FALSE)&lt;=VLOOKUP($AN$18,paramètres!$E$33:$F$44,2,FALSE),AB946*$D946,0)))</f>
        <v>0</v>
      </c>
      <c r="AO946" s="149" t="str">
        <f>IF(paramètres!$B$28=1,((SUM(Q946:Z946)/1.02)+SUM(AA946:AB946))*0.0303/9*COUNT(Q946:Y946),IF(paramètres!$B$28=2,(SUM(Q946:AB946))*0.0303/9*COUNT(Q946:Y946),"Missing Delta option"))</f>
        <v>Missing Delta option</v>
      </c>
      <c r="AP946" s="13" t="str">
        <f>IF(paramètres!$B$28=1,(((SUM(Q946:Z946)/1.02)+SUM(AA946:AB946))+((SUM(AC946:AL946)/1.02)+SUM(AM946:AO946)))*cotpatr,IF(paramètres!$B$28=2,(SUM(Q946:AO946)*cotpatr),"Missing Delta Option"))</f>
        <v>Missing Delta Option</v>
      </c>
      <c r="AQ946" s="13" t="str" cm="1">
        <f t="array" ref="AQ946">IF(paramètres!$B$28=1,(((SUM(Q946:Z946)/1.02)+SUM(AA946:AB946))+((SUM(AC946:AN946)/1.02)+SUM(AM946:AN946)))/12*pécule,IF(paramètres!$B$28=2,SUM(Q946:AN946)/12*pécule,"Missing Delta Option"))</f>
        <v>Missing Delta Option</v>
      </c>
      <c r="AR946" s="132" t="e">
        <f>IF(paramètres!$B$28=1,(((SUM(Q946:Z946)/1.02)+SUM(AA946:AB946))+((SUM(AC946:AN946)/1.02)+SUM(AM946:AN946)))+AO946+AP946+AQ946,SUM(Q946:AN946)+AO946+AP946+AQ946)</f>
        <v>#VALUE!</v>
      </c>
    </row>
    <row r="947" spans="1:44" x14ac:dyDescent="0.25">
      <c r="A947" s="131"/>
      <c r="B947" s="39"/>
      <c r="C947" s="39"/>
      <c r="D947" s="93"/>
      <c r="E947" s="68"/>
      <c r="F947" s="40"/>
      <c r="G947" s="94"/>
      <c r="H947" s="38"/>
      <c r="I947" s="95"/>
      <c r="J947" s="40"/>
      <c r="K947" s="38"/>
      <c r="L947" s="95"/>
      <c r="M947" s="40"/>
      <c r="N947" s="38"/>
      <c r="O947" s="95"/>
      <c r="P947" s="68"/>
      <c r="Q947" s="226"/>
      <c r="R947" s="227"/>
      <c r="S947" s="227"/>
      <c r="T947" s="227"/>
      <c r="U947" s="227"/>
      <c r="V947" s="227"/>
      <c r="W947" s="227"/>
      <c r="X947" s="227"/>
      <c r="Y947" s="227"/>
      <c r="Z947" s="227"/>
      <c r="AA947" s="227"/>
      <c r="AB947" s="228"/>
      <c r="AC947" s="149">
        <f>IF($D947="",0,IF($E947="",0,IF(VLOOKUP($E947,paramètres!$E$33:$F$44,2,FALSE)&lt;=VLOOKUP($AC$18,paramètres!$E$33:$F$44,2,FALSE),Q947*$D947,0)))</f>
        <v>0</v>
      </c>
      <c r="AD947" s="13">
        <f>IF($D947="",0,IF($E947="",0,IF(VLOOKUP($E947,paramètres!$E$33:$F$44,2,FALSE)&lt;=VLOOKUP($AD$18,paramètres!$E$33:$F$44,2,FALSE),R947*$D947,0)))</f>
        <v>0</v>
      </c>
      <c r="AE947" s="13">
        <f>IF($D947="",0,IF($E947="",0,IF(VLOOKUP($E947,paramètres!$E$33:$F$44,2,FALSE)&lt;=VLOOKUP($AE$18,paramètres!$E$33:$F$44,2,FALSE),S947*$D947,0)))</f>
        <v>0</v>
      </c>
      <c r="AF947" s="13">
        <f>IF($D947="",0,IF($E947="",0,IF(VLOOKUP($E947,paramètres!$E$33:$F$44,2,FALSE)&lt;=VLOOKUP($AF$18,paramètres!$E$33:$F$44,2,FALSE),T947*$D947,0)))</f>
        <v>0</v>
      </c>
      <c r="AG947" s="13">
        <f>IF($D947="",0,IF($E947="",0,IF(VLOOKUP($E947,paramètres!$E$33:$F$44,2,FALSE)&lt;=VLOOKUP($AG$18,paramètres!$E$33:$F$44,2,FALSE),U947*$D947,0)))</f>
        <v>0</v>
      </c>
      <c r="AH947" s="13">
        <f>IF($D947="",0,IF($E947="",0,IF(VLOOKUP($E947,paramètres!$E$33:$F$44,2,FALSE)&lt;=VLOOKUP($AH$18,paramètres!$E$33:$F$44,2,FALSE),V947*$D947,0)))</f>
        <v>0</v>
      </c>
      <c r="AI947" s="13">
        <f>IF($D947="",0,IF($E947="",0,IF(VLOOKUP($E947,paramètres!$E$33:$F$44,2,FALSE)&lt;=VLOOKUP($AI$18,paramètres!$E$33:$F$44,2,FALSE),W947*$D947,0)))</f>
        <v>0</v>
      </c>
      <c r="AJ947" s="13">
        <f>IF($D947="",0,IF($E947="",0,IF(VLOOKUP($E947,paramètres!$E$33:$F$44,2,FALSE)&lt;=VLOOKUP($AJ$18,paramètres!$E$33:$F$44,2,FALSE),X947*$D947,0)))</f>
        <v>0</v>
      </c>
      <c r="AK947" s="13">
        <f>IF($D947="",0,IF($E947="",0,IF(VLOOKUP($E947,paramètres!$E$33:$F$44,2,FALSE)&lt;=VLOOKUP($AK$18,paramètres!$E$33:$F$44,2,FALSE),Y947*$D947,0)))</f>
        <v>0</v>
      </c>
      <c r="AL947" s="13">
        <f>IF($D947="",0,IF($E947="",0,IF(VLOOKUP($E947,paramètres!$E$33:$F$44,2,FALSE)&lt;=VLOOKUP($AL$18,paramètres!$E$33:$F$44,2,FALSE),Z947*$D947,0)))</f>
        <v>0</v>
      </c>
      <c r="AM947" s="13">
        <f>IF($D947="",0,IF($E947="",0,IF(VLOOKUP($E947,paramètres!$E$33:$F$44,2,FALSE)&lt;=VLOOKUP($AM$18,paramètres!$E$33:$F$44,2,FALSE),AA947*$D947,0)))</f>
        <v>0</v>
      </c>
      <c r="AN947" s="154">
        <f>IF($D947="",0,IF($E947="",0,IF(VLOOKUP($E947,paramètres!$E$33:$F$44,2,FALSE)&lt;=VLOOKUP($AN$18,paramètres!$E$33:$F$44,2,FALSE),AB947*$D947,0)))</f>
        <v>0</v>
      </c>
      <c r="AO947" s="149" t="str">
        <f>IF(paramètres!$B$28=1,((SUM(Q947:Z947)/1.02)+SUM(AA947:AB947))*0.0303/9*COUNT(Q947:Y947),IF(paramètres!$B$28=2,(SUM(Q947:AB947))*0.0303/9*COUNT(Q947:Y947),"Missing Delta option"))</f>
        <v>Missing Delta option</v>
      </c>
      <c r="AP947" s="13" t="str">
        <f>IF(paramètres!$B$28=1,(((SUM(Q947:Z947)/1.02)+SUM(AA947:AB947))+((SUM(AC947:AL947)/1.02)+SUM(AM947:AO947)))*cotpatr,IF(paramètres!$B$28=2,(SUM(Q947:AO947)*cotpatr),"Missing Delta Option"))</f>
        <v>Missing Delta Option</v>
      </c>
      <c r="AQ947" s="13" t="str" cm="1">
        <f t="array" ref="AQ947">IF(paramètres!$B$28=1,(((SUM(Q947:Z947)/1.02)+SUM(AA947:AB947))+((SUM(AC947:AN947)/1.02)+SUM(AM947:AN947)))/12*pécule,IF(paramètres!$B$28=2,SUM(Q947:AN947)/12*pécule,"Missing Delta Option"))</f>
        <v>Missing Delta Option</v>
      </c>
      <c r="AR947" s="132" t="e">
        <f>IF(paramètres!$B$28=1,(((SUM(Q947:Z947)/1.02)+SUM(AA947:AB947))+((SUM(AC947:AN947)/1.02)+SUM(AM947:AN947)))+AO947+AP947+AQ947,SUM(Q947:AN947)+AO947+AP947+AQ947)</f>
        <v>#VALUE!</v>
      </c>
    </row>
    <row r="948" spans="1:44" x14ac:dyDescent="0.25">
      <c r="A948" s="131"/>
      <c r="B948" s="39"/>
      <c r="C948" s="39"/>
      <c r="D948" s="93"/>
      <c r="E948" s="68"/>
      <c r="F948" s="40"/>
      <c r="G948" s="94"/>
      <c r="H948" s="38"/>
      <c r="I948" s="95"/>
      <c r="J948" s="40"/>
      <c r="K948" s="38"/>
      <c r="L948" s="95"/>
      <c r="M948" s="40"/>
      <c r="N948" s="38"/>
      <c r="O948" s="95"/>
      <c r="P948" s="68"/>
      <c r="Q948" s="226"/>
      <c r="R948" s="227"/>
      <c r="S948" s="227"/>
      <c r="T948" s="227"/>
      <c r="U948" s="227"/>
      <c r="V948" s="227"/>
      <c r="W948" s="227"/>
      <c r="X948" s="227"/>
      <c r="Y948" s="227"/>
      <c r="Z948" s="227"/>
      <c r="AA948" s="227"/>
      <c r="AB948" s="228"/>
      <c r="AC948" s="149">
        <f>IF($D948="",0,IF($E948="",0,IF(VLOOKUP($E948,paramètres!$E$33:$F$44,2,FALSE)&lt;=VLOOKUP($AC$18,paramètres!$E$33:$F$44,2,FALSE),Q948*$D948,0)))</f>
        <v>0</v>
      </c>
      <c r="AD948" s="13">
        <f>IF($D948="",0,IF($E948="",0,IF(VLOOKUP($E948,paramètres!$E$33:$F$44,2,FALSE)&lt;=VLOOKUP($AD$18,paramètres!$E$33:$F$44,2,FALSE),R948*$D948,0)))</f>
        <v>0</v>
      </c>
      <c r="AE948" s="13">
        <f>IF($D948="",0,IF($E948="",0,IF(VLOOKUP($E948,paramètres!$E$33:$F$44,2,FALSE)&lt;=VLOOKUP($AE$18,paramètres!$E$33:$F$44,2,FALSE),S948*$D948,0)))</f>
        <v>0</v>
      </c>
      <c r="AF948" s="13">
        <f>IF($D948="",0,IF($E948="",0,IF(VLOOKUP($E948,paramètres!$E$33:$F$44,2,FALSE)&lt;=VLOOKUP($AF$18,paramètres!$E$33:$F$44,2,FALSE),T948*$D948,0)))</f>
        <v>0</v>
      </c>
      <c r="AG948" s="13">
        <f>IF($D948="",0,IF($E948="",0,IF(VLOOKUP($E948,paramètres!$E$33:$F$44,2,FALSE)&lt;=VLOOKUP($AG$18,paramètres!$E$33:$F$44,2,FALSE),U948*$D948,0)))</f>
        <v>0</v>
      </c>
      <c r="AH948" s="13">
        <f>IF($D948="",0,IF($E948="",0,IF(VLOOKUP($E948,paramètres!$E$33:$F$44,2,FALSE)&lt;=VLOOKUP($AH$18,paramètres!$E$33:$F$44,2,FALSE),V948*$D948,0)))</f>
        <v>0</v>
      </c>
      <c r="AI948" s="13">
        <f>IF($D948="",0,IF($E948="",0,IF(VLOOKUP($E948,paramètres!$E$33:$F$44,2,FALSE)&lt;=VLOOKUP($AI$18,paramètres!$E$33:$F$44,2,FALSE),W948*$D948,0)))</f>
        <v>0</v>
      </c>
      <c r="AJ948" s="13">
        <f>IF($D948="",0,IF($E948="",0,IF(VLOOKUP($E948,paramètres!$E$33:$F$44,2,FALSE)&lt;=VLOOKUP($AJ$18,paramètres!$E$33:$F$44,2,FALSE),X948*$D948,0)))</f>
        <v>0</v>
      </c>
      <c r="AK948" s="13">
        <f>IF($D948="",0,IF($E948="",0,IF(VLOOKUP($E948,paramètres!$E$33:$F$44,2,FALSE)&lt;=VLOOKUP($AK$18,paramètres!$E$33:$F$44,2,FALSE),Y948*$D948,0)))</f>
        <v>0</v>
      </c>
      <c r="AL948" s="13">
        <f>IF($D948="",0,IF($E948="",0,IF(VLOOKUP($E948,paramètres!$E$33:$F$44,2,FALSE)&lt;=VLOOKUP($AL$18,paramètres!$E$33:$F$44,2,FALSE),Z948*$D948,0)))</f>
        <v>0</v>
      </c>
      <c r="AM948" s="13">
        <f>IF($D948="",0,IF($E948="",0,IF(VLOOKUP($E948,paramètres!$E$33:$F$44,2,FALSE)&lt;=VLOOKUP($AM$18,paramètres!$E$33:$F$44,2,FALSE),AA948*$D948,0)))</f>
        <v>0</v>
      </c>
      <c r="AN948" s="154">
        <f>IF($D948="",0,IF($E948="",0,IF(VLOOKUP($E948,paramètres!$E$33:$F$44,2,FALSE)&lt;=VLOOKUP($AN$18,paramètres!$E$33:$F$44,2,FALSE),AB948*$D948,0)))</f>
        <v>0</v>
      </c>
      <c r="AO948" s="149" t="str">
        <f>IF(paramètres!$B$28=1,((SUM(Q948:Z948)/1.02)+SUM(AA948:AB948))*0.0303/9*COUNT(Q948:Y948),IF(paramètres!$B$28=2,(SUM(Q948:AB948))*0.0303/9*COUNT(Q948:Y948),"Missing Delta option"))</f>
        <v>Missing Delta option</v>
      </c>
      <c r="AP948" s="13" t="str">
        <f>IF(paramètres!$B$28=1,(((SUM(Q948:Z948)/1.02)+SUM(AA948:AB948))+((SUM(AC948:AL948)/1.02)+SUM(AM948:AO948)))*cotpatr,IF(paramètres!$B$28=2,(SUM(Q948:AO948)*cotpatr),"Missing Delta Option"))</f>
        <v>Missing Delta Option</v>
      </c>
      <c r="AQ948" s="13" t="str" cm="1">
        <f t="array" ref="AQ948">IF(paramètres!$B$28=1,(((SUM(Q948:Z948)/1.02)+SUM(AA948:AB948))+((SUM(AC948:AN948)/1.02)+SUM(AM948:AN948)))/12*pécule,IF(paramètres!$B$28=2,SUM(Q948:AN948)/12*pécule,"Missing Delta Option"))</f>
        <v>Missing Delta Option</v>
      </c>
      <c r="AR948" s="132" t="e">
        <f>IF(paramètres!$B$28=1,(((SUM(Q948:Z948)/1.02)+SUM(AA948:AB948))+((SUM(AC948:AN948)/1.02)+SUM(AM948:AN948)))+AO948+AP948+AQ948,SUM(Q948:AN948)+AO948+AP948+AQ948)</f>
        <v>#VALUE!</v>
      </c>
    </row>
    <row r="949" spans="1:44" x14ac:dyDescent="0.25">
      <c r="A949" s="131"/>
      <c r="B949" s="39"/>
      <c r="C949" s="39"/>
      <c r="D949" s="93"/>
      <c r="E949" s="68"/>
      <c r="F949" s="40"/>
      <c r="G949" s="94"/>
      <c r="H949" s="38"/>
      <c r="I949" s="95"/>
      <c r="J949" s="40"/>
      <c r="K949" s="38"/>
      <c r="L949" s="95"/>
      <c r="M949" s="40"/>
      <c r="N949" s="38"/>
      <c r="O949" s="95"/>
      <c r="P949" s="68"/>
      <c r="Q949" s="226"/>
      <c r="R949" s="227"/>
      <c r="S949" s="227"/>
      <c r="T949" s="227"/>
      <c r="U949" s="227"/>
      <c r="V949" s="227"/>
      <c r="W949" s="227"/>
      <c r="X949" s="227"/>
      <c r="Y949" s="227"/>
      <c r="Z949" s="227"/>
      <c r="AA949" s="227"/>
      <c r="AB949" s="228"/>
      <c r="AC949" s="149">
        <f>IF($D949="",0,IF($E949="",0,IF(VLOOKUP($E949,paramètres!$E$33:$F$44,2,FALSE)&lt;=VLOOKUP($AC$18,paramètres!$E$33:$F$44,2,FALSE),Q949*$D949,0)))</f>
        <v>0</v>
      </c>
      <c r="AD949" s="13">
        <f>IF($D949="",0,IF($E949="",0,IF(VLOOKUP($E949,paramètres!$E$33:$F$44,2,FALSE)&lt;=VLOOKUP($AD$18,paramètres!$E$33:$F$44,2,FALSE),R949*$D949,0)))</f>
        <v>0</v>
      </c>
      <c r="AE949" s="13">
        <f>IF($D949="",0,IF($E949="",0,IF(VLOOKUP($E949,paramètres!$E$33:$F$44,2,FALSE)&lt;=VLOOKUP($AE$18,paramètres!$E$33:$F$44,2,FALSE),S949*$D949,0)))</f>
        <v>0</v>
      </c>
      <c r="AF949" s="13">
        <f>IF($D949="",0,IF($E949="",0,IF(VLOOKUP($E949,paramètres!$E$33:$F$44,2,FALSE)&lt;=VLOOKUP($AF$18,paramètres!$E$33:$F$44,2,FALSE),T949*$D949,0)))</f>
        <v>0</v>
      </c>
      <c r="AG949" s="13">
        <f>IF($D949="",0,IF($E949="",0,IF(VLOOKUP($E949,paramètres!$E$33:$F$44,2,FALSE)&lt;=VLOOKUP($AG$18,paramètres!$E$33:$F$44,2,FALSE),U949*$D949,0)))</f>
        <v>0</v>
      </c>
      <c r="AH949" s="13">
        <f>IF($D949="",0,IF($E949="",0,IF(VLOOKUP($E949,paramètres!$E$33:$F$44,2,FALSE)&lt;=VLOOKUP($AH$18,paramètres!$E$33:$F$44,2,FALSE),V949*$D949,0)))</f>
        <v>0</v>
      </c>
      <c r="AI949" s="13">
        <f>IF($D949="",0,IF($E949="",0,IF(VLOOKUP($E949,paramètres!$E$33:$F$44,2,FALSE)&lt;=VLOOKUP($AI$18,paramètres!$E$33:$F$44,2,FALSE),W949*$D949,0)))</f>
        <v>0</v>
      </c>
      <c r="AJ949" s="13">
        <f>IF($D949="",0,IF($E949="",0,IF(VLOOKUP($E949,paramètres!$E$33:$F$44,2,FALSE)&lt;=VLOOKUP($AJ$18,paramètres!$E$33:$F$44,2,FALSE),X949*$D949,0)))</f>
        <v>0</v>
      </c>
      <c r="AK949" s="13">
        <f>IF($D949="",0,IF($E949="",0,IF(VLOOKUP($E949,paramètres!$E$33:$F$44,2,FALSE)&lt;=VLOOKUP($AK$18,paramètres!$E$33:$F$44,2,FALSE),Y949*$D949,0)))</f>
        <v>0</v>
      </c>
      <c r="AL949" s="13">
        <f>IF($D949="",0,IF($E949="",0,IF(VLOOKUP($E949,paramètres!$E$33:$F$44,2,FALSE)&lt;=VLOOKUP($AL$18,paramètres!$E$33:$F$44,2,FALSE),Z949*$D949,0)))</f>
        <v>0</v>
      </c>
      <c r="AM949" s="13">
        <f>IF($D949="",0,IF($E949="",0,IF(VLOOKUP($E949,paramètres!$E$33:$F$44,2,FALSE)&lt;=VLOOKUP($AM$18,paramètres!$E$33:$F$44,2,FALSE),AA949*$D949,0)))</f>
        <v>0</v>
      </c>
      <c r="AN949" s="154">
        <f>IF($D949="",0,IF($E949="",0,IF(VLOOKUP($E949,paramètres!$E$33:$F$44,2,FALSE)&lt;=VLOOKUP($AN$18,paramètres!$E$33:$F$44,2,FALSE),AB949*$D949,0)))</f>
        <v>0</v>
      </c>
      <c r="AO949" s="149" t="str">
        <f>IF(paramètres!$B$28=1,((SUM(Q949:Z949)/1.02)+SUM(AA949:AB949))*0.0303/9*COUNT(Q949:Y949),IF(paramètres!$B$28=2,(SUM(Q949:AB949))*0.0303/9*COUNT(Q949:Y949),"Missing Delta option"))</f>
        <v>Missing Delta option</v>
      </c>
      <c r="AP949" s="13" t="str">
        <f>IF(paramètres!$B$28=1,(((SUM(Q949:Z949)/1.02)+SUM(AA949:AB949))+((SUM(AC949:AL949)/1.02)+SUM(AM949:AO949)))*cotpatr,IF(paramètres!$B$28=2,(SUM(Q949:AO949)*cotpatr),"Missing Delta Option"))</f>
        <v>Missing Delta Option</v>
      </c>
      <c r="AQ949" s="13" t="str" cm="1">
        <f t="array" ref="AQ949">IF(paramètres!$B$28=1,(((SUM(Q949:Z949)/1.02)+SUM(AA949:AB949))+((SUM(AC949:AN949)/1.02)+SUM(AM949:AN949)))/12*pécule,IF(paramètres!$B$28=2,SUM(Q949:AN949)/12*pécule,"Missing Delta Option"))</f>
        <v>Missing Delta Option</v>
      </c>
      <c r="AR949" s="132" t="e">
        <f>IF(paramètres!$B$28=1,(((SUM(Q949:Z949)/1.02)+SUM(AA949:AB949))+((SUM(AC949:AN949)/1.02)+SUM(AM949:AN949)))+AO949+AP949+AQ949,SUM(Q949:AN949)+AO949+AP949+AQ949)</f>
        <v>#VALUE!</v>
      </c>
    </row>
    <row r="950" spans="1:44" x14ac:dyDescent="0.25">
      <c r="A950" s="131"/>
      <c r="B950" s="39"/>
      <c r="C950" s="39"/>
      <c r="D950" s="93"/>
      <c r="E950" s="68"/>
      <c r="F950" s="40"/>
      <c r="G950" s="94"/>
      <c r="H950" s="38"/>
      <c r="I950" s="95"/>
      <c r="J950" s="40"/>
      <c r="K950" s="38"/>
      <c r="L950" s="95"/>
      <c r="M950" s="40"/>
      <c r="N950" s="38"/>
      <c r="O950" s="95"/>
      <c r="P950" s="68"/>
      <c r="Q950" s="226"/>
      <c r="R950" s="227"/>
      <c r="S950" s="227"/>
      <c r="T950" s="227"/>
      <c r="U950" s="227"/>
      <c r="V950" s="227"/>
      <c r="W950" s="227"/>
      <c r="X950" s="227"/>
      <c r="Y950" s="227"/>
      <c r="Z950" s="227"/>
      <c r="AA950" s="227"/>
      <c r="AB950" s="228"/>
      <c r="AC950" s="149">
        <f>IF($D950="",0,IF($E950="",0,IF(VLOOKUP($E950,paramètres!$E$33:$F$44,2,FALSE)&lt;=VLOOKUP($AC$18,paramètres!$E$33:$F$44,2,FALSE),Q950*$D950,0)))</f>
        <v>0</v>
      </c>
      <c r="AD950" s="13">
        <f>IF($D950="",0,IF($E950="",0,IF(VLOOKUP($E950,paramètres!$E$33:$F$44,2,FALSE)&lt;=VLOOKUP($AD$18,paramètres!$E$33:$F$44,2,FALSE),R950*$D950,0)))</f>
        <v>0</v>
      </c>
      <c r="AE950" s="13">
        <f>IF($D950="",0,IF($E950="",0,IF(VLOOKUP($E950,paramètres!$E$33:$F$44,2,FALSE)&lt;=VLOOKUP($AE$18,paramètres!$E$33:$F$44,2,FALSE),S950*$D950,0)))</f>
        <v>0</v>
      </c>
      <c r="AF950" s="13">
        <f>IF($D950="",0,IF($E950="",0,IF(VLOOKUP($E950,paramètres!$E$33:$F$44,2,FALSE)&lt;=VLOOKUP($AF$18,paramètres!$E$33:$F$44,2,FALSE),T950*$D950,0)))</f>
        <v>0</v>
      </c>
      <c r="AG950" s="13">
        <f>IF($D950="",0,IF($E950="",0,IF(VLOOKUP($E950,paramètres!$E$33:$F$44,2,FALSE)&lt;=VLOOKUP($AG$18,paramètres!$E$33:$F$44,2,FALSE),U950*$D950,0)))</f>
        <v>0</v>
      </c>
      <c r="AH950" s="13">
        <f>IF($D950="",0,IF($E950="",0,IF(VLOOKUP($E950,paramètres!$E$33:$F$44,2,FALSE)&lt;=VLOOKUP($AH$18,paramètres!$E$33:$F$44,2,FALSE),V950*$D950,0)))</f>
        <v>0</v>
      </c>
      <c r="AI950" s="13">
        <f>IF($D950="",0,IF($E950="",0,IF(VLOOKUP($E950,paramètres!$E$33:$F$44,2,FALSE)&lt;=VLOOKUP($AI$18,paramètres!$E$33:$F$44,2,FALSE),W950*$D950,0)))</f>
        <v>0</v>
      </c>
      <c r="AJ950" s="13">
        <f>IF($D950="",0,IF($E950="",0,IF(VLOOKUP($E950,paramètres!$E$33:$F$44,2,FALSE)&lt;=VLOOKUP($AJ$18,paramètres!$E$33:$F$44,2,FALSE),X950*$D950,0)))</f>
        <v>0</v>
      </c>
      <c r="AK950" s="13">
        <f>IF($D950="",0,IF($E950="",0,IF(VLOOKUP($E950,paramètres!$E$33:$F$44,2,FALSE)&lt;=VLOOKUP($AK$18,paramètres!$E$33:$F$44,2,FALSE),Y950*$D950,0)))</f>
        <v>0</v>
      </c>
      <c r="AL950" s="13">
        <f>IF($D950="",0,IF($E950="",0,IF(VLOOKUP($E950,paramètres!$E$33:$F$44,2,FALSE)&lt;=VLOOKUP($AL$18,paramètres!$E$33:$F$44,2,FALSE),Z950*$D950,0)))</f>
        <v>0</v>
      </c>
      <c r="AM950" s="13">
        <f>IF($D950="",0,IF($E950="",0,IF(VLOOKUP($E950,paramètres!$E$33:$F$44,2,FALSE)&lt;=VLOOKUP($AM$18,paramètres!$E$33:$F$44,2,FALSE),AA950*$D950,0)))</f>
        <v>0</v>
      </c>
      <c r="AN950" s="154">
        <f>IF($D950="",0,IF($E950="",0,IF(VLOOKUP($E950,paramètres!$E$33:$F$44,2,FALSE)&lt;=VLOOKUP($AN$18,paramètres!$E$33:$F$44,2,FALSE),AB950*$D950,0)))</f>
        <v>0</v>
      </c>
      <c r="AO950" s="149" t="str">
        <f>IF(paramètres!$B$28=1,((SUM(Q950:Z950)/1.02)+SUM(AA950:AB950))*0.0303/9*COUNT(Q950:Y950),IF(paramètres!$B$28=2,(SUM(Q950:AB950))*0.0303/9*COUNT(Q950:Y950),"Missing Delta option"))</f>
        <v>Missing Delta option</v>
      </c>
      <c r="AP950" s="13" t="str">
        <f>IF(paramètres!$B$28=1,(((SUM(Q950:Z950)/1.02)+SUM(AA950:AB950))+((SUM(AC950:AL950)/1.02)+SUM(AM950:AO950)))*cotpatr,IF(paramètres!$B$28=2,(SUM(Q950:AO950)*cotpatr),"Missing Delta Option"))</f>
        <v>Missing Delta Option</v>
      </c>
      <c r="AQ950" s="13" t="str" cm="1">
        <f t="array" ref="AQ950">IF(paramètres!$B$28=1,(((SUM(Q950:Z950)/1.02)+SUM(AA950:AB950))+((SUM(AC950:AN950)/1.02)+SUM(AM950:AN950)))/12*pécule,IF(paramètres!$B$28=2,SUM(Q950:AN950)/12*pécule,"Missing Delta Option"))</f>
        <v>Missing Delta Option</v>
      </c>
      <c r="AR950" s="132" t="e">
        <f>IF(paramètres!$B$28=1,(((SUM(Q950:Z950)/1.02)+SUM(AA950:AB950))+((SUM(AC950:AN950)/1.02)+SUM(AM950:AN950)))+AO950+AP950+AQ950,SUM(Q950:AN950)+AO950+AP950+AQ950)</f>
        <v>#VALUE!</v>
      </c>
    </row>
    <row r="951" spans="1:44" x14ac:dyDescent="0.25">
      <c r="A951" s="131"/>
      <c r="B951" s="39"/>
      <c r="C951" s="39"/>
      <c r="D951" s="93"/>
      <c r="E951" s="68"/>
      <c r="F951" s="40"/>
      <c r="G951" s="94"/>
      <c r="H951" s="38"/>
      <c r="I951" s="95"/>
      <c r="J951" s="40"/>
      <c r="K951" s="38"/>
      <c r="L951" s="95"/>
      <c r="M951" s="40"/>
      <c r="N951" s="38"/>
      <c r="O951" s="95"/>
      <c r="P951" s="68"/>
      <c r="Q951" s="226"/>
      <c r="R951" s="227"/>
      <c r="S951" s="227"/>
      <c r="T951" s="227"/>
      <c r="U951" s="227"/>
      <c r="V951" s="227"/>
      <c r="W951" s="227"/>
      <c r="X951" s="227"/>
      <c r="Y951" s="227"/>
      <c r="Z951" s="227"/>
      <c r="AA951" s="227"/>
      <c r="AB951" s="228"/>
      <c r="AC951" s="149">
        <f>IF($D951="",0,IF($E951="",0,IF(VLOOKUP($E951,paramètres!$E$33:$F$44,2,FALSE)&lt;=VLOOKUP($AC$18,paramètres!$E$33:$F$44,2,FALSE),Q951*$D951,0)))</f>
        <v>0</v>
      </c>
      <c r="AD951" s="13">
        <f>IF($D951="",0,IF($E951="",0,IF(VLOOKUP($E951,paramètres!$E$33:$F$44,2,FALSE)&lt;=VLOOKUP($AD$18,paramètres!$E$33:$F$44,2,FALSE),R951*$D951,0)))</f>
        <v>0</v>
      </c>
      <c r="AE951" s="13">
        <f>IF($D951="",0,IF($E951="",0,IF(VLOOKUP($E951,paramètres!$E$33:$F$44,2,FALSE)&lt;=VLOOKUP($AE$18,paramètres!$E$33:$F$44,2,FALSE),S951*$D951,0)))</f>
        <v>0</v>
      </c>
      <c r="AF951" s="13">
        <f>IF($D951="",0,IF($E951="",0,IF(VLOOKUP($E951,paramètres!$E$33:$F$44,2,FALSE)&lt;=VLOOKUP($AF$18,paramètres!$E$33:$F$44,2,FALSE),T951*$D951,0)))</f>
        <v>0</v>
      </c>
      <c r="AG951" s="13">
        <f>IF($D951="",0,IF($E951="",0,IF(VLOOKUP($E951,paramètres!$E$33:$F$44,2,FALSE)&lt;=VLOOKUP($AG$18,paramètres!$E$33:$F$44,2,FALSE),U951*$D951,0)))</f>
        <v>0</v>
      </c>
      <c r="AH951" s="13">
        <f>IF($D951="",0,IF($E951="",0,IF(VLOOKUP($E951,paramètres!$E$33:$F$44,2,FALSE)&lt;=VLOOKUP($AH$18,paramètres!$E$33:$F$44,2,FALSE),V951*$D951,0)))</f>
        <v>0</v>
      </c>
      <c r="AI951" s="13">
        <f>IF($D951="",0,IF($E951="",0,IF(VLOOKUP($E951,paramètres!$E$33:$F$44,2,FALSE)&lt;=VLOOKUP($AI$18,paramètres!$E$33:$F$44,2,FALSE),W951*$D951,0)))</f>
        <v>0</v>
      </c>
      <c r="AJ951" s="13">
        <f>IF($D951="",0,IF($E951="",0,IF(VLOOKUP($E951,paramètres!$E$33:$F$44,2,FALSE)&lt;=VLOOKUP($AJ$18,paramètres!$E$33:$F$44,2,FALSE),X951*$D951,0)))</f>
        <v>0</v>
      </c>
      <c r="AK951" s="13">
        <f>IF($D951="",0,IF($E951="",0,IF(VLOOKUP($E951,paramètres!$E$33:$F$44,2,FALSE)&lt;=VLOOKUP($AK$18,paramètres!$E$33:$F$44,2,FALSE),Y951*$D951,0)))</f>
        <v>0</v>
      </c>
      <c r="AL951" s="13">
        <f>IF($D951="",0,IF($E951="",0,IF(VLOOKUP($E951,paramètres!$E$33:$F$44,2,FALSE)&lt;=VLOOKUP($AL$18,paramètres!$E$33:$F$44,2,FALSE),Z951*$D951,0)))</f>
        <v>0</v>
      </c>
      <c r="AM951" s="13">
        <f>IF($D951="",0,IF($E951="",0,IF(VLOOKUP($E951,paramètres!$E$33:$F$44,2,FALSE)&lt;=VLOOKUP($AM$18,paramètres!$E$33:$F$44,2,FALSE),AA951*$D951,0)))</f>
        <v>0</v>
      </c>
      <c r="AN951" s="154">
        <f>IF($D951="",0,IF($E951="",0,IF(VLOOKUP($E951,paramètres!$E$33:$F$44,2,FALSE)&lt;=VLOOKUP($AN$18,paramètres!$E$33:$F$44,2,FALSE),AB951*$D951,0)))</f>
        <v>0</v>
      </c>
      <c r="AO951" s="149" t="str">
        <f>IF(paramètres!$B$28=1,((SUM(Q951:Z951)/1.02)+SUM(AA951:AB951))*0.0303/9*COUNT(Q951:Y951),IF(paramètres!$B$28=2,(SUM(Q951:AB951))*0.0303/9*COUNT(Q951:Y951),"Missing Delta option"))</f>
        <v>Missing Delta option</v>
      </c>
      <c r="AP951" s="13" t="str">
        <f>IF(paramètres!$B$28=1,(((SUM(Q951:Z951)/1.02)+SUM(AA951:AB951))+((SUM(AC951:AL951)/1.02)+SUM(AM951:AO951)))*cotpatr,IF(paramètres!$B$28=2,(SUM(Q951:AO951)*cotpatr),"Missing Delta Option"))</f>
        <v>Missing Delta Option</v>
      </c>
      <c r="AQ951" s="13" t="str" cm="1">
        <f t="array" ref="AQ951">IF(paramètres!$B$28=1,(((SUM(Q951:Z951)/1.02)+SUM(AA951:AB951))+((SUM(AC951:AN951)/1.02)+SUM(AM951:AN951)))/12*pécule,IF(paramètres!$B$28=2,SUM(Q951:AN951)/12*pécule,"Missing Delta Option"))</f>
        <v>Missing Delta Option</v>
      </c>
      <c r="AR951" s="132" t="e">
        <f>IF(paramètres!$B$28=1,(((SUM(Q951:Z951)/1.02)+SUM(AA951:AB951))+((SUM(AC951:AN951)/1.02)+SUM(AM951:AN951)))+AO951+AP951+AQ951,SUM(Q951:AN951)+AO951+AP951+AQ951)</f>
        <v>#VALUE!</v>
      </c>
    </row>
    <row r="952" spans="1:44" x14ac:dyDescent="0.25">
      <c r="A952" s="131"/>
      <c r="B952" s="39"/>
      <c r="C952" s="39"/>
      <c r="D952" s="93"/>
      <c r="E952" s="68"/>
      <c r="F952" s="40"/>
      <c r="G952" s="94"/>
      <c r="H952" s="38"/>
      <c r="I952" s="95"/>
      <c r="J952" s="40"/>
      <c r="K952" s="38"/>
      <c r="L952" s="95"/>
      <c r="M952" s="40"/>
      <c r="N952" s="38"/>
      <c r="O952" s="95"/>
      <c r="P952" s="68"/>
      <c r="Q952" s="226"/>
      <c r="R952" s="227"/>
      <c r="S952" s="227"/>
      <c r="T952" s="227"/>
      <c r="U952" s="227"/>
      <c r="V952" s="227"/>
      <c r="W952" s="227"/>
      <c r="X952" s="227"/>
      <c r="Y952" s="227"/>
      <c r="Z952" s="227"/>
      <c r="AA952" s="227"/>
      <c r="AB952" s="228"/>
      <c r="AC952" s="149">
        <f>IF($D952="",0,IF($E952="",0,IF(VLOOKUP($E952,paramètres!$E$33:$F$44,2,FALSE)&lt;=VLOOKUP($AC$18,paramètres!$E$33:$F$44,2,FALSE),Q952*$D952,0)))</f>
        <v>0</v>
      </c>
      <c r="AD952" s="13">
        <f>IF($D952="",0,IF($E952="",0,IF(VLOOKUP($E952,paramètres!$E$33:$F$44,2,FALSE)&lt;=VLOOKUP($AD$18,paramètres!$E$33:$F$44,2,FALSE),R952*$D952,0)))</f>
        <v>0</v>
      </c>
      <c r="AE952" s="13">
        <f>IF($D952="",0,IF($E952="",0,IF(VLOOKUP($E952,paramètres!$E$33:$F$44,2,FALSE)&lt;=VLOOKUP($AE$18,paramètres!$E$33:$F$44,2,FALSE),S952*$D952,0)))</f>
        <v>0</v>
      </c>
      <c r="AF952" s="13">
        <f>IF($D952="",0,IF($E952="",0,IF(VLOOKUP($E952,paramètres!$E$33:$F$44,2,FALSE)&lt;=VLOOKUP($AF$18,paramètres!$E$33:$F$44,2,FALSE),T952*$D952,0)))</f>
        <v>0</v>
      </c>
      <c r="AG952" s="13">
        <f>IF($D952="",0,IF($E952="",0,IF(VLOOKUP($E952,paramètres!$E$33:$F$44,2,FALSE)&lt;=VLOOKUP($AG$18,paramètres!$E$33:$F$44,2,FALSE),U952*$D952,0)))</f>
        <v>0</v>
      </c>
      <c r="AH952" s="13">
        <f>IF($D952="",0,IF($E952="",0,IF(VLOOKUP($E952,paramètres!$E$33:$F$44,2,FALSE)&lt;=VLOOKUP($AH$18,paramètres!$E$33:$F$44,2,FALSE),V952*$D952,0)))</f>
        <v>0</v>
      </c>
      <c r="AI952" s="13">
        <f>IF($D952="",0,IF($E952="",0,IF(VLOOKUP($E952,paramètres!$E$33:$F$44,2,FALSE)&lt;=VLOOKUP($AI$18,paramètres!$E$33:$F$44,2,FALSE),W952*$D952,0)))</f>
        <v>0</v>
      </c>
      <c r="AJ952" s="13">
        <f>IF($D952="",0,IF($E952="",0,IF(VLOOKUP($E952,paramètres!$E$33:$F$44,2,FALSE)&lt;=VLOOKUP($AJ$18,paramètres!$E$33:$F$44,2,FALSE),X952*$D952,0)))</f>
        <v>0</v>
      </c>
      <c r="AK952" s="13">
        <f>IF($D952="",0,IF($E952="",0,IF(VLOOKUP($E952,paramètres!$E$33:$F$44,2,FALSE)&lt;=VLOOKUP($AK$18,paramètres!$E$33:$F$44,2,FALSE),Y952*$D952,0)))</f>
        <v>0</v>
      </c>
      <c r="AL952" s="13">
        <f>IF($D952="",0,IF($E952="",0,IF(VLOOKUP($E952,paramètres!$E$33:$F$44,2,FALSE)&lt;=VLOOKUP($AL$18,paramètres!$E$33:$F$44,2,FALSE),Z952*$D952,0)))</f>
        <v>0</v>
      </c>
      <c r="AM952" s="13">
        <f>IF($D952="",0,IF($E952="",0,IF(VLOOKUP($E952,paramètres!$E$33:$F$44,2,FALSE)&lt;=VLOOKUP($AM$18,paramètres!$E$33:$F$44,2,FALSE),AA952*$D952,0)))</f>
        <v>0</v>
      </c>
      <c r="AN952" s="154">
        <f>IF($D952="",0,IF($E952="",0,IF(VLOOKUP($E952,paramètres!$E$33:$F$44,2,FALSE)&lt;=VLOOKUP($AN$18,paramètres!$E$33:$F$44,2,FALSE),AB952*$D952,0)))</f>
        <v>0</v>
      </c>
      <c r="AO952" s="149" t="str">
        <f>IF(paramètres!$B$28=1,((SUM(Q952:Z952)/1.02)+SUM(AA952:AB952))*0.0303/9*COUNT(Q952:Y952),IF(paramètres!$B$28=2,(SUM(Q952:AB952))*0.0303/9*COUNT(Q952:Y952),"Missing Delta option"))</f>
        <v>Missing Delta option</v>
      </c>
      <c r="AP952" s="13" t="str">
        <f>IF(paramètres!$B$28=1,(((SUM(Q952:Z952)/1.02)+SUM(AA952:AB952))+((SUM(AC952:AL952)/1.02)+SUM(AM952:AO952)))*cotpatr,IF(paramètres!$B$28=2,(SUM(Q952:AO952)*cotpatr),"Missing Delta Option"))</f>
        <v>Missing Delta Option</v>
      </c>
      <c r="AQ952" s="13" t="str" cm="1">
        <f t="array" ref="AQ952">IF(paramètres!$B$28=1,(((SUM(Q952:Z952)/1.02)+SUM(AA952:AB952))+((SUM(AC952:AN952)/1.02)+SUM(AM952:AN952)))/12*pécule,IF(paramètres!$B$28=2,SUM(Q952:AN952)/12*pécule,"Missing Delta Option"))</f>
        <v>Missing Delta Option</v>
      </c>
      <c r="AR952" s="132" t="e">
        <f>IF(paramètres!$B$28=1,(((SUM(Q952:Z952)/1.02)+SUM(AA952:AB952))+((SUM(AC952:AN952)/1.02)+SUM(AM952:AN952)))+AO952+AP952+AQ952,SUM(Q952:AN952)+AO952+AP952+AQ952)</f>
        <v>#VALUE!</v>
      </c>
    </row>
    <row r="953" spans="1:44" x14ac:dyDescent="0.25">
      <c r="A953" s="131"/>
      <c r="B953" s="39"/>
      <c r="C953" s="39"/>
      <c r="D953" s="93"/>
      <c r="E953" s="68"/>
      <c r="F953" s="40"/>
      <c r="G953" s="94"/>
      <c r="H953" s="38"/>
      <c r="I953" s="95"/>
      <c r="J953" s="40"/>
      <c r="K953" s="38"/>
      <c r="L953" s="95"/>
      <c r="M953" s="40"/>
      <c r="N953" s="38"/>
      <c r="O953" s="95"/>
      <c r="P953" s="68"/>
      <c r="Q953" s="226"/>
      <c r="R953" s="227"/>
      <c r="S953" s="227"/>
      <c r="T953" s="227"/>
      <c r="U953" s="227"/>
      <c r="V953" s="227"/>
      <c r="W953" s="227"/>
      <c r="X953" s="227"/>
      <c r="Y953" s="227"/>
      <c r="Z953" s="227"/>
      <c r="AA953" s="227"/>
      <c r="AB953" s="228"/>
      <c r="AC953" s="149">
        <f>IF($D953="",0,IF($E953="",0,IF(VLOOKUP($E953,paramètres!$E$33:$F$44,2,FALSE)&lt;=VLOOKUP($AC$18,paramètres!$E$33:$F$44,2,FALSE),Q953*$D953,0)))</f>
        <v>0</v>
      </c>
      <c r="AD953" s="13">
        <f>IF($D953="",0,IF($E953="",0,IF(VLOOKUP($E953,paramètres!$E$33:$F$44,2,FALSE)&lt;=VLOOKUP($AD$18,paramètres!$E$33:$F$44,2,FALSE),R953*$D953,0)))</f>
        <v>0</v>
      </c>
      <c r="AE953" s="13">
        <f>IF($D953="",0,IF($E953="",0,IF(VLOOKUP($E953,paramètres!$E$33:$F$44,2,FALSE)&lt;=VLOOKUP($AE$18,paramètres!$E$33:$F$44,2,FALSE),S953*$D953,0)))</f>
        <v>0</v>
      </c>
      <c r="AF953" s="13">
        <f>IF($D953="",0,IF($E953="",0,IF(VLOOKUP($E953,paramètres!$E$33:$F$44,2,FALSE)&lt;=VLOOKUP($AF$18,paramètres!$E$33:$F$44,2,FALSE),T953*$D953,0)))</f>
        <v>0</v>
      </c>
      <c r="AG953" s="13">
        <f>IF($D953="",0,IF($E953="",0,IF(VLOOKUP($E953,paramètres!$E$33:$F$44,2,FALSE)&lt;=VLOOKUP($AG$18,paramètres!$E$33:$F$44,2,FALSE),U953*$D953,0)))</f>
        <v>0</v>
      </c>
      <c r="AH953" s="13">
        <f>IF($D953="",0,IF($E953="",0,IF(VLOOKUP($E953,paramètres!$E$33:$F$44,2,FALSE)&lt;=VLOOKUP($AH$18,paramètres!$E$33:$F$44,2,FALSE),V953*$D953,0)))</f>
        <v>0</v>
      </c>
      <c r="AI953" s="13">
        <f>IF($D953="",0,IF($E953="",0,IF(VLOOKUP($E953,paramètres!$E$33:$F$44,2,FALSE)&lt;=VLOOKUP($AI$18,paramètres!$E$33:$F$44,2,FALSE),W953*$D953,0)))</f>
        <v>0</v>
      </c>
      <c r="AJ953" s="13">
        <f>IF($D953="",0,IF($E953="",0,IF(VLOOKUP($E953,paramètres!$E$33:$F$44,2,FALSE)&lt;=VLOOKUP($AJ$18,paramètres!$E$33:$F$44,2,FALSE),X953*$D953,0)))</f>
        <v>0</v>
      </c>
      <c r="AK953" s="13">
        <f>IF($D953="",0,IF($E953="",0,IF(VLOOKUP($E953,paramètres!$E$33:$F$44,2,FALSE)&lt;=VLOOKUP($AK$18,paramètres!$E$33:$F$44,2,FALSE),Y953*$D953,0)))</f>
        <v>0</v>
      </c>
      <c r="AL953" s="13">
        <f>IF($D953="",0,IF($E953="",0,IF(VLOOKUP($E953,paramètres!$E$33:$F$44,2,FALSE)&lt;=VLOOKUP($AL$18,paramètres!$E$33:$F$44,2,FALSE),Z953*$D953,0)))</f>
        <v>0</v>
      </c>
      <c r="AM953" s="13">
        <f>IF($D953="",0,IF($E953="",0,IF(VLOOKUP($E953,paramètres!$E$33:$F$44,2,FALSE)&lt;=VLOOKUP($AM$18,paramètres!$E$33:$F$44,2,FALSE),AA953*$D953,0)))</f>
        <v>0</v>
      </c>
      <c r="AN953" s="154">
        <f>IF($D953="",0,IF($E953="",0,IF(VLOOKUP($E953,paramètres!$E$33:$F$44,2,FALSE)&lt;=VLOOKUP($AN$18,paramètres!$E$33:$F$44,2,FALSE),AB953*$D953,0)))</f>
        <v>0</v>
      </c>
      <c r="AO953" s="149" t="str">
        <f>IF(paramètres!$B$28=1,((SUM(Q953:Z953)/1.02)+SUM(AA953:AB953))*0.0303/9*COUNT(Q953:Y953),IF(paramètres!$B$28=2,(SUM(Q953:AB953))*0.0303/9*COUNT(Q953:Y953),"Missing Delta option"))</f>
        <v>Missing Delta option</v>
      </c>
      <c r="AP953" s="13" t="str">
        <f>IF(paramètres!$B$28=1,(((SUM(Q953:Z953)/1.02)+SUM(AA953:AB953))+((SUM(AC953:AL953)/1.02)+SUM(AM953:AO953)))*cotpatr,IF(paramètres!$B$28=2,(SUM(Q953:AO953)*cotpatr),"Missing Delta Option"))</f>
        <v>Missing Delta Option</v>
      </c>
      <c r="AQ953" s="13" t="str" cm="1">
        <f t="array" ref="AQ953">IF(paramètres!$B$28=1,(((SUM(Q953:Z953)/1.02)+SUM(AA953:AB953))+((SUM(AC953:AN953)/1.02)+SUM(AM953:AN953)))/12*pécule,IF(paramètres!$B$28=2,SUM(Q953:AN953)/12*pécule,"Missing Delta Option"))</f>
        <v>Missing Delta Option</v>
      </c>
      <c r="AR953" s="132" t="e">
        <f>IF(paramètres!$B$28=1,(((SUM(Q953:Z953)/1.02)+SUM(AA953:AB953))+((SUM(AC953:AN953)/1.02)+SUM(AM953:AN953)))+AO953+AP953+AQ953,SUM(Q953:AN953)+AO953+AP953+AQ953)</f>
        <v>#VALUE!</v>
      </c>
    </row>
    <row r="954" spans="1:44" x14ac:dyDescent="0.25">
      <c r="A954" s="131"/>
      <c r="B954" s="39"/>
      <c r="C954" s="39"/>
      <c r="D954" s="93"/>
      <c r="E954" s="68"/>
      <c r="F954" s="40"/>
      <c r="G954" s="94"/>
      <c r="H954" s="38"/>
      <c r="I954" s="95"/>
      <c r="J954" s="40"/>
      <c r="K954" s="38"/>
      <c r="L954" s="95"/>
      <c r="M954" s="40"/>
      <c r="N954" s="38"/>
      <c r="O954" s="95"/>
      <c r="P954" s="68"/>
      <c r="Q954" s="226"/>
      <c r="R954" s="227"/>
      <c r="S954" s="227"/>
      <c r="T954" s="227"/>
      <c r="U954" s="227"/>
      <c r="V954" s="227"/>
      <c r="W954" s="227"/>
      <c r="X954" s="227"/>
      <c r="Y954" s="227"/>
      <c r="Z954" s="227"/>
      <c r="AA954" s="227"/>
      <c r="AB954" s="228"/>
      <c r="AC954" s="149">
        <f>IF($D954="",0,IF($E954="",0,IF(VLOOKUP($E954,paramètres!$E$33:$F$44,2,FALSE)&lt;=VLOOKUP($AC$18,paramètres!$E$33:$F$44,2,FALSE),Q954*$D954,0)))</f>
        <v>0</v>
      </c>
      <c r="AD954" s="13">
        <f>IF($D954="",0,IF($E954="",0,IF(VLOOKUP($E954,paramètres!$E$33:$F$44,2,FALSE)&lt;=VLOOKUP($AD$18,paramètres!$E$33:$F$44,2,FALSE),R954*$D954,0)))</f>
        <v>0</v>
      </c>
      <c r="AE954" s="13">
        <f>IF($D954="",0,IF($E954="",0,IF(VLOOKUP($E954,paramètres!$E$33:$F$44,2,FALSE)&lt;=VLOOKUP($AE$18,paramètres!$E$33:$F$44,2,FALSE),S954*$D954,0)))</f>
        <v>0</v>
      </c>
      <c r="AF954" s="13">
        <f>IF($D954="",0,IF($E954="",0,IF(VLOOKUP($E954,paramètres!$E$33:$F$44,2,FALSE)&lt;=VLOOKUP($AF$18,paramètres!$E$33:$F$44,2,FALSE),T954*$D954,0)))</f>
        <v>0</v>
      </c>
      <c r="AG954" s="13">
        <f>IF($D954="",0,IF($E954="",0,IF(VLOOKUP($E954,paramètres!$E$33:$F$44,2,FALSE)&lt;=VLOOKUP($AG$18,paramètres!$E$33:$F$44,2,FALSE),U954*$D954,0)))</f>
        <v>0</v>
      </c>
      <c r="AH954" s="13">
        <f>IF($D954="",0,IF($E954="",0,IF(VLOOKUP($E954,paramètres!$E$33:$F$44,2,FALSE)&lt;=VLOOKUP($AH$18,paramètres!$E$33:$F$44,2,FALSE),V954*$D954,0)))</f>
        <v>0</v>
      </c>
      <c r="AI954" s="13">
        <f>IF($D954="",0,IF($E954="",0,IF(VLOOKUP($E954,paramètres!$E$33:$F$44,2,FALSE)&lt;=VLOOKUP($AI$18,paramètres!$E$33:$F$44,2,FALSE),W954*$D954,0)))</f>
        <v>0</v>
      </c>
      <c r="AJ954" s="13">
        <f>IF($D954="",0,IF($E954="",0,IF(VLOOKUP($E954,paramètres!$E$33:$F$44,2,FALSE)&lt;=VLOOKUP($AJ$18,paramètres!$E$33:$F$44,2,FALSE),X954*$D954,0)))</f>
        <v>0</v>
      </c>
      <c r="AK954" s="13">
        <f>IF($D954="",0,IF($E954="",0,IF(VLOOKUP($E954,paramètres!$E$33:$F$44,2,FALSE)&lt;=VLOOKUP($AK$18,paramètres!$E$33:$F$44,2,FALSE),Y954*$D954,0)))</f>
        <v>0</v>
      </c>
      <c r="AL954" s="13">
        <f>IF($D954="",0,IF($E954="",0,IF(VLOOKUP($E954,paramètres!$E$33:$F$44,2,FALSE)&lt;=VLOOKUP($AL$18,paramètres!$E$33:$F$44,2,FALSE),Z954*$D954,0)))</f>
        <v>0</v>
      </c>
      <c r="AM954" s="13">
        <f>IF($D954="",0,IF($E954="",0,IF(VLOOKUP($E954,paramètres!$E$33:$F$44,2,FALSE)&lt;=VLOOKUP($AM$18,paramètres!$E$33:$F$44,2,FALSE),AA954*$D954,0)))</f>
        <v>0</v>
      </c>
      <c r="AN954" s="154">
        <f>IF($D954="",0,IF($E954="",0,IF(VLOOKUP($E954,paramètres!$E$33:$F$44,2,FALSE)&lt;=VLOOKUP($AN$18,paramètres!$E$33:$F$44,2,FALSE),AB954*$D954,0)))</f>
        <v>0</v>
      </c>
      <c r="AO954" s="149" t="str">
        <f>IF(paramètres!$B$28=1,((SUM(Q954:Z954)/1.02)+SUM(AA954:AB954))*0.0303/9*COUNT(Q954:Y954),IF(paramètres!$B$28=2,(SUM(Q954:AB954))*0.0303/9*COUNT(Q954:Y954),"Missing Delta option"))</f>
        <v>Missing Delta option</v>
      </c>
      <c r="AP954" s="13" t="str">
        <f>IF(paramètres!$B$28=1,(((SUM(Q954:Z954)/1.02)+SUM(AA954:AB954))+((SUM(AC954:AL954)/1.02)+SUM(AM954:AO954)))*cotpatr,IF(paramètres!$B$28=2,(SUM(Q954:AO954)*cotpatr),"Missing Delta Option"))</f>
        <v>Missing Delta Option</v>
      </c>
      <c r="AQ954" s="13" t="str" cm="1">
        <f t="array" ref="AQ954">IF(paramètres!$B$28=1,(((SUM(Q954:Z954)/1.02)+SUM(AA954:AB954))+((SUM(AC954:AN954)/1.02)+SUM(AM954:AN954)))/12*pécule,IF(paramètres!$B$28=2,SUM(Q954:AN954)/12*pécule,"Missing Delta Option"))</f>
        <v>Missing Delta Option</v>
      </c>
      <c r="AR954" s="132" t="e">
        <f>IF(paramètres!$B$28=1,(((SUM(Q954:Z954)/1.02)+SUM(AA954:AB954))+((SUM(AC954:AN954)/1.02)+SUM(AM954:AN954)))+AO954+AP954+AQ954,SUM(Q954:AN954)+AO954+AP954+AQ954)</f>
        <v>#VALUE!</v>
      </c>
    </row>
    <row r="955" spans="1:44" x14ac:dyDescent="0.25">
      <c r="A955" s="131"/>
      <c r="B955" s="39"/>
      <c r="C955" s="39"/>
      <c r="D955" s="93"/>
      <c r="E955" s="68"/>
      <c r="F955" s="40"/>
      <c r="G955" s="94"/>
      <c r="H955" s="38"/>
      <c r="I955" s="95"/>
      <c r="J955" s="40"/>
      <c r="K955" s="38"/>
      <c r="L955" s="95"/>
      <c r="M955" s="40"/>
      <c r="N955" s="38"/>
      <c r="O955" s="95"/>
      <c r="P955" s="68"/>
      <c r="Q955" s="226"/>
      <c r="R955" s="227"/>
      <c r="S955" s="227"/>
      <c r="T955" s="227"/>
      <c r="U955" s="227"/>
      <c r="V955" s="227"/>
      <c r="W955" s="227"/>
      <c r="X955" s="227"/>
      <c r="Y955" s="227"/>
      <c r="Z955" s="227"/>
      <c r="AA955" s="227"/>
      <c r="AB955" s="228"/>
      <c r="AC955" s="149">
        <f>IF($D955="",0,IF($E955="",0,IF(VLOOKUP($E955,paramètres!$E$33:$F$44,2,FALSE)&lt;=VLOOKUP($AC$18,paramètres!$E$33:$F$44,2,FALSE),Q955*$D955,0)))</f>
        <v>0</v>
      </c>
      <c r="AD955" s="13">
        <f>IF($D955="",0,IF($E955="",0,IF(VLOOKUP($E955,paramètres!$E$33:$F$44,2,FALSE)&lt;=VLOOKUP($AD$18,paramètres!$E$33:$F$44,2,FALSE),R955*$D955,0)))</f>
        <v>0</v>
      </c>
      <c r="AE955" s="13">
        <f>IF($D955="",0,IF($E955="",0,IF(VLOOKUP($E955,paramètres!$E$33:$F$44,2,FALSE)&lt;=VLOOKUP($AE$18,paramètres!$E$33:$F$44,2,FALSE),S955*$D955,0)))</f>
        <v>0</v>
      </c>
      <c r="AF955" s="13">
        <f>IF($D955="",0,IF($E955="",0,IF(VLOOKUP($E955,paramètres!$E$33:$F$44,2,FALSE)&lt;=VLOOKUP($AF$18,paramètres!$E$33:$F$44,2,FALSE),T955*$D955,0)))</f>
        <v>0</v>
      </c>
      <c r="AG955" s="13">
        <f>IF($D955="",0,IF($E955="",0,IF(VLOOKUP($E955,paramètres!$E$33:$F$44,2,FALSE)&lt;=VLOOKUP($AG$18,paramètres!$E$33:$F$44,2,FALSE),U955*$D955,0)))</f>
        <v>0</v>
      </c>
      <c r="AH955" s="13">
        <f>IF($D955="",0,IF($E955="",0,IF(VLOOKUP($E955,paramètres!$E$33:$F$44,2,FALSE)&lt;=VLOOKUP($AH$18,paramètres!$E$33:$F$44,2,FALSE),V955*$D955,0)))</f>
        <v>0</v>
      </c>
      <c r="AI955" s="13">
        <f>IF($D955="",0,IF($E955="",0,IF(VLOOKUP($E955,paramètres!$E$33:$F$44,2,FALSE)&lt;=VLOOKUP($AI$18,paramètres!$E$33:$F$44,2,FALSE),W955*$D955,0)))</f>
        <v>0</v>
      </c>
      <c r="AJ955" s="13">
        <f>IF($D955="",0,IF($E955="",0,IF(VLOOKUP($E955,paramètres!$E$33:$F$44,2,FALSE)&lt;=VLOOKUP($AJ$18,paramètres!$E$33:$F$44,2,FALSE),X955*$D955,0)))</f>
        <v>0</v>
      </c>
      <c r="AK955" s="13">
        <f>IF($D955="",0,IF($E955="",0,IF(VLOOKUP($E955,paramètres!$E$33:$F$44,2,FALSE)&lt;=VLOOKUP($AK$18,paramètres!$E$33:$F$44,2,FALSE),Y955*$D955,0)))</f>
        <v>0</v>
      </c>
      <c r="AL955" s="13">
        <f>IF($D955="",0,IF($E955="",0,IF(VLOOKUP($E955,paramètres!$E$33:$F$44,2,FALSE)&lt;=VLOOKUP($AL$18,paramètres!$E$33:$F$44,2,FALSE),Z955*$D955,0)))</f>
        <v>0</v>
      </c>
      <c r="AM955" s="13">
        <f>IF($D955="",0,IF($E955="",0,IF(VLOOKUP($E955,paramètres!$E$33:$F$44,2,FALSE)&lt;=VLOOKUP($AM$18,paramètres!$E$33:$F$44,2,FALSE),AA955*$D955,0)))</f>
        <v>0</v>
      </c>
      <c r="AN955" s="154">
        <f>IF($D955="",0,IF($E955="",0,IF(VLOOKUP($E955,paramètres!$E$33:$F$44,2,FALSE)&lt;=VLOOKUP($AN$18,paramètres!$E$33:$F$44,2,FALSE),AB955*$D955,0)))</f>
        <v>0</v>
      </c>
      <c r="AO955" s="149" t="str">
        <f>IF(paramètres!$B$28=1,((SUM(Q955:Z955)/1.02)+SUM(AA955:AB955))*0.0303/9*COUNT(Q955:Y955),IF(paramètres!$B$28=2,(SUM(Q955:AB955))*0.0303/9*COUNT(Q955:Y955),"Missing Delta option"))</f>
        <v>Missing Delta option</v>
      </c>
      <c r="AP955" s="13" t="str">
        <f>IF(paramètres!$B$28=1,(((SUM(Q955:Z955)/1.02)+SUM(AA955:AB955))+((SUM(AC955:AL955)/1.02)+SUM(AM955:AO955)))*cotpatr,IF(paramètres!$B$28=2,(SUM(Q955:AO955)*cotpatr),"Missing Delta Option"))</f>
        <v>Missing Delta Option</v>
      </c>
      <c r="AQ955" s="13" t="str" cm="1">
        <f t="array" ref="AQ955">IF(paramètres!$B$28=1,(((SUM(Q955:Z955)/1.02)+SUM(AA955:AB955))+((SUM(AC955:AN955)/1.02)+SUM(AM955:AN955)))/12*pécule,IF(paramètres!$B$28=2,SUM(Q955:AN955)/12*pécule,"Missing Delta Option"))</f>
        <v>Missing Delta Option</v>
      </c>
      <c r="AR955" s="132" t="e">
        <f>IF(paramètres!$B$28=1,(((SUM(Q955:Z955)/1.02)+SUM(AA955:AB955))+((SUM(AC955:AN955)/1.02)+SUM(AM955:AN955)))+AO955+AP955+AQ955,SUM(Q955:AN955)+AO955+AP955+AQ955)</f>
        <v>#VALUE!</v>
      </c>
    </row>
    <row r="956" spans="1:44" x14ac:dyDescent="0.25">
      <c r="A956" s="131"/>
      <c r="B956" s="39"/>
      <c r="C956" s="39"/>
      <c r="D956" s="93"/>
      <c r="E956" s="68"/>
      <c r="F956" s="40"/>
      <c r="G956" s="94"/>
      <c r="H956" s="38"/>
      <c r="I956" s="95"/>
      <c r="J956" s="40"/>
      <c r="K956" s="38"/>
      <c r="L956" s="95"/>
      <c r="M956" s="40"/>
      <c r="N956" s="38"/>
      <c r="O956" s="95"/>
      <c r="P956" s="68"/>
      <c r="Q956" s="226"/>
      <c r="R956" s="227"/>
      <c r="S956" s="227"/>
      <c r="T956" s="227"/>
      <c r="U956" s="227"/>
      <c r="V956" s="227"/>
      <c r="W956" s="227"/>
      <c r="X956" s="227"/>
      <c r="Y956" s="227"/>
      <c r="Z956" s="227"/>
      <c r="AA956" s="227"/>
      <c r="AB956" s="228"/>
      <c r="AC956" s="149">
        <f>IF($D956="",0,IF($E956="",0,IF(VLOOKUP($E956,paramètres!$E$33:$F$44,2,FALSE)&lt;=VLOOKUP($AC$18,paramètres!$E$33:$F$44,2,FALSE),Q956*$D956,0)))</f>
        <v>0</v>
      </c>
      <c r="AD956" s="13">
        <f>IF($D956="",0,IF($E956="",0,IF(VLOOKUP($E956,paramètres!$E$33:$F$44,2,FALSE)&lt;=VLOOKUP($AD$18,paramètres!$E$33:$F$44,2,FALSE),R956*$D956,0)))</f>
        <v>0</v>
      </c>
      <c r="AE956" s="13">
        <f>IF($D956="",0,IF($E956="",0,IF(VLOOKUP($E956,paramètres!$E$33:$F$44,2,FALSE)&lt;=VLOOKUP($AE$18,paramètres!$E$33:$F$44,2,FALSE),S956*$D956,0)))</f>
        <v>0</v>
      </c>
      <c r="AF956" s="13">
        <f>IF($D956="",0,IF($E956="",0,IF(VLOOKUP($E956,paramètres!$E$33:$F$44,2,FALSE)&lt;=VLOOKUP($AF$18,paramètres!$E$33:$F$44,2,FALSE),T956*$D956,0)))</f>
        <v>0</v>
      </c>
      <c r="AG956" s="13">
        <f>IF($D956="",0,IF($E956="",0,IF(VLOOKUP($E956,paramètres!$E$33:$F$44,2,FALSE)&lt;=VLOOKUP($AG$18,paramètres!$E$33:$F$44,2,FALSE),U956*$D956,0)))</f>
        <v>0</v>
      </c>
      <c r="AH956" s="13">
        <f>IF($D956="",0,IF($E956="",0,IF(VLOOKUP($E956,paramètres!$E$33:$F$44,2,FALSE)&lt;=VLOOKUP($AH$18,paramètres!$E$33:$F$44,2,FALSE),V956*$D956,0)))</f>
        <v>0</v>
      </c>
      <c r="AI956" s="13">
        <f>IF($D956="",0,IF($E956="",0,IF(VLOOKUP($E956,paramètres!$E$33:$F$44,2,FALSE)&lt;=VLOOKUP($AI$18,paramètres!$E$33:$F$44,2,FALSE),W956*$D956,0)))</f>
        <v>0</v>
      </c>
      <c r="AJ956" s="13">
        <f>IF($D956="",0,IF($E956="",0,IF(VLOOKUP($E956,paramètres!$E$33:$F$44,2,FALSE)&lt;=VLOOKUP($AJ$18,paramètres!$E$33:$F$44,2,FALSE),X956*$D956,0)))</f>
        <v>0</v>
      </c>
      <c r="AK956" s="13">
        <f>IF($D956="",0,IF($E956="",0,IF(VLOOKUP($E956,paramètres!$E$33:$F$44,2,FALSE)&lt;=VLOOKUP($AK$18,paramètres!$E$33:$F$44,2,FALSE),Y956*$D956,0)))</f>
        <v>0</v>
      </c>
      <c r="AL956" s="13">
        <f>IF($D956="",0,IF($E956="",0,IF(VLOOKUP($E956,paramètres!$E$33:$F$44,2,FALSE)&lt;=VLOOKUP($AL$18,paramètres!$E$33:$F$44,2,FALSE),Z956*$D956,0)))</f>
        <v>0</v>
      </c>
      <c r="AM956" s="13">
        <f>IF($D956="",0,IF($E956="",0,IF(VLOOKUP($E956,paramètres!$E$33:$F$44,2,FALSE)&lt;=VLOOKUP($AM$18,paramètres!$E$33:$F$44,2,FALSE),AA956*$D956,0)))</f>
        <v>0</v>
      </c>
      <c r="AN956" s="154">
        <f>IF($D956="",0,IF($E956="",0,IF(VLOOKUP($E956,paramètres!$E$33:$F$44,2,FALSE)&lt;=VLOOKUP($AN$18,paramètres!$E$33:$F$44,2,FALSE),AB956*$D956,0)))</f>
        <v>0</v>
      </c>
      <c r="AO956" s="149" t="str">
        <f>IF(paramètres!$B$28=1,((SUM(Q956:Z956)/1.02)+SUM(AA956:AB956))*0.0303/9*COUNT(Q956:Y956),IF(paramètres!$B$28=2,(SUM(Q956:AB956))*0.0303/9*COUNT(Q956:Y956),"Missing Delta option"))</f>
        <v>Missing Delta option</v>
      </c>
      <c r="AP956" s="13" t="str">
        <f>IF(paramètres!$B$28=1,(((SUM(Q956:Z956)/1.02)+SUM(AA956:AB956))+((SUM(AC956:AL956)/1.02)+SUM(AM956:AO956)))*cotpatr,IF(paramètres!$B$28=2,(SUM(Q956:AO956)*cotpatr),"Missing Delta Option"))</f>
        <v>Missing Delta Option</v>
      </c>
      <c r="AQ956" s="13" t="str" cm="1">
        <f t="array" ref="AQ956">IF(paramètres!$B$28=1,(((SUM(Q956:Z956)/1.02)+SUM(AA956:AB956))+((SUM(AC956:AN956)/1.02)+SUM(AM956:AN956)))/12*pécule,IF(paramètres!$B$28=2,SUM(Q956:AN956)/12*pécule,"Missing Delta Option"))</f>
        <v>Missing Delta Option</v>
      </c>
      <c r="AR956" s="132" t="e">
        <f>IF(paramètres!$B$28=1,(((SUM(Q956:Z956)/1.02)+SUM(AA956:AB956))+((SUM(AC956:AN956)/1.02)+SUM(AM956:AN956)))+AO956+AP956+AQ956,SUM(Q956:AN956)+AO956+AP956+AQ956)</f>
        <v>#VALUE!</v>
      </c>
    </row>
    <row r="957" spans="1:44" x14ac:dyDescent="0.25">
      <c r="A957" s="131"/>
      <c r="B957" s="39"/>
      <c r="C957" s="39"/>
      <c r="D957" s="93"/>
      <c r="E957" s="68"/>
      <c r="F957" s="40"/>
      <c r="G957" s="94"/>
      <c r="H957" s="38"/>
      <c r="I957" s="95"/>
      <c r="J957" s="40"/>
      <c r="K957" s="38"/>
      <c r="L957" s="95"/>
      <c r="M957" s="40"/>
      <c r="N957" s="38"/>
      <c r="O957" s="95"/>
      <c r="P957" s="68"/>
      <c r="Q957" s="226"/>
      <c r="R957" s="227"/>
      <c r="S957" s="227"/>
      <c r="T957" s="227"/>
      <c r="U957" s="227"/>
      <c r="V957" s="227"/>
      <c r="W957" s="227"/>
      <c r="X957" s="227"/>
      <c r="Y957" s="227"/>
      <c r="Z957" s="227"/>
      <c r="AA957" s="227"/>
      <c r="AB957" s="228"/>
      <c r="AC957" s="149">
        <f>IF($D957="",0,IF($E957="",0,IF(VLOOKUP($E957,paramètres!$E$33:$F$44,2,FALSE)&lt;=VLOOKUP($AC$18,paramètres!$E$33:$F$44,2,FALSE),Q957*$D957,0)))</f>
        <v>0</v>
      </c>
      <c r="AD957" s="13">
        <f>IF($D957="",0,IF($E957="",0,IF(VLOOKUP($E957,paramètres!$E$33:$F$44,2,FALSE)&lt;=VLOOKUP($AD$18,paramètres!$E$33:$F$44,2,FALSE),R957*$D957,0)))</f>
        <v>0</v>
      </c>
      <c r="AE957" s="13">
        <f>IF($D957="",0,IF($E957="",0,IF(VLOOKUP($E957,paramètres!$E$33:$F$44,2,FALSE)&lt;=VLOOKUP($AE$18,paramètres!$E$33:$F$44,2,FALSE),S957*$D957,0)))</f>
        <v>0</v>
      </c>
      <c r="AF957" s="13">
        <f>IF($D957="",0,IF($E957="",0,IF(VLOOKUP($E957,paramètres!$E$33:$F$44,2,FALSE)&lt;=VLOOKUP($AF$18,paramètres!$E$33:$F$44,2,FALSE),T957*$D957,0)))</f>
        <v>0</v>
      </c>
      <c r="AG957" s="13">
        <f>IF($D957="",0,IF($E957="",0,IF(VLOOKUP($E957,paramètres!$E$33:$F$44,2,FALSE)&lt;=VLOOKUP($AG$18,paramètres!$E$33:$F$44,2,FALSE),U957*$D957,0)))</f>
        <v>0</v>
      </c>
      <c r="AH957" s="13">
        <f>IF($D957="",0,IF($E957="",0,IF(VLOOKUP($E957,paramètres!$E$33:$F$44,2,FALSE)&lt;=VLOOKUP($AH$18,paramètres!$E$33:$F$44,2,FALSE),V957*$D957,0)))</f>
        <v>0</v>
      </c>
      <c r="AI957" s="13">
        <f>IF($D957="",0,IF($E957="",0,IF(VLOOKUP($E957,paramètres!$E$33:$F$44,2,FALSE)&lt;=VLOOKUP($AI$18,paramètres!$E$33:$F$44,2,FALSE),W957*$D957,0)))</f>
        <v>0</v>
      </c>
      <c r="AJ957" s="13">
        <f>IF($D957="",0,IF($E957="",0,IF(VLOOKUP($E957,paramètres!$E$33:$F$44,2,FALSE)&lt;=VLOOKUP($AJ$18,paramètres!$E$33:$F$44,2,FALSE),X957*$D957,0)))</f>
        <v>0</v>
      </c>
      <c r="AK957" s="13">
        <f>IF($D957="",0,IF($E957="",0,IF(VLOOKUP($E957,paramètres!$E$33:$F$44,2,FALSE)&lt;=VLOOKUP($AK$18,paramètres!$E$33:$F$44,2,FALSE),Y957*$D957,0)))</f>
        <v>0</v>
      </c>
      <c r="AL957" s="13">
        <f>IF($D957="",0,IF($E957="",0,IF(VLOOKUP($E957,paramètres!$E$33:$F$44,2,FALSE)&lt;=VLOOKUP($AL$18,paramètres!$E$33:$F$44,2,FALSE),Z957*$D957,0)))</f>
        <v>0</v>
      </c>
      <c r="AM957" s="13">
        <f>IF($D957="",0,IF($E957="",0,IF(VLOOKUP($E957,paramètres!$E$33:$F$44,2,FALSE)&lt;=VLOOKUP($AM$18,paramètres!$E$33:$F$44,2,FALSE),AA957*$D957,0)))</f>
        <v>0</v>
      </c>
      <c r="AN957" s="154">
        <f>IF($D957="",0,IF($E957="",0,IF(VLOOKUP($E957,paramètres!$E$33:$F$44,2,FALSE)&lt;=VLOOKUP($AN$18,paramètres!$E$33:$F$44,2,FALSE),AB957*$D957,0)))</f>
        <v>0</v>
      </c>
      <c r="AO957" s="149" t="str">
        <f>IF(paramètres!$B$28=1,((SUM(Q957:Z957)/1.02)+SUM(AA957:AB957))*0.0303/9*COUNT(Q957:Y957),IF(paramètres!$B$28=2,(SUM(Q957:AB957))*0.0303/9*COUNT(Q957:Y957),"Missing Delta option"))</f>
        <v>Missing Delta option</v>
      </c>
      <c r="AP957" s="13" t="str">
        <f>IF(paramètres!$B$28=1,(((SUM(Q957:Z957)/1.02)+SUM(AA957:AB957))+((SUM(AC957:AL957)/1.02)+SUM(AM957:AO957)))*cotpatr,IF(paramètres!$B$28=2,(SUM(Q957:AO957)*cotpatr),"Missing Delta Option"))</f>
        <v>Missing Delta Option</v>
      </c>
      <c r="AQ957" s="13" t="str" cm="1">
        <f t="array" ref="AQ957">IF(paramètres!$B$28=1,(((SUM(Q957:Z957)/1.02)+SUM(AA957:AB957))+((SUM(AC957:AN957)/1.02)+SUM(AM957:AN957)))/12*pécule,IF(paramètres!$B$28=2,SUM(Q957:AN957)/12*pécule,"Missing Delta Option"))</f>
        <v>Missing Delta Option</v>
      </c>
      <c r="AR957" s="132" t="e">
        <f>IF(paramètres!$B$28=1,(((SUM(Q957:Z957)/1.02)+SUM(AA957:AB957))+((SUM(AC957:AN957)/1.02)+SUM(AM957:AN957)))+AO957+AP957+AQ957,SUM(Q957:AN957)+AO957+AP957+AQ957)</f>
        <v>#VALUE!</v>
      </c>
    </row>
    <row r="958" spans="1:44" x14ac:dyDescent="0.25">
      <c r="A958" s="131"/>
      <c r="B958" s="39"/>
      <c r="C958" s="39"/>
      <c r="D958" s="93"/>
      <c r="E958" s="68"/>
      <c r="F958" s="40"/>
      <c r="G958" s="94"/>
      <c r="H958" s="38"/>
      <c r="I958" s="95"/>
      <c r="J958" s="40"/>
      <c r="K958" s="38"/>
      <c r="L958" s="95"/>
      <c r="M958" s="40"/>
      <c r="N958" s="38"/>
      <c r="O958" s="95"/>
      <c r="P958" s="68"/>
      <c r="Q958" s="226"/>
      <c r="R958" s="227"/>
      <c r="S958" s="227"/>
      <c r="T958" s="227"/>
      <c r="U958" s="227"/>
      <c r="V958" s="227"/>
      <c r="W958" s="227"/>
      <c r="X958" s="227"/>
      <c r="Y958" s="227"/>
      <c r="Z958" s="227"/>
      <c r="AA958" s="227"/>
      <c r="AB958" s="228"/>
      <c r="AC958" s="149">
        <f>IF($D958="",0,IF($E958="",0,IF(VLOOKUP($E958,paramètres!$E$33:$F$44,2,FALSE)&lt;=VLOOKUP($AC$18,paramètres!$E$33:$F$44,2,FALSE),Q958*$D958,0)))</f>
        <v>0</v>
      </c>
      <c r="AD958" s="13">
        <f>IF($D958="",0,IF($E958="",0,IF(VLOOKUP($E958,paramètres!$E$33:$F$44,2,FALSE)&lt;=VLOOKUP($AD$18,paramètres!$E$33:$F$44,2,FALSE),R958*$D958,0)))</f>
        <v>0</v>
      </c>
      <c r="AE958" s="13">
        <f>IF($D958="",0,IF($E958="",0,IF(VLOOKUP($E958,paramètres!$E$33:$F$44,2,FALSE)&lt;=VLOOKUP($AE$18,paramètres!$E$33:$F$44,2,FALSE),S958*$D958,0)))</f>
        <v>0</v>
      </c>
      <c r="AF958" s="13">
        <f>IF($D958="",0,IF($E958="",0,IF(VLOOKUP($E958,paramètres!$E$33:$F$44,2,FALSE)&lt;=VLOOKUP($AF$18,paramètres!$E$33:$F$44,2,FALSE),T958*$D958,0)))</f>
        <v>0</v>
      </c>
      <c r="AG958" s="13">
        <f>IF($D958="",0,IF($E958="",0,IF(VLOOKUP($E958,paramètres!$E$33:$F$44,2,FALSE)&lt;=VLOOKUP($AG$18,paramètres!$E$33:$F$44,2,FALSE),U958*$D958,0)))</f>
        <v>0</v>
      </c>
      <c r="AH958" s="13">
        <f>IF($D958="",0,IF($E958="",0,IF(VLOOKUP($E958,paramètres!$E$33:$F$44,2,FALSE)&lt;=VLOOKUP($AH$18,paramètres!$E$33:$F$44,2,FALSE),V958*$D958,0)))</f>
        <v>0</v>
      </c>
      <c r="AI958" s="13">
        <f>IF($D958="",0,IF($E958="",0,IF(VLOOKUP($E958,paramètres!$E$33:$F$44,2,FALSE)&lt;=VLOOKUP($AI$18,paramètres!$E$33:$F$44,2,FALSE),W958*$D958,0)))</f>
        <v>0</v>
      </c>
      <c r="AJ958" s="13">
        <f>IF($D958="",0,IF($E958="",0,IF(VLOOKUP($E958,paramètres!$E$33:$F$44,2,FALSE)&lt;=VLOOKUP($AJ$18,paramètres!$E$33:$F$44,2,FALSE),X958*$D958,0)))</f>
        <v>0</v>
      </c>
      <c r="AK958" s="13">
        <f>IF($D958="",0,IF($E958="",0,IF(VLOOKUP($E958,paramètres!$E$33:$F$44,2,FALSE)&lt;=VLOOKUP($AK$18,paramètres!$E$33:$F$44,2,FALSE),Y958*$D958,0)))</f>
        <v>0</v>
      </c>
      <c r="AL958" s="13">
        <f>IF($D958="",0,IF($E958="",0,IF(VLOOKUP($E958,paramètres!$E$33:$F$44,2,FALSE)&lt;=VLOOKUP($AL$18,paramètres!$E$33:$F$44,2,FALSE),Z958*$D958,0)))</f>
        <v>0</v>
      </c>
      <c r="AM958" s="13">
        <f>IF($D958="",0,IF($E958="",0,IF(VLOOKUP($E958,paramètres!$E$33:$F$44,2,FALSE)&lt;=VLOOKUP($AM$18,paramètres!$E$33:$F$44,2,FALSE),AA958*$D958,0)))</f>
        <v>0</v>
      </c>
      <c r="AN958" s="154">
        <f>IF($D958="",0,IF($E958="",0,IF(VLOOKUP($E958,paramètres!$E$33:$F$44,2,FALSE)&lt;=VLOOKUP($AN$18,paramètres!$E$33:$F$44,2,FALSE),AB958*$D958,0)))</f>
        <v>0</v>
      </c>
      <c r="AO958" s="149" t="str">
        <f>IF(paramètres!$B$28=1,((SUM(Q958:Z958)/1.02)+SUM(AA958:AB958))*0.0303/9*COUNT(Q958:Y958),IF(paramètres!$B$28=2,(SUM(Q958:AB958))*0.0303/9*COUNT(Q958:Y958),"Missing Delta option"))</f>
        <v>Missing Delta option</v>
      </c>
      <c r="AP958" s="13" t="str">
        <f>IF(paramètres!$B$28=1,(((SUM(Q958:Z958)/1.02)+SUM(AA958:AB958))+((SUM(AC958:AL958)/1.02)+SUM(AM958:AO958)))*cotpatr,IF(paramètres!$B$28=2,(SUM(Q958:AO958)*cotpatr),"Missing Delta Option"))</f>
        <v>Missing Delta Option</v>
      </c>
      <c r="AQ958" s="13" t="str" cm="1">
        <f t="array" ref="AQ958">IF(paramètres!$B$28=1,(((SUM(Q958:Z958)/1.02)+SUM(AA958:AB958))+((SUM(AC958:AN958)/1.02)+SUM(AM958:AN958)))/12*pécule,IF(paramètres!$B$28=2,SUM(Q958:AN958)/12*pécule,"Missing Delta Option"))</f>
        <v>Missing Delta Option</v>
      </c>
      <c r="AR958" s="132" t="e">
        <f>IF(paramètres!$B$28=1,(((SUM(Q958:Z958)/1.02)+SUM(AA958:AB958))+((SUM(AC958:AN958)/1.02)+SUM(AM958:AN958)))+AO958+AP958+AQ958,SUM(Q958:AN958)+AO958+AP958+AQ958)</f>
        <v>#VALUE!</v>
      </c>
    </row>
    <row r="959" spans="1:44" x14ac:dyDescent="0.25">
      <c r="A959" s="131"/>
      <c r="B959" s="39"/>
      <c r="C959" s="39"/>
      <c r="D959" s="93"/>
      <c r="E959" s="68"/>
      <c r="F959" s="40"/>
      <c r="G959" s="94"/>
      <c r="H959" s="38"/>
      <c r="I959" s="95"/>
      <c r="J959" s="40"/>
      <c r="K959" s="38"/>
      <c r="L959" s="95"/>
      <c r="M959" s="40"/>
      <c r="N959" s="38"/>
      <c r="O959" s="95"/>
      <c r="P959" s="68"/>
      <c r="Q959" s="226"/>
      <c r="R959" s="227"/>
      <c r="S959" s="227"/>
      <c r="T959" s="227"/>
      <c r="U959" s="227"/>
      <c r="V959" s="227"/>
      <c r="W959" s="227"/>
      <c r="X959" s="227"/>
      <c r="Y959" s="227"/>
      <c r="Z959" s="227"/>
      <c r="AA959" s="227"/>
      <c r="AB959" s="228"/>
      <c r="AC959" s="149">
        <f>IF($D959="",0,IF($E959="",0,IF(VLOOKUP($E959,paramètres!$E$33:$F$44,2,FALSE)&lt;=VLOOKUP($AC$18,paramètres!$E$33:$F$44,2,FALSE),Q959*$D959,0)))</f>
        <v>0</v>
      </c>
      <c r="AD959" s="13">
        <f>IF($D959="",0,IF($E959="",0,IF(VLOOKUP($E959,paramètres!$E$33:$F$44,2,FALSE)&lt;=VLOOKUP($AD$18,paramètres!$E$33:$F$44,2,FALSE),R959*$D959,0)))</f>
        <v>0</v>
      </c>
      <c r="AE959" s="13">
        <f>IF($D959="",0,IF($E959="",0,IF(VLOOKUP($E959,paramètres!$E$33:$F$44,2,FALSE)&lt;=VLOOKUP($AE$18,paramètres!$E$33:$F$44,2,FALSE),S959*$D959,0)))</f>
        <v>0</v>
      </c>
      <c r="AF959" s="13">
        <f>IF($D959="",0,IF($E959="",0,IF(VLOOKUP($E959,paramètres!$E$33:$F$44,2,FALSE)&lt;=VLOOKUP($AF$18,paramètres!$E$33:$F$44,2,FALSE),T959*$D959,0)))</f>
        <v>0</v>
      </c>
      <c r="AG959" s="13">
        <f>IF($D959="",0,IF($E959="",0,IF(VLOOKUP($E959,paramètres!$E$33:$F$44,2,FALSE)&lt;=VLOOKUP($AG$18,paramètres!$E$33:$F$44,2,FALSE),U959*$D959,0)))</f>
        <v>0</v>
      </c>
      <c r="AH959" s="13">
        <f>IF($D959="",0,IF($E959="",0,IF(VLOOKUP($E959,paramètres!$E$33:$F$44,2,FALSE)&lt;=VLOOKUP($AH$18,paramètres!$E$33:$F$44,2,FALSE),V959*$D959,0)))</f>
        <v>0</v>
      </c>
      <c r="AI959" s="13">
        <f>IF($D959="",0,IF($E959="",0,IF(VLOOKUP($E959,paramètres!$E$33:$F$44,2,FALSE)&lt;=VLOOKUP($AI$18,paramètres!$E$33:$F$44,2,FALSE),W959*$D959,0)))</f>
        <v>0</v>
      </c>
      <c r="AJ959" s="13">
        <f>IF($D959="",0,IF($E959="",0,IF(VLOOKUP($E959,paramètres!$E$33:$F$44,2,FALSE)&lt;=VLOOKUP($AJ$18,paramètres!$E$33:$F$44,2,FALSE),X959*$D959,0)))</f>
        <v>0</v>
      </c>
      <c r="AK959" s="13">
        <f>IF($D959="",0,IF($E959="",0,IF(VLOOKUP($E959,paramètres!$E$33:$F$44,2,FALSE)&lt;=VLOOKUP($AK$18,paramètres!$E$33:$F$44,2,FALSE),Y959*$D959,0)))</f>
        <v>0</v>
      </c>
      <c r="AL959" s="13">
        <f>IF($D959="",0,IF($E959="",0,IF(VLOOKUP($E959,paramètres!$E$33:$F$44,2,FALSE)&lt;=VLOOKUP($AL$18,paramètres!$E$33:$F$44,2,FALSE),Z959*$D959,0)))</f>
        <v>0</v>
      </c>
      <c r="AM959" s="13">
        <f>IF($D959="",0,IF($E959="",0,IF(VLOOKUP($E959,paramètres!$E$33:$F$44,2,FALSE)&lt;=VLOOKUP($AM$18,paramètres!$E$33:$F$44,2,FALSE),AA959*$D959,0)))</f>
        <v>0</v>
      </c>
      <c r="AN959" s="154">
        <f>IF($D959="",0,IF($E959="",0,IF(VLOOKUP($E959,paramètres!$E$33:$F$44,2,FALSE)&lt;=VLOOKUP($AN$18,paramètres!$E$33:$F$44,2,FALSE),AB959*$D959,0)))</f>
        <v>0</v>
      </c>
      <c r="AO959" s="149" t="str">
        <f>IF(paramètres!$B$28=1,((SUM(Q959:Z959)/1.02)+SUM(AA959:AB959))*0.0303/9*COUNT(Q959:Y959),IF(paramètres!$B$28=2,(SUM(Q959:AB959))*0.0303/9*COUNT(Q959:Y959),"Missing Delta option"))</f>
        <v>Missing Delta option</v>
      </c>
      <c r="AP959" s="13" t="str">
        <f>IF(paramètres!$B$28=1,(((SUM(Q959:Z959)/1.02)+SUM(AA959:AB959))+((SUM(AC959:AL959)/1.02)+SUM(AM959:AO959)))*cotpatr,IF(paramètres!$B$28=2,(SUM(Q959:AO959)*cotpatr),"Missing Delta Option"))</f>
        <v>Missing Delta Option</v>
      </c>
      <c r="AQ959" s="13" t="str" cm="1">
        <f t="array" ref="AQ959">IF(paramètres!$B$28=1,(((SUM(Q959:Z959)/1.02)+SUM(AA959:AB959))+((SUM(AC959:AN959)/1.02)+SUM(AM959:AN959)))/12*pécule,IF(paramètres!$B$28=2,SUM(Q959:AN959)/12*pécule,"Missing Delta Option"))</f>
        <v>Missing Delta Option</v>
      </c>
      <c r="AR959" s="132" t="e">
        <f>IF(paramètres!$B$28=1,(((SUM(Q959:Z959)/1.02)+SUM(AA959:AB959))+((SUM(AC959:AN959)/1.02)+SUM(AM959:AN959)))+AO959+AP959+AQ959,SUM(Q959:AN959)+AO959+AP959+AQ959)</f>
        <v>#VALUE!</v>
      </c>
    </row>
    <row r="960" spans="1:44" x14ac:dyDescent="0.25">
      <c r="A960" s="131"/>
      <c r="B960" s="39"/>
      <c r="C960" s="39"/>
      <c r="D960" s="93"/>
      <c r="E960" s="68"/>
      <c r="F960" s="40"/>
      <c r="G960" s="94"/>
      <c r="H960" s="38"/>
      <c r="I960" s="95"/>
      <c r="J960" s="40"/>
      <c r="K960" s="38"/>
      <c r="L960" s="95"/>
      <c r="M960" s="40"/>
      <c r="N960" s="38"/>
      <c r="O960" s="95"/>
      <c r="P960" s="68"/>
      <c r="Q960" s="226"/>
      <c r="R960" s="227"/>
      <c r="S960" s="227"/>
      <c r="T960" s="227"/>
      <c r="U960" s="227"/>
      <c r="V960" s="227"/>
      <c r="W960" s="227"/>
      <c r="X960" s="227"/>
      <c r="Y960" s="227"/>
      <c r="Z960" s="227"/>
      <c r="AA960" s="227"/>
      <c r="AB960" s="228"/>
      <c r="AC960" s="149">
        <f>IF($D960="",0,IF($E960="",0,IF(VLOOKUP($E960,paramètres!$E$33:$F$44,2,FALSE)&lt;=VLOOKUP($AC$18,paramètres!$E$33:$F$44,2,FALSE),Q960*$D960,0)))</f>
        <v>0</v>
      </c>
      <c r="AD960" s="13">
        <f>IF($D960="",0,IF($E960="",0,IF(VLOOKUP($E960,paramètres!$E$33:$F$44,2,FALSE)&lt;=VLOOKUP($AD$18,paramètres!$E$33:$F$44,2,FALSE),R960*$D960,0)))</f>
        <v>0</v>
      </c>
      <c r="AE960" s="13">
        <f>IF($D960="",0,IF($E960="",0,IF(VLOOKUP($E960,paramètres!$E$33:$F$44,2,FALSE)&lt;=VLOOKUP($AE$18,paramètres!$E$33:$F$44,2,FALSE),S960*$D960,0)))</f>
        <v>0</v>
      </c>
      <c r="AF960" s="13">
        <f>IF($D960="",0,IF($E960="",0,IF(VLOOKUP($E960,paramètres!$E$33:$F$44,2,FALSE)&lt;=VLOOKUP($AF$18,paramètres!$E$33:$F$44,2,FALSE),T960*$D960,0)))</f>
        <v>0</v>
      </c>
      <c r="AG960" s="13">
        <f>IF($D960="",0,IF($E960="",0,IF(VLOOKUP($E960,paramètres!$E$33:$F$44,2,FALSE)&lt;=VLOOKUP($AG$18,paramètres!$E$33:$F$44,2,FALSE),U960*$D960,0)))</f>
        <v>0</v>
      </c>
      <c r="AH960" s="13">
        <f>IF($D960="",0,IF($E960="",0,IF(VLOOKUP($E960,paramètres!$E$33:$F$44,2,FALSE)&lt;=VLOOKUP($AH$18,paramètres!$E$33:$F$44,2,FALSE),V960*$D960,0)))</f>
        <v>0</v>
      </c>
      <c r="AI960" s="13">
        <f>IF($D960="",0,IF($E960="",0,IF(VLOOKUP($E960,paramètres!$E$33:$F$44,2,FALSE)&lt;=VLOOKUP($AI$18,paramètres!$E$33:$F$44,2,FALSE),W960*$D960,0)))</f>
        <v>0</v>
      </c>
      <c r="AJ960" s="13">
        <f>IF($D960="",0,IF($E960="",0,IF(VLOOKUP($E960,paramètres!$E$33:$F$44,2,FALSE)&lt;=VLOOKUP($AJ$18,paramètres!$E$33:$F$44,2,FALSE),X960*$D960,0)))</f>
        <v>0</v>
      </c>
      <c r="AK960" s="13">
        <f>IF($D960="",0,IF($E960="",0,IF(VLOOKUP($E960,paramètres!$E$33:$F$44,2,FALSE)&lt;=VLOOKUP($AK$18,paramètres!$E$33:$F$44,2,FALSE),Y960*$D960,0)))</f>
        <v>0</v>
      </c>
      <c r="AL960" s="13">
        <f>IF($D960="",0,IF($E960="",0,IF(VLOOKUP($E960,paramètres!$E$33:$F$44,2,FALSE)&lt;=VLOOKUP($AL$18,paramètres!$E$33:$F$44,2,FALSE),Z960*$D960,0)))</f>
        <v>0</v>
      </c>
      <c r="AM960" s="13">
        <f>IF($D960="",0,IF($E960="",0,IF(VLOOKUP($E960,paramètres!$E$33:$F$44,2,FALSE)&lt;=VLOOKUP($AM$18,paramètres!$E$33:$F$44,2,FALSE),AA960*$D960,0)))</f>
        <v>0</v>
      </c>
      <c r="AN960" s="154">
        <f>IF($D960="",0,IF($E960="",0,IF(VLOOKUP($E960,paramètres!$E$33:$F$44,2,FALSE)&lt;=VLOOKUP($AN$18,paramètres!$E$33:$F$44,2,FALSE),AB960*$D960,0)))</f>
        <v>0</v>
      </c>
      <c r="AO960" s="149" t="str">
        <f>IF(paramètres!$B$28=1,((SUM(Q960:Z960)/1.02)+SUM(AA960:AB960))*0.0303/9*COUNT(Q960:Y960),IF(paramètres!$B$28=2,(SUM(Q960:AB960))*0.0303/9*COUNT(Q960:Y960),"Missing Delta option"))</f>
        <v>Missing Delta option</v>
      </c>
      <c r="AP960" s="13" t="str">
        <f>IF(paramètres!$B$28=1,(((SUM(Q960:Z960)/1.02)+SUM(AA960:AB960))+((SUM(AC960:AL960)/1.02)+SUM(AM960:AO960)))*cotpatr,IF(paramètres!$B$28=2,(SUM(Q960:AO960)*cotpatr),"Missing Delta Option"))</f>
        <v>Missing Delta Option</v>
      </c>
      <c r="AQ960" s="13" t="str" cm="1">
        <f t="array" ref="AQ960">IF(paramètres!$B$28=1,(((SUM(Q960:Z960)/1.02)+SUM(AA960:AB960))+((SUM(AC960:AN960)/1.02)+SUM(AM960:AN960)))/12*pécule,IF(paramètres!$B$28=2,SUM(Q960:AN960)/12*pécule,"Missing Delta Option"))</f>
        <v>Missing Delta Option</v>
      </c>
      <c r="AR960" s="132" t="e">
        <f>IF(paramètres!$B$28=1,(((SUM(Q960:Z960)/1.02)+SUM(AA960:AB960))+((SUM(AC960:AN960)/1.02)+SUM(AM960:AN960)))+AO960+AP960+AQ960,SUM(Q960:AN960)+AO960+AP960+AQ960)</f>
        <v>#VALUE!</v>
      </c>
    </row>
    <row r="961" spans="1:44" x14ac:dyDescent="0.25">
      <c r="A961" s="131"/>
      <c r="B961" s="39"/>
      <c r="C961" s="39"/>
      <c r="D961" s="93"/>
      <c r="E961" s="68"/>
      <c r="F961" s="40"/>
      <c r="G961" s="94"/>
      <c r="H961" s="38"/>
      <c r="I961" s="95"/>
      <c r="J961" s="40"/>
      <c r="K961" s="38"/>
      <c r="L961" s="95"/>
      <c r="M961" s="40"/>
      <c r="N961" s="38"/>
      <c r="O961" s="95"/>
      <c r="P961" s="68"/>
      <c r="Q961" s="226"/>
      <c r="R961" s="227"/>
      <c r="S961" s="227"/>
      <c r="T961" s="227"/>
      <c r="U961" s="227"/>
      <c r="V961" s="227"/>
      <c r="W961" s="227"/>
      <c r="X961" s="227"/>
      <c r="Y961" s="227"/>
      <c r="Z961" s="227"/>
      <c r="AA961" s="227"/>
      <c r="AB961" s="228"/>
      <c r="AC961" s="149">
        <f>IF($D961="",0,IF($E961="",0,IF(VLOOKUP($E961,paramètres!$E$33:$F$44,2,FALSE)&lt;=VLOOKUP($AC$18,paramètres!$E$33:$F$44,2,FALSE),Q961*$D961,0)))</f>
        <v>0</v>
      </c>
      <c r="AD961" s="13">
        <f>IF($D961="",0,IF($E961="",0,IF(VLOOKUP($E961,paramètres!$E$33:$F$44,2,FALSE)&lt;=VLOOKUP($AD$18,paramètres!$E$33:$F$44,2,FALSE),R961*$D961,0)))</f>
        <v>0</v>
      </c>
      <c r="AE961" s="13">
        <f>IF($D961="",0,IF($E961="",0,IF(VLOOKUP($E961,paramètres!$E$33:$F$44,2,FALSE)&lt;=VLOOKUP($AE$18,paramètres!$E$33:$F$44,2,FALSE),S961*$D961,0)))</f>
        <v>0</v>
      </c>
      <c r="AF961" s="13">
        <f>IF($D961="",0,IF($E961="",0,IF(VLOOKUP($E961,paramètres!$E$33:$F$44,2,FALSE)&lt;=VLOOKUP($AF$18,paramètres!$E$33:$F$44,2,FALSE),T961*$D961,0)))</f>
        <v>0</v>
      </c>
      <c r="AG961" s="13">
        <f>IF($D961="",0,IF($E961="",0,IF(VLOOKUP($E961,paramètres!$E$33:$F$44,2,FALSE)&lt;=VLOOKUP($AG$18,paramètres!$E$33:$F$44,2,FALSE),U961*$D961,0)))</f>
        <v>0</v>
      </c>
      <c r="AH961" s="13">
        <f>IF($D961="",0,IF($E961="",0,IF(VLOOKUP($E961,paramètres!$E$33:$F$44,2,FALSE)&lt;=VLOOKUP($AH$18,paramètres!$E$33:$F$44,2,FALSE),V961*$D961,0)))</f>
        <v>0</v>
      </c>
      <c r="AI961" s="13">
        <f>IF($D961="",0,IF($E961="",0,IF(VLOOKUP($E961,paramètres!$E$33:$F$44,2,FALSE)&lt;=VLOOKUP($AI$18,paramètres!$E$33:$F$44,2,FALSE),W961*$D961,0)))</f>
        <v>0</v>
      </c>
      <c r="AJ961" s="13">
        <f>IF($D961="",0,IF($E961="",0,IF(VLOOKUP($E961,paramètres!$E$33:$F$44,2,FALSE)&lt;=VLOOKUP($AJ$18,paramètres!$E$33:$F$44,2,FALSE),X961*$D961,0)))</f>
        <v>0</v>
      </c>
      <c r="AK961" s="13">
        <f>IF($D961="",0,IF($E961="",0,IF(VLOOKUP($E961,paramètres!$E$33:$F$44,2,FALSE)&lt;=VLOOKUP($AK$18,paramètres!$E$33:$F$44,2,FALSE),Y961*$D961,0)))</f>
        <v>0</v>
      </c>
      <c r="AL961" s="13">
        <f>IF($D961="",0,IF($E961="",0,IF(VLOOKUP($E961,paramètres!$E$33:$F$44,2,FALSE)&lt;=VLOOKUP($AL$18,paramètres!$E$33:$F$44,2,FALSE),Z961*$D961,0)))</f>
        <v>0</v>
      </c>
      <c r="AM961" s="13">
        <f>IF($D961="",0,IF($E961="",0,IF(VLOOKUP($E961,paramètres!$E$33:$F$44,2,FALSE)&lt;=VLOOKUP($AM$18,paramètres!$E$33:$F$44,2,FALSE),AA961*$D961,0)))</f>
        <v>0</v>
      </c>
      <c r="AN961" s="154">
        <f>IF($D961="",0,IF($E961="",0,IF(VLOOKUP($E961,paramètres!$E$33:$F$44,2,FALSE)&lt;=VLOOKUP($AN$18,paramètres!$E$33:$F$44,2,FALSE),AB961*$D961,0)))</f>
        <v>0</v>
      </c>
      <c r="AO961" s="149" t="str">
        <f>IF(paramètres!$B$28=1,((SUM(Q961:Z961)/1.02)+SUM(AA961:AB961))*0.0303/9*COUNT(Q961:Y961),IF(paramètres!$B$28=2,(SUM(Q961:AB961))*0.0303/9*COUNT(Q961:Y961),"Missing Delta option"))</f>
        <v>Missing Delta option</v>
      </c>
      <c r="AP961" s="13" t="str">
        <f>IF(paramètres!$B$28=1,(((SUM(Q961:Z961)/1.02)+SUM(AA961:AB961))+((SUM(AC961:AL961)/1.02)+SUM(AM961:AO961)))*cotpatr,IF(paramètres!$B$28=2,(SUM(Q961:AO961)*cotpatr),"Missing Delta Option"))</f>
        <v>Missing Delta Option</v>
      </c>
      <c r="AQ961" s="13" t="str" cm="1">
        <f t="array" ref="AQ961">IF(paramètres!$B$28=1,(((SUM(Q961:Z961)/1.02)+SUM(AA961:AB961))+((SUM(AC961:AN961)/1.02)+SUM(AM961:AN961)))/12*pécule,IF(paramètres!$B$28=2,SUM(Q961:AN961)/12*pécule,"Missing Delta Option"))</f>
        <v>Missing Delta Option</v>
      </c>
      <c r="AR961" s="132" t="e">
        <f>IF(paramètres!$B$28=1,(((SUM(Q961:Z961)/1.02)+SUM(AA961:AB961))+((SUM(AC961:AN961)/1.02)+SUM(AM961:AN961)))+AO961+AP961+AQ961,SUM(Q961:AN961)+AO961+AP961+AQ961)</f>
        <v>#VALUE!</v>
      </c>
    </row>
    <row r="962" spans="1:44" x14ac:dyDescent="0.25">
      <c r="A962" s="131"/>
      <c r="B962" s="39"/>
      <c r="C962" s="39"/>
      <c r="D962" s="93"/>
      <c r="E962" s="68"/>
      <c r="F962" s="40"/>
      <c r="G962" s="94"/>
      <c r="H962" s="38"/>
      <c r="I962" s="95"/>
      <c r="J962" s="40"/>
      <c r="K962" s="38"/>
      <c r="L962" s="95"/>
      <c r="M962" s="40"/>
      <c r="N962" s="38"/>
      <c r="O962" s="95"/>
      <c r="P962" s="68"/>
      <c r="Q962" s="226"/>
      <c r="R962" s="227"/>
      <c r="S962" s="227"/>
      <c r="T962" s="227"/>
      <c r="U962" s="227"/>
      <c r="V962" s="227"/>
      <c r="W962" s="227"/>
      <c r="X962" s="227"/>
      <c r="Y962" s="227"/>
      <c r="Z962" s="227"/>
      <c r="AA962" s="227"/>
      <c r="AB962" s="228"/>
      <c r="AC962" s="149">
        <f>IF($D962="",0,IF($E962="",0,IF(VLOOKUP($E962,paramètres!$E$33:$F$44,2,FALSE)&lt;=VLOOKUP($AC$18,paramètres!$E$33:$F$44,2,FALSE),Q962*$D962,0)))</f>
        <v>0</v>
      </c>
      <c r="AD962" s="13">
        <f>IF($D962="",0,IF($E962="",0,IF(VLOOKUP($E962,paramètres!$E$33:$F$44,2,FALSE)&lt;=VLOOKUP($AD$18,paramètres!$E$33:$F$44,2,FALSE),R962*$D962,0)))</f>
        <v>0</v>
      </c>
      <c r="AE962" s="13">
        <f>IF($D962="",0,IF($E962="",0,IF(VLOOKUP($E962,paramètres!$E$33:$F$44,2,FALSE)&lt;=VLOOKUP($AE$18,paramètres!$E$33:$F$44,2,FALSE),S962*$D962,0)))</f>
        <v>0</v>
      </c>
      <c r="AF962" s="13">
        <f>IF($D962="",0,IF($E962="",0,IF(VLOOKUP($E962,paramètres!$E$33:$F$44,2,FALSE)&lt;=VLOOKUP($AF$18,paramètres!$E$33:$F$44,2,FALSE),T962*$D962,0)))</f>
        <v>0</v>
      </c>
      <c r="AG962" s="13">
        <f>IF($D962="",0,IF($E962="",0,IF(VLOOKUP($E962,paramètres!$E$33:$F$44,2,FALSE)&lt;=VLOOKUP($AG$18,paramètres!$E$33:$F$44,2,FALSE),U962*$D962,0)))</f>
        <v>0</v>
      </c>
      <c r="AH962" s="13">
        <f>IF($D962="",0,IF($E962="",0,IF(VLOOKUP($E962,paramètres!$E$33:$F$44,2,FALSE)&lt;=VLOOKUP($AH$18,paramètres!$E$33:$F$44,2,FALSE),V962*$D962,0)))</f>
        <v>0</v>
      </c>
      <c r="AI962" s="13">
        <f>IF($D962="",0,IF($E962="",0,IF(VLOOKUP($E962,paramètres!$E$33:$F$44,2,FALSE)&lt;=VLOOKUP($AI$18,paramètres!$E$33:$F$44,2,FALSE),W962*$D962,0)))</f>
        <v>0</v>
      </c>
      <c r="AJ962" s="13">
        <f>IF($D962="",0,IF($E962="",0,IF(VLOOKUP($E962,paramètres!$E$33:$F$44,2,FALSE)&lt;=VLOOKUP($AJ$18,paramètres!$E$33:$F$44,2,FALSE),X962*$D962,0)))</f>
        <v>0</v>
      </c>
      <c r="AK962" s="13">
        <f>IF($D962="",0,IF($E962="",0,IF(VLOOKUP($E962,paramètres!$E$33:$F$44,2,FALSE)&lt;=VLOOKUP($AK$18,paramètres!$E$33:$F$44,2,FALSE),Y962*$D962,0)))</f>
        <v>0</v>
      </c>
      <c r="AL962" s="13">
        <f>IF($D962="",0,IF($E962="",0,IF(VLOOKUP($E962,paramètres!$E$33:$F$44,2,FALSE)&lt;=VLOOKUP($AL$18,paramètres!$E$33:$F$44,2,FALSE),Z962*$D962,0)))</f>
        <v>0</v>
      </c>
      <c r="AM962" s="13">
        <f>IF($D962="",0,IF($E962="",0,IF(VLOOKUP($E962,paramètres!$E$33:$F$44,2,FALSE)&lt;=VLOOKUP($AM$18,paramètres!$E$33:$F$44,2,FALSE),AA962*$D962,0)))</f>
        <v>0</v>
      </c>
      <c r="AN962" s="154">
        <f>IF($D962="",0,IF($E962="",0,IF(VLOOKUP($E962,paramètres!$E$33:$F$44,2,FALSE)&lt;=VLOOKUP($AN$18,paramètres!$E$33:$F$44,2,FALSE),AB962*$D962,0)))</f>
        <v>0</v>
      </c>
      <c r="AO962" s="149" t="str">
        <f>IF(paramètres!$B$28=1,((SUM(Q962:Z962)/1.02)+SUM(AA962:AB962))*0.0303/9*COUNT(Q962:Y962),IF(paramètres!$B$28=2,(SUM(Q962:AB962))*0.0303/9*COUNT(Q962:Y962),"Missing Delta option"))</f>
        <v>Missing Delta option</v>
      </c>
      <c r="AP962" s="13" t="str">
        <f>IF(paramètres!$B$28=1,(((SUM(Q962:Z962)/1.02)+SUM(AA962:AB962))+((SUM(AC962:AL962)/1.02)+SUM(AM962:AO962)))*cotpatr,IF(paramètres!$B$28=2,(SUM(Q962:AO962)*cotpatr),"Missing Delta Option"))</f>
        <v>Missing Delta Option</v>
      </c>
      <c r="AQ962" s="13" t="str" cm="1">
        <f t="array" ref="AQ962">IF(paramètres!$B$28=1,(((SUM(Q962:Z962)/1.02)+SUM(AA962:AB962))+((SUM(AC962:AN962)/1.02)+SUM(AM962:AN962)))/12*pécule,IF(paramètres!$B$28=2,SUM(Q962:AN962)/12*pécule,"Missing Delta Option"))</f>
        <v>Missing Delta Option</v>
      </c>
      <c r="AR962" s="132" t="e">
        <f>IF(paramètres!$B$28=1,(((SUM(Q962:Z962)/1.02)+SUM(AA962:AB962))+((SUM(AC962:AN962)/1.02)+SUM(AM962:AN962)))+AO962+AP962+AQ962,SUM(Q962:AN962)+AO962+AP962+AQ962)</f>
        <v>#VALUE!</v>
      </c>
    </row>
    <row r="963" spans="1:44" x14ac:dyDescent="0.25">
      <c r="A963" s="131"/>
      <c r="B963" s="39"/>
      <c r="C963" s="39"/>
      <c r="D963" s="93"/>
      <c r="E963" s="68"/>
      <c r="F963" s="40"/>
      <c r="G963" s="94"/>
      <c r="H963" s="38"/>
      <c r="I963" s="95"/>
      <c r="J963" s="40"/>
      <c r="K963" s="38"/>
      <c r="L963" s="95"/>
      <c r="M963" s="40"/>
      <c r="N963" s="38"/>
      <c r="O963" s="95"/>
      <c r="P963" s="68"/>
      <c r="Q963" s="226"/>
      <c r="R963" s="227"/>
      <c r="S963" s="227"/>
      <c r="T963" s="227"/>
      <c r="U963" s="227"/>
      <c r="V963" s="227"/>
      <c r="W963" s="227"/>
      <c r="X963" s="227"/>
      <c r="Y963" s="227"/>
      <c r="Z963" s="227"/>
      <c r="AA963" s="227"/>
      <c r="AB963" s="228"/>
      <c r="AC963" s="149">
        <f>IF($D963="",0,IF($E963="",0,IF(VLOOKUP($E963,paramètres!$E$33:$F$44,2,FALSE)&lt;=VLOOKUP($AC$18,paramètres!$E$33:$F$44,2,FALSE),Q963*$D963,0)))</f>
        <v>0</v>
      </c>
      <c r="AD963" s="13">
        <f>IF($D963="",0,IF($E963="",0,IF(VLOOKUP($E963,paramètres!$E$33:$F$44,2,FALSE)&lt;=VLOOKUP($AD$18,paramètres!$E$33:$F$44,2,FALSE),R963*$D963,0)))</f>
        <v>0</v>
      </c>
      <c r="AE963" s="13">
        <f>IF($D963="",0,IF($E963="",0,IF(VLOOKUP($E963,paramètres!$E$33:$F$44,2,FALSE)&lt;=VLOOKUP($AE$18,paramètres!$E$33:$F$44,2,FALSE),S963*$D963,0)))</f>
        <v>0</v>
      </c>
      <c r="AF963" s="13">
        <f>IF($D963="",0,IF($E963="",0,IF(VLOOKUP($E963,paramètres!$E$33:$F$44,2,FALSE)&lt;=VLOOKUP($AF$18,paramètres!$E$33:$F$44,2,FALSE),T963*$D963,0)))</f>
        <v>0</v>
      </c>
      <c r="AG963" s="13">
        <f>IF($D963="",0,IF($E963="",0,IF(VLOOKUP($E963,paramètres!$E$33:$F$44,2,FALSE)&lt;=VLOOKUP($AG$18,paramètres!$E$33:$F$44,2,FALSE),U963*$D963,0)))</f>
        <v>0</v>
      </c>
      <c r="AH963" s="13">
        <f>IF($D963="",0,IF($E963="",0,IF(VLOOKUP($E963,paramètres!$E$33:$F$44,2,FALSE)&lt;=VLOOKUP($AH$18,paramètres!$E$33:$F$44,2,FALSE),V963*$D963,0)))</f>
        <v>0</v>
      </c>
      <c r="AI963" s="13">
        <f>IF($D963="",0,IF($E963="",0,IF(VLOOKUP($E963,paramètres!$E$33:$F$44,2,FALSE)&lt;=VLOOKUP($AI$18,paramètres!$E$33:$F$44,2,FALSE),W963*$D963,0)))</f>
        <v>0</v>
      </c>
      <c r="AJ963" s="13">
        <f>IF($D963="",0,IF($E963="",0,IF(VLOOKUP($E963,paramètres!$E$33:$F$44,2,FALSE)&lt;=VLOOKUP($AJ$18,paramètres!$E$33:$F$44,2,FALSE),X963*$D963,0)))</f>
        <v>0</v>
      </c>
      <c r="AK963" s="13">
        <f>IF($D963="",0,IF($E963="",0,IF(VLOOKUP($E963,paramètres!$E$33:$F$44,2,FALSE)&lt;=VLOOKUP($AK$18,paramètres!$E$33:$F$44,2,FALSE),Y963*$D963,0)))</f>
        <v>0</v>
      </c>
      <c r="AL963" s="13">
        <f>IF($D963="",0,IF($E963="",0,IF(VLOOKUP($E963,paramètres!$E$33:$F$44,2,FALSE)&lt;=VLOOKUP($AL$18,paramètres!$E$33:$F$44,2,FALSE),Z963*$D963,0)))</f>
        <v>0</v>
      </c>
      <c r="AM963" s="13">
        <f>IF($D963="",0,IF($E963="",0,IF(VLOOKUP($E963,paramètres!$E$33:$F$44,2,FALSE)&lt;=VLOOKUP($AM$18,paramètres!$E$33:$F$44,2,FALSE),AA963*$D963,0)))</f>
        <v>0</v>
      </c>
      <c r="AN963" s="154">
        <f>IF($D963="",0,IF($E963="",0,IF(VLOOKUP($E963,paramètres!$E$33:$F$44,2,FALSE)&lt;=VLOOKUP($AN$18,paramètres!$E$33:$F$44,2,FALSE),AB963*$D963,0)))</f>
        <v>0</v>
      </c>
      <c r="AO963" s="149" t="str">
        <f>IF(paramètres!$B$28=1,((SUM(Q963:Z963)/1.02)+SUM(AA963:AB963))*0.0303/9*COUNT(Q963:Y963),IF(paramètres!$B$28=2,(SUM(Q963:AB963))*0.0303/9*COUNT(Q963:Y963),"Missing Delta option"))</f>
        <v>Missing Delta option</v>
      </c>
      <c r="AP963" s="13" t="str">
        <f>IF(paramètres!$B$28=1,(((SUM(Q963:Z963)/1.02)+SUM(AA963:AB963))+((SUM(AC963:AL963)/1.02)+SUM(AM963:AO963)))*cotpatr,IF(paramètres!$B$28=2,(SUM(Q963:AO963)*cotpatr),"Missing Delta Option"))</f>
        <v>Missing Delta Option</v>
      </c>
      <c r="AQ963" s="13" t="str" cm="1">
        <f t="array" ref="AQ963">IF(paramètres!$B$28=1,(((SUM(Q963:Z963)/1.02)+SUM(AA963:AB963))+((SUM(AC963:AN963)/1.02)+SUM(AM963:AN963)))/12*pécule,IF(paramètres!$B$28=2,SUM(Q963:AN963)/12*pécule,"Missing Delta Option"))</f>
        <v>Missing Delta Option</v>
      </c>
      <c r="AR963" s="132" t="e">
        <f>IF(paramètres!$B$28=1,(((SUM(Q963:Z963)/1.02)+SUM(AA963:AB963))+((SUM(AC963:AN963)/1.02)+SUM(AM963:AN963)))+AO963+AP963+AQ963,SUM(Q963:AN963)+AO963+AP963+AQ963)</f>
        <v>#VALUE!</v>
      </c>
    </row>
    <row r="964" spans="1:44" x14ac:dyDescent="0.25">
      <c r="A964" s="131"/>
      <c r="B964" s="39"/>
      <c r="C964" s="39"/>
      <c r="D964" s="93"/>
      <c r="E964" s="68"/>
      <c r="F964" s="40"/>
      <c r="G964" s="94"/>
      <c r="H964" s="38"/>
      <c r="I964" s="95"/>
      <c r="J964" s="40"/>
      <c r="K964" s="38"/>
      <c r="L964" s="95"/>
      <c r="M964" s="40"/>
      <c r="N964" s="38"/>
      <c r="O964" s="95"/>
      <c r="P964" s="68"/>
      <c r="Q964" s="226"/>
      <c r="R964" s="227"/>
      <c r="S964" s="227"/>
      <c r="T964" s="227"/>
      <c r="U964" s="227"/>
      <c r="V964" s="227"/>
      <c r="W964" s="227"/>
      <c r="X964" s="227"/>
      <c r="Y964" s="227"/>
      <c r="Z964" s="227"/>
      <c r="AA964" s="227"/>
      <c r="AB964" s="228"/>
      <c r="AC964" s="149">
        <f>IF($D964="",0,IF($E964="",0,IF(VLOOKUP($E964,paramètres!$E$33:$F$44,2,FALSE)&lt;=VLOOKUP($AC$18,paramètres!$E$33:$F$44,2,FALSE),Q964*$D964,0)))</f>
        <v>0</v>
      </c>
      <c r="AD964" s="13">
        <f>IF($D964="",0,IF($E964="",0,IF(VLOOKUP($E964,paramètres!$E$33:$F$44,2,FALSE)&lt;=VLOOKUP($AD$18,paramètres!$E$33:$F$44,2,FALSE),R964*$D964,0)))</f>
        <v>0</v>
      </c>
      <c r="AE964" s="13">
        <f>IF($D964="",0,IF($E964="",0,IF(VLOOKUP($E964,paramètres!$E$33:$F$44,2,FALSE)&lt;=VLOOKUP($AE$18,paramètres!$E$33:$F$44,2,FALSE),S964*$D964,0)))</f>
        <v>0</v>
      </c>
      <c r="AF964" s="13">
        <f>IF($D964="",0,IF($E964="",0,IF(VLOOKUP($E964,paramètres!$E$33:$F$44,2,FALSE)&lt;=VLOOKUP($AF$18,paramètres!$E$33:$F$44,2,FALSE),T964*$D964,0)))</f>
        <v>0</v>
      </c>
      <c r="AG964" s="13">
        <f>IF($D964="",0,IF($E964="",0,IF(VLOOKUP($E964,paramètres!$E$33:$F$44,2,FALSE)&lt;=VLOOKUP($AG$18,paramètres!$E$33:$F$44,2,FALSE),U964*$D964,0)))</f>
        <v>0</v>
      </c>
      <c r="AH964" s="13">
        <f>IF($D964="",0,IF($E964="",0,IF(VLOOKUP($E964,paramètres!$E$33:$F$44,2,FALSE)&lt;=VLOOKUP($AH$18,paramètres!$E$33:$F$44,2,FALSE),V964*$D964,0)))</f>
        <v>0</v>
      </c>
      <c r="AI964" s="13">
        <f>IF($D964="",0,IF($E964="",0,IF(VLOOKUP($E964,paramètres!$E$33:$F$44,2,FALSE)&lt;=VLOOKUP($AI$18,paramètres!$E$33:$F$44,2,FALSE),W964*$D964,0)))</f>
        <v>0</v>
      </c>
      <c r="AJ964" s="13">
        <f>IF($D964="",0,IF($E964="",0,IF(VLOOKUP($E964,paramètres!$E$33:$F$44,2,FALSE)&lt;=VLOOKUP($AJ$18,paramètres!$E$33:$F$44,2,FALSE),X964*$D964,0)))</f>
        <v>0</v>
      </c>
      <c r="AK964" s="13">
        <f>IF($D964="",0,IF($E964="",0,IF(VLOOKUP($E964,paramètres!$E$33:$F$44,2,FALSE)&lt;=VLOOKUP($AK$18,paramètres!$E$33:$F$44,2,FALSE),Y964*$D964,0)))</f>
        <v>0</v>
      </c>
      <c r="AL964" s="13">
        <f>IF($D964="",0,IF($E964="",0,IF(VLOOKUP($E964,paramètres!$E$33:$F$44,2,FALSE)&lt;=VLOOKUP($AL$18,paramètres!$E$33:$F$44,2,FALSE),Z964*$D964,0)))</f>
        <v>0</v>
      </c>
      <c r="AM964" s="13">
        <f>IF($D964="",0,IF($E964="",0,IF(VLOOKUP($E964,paramètres!$E$33:$F$44,2,FALSE)&lt;=VLOOKUP($AM$18,paramètres!$E$33:$F$44,2,FALSE),AA964*$D964,0)))</f>
        <v>0</v>
      </c>
      <c r="AN964" s="154">
        <f>IF($D964="",0,IF($E964="",0,IF(VLOOKUP($E964,paramètres!$E$33:$F$44,2,FALSE)&lt;=VLOOKUP($AN$18,paramètres!$E$33:$F$44,2,FALSE),AB964*$D964,0)))</f>
        <v>0</v>
      </c>
      <c r="AO964" s="149" t="str">
        <f>IF(paramètres!$B$28=1,((SUM(Q964:Z964)/1.02)+SUM(AA964:AB964))*0.0303/9*COUNT(Q964:Y964),IF(paramètres!$B$28=2,(SUM(Q964:AB964))*0.0303/9*COUNT(Q964:Y964),"Missing Delta option"))</f>
        <v>Missing Delta option</v>
      </c>
      <c r="AP964" s="13" t="str">
        <f>IF(paramètres!$B$28=1,(((SUM(Q964:Z964)/1.02)+SUM(AA964:AB964))+((SUM(AC964:AL964)/1.02)+SUM(AM964:AO964)))*cotpatr,IF(paramètres!$B$28=2,(SUM(Q964:AO964)*cotpatr),"Missing Delta Option"))</f>
        <v>Missing Delta Option</v>
      </c>
      <c r="AQ964" s="13" t="str" cm="1">
        <f t="array" ref="AQ964">IF(paramètres!$B$28=1,(((SUM(Q964:Z964)/1.02)+SUM(AA964:AB964))+((SUM(AC964:AN964)/1.02)+SUM(AM964:AN964)))/12*pécule,IF(paramètres!$B$28=2,SUM(Q964:AN964)/12*pécule,"Missing Delta Option"))</f>
        <v>Missing Delta Option</v>
      </c>
      <c r="AR964" s="132" t="e">
        <f>IF(paramètres!$B$28=1,(((SUM(Q964:Z964)/1.02)+SUM(AA964:AB964))+((SUM(AC964:AN964)/1.02)+SUM(AM964:AN964)))+AO964+AP964+AQ964,SUM(Q964:AN964)+AO964+AP964+AQ964)</f>
        <v>#VALUE!</v>
      </c>
    </row>
    <row r="965" spans="1:44" x14ac:dyDescent="0.25">
      <c r="A965" s="131"/>
      <c r="B965" s="39"/>
      <c r="C965" s="39"/>
      <c r="D965" s="93"/>
      <c r="E965" s="68"/>
      <c r="F965" s="40"/>
      <c r="G965" s="94"/>
      <c r="H965" s="38"/>
      <c r="I965" s="95"/>
      <c r="J965" s="40"/>
      <c r="K965" s="38"/>
      <c r="L965" s="95"/>
      <c r="M965" s="40"/>
      <c r="N965" s="38"/>
      <c r="O965" s="95"/>
      <c r="P965" s="68"/>
      <c r="Q965" s="226"/>
      <c r="R965" s="227"/>
      <c r="S965" s="227"/>
      <c r="T965" s="227"/>
      <c r="U965" s="227"/>
      <c r="V965" s="227"/>
      <c r="W965" s="227"/>
      <c r="X965" s="227"/>
      <c r="Y965" s="227"/>
      <c r="Z965" s="227"/>
      <c r="AA965" s="227"/>
      <c r="AB965" s="228"/>
      <c r="AC965" s="149">
        <f>IF($D965="",0,IF($E965="",0,IF(VLOOKUP($E965,paramètres!$E$33:$F$44,2,FALSE)&lt;=VLOOKUP($AC$18,paramètres!$E$33:$F$44,2,FALSE),Q965*$D965,0)))</f>
        <v>0</v>
      </c>
      <c r="AD965" s="13">
        <f>IF($D965="",0,IF($E965="",0,IF(VLOOKUP($E965,paramètres!$E$33:$F$44,2,FALSE)&lt;=VLOOKUP($AD$18,paramètres!$E$33:$F$44,2,FALSE),R965*$D965,0)))</f>
        <v>0</v>
      </c>
      <c r="AE965" s="13">
        <f>IF($D965="",0,IF($E965="",0,IF(VLOOKUP($E965,paramètres!$E$33:$F$44,2,FALSE)&lt;=VLOOKUP($AE$18,paramètres!$E$33:$F$44,2,FALSE),S965*$D965,0)))</f>
        <v>0</v>
      </c>
      <c r="AF965" s="13">
        <f>IF($D965="",0,IF($E965="",0,IF(VLOOKUP($E965,paramètres!$E$33:$F$44,2,FALSE)&lt;=VLOOKUP($AF$18,paramètres!$E$33:$F$44,2,FALSE),T965*$D965,0)))</f>
        <v>0</v>
      </c>
      <c r="AG965" s="13">
        <f>IF($D965="",0,IF($E965="",0,IF(VLOOKUP($E965,paramètres!$E$33:$F$44,2,FALSE)&lt;=VLOOKUP($AG$18,paramètres!$E$33:$F$44,2,FALSE),U965*$D965,0)))</f>
        <v>0</v>
      </c>
      <c r="AH965" s="13">
        <f>IF($D965="",0,IF($E965="",0,IF(VLOOKUP($E965,paramètres!$E$33:$F$44,2,FALSE)&lt;=VLOOKUP($AH$18,paramètres!$E$33:$F$44,2,FALSE),V965*$D965,0)))</f>
        <v>0</v>
      </c>
      <c r="AI965" s="13">
        <f>IF($D965="",0,IF($E965="",0,IF(VLOOKUP($E965,paramètres!$E$33:$F$44,2,FALSE)&lt;=VLOOKUP($AI$18,paramètres!$E$33:$F$44,2,FALSE),W965*$D965,0)))</f>
        <v>0</v>
      </c>
      <c r="AJ965" s="13">
        <f>IF($D965="",0,IF($E965="",0,IF(VLOOKUP($E965,paramètres!$E$33:$F$44,2,FALSE)&lt;=VLOOKUP($AJ$18,paramètres!$E$33:$F$44,2,FALSE),X965*$D965,0)))</f>
        <v>0</v>
      </c>
      <c r="AK965" s="13">
        <f>IF($D965="",0,IF($E965="",0,IF(VLOOKUP($E965,paramètres!$E$33:$F$44,2,FALSE)&lt;=VLOOKUP($AK$18,paramètres!$E$33:$F$44,2,FALSE),Y965*$D965,0)))</f>
        <v>0</v>
      </c>
      <c r="AL965" s="13">
        <f>IF($D965="",0,IF($E965="",0,IF(VLOOKUP($E965,paramètres!$E$33:$F$44,2,FALSE)&lt;=VLOOKUP($AL$18,paramètres!$E$33:$F$44,2,FALSE),Z965*$D965,0)))</f>
        <v>0</v>
      </c>
      <c r="AM965" s="13">
        <f>IF($D965="",0,IF($E965="",0,IF(VLOOKUP($E965,paramètres!$E$33:$F$44,2,FALSE)&lt;=VLOOKUP($AM$18,paramètres!$E$33:$F$44,2,FALSE),AA965*$D965,0)))</f>
        <v>0</v>
      </c>
      <c r="AN965" s="154">
        <f>IF($D965="",0,IF($E965="",0,IF(VLOOKUP($E965,paramètres!$E$33:$F$44,2,FALSE)&lt;=VLOOKUP($AN$18,paramètres!$E$33:$F$44,2,FALSE),AB965*$D965,0)))</f>
        <v>0</v>
      </c>
      <c r="AO965" s="149" t="str">
        <f>IF(paramètres!$B$28=1,((SUM(Q965:Z965)/1.02)+SUM(AA965:AB965))*0.0303/9*COUNT(Q965:Y965),IF(paramètres!$B$28=2,(SUM(Q965:AB965))*0.0303/9*COUNT(Q965:Y965),"Missing Delta option"))</f>
        <v>Missing Delta option</v>
      </c>
      <c r="AP965" s="13" t="str">
        <f>IF(paramètres!$B$28=1,(((SUM(Q965:Z965)/1.02)+SUM(AA965:AB965))+((SUM(AC965:AL965)/1.02)+SUM(AM965:AO965)))*cotpatr,IF(paramètres!$B$28=2,(SUM(Q965:AO965)*cotpatr),"Missing Delta Option"))</f>
        <v>Missing Delta Option</v>
      </c>
      <c r="AQ965" s="13" t="str" cm="1">
        <f t="array" ref="AQ965">IF(paramètres!$B$28=1,(((SUM(Q965:Z965)/1.02)+SUM(AA965:AB965))+((SUM(AC965:AN965)/1.02)+SUM(AM965:AN965)))/12*pécule,IF(paramètres!$B$28=2,SUM(Q965:AN965)/12*pécule,"Missing Delta Option"))</f>
        <v>Missing Delta Option</v>
      </c>
      <c r="AR965" s="132" t="e">
        <f>IF(paramètres!$B$28=1,(((SUM(Q965:Z965)/1.02)+SUM(AA965:AB965))+((SUM(AC965:AN965)/1.02)+SUM(AM965:AN965)))+AO965+AP965+AQ965,SUM(Q965:AN965)+AO965+AP965+AQ965)</f>
        <v>#VALUE!</v>
      </c>
    </row>
    <row r="966" spans="1:44" x14ac:dyDescent="0.25">
      <c r="A966" s="131"/>
      <c r="B966" s="39"/>
      <c r="C966" s="39"/>
      <c r="D966" s="93"/>
      <c r="E966" s="68"/>
      <c r="F966" s="40"/>
      <c r="G966" s="94"/>
      <c r="H966" s="38"/>
      <c r="I966" s="95"/>
      <c r="J966" s="40"/>
      <c r="K966" s="38"/>
      <c r="L966" s="95"/>
      <c r="M966" s="40"/>
      <c r="N966" s="38"/>
      <c r="O966" s="95"/>
      <c r="P966" s="68"/>
      <c r="Q966" s="226"/>
      <c r="R966" s="227"/>
      <c r="S966" s="227"/>
      <c r="T966" s="227"/>
      <c r="U966" s="227"/>
      <c r="V966" s="227"/>
      <c r="W966" s="227"/>
      <c r="X966" s="227"/>
      <c r="Y966" s="227"/>
      <c r="Z966" s="227"/>
      <c r="AA966" s="227"/>
      <c r="AB966" s="228"/>
      <c r="AC966" s="149">
        <f>IF($D966="",0,IF($E966="",0,IF(VLOOKUP($E966,paramètres!$E$33:$F$44,2,FALSE)&lt;=VLOOKUP($AC$18,paramètres!$E$33:$F$44,2,FALSE),Q966*$D966,0)))</f>
        <v>0</v>
      </c>
      <c r="AD966" s="13">
        <f>IF($D966="",0,IF($E966="",0,IF(VLOOKUP($E966,paramètres!$E$33:$F$44,2,FALSE)&lt;=VLOOKUP($AD$18,paramètres!$E$33:$F$44,2,FALSE),R966*$D966,0)))</f>
        <v>0</v>
      </c>
      <c r="AE966" s="13">
        <f>IF($D966="",0,IF($E966="",0,IF(VLOOKUP($E966,paramètres!$E$33:$F$44,2,FALSE)&lt;=VLOOKUP($AE$18,paramètres!$E$33:$F$44,2,FALSE),S966*$D966,0)))</f>
        <v>0</v>
      </c>
      <c r="AF966" s="13">
        <f>IF($D966="",0,IF($E966="",0,IF(VLOOKUP($E966,paramètres!$E$33:$F$44,2,FALSE)&lt;=VLOOKUP($AF$18,paramètres!$E$33:$F$44,2,FALSE),T966*$D966,0)))</f>
        <v>0</v>
      </c>
      <c r="AG966" s="13">
        <f>IF($D966="",0,IF($E966="",0,IF(VLOOKUP($E966,paramètres!$E$33:$F$44,2,FALSE)&lt;=VLOOKUP($AG$18,paramètres!$E$33:$F$44,2,FALSE),U966*$D966,0)))</f>
        <v>0</v>
      </c>
      <c r="AH966" s="13">
        <f>IF($D966="",0,IF($E966="",0,IF(VLOOKUP($E966,paramètres!$E$33:$F$44,2,FALSE)&lt;=VLOOKUP($AH$18,paramètres!$E$33:$F$44,2,FALSE),V966*$D966,0)))</f>
        <v>0</v>
      </c>
      <c r="AI966" s="13">
        <f>IF($D966="",0,IF($E966="",0,IF(VLOOKUP($E966,paramètres!$E$33:$F$44,2,FALSE)&lt;=VLOOKUP($AI$18,paramètres!$E$33:$F$44,2,FALSE),W966*$D966,0)))</f>
        <v>0</v>
      </c>
      <c r="AJ966" s="13">
        <f>IF($D966="",0,IF($E966="",0,IF(VLOOKUP($E966,paramètres!$E$33:$F$44,2,FALSE)&lt;=VLOOKUP($AJ$18,paramètres!$E$33:$F$44,2,FALSE),X966*$D966,0)))</f>
        <v>0</v>
      </c>
      <c r="AK966" s="13">
        <f>IF($D966="",0,IF($E966="",0,IF(VLOOKUP($E966,paramètres!$E$33:$F$44,2,FALSE)&lt;=VLOOKUP($AK$18,paramètres!$E$33:$F$44,2,FALSE),Y966*$D966,0)))</f>
        <v>0</v>
      </c>
      <c r="AL966" s="13">
        <f>IF($D966="",0,IF($E966="",0,IF(VLOOKUP($E966,paramètres!$E$33:$F$44,2,FALSE)&lt;=VLOOKUP($AL$18,paramètres!$E$33:$F$44,2,FALSE),Z966*$D966,0)))</f>
        <v>0</v>
      </c>
      <c r="AM966" s="13">
        <f>IF($D966="",0,IF($E966="",0,IF(VLOOKUP($E966,paramètres!$E$33:$F$44,2,FALSE)&lt;=VLOOKUP($AM$18,paramètres!$E$33:$F$44,2,FALSE),AA966*$D966,0)))</f>
        <v>0</v>
      </c>
      <c r="AN966" s="154">
        <f>IF($D966="",0,IF($E966="",0,IF(VLOOKUP($E966,paramètres!$E$33:$F$44,2,FALSE)&lt;=VLOOKUP($AN$18,paramètres!$E$33:$F$44,2,FALSE),AB966*$D966,0)))</f>
        <v>0</v>
      </c>
      <c r="AO966" s="149" t="str">
        <f>IF(paramètres!$B$28=1,((SUM(Q966:Z966)/1.02)+SUM(AA966:AB966))*0.0303/9*COUNT(Q966:Y966),IF(paramètres!$B$28=2,(SUM(Q966:AB966))*0.0303/9*COUNT(Q966:Y966),"Missing Delta option"))</f>
        <v>Missing Delta option</v>
      </c>
      <c r="AP966" s="13" t="str">
        <f>IF(paramètres!$B$28=1,(((SUM(Q966:Z966)/1.02)+SUM(AA966:AB966))+((SUM(AC966:AL966)/1.02)+SUM(AM966:AO966)))*cotpatr,IF(paramètres!$B$28=2,(SUM(Q966:AO966)*cotpatr),"Missing Delta Option"))</f>
        <v>Missing Delta Option</v>
      </c>
      <c r="AQ966" s="13" t="str" cm="1">
        <f t="array" ref="AQ966">IF(paramètres!$B$28=1,(((SUM(Q966:Z966)/1.02)+SUM(AA966:AB966))+((SUM(AC966:AN966)/1.02)+SUM(AM966:AN966)))/12*pécule,IF(paramètres!$B$28=2,SUM(Q966:AN966)/12*pécule,"Missing Delta Option"))</f>
        <v>Missing Delta Option</v>
      </c>
      <c r="AR966" s="132" t="e">
        <f>IF(paramètres!$B$28=1,(((SUM(Q966:Z966)/1.02)+SUM(AA966:AB966))+((SUM(AC966:AN966)/1.02)+SUM(AM966:AN966)))+AO966+AP966+AQ966,SUM(Q966:AN966)+AO966+AP966+AQ966)</f>
        <v>#VALUE!</v>
      </c>
    </row>
    <row r="967" spans="1:44" x14ac:dyDescent="0.25">
      <c r="A967" s="131"/>
      <c r="B967" s="39"/>
      <c r="C967" s="39"/>
      <c r="D967" s="93"/>
      <c r="E967" s="68"/>
      <c r="F967" s="40"/>
      <c r="G967" s="94"/>
      <c r="H967" s="38"/>
      <c r="I967" s="95"/>
      <c r="J967" s="40"/>
      <c r="K967" s="38"/>
      <c r="L967" s="95"/>
      <c r="M967" s="40"/>
      <c r="N967" s="38"/>
      <c r="O967" s="95"/>
      <c r="P967" s="68"/>
      <c r="Q967" s="226"/>
      <c r="R967" s="227"/>
      <c r="S967" s="227"/>
      <c r="T967" s="227"/>
      <c r="U967" s="227"/>
      <c r="V967" s="227"/>
      <c r="W967" s="227"/>
      <c r="X967" s="227"/>
      <c r="Y967" s="227"/>
      <c r="Z967" s="227"/>
      <c r="AA967" s="227"/>
      <c r="AB967" s="228"/>
      <c r="AC967" s="149">
        <f>IF($D967="",0,IF($E967="",0,IF(VLOOKUP($E967,paramètres!$E$33:$F$44,2,FALSE)&lt;=VLOOKUP($AC$18,paramètres!$E$33:$F$44,2,FALSE),Q967*$D967,0)))</f>
        <v>0</v>
      </c>
      <c r="AD967" s="13">
        <f>IF($D967="",0,IF($E967="",0,IF(VLOOKUP($E967,paramètres!$E$33:$F$44,2,FALSE)&lt;=VLOOKUP($AD$18,paramètres!$E$33:$F$44,2,FALSE),R967*$D967,0)))</f>
        <v>0</v>
      </c>
      <c r="AE967" s="13">
        <f>IF($D967="",0,IF($E967="",0,IF(VLOOKUP($E967,paramètres!$E$33:$F$44,2,FALSE)&lt;=VLOOKUP($AE$18,paramètres!$E$33:$F$44,2,FALSE),S967*$D967,0)))</f>
        <v>0</v>
      </c>
      <c r="AF967" s="13">
        <f>IF($D967="",0,IF($E967="",0,IF(VLOOKUP($E967,paramètres!$E$33:$F$44,2,FALSE)&lt;=VLOOKUP($AF$18,paramètres!$E$33:$F$44,2,FALSE),T967*$D967,0)))</f>
        <v>0</v>
      </c>
      <c r="AG967" s="13">
        <f>IF($D967="",0,IF($E967="",0,IF(VLOOKUP($E967,paramètres!$E$33:$F$44,2,FALSE)&lt;=VLOOKUP($AG$18,paramètres!$E$33:$F$44,2,FALSE),U967*$D967,0)))</f>
        <v>0</v>
      </c>
      <c r="AH967" s="13">
        <f>IF($D967="",0,IF($E967="",0,IF(VLOOKUP($E967,paramètres!$E$33:$F$44,2,FALSE)&lt;=VLOOKUP($AH$18,paramètres!$E$33:$F$44,2,FALSE),V967*$D967,0)))</f>
        <v>0</v>
      </c>
      <c r="AI967" s="13">
        <f>IF($D967="",0,IF($E967="",0,IF(VLOOKUP($E967,paramètres!$E$33:$F$44,2,FALSE)&lt;=VLOOKUP($AI$18,paramètres!$E$33:$F$44,2,FALSE),W967*$D967,0)))</f>
        <v>0</v>
      </c>
      <c r="AJ967" s="13">
        <f>IF($D967="",0,IF($E967="",0,IF(VLOOKUP($E967,paramètres!$E$33:$F$44,2,FALSE)&lt;=VLOOKUP($AJ$18,paramètres!$E$33:$F$44,2,FALSE),X967*$D967,0)))</f>
        <v>0</v>
      </c>
      <c r="AK967" s="13">
        <f>IF($D967="",0,IF($E967="",0,IF(VLOOKUP($E967,paramètres!$E$33:$F$44,2,FALSE)&lt;=VLOOKUP($AK$18,paramètres!$E$33:$F$44,2,FALSE),Y967*$D967,0)))</f>
        <v>0</v>
      </c>
      <c r="AL967" s="13">
        <f>IF($D967="",0,IF($E967="",0,IF(VLOOKUP($E967,paramètres!$E$33:$F$44,2,FALSE)&lt;=VLOOKUP($AL$18,paramètres!$E$33:$F$44,2,FALSE),Z967*$D967,0)))</f>
        <v>0</v>
      </c>
      <c r="AM967" s="13">
        <f>IF($D967="",0,IF($E967="",0,IF(VLOOKUP($E967,paramètres!$E$33:$F$44,2,FALSE)&lt;=VLOOKUP($AM$18,paramètres!$E$33:$F$44,2,FALSE),AA967*$D967,0)))</f>
        <v>0</v>
      </c>
      <c r="AN967" s="154">
        <f>IF($D967="",0,IF($E967="",0,IF(VLOOKUP($E967,paramètres!$E$33:$F$44,2,FALSE)&lt;=VLOOKUP($AN$18,paramètres!$E$33:$F$44,2,FALSE),AB967*$D967,0)))</f>
        <v>0</v>
      </c>
      <c r="AO967" s="149" t="str">
        <f>IF(paramètres!$B$28=1,((SUM(Q967:Z967)/1.02)+SUM(AA967:AB967))*0.0303/9*COUNT(Q967:Y967),IF(paramètres!$B$28=2,(SUM(Q967:AB967))*0.0303/9*COUNT(Q967:Y967),"Missing Delta option"))</f>
        <v>Missing Delta option</v>
      </c>
      <c r="AP967" s="13" t="str">
        <f>IF(paramètres!$B$28=1,(((SUM(Q967:Z967)/1.02)+SUM(AA967:AB967))+((SUM(AC967:AL967)/1.02)+SUM(AM967:AO967)))*cotpatr,IF(paramètres!$B$28=2,(SUM(Q967:AO967)*cotpatr),"Missing Delta Option"))</f>
        <v>Missing Delta Option</v>
      </c>
      <c r="AQ967" s="13" t="str" cm="1">
        <f t="array" ref="AQ967">IF(paramètres!$B$28=1,(((SUM(Q967:Z967)/1.02)+SUM(AA967:AB967))+((SUM(AC967:AN967)/1.02)+SUM(AM967:AN967)))/12*pécule,IF(paramètres!$B$28=2,SUM(Q967:AN967)/12*pécule,"Missing Delta Option"))</f>
        <v>Missing Delta Option</v>
      </c>
      <c r="AR967" s="132" t="e">
        <f>IF(paramètres!$B$28=1,(((SUM(Q967:Z967)/1.02)+SUM(AA967:AB967))+((SUM(AC967:AN967)/1.02)+SUM(AM967:AN967)))+AO967+AP967+AQ967,SUM(Q967:AN967)+AO967+AP967+AQ967)</f>
        <v>#VALUE!</v>
      </c>
    </row>
    <row r="968" spans="1:44" x14ac:dyDescent="0.25">
      <c r="A968" s="131"/>
      <c r="B968" s="39"/>
      <c r="C968" s="39"/>
      <c r="D968" s="93"/>
      <c r="E968" s="68"/>
      <c r="F968" s="40"/>
      <c r="G968" s="94"/>
      <c r="H968" s="38"/>
      <c r="I968" s="95"/>
      <c r="J968" s="40"/>
      <c r="K968" s="38"/>
      <c r="L968" s="95"/>
      <c r="M968" s="40"/>
      <c r="N968" s="38"/>
      <c r="O968" s="95"/>
      <c r="P968" s="68"/>
      <c r="Q968" s="226"/>
      <c r="R968" s="227"/>
      <c r="S968" s="227"/>
      <c r="T968" s="227"/>
      <c r="U968" s="227"/>
      <c r="V968" s="227"/>
      <c r="W968" s="227"/>
      <c r="X968" s="227"/>
      <c r="Y968" s="227"/>
      <c r="Z968" s="227"/>
      <c r="AA968" s="227"/>
      <c r="AB968" s="228"/>
      <c r="AC968" s="149">
        <f>IF($D968="",0,IF($E968="",0,IF(VLOOKUP($E968,paramètres!$E$33:$F$44,2,FALSE)&lt;=VLOOKUP($AC$18,paramètres!$E$33:$F$44,2,FALSE),Q968*$D968,0)))</f>
        <v>0</v>
      </c>
      <c r="AD968" s="13">
        <f>IF($D968="",0,IF($E968="",0,IF(VLOOKUP($E968,paramètres!$E$33:$F$44,2,FALSE)&lt;=VLOOKUP($AD$18,paramètres!$E$33:$F$44,2,FALSE),R968*$D968,0)))</f>
        <v>0</v>
      </c>
      <c r="AE968" s="13">
        <f>IF($D968="",0,IF($E968="",0,IF(VLOOKUP($E968,paramètres!$E$33:$F$44,2,FALSE)&lt;=VLOOKUP($AE$18,paramètres!$E$33:$F$44,2,FALSE),S968*$D968,0)))</f>
        <v>0</v>
      </c>
      <c r="AF968" s="13">
        <f>IF($D968="",0,IF($E968="",0,IF(VLOOKUP($E968,paramètres!$E$33:$F$44,2,FALSE)&lt;=VLOOKUP($AF$18,paramètres!$E$33:$F$44,2,FALSE),T968*$D968,0)))</f>
        <v>0</v>
      </c>
      <c r="AG968" s="13">
        <f>IF($D968="",0,IF($E968="",0,IF(VLOOKUP($E968,paramètres!$E$33:$F$44,2,FALSE)&lt;=VLOOKUP($AG$18,paramètres!$E$33:$F$44,2,FALSE),U968*$D968,0)))</f>
        <v>0</v>
      </c>
      <c r="AH968" s="13">
        <f>IF($D968="",0,IF($E968="",0,IF(VLOOKUP($E968,paramètres!$E$33:$F$44,2,FALSE)&lt;=VLOOKUP($AH$18,paramètres!$E$33:$F$44,2,FALSE),V968*$D968,0)))</f>
        <v>0</v>
      </c>
      <c r="AI968" s="13">
        <f>IF($D968="",0,IF($E968="",0,IF(VLOOKUP($E968,paramètres!$E$33:$F$44,2,FALSE)&lt;=VLOOKUP($AI$18,paramètres!$E$33:$F$44,2,FALSE),W968*$D968,0)))</f>
        <v>0</v>
      </c>
      <c r="AJ968" s="13">
        <f>IF($D968="",0,IF($E968="",0,IF(VLOOKUP($E968,paramètres!$E$33:$F$44,2,FALSE)&lt;=VLOOKUP($AJ$18,paramètres!$E$33:$F$44,2,FALSE),X968*$D968,0)))</f>
        <v>0</v>
      </c>
      <c r="AK968" s="13">
        <f>IF($D968="",0,IF($E968="",0,IF(VLOOKUP($E968,paramètres!$E$33:$F$44,2,FALSE)&lt;=VLOOKUP($AK$18,paramètres!$E$33:$F$44,2,FALSE),Y968*$D968,0)))</f>
        <v>0</v>
      </c>
      <c r="AL968" s="13">
        <f>IF($D968="",0,IF($E968="",0,IF(VLOOKUP($E968,paramètres!$E$33:$F$44,2,FALSE)&lt;=VLOOKUP($AL$18,paramètres!$E$33:$F$44,2,FALSE),Z968*$D968,0)))</f>
        <v>0</v>
      </c>
      <c r="AM968" s="13">
        <f>IF($D968="",0,IF($E968="",0,IF(VLOOKUP($E968,paramètres!$E$33:$F$44,2,FALSE)&lt;=VLOOKUP($AM$18,paramètres!$E$33:$F$44,2,FALSE),AA968*$D968,0)))</f>
        <v>0</v>
      </c>
      <c r="AN968" s="154">
        <f>IF($D968="",0,IF($E968="",0,IF(VLOOKUP($E968,paramètres!$E$33:$F$44,2,FALSE)&lt;=VLOOKUP($AN$18,paramètres!$E$33:$F$44,2,FALSE),AB968*$D968,0)))</f>
        <v>0</v>
      </c>
      <c r="AO968" s="149" t="str">
        <f>IF(paramètres!$B$28=1,((SUM(Q968:Z968)/1.02)+SUM(AA968:AB968))*0.0303/9*COUNT(Q968:Y968),IF(paramètres!$B$28=2,(SUM(Q968:AB968))*0.0303/9*COUNT(Q968:Y968),"Missing Delta option"))</f>
        <v>Missing Delta option</v>
      </c>
      <c r="AP968" s="13" t="str">
        <f>IF(paramètres!$B$28=1,(((SUM(Q968:Z968)/1.02)+SUM(AA968:AB968))+((SUM(AC968:AL968)/1.02)+SUM(AM968:AO968)))*cotpatr,IF(paramètres!$B$28=2,(SUM(Q968:AO968)*cotpatr),"Missing Delta Option"))</f>
        <v>Missing Delta Option</v>
      </c>
      <c r="AQ968" s="13" t="str" cm="1">
        <f t="array" ref="AQ968">IF(paramètres!$B$28=1,(((SUM(Q968:Z968)/1.02)+SUM(AA968:AB968))+((SUM(AC968:AN968)/1.02)+SUM(AM968:AN968)))/12*pécule,IF(paramètres!$B$28=2,SUM(Q968:AN968)/12*pécule,"Missing Delta Option"))</f>
        <v>Missing Delta Option</v>
      </c>
      <c r="AR968" s="132" t="e">
        <f>IF(paramètres!$B$28=1,(((SUM(Q968:Z968)/1.02)+SUM(AA968:AB968))+((SUM(AC968:AN968)/1.02)+SUM(AM968:AN968)))+AO968+AP968+AQ968,SUM(Q968:AN968)+AO968+AP968+AQ968)</f>
        <v>#VALUE!</v>
      </c>
    </row>
    <row r="969" spans="1:44" x14ac:dyDescent="0.25">
      <c r="A969" s="131"/>
      <c r="B969" s="39"/>
      <c r="C969" s="39"/>
      <c r="D969" s="93"/>
      <c r="E969" s="68"/>
      <c r="F969" s="40"/>
      <c r="G969" s="94"/>
      <c r="H969" s="38"/>
      <c r="I969" s="95"/>
      <c r="J969" s="40"/>
      <c r="K969" s="38"/>
      <c r="L969" s="95"/>
      <c r="M969" s="40"/>
      <c r="N969" s="38"/>
      <c r="O969" s="95"/>
      <c r="P969" s="68"/>
      <c r="Q969" s="226"/>
      <c r="R969" s="227"/>
      <c r="S969" s="227"/>
      <c r="T969" s="227"/>
      <c r="U969" s="227"/>
      <c r="V969" s="227"/>
      <c r="W969" s="227"/>
      <c r="X969" s="227"/>
      <c r="Y969" s="227"/>
      <c r="Z969" s="227"/>
      <c r="AA969" s="227"/>
      <c r="AB969" s="228"/>
      <c r="AC969" s="149">
        <f>IF($D969="",0,IF($E969="",0,IF(VLOOKUP($E969,paramètres!$E$33:$F$44,2,FALSE)&lt;=VLOOKUP($AC$18,paramètres!$E$33:$F$44,2,FALSE),Q969*$D969,0)))</f>
        <v>0</v>
      </c>
      <c r="AD969" s="13">
        <f>IF($D969="",0,IF($E969="",0,IF(VLOOKUP($E969,paramètres!$E$33:$F$44,2,FALSE)&lt;=VLOOKUP($AD$18,paramètres!$E$33:$F$44,2,FALSE),R969*$D969,0)))</f>
        <v>0</v>
      </c>
      <c r="AE969" s="13">
        <f>IF($D969="",0,IF($E969="",0,IF(VLOOKUP($E969,paramètres!$E$33:$F$44,2,FALSE)&lt;=VLOOKUP($AE$18,paramètres!$E$33:$F$44,2,FALSE),S969*$D969,0)))</f>
        <v>0</v>
      </c>
      <c r="AF969" s="13">
        <f>IF($D969="",0,IF($E969="",0,IF(VLOOKUP($E969,paramètres!$E$33:$F$44,2,FALSE)&lt;=VLOOKUP($AF$18,paramètres!$E$33:$F$44,2,FALSE),T969*$D969,0)))</f>
        <v>0</v>
      </c>
      <c r="AG969" s="13">
        <f>IF($D969="",0,IF($E969="",0,IF(VLOOKUP($E969,paramètres!$E$33:$F$44,2,FALSE)&lt;=VLOOKUP($AG$18,paramètres!$E$33:$F$44,2,FALSE),U969*$D969,0)))</f>
        <v>0</v>
      </c>
      <c r="AH969" s="13">
        <f>IF($D969="",0,IF($E969="",0,IF(VLOOKUP($E969,paramètres!$E$33:$F$44,2,FALSE)&lt;=VLOOKUP($AH$18,paramètres!$E$33:$F$44,2,FALSE),V969*$D969,0)))</f>
        <v>0</v>
      </c>
      <c r="AI969" s="13">
        <f>IF($D969="",0,IF($E969="",0,IF(VLOOKUP($E969,paramètres!$E$33:$F$44,2,FALSE)&lt;=VLOOKUP($AI$18,paramètres!$E$33:$F$44,2,FALSE),W969*$D969,0)))</f>
        <v>0</v>
      </c>
      <c r="AJ969" s="13">
        <f>IF($D969="",0,IF($E969="",0,IF(VLOOKUP($E969,paramètres!$E$33:$F$44,2,FALSE)&lt;=VLOOKUP($AJ$18,paramètres!$E$33:$F$44,2,FALSE),X969*$D969,0)))</f>
        <v>0</v>
      </c>
      <c r="AK969" s="13">
        <f>IF($D969="",0,IF($E969="",0,IF(VLOOKUP($E969,paramètres!$E$33:$F$44,2,FALSE)&lt;=VLOOKUP($AK$18,paramètres!$E$33:$F$44,2,FALSE),Y969*$D969,0)))</f>
        <v>0</v>
      </c>
      <c r="AL969" s="13">
        <f>IF($D969="",0,IF($E969="",0,IF(VLOOKUP($E969,paramètres!$E$33:$F$44,2,FALSE)&lt;=VLOOKUP($AL$18,paramètres!$E$33:$F$44,2,FALSE),Z969*$D969,0)))</f>
        <v>0</v>
      </c>
      <c r="AM969" s="13">
        <f>IF($D969="",0,IF($E969="",0,IF(VLOOKUP($E969,paramètres!$E$33:$F$44,2,FALSE)&lt;=VLOOKUP($AM$18,paramètres!$E$33:$F$44,2,FALSE),AA969*$D969,0)))</f>
        <v>0</v>
      </c>
      <c r="AN969" s="154">
        <f>IF($D969="",0,IF($E969="",0,IF(VLOOKUP($E969,paramètres!$E$33:$F$44,2,FALSE)&lt;=VLOOKUP($AN$18,paramètres!$E$33:$F$44,2,FALSE),AB969*$D969,0)))</f>
        <v>0</v>
      </c>
      <c r="AO969" s="149" t="str">
        <f>IF(paramètres!$B$28=1,((SUM(Q969:Z969)/1.02)+SUM(AA969:AB969))*0.0303/9*COUNT(Q969:Y969),IF(paramètres!$B$28=2,(SUM(Q969:AB969))*0.0303/9*COUNT(Q969:Y969),"Missing Delta option"))</f>
        <v>Missing Delta option</v>
      </c>
      <c r="AP969" s="13" t="str">
        <f>IF(paramètres!$B$28=1,(((SUM(Q969:Z969)/1.02)+SUM(AA969:AB969))+((SUM(AC969:AL969)/1.02)+SUM(AM969:AO969)))*cotpatr,IF(paramètres!$B$28=2,(SUM(Q969:AO969)*cotpatr),"Missing Delta Option"))</f>
        <v>Missing Delta Option</v>
      </c>
      <c r="AQ969" s="13" t="str" cm="1">
        <f t="array" ref="AQ969">IF(paramètres!$B$28=1,(((SUM(Q969:Z969)/1.02)+SUM(AA969:AB969))+((SUM(AC969:AN969)/1.02)+SUM(AM969:AN969)))/12*pécule,IF(paramètres!$B$28=2,SUM(Q969:AN969)/12*pécule,"Missing Delta Option"))</f>
        <v>Missing Delta Option</v>
      </c>
      <c r="AR969" s="132" t="e">
        <f>IF(paramètres!$B$28=1,(((SUM(Q969:Z969)/1.02)+SUM(AA969:AB969))+((SUM(AC969:AN969)/1.02)+SUM(AM969:AN969)))+AO969+AP969+AQ969,SUM(Q969:AN969)+AO969+AP969+AQ969)</f>
        <v>#VALUE!</v>
      </c>
    </row>
    <row r="970" spans="1:44" x14ac:dyDescent="0.25">
      <c r="A970" s="131"/>
      <c r="B970" s="39"/>
      <c r="C970" s="39"/>
      <c r="D970" s="93"/>
      <c r="E970" s="68"/>
      <c r="F970" s="40"/>
      <c r="G970" s="94"/>
      <c r="H970" s="38"/>
      <c r="I970" s="95"/>
      <c r="J970" s="40"/>
      <c r="K970" s="38"/>
      <c r="L970" s="95"/>
      <c r="M970" s="40"/>
      <c r="N970" s="38"/>
      <c r="O970" s="95"/>
      <c r="P970" s="68"/>
      <c r="Q970" s="226"/>
      <c r="R970" s="227"/>
      <c r="S970" s="227"/>
      <c r="T970" s="227"/>
      <c r="U970" s="227"/>
      <c r="V970" s="227"/>
      <c r="W970" s="227"/>
      <c r="X970" s="227"/>
      <c r="Y970" s="227"/>
      <c r="Z970" s="227"/>
      <c r="AA970" s="227"/>
      <c r="AB970" s="228"/>
      <c r="AC970" s="149">
        <f>IF($D970="",0,IF($E970="",0,IF(VLOOKUP($E970,paramètres!$E$33:$F$44,2,FALSE)&lt;=VLOOKUP($AC$18,paramètres!$E$33:$F$44,2,FALSE),Q970*$D970,0)))</f>
        <v>0</v>
      </c>
      <c r="AD970" s="13">
        <f>IF($D970="",0,IF($E970="",0,IF(VLOOKUP($E970,paramètres!$E$33:$F$44,2,FALSE)&lt;=VLOOKUP($AD$18,paramètres!$E$33:$F$44,2,FALSE),R970*$D970,0)))</f>
        <v>0</v>
      </c>
      <c r="AE970" s="13">
        <f>IF($D970="",0,IF($E970="",0,IF(VLOOKUP($E970,paramètres!$E$33:$F$44,2,FALSE)&lt;=VLOOKUP($AE$18,paramètres!$E$33:$F$44,2,FALSE),S970*$D970,0)))</f>
        <v>0</v>
      </c>
      <c r="AF970" s="13">
        <f>IF($D970="",0,IF($E970="",0,IF(VLOOKUP($E970,paramètres!$E$33:$F$44,2,FALSE)&lt;=VLOOKUP($AF$18,paramètres!$E$33:$F$44,2,FALSE),T970*$D970,0)))</f>
        <v>0</v>
      </c>
      <c r="AG970" s="13">
        <f>IF($D970="",0,IF($E970="",0,IF(VLOOKUP($E970,paramètres!$E$33:$F$44,2,FALSE)&lt;=VLOOKUP($AG$18,paramètres!$E$33:$F$44,2,FALSE),U970*$D970,0)))</f>
        <v>0</v>
      </c>
      <c r="AH970" s="13">
        <f>IF($D970="",0,IF($E970="",0,IF(VLOOKUP($E970,paramètres!$E$33:$F$44,2,FALSE)&lt;=VLOOKUP($AH$18,paramètres!$E$33:$F$44,2,FALSE),V970*$D970,0)))</f>
        <v>0</v>
      </c>
      <c r="AI970" s="13">
        <f>IF($D970="",0,IF($E970="",0,IF(VLOOKUP($E970,paramètres!$E$33:$F$44,2,FALSE)&lt;=VLOOKUP($AI$18,paramètres!$E$33:$F$44,2,FALSE),W970*$D970,0)))</f>
        <v>0</v>
      </c>
      <c r="AJ970" s="13">
        <f>IF($D970="",0,IF($E970="",0,IF(VLOOKUP($E970,paramètres!$E$33:$F$44,2,FALSE)&lt;=VLOOKUP($AJ$18,paramètres!$E$33:$F$44,2,FALSE),X970*$D970,0)))</f>
        <v>0</v>
      </c>
      <c r="AK970" s="13">
        <f>IF($D970="",0,IF($E970="",0,IF(VLOOKUP($E970,paramètres!$E$33:$F$44,2,FALSE)&lt;=VLOOKUP($AK$18,paramètres!$E$33:$F$44,2,FALSE),Y970*$D970,0)))</f>
        <v>0</v>
      </c>
      <c r="AL970" s="13">
        <f>IF($D970="",0,IF($E970="",0,IF(VLOOKUP($E970,paramètres!$E$33:$F$44,2,FALSE)&lt;=VLOOKUP($AL$18,paramètres!$E$33:$F$44,2,FALSE),Z970*$D970,0)))</f>
        <v>0</v>
      </c>
      <c r="AM970" s="13">
        <f>IF($D970="",0,IF($E970="",0,IF(VLOOKUP($E970,paramètres!$E$33:$F$44,2,FALSE)&lt;=VLOOKUP($AM$18,paramètres!$E$33:$F$44,2,FALSE),AA970*$D970,0)))</f>
        <v>0</v>
      </c>
      <c r="AN970" s="154">
        <f>IF($D970="",0,IF($E970="",0,IF(VLOOKUP($E970,paramètres!$E$33:$F$44,2,FALSE)&lt;=VLOOKUP($AN$18,paramètres!$E$33:$F$44,2,FALSE),AB970*$D970,0)))</f>
        <v>0</v>
      </c>
      <c r="AO970" s="149" t="str">
        <f>IF(paramètres!$B$28=1,((SUM(Q970:Z970)/1.02)+SUM(AA970:AB970))*0.0303/9*COUNT(Q970:Y970),IF(paramètres!$B$28=2,(SUM(Q970:AB970))*0.0303/9*COUNT(Q970:Y970),"Missing Delta option"))</f>
        <v>Missing Delta option</v>
      </c>
      <c r="AP970" s="13" t="str">
        <f>IF(paramètres!$B$28=1,(((SUM(Q970:Z970)/1.02)+SUM(AA970:AB970))+((SUM(AC970:AL970)/1.02)+SUM(AM970:AO970)))*cotpatr,IF(paramètres!$B$28=2,(SUM(Q970:AO970)*cotpatr),"Missing Delta Option"))</f>
        <v>Missing Delta Option</v>
      </c>
      <c r="AQ970" s="13" t="str" cm="1">
        <f t="array" ref="AQ970">IF(paramètres!$B$28=1,(((SUM(Q970:Z970)/1.02)+SUM(AA970:AB970))+((SUM(AC970:AN970)/1.02)+SUM(AM970:AN970)))/12*pécule,IF(paramètres!$B$28=2,SUM(Q970:AN970)/12*pécule,"Missing Delta Option"))</f>
        <v>Missing Delta Option</v>
      </c>
      <c r="AR970" s="132" t="e">
        <f>IF(paramètres!$B$28=1,(((SUM(Q970:Z970)/1.02)+SUM(AA970:AB970))+((SUM(AC970:AN970)/1.02)+SUM(AM970:AN970)))+AO970+AP970+AQ970,SUM(Q970:AN970)+AO970+AP970+AQ970)</f>
        <v>#VALUE!</v>
      </c>
    </row>
    <row r="971" spans="1:44" x14ac:dyDescent="0.25">
      <c r="A971" s="131"/>
      <c r="B971" s="39"/>
      <c r="C971" s="39"/>
      <c r="D971" s="93"/>
      <c r="E971" s="68"/>
      <c r="F971" s="40"/>
      <c r="G971" s="94"/>
      <c r="H971" s="38"/>
      <c r="I971" s="95"/>
      <c r="J971" s="40"/>
      <c r="K971" s="38"/>
      <c r="L971" s="95"/>
      <c r="M971" s="40"/>
      <c r="N971" s="38"/>
      <c r="O971" s="95"/>
      <c r="P971" s="68"/>
      <c r="Q971" s="226"/>
      <c r="R971" s="227"/>
      <c r="S971" s="227"/>
      <c r="T971" s="227"/>
      <c r="U971" s="227"/>
      <c r="V971" s="227"/>
      <c r="W971" s="227"/>
      <c r="X971" s="227"/>
      <c r="Y971" s="227"/>
      <c r="Z971" s="227"/>
      <c r="AA971" s="227"/>
      <c r="AB971" s="228"/>
      <c r="AC971" s="149">
        <f>IF($D971="",0,IF($E971="",0,IF(VLOOKUP($E971,paramètres!$E$33:$F$44,2,FALSE)&lt;=VLOOKUP($AC$18,paramètres!$E$33:$F$44,2,FALSE),Q971*$D971,0)))</f>
        <v>0</v>
      </c>
      <c r="AD971" s="13">
        <f>IF($D971="",0,IF($E971="",0,IF(VLOOKUP($E971,paramètres!$E$33:$F$44,2,FALSE)&lt;=VLOOKUP($AD$18,paramètres!$E$33:$F$44,2,FALSE),R971*$D971,0)))</f>
        <v>0</v>
      </c>
      <c r="AE971" s="13">
        <f>IF($D971="",0,IF($E971="",0,IF(VLOOKUP($E971,paramètres!$E$33:$F$44,2,FALSE)&lt;=VLOOKUP($AE$18,paramètres!$E$33:$F$44,2,FALSE),S971*$D971,0)))</f>
        <v>0</v>
      </c>
      <c r="AF971" s="13">
        <f>IF($D971="",0,IF($E971="",0,IF(VLOOKUP($E971,paramètres!$E$33:$F$44,2,FALSE)&lt;=VLOOKUP($AF$18,paramètres!$E$33:$F$44,2,FALSE),T971*$D971,0)))</f>
        <v>0</v>
      </c>
      <c r="AG971" s="13">
        <f>IF($D971="",0,IF($E971="",0,IF(VLOOKUP($E971,paramètres!$E$33:$F$44,2,FALSE)&lt;=VLOOKUP($AG$18,paramètres!$E$33:$F$44,2,FALSE),U971*$D971,0)))</f>
        <v>0</v>
      </c>
      <c r="AH971" s="13">
        <f>IF($D971="",0,IF($E971="",0,IF(VLOOKUP($E971,paramètres!$E$33:$F$44,2,FALSE)&lt;=VLOOKUP($AH$18,paramètres!$E$33:$F$44,2,FALSE),V971*$D971,0)))</f>
        <v>0</v>
      </c>
      <c r="AI971" s="13">
        <f>IF($D971="",0,IF($E971="",0,IF(VLOOKUP($E971,paramètres!$E$33:$F$44,2,FALSE)&lt;=VLOOKUP($AI$18,paramètres!$E$33:$F$44,2,FALSE),W971*$D971,0)))</f>
        <v>0</v>
      </c>
      <c r="AJ971" s="13">
        <f>IF($D971="",0,IF($E971="",0,IF(VLOOKUP($E971,paramètres!$E$33:$F$44,2,FALSE)&lt;=VLOOKUP($AJ$18,paramètres!$E$33:$F$44,2,FALSE),X971*$D971,0)))</f>
        <v>0</v>
      </c>
      <c r="AK971" s="13">
        <f>IF($D971="",0,IF($E971="",0,IF(VLOOKUP($E971,paramètres!$E$33:$F$44,2,FALSE)&lt;=VLOOKUP($AK$18,paramètres!$E$33:$F$44,2,FALSE),Y971*$D971,0)))</f>
        <v>0</v>
      </c>
      <c r="AL971" s="13">
        <f>IF($D971="",0,IF($E971="",0,IF(VLOOKUP($E971,paramètres!$E$33:$F$44,2,FALSE)&lt;=VLOOKUP($AL$18,paramètres!$E$33:$F$44,2,FALSE),Z971*$D971,0)))</f>
        <v>0</v>
      </c>
      <c r="AM971" s="13">
        <f>IF($D971="",0,IF($E971="",0,IF(VLOOKUP($E971,paramètres!$E$33:$F$44,2,FALSE)&lt;=VLOOKUP($AM$18,paramètres!$E$33:$F$44,2,FALSE),AA971*$D971,0)))</f>
        <v>0</v>
      </c>
      <c r="AN971" s="154">
        <f>IF($D971="",0,IF($E971="",0,IF(VLOOKUP($E971,paramètres!$E$33:$F$44,2,FALSE)&lt;=VLOOKUP($AN$18,paramètres!$E$33:$F$44,2,FALSE),AB971*$D971,0)))</f>
        <v>0</v>
      </c>
      <c r="AO971" s="149" t="str">
        <f>IF(paramètres!$B$28=1,((SUM(Q971:Z971)/1.02)+SUM(AA971:AB971))*0.0303/9*COUNT(Q971:Y971),IF(paramètres!$B$28=2,(SUM(Q971:AB971))*0.0303/9*COUNT(Q971:Y971),"Missing Delta option"))</f>
        <v>Missing Delta option</v>
      </c>
      <c r="AP971" s="13" t="str">
        <f>IF(paramètres!$B$28=1,(((SUM(Q971:Z971)/1.02)+SUM(AA971:AB971))+((SUM(AC971:AL971)/1.02)+SUM(AM971:AO971)))*cotpatr,IF(paramètres!$B$28=2,(SUM(Q971:AO971)*cotpatr),"Missing Delta Option"))</f>
        <v>Missing Delta Option</v>
      </c>
      <c r="AQ971" s="13" t="str" cm="1">
        <f t="array" ref="AQ971">IF(paramètres!$B$28=1,(((SUM(Q971:Z971)/1.02)+SUM(AA971:AB971))+((SUM(AC971:AN971)/1.02)+SUM(AM971:AN971)))/12*pécule,IF(paramètres!$B$28=2,SUM(Q971:AN971)/12*pécule,"Missing Delta Option"))</f>
        <v>Missing Delta Option</v>
      </c>
      <c r="AR971" s="132" t="e">
        <f>IF(paramètres!$B$28=1,(((SUM(Q971:Z971)/1.02)+SUM(AA971:AB971))+((SUM(AC971:AN971)/1.02)+SUM(AM971:AN971)))+AO971+AP971+AQ971,SUM(Q971:AN971)+AO971+AP971+AQ971)</f>
        <v>#VALUE!</v>
      </c>
    </row>
    <row r="972" spans="1:44" x14ac:dyDescent="0.25">
      <c r="A972" s="131"/>
      <c r="B972" s="39"/>
      <c r="C972" s="39"/>
      <c r="D972" s="93"/>
      <c r="E972" s="68"/>
      <c r="F972" s="40"/>
      <c r="G972" s="94"/>
      <c r="H972" s="38"/>
      <c r="I972" s="95"/>
      <c r="J972" s="40"/>
      <c r="K972" s="38"/>
      <c r="L972" s="95"/>
      <c r="M972" s="40"/>
      <c r="N972" s="38"/>
      <c r="O972" s="95"/>
      <c r="P972" s="68"/>
      <c r="Q972" s="226"/>
      <c r="R972" s="227"/>
      <c r="S972" s="227"/>
      <c r="T972" s="227"/>
      <c r="U972" s="227"/>
      <c r="V972" s="227"/>
      <c r="W972" s="227"/>
      <c r="X972" s="227"/>
      <c r="Y972" s="227"/>
      <c r="Z972" s="227"/>
      <c r="AA972" s="227"/>
      <c r="AB972" s="228"/>
      <c r="AC972" s="149">
        <f>IF($D972="",0,IF($E972="",0,IF(VLOOKUP($E972,paramètres!$E$33:$F$44,2,FALSE)&lt;=VLOOKUP($AC$18,paramètres!$E$33:$F$44,2,FALSE),Q972*$D972,0)))</f>
        <v>0</v>
      </c>
      <c r="AD972" s="13">
        <f>IF($D972="",0,IF($E972="",0,IF(VLOOKUP($E972,paramètres!$E$33:$F$44,2,FALSE)&lt;=VLOOKUP($AD$18,paramètres!$E$33:$F$44,2,FALSE),R972*$D972,0)))</f>
        <v>0</v>
      </c>
      <c r="AE972" s="13">
        <f>IF($D972="",0,IF($E972="",0,IF(VLOOKUP($E972,paramètres!$E$33:$F$44,2,FALSE)&lt;=VLOOKUP($AE$18,paramètres!$E$33:$F$44,2,FALSE),S972*$D972,0)))</f>
        <v>0</v>
      </c>
      <c r="AF972" s="13">
        <f>IF($D972="",0,IF($E972="",0,IF(VLOOKUP($E972,paramètres!$E$33:$F$44,2,FALSE)&lt;=VLOOKUP($AF$18,paramètres!$E$33:$F$44,2,FALSE),T972*$D972,0)))</f>
        <v>0</v>
      </c>
      <c r="AG972" s="13">
        <f>IF($D972="",0,IF($E972="",0,IF(VLOOKUP($E972,paramètres!$E$33:$F$44,2,FALSE)&lt;=VLOOKUP($AG$18,paramètres!$E$33:$F$44,2,FALSE),U972*$D972,0)))</f>
        <v>0</v>
      </c>
      <c r="AH972" s="13">
        <f>IF($D972="",0,IF($E972="",0,IF(VLOOKUP($E972,paramètres!$E$33:$F$44,2,FALSE)&lt;=VLOOKUP($AH$18,paramètres!$E$33:$F$44,2,FALSE),V972*$D972,0)))</f>
        <v>0</v>
      </c>
      <c r="AI972" s="13">
        <f>IF($D972="",0,IF($E972="",0,IF(VLOOKUP($E972,paramètres!$E$33:$F$44,2,FALSE)&lt;=VLOOKUP($AI$18,paramètres!$E$33:$F$44,2,FALSE),W972*$D972,0)))</f>
        <v>0</v>
      </c>
      <c r="AJ972" s="13">
        <f>IF($D972="",0,IF($E972="",0,IF(VLOOKUP($E972,paramètres!$E$33:$F$44,2,FALSE)&lt;=VLOOKUP($AJ$18,paramètres!$E$33:$F$44,2,FALSE),X972*$D972,0)))</f>
        <v>0</v>
      </c>
      <c r="AK972" s="13">
        <f>IF($D972="",0,IF($E972="",0,IF(VLOOKUP($E972,paramètres!$E$33:$F$44,2,FALSE)&lt;=VLOOKUP($AK$18,paramètres!$E$33:$F$44,2,FALSE),Y972*$D972,0)))</f>
        <v>0</v>
      </c>
      <c r="AL972" s="13">
        <f>IF($D972="",0,IF($E972="",0,IF(VLOOKUP($E972,paramètres!$E$33:$F$44,2,FALSE)&lt;=VLOOKUP($AL$18,paramètres!$E$33:$F$44,2,FALSE),Z972*$D972,0)))</f>
        <v>0</v>
      </c>
      <c r="AM972" s="13">
        <f>IF($D972="",0,IF($E972="",0,IF(VLOOKUP($E972,paramètres!$E$33:$F$44,2,FALSE)&lt;=VLOOKUP($AM$18,paramètres!$E$33:$F$44,2,FALSE),AA972*$D972,0)))</f>
        <v>0</v>
      </c>
      <c r="AN972" s="154">
        <f>IF($D972="",0,IF($E972="",0,IF(VLOOKUP($E972,paramètres!$E$33:$F$44,2,FALSE)&lt;=VLOOKUP($AN$18,paramètres!$E$33:$F$44,2,FALSE),AB972*$D972,0)))</f>
        <v>0</v>
      </c>
      <c r="AO972" s="149" t="str">
        <f>IF(paramètres!$B$28=1,((SUM(Q972:Z972)/1.02)+SUM(AA972:AB972))*0.0303/9*COUNT(Q972:Y972),IF(paramètres!$B$28=2,(SUM(Q972:AB972))*0.0303/9*COUNT(Q972:Y972),"Missing Delta option"))</f>
        <v>Missing Delta option</v>
      </c>
      <c r="AP972" s="13" t="str">
        <f>IF(paramètres!$B$28=1,(((SUM(Q972:Z972)/1.02)+SUM(AA972:AB972))+((SUM(AC972:AL972)/1.02)+SUM(AM972:AO972)))*cotpatr,IF(paramètres!$B$28=2,(SUM(Q972:AO972)*cotpatr),"Missing Delta Option"))</f>
        <v>Missing Delta Option</v>
      </c>
      <c r="AQ972" s="13" t="str" cm="1">
        <f t="array" ref="AQ972">IF(paramètres!$B$28=1,(((SUM(Q972:Z972)/1.02)+SUM(AA972:AB972))+((SUM(AC972:AN972)/1.02)+SUM(AM972:AN972)))/12*pécule,IF(paramètres!$B$28=2,SUM(Q972:AN972)/12*pécule,"Missing Delta Option"))</f>
        <v>Missing Delta Option</v>
      </c>
      <c r="AR972" s="132" t="e">
        <f>IF(paramètres!$B$28=1,(((SUM(Q972:Z972)/1.02)+SUM(AA972:AB972))+((SUM(AC972:AN972)/1.02)+SUM(AM972:AN972)))+AO972+AP972+AQ972,SUM(Q972:AN972)+AO972+AP972+AQ972)</f>
        <v>#VALUE!</v>
      </c>
    </row>
    <row r="973" spans="1:44" x14ac:dyDescent="0.25">
      <c r="A973" s="131"/>
      <c r="B973" s="39"/>
      <c r="C973" s="39"/>
      <c r="D973" s="93"/>
      <c r="E973" s="68"/>
      <c r="F973" s="40"/>
      <c r="G973" s="94"/>
      <c r="H973" s="38"/>
      <c r="I973" s="95"/>
      <c r="J973" s="40"/>
      <c r="K973" s="38"/>
      <c r="L973" s="95"/>
      <c r="M973" s="40"/>
      <c r="N973" s="38"/>
      <c r="O973" s="95"/>
      <c r="P973" s="68"/>
      <c r="Q973" s="226"/>
      <c r="R973" s="227"/>
      <c r="S973" s="227"/>
      <c r="T973" s="227"/>
      <c r="U973" s="227"/>
      <c r="V973" s="227"/>
      <c r="W973" s="227"/>
      <c r="X973" s="227"/>
      <c r="Y973" s="227"/>
      <c r="Z973" s="227"/>
      <c r="AA973" s="227"/>
      <c r="AB973" s="228"/>
      <c r="AC973" s="149">
        <f>IF($D973="",0,IF($E973="",0,IF(VLOOKUP($E973,paramètres!$E$33:$F$44,2,FALSE)&lt;=VLOOKUP($AC$18,paramètres!$E$33:$F$44,2,FALSE),Q973*$D973,0)))</f>
        <v>0</v>
      </c>
      <c r="AD973" s="13">
        <f>IF($D973="",0,IF($E973="",0,IF(VLOOKUP($E973,paramètres!$E$33:$F$44,2,FALSE)&lt;=VLOOKUP($AD$18,paramètres!$E$33:$F$44,2,FALSE),R973*$D973,0)))</f>
        <v>0</v>
      </c>
      <c r="AE973" s="13">
        <f>IF($D973="",0,IF($E973="",0,IF(VLOOKUP($E973,paramètres!$E$33:$F$44,2,FALSE)&lt;=VLOOKUP($AE$18,paramètres!$E$33:$F$44,2,FALSE),S973*$D973,0)))</f>
        <v>0</v>
      </c>
      <c r="AF973" s="13">
        <f>IF($D973="",0,IF($E973="",0,IF(VLOOKUP($E973,paramètres!$E$33:$F$44,2,FALSE)&lt;=VLOOKUP($AF$18,paramètres!$E$33:$F$44,2,FALSE),T973*$D973,0)))</f>
        <v>0</v>
      </c>
      <c r="AG973" s="13">
        <f>IF($D973="",0,IF($E973="",0,IF(VLOOKUP($E973,paramètres!$E$33:$F$44,2,FALSE)&lt;=VLOOKUP($AG$18,paramètres!$E$33:$F$44,2,FALSE),U973*$D973,0)))</f>
        <v>0</v>
      </c>
      <c r="AH973" s="13">
        <f>IF($D973="",0,IF($E973="",0,IF(VLOOKUP($E973,paramètres!$E$33:$F$44,2,FALSE)&lt;=VLOOKUP($AH$18,paramètres!$E$33:$F$44,2,FALSE),V973*$D973,0)))</f>
        <v>0</v>
      </c>
      <c r="AI973" s="13">
        <f>IF($D973="",0,IF($E973="",0,IF(VLOOKUP($E973,paramètres!$E$33:$F$44,2,FALSE)&lt;=VLOOKUP($AI$18,paramètres!$E$33:$F$44,2,FALSE),W973*$D973,0)))</f>
        <v>0</v>
      </c>
      <c r="AJ973" s="13">
        <f>IF($D973="",0,IF($E973="",0,IF(VLOOKUP($E973,paramètres!$E$33:$F$44,2,FALSE)&lt;=VLOOKUP($AJ$18,paramètres!$E$33:$F$44,2,FALSE),X973*$D973,0)))</f>
        <v>0</v>
      </c>
      <c r="AK973" s="13">
        <f>IF($D973="",0,IF($E973="",0,IF(VLOOKUP($E973,paramètres!$E$33:$F$44,2,FALSE)&lt;=VLOOKUP($AK$18,paramètres!$E$33:$F$44,2,FALSE),Y973*$D973,0)))</f>
        <v>0</v>
      </c>
      <c r="AL973" s="13">
        <f>IF($D973="",0,IF($E973="",0,IF(VLOOKUP($E973,paramètres!$E$33:$F$44,2,FALSE)&lt;=VLOOKUP($AL$18,paramètres!$E$33:$F$44,2,FALSE),Z973*$D973,0)))</f>
        <v>0</v>
      </c>
      <c r="AM973" s="13">
        <f>IF($D973="",0,IF($E973="",0,IF(VLOOKUP($E973,paramètres!$E$33:$F$44,2,FALSE)&lt;=VLOOKUP($AM$18,paramètres!$E$33:$F$44,2,FALSE),AA973*$D973,0)))</f>
        <v>0</v>
      </c>
      <c r="AN973" s="154">
        <f>IF($D973="",0,IF($E973="",0,IF(VLOOKUP($E973,paramètres!$E$33:$F$44,2,FALSE)&lt;=VLOOKUP($AN$18,paramètres!$E$33:$F$44,2,FALSE),AB973*$D973,0)))</f>
        <v>0</v>
      </c>
      <c r="AO973" s="149" t="str">
        <f>IF(paramètres!$B$28=1,((SUM(Q973:Z973)/1.02)+SUM(AA973:AB973))*0.0303/9*COUNT(Q973:Y973),IF(paramètres!$B$28=2,(SUM(Q973:AB973))*0.0303/9*COUNT(Q973:Y973),"Missing Delta option"))</f>
        <v>Missing Delta option</v>
      </c>
      <c r="AP973" s="13" t="str">
        <f>IF(paramètres!$B$28=1,(((SUM(Q973:Z973)/1.02)+SUM(AA973:AB973))+((SUM(AC973:AL973)/1.02)+SUM(AM973:AO973)))*cotpatr,IF(paramètres!$B$28=2,(SUM(Q973:AO973)*cotpatr),"Missing Delta Option"))</f>
        <v>Missing Delta Option</v>
      </c>
      <c r="AQ973" s="13" t="str" cm="1">
        <f t="array" ref="AQ973">IF(paramètres!$B$28=1,(((SUM(Q973:Z973)/1.02)+SUM(AA973:AB973))+((SUM(AC973:AN973)/1.02)+SUM(AM973:AN973)))/12*pécule,IF(paramètres!$B$28=2,SUM(Q973:AN973)/12*pécule,"Missing Delta Option"))</f>
        <v>Missing Delta Option</v>
      </c>
      <c r="AR973" s="132" t="e">
        <f>IF(paramètres!$B$28=1,(((SUM(Q973:Z973)/1.02)+SUM(AA973:AB973))+((SUM(AC973:AN973)/1.02)+SUM(AM973:AN973)))+AO973+AP973+AQ973,SUM(Q973:AN973)+AO973+AP973+AQ973)</f>
        <v>#VALUE!</v>
      </c>
    </row>
    <row r="974" spans="1:44" x14ac:dyDescent="0.25">
      <c r="A974" s="131"/>
      <c r="B974" s="39"/>
      <c r="C974" s="39"/>
      <c r="D974" s="93"/>
      <c r="E974" s="68"/>
      <c r="F974" s="40"/>
      <c r="G974" s="94"/>
      <c r="H974" s="38"/>
      <c r="I974" s="95"/>
      <c r="J974" s="40"/>
      <c r="K974" s="38"/>
      <c r="L974" s="95"/>
      <c r="M974" s="40"/>
      <c r="N974" s="38"/>
      <c r="O974" s="95"/>
      <c r="P974" s="68"/>
      <c r="Q974" s="226"/>
      <c r="R974" s="227"/>
      <c r="S974" s="227"/>
      <c r="T974" s="227"/>
      <c r="U974" s="227"/>
      <c r="V974" s="227"/>
      <c r="W974" s="227"/>
      <c r="X974" s="227"/>
      <c r="Y974" s="227"/>
      <c r="Z974" s="227"/>
      <c r="AA974" s="227"/>
      <c r="AB974" s="228"/>
      <c r="AC974" s="149">
        <f>IF($D974="",0,IF($E974="",0,IF(VLOOKUP($E974,paramètres!$E$33:$F$44,2,FALSE)&lt;=VLOOKUP($AC$18,paramètres!$E$33:$F$44,2,FALSE),Q974*$D974,0)))</f>
        <v>0</v>
      </c>
      <c r="AD974" s="13">
        <f>IF($D974="",0,IF($E974="",0,IF(VLOOKUP($E974,paramètres!$E$33:$F$44,2,FALSE)&lt;=VLOOKUP($AD$18,paramètres!$E$33:$F$44,2,FALSE),R974*$D974,0)))</f>
        <v>0</v>
      </c>
      <c r="AE974" s="13">
        <f>IF($D974="",0,IF($E974="",0,IF(VLOOKUP($E974,paramètres!$E$33:$F$44,2,FALSE)&lt;=VLOOKUP($AE$18,paramètres!$E$33:$F$44,2,FALSE),S974*$D974,0)))</f>
        <v>0</v>
      </c>
      <c r="AF974" s="13">
        <f>IF($D974="",0,IF($E974="",0,IF(VLOOKUP($E974,paramètres!$E$33:$F$44,2,FALSE)&lt;=VLOOKUP($AF$18,paramètres!$E$33:$F$44,2,FALSE),T974*$D974,0)))</f>
        <v>0</v>
      </c>
      <c r="AG974" s="13">
        <f>IF($D974="",0,IF($E974="",0,IF(VLOOKUP($E974,paramètres!$E$33:$F$44,2,FALSE)&lt;=VLOOKUP($AG$18,paramètres!$E$33:$F$44,2,FALSE),U974*$D974,0)))</f>
        <v>0</v>
      </c>
      <c r="AH974" s="13">
        <f>IF($D974="",0,IF($E974="",0,IF(VLOOKUP($E974,paramètres!$E$33:$F$44,2,FALSE)&lt;=VLOOKUP($AH$18,paramètres!$E$33:$F$44,2,FALSE),V974*$D974,0)))</f>
        <v>0</v>
      </c>
      <c r="AI974" s="13">
        <f>IF($D974="",0,IF($E974="",0,IF(VLOOKUP($E974,paramètres!$E$33:$F$44,2,FALSE)&lt;=VLOOKUP($AI$18,paramètres!$E$33:$F$44,2,FALSE),W974*$D974,0)))</f>
        <v>0</v>
      </c>
      <c r="AJ974" s="13">
        <f>IF($D974="",0,IF($E974="",0,IF(VLOOKUP($E974,paramètres!$E$33:$F$44,2,FALSE)&lt;=VLOOKUP($AJ$18,paramètres!$E$33:$F$44,2,FALSE),X974*$D974,0)))</f>
        <v>0</v>
      </c>
      <c r="AK974" s="13">
        <f>IF($D974="",0,IF($E974="",0,IF(VLOOKUP($E974,paramètres!$E$33:$F$44,2,FALSE)&lt;=VLOOKUP($AK$18,paramètres!$E$33:$F$44,2,FALSE),Y974*$D974,0)))</f>
        <v>0</v>
      </c>
      <c r="AL974" s="13">
        <f>IF($D974="",0,IF($E974="",0,IF(VLOOKUP($E974,paramètres!$E$33:$F$44,2,FALSE)&lt;=VLOOKUP($AL$18,paramètres!$E$33:$F$44,2,FALSE),Z974*$D974,0)))</f>
        <v>0</v>
      </c>
      <c r="AM974" s="13">
        <f>IF($D974="",0,IF($E974="",0,IF(VLOOKUP($E974,paramètres!$E$33:$F$44,2,FALSE)&lt;=VLOOKUP($AM$18,paramètres!$E$33:$F$44,2,FALSE),AA974*$D974,0)))</f>
        <v>0</v>
      </c>
      <c r="AN974" s="154">
        <f>IF($D974="",0,IF($E974="",0,IF(VLOOKUP($E974,paramètres!$E$33:$F$44,2,FALSE)&lt;=VLOOKUP($AN$18,paramètres!$E$33:$F$44,2,FALSE),AB974*$D974,0)))</f>
        <v>0</v>
      </c>
      <c r="AO974" s="149" t="str">
        <f>IF(paramètres!$B$28=1,((SUM(Q974:Z974)/1.02)+SUM(AA974:AB974))*0.0303/9*COUNT(Q974:Y974),IF(paramètres!$B$28=2,(SUM(Q974:AB974))*0.0303/9*COUNT(Q974:Y974),"Missing Delta option"))</f>
        <v>Missing Delta option</v>
      </c>
      <c r="AP974" s="13" t="str">
        <f>IF(paramètres!$B$28=1,(((SUM(Q974:Z974)/1.02)+SUM(AA974:AB974))+((SUM(AC974:AL974)/1.02)+SUM(AM974:AO974)))*cotpatr,IF(paramètres!$B$28=2,(SUM(Q974:AO974)*cotpatr),"Missing Delta Option"))</f>
        <v>Missing Delta Option</v>
      </c>
      <c r="AQ974" s="13" t="str" cm="1">
        <f t="array" ref="AQ974">IF(paramètres!$B$28=1,(((SUM(Q974:Z974)/1.02)+SUM(AA974:AB974))+((SUM(AC974:AN974)/1.02)+SUM(AM974:AN974)))/12*pécule,IF(paramètres!$B$28=2,SUM(Q974:AN974)/12*pécule,"Missing Delta Option"))</f>
        <v>Missing Delta Option</v>
      </c>
      <c r="AR974" s="132" t="e">
        <f>IF(paramètres!$B$28=1,(((SUM(Q974:Z974)/1.02)+SUM(AA974:AB974))+((SUM(AC974:AN974)/1.02)+SUM(AM974:AN974)))+AO974+AP974+AQ974,SUM(Q974:AN974)+AO974+AP974+AQ974)</f>
        <v>#VALUE!</v>
      </c>
    </row>
    <row r="975" spans="1:44" x14ac:dyDescent="0.25">
      <c r="A975" s="131"/>
      <c r="B975" s="39"/>
      <c r="C975" s="39"/>
      <c r="D975" s="93"/>
      <c r="E975" s="68"/>
      <c r="F975" s="40"/>
      <c r="G975" s="94"/>
      <c r="H975" s="38"/>
      <c r="I975" s="95"/>
      <c r="J975" s="40"/>
      <c r="K975" s="38"/>
      <c r="L975" s="95"/>
      <c r="M975" s="40"/>
      <c r="N975" s="38"/>
      <c r="O975" s="95"/>
      <c r="P975" s="68"/>
      <c r="Q975" s="226"/>
      <c r="R975" s="227"/>
      <c r="S975" s="227"/>
      <c r="T975" s="227"/>
      <c r="U975" s="227"/>
      <c r="V975" s="227"/>
      <c r="W975" s="227"/>
      <c r="X975" s="227"/>
      <c r="Y975" s="227"/>
      <c r="Z975" s="227"/>
      <c r="AA975" s="227"/>
      <c r="AB975" s="228"/>
      <c r="AC975" s="149">
        <f>IF($D975="",0,IF($E975="",0,IF(VLOOKUP($E975,paramètres!$E$33:$F$44,2,FALSE)&lt;=VLOOKUP($AC$18,paramètres!$E$33:$F$44,2,FALSE),Q975*$D975,0)))</f>
        <v>0</v>
      </c>
      <c r="AD975" s="13">
        <f>IF($D975="",0,IF($E975="",0,IF(VLOOKUP($E975,paramètres!$E$33:$F$44,2,FALSE)&lt;=VLOOKUP($AD$18,paramètres!$E$33:$F$44,2,FALSE),R975*$D975,0)))</f>
        <v>0</v>
      </c>
      <c r="AE975" s="13">
        <f>IF($D975="",0,IF($E975="",0,IF(VLOOKUP($E975,paramètres!$E$33:$F$44,2,FALSE)&lt;=VLOOKUP($AE$18,paramètres!$E$33:$F$44,2,FALSE),S975*$D975,0)))</f>
        <v>0</v>
      </c>
      <c r="AF975" s="13">
        <f>IF($D975="",0,IF($E975="",0,IF(VLOOKUP($E975,paramètres!$E$33:$F$44,2,FALSE)&lt;=VLOOKUP($AF$18,paramètres!$E$33:$F$44,2,FALSE),T975*$D975,0)))</f>
        <v>0</v>
      </c>
      <c r="AG975" s="13">
        <f>IF($D975="",0,IF($E975="",0,IF(VLOOKUP($E975,paramètres!$E$33:$F$44,2,FALSE)&lt;=VLOOKUP($AG$18,paramètres!$E$33:$F$44,2,FALSE),U975*$D975,0)))</f>
        <v>0</v>
      </c>
      <c r="AH975" s="13">
        <f>IF($D975="",0,IF($E975="",0,IF(VLOOKUP($E975,paramètres!$E$33:$F$44,2,FALSE)&lt;=VLOOKUP($AH$18,paramètres!$E$33:$F$44,2,FALSE),V975*$D975,0)))</f>
        <v>0</v>
      </c>
      <c r="AI975" s="13">
        <f>IF($D975="",0,IF($E975="",0,IF(VLOOKUP($E975,paramètres!$E$33:$F$44,2,FALSE)&lt;=VLOOKUP($AI$18,paramètres!$E$33:$F$44,2,FALSE),W975*$D975,0)))</f>
        <v>0</v>
      </c>
      <c r="AJ975" s="13">
        <f>IF($D975="",0,IF($E975="",0,IF(VLOOKUP($E975,paramètres!$E$33:$F$44,2,FALSE)&lt;=VLOOKUP($AJ$18,paramètres!$E$33:$F$44,2,FALSE),X975*$D975,0)))</f>
        <v>0</v>
      </c>
      <c r="AK975" s="13">
        <f>IF($D975="",0,IF($E975="",0,IF(VLOOKUP($E975,paramètres!$E$33:$F$44,2,FALSE)&lt;=VLOOKUP($AK$18,paramètres!$E$33:$F$44,2,FALSE),Y975*$D975,0)))</f>
        <v>0</v>
      </c>
      <c r="AL975" s="13">
        <f>IF($D975="",0,IF($E975="",0,IF(VLOOKUP($E975,paramètres!$E$33:$F$44,2,FALSE)&lt;=VLOOKUP($AL$18,paramètres!$E$33:$F$44,2,FALSE),Z975*$D975,0)))</f>
        <v>0</v>
      </c>
      <c r="AM975" s="13">
        <f>IF($D975="",0,IF($E975="",0,IF(VLOOKUP($E975,paramètres!$E$33:$F$44,2,FALSE)&lt;=VLOOKUP($AM$18,paramètres!$E$33:$F$44,2,FALSE),AA975*$D975,0)))</f>
        <v>0</v>
      </c>
      <c r="AN975" s="154">
        <f>IF($D975="",0,IF($E975="",0,IF(VLOOKUP($E975,paramètres!$E$33:$F$44,2,FALSE)&lt;=VLOOKUP($AN$18,paramètres!$E$33:$F$44,2,FALSE),AB975*$D975,0)))</f>
        <v>0</v>
      </c>
      <c r="AO975" s="149" t="str">
        <f>IF(paramètres!$B$28=1,((SUM(Q975:Z975)/1.02)+SUM(AA975:AB975))*0.0303/9*COUNT(Q975:Y975),IF(paramètres!$B$28=2,(SUM(Q975:AB975))*0.0303/9*COUNT(Q975:Y975),"Missing Delta option"))</f>
        <v>Missing Delta option</v>
      </c>
      <c r="AP975" s="13" t="str">
        <f>IF(paramètres!$B$28=1,(((SUM(Q975:Z975)/1.02)+SUM(AA975:AB975))+((SUM(AC975:AL975)/1.02)+SUM(AM975:AO975)))*cotpatr,IF(paramètres!$B$28=2,(SUM(Q975:AO975)*cotpatr),"Missing Delta Option"))</f>
        <v>Missing Delta Option</v>
      </c>
      <c r="AQ975" s="13" t="str" cm="1">
        <f t="array" ref="AQ975">IF(paramètres!$B$28=1,(((SUM(Q975:Z975)/1.02)+SUM(AA975:AB975))+((SUM(AC975:AN975)/1.02)+SUM(AM975:AN975)))/12*pécule,IF(paramètres!$B$28=2,SUM(Q975:AN975)/12*pécule,"Missing Delta Option"))</f>
        <v>Missing Delta Option</v>
      </c>
      <c r="AR975" s="132" t="e">
        <f>IF(paramètres!$B$28=1,(((SUM(Q975:Z975)/1.02)+SUM(AA975:AB975))+((SUM(AC975:AN975)/1.02)+SUM(AM975:AN975)))+AO975+AP975+AQ975,SUM(Q975:AN975)+AO975+AP975+AQ975)</f>
        <v>#VALUE!</v>
      </c>
    </row>
    <row r="976" spans="1:44" x14ac:dyDescent="0.25">
      <c r="A976" s="131"/>
      <c r="B976" s="39"/>
      <c r="C976" s="39"/>
      <c r="D976" s="93"/>
      <c r="E976" s="68"/>
      <c r="F976" s="40"/>
      <c r="G976" s="94"/>
      <c r="H976" s="38"/>
      <c r="I976" s="95"/>
      <c r="J976" s="40"/>
      <c r="K976" s="38"/>
      <c r="L976" s="95"/>
      <c r="M976" s="40"/>
      <c r="N976" s="38"/>
      <c r="O976" s="95"/>
      <c r="P976" s="68"/>
      <c r="Q976" s="226"/>
      <c r="R976" s="227"/>
      <c r="S976" s="227"/>
      <c r="T976" s="227"/>
      <c r="U976" s="227"/>
      <c r="V976" s="227"/>
      <c r="W976" s="227"/>
      <c r="X976" s="227"/>
      <c r="Y976" s="227"/>
      <c r="Z976" s="227"/>
      <c r="AA976" s="227"/>
      <c r="AB976" s="228"/>
      <c r="AC976" s="149">
        <f>IF($D976="",0,IF($E976="",0,IF(VLOOKUP($E976,paramètres!$E$33:$F$44,2,FALSE)&lt;=VLOOKUP($AC$18,paramètres!$E$33:$F$44,2,FALSE),Q976*$D976,0)))</f>
        <v>0</v>
      </c>
      <c r="AD976" s="13">
        <f>IF($D976="",0,IF($E976="",0,IF(VLOOKUP($E976,paramètres!$E$33:$F$44,2,FALSE)&lt;=VLOOKUP($AD$18,paramètres!$E$33:$F$44,2,FALSE),R976*$D976,0)))</f>
        <v>0</v>
      </c>
      <c r="AE976" s="13">
        <f>IF($D976="",0,IF($E976="",0,IF(VLOOKUP($E976,paramètres!$E$33:$F$44,2,FALSE)&lt;=VLOOKUP($AE$18,paramètres!$E$33:$F$44,2,FALSE),S976*$D976,0)))</f>
        <v>0</v>
      </c>
      <c r="AF976" s="13">
        <f>IF($D976="",0,IF($E976="",0,IF(VLOOKUP($E976,paramètres!$E$33:$F$44,2,FALSE)&lt;=VLOOKUP($AF$18,paramètres!$E$33:$F$44,2,FALSE),T976*$D976,0)))</f>
        <v>0</v>
      </c>
      <c r="AG976" s="13">
        <f>IF($D976="",0,IF($E976="",0,IF(VLOOKUP($E976,paramètres!$E$33:$F$44,2,FALSE)&lt;=VLOOKUP($AG$18,paramètres!$E$33:$F$44,2,FALSE),U976*$D976,0)))</f>
        <v>0</v>
      </c>
      <c r="AH976" s="13">
        <f>IF($D976="",0,IF($E976="",0,IF(VLOOKUP($E976,paramètres!$E$33:$F$44,2,FALSE)&lt;=VLOOKUP($AH$18,paramètres!$E$33:$F$44,2,FALSE),V976*$D976,0)))</f>
        <v>0</v>
      </c>
      <c r="AI976" s="13">
        <f>IF($D976="",0,IF($E976="",0,IF(VLOOKUP($E976,paramètres!$E$33:$F$44,2,FALSE)&lt;=VLOOKUP($AI$18,paramètres!$E$33:$F$44,2,FALSE),W976*$D976,0)))</f>
        <v>0</v>
      </c>
      <c r="AJ976" s="13">
        <f>IF($D976="",0,IF($E976="",0,IF(VLOOKUP($E976,paramètres!$E$33:$F$44,2,FALSE)&lt;=VLOOKUP($AJ$18,paramètres!$E$33:$F$44,2,FALSE),X976*$D976,0)))</f>
        <v>0</v>
      </c>
      <c r="AK976" s="13">
        <f>IF($D976="",0,IF($E976="",0,IF(VLOOKUP($E976,paramètres!$E$33:$F$44,2,FALSE)&lt;=VLOOKUP($AK$18,paramètres!$E$33:$F$44,2,FALSE),Y976*$D976,0)))</f>
        <v>0</v>
      </c>
      <c r="AL976" s="13">
        <f>IF($D976="",0,IF($E976="",0,IF(VLOOKUP($E976,paramètres!$E$33:$F$44,2,FALSE)&lt;=VLOOKUP($AL$18,paramètres!$E$33:$F$44,2,FALSE),Z976*$D976,0)))</f>
        <v>0</v>
      </c>
      <c r="AM976" s="13">
        <f>IF($D976="",0,IF($E976="",0,IF(VLOOKUP($E976,paramètres!$E$33:$F$44,2,FALSE)&lt;=VLOOKUP($AM$18,paramètres!$E$33:$F$44,2,FALSE),AA976*$D976,0)))</f>
        <v>0</v>
      </c>
      <c r="AN976" s="154">
        <f>IF($D976="",0,IF($E976="",0,IF(VLOOKUP($E976,paramètres!$E$33:$F$44,2,FALSE)&lt;=VLOOKUP($AN$18,paramètres!$E$33:$F$44,2,FALSE),AB976*$D976,0)))</f>
        <v>0</v>
      </c>
      <c r="AO976" s="149" t="str">
        <f>IF(paramètres!$B$28=1,((SUM(Q976:Z976)/1.02)+SUM(AA976:AB976))*0.0303/9*COUNT(Q976:Y976),IF(paramètres!$B$28=2,(SUM(Q976:AB976))*0.0303/9*COUNT(Q976:Y976),"Missing Delta option"))</f>
        <v>Missing Delta option</v>
      </c>
      <c r="AP976" s="13" t="str">
        <f>IF(paramètres!$B$28=1,(((SUM(Q976:Z976)/1.02)+SUM(AA976:AB976))+((SUM(AC976:AL976)/1.02)+SUM(AM976:AO976)))*cotpatr,IF(paramètres!$B$28=2,(SUM(Q976:AO976)*cotpatr),"Missing Delta Option"))</f>
        <v>Missing Delta Option</v>
      </c>
      <c r="AQ976" s="13" t="str" cm="1">
        <f t="array" ref="AQ976">IF(paramètres!$B$28=1,(((SUM(Q976:Z976)/1.02)+SUM(AA976:AB976))+((SUM(AC976:AN976)/1.02)+SUM(AM976:AN976)))/12*pécule,IF(paramètres!$B$28=2,SUM(Q976:AN976)/12*pécule,"Missing Delta Option"))</f>
        <v>Missing Delta Option</v>
      </c>
      <c r="AR976" s="132" t="e">
        <f>IF(paramètres!$B$28=1,(((SUM(Q976:Z976)/1.02)+SUM(AA976:AB976))+((SUM(AC976:AN976)/1.02)+SUM(AM976:AN976)))+AO976+AP976+AQ976,SUM(Q976:AN976)+AO976+AP976+AQ976)</f>
        <v>#VALUE!</v>
      </c>
    </row>
    <row r="977" spans="1:44" x14ac:dyDescent="0.25">
      <c r="A977" s="131"/>
      <c r="B977" s="39"/>
      <c r="C977" s="39"/>
      <c r="D977" s="93"/>
      <c r="E977" s="68"/>
      <c r="F977" s="40"/>
      <c r="G977" s="94"/>
      <c r="H977" s="38"/>
      <c r="I977" s="95"/>
      <c r="J977" s="40"/>
      <c r="K977" s="38"/>
      <c r="L977" s="95"/>
      <c r="M977" s="40"/>
      <c r="N977" s="38"/>
      <c r="O977" s="95"/>
      <c r="P977" s="68"/>
      <c r="Q977" s="226"/>
      <c r="R977" s="227"/>
      <c r="S977" s="227"/>
      <c r="T977" s="227"/>
      <c r="U977" s="227"/>
      <c r="V977" s="227"/>
      <c r="W977" s="227"/>
      <c r="X977" s="227"/>
      <c r="Y977" s="227"/>
      <c r="Z977" s="227"/>
      <c r="AA977" s="227"/>
      <c r="AB977" s="228"/>
      <c r="AC977" s="149">
        <f>IF($D977="",0,IF($E977="",0,IF(VLOOKUP($E977,paramètres!$E$33:$F$44,2,FALSE)&lt;=VLOOKUP($AC$18,paramètres!$E$33:$F$44,2,FALSE),Q977*$D977,0)))</f>
        <v>0</v>
      </c>
      <c r="AD977" s="13">
        <f>IF($D977="",0,IF($E977="",0,IF(VLOOKUP($E977,paramètres!$E$33:$F$44,2,FALSE)&lt;=VLOOKUP($AD$18,paramètres!$E$33:$F$44,2,FALSE),R977*$D977,0)))</f>
        <v>0</v>
      </c>
      <c r="AE977" s="13">
        <f>IF($D977="",0,IF($E977="",0,IF(VLOOKUP($E977,paramètres!$E$33:$F$44,2,FALSE)&lt;=VLOOKUP($AE$18,paramètres!$E$33:$F$44,2,FALSE),S977*$D977,0)))</f>
        <v>0</v>
      </c>
      <c r="AF977" s="13">
        <f>IF($D977="",0,IF($E977="",0,IF(VLOOKUP($E977,paramètres!$E$33:$F$44,2,FALSE)&lt;=VLOOKUP($AF$18,paramètres!$E$33:$F$44,2,FALSE),T977*$D977,0)))</f>
        <v>0</v>
      </c>
      <c r="AG977" s="13">
        <f>IF($D977="",0,IF($E977="",0,IF(VLOOKUP($E977,paramètres!$E$33:$F$44,2,FALSE)&lt;=VLOOKUP($AG$18,paramètres!$E$33:$F$44,2,FALSE),U977*$D977,0)))</f>
        <v>0</v>
      </c>
      <c r="AH977" s="13">
        <f>IF($D977="",0,IF($E977="",0,IF(VLOOKUP($E977,paramètres!$E$33:$F$44,2,FALSE)&lt;=VLOOKUP($AH$18,paramètres!$E$33:$F$44,2,FALSE),V977*$D977,0)))</f>
        <v>0</v>
      </c>
      <c r="AI977" s="13">
        <f>IF($D977="",0,IF($E977="",0,IF(VLOOKUP($E977,paramètres!$E$33:$F$44,2,FALSE)&lt;=VLOOKUP($AI$18,paramètres!$E$33:$F$44,2,FALSE),W977*$D977,0)))</f>
        <v>0</v>
      </c>
      <c r="AJ977" s="13">
        <f>IF($D977="",0,IF($E977="",0,IF(VLOOKUP($E977,paramètres!$E$33:$F$44,2,FALSE)&lt;=VLOOKUP($AJ$18,paramètres!$E$33:$F$44,2,FALSE),X977*$D977,0)))</f>
        <v>0</v>
      </c>
      <c r="AK977" s="13">
        <f>IF($D977="",0,IF($E977="",0,IF(VLOOKUP($E977,paramètres!$E$33:$F$44,2,FALSE)&lt;=VLOOKUP($AK$18,paramètres!$E$33:$F$44,2,FALSE),Y977*$D977,0)))</f>
        <v>0</v>
      </c>
      <c r="AL977" s="13">
        <f>IF($D977="",0,IF($E977="",0,IF(VLOOKUP($E977,paramètres!$E$33:$F$44,2,FALSE)&lt;=VLOOKUP($AL$18,paramètres!$E$33:$F$44,2,FALSE),Z977*$D977,0)))</f>
        <v>0</v>
      </c>
      <c r="AM977" s="13">
        <f>IF($D977="",0,IF($E977="",0,IF(VLOOKUP($E977,paramètres!$E$33:$F$44,2,FALSE)&lt;=VLOOKUP($AM$18,paramètres!$E$33:$F$44,2,FALSE),AA977*$D977,0)))</f>
        <v>0</v>
      </c>
      <c r="AN977" s="154">
        <f>IF($D977="",0,IF($E977="",0,IF(VLOOKUP($E977,paramètres!$E$33:$F$44,2,FALSE)&lt;=VLOOKUP($AN$18,paramètres!$E$33:$F$44,2,FALSE),AB977*$D977,0)))</f>
        <v>0</v>
      </c>
      <c r="AO977" s="149" t="str">
        <f>IF(paramètres!$B$28=1,((SUM(Q977:Z977)/1.02)+SUM(AA977:AB977))*0.0303/9*COUNT(Q977:Y977),IF(paramètres!$B$28=2,(SUM(Q977:AB977))*0.0303/9*COUNT(Q977:Y977),"Missing Delta option"))</f>
        <v>Missing Delta option</v>
      </c>
      <c r="AP977" s="13" t="str">
        <f>IF(paramètres!$B$28=1,(((SUM(Q977:Z977)/1.02)+SUM(AA977:AB977))+((SUM(AC977:AL977)/1.02)+SUM(AM977:AO977)))*cotpatr,IF(paramètres!$B$28=2,(SUM(Q977:AO977)*cotpatr),"Missing Delta Option"))</f>
        <v>Missing Delta Option</v>
      </c>
      <c r="AQ977" s="13" t="str" cm="1">
        <f t="array" ref="AQ977">IF(paramètres!$B$28=1,(((SUM(Q977:Z977)/1.02)+SUM(AA977:AB977))+((SUM(AC977:AN977)/1.02)+SUM(AM977:AN977)))/12*pécule,IF(paramètres!$B$28=2,SUM(Q977:AN977)/12*pécule,"Missing Delta Option"))</f>
        <v>Missing Delta Option</v>
      </c>
      <c r="AR977" s="132" t="e">
        <f>IF(paramètres!$B$28=1,(((SUM(Q977:Z977)/1.02)+SUM(AA977:AB977))+((SUM(AC977:AN977)/1.02)+SUM(AM977:AN977)))+AO977+AP977+AQ977,SUM(Q977:AN977)+AO977+AP977+AQ977)</f>
        <v>#VALUE!</v>
      </c>
    </row>
    <row r="978" spans="1:44" x14ac:dyDescent="0.25">
      <c r="A978" s="131"/>
      <c r="B978" s="39"/>
      <c r="C978" s="39"/>
      <c r="D978" s="93"/>
      <c r="E978" s="68"/>
      <c r="F978" s="40"/>
      <c r="G978" s="94"/>
      <c r="H978" s="38"/>
      <c r="I978" s="95"/>
      <c r="J978" s="40"/>
      <c r="K978" s="38"/>
      <c r="L978" s="95"/>
      <c r="M978" s="40"/>
      <c r="N978" s="38"/>
      <c r="O978" s="95"/>
      <c r="P978" s="68"/>
      <c r="Q978" s="226"/>
      <c r="R978" s="227"/>
      <c r="S978" s="227"/>
      <c r="T978" s="227"/>
      <c r="U978" s="227"/>
      <c r="V978" s="227"/>
      <c r="W978" s="227"/>
      <c r="X978" s="227"/>
      <c r="Y978" s="227"/>
      <c r="Z978" s="227"/>
      <c r="AA978" s="227"/>
      <c r="AB978" s="228"/>
      <c r="AC978" s="149">
        <f>IF($D978="",0,IF($E978="",0,IF(VLOOKUP($E978,paramètres!$E$33:$F$44,2,FALSE)&lt;=VLOOKUP($AC$18,paramètres!$E$33:$F$44,2,FALSE),Q978*$D978,0)))</f>
        <v>0</v>
      </c>
      <c r="AD978" s="13">
        <f>IF($D978="",0,IF($E978="",0,IF(VLOOKUP($E978,paramètres!$E$33:$F$44,2,FALSE)&lt;=VLOOKUP($AD$18,paramètres!$E$33:$F$44,2,FALSE),R978*$D978,0)))</f>
        <v>0</v>
      </c>
      <c r="AE978" s="13">
        <f>IF($D978="",0,IF($E978="",0,IF(VLOOKUP($E978,paramètres!$E$33:$F$44,2,FALSE)&lt;=VLOOKUP($AE$18,paramètres!$E$33:$F$44,2,FALSE),S978*$D978,0)))</f>
        <v>0</v>
      </c>
      <c r="AF978" s="13">
        <f>IF($D978="",0,IF($E978="",0,IF(VLOOKUP($E978,paramètres!$E$33:$F$44,2,FALSE)&lt;=VLOOKUP($AF$18,paramètres!$E$33:$F$44,2,FALSE),T978*$D978,0)))</f>
        <v>0</v>
      </c>
      <c r="AG978" s="13">
        <f>IF($D978="",0,IF($E978="",0,IF(VLOOKUP($E978,paramètres!$E$33:$F$44,2,FALSE)&lt;=VLOOKUP($AG$18,paramètres!$E$33:$F$44,2,FALSE),U978*$D978,0)))</f>
        <v>0</v>
      </c>
      <c r="AH978" s="13">
        <f>IF($D978="",0,IF($E978="",0,IF(VLOOKUP($E978,paramètres!$E$33:$F$44,2,FALSE)&lt;=VLOOKUP($AH$18,paramètres!$E$33:$F$44,2,FALSE),V978*$D978,0)))</f>
        <v>0</v>
      </c>
      <c r="AI978" s="13">
        <f>IF($D978="",0,IF($E978="",0,IF(VLOOKUP($E978,paramètres!$E$33:$F$44,2,FALSE)&lt;=VLOOKUP($AI$18,paramètres!$E$33:$F$44,2,FALSE),W978*$D978,0)))</f>
        <v>0</v>
      </c>
      <c r="AJ978" s="13">
        <f>IF($D978="",0,IF($E978="",0,IF(VLOOKUP($E978,paramètres!$E$33:$F$44,2,FALSE)&lt;=VLOOKUP($AJ$18,paramètres!$E$33:$F$44,2,FALSE),X978*$D978,0)))</f>
        <v>0</v>
      </c>
      <c r="AK978" s="13">
        <f>IF($D978="",0,IF($E978="",0,IF(VLOOKUP($E978,paramètres!$E$33:$F$44,2,FALSE)&lt;=VLOOKUP($AK$18,paramètres!$E$33:$F$44,2,FALSE),Y978*$D978,0)))</f>
        <v>0</v>
      </c>
      <c r="AL978" s="13">
        <f>IF($D978="",0,IF($E978="",0,IF(VLOOKUP($E978,paramètres!$E$33:$F$44,2,FALSE)&lt;=VLOOKUP($AL$18,paramètres!$E$33:$F$44,2,FALSE),Z978*$D978,0)))</f>
        <v>0</v>
      </c>
      <c r="AM978" s="13">
        <f>IF($D978="",0,IF($E978="",0,IF(VLOOKUP($E978,paramètres!$E$33:$F$44,2,FALSE)&lt;=VLOOKUP($AM$18,paramètres!$E$33:$F$44,2,FALSE),AA978*$D978,0)))</f>
        <v>0</v>
      </c>
      <c r="AN978" s="154">
        <f>IF($D978="",0,IF($E978="",0,IF(VLOOKUP($E978,paramètres!$E$33:$F$44,2,FALSE)&lt;=VLOOKUP($AN$18,paramètres!$E$33:$F$44,2,FALSE),AB978*$D978,0)))</f>
        <v>0</v>
      </c>
      <c r="AO978" s="149" t="str">
        <f>IF(paramètres!$B$28=1,((SUM(Q978:Z978)/1.02)+SUM(AA978:AB978))*0.0303/9*COUNT(Q978:Y978),IF(paramètres!$B$28=2,(SUM(Q978:AB978))*0.0303/9*COUNT(Q978:Y978),"Missing Delta option"))</f>
        <v>Missing Delta option</v>
      </c>
      <c r="AP978" s="13" t="str">
        <f>IF(paramètres!$B$28=1,(((SUM(Q978:Z978)/1.02)+SUM(AA978:AB978))+((SUM(AC978:AL978)/1.02)+SUM(AM978:AO978)))*cotpatr,IF(paramètres!$B$28=2,(SUM(Q978:AO978)*cotpatr),"Missing Delta Option"))</f>
        <v>Missing Delta Option</v>
      </c>
      <c r="AQ978" s="13" t="str" cm="1">
        <f t="array" ref="AQ978">IF(paramètres!$B$28=1,(((SUM(Q978:Z978)/1.02)+SUM(AA978:AB978))+((SUM(AC978:AN978)/1.02)+SUM(AM978:AN978)))/12*pécule,IF(paramètres!$B$28=2,SUM(Q978:AN978)/12*pécule,"Missing Delta Option"))</f>
        <v>Missing Delta Option</v>
      </c>
      <c r="AR978" s="132" t="e">
        <f>IF(paramètres!$B$28=1,(((SUM(Q978:Z978)/1.02)+SUM(AA978:AB978))+((SUM(AC978:AN978)/1.02)+SUM(AM978:AN978)))+AO978+AP978+AQ978,SUM(Q978:AN978)+AO978+AP978+AQ978)</f>
        <v>#VALUE!</v>
      </c>
    </row>
    <row r="979" spans="1:44" x14ac:dyDescent="0.25">
      <c r="A979" s="131"/>
      <c r="B979" s="39"/>
      <c r="C979" s="39"/>
      <c r="D979" s="93"/>
      <c r="E979" s="68"/>
      <c r="F979" s="40"/>
      <c r="G979" s="94"/>
      <c r="H979" s="38"/>
      <c r="I979" s="95"/>
      <c r="J979" s="40"/>
      <c r="K979" s="38"/>
      <c r="L979" s="95"/>
      <c r="M979" s="40"/>
      <c r="N979" s="38"/>
      <c r="O979" s="95"/>
      <c r="P979" s="68"/>
      <c r="Q979" s="226"/>
      <c r="R979" s="227"/>
      <c r="S979" s="227"/>
      <c r="T979" s="227"/>
      <c r="U979" s="227"/>
      <c r="V979" s="227"/>
      <c r="W979" s="227"/>
      <c r="X979" s="227"/>
      <c r="Y979" s="227"/>
      <c r="Z979" s="227"/>
      <c r="AA979" s="227"/>
      <c r="AB979" s="228"/>
      <c r="AC979" s="149">
        <f>IF($D979="",0,IF($E979="",0,IF(VLOOKUP($E979,paramètres!$E$33:$F$44,2,FALSE)&lt;=VLOOKUP($AC$18,paramètres!$E$33:$F$44,2,FALSE),Q979*$D979,0)))</f>
        <v>0</v>
      </c>
      <c r="AD979" s="13">
        <f>IF($D979="",0,IF($E979="",0,IF(VLOOKUP($E979,paramètres!$E$33:$F$44,2,FALSE)&lt;=VLOOKUP($AD$18,paramètres!$E$33:$F$44,2,FALSE),R979*$D979,0)))</f>
        <v>0</v>
      </c>
      <c r="AE979" s="13">
        <f>IF($D979="",0,IF($E979="",0,IF(VLOOKUP($E979,paramètres!$E$33:$F$44,2,FALSE)&lt;=VLOOKUP($AE$18,paramètres!$E$33:$F$44,2,FALSE),S979*$D979,0)))</f>
        <v>0</v>
      </c>
      <c r="AF979" s="13">
        <f>IF($D979="",0,IF($E979="",0,IF(VLOOKUP($E979,paramètres!$E$33:$F$44,2,FALSE)&lt;=VLOOKUP($AF$18,paramètres!$E$33:$F$44,2,FALSE),T979*$D979,0)))</f>
        <v>0</v>
      </c>
      <c r="AG979" s="13">
        <f>IF($D979="",0,IF($E979="",0,IF(VLOOKUP($E979,paramètres!$E$33:$F$44,2,FALSE)&lt;=VLOOKUP($AG$18,paramètres!$E$33:$F$44,2,FALSE),U979*$D979,0)))</f>
        <v>0</v>
      </c>
      <c r="AH979" s="13">
        <f>IF($D979="",0,IF($E979="",0,IF(VLOOKUP($E979,paramètres!$E$33:$F$44,2,FALSE)&lt;=VLOOKUP($AH$18,paramètres!$E$33:$F$44,2,FALSE),V979*$D979,0)))</f>
        <v>0</v>
      </c>
      <c r="AI979" s="13">
        <f>IF($D979="",0,IF($E979="",0,IF(VLOOKUP($E979,paramètres!$E$33:$F$44,2,FALSE)&lt;=VLOOKUP($AI$18,paramètres!$E$33:$F$44,2,FALSE),W979*$D979,0)))</f>
        <v>0</v>
      </c>
      <c r="AJ979" s="13">
        <f>IF($D979="",0,IF($E979="",0,IF(VLOOKUP($E979,paramètres!$E$33:$F$44,2,FALSE)&lt;=VLOOKUP($AJ$18,paramètres!$E$33:$F$44,2,FALSE),X979*$D979,0)))</f>
        <v>0</v>
      </c>
      <c r="AK979" s="13">
        <f>IF($D979="",0,IF($E979="",0,IF(VLOOKUP($E979,paramètres!$E$33:$F$44,2,FALSE)&lt;=VLOOKUP($AK$18,paramètres!$E$33:$F$44,2,FALSE),Y979*$D979,0)))</f>
        <v>0</v>
      </c>
      <c r="AL979" s="13">
        <f>IF($D979="",0,IF($E979="",0,IF(VLOOKUP($E979,paramètres!$E$33:$F$44,2,FALSE)&lt;=VLOOKUP($AL$18,paramètres!$E$33:$F$44,2,FALSE),Z979*$D979,0)))</f>
        <v>0</v>
      </c>
      <c r="AM979" s="13">
        <f>IF($D979="",0,IF($E979="",0,IF(VLOOKUP($E979,paramètres!$E$33:$F$44,2,FALSE)&lt;=VLOOKUP($AM$18,paramètres!$E$33:$F$44,2,FALSE),AA979*$D979,0)))</f>
        <v>0</v>
      </c>
      <c r="AN979" s="154">
        <f>IF($D979="",0,IF($E979="",0,IF(VLOOKUP($E979,paramètres!$E$33:$F$44,2,FALSE)&lt;=VLOOKUP($AN$18,paramètres!$E$33:$F$44,2,FALSE),AB979*$D979,0)))</f>
        <v>0</v>
      </c>
      <c r="AO979" s="149" t="str">
        <f>IF(paramètres!$B$28=1,((SUM(Q979:Z979)/1.02)+SUM(AA979:AB979))*0.0303/9*COUNT(Q979:Y979),IF(paramètres!$B$28=2,(SUM(Q979:AB979))*0.0303/9*COUNT(Q979:Y979),"Missing Delta option"))</f>
        <v>Missing Delta option</v>
      </c>
      <c r="AP979" s="13" t="str">
        <f>IF(paramètres!$B$28=1,(((SUM(Q979:Z979)/1.02)+SUM(AA979:AB979))+((SUM(AC979:AL979)/1.02)+SUM(AM979:AO979)))*cotpatr,IF(paramètres!$B$28=2,(SUM(Q979:AO979)*cotpatr),"Missing Delta Option"))</f>
        <v>Missing Delta Option</v>
      </c>
      <c r="AQ979" s="13" t="str" cm="1">
        <f t="array" ref="AQ979">IF(paramètres!$B$28=1,(((SUM(Q979:Z979)/1.02)+SUM(AA979:AB979))+((SUM(AC979:AN979)/1.02)+SUM(AM979:AN979)))/12*pécule,IF(paramètres!$B$28=2,SUM(Q979:AN979)/12*pécule,"Missing Delta Option"))</f>
        <v>Missing Delta Option</v>
      </c>
      <c r="AR979" s="132" t="e">
        <f>IF(paramètres!$B$28=1,(((SUM(Q979:Z979)/1.02)+SUM(AA979:AB979))+((SUM(AC979:AN979)/1.02)+SUM(AM979:AN979)))+AO979+AP979+AQ979,SUM(Q979:AN979)+AO979+AP979+AQ979)</f>
        <v>#VALUE!</v>
      </c>
    </row>
    <row r="980" spans="1:44" x14ac:dyDescent="0.25">
      <c r="A980" s="131"/>
      <c r="B980" s="39"/>
      <c r="C980" s="39"/>
      <c r="D980" s="93"/>
      <c r="E980" s="68"/>
      <c r="F980" s="40"/>
      <c r="G980" s="94"/>
      <c r="H980" s="38"/>
      <c r="I980" s="95"/>
      <c r="J980" s="40"/>
      <c r="K980" s="38"/>
      <c r="L980" s="95"/>
      <c r="M980" s="40"/>
      <c r="N980" s="38"/>
      <c r="O980" s="95"/>
      <c r="P980" s="68"/>
      <c r="Q980" s="226"/>
      <c r="R980" s="227"/>
      <c r="S980" s="227"/>
      <c r="T980" s="227"/>
      <c r="U980" s="227"/>
      <c r="V980" s="227"/>
      <c r="W980" s="227"/>
      <c r="X980" s="227"/>
      <c r="Y980" s="227"/>
      <c r="Z980" s="227"/>
      <c r="AA980" s="227"/>
      <c r="AB980" s="228"/>
      <c r="AC980" s="149">
        <f>IF($D980="",0,IF($E980="",0,IF(VLOOKUP($E980,paramètres!$E$33:$F$44,2,FALSE)&lt;=VLOOKUP($AC$18,paramètres!$E$33:$F$44,2,FALSE),Q980*$D980,0)))</f>
        <v>0</v>
      </c>
      <c r="AD980" s="13">
        <f>IF($D980="",0,IF($E980="",0,IF(VLOOKUP($E980,paramètres!$E$33:$F$44,2,FALSE)&lt;=VLOOKUP($AD$18,paramètres!$E$33:$F$44,2,FALSE),R980*$D980,0)))</f>
        <v>0</v>
      </c>
      <c r="AE980" s="13">
        <f>IF($D980="",0,IF($E980="",0,IF(VLOOKUP($E980,paramètres!$E$33:$F$44,2,FALSE)&lt;=VLOOKUP($AE$18,paramètres!$E$33:$F$44,2,FALSE),S980*$D980,0)))</f>
        <v>0</v>
      </c>
      <c r="AF980" s="13">
        <f>IF($D980="",0,IF($E980="",0,IF(VLOOKUP($E980,paramètres!$E$33:$F$44,2,FALSE)&lt;=VLOOKUP($AF$18,paramètres!$E$33:$F$44,2,FALSE),T980*$D980,0)))</f>
        <v>0</v>
      </c>
      <c r="AG980" s="13">
        <f>IF($D980="",0,IF($E980="",0,IF(VLOOKUP($E980,paramètres!$E$33:$F$44,2,FALSE)&lt;=VLOOKUP($AG$18,paramètres!$E$33:$F$44,2,FALSE),U980*$D980,0)))</f>
        <v>0</v>
      </c>
      <c r="AH980" s="13">
        <f>IF($D980="",0,IF($E980="",0,IF(VLOOKUP($E980,paramètres!$E$33:$F$44,2,FALSE)&lt;=VLOOKUP($AH$18,paramètres!$E$33:$F$44,2,FALSE),V980*$D980,0)))</f>
        <v>0</v>
      </c>
      <c r="AI980" s="13">
        <f>IF($D980="",0,IF($E980="",0,IF(VLOOKUP($E980,paramètres!$E$33:$F$44,2,FALSE)&lt;=VLOOKUP($AI$18,paramètres!$E$33:$F$44,2,FALSE),W980*$D980,0)))</f>
        <v>0</v>
      </c>
      <c r="AJ980" s="13">
        <f>IF($D980="",0,IF($E980="",0,IF(VLOOKUP($E980,paramètres!$E$33:$F$44,2,FALSE)&lt;=VLOOKUP($AJ$18,paramètres!$E$33:$F$44,2,FALSE),X980*$D980,0)))</f>
        <v>0</v>
      </c>
      <c r="AK980" s="13">
        <f>IF($D980="",0,IF($E980="",0,IF(VLOOKUP($E980,paramètres!$E$33:$F$44,2,FALSE)&lt;=VLOOKUP($AK$18,paramètres!$E$33:$F$44,2,FALSE),Y980*$D980,0)))</f>
        <v>0</v>
      </c>
      <c r="AL980" s="13">
        <f>IF($D980="",0,IF($E980="",0,IF(VLOOKUP($E980,paramètres!$E$33:$F$44,2,FALSE)&lt;=VLOOKUP($AL$18,paramètres!$E$33:$F$44,2,FALSE),Z980*$D980,0)))</f>
        <v>0</v>
      </c>
      <c r="AM980" s="13">
        <f>IF($D980="",0,IF($E980="",0,IF(VLOOKUP($E980,paramètres!$E$33:$F$44,2,FALSE)&lt;=VLOOKUP($AM$18,paramètres!$E$33:$F$44,2,FALSE),AA980*$D980,0)))</f>
        <v>0</v>
      </c>
      <c r="AN980" s="154">
        <f>IF($D980="",0,IF($E980="",0,IF(VLOOKUP($E980,paramètres!$E$33:$F$44,2,FALSE)&lt;=VLOOKUP($AN$18,paramètres!$E$33:$F$44,2,FALSE),AB980*$D980,0)))</f>
        <v>0</v>
      </c>
      <c r="AO980" s="149" t="str">
        <f>IF(paramètres!$B$28=1,((SUM(Q980:Z980)/1.02)+SUM(AA980:AB980))*0.0303/9*COUNT(Q980:Y980),IF(paramètres!$B$28=2,(SUM(Q980:AB980))*0.0303/9*COUNT(Q980:Y980),"Missing Delta option"))</f>
        <v>Missing Delta option</v>
      </c>
      <c r="AP980" s="13" t="str">
        <f>IF(paramètres!$B$28=1,(((SUM(Q980:Z980)/1.02)+SUM(AA980:AB980))+((SUM(AC980:AL980)/1.02)+SUM(AM980:AO980)))*cotpatr,IF(paramètres!$B$28=2,(SUM(Q980:AO980)*cotpatr),"Missing Delta Option"))</f>
        <v>Missing Delta Option</v>
      </c>
      <c r="AQ980" s="13" t="str" cm="1">
        <f t="array" ref="AQ980">IF(paramètres!$B$28=1,(((SUM(Q980:Z980)/1.02)+SUM(AA980:AB980))+((SUM(AC980:AN980)/1.02)+SUM(AM980:AN980)))/12*pécule,IF(paramètres!$B$28=2,SUM(Q980:AN980)/12*pécule,"Missing Delta Option"))</f>
        <v>Missing Delta Option</v>
      </c>
      <c r="AR980" s="132" t="e">
        <f>IF(paramètres!$B$28=1,(((SUM(Q980:Z980)/1.02)+SUM(AA980:AB980))+((SUM(AC980:AN980)/1.02)+SUM(AM980:AN980)))+AO980+AP980+AQ980,SUM(Q980:AN980)+AO980+AP980+AQ980)</f>
        <v>#VALUE!</v>
      </c>
    </row>
    <row r="981" spans="1:44" x14ac:dyDescent="0.25">
      <c r="A981" s="131"/>
      <c r="B981" s="39"/>
      <c r="C981" s="39"/>
      <c r="D981" s="93"/>
      <c r="E981" s="68"/>
      <c r="F981" s="40"/>
      <c r="G981" s="94"/>
      <c r="H981" s="38"/>
      <c r="I981" s="95"/>
      <c r="J981" s="40"/>
      <c r="K981" s="38"/>
      <c r="L981" s="95"/>
      <c r="M981" s="40"/>
      <c r="N981" s="38"/>
      <c r="O981" s="95"/>
      <c r="P981" s="68"/>
      <c r="Q981" s="226"/>
      <c r="R981" s="227"/>
      <c r="S981" s="227"/>
      <c r="T981" s="227"/>
      <c r="U981" s="227"/>
      <c r="V981" s="227"/>
      <c r="W981" s="227"/>
      <c r="X981" s="227"/>
      <c r="Y981" s="227"/>
      <c r="Z981" s="227"/>
      <c r="AA981" s="227"/>
      <c r="AB981" s="228"/>
      <c r="AC981" s="149">
        <f>IF($D981="",0,IF($E981="",0,IF(VLOOKUP($E981,paramètres!$E$33:$F$44,2,FALSE)&lt;=VLOOKUP($AC$18,paramètres!$E$33:$F$44,2,FALSE),Q981*$D981,0)))</f>
        <v>0</v>
      </c>
      <c r="AD981" s="13">
        <f>IF($D981="",0,IF($E981="",0,IF(VLOOKUP($E981,paramètres!$E$33:$F$44,2,FALSE)&lt;=VLOOKUP($AD$18,paramètres!$E$33:$F$44,2,FALSE),R981*$D981,0)))</f>
        <v>0</v>
      </c>
      <c r="AE981" s="13">
        <f>IF($D981="",0,IF($E981="",0,IF(VLOOKUP($E981,paramètres!$E$33:$F$44,2,FALSE)&lt;=VLOOKUP($AE$18,paramètres!$E$33:$F$44,2,FALSE),S981*$D981,0)))</f>
        <v>0</v>
      </c>
      <c r="AF981" s="13">
        <f>IF($D981="",0,IF($E981="",0,IF(VLOOKUP($E981,paramètres!$E$33:$F$44,2,FALSE)&lt;=VLOOKUP($AF$18,paramètres!$E$33:$F$44,2,FALSE),T981*$D981,0)))</f>
        <v>0</v>
      </c>
      <c r="AG981" s="13">
        <f>IF($D981="",0,IF($E981="",0,IF(VLOOKUP($E981,paramètres!$E$33:$F$44,2,FALSE)&lt;=VLOOKUP($AG$18,paramètres!$E$33:$F$44,2,FALSE),U981*$D981,0)))</f>
        <v>0</v>
      </c>
      <c r="AH981" s="13">
        <f>IF($D981="",0,IF($E981="",0,IF(VLOOKUP($E981,paramètres!$E$33:$F$44,2,FALSE)&lt;=VLOOKUP($AH$18,paramètres!$E$33:$F$44,2,FALSE),V981*$D981,0)))</f>
        <v>0</v>
      </c>
      <c r="AI981" s="13">
        <f>IF($D981="",0,IF($E981="",0,IF(VLOOKUP($E981,paramètres!$E$33:$F$44,2,FALSE)&lt;=VLOOKUP($AI$18,paramètres!$E$33:$F$44,2,FALSE),W981*$D981,0)))</f>
        <v>0</v>
      </c>
      <c r="AJ981" s="13">
        <f>IF($D981="",0,IF($E981="",0,IF(VLOOKUP($E981,paramètres!$E$33:$F$44,2,FALSE)&lt;=VLOOKUP($AJ$18,paramètres!$E$33:$F$44,2,FALSE),X981*$D981,0)))</f>
        <v>0</v>
      </c>
      <c r="AK981" s="13">
        <f>IF($D981="",0,IF($E981="",0,IF(VLOOKUP($E981,paramètres!$E$33:$F$44,2,FALSE)&lt;=VLOOKUP($AK$18,paramètres!$E$33:$F$44,2,FALSE),Y981*$D981,0)))</f>
        <v>0</v>
      </c>
      <c r="AL981" s="13">
        <f>IF($D981="",0,IF($E981="",0,IF(VLOOKUP($E981,paramètres!$E$33:$F$44,2,FALSE)&lt;=VLOOKUP($AL$18,paramètres!$E$33:$F$44,2,FALSE),Z981*$D981,0)))</f>
        <v>0</v>
      </c>
      <c r="AM981" s="13">
        <f>IF($D981="",0,IF($E981="",0,IF(VLOOKUP($E981,paramètres!$E$33:$F$44,2,FALSE)&lt;=VLOOKUP($AM$18,paramètres!$E$33:$F$44,2,FALSE),AA981*$D981,0)))</f>
        <v>0</v>
      </c>
      <c r="AN981" s="154">
        <f>IF($D981="",0,IF($E981="",0,IF(VLOOKUP($E981,paramètres!$E$33:$F$44,2,FALSE)&lt;=VLOOKUP($AN$18,paramètres!$E$33:$F$44,2,FALSE),AB981*$D981,0)))</f>
        <v>0</v>
      </c>
      <c r="AO981" s="149" t="str">
        <f>IF(paramètres!$B$28=1,((SUM(Q981:Z981)/1.02)+SUM(AA981:AB981))*0.0303/9*COUNT(Q981:Y981),IF(paramètres!$B$28=2,(SUM(Q981:AB981))*0.0303/9*COUNT(Q981:Y981),"Missing Delta option"))</f>
        <v>Missing Delta option</v>
      </c>
      <c r="AP981" s="13" t="str">
        <f>IF(paramètres!$B$28=1,(((SUM(Q981:Z981)/1.02)+SUM(AA981:AB981))+((SUM(AC981:AL981)/1.02)+SUM(AM981:AO981)))*cotpatr,IF(paramètres!$B$28=2,(SUM(Q981:AO981)*cotpatr),"Missing Delta Option"))</f>
        <v>Missing Delta Option</v>
      </c>
      <c r="AQ981" s="13" t="str" cm="1">
        <f t="array" ref="AQ981">IF(paramètres!$B$28=1,(((SUM(Q981:Z981)/1.02)+SUM(AA981:AB981))+((SUM(AC981:AN981)/1.02)+SUM(AM981:AN981)))/12*pécule,IF(paramètres!$B$28=2,SUM(Q981:AN981)/12*pécule,"Missing Delta Option"))</f>
        <v>Missing Delta Option</v>
      </c>
      <c r="AR981" s="132" t="e">
        <f>IF(paramètres!$B$28=1,(((SUM(Q981:Z981)/1.02)+SUM(AA981:AB981))+((SUM(AC981:AN981)/1.02)+SUM(AM981:AN981)))+AO981+AP981+AQ981,SUM(Q981:AN981)+AO981+AP981+AQ981)</f>
        <v>#VALUE!</v>
      </c>
    </row>
    <row r="982" spans="1:44" x14ac:dyDescent="0.25">
      <c r="A982" s="131"/>
      <c r="B982" s="39"/>
      <c r="C982" s="39"/>
      <c r="D982" s="93"/>
      <c r="E982" s="68"/>
      <c r="F982" s="40"/>
      <c r="G982" s="94"/>
      <c r="H982" s="38"/>
      <c r="I982" s="95"/>
      <c r="J982" s="40"/>
      <c r="K982" s="38"/>
      <c r="L982" s="95"/>
      <c r="M982" s="40"/>
      <c r="N982" s="38"/>
      <c r="O982" s="95"/>
      <c r="P982" s="68"/>
      <c r="Q982" s="226"/>
      <c r="R982" s="227"/>
      <c r="S982" s="227"/>
      <c r="T982" s="227"/>
      <c r="U982" s="227"/>
      <c r="V982" s="227"/>
      <c r="W982" s="227"/>
      <c r="X982" s="227"/>
      <c r="Y982" s="227"/>
      <c r="Z982" s="227"/>
      <c r="AA982" s="227"/>
      <c r="AB982" s="228"/>
      <c r="AC982" s="149">
        <f>IF($D982="",0,IF($E982="",0,IF(VLOOKUP($E982,paramètres!$E$33:$F$44,2,FALSE)&lt;=VLOOKUP($AC$18,paramètres!$E$33:$F$44,2,FALSE),Q982*$D982,0)))</f>
        <v>0</v>
      </c>
      <c r="AD982" s="13">
        <f>IF($D982="",0,IF($E982="",0,IF(VLOOKUP($E982,paramètres!$E$33:$F$44,2,FALSE)&lt;=VLOOKUP($AD$18,paramètres!$E$33:$F$44,2,FALSE),R982*$D982,0)))</f>
        <v>0</v>
      </c>
      <c r="AE982" s="13">
        <f>IF($D982="",0,IF($E982="",0,IF(VLOOKUP($E982,paramètres!$E$33:$F$44,2,FALSE)&lt;=VLOOKUP($AE$18,paramètres!$E$33:$F$44,2,FALSE),S982*$D982,0)))</f>
        <v>0</v>
      </c>
      <c r="AF982" s="13">
        <f>IF($D982="",0,IF($E982="",0,IF(VLOOKUP($E982,paramètres!$E$33:$F$44,2,FALSE)&lt;=VLOOKUP($AF$18,paramètres!$E$33:$F$44,2,FALSE),T982*$D982,0)))</f>
        <v>0</v>
      </c>
      <c r="AG982" s="13">
        <f>IF($D982="",0,IF($E982="",0,IF(VLOOKUP($E982,paramètres!$E$33:$F$44,2,FALSE)&lt;=VLOOKUP($AG$18,paramètres!$E$33:$F$44,2,FALSE),U982*$D982,0)))</f>
        <v>0</v>
      </c>
      <c r="AH982" s="13">
        <f>IF($D982="",0,IF($E982="",0,IF(VLOOKUP($E982,paramètres!$E$33:$F$44,2,FALSE)&lt;=VLOOKUP($AH$18,paramètres!$E$33:$F$44,2,FALSE),V982*$D982,0)))</f>
        <v>0</v>
      </c>
      <c r="AI982" s="13">
        <f>IF($D982="",0,IF($E982="",0,IF(VLOOKUP($E982,paramètres!$E$33:$F$44,2,FALSE)&lt;=VLOOKUP($AI$18,paramètres!$E$33:$F$44,2,FALSE),W982*$D982,0)))</f>
        <v>0</v>
      </c>
      <c r="AJ982" s="13">
        <f>IF($D982="",0,IF($E982="",0,IF(VLOOKUP($E982,paramètres!$E$33:$F$44,2,FALSE)&lt;=VLOOKUP($AJ$18,paramètres!$E$33:$F$44,2,FALSE),X982*$D982,0)))</f>
        <v>0</v>
      </c>
      <c r="AK982" s="13">
        <f>IF($D982="",0,IF($E982="",0,IF(VLOOKUP($E982,paramètres!$E$33:$F$44,2,FALSE)&lt;=VLOOKUP($AK$18,paramètres!$E$33:$F$44,2,FALSE),Y982*$D982,0)))</f>
        <v>0</v>
      </c>
      <c r="AL982" s="13">
        <f>IF($D982="",0,IF($E982="",0,IF(VLOOKUP($E982,paramètres!$E$33:$F$44,2,FALSE)&lt;=VLOOKUP($AL$18,paramètres!$E$33:$F$44,2,FALSE),Z982*$D982,0)))</f>
        <v>0</v>
      </c>
      <c r="AM982" s="13">
        <f>IF($D982="",0,IF($E982="",0,IF(VLOOKUP($E982,paramètres!$E$33:$F$44,2,FALSE)&lt;=VLOOKUP($AM$18,paramètres!$E$33:$F$44,2,FALSE),AA982*$D982,0)))</f>
        <v>0</v>
      </c>
      <c r="AN982" s="154">
        <f>IF($D982="",0,IF($E982="",0,IF(VLOOKUP($E982,paramètres!$E$33:$F$44,2,FALSE)&lt;=VLOOKUP($AN$18,paramètres!$E$33:$F$44,2,FALSE),AB982*$D982,0)))</f>
        <v>0</v>
      </c>
      <c r="AO982" s="149" t="str">
        <f>IF(paramètres!$B$28=1,((SUM(Q982:Z982)/1.02)+SUM(AA982:AB982))*0.0303/9*COUNT(Q982:Y982),IF(paramètres!$B$28=2,(SUM(Q982:AB982))*0.0303/9*COUNT(Q982:Y982),"Missing Delta option"))</f>
        <v>Missing Delta option</v>
      </c>
      <c r="AP982" s="13" t="str">
        <f>IF(paramètres!$B$28=1,(((SUM(Q982:Z982)/1.02)+SUM(AA982:AB982))+((SUM(AC982:AL982)/1.02)+SUM(AM982:AO982)))*cotpatr,IF(paramètres!$B$28=2,(SUM(Q982:AO982)*cotpatr),"Missing Delta Option"))</f>
        <v>Missing Delta Option</v>
      </c>
      <c r="AQ982" s="13" t="str" cm="1">
        <f t="array" ref="AQ982">IF(paramètres!$B$28=1,(((SUM(Q982:Z982)/1.02)+SUM(AA982:AB982))+((SUM(AC982:AN982)/1.02)+SUM(AM982:AN982)))/12*pécule,IF(paramètres!$B$28=2,SUM(Q982:AN982)/12*pécule,"Missing Delta Option"))</f>
        <v>Missing Delta Option</v>
      </c>
      <c r="AR982" s="132" t="e">
        <f>IF(paramètres!$B$28=1,(((SUM(Q982:Z982)/1.02)+SUM(AA982:AB982))+((SUM(AC982:AN982)/1.02)+SUM(AM982:AN982)))+AO982+AP982+AQ982,SUM(Q982:AN982)+AO982+AP982+AQ982)</f>
        <v>#VALUE!</v>
      </c>
    </row>
    <row r="983" spans="1:44" x14ac:dyDescent="0.25">
      <c r="A983" s="131"/>
      <c r="B983" s="39"/>
      <c r="C983" s="39"/>
      <c r="D983" s="93"/>
      <c r="E983" s="68"/>
      <c r="F983" s="40"/>
      <c r="G983" s="94"/>
      <c r="H983" s="38"/>
      <c r="I983" s="95"/>
      <c r="J983" s="40"/>
      <c r="K983" s="38"/>
      <c r="L983" s="95"/>
      <c r="M983" s="40"/>
      <c r="N983" s="38"/>
      <c r="O983" s="95"/>
      <c r="P983" s="68"/>
      <c r="Q983" s="226"/>
      <c r="R983" s="227"/>
      <c r="S983" s="227"/>
      <c r="T983" s="227"/>
      <c r="U983" s="227"/>
      <c r="V983" s="227"/>
      <c r="W983" s="227"/>
      <c r="X983" s="227"/>
      <c r="Y983" s="227"/>
      <c r="Z983" s="227"/>
      <c r="AA983" s="227"/>
      <c r="AB983" s="228"/>
      <c r="AC983" s="149">
        <f>IF($D983="",0,IF($E983="",0,IF(VLOOKUP($E983,paramètres!$E$33:$F$44,2,FALSE)&lt;=VLOOKUP($AC$18,paramètres!$E$33:$F$44,2,FALSE),Q983*$D983,0)))</f>
        <v>0</v>
      </c>
      <c r="AD983" s="13">
        <f>IF($D983="",0,IF($E983="",0,IF(VLOOKUP($E983,paramètres!$E$33:$F$44,2,FALSE)&lt;=VLOOKUP($AD$18,paramètres!$E$33:$F$44,2,FALSE),R983*$D983,0)))</f>
        <v>0</v>
      </c>
      <c r="AE983" s="13">
        <f>IF($D983="",0,IF($E983="",0,IF(VLOOKUP($E983,paramètres!$E$33:$F$44,2,FALSE)&lt;=VLOOKUP($AE$18,paramètres!$E$33:$F$44,2,FALSE),S983*$D983,0)))</f>
        <v>0</v>
      </c>
      <c r="AF983" s="13">
        <f>IF($D983="",0,IF($E983="",0,IF(VLOOKUP($E983,paramètres!$E$33:$F$44,2,FALSE)&lt;=VLOOKUP($AF$18,paramètres!$E$33:$F$44,2,FALSE),T983*$D983,0)))</f>
        <v>0</v>
      </c>
      <c r="AG983" s="13">
        <f>IF($D983="",0,IF($E983="",0,IF(VLOOKUP($E983,paramètres!$E$33:$F$44,2,FALSE)&lt;=VLOOKUP($AG$18,paramètres!$E$33:$F$44,2,FALSE),U983*$D983,0)))</f>
        <v>0</v>
      </c>
      <c r="AH983" s="13">
        <f>IF($D983="",0,IF($E983="",0,IF(VLOOKUP($E983,paramètres!$E$33:$F$44,2,FALSE)&lt;=VLOOKUP($AH$18,paramètres!$E$33:$F$44,2,FALSE),V983*$D983,0)))</f>
        <v>0</v>
      </c>
      <c r="AI983" s="13">
        <f>IF($D983="",0,IF($E983="",0,IF(VLOOKUP($E983,paramètres!$E$33:$F$44,2,FALSE)&lt;=VLOOKUP($AI$18,paramètres!$E$33:$F$44,2,FALSE),W983*$D983,0)))</f>
        <v>0</v>
      </c>
      <c r="AJ983" s="13">
        <f>IF($D983="",0,IF($E983="",0,IF(VLOOKUP($E983,paramètres!$E$33:$F$44,2,FALSE)&lt;=VLOOKUP($AJ$18,paramètres!$E$33:$F$44,2,FALSE),X983*$D983,0)))</f>
        <v>0</v>
      </c>
      <c r="AK983" s="13">
        <f>IF($D983="",0,IF($E983="",0,IF(VLOOKUP($E983,paramètres!$E$33:$F$44,2,FALSE)&lt;=VLOOKUP($AK$18,paramètres!$E$33:$F$44,2,FALSE),Y983*$D983,0)))</f>
        <v>0</v>
      </c>
      <c r="AL983" s="13">
        <f>IF($D983="",0,IF($E983="",0,IF(VLOOKUP($E983,paramètres!$E$33:$F$44,2,FALSE)&lt;=VLOOKUP($AL$18,paramètres!$E$33:$F$44,2,FALSE),Z983*$D983,0)))</f>
        <v>0</v>
      </c>
      <c r="AM983" s="13">
        <f>IF($D983="",0,IF($E983="",0,IF(VLOOKUP($E983,paramètres!$E$33:$F$44,2,FALSE)&lt;=VLOOKUP($AM$18,paramètres!$E$33:$F$44,2,FALSE),AA983*$D983,0)))</f>
        <v>0</v>
      </c>
      <c r="AN983" s="154">
        <f>IF($D983="",0,IF($E983="",0,IF(VLOOKUP($E983,paramètres!$E$33:$F$44,2,FALSE)&lt;=VLOOKUP($AN$18,paramètres!$E$33:$F$44,2,FALSE),AB983*$D983,0)))</f>
        <v>0</v>
      </c>
      <c r="AO983" s="149" t="str">
        <f>IF(paramètres!$B$28=1,((SUM(Q983:Z983)/1.02)+SUM(AA983:AB983))*0.0303/9*COUNT(Q983:Y983),IF(paramètres!$B$28=2,(SUM(Q983:AB983))*0.0303/9*COUNT(Q983:Y983),"Missing Delta option"))</f>
        <v>Missing Delta option</v>
      </c>
      <c r="AP983" s="13" t="str">
        <f>IF(paramètres!$B$28=1,(((SUM(Q983:Z983)/1.02)+SUM(AA983:AB983))+((SUM(AC983:AL983)/1.02)+SUM(AM983:AO983)))*cotpatr,IF(paramètres!$B$28=2,(SUM(Q983:AO983)*cotpatr),"Missing Delta Option"))</f>
        <v>Missing Delta Option</v>
      </c>
      <c r="AQ983" s="13" t="str" cm="1">
        <f t="array" ref="AQ983">IF(paramètres!$B$28=1,(((SUM(Q983:Z983)/1.02)+SUM(AA983:AB983))+((SUM(AC983:AN983)/1.02)+SUM(AM983:AN983)))/12*pécule,IF(paramètres!$B$28=2,SUM(Q983:AN983)/12*pécule,"Missing Delta Option"))</f>
        <v>Missing Delta Option</v>
      </c>
      <c r="AR983" s="132" t="e">
        <f>IF(paramètres!$B$28=1,(((SUM(Q983:Z983)/1.02)+SUM(AA983:AB983))+((SUM(AC983:AN983)/1.02)+SUM(AM983:AN983)))+AO983+AP983+AQ983,SUM(Q983:AN983)+AO983+AP983+AQ983)</f>
        <v>#VALUE!</v>
      </c>
    </row>
    <row r="984" spans="1:44" x14ac:dyDescent="0.25">
      <c r="A984" s="131"/>
      <c r="B984" s="39"/>
      <c r="C984" s="39"/>
      <c r="D984" s="93"/>
      <c r="E984" s="68"/>
      <c r="F984" s="40"/>
      <c r="G984" s="94"/>
      <c r="H984" s="38"/>
      <c r="I984" s="95"/>
      <c r="J984" s="40"/>
      <c r="K984" s="38"/>
      <c r="L984" s="95"/>
      <c r="M984" s="40"/>
      <c r="N984" s="38"/>
      <c r="O984" s="95"/>
      <c r="P984" s="68"/>
      <c r="Q984" s="226"/>
      <c r="R984" s="227"/>
      <c r="S984" s="227"/>
      <c r="T984" s="227"/>
      <c r="U984" s="227"/>
      <c r="V984" s="227"/>
      <c r="W984" s="227"/>
      <c r="X984" s="227"/>
      <c r="Y984" s="227"/>
      <c r="Z984" s="227"/>
      <c r="AA984" s="227"/>
      <c r="AB984" s="228"/>
      <c r="AC984" s="149">
        <f>IF($D984="",0,IF($E984="",0,IF(VLOOKUP($E984,paramètres!$E$33:$F$44,2,FALSE)&lt;=VLOOKUP($AC$18,paramètres!$E$33:$F$44,2,FALSE),Q984*$D984,0)))</f>
        <v>0</v>
      </c>
      <c r="AD984" s="13">
        <f>IF($D984="",0,IF($E984="",0,IF(VLOOKUP($E984,paramètres!$E$33:$F$44,2,FALSE)&lt;=VLOOKUP($AD$18,paramètres!$E$33:$F$44,2,FALSE),R984*$D984,0)))</f>
        <v>0</v>
      </c>
      <c r="AE984" s="13">
        <f>IF($D984="",0,IF($E984="",0,IF(VLOOKUP($E984,paramètres!$E$33:$F$44,2,FALSE)&lt;=VLOOKUP($AE$18,paramètres!$E$33:$F$44,2,FALSE),S984*$D984,0)))</f>
        <v>0</v>
      </c>
      <c r="AF984" s="13">
        <f>IF($D984="",0,IF($E984="",0,IF(VLOOKUP($E984,paramètres!$E$33:$F$44,2,FALSE)&lt;=VLOOKUP($AF$18,paramètres!$E$33:$F$44,2,FALSE),T984*$D984,0)))</f>
        <v>0</v>
      </c>
      <c r="AG984" s="13">
        <f>IF($D984="",0,IF($E984="",0,IF(VLOOKUP($E984,paramètres!$E$33:$F$44,2,FALSE)&lt;=VLOOKUP($AG$18,paramètres!$E$33:$F$44,2,FALSE),U984*$D984,0)))</f>
        <v>0</v>
      </c>
      <c r="AH984" s="13">
        <f>IF($D984="",0,IF($E984="",0,IF(VLOOKUP($E984,paramètres!$E$33:$F$44,2,FALSE)&lt;=VLOOKUP($AH$18,paramètres!$E$33:$F$44,2,FALSE),V984*$D984,0)))</f>
        <v>0</v>
      </c>
      <c r="AI984" s="13">
        <f>IF($D984="",0,IF($E984="",0,IF(VLOOKUP($E984,paramètres!$E$33:$F$44,2,FALSE)&lt;=VLOOKUP($AI$18,paramètres!$E$33:$F$44,2,FALSE),W984*$D984,0)))</f>
        <v>0</v>
      </c>
      <c r="AJ984" s="13">
        <f>IF($D984="",0,IF($E984="",0,IF(VLOOKUP($E984,paramètres!$E$33:$F$44,2,FALSE)&lt;=VLOOKUP($AJ$18,paramètres!$E$33:$F$44,2,FALSE),X984*$D984,0)))</f>
        <v>0</v>
      </c>
      <c r="AK984" s="13">
        <f>IF($D984="",0,IF($E984="",0,IF(VLOOKUP($E984,paramètres!$E$33:$F$44,2,FALSE)&lt;=VLOOKUP($AK$18,paramètres!$E$33:$F$44,2,FALSE),Y984*$D984,0)))</f>
        <v>0</v>
      </c>
      <c r="AL984" s="13">
        <f>IF($D984="",0,IF($E984="",0,IF(VLOOKUP($E984,paramètres!$E$33:$F$44,2,FALSE)&lt;=VLOOKUP($AL$18,paramètres!$E$33:$F$44,2,FALSE),Z984*$D984,0)))</f>
        <v>0</v>
      </c>
      <c r="AM984" s="13">
        <f>IF($D984="",0,IF($E984="",0,IF(VLOOKUP($E984,paramètres!$E$33:$F$44,2,FALSE)&lt;=VLOOKUP($AM$18,paramètres!$E$33:$F$44,2,FALSE),AA984*$D984,0)))</f>
        <v>0</v>
      </c>
      <c r="AN984" s="154">
        <f>IF($D984="",0,IF($E984="",0,IF(VLOOKUP($E984,paramètres!$E$33:$F$44,2,FALSE)&lt;=VLOOKUP($AN$18,paramètres!$E$33:$F$44,2,FALSE),AB984*$D984,0)))</f>
        <v>0</v>
      </c>
      <c r="AO984" s="149" t="str">
        <f>IF(paramètres!$B$28=1,((SUM(Q984:Z984)/1.02)+SUM(AA984:AB984))*0.0303/9*COUNT(Q984:Y984),IF(paramètres!$B$28=2,(SUM(Q984:AB984))*0.0303/9*COUNT(Q984:Y984),"Missing Delta option"))</f>
        <v>Missing Delta option</v>
      </c>
      <c r="AP984" s="13" t="str">
        <f>IF(paramètres!$B$28=1,(((SUM(Q984:Z984)/1.02)+SUM(AA984:AB984))+((SUM(AC984:AL984)/1.02)+SUM(AM984:AO984)))*cotpatr,IF(paramètres!$B$28=2,(SUM(Q984:AO984)*cotpatr),"Missing Delta Option"))</f>
        <v>Missing Delta Option</v>
      </c>
      <c r="AQ984" s="13" t="str" cm="1">
        <f t="array" ref="AQ984">IF(paramètres!$B$28=1,(((SUM(Q984:Z984)/1.02)+SUM(AA984:AB984))+((SUM(AC984:AN984)/1.02)+SUM(AM984:AN984)))/12*pécule,IF(paramètres!$B$28=2,SUM(Q984:AN984)/12*pécule,"Missing Delta Option"))</f>
        <v>Missing Delta Option</v>
      </c>
      <c r="AR984" s="132" t="e">
        <f>IF(paramètres!$B$28=1,(((SUM(Q984:Z984)/1.02)+SUM(AA984:AB984))+((SUM(AC984:AN984)/1.02)+SUM(AM984:AN984)))+AO984+AP984+AQ984,SUM(Q984:AN984)+AO984+AP984+AQ984)</f>
        <v>#VALUE!</v>
      </c>
    </row>
    <row r="985" spans="1:44" x14ac:dyDescent="0.25">
      <c r="A985" s="131"/>
      <c r="B985" s="39"/>
      <c r="C985" s="39"/>
      <c r="D985" s="93"/>
      <c r="E985" s="68"/>
      <c r="F985" s="40"/>
      <c r="G985" s="94"/>
      <c r="H985" s="38"/>
      <c r="I985" s="95"/>
      <c r="J985" s="40"/>
      <c r="K985" s="38"/>
      <c r="L985" s="95"/>
      <c r="M985" s="40"/>
      <c r="N985" s="38"/>
      <c r="O985" s="95"/>
      <c r="P985" s="68"/>
      <c r="Q985" s="226"/>
      <c r="R985" s="227"/>
      <c r="S985" s="227"/>
      <c r="T985" s="227"/>
      <c r="U985" s="227"/>
      <c r="V985" s="227"/>
      <c r="W985" s="227"/>
      <c r="X985" s="227"/>
      <c r="Y985" s="227"/>
      <c r="Z985" s="227"/>
      <c r="AA985" s="227"/>
      <c r="AB985" s="228"/>
      <c r="AC985" s="149">
        <f>IF($D985="",0,IF($E985="",0,IF(VLOOKUP($E985,paramètres!$E$33:$F$44,2,FALSE)&lt;=VLOOKUP($AC$18,paramètres!$E$33:$F$44,2,FALSE),Q985*$D985,0)))</f>
        <v>0</v>
      </c>
      <c r="AD985" s="13">
        <f>IF($D985="",0,IF($E985="",0,IF(VLOOKUP($E985,paramètres!$E$33:$F$44,2,FALSE)&lt;=VLOOKUP($AD$18,paramètres!$E$33:$F$44,2,FALSE),R985*$D985,0)))</f>
        <v>0</v>
      </c>
      <c r="AE985" s="13">
        <f>IF($D985="",0,IF($E985="",0,IF(VLOOKUP($E985,paramètres!$E$33:$F$44,2,FALSE)&lt;=VLOOKUP($AE$18,paramètres!$E$33:$F$44,2,FALSE),S985*$D985,0)))</f>
        <v>0</v>
      </c>
      <c r="AF985" s="13">
        <f>IF($D985="",0,IF($E985="",0,IF(VLOOKUP($E985,paramètres!$E$33:$F$44,2,FALSE)&lt;=VLOOKUP($AF$18,paramètres!$E$33:$F$44,2,FALSE),T985*$D985,0)))</f>
        <v>0</v>
      </c>
      <c r="AG985" s="13">
        <f>IF($D985="",0,IF($E985="",0,IF(VLOOKUP($E985,paramètres!$E$33:$F$44,2,FALSE)&lt;=VLOOKUP($AG$18,paramètres!$E$33:$F$44,2,FALSE),U985*$D985,0)))</f>
        <v>0</v>
      </c>
      <c r="AH985" s="13">
        <f>IF($D985="",0,IF($E985="",0,IF(VLOOKUP($E985,paramètres!$E$33:$F$44,2,FALSE)&lt;=VLOOKUP($AH$18,paramètres!$E$33:$F$44,2,FALSE),V985*$D985,0)))</f>
        <v>0</v>
      </c>
      <c r="AI985" s="13">
        <f>IF($D985="",0,IF($E985="",0,IF(VLOOKUP($E985,paramètres!$E$33:$F$44,2,FALSE)&lt;=VLOOKUP($AI$18,paramètres!$E$33:$F$44,2,FALSE),W985*$D985,0)))</f>
        <v>0</v>
      </c>
      <c r="AJ985" s="13">
        <f>IF($D985="",0,IF($E985="",0,IF(VLOOKUP($E985,paramètres!$E$33:$F$44,2,FALSE)&lt;=VLOOKUP($AJ$18,paramètres!$E$33:$F$44,2,FALSE),X985*$D985,0)))</f>
        <v>0</v>
      </c>
      <c r="AK985" s="13">
        <f>IF($D985="",0,IF($E985="",0,IF(VLOOKUP($E985,paramètres!$E$33:$F$44,2,FALSE)&lt;=VLOOKUP($AK$18,paramètres!$E$33:$F$44,2,FALSE),Y985*$D985,0)))</f>
        <v>0</v>
      </c>
      <c r="AL985" s="13">
        <f>IF($D985="",0,IF($E985="",0,IF(VLOOKUP($E985,paramètres!$E$33:$F$44,2,FALSE)&lt;=VLOOKUP($AL$18,paramètres!$E$33:$F$44,2,FALSE),Z985*$D985,0)))</f>
        <v>0</v>
      </c>
      <c r="AM985" s="13">
        <f>IF($D985="",0,IF($E985="",0,IF(VLOOKUP($E985,paramètres!$E$33:$F$44,2,FALSE)&lt;=VLOOKUP($AM$18,paramètres!$E$33:$F$44,2,FALSE),AA985*$D985,0)))</f>
        <v>0</v>
      </c>
      <c r="AN985" s="154">
        <f>IF($D985="",0,IF($E985="",0,IF(VLOOKUP($E985,paramètres!$E$33:$F$44,2,FALSE)&lt;=VLOOKUP($AN$18,paramètres!$E$33:$F$44,2,FALSE),AB985*$D985,0)))</f>
        <v>0</v>
      </c>
      <c r="AO985" s="149" t="str">
        <f>IF(paramètres!$B$28=1,((SUM(Q985:Z985)/1.02)+SUM(AA985:AB985))*0.0303/9*COUNT(Q985:Y985),IF(paramètres!$B$28=2,(SUM(Q985:AB985))*0.0303/9*COUNT(Q985:Y985),"Missing Delta option"))</f>
        <v>Missing Delta option</v>
      </c>
      <c r="AP985" s="13" t="str">
        <f>IF(paramètres!$B$28=1,(((SUM(Q985:Z985)/1.02)+SUM(AA985:AB985))+((SUM(AC985:AL985)/1.02)+SUM(AM985:AO985)))*cotpatr,IF(paramètres!$B$28=2,(SUM(Q985:AO985)*cotpatr),"Missing Delta Option"))</f>
        <v>Missing Delta Option</v>
      </c>
      <c r="AQ985" s="13" t="str" cm="1">
        <f t="array" ref="AQ985">IF(paramètres!$B$28=1,(((SUM(Q985:Z985)/1.02)+SUM(AA985:AB985))+((SUM(AC985:AN985)/1.02)+SUM(AM985:AN985)))/12*pécule,IF(paramètres!$B$28=2,SUM(Q985:AN985)/12*pécule,"Missing Delta Option"))</f>
        <v>Missing Delta Option</v>
      </c>
      <c r="AR985" s="132" t="e">
        <f>IF(paramètres!$B$28=1,(((SUM(Q985:Z985)/1.02)+SUM(AA985:AB985))+((SUM(AC985:AN985)/1.02)+SUM(AM985:AN985)))+AO985+AP985+AQ985,SUM(Q985:AN985)+AO985+AP985+AQ985)</f>
        <v>#VALUE!</v>
      </c>
    </row>
    <row r="986" spans="1:44" x14ac:dyDescent="0.25">
      <c r="A986" s="131"/>
      <c r="B986" s="39"/>
      <c r="C986" s="39"/>
      <c r="D986" s="93"/>
      <c r="E986" s="68"/>
      <c r="F986" s="40"/>
      <c r="G986" s="94"/>
      <c r="H986" s="38"/>
      <c r="I986" s="95"/>
      <c r="J986" s="40"/>
      <c r="K986" s="38"/>
      <c r="L986" s="95"/>
      <c r="M986" s="40"/>
      <c r="N986" s="38"/>
      <c r="O986" s="95"/>
      <c r="P986" s="68"/>
      <c r="Q986" s="226"/>
      <c r="R986" s="227"/>
      <c r="S986" s="227"/>
      <c r="T986" s="227"/>
      <c r="U986" s="227"/>
      <c r="V986" s="227"/>
      <c r="W986" s="227"/>
      <c r="X986" s="227"/>
      <c r="Y986" s="227"/>
      <c r="Z986" s="227"/>
      <c r="AA986" s="227"/>
      <c r="AB986" s="228"/>
      <c r="AC986" s="149">
        <f>IF($D986="",0,IF($E986="",0,IF(VLOOKUP($E986,paramètres!$E$33:$F$44,2,FALSE)&lt;=VLOOKUP($AC$18,paramètres!$E$33:$F$44,2,FALSE),Q986*$D986,0)))</f>
        <v>0</v>
      </c>
      <c r="AD986" s="13">
        <f>IF($D986="",0,IF($E986="",0,IF(VLOOKUP($E986,paramètres!$E$33:$F$44,2,FALSE)&lt;=VLOOKUP($AD$18,paramètres!$E$33:$F$44,2,FALSE),R986*$D986,0)))</f>
        <v>0</v>
      </c>
      <c r="AE986" s="13">
        <f>IF($D986="",0,IF($E986="",0,IF(VLOOKUP($E986,paramètres!$E$33:$F$44,2,FALSE)&lt;=VLOOKUP($AE$18,paramètres!$E$33:$F$44,2,FALSE),S986*$D986,0)))</f>
        <v>0</v>
      </c>
      <c r="AF986" s="13">
        <f>IF($D986="",0,IF($E986="",0,IF(VLOOKUP($E986,paramètres!$E$33:$F$44,2,FALSE)&lt;=VLOOKUP($AF$18,paramètres!$E$33:$F$44,2,FALSE),T986*$D986,0)))</f>
        <v>0</v>
      </c>
      <c r="AG986" s="13">
        <f>IF($D986="",0,IF($E986="",0,IF(VLOOKUP($E986,paramètres!$E$33:$F$44,2,FALSE)&lt;=VLOOKUP($AG$18,paramètres!$E$33:$F$44,2,FALSE),U986*$D986,0)))</f>
        <v>0</v>
      </c>
      <c r="AH986" s="13">
        <f>IF($D986="",0,IF($E986="",0,IF(VLOOKUP($E986,paramètres!$E$33:$F$44,2,FALSE)&lt;=VLOOKUP($AH$18,paramètres!$E$33:$F$44,2,FALSE),V986*$D986,0)))</f>
        <v>0</v>
      </c>
      <c r="AI986" s="13">
        <f>IF($D986="",0,IF($E986="",0,IF(VLOOKUP($E986,paramètres!$E$33:$F$44,2,FALSE)&lt;=VLOOKUP($AI$18,paramètres!$E$33:$F$44,2,FALSE),W986*$D986,0)))</f>
        <v>0</v>
      </c>
      <c r="AJ986" s="13">
        <f>IF($D986="",0,IF($E986="",0,IF(VLOOKUP($E986,paramètres!$E$33:$F$44,2,FALSE)&lt;=VLOOKUP($AJ$18,paramètres!$E$33:$F$44,2,FALSE),X986*$D986,0)))</f>
        <v>0</v>
      </c>
      <c r="AK986" s="13">
        <f>IF($D986="",0,IF($E986="",0,IF(VLOOKUP($E986,paramètres!$E$33:$F$44,2,FALSE)&lt;=VLOOKUP($AK$18,paramètres!$E$33:$F$44,2,FALSE),Y986*$D986,0)))</f>
        <v>0</v>
      </c>
      <c r="AL986" s="13">
        <f>IF($D986="",0,IF($E986="",0,IF(VLOOKUP($E986,paramètres!$E$33:$F$44,2,FALSE)&lt;=VLOOKUP($AL$18,paramètres!$E$33:$F$44,2,FALSE),Z986*$D986,0)))</f>
        <v>0</v>
      </c>
      <c r="AM986" s="13">
        <f>IF($D986="",0,IF($E986="",0,IF(VLOOKUP($E986,paramètres!$E$33:$F$44,2,FALSE)&lt;=VLOOKUP($AM$18,paramètres!$E$33:$F$44,2,FALSE),AA986*$D986,0)))</f>
        <v>0</v>
      </c>
      <c r="AN986" s="154">
        <f>IF($D986="",0,IF($E986="",0,IF(VLOOKUP($E986,paramètres!$E$33:$F$44,2,FALSE)&lt;=VLOOKUP($AN$18,paramètres!$E$33:$F$44,2,FALSE),AB986*$D986,0)))</f>
        <v>0</v>
      </c>
      <c r="AO986" s="149" t="str">
        <f>IF(paramètres!$B$28=1,((SUM(Q986:Z986)/1.02)+SUM(AA986:AB986))*0.0303/9*COUNT(Q986:Y986),IF(paramètres!$B$28=2,(SUM(Q986:AB986))*0.0303/9*COUNT(Q986:Y986),"Missing Delta option"))</f>
        <v>Missing Delta option</v>
      </c>
      <c r="AP986" s="13" t="str">
        <f>IF(paramètres!$B$28=1,(((SUM(Q986:Z986)/1.02)+SUM(AA986:AB986))+((SUM(AC986:AL986)/1.02)+SUM(AM986:AO986)))*cotpatr,IF(paramètres!$B$28=2,(SUM(Q986:AO986)*cotpatr),"Missing Delta Option"))</f>
        <v>Missing Delta Option</v>
      </c>
      <c r="AQ986" s="13" t="str" cm="1">
        <f t="array" ref="AQ986">IF(paramètres!$B$28=1,(((SUM(Q986:Z986)/1.02)+SUM(AA986:AB986))+((SUM(AC986:AN986)/1.02)+SUM(AM986:AN986)))/12*pécule,IF(paramètres!$B$28=2,SUM(Q986:AN986)/12*pécule,"Missing Delta Option"))</f>
        <v>Missing Delta Option</v>
      </c>
      <c r="AR986" s="132" t="e">
        <f>IF(paramètres!$B$28=1,(((SUM(Q986:Z986)/1.02)+SUM(AA986:AB986))+((SUM(AC986:AN986)/1.02)+SUM(AM986:AN986)))+AO986+AP986+AQ986,SUM(Q986:AN986)+AO986+AP986+AQ986)</f>
        <v>#VALUE!</v>
      </c>
    </row>
    <row r="987" spans="1:44" x14ac:dyDescent="0.25">
      <c r="A987" s="131"/>
      <c r="B987" s="39"/>
      <c r="C987" s="39"/>
      <c r="D987" s="93"/>
      <c r="E987" s="68"/>
      <c r="F987" s="40"/>
      <c r="G987" s="94"/>
      <c r="H987" s="38"/>
      <c r="I987" s="95"/>
      <c r="J987" s="40"/>
      <c r="K987" s="38"/>
      <c r="L987" s="95"/>
      <c r="M987" s="40"/>
      <c r="N987" s="38"/>
      <c r="O987" s="95"/>
      <c r="P987" s="68"/>
      <c r="Q987" s="226"/>
      <c r="R987" s="227"/>
      <c r="S987" s="227"/>
      <c r="T987" s="227"/>
      <c r="U987" s="227"/>
      <c r="V987" s="227"/>
      <c r="W987" s="227"/>
      <c r="X987" s="227"/>
      <c r="Y987" s="227"/>
      <c r="Z987" s="227"/>
      <c r="AA987" s="227"/>
      <c r="AB987" s="228"/>
      <c r="AC987" s="149">
        <f>IF($D987="",0,IF($E987="",0,IF(VLOOKUP($E987,paramètres!$E$33:$F$44,2,FALSE)&lt;=VLOOKUP($AC$18,paramètres!$E$33:$F$44,2,FALSE),Q987*$D987,0)))</f>
        <v>0</v>
      </c>
      <c r="AD987" s="13">
        <f>IF($D987="",0,IF($E987="",0,IF(VLOOKUP($E987,paramètres!$E$33:$F$44,2,FALSE)&lt;=VLOOKUP($AD$18,paramètres!$E$33:$F$44,2,FALSE),R987*$D987,0)))</f>
        <v>0</v>
      </c>
      <c r="AE987" s="13">
        <f>IF($D987="",0,IF($E987="",0,IF(VLOOKUP($E987,paramètres!$E$33:$F$44,2,FALSE)&lt;=VLOOKUP($AE$18,paramètres!$E$33:$F$44,2,FALSE),S987*$D987,0)))</f>
        <v>0</v>
      </c>
      <c r="AF987" s="13">
        <f>IF($D987="",0,IF($E987="",0,IF(VLOOKUP($E987,paramètres!$E$33:$F$44,2,FALSE)&lt;=VLOOKUP($AF$18,paramètres!$E$33:$F$44,2,FALSE),T987*$D987,0)))</f>
        <v>0</v>
      </c>
      <c r="AG987" s="13">
        <f>IF($D987="",0,IF($E987="",0,IF(VLOOKUP($E987,paramètres!$E$33:$F$44,2,FALSE)&lt;=VLOOKUP($AG$18,paramètres!$E$33:$F$44,2,FALSE),U987*$D987,0)))</f>
        <v>0</v>
      </c>
      <c r="AH987" s="13">
        <f>IF($D987="",0,IF($E987="",0,IF(VLOOKUP($E987,paramètres!$E$33:$F$44,2,FALSE)&lt;=VLOOKUP($AH$18,paramètres!$E$33:$F$44,2,FALSE),V987*$D987,0)))</f>
        <v>0</v>
      </c>
      <c r="AI987" s="13">
        <f>IF($D987="",0,IF($E987="",0,IF(VLOOKUP($E987,paramètres!$E$33:$F$44,2,FALSE)&lt;=VLOOKUP($AI$18,paramètres!$E$33:$F$44,2,FALSE),W987*$D987,0)))</f>
        <v>0</v>
      </c>
      <c r="AJ987" s="13">
        <f>IF($D987="",0,IF($E987="",0,IF(VLOOKUP($E987,paramètres!$E$33:$F$44,2,FALSE)&lt;=VLOOKUP($AJ$18,paramètres!$E$33:$F$44,2,FALSE),X987*$D987,0)))</f>
        <v>0</v>
      </c>
      <c r="AK987" s="13">
        <f>IF($D987="",0,IF($E987="",0,IF(VLOOKUP($E987,paramètres!$E$33:$F$44,2,FALSE)&lt;=VLOOKUP($AK$18,paramètres!$E$33:$F$44,2,FALSE),Y987*$D987,0)))</f>
        <v>0</v>
      </c>
      <c r="AL987" s="13">
        <f>IF($D987="",0,IF($E987="",0,IF(VLOOKUP($E987,paramètres!$E$33:$F$44,2,FALSE)&lt;=VLOOKUP($AL$18,paramètres!$E$33:$F$44,2,FALSE),Z987*$D987,0)))</f>
        <v>0</v>
      </c>
      <c r="AM987" s="13">
        <f>IF($D987="",0,IF($E987="",0,IF(VLOOKUP($E987,paramètres!$E$33:$F$44,2,FALSE)&lt;=VLOOKUP($AM$18,paramètres!$E$33:$F$44,2,FALSE),AA987*$D987,0)))</f>
        <v>0</v>
      </c>
      <c r="AN987" s="154">
        <f>IF($D987="",0,IF($E987="",0,IF(VLOOKUP($E987,paramètres!$E$33:$F$44,2,FALSE)&lt;=VLOOKUP($AN$18,paramètres!$E$33:$F$44,2,FALSE),AB987*$D987,0)))</f>
        <v>0</v>
      </c>
      <c r="AO987" s="149" t="str">
        <f>IF(paramètres!$B$28=1,((SUM(Q987:Z987)/1.02)+SUM(AA987:AB987))*0.0303/9*COUNT(Q987:Y987),IF(paramètres!$B$28=2,(SUM(Q987:AB987))*0.0303/9*COUNT(Q987:Y987),"Missing Delta option"))</f>
        <v>Missing Delta option</v>
      </c>
      <c r="AP987" s="13" t="str">
        <f>IF(paramètres!$B$28=1,(((SUM(Q987:Z987)/1.02)+SUM(AA987:AB987))+((SUM(AC987:AL987)/1.02)+SUM(AM987:AO987)))*cotpatr,IF(paramètres!$B$28=2,(SUM(Q987:AO987)*cotpatr),"Missing Delta Option"))</f>
        <v>Missing Delta Option</v>
      </c>
      <c r="AQ987" s="13" t="str" cm="1">
        <f t="array" ref="AQ987">IF(paramètres!$B$28=1,(((SUM(Q987:Z987)/1.02)+SUM(AA987:AB987))+((SUM(AC987:AN987)/1.02)+SUM(AM987:AN987)))/12*pécule,IF(paramètres!$B$28=2,SUM(Q987:AN987)/12*pécule,"Missing Delta Option"))</f>
        <v>Missing Delta Option</v>
      </c>
      <c r="AR987" s="132" t="e">
        <f>IF(paramètres!$B$28=1,(((SUM(Q987:Z987)/1.02)+SUM(AA987:AB987))+((SUM(AC987:AN987)/1.02)+SUM(AM987:AN987)))+AO987+AP987+AQ987,SUM(Q987:AN987)+AO987+AP987+AQ987)</f>
        <v>#VALUE!</v>
      </c>
    </row>
    <row r="988" spans="1:44" x14ac:dyDescent="0.25">
      <c r="A988" s="131"/>
      <c r="B988" s="39"/>
      <c r="C988" s="39"/>
      <c r="D988" s="93"/>
      <c r="E988" s="68"/>
      <c r="F988" s="40"/>
      <c r="G988" s="94"/>
      <c r="H988" s="38"/>
      <c r="I988" s="95"/>
      <c r="J988" s="40"/>
      <c r="K988" s="38"/>
      <c r="L988" s="95"/>
      <c r="M988" s="40"/>
      <c r="N988" s="38"/>
      <c r="O988" s="95"/>
      <c r="P988" s="68"/>
      <c r="Q988" s="226"/>
      <c r="R988" s="227"/>
      <c r="S988" s="227"/>
      <c r="T988" s="227"/>
      <c r="U988" s="227"/>
      <c r="V988" s="227"/>
      <c r="W988" s="227"/>
      <c r="X988" s="227"/>
      <c r="Y988" s="227"/>
      <c r="Z988" s="227"/>
      <c r="AA988" s="227"/>
      <c r="AB988" s="228"/>
      <c r="AC988" s="149">
        <f>IF($D988="",0,IF($E988="",0,IF(VLOOKUP($E988,paramètres!$E$33:$F$44,2,FALSE)&lt;=VLOOKUP($AC$18,paramètres!$E$33:$F$44,2,FALSE),Q988*$D988,0)))</f>
        <v>0</v>
      </c>
      <c r="AD988" s="13">
        <f>IF($D988="",0,IF($E988="",0,IF(VLOOKUP($E988,paramètres!$E$33:$F$44,2,FALSE)&lt;=VLOOKUP($AD$18,paramètres!$E$33:$F$44,2,FALSE),R988*$D988,0)))</f>
        <v>0</v>
      </c>
      <c r="AE988" s="13">
        <f>IF($D988="",0,IF($E988="",0,IF(VLOOKUP($E988,paramètres!$E$33:$F$44,2,FALSE)&lt;=VLOOKUP($AE$18,paramètres!$E$33:$F$44,2,FALSE),S988*$D988,0)))</f>
        <v>0</v>
      </c>
      <c r="AF988" s="13">
        <f>IF($D988="",0,IF($E988="",0,IF(VLOOKUP($E988,paramètres!$E$33:$F$44,2,FALSE)&lt;=VLOOKUP($AF$18,paramètres!$E$33:$F$44,2,FALSE),T988*$D988,0)))</f>
        <v>0</v>
      </c>
      <c r="AG988" s="13">
        <f>IF($D988="",0,IF($E988="",0,IF(VLOOKUP($E988,paramètres!$E$33:$F$44,2,FALSE)&lt;=VLOOKUP($AG$18,paramètres!$E$33:$F$44,2,FALSE),U988*$D988,0)))</f>
        <v>0</v>
      </c>
      <c r="AH988" s="13">
        <f>IF($D988="",0,IF($E988="",0,IF(VLOOKUP($E988,paramètres!$E$33:$F$44,2,FALSE)&lt;=VLOOKUP($AH$18,paramètres!$E$33:$F$44,2,FALSE),V988*$D988,0)))</f>
        <v>0</v>
      </c>
      <c r="AI988" s="13">
        <f>IF($D988="",0,IF($E988="",0,IF(VLOOKUP($E988,paramètres!$E$33:$F$44,2,FALSE)&lt;=VLOOKUP($AI$18,paramètres!$E$33:$F$44,2,FALSE),W988*$D988,0)))</f>
        <v>0</v>
      </c>
      <c r="AJ988" s="13">
        <f>IF($D988="",0,IF($E988="",0,IF(VLOOKUP($E988,paramètres!$E$33:$F$44,2,FALSE)&lt;=VLOOKUP($AJ$18,paramètres!$E$33:$F$44,2,FALSE),X988*$D988,0)))</f>
        <v>0</v>
      </c>
      <c r="AK988" s="13">
        <f>IF($D988="",0,IF($E988="",0,IF(VLOOKUP($E988,paramètres!$E$33:$F$44,2,FALSE)&lt;=VLOOKUP($AK$18,paramètres!$E$33:$F$44,2,FALSE),Y988*$D988,0)))</f>
        <v>0</v>
      </c>
      <c r="AL988" s="13">
        <f>IF($D988="",0,IF($E988="",0,IF(VLOOKUP($E988,paramètres!$E$33:$F$44,2,FALSE)&lt;=VLOOKUP($AL$18,paramètres!$E$33:$F$44,2,FALSE),Z988*$D988,0)))</f>
        <v>0</v>
      </c>
      <c r="AM988" s="13">
        <f>IF($D988="",0,IF($E988="",0,IF(VLOOKUP($E988,paramètres!$E$33:$F$44,2,FALSE)&lt;=VLOOKUP($AM$18,paramètres!$E$33:$F$44,2,FALSE),AA988*$D988,0)))</f>
        <v>0</v>
      </c>
      <c r="AN988" s="154">
        <f>IF($D988="",0,IF($E988="",0,IF(VLOOKUP($E988,paramètres!$E$33:$F$44,2,FALSE)&lt;=VLOOKUP($AN$18,paramètres!$E$33:$F$44,2,FALSE),AB988*$D988,0)))</f>
        <v>0</v>
      </c>
      <c r="AO988" s="149" t="str">
        <f>IF(paramètres!$B$28=1,((SUM(Q988:Z988)/1.02)+SUM(AA988:AB988))*0.0303/9*COUNT(Q988:Y988),IF(paramètres!$B$28=2,(SUM(Q988:AB988))*0.0303/9*COUNT(Q988:Y988),"Missing Delta option"))</f>
        <v>Missing Delta option</v>
      </c>
      <c r="AP988" s="13" t="str">
        <f>IF(paramètres!$B$28=1,(((SUM(Q988:Z988)/1.02)+SUM(AA988:AB988))+((SUM(AC988:AL988)/1.02)+SUM(AM988:AO988)))*cotpatr,IF(paramètres!$B$28=2,(SUM(Q988:AO988)*cotpatr),"Missing Delta Option"))</f>
        <v>Missing Delta Option</v>
      </c>
      <c r="AQ988" s="13" t="str" cm="1">
        <f t="array" ref="AQ988">IF(paramètres!$B$28=1,(((SUM(Q988:Z988)/1.02)+SUM(AA988:AB988))+((SUM(AC988:AN988)/1.02)+SUM(AM988:AN988)))/12*pécule,IF(paramètres!$B$28=2,SUM(Q988:AN988)/12*pécule,"Missing Delta Option"))</f>
        <v>Missing Delta Option</v>
      </c>
      <c r="AR988" s="132" t="e">
        <f>IF(paramètres!$B$28=1,(((SUM(Q988:Z988)/1.02)+SUM(AA988:AB988))+((SUM(AC988:AN988)/1.02)+SUM(AM988:AN988)))+AO988+AP988+AQ988,SUM(Q988:AN988)+AO988+AP988+AQ988)</f>
        <v>#VALUE!</v>
      </c>
    </row>
    <row r="989" spans="1:44" x14ac:dyDescent="0.25">
      <c r="A989" s="131"/>
      <c r="B989" s="39"/>
      <c r="C989" s="39"/>
      <c r="D989" s="93"/>
      <c r="E989" s="68"/>
      <c r="F989" s="40"/>
      <c r="G989" s="94"/>
      <c r="H989" s="38"/>
      <c r="I989" s="95"/>
      <c r="J989" s="40"/>
      <c r="K989" s="38"/>
      <c r="L989" s="95"/>
      <c r="M989" s="40"/>
      <c r="N989" s="38"/>
      <c r="O989" s="95"/>
      <c r="P989" s="68"/>
      <c r="Q989" s="226"/>
      <c r="R989" s="227"/>
      <c r="S989" s="227"/>
      <c r="T989" s="227"/>
      <c r="U989" s="227"/>
      <c r="V989" s="227"/>
      <c r="W989" s="227"/>
      <c r="X989" s="227"/>
      <c r="Y989" s="227"/>
      <c r="Z989" s="227"/>
      <c r="AA989" s="227"/>
      <c r="AB989" s="228"/>
      <c r="AC989" s="149">
        <f>IF($D989="",0,IF($E989="",0,IF(VLOOKUP($E989,paramètres!$E$33:$F$44,2,FALSE)&lt;=VLOOKUP($AC$18,paramètres!$E$33:$F$44,2,FALSE),Q989*$D989,0)))</f>
        <v>0</v>
      </c>
      <c r="AD989" s="13">
        <f>IF($D989="",0,IF($E989="",0,IF(VLOOKUP($E989,paramètres!$E$33:$F$44,2,FALSE)&lt;=VLOOKUP($AD$18,paramètres!$E$33:$F$44,2,FALSE),R989*$D989,0)))</f>
        <v>0</v>
      </c>
      <c r="AE989" s="13">
        <f>IF($D989="",0,IF($E989="",0,IF(VLOOKUP($E989,paramètres!$E$33:$F$44,2,FALSE)&lt;=VLOOKUP($AE$18,paramètres!$E$33:$F$44,2,FALSE),S989*$D989,0)))</f>
        <v>0</v>
      </c>
      <c r="AF989" s="13">
        <f>IF($D989="",0,IF($E989="",0,IF(VLOOKUP($E989,paramètres!$E$33:$F$44,2,FALSE)&lt;=VLOOKUP($AF$18,paramètres!$E$33:$F$44,2,FALSE),T989*$D989,0)))</f>
        <v>0</v>
      </c>
      <c r="AG989" s="13">
        <f>IF($D989="",0,IF($E989="",0,IF(VLOOKUP($E989,paramètres!$E$33:$F$44,2,FALSE)&lt;=VLOOKUP($AG$18,paramètres!$E$33:$F$44,2,FALSE),U989*$D989,0)))</f>
        <v>0</v>
      </c>
      <c r="AH989" s="13">
        <f>IF($D989="",0,IF($E989="",0,IF(VLOOKUP($E989,paramètres!$E$33:$F$44,2,FALSE)&lt;=VLOOKUP($AH$18,paramètres!$E$33:$F$44,2,FALSE),V989*$D989,0)))</f>
        <v>0</v>
      </c>
      <c r="AI989" s="13">
        <f>IF($D989="",0,IF($E989="",0,IF(VLOOKUP($E989,paramètres!$E$33:$F$44,2,FALSE)&lt;=VLOOKUP($AI$18,paramètres!$E$33:$F$44,2,FALSE),W989*$D989,0)))</f>
        <v>0</v>
      </c>
      <c r="AJ989" s="13">
        <f>IF($D989="",0,IF($E989="",0,IF(VLOOKUP($E989,paramètres!$E$33:$F$44,2,FALSE)&lt;=VLOOKUP($AJ$18,paramètres!$E$33:$F$44,2,FALSE),X989*$D989,0)))</f>
        <v>0</v>
      </c>
      <c r="AK989" s="13">
        <f>IF($D989="",0,IF($E989="",0,IF(VLOOKUP($E989,paramètres!$E$33:$F$44,2,FALSE)&lt;=VLOOKUP($AK$18,paramètres!$E$33:$F$44,2,FALSE),Y989*$D989,0)))</f>
        <v>0</v>
      </c>
      <c r="AL989" s="13">
        <f>IF($D989="",0,IF($E989="",0,IF(VLOOKUP($E989,paramètres!$E$33:$F$44,2,FALSE)&lt;=VLOOKUP($AL$18,paramètres!$E$33:$F$44,2,FALSE),Z989*$D989,0)))</f>
        <v>0</v>
      </c>
      <c r="AM989" s="13">
        <f>IF($D989="",0,IF($E989="",0,IF(VLOOKUP($E989,paramètres!$E$33:$F$44,2,FALSE)&lt;=VLOOKUP($AM$18,paramètres!$E$33:$F$44,2,FALSE),AA989*$D989,0)))</f>
        <v>0</v>
      </c>
      <c r="AN989" s="154">
        <f>IF($D989="",0,IF($E989="",0,IF(VLOOKUP($E989,paramètres!$E$33:$F$44,2,FALSE)&lt;=VLOOKUP($AN$18,paramètres!$E$33:$F$44,2,FALSE),AB989*$D989,0)))</f>
        <v>0</v>
      </c>
      <c r="AO989" s="149" t="str">
        <f>IF(paramètres!$B$28=1,((SUM(Q989:Z989)/1.02)+SUM(AA989:AB989))*0.0303/9*COUNT(Q989:Y989),IF(paramètres!$B$28=2,(SUM(Q989:AB989))*0.0303/9*COUNT(Q989:Y989),"Missing Delta option"))</f>
        <v>Missing Delta option</v>
      </c>
      <c r="AP989" s="13" t="str">
        <f>IF(paramètres!$B$28=1,(((SUM(Q989:Z989)/1.02)+SUM(AA989:AB989))+((SUM(AC989:AL989)/1.02)+SUM(AM989:AO989)))*cotpatr,IF(paramètres!$B$28=2,(SUM(Q989:AO989)*cotpatr),"Missing Delta Option"))</f>
        <v>Missing Delta Option</v>
      </c>
      <c r="AQ989" s="13" t="str" cm="1">
        <f t="array" ref="AQ989">IF(paramètres!$B$28=1,(((SUM(Q989:Z989)/1.02)+SUM(AA989:AB989))+((SUM(AC989:AN989)/1.02)+SUM(AM989:AN989)))/12*pécule,IF(paramètres!$B$28=2,SUM(Q989:AN989)/12*pécule,"Missing Delta Option"))</f>
        <v>Missing Delta Option</v>
      </c>
      <c r="AR989" s="132" t="e">
        <f>IF(paramètres!$B$28=1,(((SUM(Q989:Z989)/1.02)+SUM(AA989:AB989))+((SUM(AC989:AN989)/1.02)+SUM(AM989:AN989)))+AO989+AP989+AQ989,SUM(Q989:AN989)+AO989+AP989+AQ989)</f>
        <v>#VALUE!</v>
      </c>
    </row>
    <row r="990" spans="1:44" x14ac:dyDescent="0.25">
      <c r="A990" s="131"/>
      <c r="B990" s="39"/>
      <c r="C990" s="39"/>
      <c r="D990" s="93"/>
      <c r="E990" s="68"/>
      <c r="F990" s="40"/>
      <c r="G990" s="94"/>
      <c r="H990" s="38"/>
      <c r="I990" s="95"/>
      <c r="J990" s="40"/>
      <c r="K990" s="38"/>
      <c r="L990" s="95"/>
      <c r="M990" s="40"/>
      <c r="N990" s="38"/>
      <c r="O990" s="95"/>
      <c r="P990" s="68"/>
      <c r="Q990" s="226"/>
      <c r="R990" s="227"/>
      <c r="S990" s="227"/>
      <c r="T990" s="227"/>
      <c r="U990" s="227"/>
      <c r="V990" s="227"/>
      <c r="W990" s="227"/>
      <c r="X990" s="227"/>
      <c r="Y990" s="227"/>
      <c r="Z990" s="227"/>
      <c r="AA990" s="227"/>
      <c r="AB990" s="228"/>
      <c r="AC990" s="149">
        <f>IF($D990="",0,IF($E990="",0,IF(VLOOKUP($E990,paramètres!$E$33:$F$44,2,FALSE)&lt;=VLOOKUP($AC$18,paramètres!$E$33:$F$44,2,FALSE),Q990*$D990,0)))</f>
        <v>0</v>
      </c>
      <c r="AD990" s="13">
        <f>IF($D990="",0,IF($E990="",0,IF(VLOOKUP($E990,paramètres!$E$33:$F$44,2,FALSE)&lt;=VLOOKUP($AD$18,paramètres!$E$33:$F$44,2,FALSE),R990*$D990,0)))</f>
        <v>0</v>
      </c>
      <c r="AE990" s="13">
        <f>IF($D990="",0,IF($E990="",0,IF(VLOOKUP($E990,paramètres!$E$33:$F$44,2,FALSE)&lt;=VLOOKUP($AE$18,paramètres!$E$33:$F$44,2,FALSE),S990*$D990,0)))</f>
        <v>0</v>
      </c>
      <c r="AF990" s="13">
        <f>IF($D990="",0,IF($E990="",0,IF(VLOOKUP($E990,paramètres!$E$33:$F$44,2,FALSE)&lt;=VLOOKUP($AF$18,paramètres!$E$33:$F$44,2,FALSE),T990*$D990,0)))</f>
        <v>0</v>
      </c>
      <c r="AG990" s="13">
        <f>IF($D990="",0,IF($E990="",0,IF(VLOOKUP($E990,paramètres!$E$33:$F$44,2,FALSE)&lt;=VLOOKUP($AG$18,paramètres!$E$33:$F$44,2,FALSE),U990*$D990,0)))</f>
        <v>0</v>
      </c>
      <c r="AH990" s="13">
        <f>IF($D990="",0,IF($E990="",0,IF(VLOOKUP($E990,paramètres!$E$33:$F$44,2,FALSE)&lt;=VLOOKUP($AH$18,paramètres!$E$33:$F$44,2,FALSE),V990*$D990,0)))</f>
        <v>0</v>
      </c>
      <c r="AI990" s="13">
        <f>IF($D990="",0,IF($E990="",0,IF(VLOOKUP($E990,paramètres!$E$33:$F$44,2,FALSE)&lt;=VLOOKUP($AI$18,paramètres!$E$33:$F$44,2,FALSE),W990*$D990,0)))</f>
        <v>0</v>
      </c>
      <c r="AJ990" s="13">
        <f>IF($D990="",0,IF($E990="",0,IF(VLOOKUP($E990,paramètres!$E$33:$F$44,2,FALSE)&lt;=VLOOKUP($AJ$18,paramètres!$E$33:$F$44,2,FALSE),X990*$D990,0)))</f>
        <v>0</v>
      </c>
      <c r="AK990" s="13">
        <f>IF($D990="",0,IF($E990="",0,IF(VLOOKUP($E990,paramètres!$E$33:$F$44,2,FALSE)&lt;=VLOOKUP($AK$18,paramètres!$E$33:$F$44,2,FALSE),Y990*$D990,0)))</f>
        <v>0</v>
      </c>
      <c r="AL990" s="13">
        <f>IF($D990="",0,IF($E990="",0,IF(VLOOKUP($E990,paramètres!$E$33:$F$44,2,FALSE)&lt;=VLOOKUP($AL$18,paramètres!$E$33:$F$44,2,FALSE),Z990*$D990,0)))</f>
        <v>0</v>
      </c>
      <c r="AM990" s="13">
        <f>IF($D990="",0,IF($E990="",0,IF(VLOOKUP($E990,paramètres!$E$33:$F$44,2,FALSE)&lt;=VLOOKUP($AM$18,paramètres!$E$33:$F$44,2,FALSE),AA990*$D990,0)))</f>
        <v>0</v>
      </c>
      <c r="AN990" s="154">
        <f>IF($D990="",0,IF($E990="",0,IF(VLOOKUP($E990,paramètres!$E$33:$F$44,2,FALSE)&lt;=VLOOKUP($AN$18,paramètres!$E$33:$F$44,2,FALSE),AB990*$D990,0)))</f>
        <v>0</v>
      </c>
      <c r="AO990" s="149" t="str">
        <f>IF(paramètres!$B$28=1,((SUM(Q990:Z990)/1.02)+SUM(AA990:AB990))*0.0303/9*COUNT(Q990:Y990),IF(paramètres!$B$28=2,(SUM(Q990:AB990))*0.0303/9*COUNT(Q990:Y990),"Missing Delta option"))</f>
        <v>Missing Delta option</v>
      </c>
      <c r="AP990" s="13" t="str">
        <f>IF(paramètres!$B$28=1,(((SUM(Q990:Z990)/1.02)+SUM(AA990:AB990))+((SUM(AC990:AL990)/1.02)+SUM(AM990:AO990)))*cotpatr,IF(paramètres!$B$28=2,(SUM(Q990:AO990)*cotpatr),"Missing Delta Option"))</f>
        <v>Missing Delta Option</v>
      </c>
      <c r="AQ990" s="13" t="str" cm="1">
        <f t="array" ref="AQ990">IF(paramètres!$B$28=1,(((SUM(Q990:Z990)/1.02)+SUM(AA990:AB990))+((SUM(AC990:AN990)/1.02)+SUM(AM990:AN990)))/12*pécule,IF(paramètres!$B$28=2,SUM(Q990:AN990)/12*pécule,"Missing Delta Option"))</f>
        <v>Missing Delta Option</v>
      </c>
      <c r="AR990" s="132" t="e">
        <f>IF(paramètres!$B$28=1,(((SUM(Q990:Z990)/1.02)+SUM(AA990:AB990))+((SUM(AC990:AN990)/1.02)+SUM(AM990:AN990)))+AO990+AP990+AQ990,SUM(Q990:AN990)+AO990+AP990+AQ990)</f>
        <v>#VALUE!</v>
      </c>
    </row>
    <row r="991" spans="1:44" x14ac:dyDescent="0.25">
      <c r="A991" s="131"/>
      <c r="B991" s="39"/>
      <c r="C991" s="39"/>
      <c r="D991" s="93"/>
      <c r="E991" s="68"/>
      <c r="F991" s="40"/>
      <c r="G991" s="94"/>
      <c r="H991" s="38"/>
      <c r="I991" s="95"/>
      <c r="J991" s="40"/>
      <c r="K991" s="38"/>
      <c r="L991" s="95"/>
      <c r="M991" s="40"/>
      <c r="N991" s="38"/>
      <c r="O991" s="95"/>
      <c r="P991" s="68"/>
      <c r="Q991" s="226"/>
      <c r="R991" s="227"/>
      <c r="S991" s="227"/>
      <c r="T991" s="227"/>
      <c r="U991" s="227"/>
      <c r="V991" s="227"/>
      <c r="W991" s="227"/>
      <c r="X991" s="227"/>
      <c r="Y991" s="227"/>
      <c r="Z991" s="227"/>
      <c r="AA991" s="227"/>
      <c r="AB991" s="228"/>
      <c r="AC991" s="149">
        <f>IF($D991="",0,IF($E991="",0,IF(VLOOKUP($E991,paramètres!$E$33:$F$44,2,FALSE)&lt;=VLOOKUP($AC$18,paramètres!$E$33:$F$44,2,FALSE),Q991*$D991,0)))</f>
        <v>0</v>
      </c>
      <c r="AD991" s="13">
        <f>IF($D991="",0,IF($E991="",0,IF(VLOOKUP($E991,paramètres!$E$33:$F$44,2,FALSE)&lt;=VLOOKUP($AD$18,paramètres!$E$33:$F$44,2,FALSE),R991*$D991,0)))</f>
        <v>0</v>
      </c>
      <c r="AE991" s="13">
        <f>IF($D991="",0,IF($E991="",0,IF(VLOOKUP($E991,paramètres!$E$33:$F$44,2,FALSE)&lt;=VLOOKUP($AE$18,paramètres!$E$33:$F$44,2,FALSE),S991*$D991,0)))</f>
        <v>0</v>
      </c>
      <c r="AF991" s="13">
        <f>IF($D991="",0,IF($E991="",0,IF(VLOOKUP($E991,paramètres!$E$33:$F$44,2,FALSE)&lt;=VLOOKUP($AF$18,paramètres!$E$33:$F$44,2,FALSE),T991*$D991,0)))</f>
        <v>0</v>
      </c>
      <c r="AG991" s="13">
        <f>IF($D991="",0,IF($E991="",0,IF(VLOOKUP($E991,paramètres!$E$33:$F$44,2,FALSE)&lt;=VLOOKUP($AG$18,paramètres!$E$33:$F$44,2,FALSE),U991*$D991,0)))</f>
        <v>0</v>
      </c>
      <c r="AH991" s="13">
        <f>IF($D991="",0,IF($E991="",0,IF(VLOOKUP($E991,paramètres!$E$33:$F$44,2,FALSE)&lt;=VLOOKUP($AH$18,paramètres!$E$33:$F$44,2,FALSE),V991*$D991,0)))</f>
        <v>0</v>
      </c>
      <c r="AI991" s="13">
        <f>IF($D991="",0,IF($E991="",0,IF(VLOOKUP($E991,paramètres!$E$33:$F$44,2,FALSE)&lt;=VLOOKUP($AI$18,paramètres!$E$33:$F$44,2,FALSE),W991*$D991,0)))</f>
        <v>0</v>
      </c>
      <c r="AJ991" s="13">
        <f>IF($D991="",0,IF($E991="",0,IF(VLOOKUP($E991,paramètres!$E$33:$F$44,2,FALSE)&lt;=VLOOKUP($AJ$18,paramètres!$E$33:$F$44,2,FALSE),X991*$D991,0)))</f>
        <v>0</v>
      </c>
      <c r="AK991" s="13">
        <f>IF($D991="",0,IF($E991="",0,IF(VLOOKUP($E991,paramètres!$E$33:$F$44,2,FALSE)&lt;=VLOOKUP($AK$18,paramètres!$E$33:$F$44,2,FALSE),Y991*$D991,0)))</f>
        <v>0</v>
      </c>
      <c r="AL991" s="13">
        <f>IF($D991="",0,IF($E991="",0,IF(VLOOKUP($E991,paramètres!$E$33:$F$44,2,FALSE)&lt;=VLOOKUP($AL$18,paramètres!$E$33:$F$44,2,FALSE),Z991*$D991,0)))</f>
        <v>0</v>
      </c>
      <c r="AM991" s="13">
        <f>IF($D991="",0,IF($E991="",0,IF(VLOOKUP($E991,paramètres!$E$33:$F$44,2,FALSE)&lt;=VLOOKUP($AM$18,paramètres!$E$33:$F$44,2,FALSE),AA991*$D991,0)))</f>
        <v>0</v>
      </c>
      <c r="AN991" s="154">
        <f>IF($D991="",0,IF($E991="",0,IF(VLOOKUP($E991,paramètres!$E$33:$F$44,2,FALSE)&lt;=VLOOKUP($AN$18,paramètres!$E$33:$F$44,2,FALSE),AB991*$D991,0)))</f>
        <v>0</v>
      </c>
      <c r="AO991" s="149" t="str">
        <f>IF(paramètres!$B$28=1,((SUM(Q991:Z991)/1.02)+SUM(AA991:AB991))*0.0303/9*COUNT(Q991:Y991),IF(paramètres!$B$28=2,(SUM(Q991:AB991))*0.0303/9*COUNT(Q991:Y991),"Missing Delta option"))</f>
        <v>Missing Delta option</v>
      </c>
      <c r="AP991" s="13" t="str">
        <f>IF(paramètres!$B$28=1,(((SUM(Q991:Z991)/1.02)+SUM(AA991:AB991))+((SUM(AC991:AL991)/1.02)+SUM(AM991:AO991)))*cotpatr,IF(paramètres!$B$28=2,(SUM(Q991:AO991)*cotpatr),"Missing Delta Option"))</f>
        <v>Missing Delta Option</v>
      </c>
      <c r="AQ991" s="13" t="str" cm="1">
        <f t="array" ref="AQ991">IF(paramètres!$B$28=1,(((SUM(Q991:Z991)/1.02)+SUM(AA991:AB991))+((SUM(AC991:AN991)/1.02)+SUM(AM991:AN991)))/12*pécule,IF(paramètres!$B$28=2,SUM(Q991:AN991)/12*pécule,"Missing Delta Option"))</f>
        <v>Missing Delta Option</v>
      </c>
      <c r="AR991" s="132" t="e">
        <f>IF(paramètres!$B$28=1,(((SUM(Q991:Z991)/1.02)+SUM(AA991:AB991))+((SUM(AC991:AN991)/1.02)+SUM(AM991:AN991)))+AO991+AP991+AQ991,SUM(Q991:AN991)+AO991+AP991+AQ991)</f>
        <v>#VALUE!</v>
      </c>
    </row>
    <row r="992" spans="1:44" x14ac:dyDescent="0.25">
      <c r="A992" s="131"/>
      <c r="B992" s="39"/>
      <c r="C992" s="39"/>
      <c r="D992" s="93"/>
      <c r="E992" s="68"/>
      <c r="F992" s="40"/>
      <c r="G992" s="94"/>
      <c r="H992" s="38"/>
      <c r="I992" s="95"/>
      <c r="J992" s="40"/>
      <c r="K992" s="38"/>
      <c r="L992" s="95"/>
      <c r="M992" s="40"/>
      <c r="N992" s="38"/>
      <c r="O992" s="95"/>
      <c r="P992" s="68"/>
      <c r="Q992" s="226"/>
      <c r="R992" s="227"/>
      <c r="S992" s="227"/>
      <c r="T992" s="227"/>
      <c r="U992" s="227"/>
      <c r="V992" s="227"/>
      <c r="W992" s="227"/>
      <c r="X992" s="227"/>
      <c r="Y992" s="227"/>
      <c r="Z992" s="227"/>
      <c r="AA992" s="227"/>
      <c r="AB992" s="228"/>
      <c r="AC992" s="149">
        <f>IF($D992="",0,IF($E992="",0,IF(VLOOKUP($E992,paramètres!$E$33:$F$44,2,FALSE)&lt;=VLOOKUP($AC$18,paramètres!$E$33:$F$44,2,FALSE),Q992*$D992,0)))</f>
        <v>0</v>
      </c>
      <c r="AD992" s="13">
        <f>IF($D992="",0,IF($E992="",0,IF(VLOOKUP($E992,paramètres!$E$33:$F$44,2,FALSE)&lt;=VLOOKUP($AD$18,paramètres!$E$33:$F$44,2,FALSE),R992*$D992,0)))</f>
        <v>0</v>
      </c>
      <c r="AE992" s="13">
        <f>IF($D992="",0,IF($E992="",0,IF(VLOOKUP($E992,paramètres!$E$33:$F$44,2,FALSE)&lt;=VLOOKUP($AE$18,paramètres!$E$33:$F$44,2,FALSE),S992*$D992,0)))</f>
        <v>0</v>
      </c>
      <c r="AF992" s="13">
        <f>IF($D992="",0,IF($E992="",0,IF(VLOOKUP($E992,paramètres!$E$33:$F$44,2,FALSE)&lt;=VLOOKUP($AF$18,paramètres!$E$33:$F$44,2,FALSE),T992*$D992,0)))</f>
        <v>0</v>
      </c>
      <c r="AG992" s="13">
        <f>IF($D992="",0,IF($E992="",0,IF(VLOOKUP($E992,paramètres!$E$33:$F$44,2,FALSE)&lt;=VLOOKUP($AG$18,paramètres!$E$33:$F$44,2,FALSE),U992*$D992,0)))</f>
        <v>0</v>
      </c>
      <c r="AH992" s="13">
        <f>IF($D992="",0,IF($E992="",0,IF(VLOOKUP($E992,paramètres!$E$33:$F$44,2,FALSE)&lt;=VLOOKUP($AH$18,paramètres!$E$33:$F$44,2,FALSE),V992*$D992,0)))</f>
        <v>0</v>
      </c>
      <c r="AI992" s="13">
        <f>IF($D992="",0,IF($E992="",0,IF(VLOOKUP($E992,paramètres!$E$33:$F$44,2,FALSE)&lt;=VLOOKUP($AI$18,paramètres!$E$33:$F$44,2,FALSE),W992*$D992,0)))</f>
        <v>0</v>
      </c>
      <c r="AJ992" s="13">
        <f>IF($D992="",0,IF($E992="",0,IF(VLOOKUP($E992,paramètres!$E$33:$F$44,2,FALSE)&lt;=VLOOKUP($AJ$18,paramètres!$E$33:$F$44,2,FALSE),X992*$D992,0)))</f>
        <v>0</v>
      </c>
      <c r="AK992" s="13">
        <f>IF($D992="",0,IF($E992="",0,IF(VLOOKUP($E992,paramètres!$E$33:$F$44,2,FALSE)&lt;=VLOOKUP($AK$18,paramètres!$E$33:$F$44,2,FALSE),Y992*$D992,0)))</f>
        <v>0</v>
      </c>
      <c r="AL992" s="13">
        <f>IF($D992="",0,IF($E992="",0,IF(VLOOKUP($E992,paramètres!$E$33:$F$44,2,FALSE)&lt;=VLOOKUP($AL$18,paramètres!$E$33:$F$44,2,FALSE),Z992*$D992,0)))</f>
        <v>0</v>
      </c>
      <c r="AM992" s="13">
        <f>IF($D992="",0,IF($E992="",0,IF(VLOOKUP($E992,paramètres!$E$33:$F$44,2,FALSE)&lt;=VLOOKUP($AM$18,paramètres!$E$33:$F$44,2,FALSE),AA992*$D992,0)))</f>
        <v>0</v>
      </c>
      <c r="AN992" s="154">
        <f>IF($D992="",0,IF($E992="",0,IF(VLOOKUP($E992,paramètres!$E$33:$F$44,2,FALSE)&lt;=VLOOKUP($AN$18,paramètres!$E$33:$F$44,2,FALSE),AB992*$D992,0)))</f>
        <v>0</v>
      </c>
      <c r="AO992" s="149" t="str">
        <f>IF(paramètres!$B$28=1,((SUM(Q992:Z992)/1.02)+SUM(AA992:AB992))*0.0303/9*COUNT(Q992:Y992),IF(paramètres!$B$28=2,(SUM(Q992:AB992))*0.0303/9*COUNT(Q992:Y992),"Missing Delta option"))</f>
        <v>Missing Delta option</v>
      </c>
      <c r="AP992" s="13" t="str">
        <f>IF(paramètres!$B$28=1,(((SUM(Q992:Z992)/1.02)+SUM(AA992:AB992))+((SUM(AC992:AL992)/1.02)+SUM(AM992:AO992)))*cotpatr,IF(paramètres!$B$28=2,(SUM(Q992:AO992)*cotpatr),"Missing Delta Option"))</f>
        <v>Missing Delta Option</v>
      </c>
      <c r="AQ992" s="13" t="str" cm="1">
        <f t="array" ref="AQ992">IF(paramètres!$B$28=1,(((SUM(Q992:Z992)/1.02)+SUM(AA992:AB992))+((SUM(AC992:AN992)/1.02)+SUM(AM992:AN992)))/12*pécule,IF(paramètres!$B$28=2,SUM(Q992:AN992)/12*pécule,"Missing Delta Option"))</f>
        <v>Missing Delta Option</v>
      </c>
      <c r="AR992" s="132" t="e">
        <f>IF(paramètres!$B$28=1,(((SUM(Q992:Z992)/1.02)+SUM(AA992:AB992))+((SUM(AC992:AN992)/1.02)+SUM(AM992:AN992)))+AO992+AP992+AQ992,SUM(Q992:AN992)+AO992+AP992+AQ992)</f>
        <v>#VALUE!</v>
      </c>
    </row>
    <row r="993" spans="1:44" x14ac:dyDescent="0.25">
      <c r="A993" s="131"/>
      <c r="B993" s="39"/>
      <c r="C993" s="39"/>
      <c r="D993" s="93"/>
      <c r="E993" s="68"/>
      <c r="F993" s="40"/>
      <c r="G993" s="94"/>
      <c r="H993" s="38"/>
      <c r="I993" s="95"/>
      <c r="J993" s="40"/>
      <c r="K993" s="38"/>
      <c r="L993" s="95"/>
      <c r="M993" s="40"/>
      <c r="N993" s="38"/>
      <c r="O993" s="95"/>
      <c r="P993" s="68"/>
      <c r="Q993" s="226"/>
      <c r="R993" s="227"/>
      <c r="S993" s="227"/>
      <c r="T993" s="227"/>
      <c r="U993" s="227"/>
      <c r="V993" s="227"/>
      <c r="W993" s="227"/>
      <c r="X993" s="227"/>
      <c r="Y993" s="227"/>
      <c r="Z993" s="227"/>
      <c r="AA993" s="227"/>
      <c r="AB993" s="228"/>
      <c r="AC993" s="149">
        <f>IF($D993="",0,IF($E993="",0,IF(VLOOKUP($E993,paramètres!$E$33:$F$44,2,FALSE)&lt;=VLOOKUP($AC$18,paramètres!$E$33:$F$44,2,FALSE),Q993*$D993,0)))</f>
        <v>0</v>
      </c>
      <c r="AD993" s="13">
        <f>IF($D993="",0,IF($E993="",0,IF(VLOOKUP($E993,paramètres!$E$33:$F$44,2,FALSE)&lt;=VLOOKUP($AD$18,paramètres!$E$33:$F$44,2,FALSE),R993*$D993,0)))</f>
        <v>0</v>
      </c>
      <c r="AE993" s="13">
        <f>IF($D993="",0,IF($E993="",0,IF(VLOOKUP($E993,paramètres!$E$33:$F$44,2,FALSE)&lt;=VLOOKUP($AE$18,paramètres!$E$33:$F$44,2,FALSE),S993*$D993,0)))</f>
        <v>0</v>
      </c>
      <c r="AF993" s="13">
        <f>IF($D993="",0,IF($E993="",0,IF(VLOOKUP($E993,paramètres!$E$33:$F$44,2,FALSE)&lt;=VLOOKUP($AF$18,paramètres!$E$33:$F$44,2,FALSE),T993*$D993,0)))</f>
        <v>0</v>
      </c>
      <c r="AG993" s="13">
        <f>IF($D993="",0,IF($E993="",0,IF(VLOOKUP($E993,paramètres!$E$33:$F$44,2,FALSE)&lt;=VLOOKUP($AG$18,paramètres!$E$33:$F$44,2,FALSE),U993*$D993,0)))</f>
        <v>0</v>
      </c>
      <c r="AH993" s="13">
        <f>IF($D993="",0,IF($E993="",0,IF(VLOOKUP($E993,paramètres!$E$33:$F$44,2,FALSE)&lt;=VLOOKUP($AH$18,paramètres!$E$33:$F$44,2,FALSE),V993*$D993,0)))</f>
        <v>0</v>
      </c>
      <c r="AI993" s="13">
        <f>IF($D993="",0,IF($E993="",0,IF(VLOOKUP($E993,paramètres!$E$33:$F$44,2,FALSE)&lt;=VLOOKUP($AI$18,paramètres!$E$33:$F$44,2,FALSE),W993*$D993,0)))</f>
        <v>0</v>
      </c>
      <c r="AJ993" s="13">
        <f>IF($D993="",0,IF($E993="",0,IF(VLOOKUP($E993,paramètres!$E$33:$F$44,2,FALSE)&lt;=VLOOKUP($AJ$18,paramètres!$E$33:$F$44,2,FALSE),X993*$D993,0)))</f>
        <v>0</v>
      </c>
      <c r="AK993" s="13">
        <f>IF($D993="",0,IF($E993="",0,IF(VLOOKUP($E993,paramètres!$E$33:$F$44,2,FALSE)&lt;=VLOOKUP($AK$18,paramètres!$E$33:$F$44,2,FALSE),Y993*$D993,0)))</f>
        <v>0</v>
      </c>
      <c r="AL993" s="13">
        <f>IF($D993="",0,IF($E993="",0,IF(VLOOKUP($E993,paramètres!$E$33:$F$44,2,FALSE)&lt;=VLOOKUP($AL$18,paramètres!$E$33:$F$44,2,FALSE),Z993*$D993,0)))</f>
        <v>0</v>
      </c>
      <c r="AM993" s="13">
        <f>IF($D993="",0,IF($E993="",0,IF(VLOOKUP($E993,paramètres!$E$33:$F$44,2,FALSE)&lt;=VLOOKUP($AM$18,paramètres!$E$33:$F$44,2,FALSE),AA993*$D993,0)))</f>
        <v>0</v>
      </c>
      <c r="AN993" s="154">
        <f>IF($D993="",0,IF($E993="",0,IF(VLOOKUP($E993,paramètres!$E$33:$F$44,2,FALSE)&lt;=VLOOKUP($AN$18,paramètres!$E$33:$F$44,2,FALSE),AB993*$D993,0)))</f>
        <v>0</v>
      </c>
      <c r="AO993" s="149" t="str">
        <f>IF(paramètres!$B$28=1,((SUM(Q993:Z993)/1.02)+SUM(AA993:AB993))*0.0303/9*COUNT(Q993:Y993),IF(paramètres!$B$28=2,(SUM(Q993:AB993))*0.0303/9*COUNT(Q993:Y993),"Missing Delta option"))</f>
        <v>Missing Delta option</v>
      </c>
      <c r="AP993" s="13" t="str">
        <f>IF(paramètres!$B$28=1,(((SUM(Q993:Z993)/1.02)+SUM(AA993:AB993))+((SUM(AC993:AL993)/1.02)+SUM(AM993:AO993)))*cotpatr,IF(paramètres!$B$28=2,(SUM(Q993:AO993)*cotpatr),"Missing Delta Option"))</f>
        <v>Missing Delta Option</v>
      </c>
      <c r="AQ993" s="13" t="str" cm="1">
        <f t="array" ref="AQ993">IF(paramètres!$B$28=1,(((SUM(Q993:Z993)/1.02)+SUM(AA993:AB993))+((SUM(AC993:AN993)/1.02)+SUM(AM993:AN993)))/12*pécule,IF(paramètres!$B$28=2,SUM(Q993:AN993)/12*pécule,"Missing Delta Option"))</f>
        <v>Missing Delta Option</v>
      </c>
      <c r="AR993" s="132" t="e">
        <f>IF(paramètres!$B$28=1,(((SUM(Q993:Z993)/1.02)+SUM(AA993:AB993))+((SUM(AC993:AN993)/1.02)+SUM(AM993:AN993)))+AO993+AP993+AQ993,SUM(Q993:AN993)+AO993+AP993+AQ993)</f>
        <v>#VALUE!</v>
      </c>
    </row>
    <row r="994" spans="1:44" x14ac:dyDescent="0.25">
      <c r="A994" s="131"/>
      <c r="B994" s="39"/>
      <c r="C994" s="39"/>
      <c r="D994" s="93"/>
      <c r="E994" s="68"/>
      <c r="F994" s="40"/>
      <c r="G994" s="94"/>
      <c r="H994" s="38"/>
      <c r="I994" s="95"/>
      <c r="J994" s="40"/>
      <c r="K994" s="38"/>
      <c r="L994" s="95"/>
      <c r="M994" s="40"/>
      <c r="N994" s="38"/>
      <c r="O994" s="95"/>
      <c r="P994" s="68"/>
      <c r="Q994" s="226"/>
      <c r="R994" s="227"/>
      <c r="S994" s="227"/>
      <c r="T994" s="227"/>
      <c r="U994" s="227"/>
      <c r="V994" s="227"/>
      <c r="W994" s="227"/>
      <c r="X994" s="227"/>
      <c r="Y994" s="227"/>
      <c r="Z994" s="227"/>
      <c r="AA994" s="227"/>
      <c r="AB994" s="228"/>
      <c r="AC994" s="149">
        <f>IF($D994="",0,IF($E994="",0,IF(VLOOKUP($E994,paramètres!$E$33:$F$44,2,FALSE)&lt;=VLOOKUP($AC$18,paramètres!$E$33:$F$44,2,FALSE),Q994*$D994,0)))</f>
        <v>0</v>
      </c>
      <c r="AD994" s="13">
        <f>IF($D994="",0,IF($E994="",0,IF(VLOOKUP($E994,paramètres!$E$33:$F$44,2,FALSE)&lt;=VLOOKUP($AD$18,paramètres!$E$33:$F$44,2,FALSE),R994*$D994,0)))</f>
        <v>0</v>
      </c>
      <c r="AE994" s="13">
        <f>IF($D994="",0,IF($E994="",0,IF(VLOOKUP($E994,paramètres!$E$33:$F$44,2,FALSE)&lt;=VLOOKUP($AE$18,paramètres!$E$33:$F$44,2,FALSE),S994*$D994,0)))</f>
        <v>0</v>
      </c>
      <c r="AF994" s="13">
        <f>IF($D994="",0,IF($E994="",0,IF(VLOOKUP($E994,paramètres!$E$33:$F$44,2,FALSE)&lt;=VLOOKUP($AF$18,paramètres!$E$33:$F$44,2,FALSE),T994*$D994,0)))</f>
        <v>0</v>
      </c>
      <c r="AG994" s="13">
        <f>IF($D994="",0,IF($E994="",0,IF(VLOOKUP($E994,paramètres!$E$33:$F$44,2,FALSE)&lt;=VLOOKUP($AG$18,paramètres!$E$33:$F$44,2,FALSE),U994*$D994,0)))</f>
        <v>0</v>
      </c>
      <c r="AH994" s="13">
        <f>IF($D994="",0,IF($E994="",0,IF(VLOOKUP($E994,paramètres!$E$33:$F$44,2,FALSE)&lt;=VLOOKUP($AH$18,paramètres!$E$33:$F$44,2,FALSE),V994*$D994,0)))</f>
        <v>0</v>
      </c>
      <c r="AI994" s="13">
        <f>IF($D994="",0,IF($E994="",0,IF(VLOOKUP($E994,paramètres!$E$33:$F$44,2,FALSE)&lt;=VLOOKUP($AI$18,paramètres!$E$33:$F$44,2,FALSE),W994*$D994,0)))</f>
        <v>0</v>
      </c>
      <c r="AJ994" s="13">
        <f>IF($D994="",0,IF($E994="",0,IF(VLOOKUP($E994,paramètres!$E$33:$F$44,2,FALSE)&lt;=VLOOKUP($AJ$18,paramètres!$E$33:$F$44,2,FALSE),X994*$D994,0)))</f>
        <v>0</v>
      </c>
      <c r="AK994" s="13">
        <f>IF($D994="",0,IF($E994="",0,IF(VLOOKUP($E994,paramètres!$E$33:$F$44,2,FALSE)&lt;=VLOOKUP($AK$18,paramètres!$E$33:$F$44,2,FALSE),Y994*$D994,0)))</f>
        <v>0</v>
      </c>
      <c r="AL994" s="13">
        <f>IF($D994="",0,IF($E994="",0,IF(VLOOKUP($E994,paramètres!$E$33:$F$44,2,FALSE)&lt;=VLOOKUP($AL$18,paramètres!$E$33:$F$44,2,FALSE),Z994*$D994,0)))</f>
        <v>0</v>
      </c>
      <c r="AM994" s="13">
        <f>IF($D994="",0,IF($E994="",0,IF(VLOOKUP($E994,paramètres!$E$33:$F$44,2,FALSE)&lt;=VLOOKUP($AM$18,paramètres!$E$33:$F$44,2,FALSE),AA994*$D994,0)))</f>
        <v>0</v>
      </c>
      <c r="AN994" s="154">
        <f>IF($D994="",0,IF($E994="",0,IF(VLOOKUP($E994,paramètres!$E$33:$F$44,2,FALSE)&lt;=VLOOKUP($AN$18,paramètres!$E$33:$F$44,2,FALSE),AB994*$D994,0)))</f>
        <v>0</v>
      </c>
      <c r="AO994" s="149" t="str">
        <f>IF(paramètres!$B$28=1,((SUM(Q994:Z994)/1.02)+SUM(AA994:AB994))*0.0303/9*COUNT(Q994:Y994),IF(paramètres!$B$28=2,(SUM(Q994:AB994))*0.0303/9*COUNT(Q994:Y994),"Missing Delta option"))</f>
        <v>Missing Delta option</v>
      </c>
      <c r="AP994" s="13" t="str">
        <f>IF(paramètres!$B$28=1,(((SUM(Q994:Z994)/1.02)+SUM(AA994:AB994))+((SUM(AC994:AL994)/1.02)+SUM(AM994:AO994)))*cotpatr,IF(paramètres!$B$28=2,(SUM(Q994:AO994)*cotpatr),"Missing Delta Option"))</f>
        <v>Missing Delta Option</v>
      </c>
      <c r="AQ994" s="13" t="str" cm="1">
        <f t="array" ref="AQ994">IF(paramètres!$B$28=1,(((SUM(Q994:Z994)/1.02)+SUM(AA994:AB994))+((SUM(AC994:AN994)/1.02)+SUM(AM994:AN994)))/12*pécule,IF(paramètres!$B$28=2,SUM(Q994:AN994)/12*pécule,"Missing Delta Option"))</f>
        <v>Missing Delta Option</v>
      </c>
      <c r="AR994" s="132" t="e">
        <f>IF(paramètres!$B$28=1,(((SUM(Q994:Z994)/1.02)+SUM(AA994:AB994))+((SUM(AC994:AN994)/1.02)+SUM(AM994:AN994)))+AO994+AP994+AQ994,SUM(Q994:AN994)+AO994+AP994+AQ994)</f>
        <v>#VALUE!</v>
      </c>
    </row>
    <row r="995" spans="1:44" x14ac:dyDescent="0.25">
      <c r="A995" s="131"/>
      <c r="B995" s="39"/>
      <c r="C995" s="39"/>
      <c r="D995" s="93"/>
      <c r="E995" s="68"/>
      <c r="F995" s="40"/>
      <c r="G995" s="94"/>
      <c r="H995" s="38"/>
      <c r="I995" s="95"/>
      <c r="J995" s="40"/>
      <c r="K995" s="38"/>
      <c r="L995" s="95"/>
      <c r="M995" s="40"/>
      <c r="N995" s="38"/>
      <c r="O995" s="95"/>
      <c r="P995" s="68"/>
      <c r="Q995" s="226"/>
      <c r="R995" s="227"/>
      <c r="S995" s="227"/>
      <c r="T995" s="227"/>
      <c r="U995" s="227"/>
      <c r="V995" s="227"/>
      <c r="W995" s="227"/>
      <c r="X995" s="227"/>
      <c r="Y995" s="227"/>
      <c r="Z995" s="227"/>
      <c r="AA995" s="227"/>
      <c r="AB995" s="228"/>
      <c r="AC995" s="149">
        <f>IF($D995="",0,IF($E995="",0,IF(VLOOKUP($E995,paramètres!$E$33:$F$44,2,FALSE)&lt;=VLOOKUP($AC$18,paramètres!$E$33:$F$44,2,FALSE),Q995*$D995,0)))</f>
        <v>0</v>
      </c>
      <c r="AD995" s="13">
        <f>IF($D995="",0,IF($E995="",0,IF(VLOOKUP($E995,paramètres!$E$33:$F$44,2,FALSE)&lt;=VLOOKUP($AD$18,paramètres!$E$33:$F$44,2,FALSE),R995*$D995,0)))</f>
        <v>0</v>
      </c>
      <c r="AE995" s="13">
        <f>IF($D995="",0,IF($E995="",0,IF(VLOOKUP($E995,paramètres!$E$33:$F$44,2,FALSE)&lt;=VLOOKUP($AE$18,paramètres!$E$33:$F$44,2,FALSE),S995*$D995,0)))</f>
        <v>0</v>
      </c>
      <c r="AF995" s="13">
        <f>IF($D995="",0,IF($E995="",0,IF(VLOOKUP($E995,paramètres!$E$33:$F$44,2,FALSE)&lt;=VLOOKUP($AF$18,paramètres!$E$33:$F$44,2,FALSE),T995*$D995,0)))</f>
        <v>0</v>
      </c>
      <c r="AG995" s="13">
        <f>IF($D995="",0,IF($E995="",0,IF(VLOOKUP($E995,paramètres!$E$33:$F$44,2,FALSE)&lt;=VLOOKUP($AG$18,paramètres!$E$33:$F$44,2,FALSE),U995*$D995,0)))</f>
        <v>0</v>
      </c>
      <c r="AH995" s="13">
        <f>IF($D995="",0,IF($E995="",0,IF(VLOOKUP($E995,paramètres!$E$33:$F$44,2,FALSE)&lt;=VLOOKUP($AH$18,paramètres!$E$33:$F$44,2,FALSE),V995*$D995,0)))</f>
        <v>0</v>
      </c>
      <c r="AI995" s="13">
        <f>IF($D995="",0,IF($E995="",0,IF(VLOOKUP($E995,paramètres!$E$33:$F$44,2,FALSE)&lt;=VLOOKUP($AI$18,paramètres!$E$33:$F$44,2,FALSE),W995*$D995,0)))</f>
        <v>0</v>
      </c>
      <c r="AJ995" s="13">
        <f>IF($D995="",0,IF($E995="",0,IF(VLOOKUP($E995,paramètres!$E$33:$F$44,2,FALSE)&lt;=VLOOKUP($AJ$18,paramètres!$E$33:$F$44,2,FALSE),X995*$D995,0)))</f>
        <v>0</v>
      </c>
      <c r="AK995" s="13">
        <f>IF($D995="",0,IF($E995="",0,IF(VLOOKUP($E995,paramètres!$E$33:$F$44,2,FALSE)&lt;=VLOOKUP($AK$18,paramètres!$E$33:$F$44,2,FALSE),Y995*$D995,0)))</f>
        <v>0</v>
      </c>
      <c r="AL995" s="13">
        <f>IF($D995="",0,IF($E995="",0,IF(VLOOKUP($E995,paramètres!$E$33:$F$44,2,FALSE)&lt;=VLOOKUP($AL$18,paramètres!$E$33:$F$44,2,FALSE),Z995*$D995,0)))</f>
        <v>0</v>
      </c>
      <c r="AM995" s="13">
        <f>IF($D995="",0,IF($E995="",0,IF(VLOOKUP($E995,paramètres!$E$33:$F$44,2,FALSE)&lt;=VLOOKUP($AM$18,paramètres!$E$33:$F$44,2,FALSE),AA995*$D995,0)))</f>
        <v>0</v>
      </c>
      <c r="AN995" s="154">
        <f>IF($D995="",0,IF($E995="",0,IF(VLOOKUP($E995,paramètres!$E$33:$F$44,2,FALSE)&lt;=VLOOKUP($AN$18,paramètres!$E$33:$F$44,2,FALSE),AB995*$D995,0)))</f>
        <v>0</v>
      </c>
      <c r="AO995" s="149" t="str">
        <f>IF(paramètres!$B$28=1,((SUM(Q995:Z995)/1.02)+SUM(AA995:AB995))*0.0303/9*COUNT(Q995:Y995),IF(paramètres!$B$28=2,(SUM(Q995:AB995))*0.0303/9*COUNT(Q995:Y995),"Missing Delta option"))</f>
        <v>Missing Delta option</v>
      </c>
      <c r="AP995" s="13" t="str">
        <f>IF(paramètres!$B$28=1,(((SUM(Q995:Z995)/1.02)+SUM(AA995:AB995))+((SUM(AC995:AL995)/1.02)+SUM(AM995:AO995)))*cotpatr,IF(paramètres!$B$28=2,(SUM(Q995:AO995)*cotpatr),"Missing Delta Option"))</f>
        <v>Missing Delta Option</v>
      </c>
      <c r="AQ995" s="13" t="str" cm="1">
        <f t="array" ref="AQ995">IF(paramètres!$B$28=1,(((SUM(Q995:Z995)/1.02)+SUM(AA995:AB995))+((SUM(AC995:AN995)/1.02)+SUM(AM995:AN995)))/12*pécule,IF(paramètres!$B$28=2,SUM(Q995:AN995)/12*pécule,"Missing Delta Option"))</f>
        <v>Missing Delta Option</v>
      </c>
      <c r="AR995" s="132" t="e">
        <f>IF(paramètres!$B$28=1,(((SUM(Q995:Z995)/1.02)+SUM(AA995:AB995))+((SUM(AC995:AN995)/1.02)+SUM(AM995:AN995)))+AO995+AP995+AQ995,SUM(Q995:AN995)+AO995+AP995+AQ995)</f>
        <v>#VALUE!</v>
      </c>
    </row>
    <row r="996" spans="1:44" x14ac:dyDescent="0.25">
      <c r="A996" s="131"/>
      <c r="B996" s="39"/>
      <c r="C996" s="39"/>
      <c r="D996" s="93"/>
      <c r="E996" s="68"/>
      <c r="F996" s="40"/>
      <c r="G996" s="94"/>
      <c r="H996" s="38"/>
      <c r="I996" s="95"/>
      <c r="J996" s="40"/>
      <c r="K996" s="38"/>
      <c r="L996" s="95"/>
      <c r="M996" s="40"/>
      <c r="N996" s="38"/>
      <c r="O996" s="95"/>
      <c r="P996" s="68"/>
      <c r="Q996" s="226"/>
      <c r="R996" s="227"/>
      <c r="S996" s="227"/>
      <c r="T996" s="227"/>
      <c r="U996" s="227"/>
      <c r="V996" s="227"/>
      <c r="W996" s="227"/>
      <c r="X996" s="227"/>
      <c r="Y996" s="227"/>
      <c r="Z996" s="227"/>
      <c r="AA996" s="227"/>
      <c r="AB996" s="228"/>
      <c r="AC996" s="149">
        <f>IF($D996="",0,IF($E996="",0,IF(VLOOKUP($E996,paramètres!$E$33:$F$44,2,FALSE)&lt;=VLOOKUP($AC$18,paramètres!$E$33:$F$44,2,FALSE),Q996*$D996,0)))</f>
        <v>0</v>
      </c>
      <c r="AD996" s="13">
        <f>IF($D996="",0,IF($E996="",0,IF(VLOOKUP($E996,paramètres!$E$33:$F$44,2,FALSE)&lt;=VLOOKUP($AD$18,paramètres!$E$33:$F$44,2,FALSE),R996*$D996,0)))</f>
        <v>0</v>
      </c>
      <c r="AE996" s="13">
        <f>IF($D996="",0,IF($E996="",0,IF(VLOOKUP($E996,paramètres!$E$33:$F$44,2,FALSE)&lt;=VLOOKUP($AE$18,paramètres!$E$33:$F$44,2,FALSE),S996*$D996,0)))</f>
        <v>0</v>
      </c>
      <c r="AF996" s="13">
        <f>IF($D996="",0,IF($E996="",0,IF(VLOOKUP($E996,paramètres!$E$33:$F$44,2,FALSE)&lt;=VLOOKUP($AF$18,paramètres!$E$33:$F$44,2,FALSE),T996*$D996,0)))</f>
        <v>0</v>
      </c>
      <c r="AG996" s="13">
        <f>IF($D996="",0,IF($E996="",0,IF(VLOOKUP($E996,paramètres!$E$33:$F$44,2,FALSE)&lt;=VLOOKUP($AG$18,paramètres!$E$33:$F$44,2,FALSE),U996*$D996,0)))</f>
        <v>0</v>
      </c>
      <c r="AH996" s="13">
        <f>IF($D996="",0,IF($E996="",0,IF(VLOOKUP($E996,paramètres!$E$33:$F$44,2,FALSE)&lt;=VLOOKUP($AH$18,paramètres!$E$33:$F$44,2,FALSE),V996*$D996,0)))</f>
        <v>0</v>
      </c>
      <c r="AI996" s="13">
        <f>IF($D996="",0,IF($E996="",0,IF(VLOOKUP($E996,paramètres!$E$33:$F$44,2,FALSE)&lt;=VLOOKUP($AI$18,paramètres!$E$33:$F$44,2,FALSE),W996*$D996,0)))</f>
        <v>0</v>
      </c>
      <c r="AJ996" s="13">
        <f>IF($D996="",0,IF($E996="",0,IF(VLOOKUP($E996,paramètres!$E$33:$F$44,2,FALSE)&lt;=VLOOKUP($AJ$18,paramètres!$E$33:$F$44,2,FALSE),X996*$D996,0)))</f>
        <v>0</v>
      </c>
      <c r="AK996" s="13">
        <f>IF($D996="",0,IF($E996="",0,IF(VLOOKUP($E996,paramètres!$E$33:$F$44,2,FALSE)&lt;=VLOOKUP($AK$18,paramètres!$E$33:$F$44,2,FALSE),Y996*$D996,0)))</f>
        <v>0</v>
      </c>
      <c r="AL996" s="13">
        <f>IF($D996="",0,IF($E996="",0,IF(VLOOKUP($E996,paramètres!$E$33:$F$44,2,FALSE)&lt;=VLOOKUP($AL$18,paramètres!$E$33:$F$44,2,FALSE),Z996*$D996,0)))</f>
        <v>0</v>
      </c>
      <c r="AM996" s="13">
        <f>IF($D996="",0,IF($E996="",0,IF(VLOOKUP($E996,paramètres!$E$33:$F$44,2,FALSE)&lt;=VLOOKUP($AM$18,paramètres!$E$33:$F$44,2,FALSE),AA996*$D996,0)))</f>
        <v>0</v>
      </c>
      <c r="AN996" s="154">
        <f>IF($D996="",0,IF($E996="",0,IF(VLOOKUP($E996,paramètres!$E$33:$F$44,2,FALSE)&lt;=VLOOKUP($AN$18,paramètres!$E$33:$F$44,2,FALSE),AB996*$D996,0)))</f>
        <v>0</v>
      </c>
      <c r="AO996" s="149" t="str">
        <f>IF(paramètres!$B$28=1,((SUM(Q996:Z996)/1.02)+SUM(AA996:AB996))*0.0303/9*COUNT(Q996:Y996),IF(paramètres!$B$28=2,(SUM(Q996:AB996))*0.0303/9*COUNT(Q996:Y996),"Missing Delta option"))</f>
        <v>Missing Delta option</v>
      </c>
      <c r="AP996" s="13" t="str">
        <f>IF(paramètres!$B$28=1,(((SUM(Q996:Z996)/1.02)+SUM(AA996:AB996))+((SUM(AC996:AL996)/1.02)+SUM(AM996:AO996)))*cotpatr,IF(paramètres!$B$28=2,(SUM(Q996:AO996)*cotpatr),"Missing Delta Option"))</f>
        <v>Missing Delta Option</v>
      </c>
      <c r="AQ996" s="13" t="str" cm="1">
        <f t="array" ref="AQ996">IF(paramètres!$B$28=1,(((SUM(Q996:Z996)/1.02)+SUM(AA996:AB996))+((SUM(AC996:AN996)/1.02)+SUM(AM996:AN996)))/12*pécule,IF(paramètres!$B$28=2,SUM(Q996:AN996)/12*pécule,"Missing Delta Option"))</f>
        <v>Missing Delta Option</v>
      </c>
      <c r="AR996" s="132" t="e">
        <f>IF(paramètres!$B$28=1,(((SUM(Q996:Z996)/1.02)+SUM(AA996:AB996))+((SUM(AC996:AN996)/1.02)+SUM(AM996:AN996)))+AO996+AP996+AQ996,SUM(Q996:AN996)+AO996+AP996+AQ996)</f>
        <v>#VALUE!</v>
      </c>
    </row>
    <row r="997" spans="1:44" x14ac:dyDescent="0.25">
      <c r="A997" s="131"/>
      <c r="B997" s="39"/>
      <c r="C997" s="39"/>
      <c r="D997" s="93"/>
      <c r="E997" s="68"/>
      <c r="F997" s="40"/>
      <c r="G997" s="94"/>
      <c r="H997" s="38"/>
      <c r="I997" s="95"/>
      <c r="J997" s="40"/>
      <c r="K997" s="38"/>
      <c r="L997" s="95"/>
      <c r="M997" s="40"/>
      <c r="N997" s="38"/>
      <c r="O997" s="95"/>
      <c r="P997" s="68"/>
      <c r="Q997" s="226"/>
      <c r="R997" s="227"/>
      <c r="S997" s="227"/>
      <c r="T997" s="227"/>
      <c r="U997" s="227"/>
      <c r="V997" s="227"/>
      <c r="W997" s="227"/>
      <c r="X997" s="227"/>
      <c r="Y997" s="227"/>
      <c r="Z997" s="227"/>
      <c r="AA997" s="227"/>
      <c r="AB997" s="228"/>
      <c r="AC997" s="149">
        <f>IF($D997="",0,IF($E997="",0,IF(VLOOKUP($E997,paramètres!$E$33:$F$44,2,FALSE)&lt;=VLOOKUP($AC$18,paramètres!$E$33:$F$44,2,FALSE),Q997*$D997,0)))</f>
        <v>0</v>
      </c>
      <c r="AD997" s="13">
        <f>IF($D997="",0,IF($E997="",0,IF(VLOOKUP($E997,paramètres!$E$33:$F$44,2,FALSE)&lt;=VLOOKUP($AD$18,paramètres!$E$33:$F$44,2,FALSE),R997*$D997,0)))</f>
        <v>0</v>
      </c>
      <c r="AE997" s="13">
        <f>IF($D997="",0,IF($E997="",0,IF(VLOOKUP($E997,paramètres!$E$33:$F$44,2,FALSE)&lt;=VLOOKUP($AE$18,paramètres!$E$33:$F$44,2,FALSE),S997*$D997,0)))</f>
        <v>0</v>
      </c>
      <c r="AF997" s="13">
        <f>IF($D997="",0,IF($E997="",0,IF(VLOOKUP($E997,paramètres!$E$33:$F$44,2,FALSE)&lt;=VLOOKUP($AF$18,paramètres!$E$33:$F$44,2,FALSE),T997*$D997,0)))</f>
        <v>0</v>
      </c>
      <c r="AG997" s="13">
        <f>IF($D997="",0,IF($E997="",0,IF(VLOOKUP($E997,paramètres!$E$33:$F$44,2,FALSE)&lt;=VLOOKUP($AG$18,paramètres!$E$33:$F$44,2,FALSE),U997*$D997,0)))</f>
        <v>0</v>
      </c>
      <c r="AH997" s="13">
        <f>IF($D997="",0,IF($E997="",0,IF(VLOOKUP($E997,paramètres!$E$33:$F$44,2,FALSE)&lt;=VLOOKUP($AH$18,paramètres!$E$33:$F$44,2,FALSE),V997*$D997,0)))</f>
        <v>0</v>
      </c>
      <c r="AI997" s="13">
        <f>IF($D997="",0,IF($E997="",0,IF(VLOOKUP($E997,paramètres!$E$33:$F$44,2,FALSE)&lt;=VLOOKUP($AI$18,paramètres!$E$33:$F$44,2,FALSE),W997*$D997,0)))</f>
        <v>0</v>
      </c>
      <c r="AJ997" s="13">
        <f>IF($D997="",0,IF($E997="",0,IF(VLOOKUP($E997,paramètres!$E$33:$F$44,2,FALSE)&lt;=VLOOKUP($AJ$18,paramètres!$E$33:$F$44,2,FALSE),X997*$D997,0)))</f>
        <v>0</v>
      </c>
      <c r="AK997" s="13">
        <f>IF($D997="",0,IF($E997="",0,IF(VLOOKUP($E997,paramètres!$E$33:$F$44,2,FALSE)&lt;=VLOOKUP($AK$18,paramètres!$E$33:$F$44,2,FALSE),Y997*$D997,0)))</f>
        <v>0</v>
      </c>
      <c r="AL997" s="13">
        <f>IF($D997="",0,IF($E997="",0,IF(VLOOKUP($E997,paramètres!$E$33:$F$44,2,FALSE)&lt;=VLOOKUP($AL$18,paramètres!$E$33:$F$44,2,FALSE),Z997*$D997,0)))</f>
        <v>0</v>
      </c>
      <c r="AM997" s="13">
        <f>IF($D997="",0,IF($E997="",0,IF(VLOOKUP($E997,paramètres!$E$33:$F$44,2,FALSE)&lt;=VLOOKUP($AM$18,paramètres!$E$33:$F$44,2,FALSE),AA997*$D997,0)))</f>
        <v>0</v>
      </c>
      <c r="AN997" s="154">
        <f>IF($D997="",0,IF($E997="",0,IF(VLOOKUP($E997,paramètres!$E$33:$F$44,2,FALSE)&lt;=VLOOKUP($AN$18,paramètres!$E$33:$F$44,2,FALSE),AB997*$D997,0)))</f>
        <v>0</v>
      </c>
      <c r="AO997" s="149" t="str">
        <f>IF(paramètres!$B$28=1,((SUM(Q997:Z997)/1.02)+SUM(AA997:AB997))*0.0303/9*COUNT(Q997:Y997),IF(paramètres!$B$28=2,(SUM(Q997:AB997))*0.0303/9*COUNT(Q997:Y997),"Missing Delta option"))</f>
        <v>Missing Delta option</v>
      </c>
      <c r="AP997" s="13" t="str">
        <f>IF(paramètres!$B$28=1,(((SUM(Q997:Z997)/1.02)+SUM(AA997:AB997))+((SUM(AC997:AL997)/1.02)+SUM(AM997:AO997)))*cotpatr,IF(paramètres!$B$28=2,(SUM(Q997:AO997)*cotpatr),"Missing Delta Option"))</f>
        <v>Missing Delta Option</v>
      </c>
      <c r="AQ997" s="13" t="str" cm="1">
        <f t="array" ref="AQ997">IF(paramètres!$B$28=1,(((SUM(Q997:Z997)/1.02)+SUM(AA997:AB997))+((SUM(AC997:AN997)/1.02)+SUM(AM997:AN997)))/12*pécule,IF(paramètres!$B$28=2,SUM(Q997:AN997)/12*pécule,"Missing Delta Option"))</f>
        <v>Missing Delta Option</v>
      </c>
      <c r="AR997" s="132" t="e">
        <f>IF(paramètres!$B$28=1,(((SUM(Q997:Z997)/1.02)+SUM(AA997:AB997))+((SUM(AC997:AN997)/1.02)+SUM(AM997:AN997)))+AO997+AP997+AQ997,SUM(Q997:AN997)+AO997+AP997+AQ997)</f>
        <v>#VALUE!</v>
      </c>
    </row>
    <row r="998" spans="1:44" x14ac:dyDescent="0.25">
      <c r="A998" s="131"/>
      <c r="B998" s="39"/>
      <c r="C998" s="39"/>
      <c r="D998" s="93"/>
      <c r="E998" s="68"/>
      <c r="F998" s="40"/>
      <c r="G998" s="94"/>
      <c r="H998" s="38"/>
      <c r="I998" s="95"/>
      <c r="J998" s="40"/>
      <c r="K998" s="38"/>
      <c r="L998" s="95"/>
      <c r="M998" s="40"/>
      <c r="N998" s="38"/>
      <c r="O998" s="95"/>
      <c r="P998" s="68"/>
      <c r="Q998" s="226"/>
      <c r="R998" s="227"/>
      <c r="S998" s="227"/>
      <c r="T998" s="227"/>
      <c r="U998" s="227"/>
      <c r="V998" s="227"/>
      <c r="W998" s="227"/>
      <c r="X998" s="227"/>
      <c r="Y998" s="227"/>
      <c r="Z998" s="227"/>
      <c r="AA998" s="227"/>
      <c r="AB998" s="228"/>
      <c r="AC998" s="149">
        <f>IF($D998="",0,IF($E998="",0,IF(VLOOKUP($E998,paramètres!$E$33:$F$44,2,FALSE)&lt;=VLOOKUP($AC$18,paramètres!$E$33:$F$44,2,FALSE),Q998*$D998,0)))</f>
        <v>0</v>
      </c>
      <c r="AD998" s="13">
        <f>IF($D998="",0,IF($E998="",0,IF(VLOOKUP($E998,paramètres!$E$33:$F$44,2,FALSE)&lt;=VLOOKUP($AD$18,paramètres!$E$33:$F$44,2,FALSE),R998*$D998,0)))</f>
        <v>0</v>
      </c>
      <c r="AE998" s="13">
        <f>IF($D998="",0,IF($E998="",0,IF(VLOOKUP($E998,paramètres!$E$33:$F$44,2,FALSE)&lt;=VLOOKUP($AE$18,paramètres!$E$33:$F$44,2,FALSE),S998*$D998,0)))</f>
        <v>0</v>
      </c>
      <c r="AF998" s="13">
        <f>IF($D998="",0,IF($E998="",0,IF(VLOOKUP($E998,paramètres!$E$33:$F$44,2,FALSE)&lt;=VLOOKUP($AF$18,paramètres!$E$33:$F$44,2,FALSE),T998*$D998,0)))</f>
        <v>0</v>
      </c>
      <c r="AG998" s="13">
        <f>IF($D998="",0,IF($E998="",0,IF(VLOOKUP($E998,paramètres!$E$33:$F$44,2,FALSE)&lt;=VLOOKUP($AG$18,paramètres!$E$33:$F$44,2,FALSE),U998*$D998,0)))</f>
        <v>0</v>
      </c>
      <c r="AH998" s="13">
        <f>IF($D998="",0,IF($E998="",0,IF(VLOOKUP($E998,paramètres!$E$33:$F$44,2,FALSE)&lt;=VLOOKUP($AH$18,paramètres!$E$33:$F$44,2,FALSE),V998*$D998,0)))</f>
        <v>0</v>
      </c>
      <c r="AI998" s="13">
        <f>IF($D998="",0,IF($E998="",0,IF(VLOOKUP($E998,paramètres!$E$33:$F$44,2,FALSE)&lt;=VLOOKUP($AI$18,paramètres!$E$33:$F$44,2,FALSE),W998*$D998,0)))</f>
        <v>0</v>
      </c>
      <c r="AJ998" s="13">
        <f>IF($D998="",0,IF($E998="",0,IF(VLOOKUP($E998,paramètres!$E$33:$F$44,2,FALSE)&lt;=VLOOKUP($AJ$18,paramètres!$E$33:$F$44,2,FALSE),X998*$D998,0)))</f>
        <v>0</v>
      </c>
      <c r="AK998" s="13">
        <f>IF($D998="",0,IF($E998="",0,IF(VLOOKUP($E998,paramètres!$E$33:$F$44,2,FALSE)&lt;=VLOOKUP($AK$18,paramètres!$E$33:$F$44,2,FALSE),Y998*$D998,0)))</f>
        <v>0</v>
      </c>
      <c r="AL998" s="13">
        <f>IF($D998="",0,IF($E998="",0,IF(VLOOKUP($E998,paramètres!$E$33:$F$44,2,FALSE)&lt;=VLOOKUP($AL$18,paramètres!$E$33:$F$44,2,FALSE),Z998*$D998,0)))</f>
        <v>0</v>
      </c>
      <c r="AM998" s="13">
        <f>IF($D998="",0,IF($E998="",0,IF(VLOOKUP($E998,paramètres!$E$33:$F$44,2,FALSE)&lt;=VLOOKUP($AM$18,paramètres!$E$33:$F$44,2,FALSE),AA998*$D998,0)))</f>
        <v>0</v>
      </c>
      <c r="AN998" s="154">
        <f>IF($D998="",0,IF($E998="",0,IF(VLOOKUP($E998,paramètres!$E$33:$F$44,2,FALSE)&lt;=VLOOKUP($AN$18,paramètres!$E$33:$F$44,2,FALSE),AB998*$D998,0)))</f>
        <v>0</v>
      </c>
      <c r="AO998" s="149" t="str">
        <f>IF(paramètres!$B$28=1,((SUM(Q998:Z998)/1.02)+SUM(AA998:AB998))*0.0303/9*COUNT(Q998:Y998),IF(paramètres!$B$28=2,(SUM(Q998:AB998))*0.0303/9*COUNT(Q998:Y998),"Missing Delta option"))</f>
        <v>Missing Delta option</v>
      </c>
      <c r="AP998" s="13" t="str">
        <f>IF(paramètres!$B$28=1,(((SUM(Q998:Z998)/1.02)+SUM(AA998:AB998))+((SUM(AC998:AL998)/1.02)+SUM(AM998:AO998)))*cotpatr,IF(paramètres!$B$28=2,(SUM(Q998:AO998)*cotpatr),"Missing Delta Option"))</f>
        <v>Missing Delta Option</v>
      </c>
      <c r="AQ998" s="13" t="str" cm="1">
        <f t="array" ref="AQ998">IF(paramètres!$B$28=1,(((SUM(Q998:Z998)/1.02)+SUM(AA998:AB998))+((SUM(AC998:AN998)/1.02)+SUM(AM998:AN998)))/12*pécule,IF(paramètres!$B$28=2,SUM(Q998:AN998)/12*pécule,"Missing Delta Option"))</f>
        <v>Missing Delta Option</v>
      </c>
      <c r="AR998" s="132" t="e">
        <f>IF(paramètres!$B$28=1,(((SUM(Q998:Z998)/1.02)+SUM(AA998:AB998))+((SUM(AC998:AN998)/1.02)+SUM(AM998:AN998)))+AO998+AP998+AQ998,SUM(Q998:AN998)+AO998+AP998+AQ998)</f>
        <v>#VALUE!</v>
      </c>
    </row>
    <row r="999" spans="1:44" x14ac:dyDescent="0.25">
      <c r="A999" s="131"/>
      <c r="B999" s="39"/>
      <c r="C999" s="39"/>
      <c r="D999" s="93"/>
      <c r="E999" s="68"/>
      <c r="F999" s="40"/>
      <c r="G999" s="94"/>
      <c r="H999" s="38"/>
      <c r="I999" s="95"/>
      <c r="J999" s="40"/>
      <c r="K999" s="38"/>
      <c r="L999" s="95"/>
      <c r="M999" s="40"/>
      <c r="N999" s="38"/>
      <c r="O999" s="95"/>
      <c r="P999" s="68"/>
      <c r="Q999" s="226"/>
      <c r="R999" s="227"/>
      <c r="S999" s="227"/>
      <c r="T999" s="227"/>
      <c r="U999" s="227"/>
      <c r="V999" s="227"/>
      <c r="W999" s="227"/>
      <c r="X999" s="227"/>
      <c r="Y999" s="227"/>
      <c r="Z999" s="227"/>
      <c r="AA999" s="227"/>
      <c r="AB999" s="228"/>
      <c r="AC999" s="149">
        <f>IF($D999="",0,IF($E999="",0,IF(VLOOKUP($E999,paramètres!$E$33:$F$44,2,FALSE)&lt;=VLOOKUP($AC$18,paramètres!$E$33:$F$44,2,FALSE),Q999*$D999,0)))</f>
        <v>0</v>
      </c>
      <c r="AD999" s="13">
        <f>IF($D999="",0,IF($E999="",0,IF(VLOOKUP($E999,paramètres!$E$33:$F$44,2,FALSE)&lt;=VLOOKUP($AD$18,paramètres!$E$33:$F$44,2,FALSE),R999*$D999,0)))</f>
        <v>0</v>
      </c>
      <c r="AE999" s="13">
        <f>IF($D999="",0,IF($E999="",0,IF(VLOOKUP($E999,paramètres!$E$33:$F$44,2,FALSE)&lt;=VLOOKUP($AE$18,paramètres!$E$33:$F$44,2,FALSE),S999*$D999,0)))</f>
        <v>0</v>
      </c>
      <c r="AF999" s="13">
        <f>IF($D999="",0,IF($E999="",0,IF(VLOOKUP($E999,paramètres!$E$33:$F$44,2,FALSE)&lt;=VLOOKUP($AF$18,paramètres!$E$33:$F$44,2,FALSE),T999*$D999,0)))</f>
        <v>0</v>
      </c>
      <c r="AG999" s="13">
        <f>IF($D999="",0,IF($E999="",0,IF(VLOOKUP($E999,paramètres!$E$33:$F$44,2,FALSE)&lt;=VLOOKUP($AG$18,paramètres!$E$33:$F$44,2,FALSE),U999*$D999,0)))</f>
        <v>0</v>
      </c>
      <c r="AH999" s="13">
        <f>IF($D999="",0,IF($E999="",0,IF(VLOOKUP($E999,paramètres!$E$33:$F$44,2,FALSE)&lt;=VLOOKUP($AH$18,paramètres!$E$33:$F$44,2,FALSE),V999*$D999,0)))</f>
        <v>0</v>
      </c>
      <c r="AI999" s="13">
        <f>IF($D999="",0,IF($E999="",0,IF(VLOOKUP($E999,paramètres!$E$33:$F$44,2,FALSE)&lt;=VLOOKUP($AI$18,paramètres!$E$33:$F$44,2,FALSE),W999*$D999,0)))</f>
        <v>0</v>
      </c>
      <c r="AJ999" s="13">
        <f>IF($D999="",0,IF($E999="",0,IF(VLOOKUP($E999,paramètres!$E$33:$F$44,2,FALSE)&lt;=VLOOKUP($AJ$18,paramètres!$E$33:$F$44,2,FALSE),X999*$D999,0)))</f>
        <v>0</v>
      </c>
      <c r="AK999" s="13">
        <f>IF($D999="",0,IF($E999="",0,IF(VLOOKUP($E999,paramètres!$E$33:$F$44,2,FALSE)&lt;=VLOOKUP($AK$18,paramètres!$E$33:$F$44,2,FALSE),Y999*$D999,0)))</f>
        <v>0</v>
      </c>
      <c r="AL999" s="13">
        <f>IF($D999="",0,IF($E999="",0,IF(VLOOKUP($E999,paramètres!$E$33:$F$44,2,FALSE)&lt;=VLOOKUP($AL$18,paramètres!$E$33:$F$44,2,FALSE),Z999*$D999,0)))</f>
        <v>0</v>
      </c>
      <c r="AM999" s="13">
        <f>IF($D999="",0,IF($E999="",0,IF(VLOOKUP($E999,paramètres!$E$33:$F$44,2,FALSE)&lt;=VLOOKUP($AM$18,paramètres!$E$33:$F$44,2,FALSE),AA999*$D999,0)))</f>
        <v>0</v>
      </c>
      <c r="AN999" s="154">
        <f>IF($D999="",0,IF($E999="",0,IF(VLOOKUP($E999,paramètres!$E$33:$F$44,2,FALSE)&lt;=VLOOKUP($AN$18,paramètres!$E$33:$F$44,2,FALSE),AB999*$D999,0)))</f>
        <v>0</v>
      </c>
      <c r="AO999" s="149" t="str">
        <f>IF(paramètres!$B$28=1,((SUM(Q999:Z999)/1.02)+SUM(AA999:AB999))*0.0303/9*COUNT(Q999:Y999),IF(paramètres!$B$28=2,(SUM(Q999:AB999))*0.0303/9*COUNT(Q999:Y999),"Missing Delta option"))</f>
        <v>Missing Delta option</v>
      </c>
      <c r="AP999" s="13" t="str">
        <f>IF(paramètres!$B$28=1,(((SUM(Q999:Z999)/1.02)+SUM(AA999:AB999))+((SUM(AC999:AL999)/1.02)+SUM(AM999:AO999)))*cotpatr,IF(paramètres!$B$28=2,(SUM(Q999:AO999)*cotpatr),"Missing Delta Option"))</f>
        <v>Missing Delta Option</v>
      </c>
      <c r="AQ999" s="13" t="str" cm="1">
        <f t="array" ref="AQ999">IF(paramètres!$B$28=1,(((SUM(Q999:Z999)/1.02)+SUM(AA999:AB999))+((SUM(AC999:AN999)/1.02)+SUM(AM999:AN999)))/12*pécule,IF(paramètres!$B$28=2,SUM(Q999:AN999)/12*pécule,"Missing Delta Option"))</f>
        <v>Missing Delta Option</v>
      </c>
      <c r="AR999" s="132" t="e">
        <f>IF(paramètres!$B$28=1,(((SUM(Q999:Z999)/1.02)+SUM(AA999:AB999))+((SUM(AC999:AN999)/1.02)+SUM(AM999:AN999)))+AO999+AP999+AQ999,SUM(Q999:AN999)+AO999+AP999+AQ999)</f>
        <v>#VALUE!</v>
      </c>
    </row>
    <row r="1000" spans="1:44" x14ac:dyDescent="0.25">
      <c r="A1000" s="131"/>
      <c r="B1000" s="39"/>
      <c r="C1000" s="39"/>
      <c r="D1000" s="93"/>
      <c r="E1000" s="68"/>
      <c r="F1000" s="40"/>
      <c r="G1000" s="94"/>
      <c r="H1000" s="38"/>
      <c r="I1000" s="95"/>
      <c r="J1000" s="40"/>
      <c r="K1000" s="38"/>
      <c r="L1000" s="95"/>
      <c r="M1000" s="40"/>
      <c r="N1000" s="38"/>
      <c r="O1000" s="95"/>
      <c r="P1000" s="68"/>
      <c r="Q1000" s="226"/>
      <c r="R1000" s="227"/>
      <c r="S1000" s="227"/>
      <c r="T1000" s="227"/>
      <c r="U1000" s="227"/>
      <c r="V1000" s="227"/>
      <c r="W1000" s="227"/>
      <c r="X1000" s="227"/>
      <c r="Y1000" s="227"/>
      <c r="Z1000" s="227"/>
      <c r="AA1000" s="227"/>
      <c r="AB1000" s="228"/>
      <c r="AC1000" s="149">
        <f>IF($D1000="",0,IF($E1000="",0,IF(VLOOKUP($E1000,paramètres!$E$33:$F$44,2,FALSE)&lt;=VLOOKUP($AC$18,paramètres!$E$33:$F$44,2,FALSE),Q1000*$D1000,0)))</f>
        <v>0</v>
      </c>
      <c r="AD1000" s="13">
        <f>IF($D1000="",0,IF($E1000="",0,IF(VLOOKUP($E1000,paramètres!$E$33:$F$44,2,FALSE)&lt;=VLOOKUP($AD$18,paramètres!$E$33:$F$44,2,FALSE),R1000*$D1000,0)))</f>
        <v>0</v>
      </c>
      <c r="AE1000" s="13">
        <f>IF($D1000="",0,IF($E1000="",0,IF(VLOOKUP($E1000,paramètres!$E$33:$F$44,2,FALSE)&lt;=VLOOKUP($AE$18,paramètres!$E$33:$F$44,2,FALSE),S1000*$D1000,0)))</f>
        <v>0</v>
      </c>
      <c r="AF1000" s="13">
        <f>IF($D1000="",0,IF($E1000="",0,IF(VLOOKUP($E1000,paramètres!$E$33:$F$44,2,FALSE)&lt;=VLOOKUP($AF$18,paramètres!$E$33:$F$44,2,FALSE),T1000*$D1000,0)))</f>
        <v>0</v>
      </c>
      <c r="AG1000" s="13">
        <f>IF($D1000="",0,IF($E1000="",0,IF(VLOOKUP($E1000,paramètres!$E$33:$F$44,2,FALSE)&lt;=VLOOKUP($AG$18,paramètres!$E$33:$F$44,2,FALSE),U1000*$D1000,0)))</f>
        <v>0</v>
      </c>
      <c r="AH1000" s="13">
        <f>IF($D1000="",0,IF($E1000="",0,IF(VLOOKUP($E1000,paramètres!$E$33:$F$44,2,FALSE)&lt;=VLOOKUP($AH$18,paramètres!$E$33:$F$44,2,FALSE),V1000*$D1000,0)))</f>
        <v>0</v>
      </c>
      <c r="AI1000" s="13">
        <f>IF($D1000="",0,IF($E1000="",0,IF(VLOOKUP($E1000,paramètres!$E$33:$F$44,2,FALSE)&lt;=VLOOKUP($AI$18,paramètres!$E$33:$F$44,2,FALSE),W1000*$D1000,0)))</f>
        <v>0</v>
      </c>
      <c r="AJ1000" s="13">
        <f>IF($D1000="",0,IF($E1000="",0,IF(VLOOKUP($E1000,paramètres!$E$33:$F$44,2,FALSE)&lt;=VLOOKUP($AJ$18,paramètres!$E$33:$F$44,2,FALSE),X1000*$D1000,0)))</f>
        <v>0</v>
      </c>
      <c r="AK1000" s="13">
        <f>IF($D1000="",0,IF($E1000="",0,IF(VLOOKUP($E1000,paramètres!$E$33:$F$44,2,FALSE)&lt;=VLOOKUP($AK$18,paramètres!$E$33:$F$44,2,FALSE),Y1000*$D1000,0)))</f>
        <v>0</v>
      </c>
      <c r="AL1000" s="13">
        <f>IF($D1000="",0,IF($E1000="",0,IF(VLOOKUP($E1000,paramètres!$E$33:$F$44,2,FALSE)&lt;=VLOOKUP($AL$18,paramètres!$E$33:$F$44,2,FALSE),Z1000*$D1000,0)))</f>
        <v>0</v>
      </c>
      <c r="AM1000" s="13">
        <f>IF($D1000="",0,IF($E1000="",0,IF(VLOOKUP($E1000,paramètres!$E$33:$F$44,2,FALSE)&lt;=VLOOKUP($AM$18,paramètres!$E$33:$F$44,2,FALSE),AA1000*$D1000,0)))</f>
        <v>0</v>
      </c>
      <c r="AN1000" s="154">
        <f>IF($D1000="",0,IF($E1000="",0,IF(VLOOKUP($E1000,paramètres!$E$33:$F$44,2,FALSE)&lt;=VLOOKUP($AN$18,paramètres!$E$33:$F$44,2,FALSE),AB1000*$D1000,0)))</f>
        <v>0</v>
      </c>
      <c r="AO1000" s="149" t="str">
        <f>IF(paramètres!$B$28=1,((SUM(Q1000:Z1000)/1.02)+SUM(AA1000:AB1000))*0.0303/9*COUNT(Q1000:Y1000),IF(paramètres!$B$28=2,(SUM(Q1000:AB1000))*0.0303/9*COUNT(Q1000:Y1000),"Missing Delta option"))</f>
        <v>Missing Delta option</v>
      </c>
      <c r="AP1000" s="13" t="str">
        <f>IF(paramètres!$B$28=1,(((SUM(Q1000:Z1000)/1.02)+SUM(AA1000:AB1000))+((SUM(AC1000:AL1000)/1.02)+SUM(AM1000:AO1000)))*cotpatr,IF(paramètres!$B$28=2,(SUM(Q1000:AO1000)*cotpatr),"Missing Delta Option"))</f>
        <v>Missing Delta Option</v>
      </c>
      <c r="AQ1000" s="13" t="str" cm="1">
        <f t="array" ref="AQ1000">IF(paramètres!$B$28=1,(((SUM(Q1000:Z1000)/1.02)+SUM(AA1000:AB1000))+((SUM(AC1000:AN1000)/1.02)+SUM(AM1000:AN1000)))/12*pécule,IF(paramètres!$B$28=2,SUM(Q1000:AN1000)/12*pécule,"Missing Delta Option"))</f>
        <v>Missing Delta Option</v>
      </c>
      <c r="AR1000" s="132" t="e">
        <f>IF(paramètres!$B$28=1,(((SUM(Q1000:Z1000)/1.02)+SUM(AA1000:AB1000))+((SUM(AC1000:AN1000)/1.02)+SUM(AM1000:AN1000)))+AO1000+AP1000+AQ1000,SUM(Q1000:AN1000)+AO1000+AP1000+AQ1000)</f>
        <v>#VALUE!</v>
      </c>
    </row>
    <row r="1001" spans="1:44" x14ac:dyDescent="0.25">
      <c r="A1001" s="131"/>
      <c r="B1001" s="39"/>
      <c r="C1001" s="39"/>
      <c r="D1001" s="93"/>
      <c r="E1001" s="68"/>
      <c r="F1001" s="40"/>
      <c r="G1001" s="94"/>
      <c r="H1001" s="38"/>
      <c r="I1001" s="95"/>
      <c r="J1001" s="40"/>
      <c r="K1001" s="38"/>
      <c r="L1001" s="95"/>
      <c r="M1001" s="40"/>
      <c r="N1001" s="38"/>
      <c r="O1001" s="95"/>
      <c r="P1001" s="68"/>
      <c r="Q1001" s="226"/>
      <c r="R1001" s="227"/>
      <c r="S1001" s="227"/>
      <c r="T1001" s="227"/>
      <c r="U1001" s="227"/>
      <c r="V1001" s="227"/>
      <c r="W1001" s="227"/>
      <c r="X1001" s="227"/>
      <c r="Y1001" s="227"/>
      <c r="Z1001" s="227"/>
      <c r="AA1001" s="227"/>
      <c r="AB1001" s="228"/>
      <c r="AC1001" s="149">
        <f>IF($D1001="",0,IF($E1001="",0,IF(VLOOKUP($E1001,paramètres!$E$33:$F$44,2,FALSE)&lt;=VLOOKUP($AC$18,paramètres!$E$33:$F$44,2,FALSE),Q1001*$D1001,0)))</f>
        <v>0</v>
      </c>
      <c r="AD1001" s="13">
        <f>IF($D1001="",0,IF($E1001="",0,IF(VLOOKUP($E1001,paramètres!$E$33:$F$44,2,FALSE)&lt;=VLOOKUP($AD$18,paramètres!$E$33:$F$44,2,FALSE),R1001*$D1001,0)))</f>
        <v>0</v>
      </c>
      <c r="AE1001" s="13">
        <f>IF($D1001="",0,IF($E1001="",0,IF(VLOOKUP($E1001,paramètres!$E$33:$F$44,2,FALSE)&lt;=VLOOKUP($AE$18,paramètres!$E$33:$F$44,2,FALSE),S1001*$D1001,0)))</f>
        <v>0</v>
      </c>
      <c r="AF1001" s="13">
        <f>IF($D1001="",0,IF($E1001="",0,IF(VLOOKUP($E1001,paramètres!$E$33:$F$44,2,FALSE)&lt;=VLOOKUP($AF$18,paramètres!$E$33:$F$44,2,FALSE),T1001*$D1001,0)))</f>
        <v>0</v>
      </c>
      <c r="AG1001" s="13">
        <f>IF($D1001="",0,IF($E1001="",0,IF(VLOOKUP($E1001,paramètres!$E$33:$F$44,2,FALSE)&lt;=VLOOKUP($AG$18,paramètres!$E$33:$F$44,2,FALSE),U1001*$D1001,0)))</f>
        <v>0</v>
      </c>
      <c r="AH1001" s="13">
        <f>IF($D1001="",0,IF($E1001="",0,IF(VLOOKUP($E1001,paramètres!$E$33:$F$44,2,FALSE)&lt;=VLOOKUP($AH$18,paramètres!$E$33:$F$44,2,FALSE),V1001*$D1001,0)))</f>
        <v>0</v>
      </c>
      <c r="AI1001" s="13">
        <f>IF($D1001="",0,IF($E1001="",0,IF(VLOOKUP($E1001,paramètres!$E$33:$F$44,2,FALSE)&lt;=VLOOKUP($AI$18,paramètres!$E$33:$F$44,2,FALSE),W1001*$D1001,0)))</f>
        <v>0</v>
      </c>
      <c r="AJ1001" s="13">
        <f>IF($D1001="",0,IF($E1001="",0,IF(VLOOKUP($E1001,paramètres!$E$33:$F$44,2,FALSE)&lt;=VLOOKUP($AJ$18,paramètres!$E$33:$F$44,2,FALSE),X1001*$D1001,0)))</f>
        <v>0</v>
      </c>
      <c r="AK1001" s="13">
        <f>IF($D1001="",0,IF($E1001="",0,IF(VLOOKUP($E1001,paramètres!$E$33:$F$44,2,FALSE)&lt;=VLOOKUP($AK$18,paramètres!$E$33:$F$44,2,FALSE),Y1001*$D1001,0)))</f>
        <v>0</v>
      </c>
      <c r="AL1001" s="13">
        <f>IF($D1001="",0,IF($E1001="",0,IF(VLOOKUP($E1001,paramètres!$E$33:$F$44,2,FALSE)&lt;=VLOOKUP($AL$18,paramètres!$E$33:$F$44,2,FALSE),Z1001*$D1001,0)))</f>
        <v>0</v>
      </c>
      <c r="AM1001" s="13">
        <f>IF($D1001="",0,IF($E1001="",0,IF(VLOOKUP($E1001,paramètres!$E$33:$F$44,2,FALSE)&lt;=VLOOKUP($AM$18,paramètres!$E$33:$F$44,2,FALSE),AA1001*$D1001,0)))</f>
        <v>0</v>
      </c>
      <c r="AN1001" s="154">
        <f>IF($D1001="",0,IF($E1001="",0,IF(VLOOKUP($E1001,paramètres!$E$33:$F$44,2,FALSE)&lt;=VLOOKUP($AN$18,paramètres!$E$33:$F$44,2,FALSE),AB1001*$D1001,0)))</f>
        <v>0</v>
      </c>
      <c r="AO1001" s="149" t="str">
        <f>IF(paramètres!$B$28=1,((SUM(Q1001:Z1001)/1.02)+SUM(AA1001:AB1001))*0.0303/9*COUNT(Q1001:Y1001),IF(paramètres!$B$28=2,(SUM(Q1001:AB1001))*0.0303/9*COUNT(Q1001:Y1001),"Missing Delta option"))</f>
        <v>Missing Delta option</v>
      </c>
      <c r="AP1001" s="13" t="str">
        <f>IF(paramètres!$B$28=1,(((SUM(Q1001:Z1001)/1.02)+SUM(AA1001:AB1001))+((SUM(AC1001:AL1001)/1.02)+SUM(AM1001:AO1001)))*cotpatr,IF(paramètres!$B$28=2,(SUM(Q1001:AO1001)*cotpatr),"Missing Delta Option"))</f>
        <v>Missing Delta Option</v>
      </c>
      <c r="AQ1001" s="13" t="str" cm="1">
        <f t="array" ref="AQ1001">IF(paramètres!$B$28=1,(((SUM(Q1001:Z1001)/1.02)+SUM(AA1001:AB1001))+((SUM(AC1001:AN1001)/1.02)+SUM(AM1001:AN1001)))/12*pécule,IF(paramètres!$B$28=2,SUM(Q1001:AN1001)/12*pécule,"Missing Delta Option"))</f>
        <v>Missing Delta Option</v>
      </c>
      <c r="AR1001" s="132" t="e">
        <f>IF(paramètres!$B$28=1,(((SUM(Q1001:Z1001)/1.02)+SUM(AA1001:AB1001))+((SUM(AC1001:AN1001)/1.02)+SUM(AM1001:AN1001)))+AO1001+AP1001+AQ1001,SUM(Q1001:AN1001)+AO1001+AP1001+AQ1001)</f>
        <v>#VALUE!</v>
      </c>
    </row>
    <row r="1002" spans="1:44" x14ac:dyDescent="0.25">
      <c r="A1002" s="131"/>
      <c r="B1002" s="39"/>
      <c r="C1002" s="39"/>
      <c r="D1002" s="93"/>
      <c r="E1002" s="68"/>
      <c r="F1002" s="40"/>
      <c r="G1002" s="94"/>
      <c r="H1002" s="38"/>
      <c r="I1002" s="95"/>
      <c r="J1002" s="40"/>
      <c r="K1002" s="38"/>
      <c r="L1002" s="95"/>
      <c r="M1002" s="40"/>
      <c r="N1002" s="38"/>
      <c r="O1002" s="95"/>
      <c r="P1002" s="68"/>
      <c r="Q1002" s="226"/>
      <c r="R1002" s="227"/>
      <c r="S1002" s="227"/>
      <c r="T1002" s="227"/>
      <c r="U1002" s="227"/>
      <c r="V1002" s="227"/>
      <c r="W1002" s="227"/>
      <c r="X1002" s="227"/>
      <c r="Y1002" s="227"/>
      <c r="Z1002" s="227"/>
      <c r="AA1002" s="227"/>
      <c r="AB1002" s="228"/>
      <c r="AC1002" s="149">
        <f>IF($D1002="",0,IF($E1002="",0,IF(VLOOKUP($E1002,paramètres!$E$33:$F$44,2,FALSE)&lt;=VLOOKUP($AC$18,paramètres!$E$33:$F$44,2,FALSE),Q1002*$D1002,0)))</f>
        <v>0</v>
      </c>
      <c r="AD1002" s="13">
        <f>IF($D1002="",0,IF($E1002="",0,IF(VLOOKUP($E1002,paramètres!$E$33:$F$44,2,FALSE)&lt;=VLOOKUP($AD$18,paramètres!$E$33:$F$44,2,FALSE),R1002*$D1002,0)))</f>
        <v>0</v>
      </c>
      <c r="AE1002" s="13">
        <f>IF($D1002="",0,IF($E1002="",0,IF(VLOOKUP($E1002,paramètres!$E$33:$F$44,2,FALSE)&lt;=VLOOKUP($AE$18,paramètres!$E$33:$F$44,2,FALSE),S1002*$D1002,0)))</f>
        <v>0</v>
      </c>
      <c r="AF1002" s="13">
        <f>IF($D1002="",0,IF($E1002="",0,IF(VLOOKUP($E1002,paramètres!$E$33:$F$44,2,FALSE)&lt;=VLOOKUP($AF$18,paramètres!$E$33:$F$44,2,FALSE),T1002*$D1002,0)))</f>
        <v>0</v>
      </c>
      <c r="AG1002" s="13">
        <f>IF($D1002="",0,IF($E1002="",0,IF(VLOOKUP($E1002,paramètres!$E$33:$F$44,2,FALSE)&lt;=VLOOKUP($AG$18,paramètres!$E$33:$F$44,2,FALSE),U1002*$D1002,0)))</f>
        <v>0</v>
      </c>
      <c r="AH1002" s="13">
        <f>IF($D1002="",0,IF($E1002="",0,IF(VLOOKUP($E1002,paramètres!$E$33:$F$44,2,FALSE)&lt;=VLOOKUP($AH$18,paramètres!$E$33:$F$44,2,FALSE),V1002*$D1002,0)))</f>
        <v>0</v>
      </c>
      <c r="AI1002" s="13">
        <f>IF($D1002="",0,IF($E1002="",0,IF(VLOOKUP($E1002,paramètres!$E$33:$F$44,2,FALSE)&lt;=VLOOKUP($AI$18,paramètres!$E$33:$F$44,2,FALSE),W1002*$D1002,0)))</f>
        <v>0</v>
      </c>
      <c r="AJ1002" s="13">
        <f>IF($D1002="",0,IF($E1002="",0,IF(VLOOKUP($E1002,paramètres!$E$33:$F$44,2,FALSE)&lt;=VLOOKUP($AJ$18,paramètres!$E$33:$F$44,2,FALSE),X1002*$D1002,0)))</f>
        <v>0</v>
      </c>
      <c r="AK1002" s="13">
        <f>IF($D1002="",0,IF($E1002="",0,IF(VLOOKUP($E1002,paramètres!$E$33:$F$44,2,FALSE)&lt;=VLOOKUP($AK$18,paramètres!$E$33:$F$44,2,FALSE),Y1002*$D1002,0)))</f>
        <v>0</v>
      </c>
      <c r="AL1002" s="13">
        <f>IF($D1002="",0,IF($E1002="",0,IF(VLOOKUP($E1002,paramètres!$E$33:$F$44,2,FALSE)&lt;=VLOOKUP($AL$18,paramètres!$E$33:$F$44,2,FALSE),Z1002*$D1002,0)))</f>
        <v>0</v>
      </c>
      <c r="AM1002" s="13">
        <f>IF($D1002="",0,IF($E1002="",0,IF(VLOOKUP($E1002,paramètres!$E$33:$F$44,2,FALSE)&lt;=VLOOKUP($AM$18,paramètres!$E$33:$F$44,2,FALSE),AA1002*$D1002,0)))</f>
        <v>0</v>
      </c>
      <c r="AN1002" s="154">
        <f>IF($D1002="",0,IF($E1002="",0,IF(VLOOKUP($E1002,paramètres!$E$33:$F$44,2,FALSE)&lt;=VLOOKUP($AN$18,paramètres!$E$33:$F$44,2,FALSE),AB1002*$D1002,0)))</f>
        <v>0</v>
      </c>
      <c r="AO1002" s="149" t="str">
        <f>IF(paramètres!$B$28=1,((SUM(Q1002:Z1002)/1.02)+SUM(AA1002:AB1002))*0.0303/9*COUNT(Q1002:Y1002),IF(paramètres!$B$28=2,(SUM(Q1002:AB1002))*0.0303/9*COUNT(Q1002:Y1002),"Missing Delta option"))</f>
        <v>Missing Delta option</v>
      </c>
      <c r="AP1002" s="13" t="str">
        <f>IF(paramètres!$B$28=1,(((SUM(Q1002:Z1002)/1.02)+SUM(AA1002:AB1002))+((SUM(AC1002:AL1002)/1.02)+SUM(AM1002:AO1002)))*cotpatr,IF(paramètres!$B$28=2,(SUM(Q1002:AO1002)*cotpatr),"Missing Delta Option"))</f>
        <v>Missing Delta Option</v>
      </c>
      <c r="AQ1002" s="13" t="str" cm="1">
        <f t="array" ref="AQ1002">IF(paramètres!$B$28=1,(((SUM(Q1002:Z1002)/1.02)+SUM(AA1002:AB1002))+((SUM(AC1002:AN1002)/1.02)+SUM(AM1002:AN1002)))/12*pécule,IF(paramètres!$B$28=2,SUM(Q1002:AN1002)/12*pécule,"Missing Delta Option"))</f>
        <v>Missing Delta Option</v>
      </c>
      <c r="AR1002" s="132" t="e">
        <f>IF(paramètres!$B$28=1,(((SUM(Q1002:Z1002)/1.02)+SUM(AA1002:AB1002))+((SUM(AC1002:AN1002)/1.02)+SUM(AM1002:AN1002)))+AO1002+AP1002+AQ1002,SUM(Q1002:AN1002)+AO1002+AP1002+AQ1002)</f>
        <v>#VALUE!</v>
      </c>
    </row>
    <row r="1003" spans="1:44" x14ac:dyDescent="0.25">
      <c r="A1003" s="131"/>
      <c r="B1003" s="39"/>
      <c r="C1003" s="39"/>
      <c r="D1003" s="93"/>
      <c r="E1003" s="68"/>
      <c r="F1003" s="40"/>
      <c r="G1003" s="94"/>
      <c r="H1003" s="38"/>
      <c r="I1003" s="95"/>
      <c r="J1003" s="40"/>
      <c r="K1003" s="38"/>
      <c r="L1003" s="95"/>
      <c r="M1003" s="40"/>
      <c r="N1003" s="38"/>
      <c r="O1003" s="95"/>
      <c r="P1003" s="68"/>
      <c r="Q1003" s="226"/>
      <c r="R1003" s="227"/>
      <c r="S1003" s="227"/>
      <c r="T1003" s="227"/>
      <c r="U1003" s="227"/>
      <c r="V1003" s="227"/>
      <c r="W1003" s="227"/>
      <c r="X1003" s="227"/>
      <c r="Y1003" s="227"/>
      <c r="Z1003" s="227"/>
      <c r="AA1003" s="227"/>
      <c r="AB1003" s="228"/>
      <c r="AC1003" s="149">
        <f>IF($D1003="",0,IF($E1003="",0,IF(VLOOKUP($E1003,paramètres!$E$33:$F$44,2,FALSE)&lt;=VLOOKUP($AC$18,paramètres!$E$33:$F$44,2,FALSE),Q1003*$D1003,0)))</f>
        <v>0</v>
      </c>
      <c r="AD1003" s="13">
        <f>IF($D1003="",0,IF($E1003="",0,IF(VLOOKUP($E1003,paramètres!$E$33:$F$44,2,FALSE)&lt;=VLOOKUP($AD$18,paramètres!$E$33:$F$44,2,FALSE),R1003*$D1003,0)))</f>
        <v>0</v>
      </c>
      <c r="AE1003" s="13">
        <f>IF($D1003="",0,IF($E1003="",0,IF(VLOOKUP($E1003,paramètres!$E$33:$F$44,2,FALSE)&lt;=VLOOKUP($AE$18,paramètres!$E$33:$F$44,2,FALSE),S1003*$D1003,0)))</f>
        <v>0</v>
      </c>
      <c r="AF1003" s="13">
        <f>IF($D1003="",0,IF($E1003="",0,IF(VLOOKUP($E1003,paramètres!$E$33:$F$44,2,FALSE)&lt;=VLOOKUP($AF$18,paramètres!$E$33:$F$44,2,FALSE),T1003*$D1003,0)))</f>
        <v>0</v>
      </c>
      <c r="AG1003" s="13">
        <f>IF($D1003="",0,IF($E1003="",0,IF(VLOOKUP($E1003,paramètres!$E$33:$F$44,2,FALSE)&lt;=VLOOKUP($AG$18,paramètres!$E$33:$F$44,2,FALSE),U1003*$D1003,0)))</f>
        <v>0</v>
      </c>
      <c r="AH1003" s="13">
        <f>IF($D1003="",0,IF($E1003="",0,IF(VLOOKUP($E1003,paramètres!$E$33:$F$44,2,FALSE)&lt;=VLOOKUP($AH$18,paramètres!$E$33:$F$44,2,FALSE),V1003*$D1003,0)))</f>
        <v>0</v>
      </c>
      <c r="AI1003" s="13">
        <f>IF($D1003="",0,IF($E1003="",0,IF(VLOOKUP($E1003,paramètres!$E$33:$F$44,2,FALSE)&lt;=VLOOKUP($AI$18,paramètres!$E$33:$F$44,2,FALSE),W1003*$D1003,0)))</f>
        <v>0</v>
      </c>
      <c r="AJ1003" s="13">
        <f>IF($D1003="",0,IF($E1003="",0,IF(VLOOKUP($E1003,paramètres!$E$33:$F$44,2,FALSE)&lt;=VLOOKUP($AJ$18,paramètres!$E$33:$F$44,2,FALSE),X1003*$D1003,0)))</f>
        <v>0</v>
      </c>
      <c r="AK1003" s="13">
        <f>IF($D1003="",0,IF($E1003="",0,IF(VLOOKUP($E1003,paramètres!$E$33:$F$44,2,FALSE)&lt;=VLOOKUP($AK$18,paramètres!$E$33:$F$44,2,FALSE),Y1003*$D1003,0)))</f>
        <v>0</v>
      </c>
      <c r="AL1003" s="13">
        <f>IF($D1003="",0,IF($E1003="",0,IF(VLOOKUP($E1003,paramètres!$E$33:$F$44,2,FALSE)&lt;=VLOOKUP($AL$18,paramètres!$E$33:$F$44,2,FALSE),Z1003*$D1003,0)))</f>
        <v>0</v>
      </c>
      <c r="AM1003" s="13">
        <f>IF($D1003="",0,IF($E1003="",0,IF(VLOOKUP($E1003,paramètres!$E$33:$F$44,2,FALSE)&lt;=VLOOKUP($AM$18,paramètres!$E$33:$F$44,2,FALSE),AA1003*$D1003,0)))</f>
        <v>0</v>
      </c>
      <c r="AN1003" s="154">
        <f>IF($D1003="",0,IF($E1003="",0,IF(VLOOKUP($E1003,paramètres!$E$33:$F$44,2,FALSE)&lt;=VLOOKUP($AN$18,paramètres!$E$33:$F$44,2,FALSE),AB1003*$D1003,0)))</f>
        <v>0</v>
      </c>
      <c r="AO1003" s="149" t="str">
        <f>IF(paramètres!$B$28=1,((SUM(Q1003:Z1003)/1.02)+SUM(AA1003:AB1003))*0.0303/9*COUNT(Q1003:Y1003),IF(paramètres!$B$28=2,(SUM(Q1003:AB1003))*0.0303/9*COUNT(Q1003:Y1003),"Missing Delta option"))</f>
        <v>Missing Delta option</v>
      </c>
      <c r="AP1003" s="13" t="str">
        <f>IF(paramètres!$B$28=1,(((SUM(Q1003:Z1003)/1.02)+SUM(AA1003:AB1003))+((SUM(AC1003:AL1003)/1.02)+SUM(AM1003:AO1003)))*cotpatr,IF(paramètres!$B$28=2,(SUM(Q1003:AO1003)*cotpatr),"Missing Delta Option"))</f>
        <v>Missing Delta Option</v>
      </c>
      <c r="AQ1003" s="13" t="str" cm="1">
        <f t="array" ref="AQ1003">IF(paramètres!$B$28=1,(((SUM(Q1003:Z1003)/1.02)+SUM(AA1003:AB1003))+((SUM(AC1003:AN1003)/1.02)+SUM(AM1003:AN1003)))/12*pécule,IF(paramètres!$B$28=2,SUM(Q1003:AN1003)/12*pécule,"Missing Delta Option"))</f>
        <v>Missing Delta Option</v>
      </c>
      <c r="AR1003" s="132" t="e">
        <f>IF(paramètres!$B$28=1,(((SUM(Q1003:Z1003)/1.02)+SUM(AA1003:AB1003))+((SUM(AC1003:AN1003)/1.02)+SUM(AM1003:AN1003)))+AO1003+AP1003+AQ1003,SUM(Q1003:AN1003)+AO1003+AP1003+AQ1003)</f>
        <v>#VALUE!</v>
      </c>
    </row>
    <row r="1004" spans="1:44" x14ac:dyDescent="0.25">
      <c r="A1004" s="131"/>
      <c r="B1004" s="39"/>
      <c r="C1004" s="39"/>
      <c r="D1004" s="93"/>
      <c r="E1004" s="68"/>
      <c r="F1004" s="40"/>
      <c r="G1004" s="94"/>
      <c r="H1004" s="38"/>
      <c r="I1004" s="95"/>
      <c r="J1004" s="40"/>
      <c r="K1004" s="38"/>
      <c r="L1004" s="95"/>
      <c r="M1004" s="40"/>
      <c r="N1004" s="38"/>
      <c r="O1004" s="95"/>
      <c r="P1004" s="68"/>
      <c r="Q1004" s="226"/>
      <c r="R1004" s="227"/>
      <c r="S1004" s="227"/>
      <c r="T1004" s="227"/>
      <c r="U1004" s="227"/>
      <c r="V1004" s="227"/>
      <c r="W1004" s="227"/>
      <c r="X1004" s="227"/>
      <c r="Y1004" s="227"/>
      <c r="Z1004" s="227"/>
      <c r="AA1004" s="227"/>
      <c r="AB1004" s="228"/>
      <c r="AC1004" s="149">
        <f>IF($D1004="",0,IF($E1004="",0,IF(VLOOKUP($E1004,paramètres!$E$33:$F$44,2,FALSE)&lt;=VLOOKUP($AC$18,paramètres!$E$33:$F$44,2,FALSE),Q1004*$D1004,0)))</f>
        <v>0</v>
      </c>
      <c r="AD1004" s="13">
        <f>IF($D1004="",0,IF($E1004="",0,IF(VLOOKUP($E1004,paramètres!$E$33:$F$44,2,FALSE)&lt;=VLOOKUP($AD$18,paramètres!$E$33:$F$44,2,FALSE),R1004*$D1004,0)))</f>
        <v>0</v>
      </c>
      <c r="AE1004" s="13">
        <f>IF($D1004="",0,IF($E1004="",0,IF(VLOOKUP($E1004,paramètres!$E$33:$F$44,2,FALSE)&lt;=VLOOKUP($AE$18,paramètres!$E$33:$F$44,2,FALSE),S1004*$D1004,0)))</f>
        <v>0</v>
      </c>
      <c r="AF1004" s="13">
        <f>IF($D1004="",0,IF($E1004="",0,IF(VLOOKUP($E1004,paramètres!$E$33:$F$44,2,FALSE)&lt;=VLOOKUP($AF$18,paramètres!$E$33:$F$44,2,FALSE),T1004*$D1004,0)))</f>
        <v>0</v>
      </c>
      <c r="AG1004" s="13">
        <f>IF($D1004="",0,IF($E1004="",0,IF(VLOOKUP($E1004,paramètres!$E$33:$F$44,2,FALSE)&lt;=VLOOKUP($AG$18,paramètres!$E$33:$F$44,2,FALSE),U1004*$D1004,0)))</f>
        <v>0</v>
      </c>
      <c r="AH1004" s="13">
        <f>IF($D1004="",0,IF($E1004="",0,IF(VLOOKUP($E1004,paramètres!$E$33:$F$44,2,FALSE)&lt;=VLOOKUP($AH$18,paramètres!$E$33:$F$44,2,FALSE),V1004*$D1004,0)))</f>
        <v>0</v>
      </c>
      <c r="AI1004" s="13">
        <f>IF($D1004="",0,IF($E1004="",0,IF(VLOOKUP($E1004,paramètres!$E$33:$F$44,2,FALSE)&lt;=VLOOKUP($AI$18,paramètres!$E$33:$F$44,2,FALSE),W1004*$D1004,0)))</f>
        <v>0</v>
      </c>
      <c r="AJ1004" s="13">
        <f>IF($D1004="",0,IF($E1004="",0,IF(VLOOKUP($E1004,paramètres!$E$33:$F$44,2,FALSE)&lt;=VLOOKUP($AJ$18,paramètres!$E$33:$F$44,2,FALSE),X1004*$D1004,0)))</f>
        <v>0</v>
      </c>
      <c r="AK1004" s="13">
        <f>IF($D1004="",0,IF($E1004="",0,IF(VLOOKUP($E1004,paramètres!$E$33:$F$44,2,FALSE)&lt;=VLOOKUP($AK$18,paramètres!$E$33:$F$44,2,FALSE),Y1004*$D1004,0)))</f>
        <v>0</v>
      </c>
      <c r="AL1004" s="13">
        <f>IF($D1004="",0,IF($E1004="",0,IF(VLOOKUP($E1004,paramètres!$E$33:$F$44,2,FALSE)&lt;=VLOOKUP($AL$18,paramètres!$E$33:$F$44,2,FALSE),Z1004*$D1004,0)))</f>
        <v>0</v>
      </c>
      <c r="AM1004" s="13">
        <f>IF($D1004="",0,IF($E1004="",0,IF(VLOOKUP($E1004,paramètres!$E$33:$F$44,2,FALSE)&lt;=VLOOKUP($AM$18,paramètres!$E$33:$F$44,2,FALSE),AA1004*$D1004,0)))</f>
        <v>0</v>
      </c>
      <c r="AN1004" s="154">
        <f>IF($D1004="",0,IF($E1004="",0,IF(VLOOKUP($E1004,paramètres!$E$33:$F$44,2,FALSE)&lt;=VLOOKUP($AN$18,paramètres!$E$33:$F$44,2,FALSE),AB1004*$D1004,0)))</f>
        <v>0</v>
      </c>
      <c r="AO1004" s="149" t="str">
        <f>IF(paramètres!$B$28=1,((SUM(Q1004:Z1004)/1.02)+SUM(AA1004:AB1004))*0.0303/9*COUNT(Q1004:Y1004),IF(paramètres!$B$28=2,(SUM(Q1004:AB1004))*0.0303/9*COUNT(Q1004:Y1004),"Missing Delta option"))</f>
        <v>Missing Delta option</v>
      </c>
      <c r="AP1004" s="13" t="str">
        <f>IF(paramètres!$B$28=1,(((SUM(Q1004:Z1004)/1.02)+SUM(AA1004:AB1004))+((SUM(AC1004:AL1004)/1.02)+SUM(AM1004:AO1004)))*cotpatr,IF(paramètres!$B$28=2,(SUM(Q1004:AO1004)*cotpatr),"Missing Delta Option"))</f>
        <v>Missing Delta Option</v>
      </c>
      <c r="AQ1004" s="13" t="str" cm="1">
        <f t="array" ref="AQ1004">IF(paramètres!$B$28=1,(((SUM(Q1004:Z1004)/1.02)+SUM(AA1004:AB1004))+((SUM(AC1004:AN1004)/1.02)+SUM(AM1004:AN1004)))/12*pécule,IF(paramètres!$B$28=2,SUM(Q1004:AN1004)/12*pécule,"Missing Delta Option"))</f>
        <v>Missing Delta Option</v>
      </c>
      <c r="AR1004" s="132" t="e">
        <f>IF(paramètres!$B$28=1,(((SUM(Q1004:Z1004)/1.02)+SUM(AA1004:AB1004))+((SUM(AC1004:AN1004)/1.02)+SUM(AM1004:AN1004)))+AO1004+AP1004+AQ1004,SUM(Q1004:AN1004)+AO1004+AP1004+AQ1004)</f>
        <v>#VALUE!</v>
      </c>
    </row>
    <row r="1005" spans="1:44" x14ac:dyDescent="0.25">
      <c r="A1005" s="131"/>
      <c r="B1005" s="39"/>
      <c r="C1005" s="39"/>
      <c r="D1005" s="93"/>
      <c r="E1005" s="68"/>
      <c r="F1005" s="40"/>
      <c r="G1005" s="94"/>
      <c r="H1005" s="38"/>
      <c r="I1005" s="95"/>
      <c r="J1005" s="40"/>
      <c r="K1005" s="38"/>
      <c r="L1005" s="95"/>
      <c r="M1005" s="40"/>
      <c r="N1005" s="38"/>
      <c r="O1005" s="95"/>
      <c r="P1005" s="68"/>
      <c r="Q1005" s="226"/>
      <c r="R1005" s="227"/>
      <c r="S1005" s="227"/>
      <c r="T1005" s="227"/>
      <c r="U1005" s="227"/>
      <c r="V1005" s="227"/>
      <c r="W1005" s="227"/>
      <c r="X1005" s="227"/>
      <c r="Y1005" s="227"/>
      <c r="Z1005" s="227"/>
      <c r="AA1005" s="227"/>
      <c r="AB1005" s="228"/>
      <c r="AC1005" s="149">
        <f>IF($D1005="",0,IF($E1005="",0,IF(VLOOKUP($E1005,paramètres!$E$33:$F$44,2,FALSE)&lt;=VLOOKUP($AC$18,paramètres!$E$33:$F$44,2,FALSE),Q1005*$D1005,0)))</f>
        <v>0</v>
      </c>
      <c r="AD1005" s="13">
        <f>IF($D1005="",0,IF($E1005="",0,IF(VLOOKUP($E1005,paramètres!$E$33:$F$44,2,FALSE)&lt;=VLOOKUP($AD$18,paramètres!$E$33:$F$44,2,FALSE),R1005*$D1005,0)))</f>
        <v>0</v>
      </c>
      <c r="AE1005" s="13">
        <f>IF($D1005="",0,IF($E1005="",0,IF(VLOOKUP($E1005,paramètres!$E$33:$F$44,2,FALSE)&lt;=VLOOKUP($AE$18,paramètres!$E$33:$F$44,2,FALSE),S1005*$D1005,0)))</f>
        <v>0</v>
      </c>
      <c r="AF1005" s="13">
        <f>IF($D1005="",0,IF($E1005="",0,IF(VLOOKUP($E1005,paramètres!$E$33:$F$44,2,FALSE)&lt;=VLOOKUP($AF$18,paramètres!$E$33:$F$44,2,FALSE),T1005*$D1005,0)))</f>
        <v>0</v>
      </c>
      <c r="AG1005" s="13">
        <f>IF($D1005="",0,IF($E1005="",0,IF(VLOOKUP($E1005,paramètres!$E$33:$F$44,2,FALSE)&lt;=VLOOKUP($AG$18,paramètres!$E$33:$F$44,2,FALSE),U1005*$D1005,0)))</f>
        <v>0</v>
      </c>
      <c r="AH1005" s="13">
        <f>IF($D1005="",0,IF($E1005="",0,IF(VLOOKUP($E1005,paramètres!$E$33:$F$44,2,FALSE)&lt;=VLOOKUP($AH$18,paramètres!$E$33:$F$44,2,FALSE),V1005*$D1005,0)))</f>
        <v>0</v>
      </c>
      <c r="AI1005" s="13">
        <f>IF($D1005="",0,IF($E1005="",0,IF(VLOOKUP($E1005,paramètres!$E$33:$F$44,2,FALSE)&lt;=VLOOKUP($AI$18,paramètres!$E$33:$F$44,2,FALSE),W1005*$D1005,0)))</f>
        <v>0</v>
      </c>
      <c r="AJ1005" s="13">
        <f>IF($D1005="",0,IF($E1005="",0,IF(VLOOKUP($E1005,paramètres!$E$33:$F$44,2,FALSE)&lt;=VLOOKUP($AJ$18,paramètres!$E$33:$F$44,2,FALSE),X1005*$D1005,0)))</f>
        <v>0</v>
      </c>
      <c r="AK1005" s="13">
        <f>IF($D1005="",0,IF($E1005="",0,IF(VLOOKUP($E1005,paramètres!$E$33:$F$44,2,FALSE)&lt;=VLOOKUP($AK$18,paramètres!$E$33:$F$44,2,FALSE),Y1005*$D1005,0)))</f>
        <v>0</v>
      </c>
      <c r="AL1005" s="13">
        <f>IF($D1005="",0,IF($E1005="",0,IF(VLOOKUP($E1005,paramètres!$E$33:$F$44,2,FALSE)&lt;=VLOOKUP($AL$18,paramètres!$E$33:$F$44,2,FALSE),Z1005*$D1005,0)))</f>
        <v>0</v>
      </c>
      <c r="AM1005" s="13">
        <f>IF($D1005="",0,IF($E1005="",0,IF(VLOOKUP($E1005,paramètres!$E$33:$F$44,2,FALSE)&lt;=VLOOKUP($AM$18,paramètres!$E$33:$F$44,2,FALSE),AA1005*$D1005,0)))</f>
        <v>0</v>
      </c>
      <c r="AN1005" s="154">
        <f>IF($D1005="",0,IF($E1005="",0,IF(VLOOKUP($E1005,paramètres!$E$33:$F$44,2,FALSE)&lt;=VLOOKUP($AN$18,paramètres!$E$33:$F$44,2,FALSE),AB1005*$D1005,0)))</f>
        <v>0</v>
      </c>
      <c r="AO1005" s="149" t="str">
        <f>IF(paramètres!$B$28=1,((SUM(Q1005:Z1005)/1.02)+SUM(AA1005:AB1005))*0.0303/9*COUNT(Q1005:Y1005),IF(paramètres!$B$28=2,(SUM(Q1005:AB1005))*0.0303/9*COUNT(Q1005:Y1005),"Missing Delta option"))</f>
        <v>Missing Delta option</v>
      </c>
      <c r="AP1005" s="13" t="str">
        <f>IF(paramètres!$B$28=1,(((SUM(Q1005:Z1005)/1.02)+SUM(AA1005:AB1005))+((SUM(AC1005:AL1005)/1.02)+SUM(AM1005:AO1005)))*cotpatr,IF(paramètres!$B$28=2,(SUM(Q1005:AO1005)*cotpatr),"Missing Delta Option"))</f>
        <v>Missing Delta Option</v>
      </c>
      <c r="AQ1005" s="13" t="str" cm="1">
        <f t="array" ref="AQ1005">IF(paramètres!$B$28=1,(((SUM(Q1005:Z1005)/1.02)+SUM(AA1005:AB1005))+((SUM(AC1005:AN1005)/1.02)+SUM(AM1005:AN1005)))/12*pécule,IF(paramètres!$B$28=2,SUM(Q1005:AN1005)/12*pécule,"Missing Delta Option"))</f>
        <v>Missing Delta Option</v>
      </c>
      <c r="AR1005" s="132" t="e">
        <f>IF(paramètres!$B$28=1,(((SUM(Q1005:Z1005)/1.02)+SUM(AA1005:AB1005))+((SUM(AC1005:AN1005)/1.02)+SUM(AM1005:AN1005)))+AO1005+AP1005+AQ1005,SUM(Q1005:AN1005)+AO1005+AP1005+AQ1005)</f>
        <v>#VALUE!</v>
      </c>
    </row>
    <row r="1006" spans="1:44" x14ac:dyDescent="0.25">
      <c r="A1006" s="131"/>
      <c r="B1006" s="39"/>
      <c r="C1006" s="39"/>
      <c r="D1006" s="93"/>
      <c r="E1006" s="68"/>
      <c r="F1006" s="40"/>
      <c r="G1006" s="94"/>
      <c r="H1006" s="38"/>
      <c r="I1006" s="95"/>
      <c r="J1006" s="40"/>
      <c r="K1006" s="38"/>
      <c r="L1006" s="95"/>
      <c r="M1006" s="40"/>
      <c r="N1006" s="38"/>
      <c r="O1006" s="95"/>
      <c r="P1006" s="68"/>
      <c r="Q1006" s="226"/>
      <c r="R1006" s="227"/>
      <c r="S1006" s="227"/>
      <c r="T1006" s="227"/>
      <c r="U1006" s="227"/>
      <c r="V1006" s="227"/>
      <c r="W1006" s="227"/>
      <c r="X1006" s="227"/>
      <c r="Y1006" s="227"/>
      <c r="Z1006" s="227"/>
      <c r="AA1006" s="227"/>
      <c r="AB1006" s="228"/>
      <c r="AC1006" s="149">
        <f>IF($D1006="",0,IF($E1006="",0,IF(VLOOKUP($E1006,paramètres!$E$33:$F$44,2,FALSE)&lt;=VLOOKUP($AC$18,paramètres!$E$33:$F$44,2,FALSE),Q1006*$D1006,0)))</f>
        <v>0</v>
      </c>
      <c r="AD1006" s="13">
        <f>IF($D1006="",0,IF($E1006="",0,IF(VLOOKUP($E1006,paramètres!$E$33:$F$44,2,FALSE)&lt;=VLOOKUP($AD$18,paramètres!$E$33:$F$44,2,FALSE),R1006*$D1006,0)))</f>
        <v>0</v>
      </c>
      <c r="AE1006" s="13">
        <f>IF($D1006="",0,IF($E1006="",0,IF(VLOOKUP($E1006,paramètres!$E$33:$F$44,2,FALSE)&lt;=VLOOKUP($AE$18,paramètres!$E$33:$F$44,2,FALSE),S1006*$D1006,0)))</f>
        <v>0</v>
      </c>
      <c r="AF1006" s="13">
        <f>IF($D1006="",0,IF($E1006="",0,IF(VLOOKUP($E1006,paramètres!$E$33:$F$44,2,FALSE)&lt;=VLOOKUP($AF$18,paramètres!$E$33:$F$44,2,FALSE),T1006*$D1006,0)))</f>
        <v>0</v>
      </c>
      <c r="AG1006" s="13">
        <f>IF($D1006="",0,IF($E1006="",0,IF(VLOOKUP($E1006,paramètres!$E$33:$F$44,2,FALSE)&lt;=VLOOKUP($AG$18,paramètres!$E$33:$F$44,2,FALSE),U1006*$D1006,0)))</f>
        <v>0</v>
      </c>
      <c r="AH1006" s="13">
        <f>IF($D1006="",0,IF($E1006="",0,IF(VLOOKUP($E1006,paramètres!$E$33:$F$44,2,FALSE)&lt;=VLOOKUP($AH$18,paramètres!$E$33:$F$44,2,FALSE),V1006*$D1006,0)))</f>
        <v>0</v>
      </c>
      <c r="AI1006" s="13">
        <f>IF($D1006="",0,IF($E1006="",0,IF(VLOOKUP($E1006,paramètres!$E$33:$F$44,2,FALSE)&lt;=VLOOKUP($AI$18,paramètres!$E$33:$F$44,2,FALSE),W1006*$D1006,0)))</f>
        <v>0</v>
      </c>
      <c r="AJ1006" s="13">
        <f>IF($D1006="",0,IF($E1006="",0,IF(VLOOKUP($E1006,paramètres!$E$33:$F$44,2,FALSE)&lt;=VLOOKUP($AJ$18,paramètres!$E$33:$F$44,2,FALSE),X1006*$D1006,0)))</f>
        <v>0</v>
      </c>
      <c r="AK1006" s="13">
        <f>IF($D1006="",0,IF($E1006="",0,IF(VLOOKUP($E1006,paramètres!$E$33:$F$44,2,FALSE)&lt;=VLOOKUP($AK$18,paramètres!$E$33:$F$44,2,FALSE),Y1006*$D1006,0)))</f>
        <v>0</v>
      </c>
      <c r="AL1006" s="13">
        <f>IF($D1006="",0,IF($E1006="",0,IF(VLOOKUP($E1006,paramètres!$E$33:$F$44,2,FALSE)&lt;=VLOOKUP($AL$18,paramètres!$E$33:$F$44,2,FALSE),Z1006*$D1006,0)))</f>
        <v>0</v>
      </c>
      <c r="AM1006" s="13">
        <f>IF($D1006="",0,IF($E1006="",0,IF(VLOOKUP($E1006,paramètres!$E$33:$F$44,2,FALSE)&lt;=VLOOKUP($AM$18,paramètres!$E$33:$F$44,2,FALSE),AA1006*$D1006,0)))</f>
        <v>0</v>
      </c>
      <c r="AN1006" s="154">
        <f>IF($D1006="",0,IF($E1006="",0,IF(VLOOKUP($E1006,paramètres!$E$33:$F$44,2,FALSE)&lt;=VLOOKUP($AN$18,paramètres!$E$33:$F$44,2,FALSE),AB1006*$D1006,0)))</f>
        <v>0</v>
      </c>
      <c r="AO1006" s="149" t="str">
        <f>IF(paramètres!$B$28=1,((SUM(Q1006:Z1006)/1.02)+SUM(AA1006:AB1006))*0.0303/9*COUNT(Q1006:Y1006),IF(paramètres!$B$28=2,(SUM(Q1006:AB1006))*0.0303/9*COUNT(Q1006:Y1006),"Missing Delta option"))</f>
        <v>Missing Delta option</v>
      </c>
      <c r="AP1006" s="13" t="str">
        <f>IF(paramètres!$B$28=1,(((SUM(Q1006:Z1006)/1.02)+SUM(AA1006:AB1006))+((SUM(AC1006:AL1006)/1.02)+SUM(AM1006:AO1006)))*cotpatr,IF(paramètres!$B$28=2,(SUM(Q1006:AO1006)*cotpatr),"Missing Delta Option"))</f>
        <v>Missing Delta Option</v>
      </c>
      <c r="AQ1006" s="13" t="str" cm="1">
        <f t="array" ref="AQ1006">IF(paramètres!$B$28=1,(((SUM(Q1006:Z1006)/1.02)+SUM(AA1006:AB1006))+((SUM(AC1006:AN1006)/1.02)+SUM(AM1006:AN1006)))/12*pécule,IF(paramètres!$B$28=2,SUM(Q1006:AN1006)/12*pécule,"Missing Delta Option"))</f>
        <v>Missing Delta Option</v>
      </c>
      <c r="AR1006" s="132" t="e">
        <f>IF(paramètres!$B$28=1,(((SUM(Q1006:Z1006)/1.02)+SUM(AA1006:AB1006))+((SUM(AC1006:AN1006)/1.02)+SUM(AM1006:AN1006)))+AO1006+AP1006+AQ1006,SUM(Q1006:AN1006)+AO1006+AP1006+AQ1006)</f>
        <v>#VALUE!</v>
      </c>
    </row>
    <row r="1007" spans="1:44" x14ac:dyDescent="0.25">
      <c r="A1007" s="131"/>
      <c r="B1007" s="39"/>
      <c r="C1007" s="39"/>
      <c r="D1007" s="93"/>
      <c r="E1007" s="68"/>
      <c r="F1007" s="40"/>
      <c r="G1007" s="94"/>
      <c r="H1007" s="38"/>
      <c r="I1007" s="95"/>
      <c r="J1007" s="40"/>
      <c r="K1007" s="38"/>
      <c r="L1007" s="95"/>
      <c r="M1007" s="40"/>
      <c r="N1007" s="38"/>
      <c r="O1007" s="95"/>
      <c r="P1007" s="68"/>
      <c r="Q1007" s="226"/>
      <c r="R1007" s="227"/>
      <c r="S1007" s="227"/>
      <c r="T1007" s="227"/>
      <c r="U1007" s="227"/>
      <c r="V1007" s="227"/>
      <c r="W1007" s="227"/>
      <c r="X1007" s="227"/>
      <c r="Y1007" s="227"/>
      <c r="Z1007" s="227"/>
      <c r="AA1007" s="227"/>
      <c r="AB1007" s="228"/>
      <c r="AC1007" s="149">
        <f>IF($D1007="",0,IF($E1007="",0,IF(VLOOKUP($E1007,paramètres!$E$33:$F$44,2,FALSE)&lt;=VLOOKUP($AC$18,paramètres!$E$33:$F$44,2,FALSE),Q1007*$D1007,0)))</f>
        <v>0</v>
      </c>
      <c r="AD1007" s="13">
        <f>IF($D1007="",0,IF($E1007="",0,IF(VLOOKUP($E1007,paramètres!$E$33:$F$44,2,FALSE)&lt;=VLOOKUP($AD$18,paramètres!$E$33:$F$44,2,FALSE),R1007*$D1007,0)))</f>
        <v>0</v>
      </c>
      <c r="AE1007" s="13">
        <f>IF($D1007="",0,IF($E1007="",0,IF(VLOOKUP($E1007,paramètres!$E$33:$F$44,2,FALSE)&lt;=VLOOKUP($AE$18,paramètres!$E$33:$F$44,2,FALSE),S1007*$D1007,0)))</f>
        <v>0</v>
      </c>
      <c r="AF1007" s="13">
        <f>IF($D1007="",0,IF($E1007="",0,IF(VLOOKUP($E1007,paramètres!$E$33:$F$44,2,FALSE)&lt;=VLOOKUP($AF$18,paramètres!$E$33:$F$44,2,FALSE),T1007*$D1007,0)))</f>
        <v>0</v>
      </c>
      <c r="AG1007" s="13">
        <f>IF($D1007="",0,IF($E1007="",0,IF(VLOOKUP($E1007,paramètres!$E$33:$F$44,2,FALSE)&lt;=VLOOKUP($AG$18,paramètres!$E$33:$F$44,2,FALSE),U1007*$D1007,0)))</f>
        <v>0</v>
      </c>
      <c r="AH1007" s="13">
        <f>IF($D1007="",0,IF($E1007="",0,IF(VLOOKUP($E1007,paramètres!$E$33:$F$44,2,FALSE)&lt;=VLOOKUP($AH$18,paramètres!$E$33:$F$44,2,FALSE),V1007*$D1007,0)))</f>
        <v>0</v>
      </c>
      <c r="AI1007" s="13">
        <f>IF($D1007="",0,IF($E1007="",0,IF(VLOOKUP($E1007,paramètres!$E$33:$F$44,2,FALSE)&lt;=VLOOKUP($AI$18,paramètres!$E$33:$F$44,2,FALSE),W1007*$D1007,0)))</f>
        <v>0</v>
      </c>
      <c r="AJ1007" s="13">
        <f>IF($D1007="",0,IF($E1007="",0,IF(VLOOKUP($E1007,paramètres!$E$33:$F$44,2,FALSE)&lt;=VLOOKUP($AJ$18,paramètres!$E$33:$F$44,2,FALSE),X1007*$D1007,0)))</f>
        <v>0</v>
      </c>
      <c r="AK1007" s="13">
        <f>IF($D1007="",0,IF($E1007="",0,IF(VLOOKUP($E1007,paramètres!$E$33:$F$44,2,FALSE)&lt;=VLOOKUP($AK$18,paramètres!$E$33:$F$44,2,FALSE),Y1007*$D1007,0)))</f>
        <v>0</v>
      </c>
      <c r="AL1007" s="13">
        <f>IF($D1007="",0,IF($E1007="",0,IF(VLOOKUP($E1007,paramètres!$E$33:$F$44,2,FALSE)&lt;=VLOOKUP($AL$18,paramètres!$E$33:$F$44,2,FALSE),Z1007*$D1007,0)))</f>
        <v>0</v>
      </c>
      <c r="AM1007" s="13">
        <f>IF($D1007="",0,IF($E1007="",0,IF(VLOOKUP($E1007,paramètres!$E$33:$F$44,2,FALSE)&lt;=VLOOKUP($AM$18,paramètres!$E$33:$F$44,2,FALSE),AA1007*$D1007,0)))</f>
        <v>0</v>
      </c>
      <c r="AN1007" s="154">
        <f>IF($D1007="",0,IF($E1007="",0,IF(VLOOKUP($E1007,paramètres!$E$33:$F$44,2,FALSE)&lt;=VLOOKUP($AN$18,paramètres!$E$33:$F$44,2,FALSE),AB1007*$D1007,0)))</f>
        <v>0</v>
      </c>
      <c r="AO1007" s="149" t="str">
        <f>IF(paramètres!$B$28=1,((SUM(Q1007:Z1007)/1.02)+SUM(AA1007:AB1007))*0.0303/9*COUNT(Q1007:Y1007),IF(paramètres!$B$28=2,(SUM(Q1007:AB1007))*0.0303/9*COUNT(Q1007:Y1007),"Missing Delta option"))</f>
        <v>Missing Delta option</v>
      </c>
      <c r="AP1007" s="13" t="str">
        <f>IF(paramètres!$B$28=1,(((SUM(Q1007:Z1007)/1.02)+SUM(AA1007:AB1007))+((SUM(AC1007:AL1007)/1.02)+SUM(AM1007:AO1007)))*cotpatr,IF(paramètres!$B$28=2,(SUM(Q1007:AO1007)*cotpatr),"Missing Delta Option"))</f>
        <v>Missing Delta Option</v>
      </c>
      <c r="AQ1007" s="13" t="str" cm="1">
        <f t="array" ref="AQ1007">IF(paramètres!$B$28=1,(((SUM(Q1007:Z1007)/1.02)+SUM(AA1007:AB1007))+((SUM(AC1007:AN1007)/1.02)+SUM(AM1007:AN1007)))/12*pécule,IF(paramètres!$B$28=2,SUM(Q1007:AN1007)/12*pécule,"Missing Delta Option"))</f>
        <v>Missing Delta Option</v>
      </c>
      <c r="AR1007" s="132" t="e">
        <f>IF(paramètres!$B$28=1,(((SUM(Q1007:Z1007)/1.02)+SUM(AA1007:AB1007))+((SUM(AC1007:AN1007)/1.02)+SUM(AM1007:AN1007)))+AO1007+AP1007+AQ1007,SUM(Q1007:AN1007)+AO1007+AP1007+AQ1007)</f>
        <v>#VALUE!</v>
      </c>
    </row>
    <row r="1008" spans="1:44" x14ac:dyDescent="0.25">
      <c r="A1008" s="131"/>
      <c r="B1008" s="39"/>
      <c r="C1008" s="39"/>
      <c r="D1008" s="93"/>
      <c r="E1008" s="68"/>
      <c r="F1008" s="40"/>
      <c r="G1008" s="94"/>
      <c r="H1008" s="38"/>
      <c r="I1008" s="95"/>
      <c r="J1008" s="40"/>
      <c r="K1008" s="38"/>
      <c r="L1008" s="95"/>
      <c r="M1008" s="40"/>
      <c r="N1008" s="38"/>
      <c r="O1008" s="95"/>
      <c r="P1008" s="68"/>
      <c r="Q1008" s="226"/>
      <c r="R1008" s="227"/>
      <c r="S1008" s="227"/>
      <c r="T1008" s="227"/>
      <c r="U1008" s="227"/>
      <c r="V1008" s="227"/>
      <c r="W1008" s="227"/>
      <c r="X1008" s="227"/>
      <c r="Y1008" s="227"/>
      <c r="Z1008" s="227"/>
      <c r="AA1008" s="227"/>
      <c r="AB1008" s="228"/>
      <c r="AC1008" s="149">
        <f>IF($D1008="",0,IF($E1008="",0,IF(VLOOKUP($E1008,paramètres!$E$33:$F$44,2,FALSE)&lt;=VLOOKUP($AC$18,paramètres!$E$33:$F$44,2,FALSE),Q1008*$D1008,0)))</f>
        <v>0</v>
      </c>
      <c r="AD1008" s="13">
        <f>IF($D1008="",0,IF($E1008="",0,IF(VLOOKUP($E1008,paramètres!$E$33:$F$44,2,FALSE)&lt;=VLOOKUP($AD$18,paramètres!$E$33:$F$44,2,FALSE),R1008*$D1008,0)))</f>
        <v>0</v>
      </c>
      <c r="AE1008" s="13">
        <f>IF($D1008="",0,IF($E1008="",0,IF(VLOOKUP($E1008,paramètres!$E$33:$F$44,2,FALSE)&lt;=VLOOKUP($AE$18,paramètres!$E$33:$F$44,2,FALSE),S1008*$D1008,0)))</f>
        <v>0</v>
      </c>
      <c r="AF1008" s="13">
        <f>IF($D1008="",0,IF($E1008="",0,IF(VLOOKUP($E1008,paramètres!$E$33:$F$44,2,FALSE)&lt;=VLOOKUP($AF$18,paramètres!$E$33:$F$44,2,FALSE),T1008*$D1008,0)))</f>
        <v>0</v>
      </c>
      <c r="AG1008" s="13">
        <f>IF($D1008="",0,IF($E1008="",0,IF(VLOOKUP($E1008,paramètres!$E$33:$F$44,2,FALSE)&lt;=VLOOKUP($AG$18,paramètres!$E$33:$F$44,2,FALSE),U1008*$D1008,0)))</f>
        <v>0</v>
      </c>
      <c r="AH1008" s="13">
        <f>IF($D1008="",0,IF($E1008="",0,IF(VLOOKUP($E1008,paramètres!$E$33:$F$44,2,FALSE)&lt;=VLOOKUP($AH$18,paramètres!$E$33:$F$44,2,FALSE),V1008*$D1008,0)))</f>
        <v>0</v>
      </c>
      <c r="AI1008" s="13">
        <f>IF($D1008="",0,IF($E1008="",0,IF(VLOOKUP($E1008,paramètres!$E$33:$F$44,2,FALSE)&lt;=VLOOKUP($AI$18,paramètres!$E$33:$F$44,2,FALSE),W1008*$D1008,0)))</f>
        <v>0</v>
      </c>
      <c r="AJ1008" s="13">
        <f>IF($D1008="",0,IF($E1008="",0,IF(VLOOKUP($E1008,paramètres!$E$33:$F$44,2,FALSE)&lt;=VLOOKUP($AJ$18,paramètres!$E$33:$F$44,2,FALSE),X1008*$D1008,0)))</f>
        <v>0</v>
      </c>
      <c r="AK1008" s="13">
        <f>IF($D1008="",0,IF($E1008="",0,IF(VLOOKUP($E1008,paramètres!$E$33:$F$44,2,FALSE)&lt;=VLOOKUP($AK$18,paramètres!$E$33:$F$44,2,FALSE),Y1008*$D1008,0)))</f>
        <v>0</v>
      </c>
      <c r="AL1008" s="13">
        <f>IF($D1008="",0,IF($E1008="",0,IF(VLOOKUP($E1008,paramètres!$E$33:$F$44,2,FALSE)&lt;=VLOOKUP($AL$18,paramètres!$E$33:$F$44,2,FALSE),Z1008*$D1008,0)))</f>
        <v>0</v>
      </c>
      <c r="AM1008" s="13">
        <f>IF($D1008="",0,IF($E1008="",0,IF(VLOOKUP($E1008,paramètres!$E$33:$F$44,2,FALSE)&lt;=VLOOKUP($AM$18,paramètres!$E$33:$F$44,2,FALSE),AA1008*$D1008,0)))</f>
        <v>0</v>
      </c>
      <c r="AN1008" s="154">
        <f>IF($D1008="",0,IF($E1008="",0,IF(VLOOKUP($E1008,paramètres!$E$33:$F$44,2,FALSE)&lt;=VLOOKUP($AN$18,paramètres!$E$33:$F$44,2,FALSE),AB1008*$D1008,0)))</f>
        <v>0</v>
      </c>
      <c r="AO1008" s="149" t="str">
        <f>IF(paramètres!$B$28=1,((SUM(Q1008:Z1008)/1.02)+SUM(AA1008:AB1008))*0.0303/9*COUNT(Q1008:Y1008),IF(paramètres!$B$28=2,(SUM(Q1008:AB1008))*0.0303/9*COUNT(Q1008:Y1008),"Missing Delta option"))</f>
        <v>Missing Delta option</v>
      </c>
      <c r="AP1008" s="13" t="str">
        <f>IF(paramètres!$B$28=1,(((SUM(Q1008:Z1008)/1.02)+SUM(AA1008:AB1008))+((SUM(AC1008:AL1008)/1.02)+SUM(AM1008:AO1008)))*cotpatr,IF(paramètres!$B$28=2,(SUM(Q1008:AO1008)*cotpatr),"Missing Delta Option"))</f>
        <v>Missing Delta Option</v>
      </c>
      <c r="AQ1008" s="13" t="str" cm="1">
        <f t="array" ref="AQ1008">IF(paramètres!$B$28=1,(((SUM(Q1008:Z1008)/1.02)+SUM(AA1008:AB1008))+((SUM(AC1008:AN1008)/1.02)+SUM(AM1008:AN1008)))/12*pécule,IF(paramètres!$B$28=2,SUM(Q1008:AN1008)/12*pécule,"Missing Delta Option"))</f>
        <v>Missing Delta Option</v>
      </c>
      <c r="AR1008" s="132" t="e">
        <f>IF(paramètres!$B$28=1,(((SUM(Q1008:Z1008)/1.02)+SUM(AA1008:AB1008))+((SUM(AC1008:AN1008)/1.02)+SUM(AM1008:AN1008)))+AO1008+AP1008+AQ1008,SUM(Q1008:AN1008)+AO1008+AP1008+AQ1008)</f>
        <v>#VALUE!</v>
      </c>
    </row>
    <row r="1009" spans="1:44" x14ac:dyDescent="0.25">
      <c r="A1009" s="131"/>
      <c r="B1009" s="39"/>
      <c r="C1009" s="39"/>
      <c r="D1009" s="93"/>
      <c r="E1009" s="68"/>
      <c r="F1009" s="40"/>
      <c r="G1009" s="94"/>
      <c r="H1009" s="38"/>
      <c r="I1009" s="95"/>
      <c r="J1009" s="40"/>
      <c r="K1009" s="38"/>
      <c r="L1009" s="95"/>
      <c r="M1009" s="40"/>
      <c r="N1009" s="38"/>
      <c r="O1009" s="95"/>
      <c r="P1009" s="68"/>
      <c r="Q1009" s="226"/>
      <c r="R1009" s="227"/>
      <c r="S1009" s="227"/>
      <c r="T1009" s="227"/>
      <c r="U1009" s="227"/>
      <c r="V1009" s="227"/>
      <c r="W1009" s="227"/>
      <c r="X1009" s="227"/>
      <c r="Y1009" s="227"/>
      <c r="Z1009" s="227"/>
      <c r="AA1009" s="227"/>
      <c r="AB1009" s="228"/>
      <c r="AC1009" s="149">
        <f>IF($D1009="",0,IF($E1009="",0,IF(VLOOKUP($E1009,paramètres!$E$33:$F$44,2,FALSE)&lt;=VLOOKUP($AC$18,paramètres!$E$33:$F$44,2,FALSE),Q1009*$D1009,0)))</f>
        <v>0</v>
      </c>
      <c r="AD1009" s="13">
        <f>IF($D1009="",0,IF($E1009="",0,IF(VLOOKUP($E1009,paramètres!$E$33:$F$44,2,FALSE)&lt;=VLOOKUP($AD$18,paramètres!$E$33:$F$44,2,FALSE),R1009*$D1009,0)))</f>
        <v>0</v>
      </c>
      <c r="AE1009" s="13">
        <f>IF($D1009="",0,IF($E1009="",0,IF(VLOOKUP($E1009,paramètres!$E$33:$F$44,2,FALSE)&lt;=VLOOKUP($AE$18,paramètres!$E$33:$F$44,2,FALSE),S1009*$D1009,0)))</f>
        <v>0</v>
      </c>
      <c r="AF1009" s="13">
        <f>IF($D1009="",0,IF($E1009="",0,IF(VLOOKUP($E1009,paramètres!$E$33:$F$44,2,FALSE)&lt;=VLOOKUP($AF$18,paramètres!$E$33:$F$44,2,FALSE),T1009*$D1009,0)))</f>
        <v>0</v>
      </c>
      <c r="AG1009" s="13">
        <f>IF($D1009="",0,IF($E1009="",0,IF(VLOOKUP($E1009,paramètres!$E$33:$F$44,2,FALSE)&lt;=VLOOKUP($AG$18,paramètres!$E$33:$F$44,2,FALSE),U1009*$D1009,0)))</f>
        <v>0</v>
      </c>
      <c r="AH1009" s="13">
        <f>IF($D1009="",0,IF($E1009="",0,IF(VLOOKUP($E1009,paramètres!$E$33:$F$44,2,FALSE)&lt;=VLOOKUP($AH$18,paramètres!$E$33:$F$44,2,FALSE),V1009*$D1009,0)))</f>
        <v>0</v>
      </c>
      <c r="AI1009" s="13">
        <f>IF($D1009="",0,IF($E1009="",0,IF(VLOOKUP($E1009,paramètres!$E$33:$F$44,2,FALSE)&lt;=VLOOKUP($AI$18,paramètres!$E$33:$F$44,2,FALSE),W1009*$D1009,0)))</f>
        <v>0</v>
      </c>
      <c r="AJ1009" s="13">
        <f>IF($D1009="",0,IF($E1009="",0,IF(VLOOKUP($E1009,paramètres!$E$33:$F$44,2,FALSE)&lt;=VLOOKUP($AJ$18,paramètres!$E$33:$F$44,2,FALSE),X1009*$D1009,0)))</f>
        <v>0</v>
      </c>
      <c r="AK1009" s="13">
        <f>IF($D1009="",0,IF($E1009="",0,IF(VLOOKUP($E1009,paramètres!$E$33:$F$44,2,FALSE)&lt;=VLOOKUP($AK$18,paramètres!$E$33:$F$44,2,FALSE),Y1009*$D1009,0)))</f>
        <v>0</v>
      </c>
      <c r="AL1009" s="13">
        <f>IF($D1009="",0,IF($E1009="",0,IF(VLOOKUP($E1009,paramètres!$E$33:$F$44,2,FALSE)&lt;=VLOOKUP($AL$18,paramètres!$E$33:$F$44,2,FALSE),Z1009*$D1009,0)))</f>
        <v>0</v>
      </c>
      <c r="AM1009" s="13">
        <f>IF($D1009="",0,IF($E1009="",0,IF(VLOOKUP($E1009,paramètres!$E$33:$F$44,2,FALSE)&lt;=VLOOKUP($AM$18,paramètres!$E$33:$F$44,2,FALSE),AA1009*$D1009,0)))</f>
        <v>0</v>
      </c>
      <c r="AN1009" s="154">
        <f>IF($D1009="",0,IF($E1009="",0,IF(VLOOKUP($E1009,paramètres!$E$33:$F$44,2,FALSE)&lt;=VLOOKUP($AN$18,paramètres!$E$33:$F$44,2,FALSE),AB1009*$D1009,0)))</f>
        <v>0</v>
      </c>
      <c r="AO1009" s="149" t="str">
        <f>IF(paramètres!$B$28=1,((SUM(Q1009:Z1009)/1.02)+SUM(AA1009:AB1009))*0.0303/9*COUNT(Q1009:Y1009),IF(paramètres!$B$28=2,(SUM(Q1009:AB1009))*0.0303/9*COUNT(Q1009:Y1009),"Missing Delta option"))</f>
        <v>Missing Delta option</v>
      </c>
      <c r="AP1009" s="13" t="str">
        <f>IF(paramètres!$B$28=1,(((SUM(Q1009:Z1009)/1.02)+SUM(AA1009:AB1009))+((SUM(AC1009:AL1009)/1.02)+SUM(AM1009:AO1009)))*cotpatr,IF(paramètres!$B$28=2,(SUM(Q1009:AO1009)*cotpatr),"Missing Delta Option"))</f>
        <v>Missing Delta Option</v>
      </c>
      <c r="AQ1009" s="13" t="str" cm="1">
        <f t="array" ref="AQ1009">IF(paramètres!$B$28=1,(((SUM(Q1009:Z1009)/1.02)+SUM(AA1009:AB1009))+((SUM(AC1009:AN1009)/1.02)+SUM(AM1009:AN1009)))/12*pécule,IF(paramètres!$B$28=2,SUM(Q1009:AN1009)/12*pécule,"Missing Delta Option"))</f>
        <v>Missing Delta Option</v>
      </c>
      <c r="AR1009" s="132" t="e">
        <f>IF(paramètres!$B$28=1,(((SUM(Q1009:Z1009)/1.02)+SUM(AA1009:AB1009))+((SUM(AC1009:AN1009)/1.02)+SUM(AM1009:AN1009)))+AO1009+AP1009+AQ1009,SUM(Q1009:AN1009)+AO1009+AP1009+AQ1009)</f>
        <v>#VALUE!</v>
      </c>
    </row>
    <row r="1010" spans="1:44" x14ac:dyDescent="0.25">
      <c r="A1010" s="131"/>
      <c r="B1010" s="39"/>
      <c r="C1010" s="39"/>
      <c r="D1010" s="93"/>
      <c r="E1010" s="68"/>
      <c r="F1010" s="40"/>
      <c r="G1010" s="94"/>
      <c r="H1010" s="38"/>
      <c r="I1010" s="95"/>
      <c r="J1010" s="40"/>
      <c r="K1010" s="38"/>
      <c r="L1010" s="95"/>
      <c r="M1010" s="40"/>
      <c r="N1010" s="38"/>
      <c r="O1010" s="95"/>
      <c r="P1010" s="68"/>
      <c r="Q1010" s="226"/>
      <c r="R1010" s="227"/>
      <c r="S1010" s="227"/>
      <c r="T1010" s="227"/>
      <c r="U1010" s="227"/>
      <c r="V1010" s="227"/>
      <c r="W1010" s="227"/>
      <c r="X1010" s="227"/>
      <c r="Y1010" s="227"/>
      <c r="Z1010" s="227"/>
      <c r="AA1010" s="227"/>
      <c r="AB1010" s="228"/>
      <c r="AC1010" s="149">
        <f>IF($D1010="",0,IF($E1010="",0,IF(VLOOKUP($E1010,paramètres!$E$33:$F$44,2,FALSE)&lt;=VLOOKUP($AC$18,paramètres!$E$33:$F$44,2,FALSE),Q1010*$D1010,0)))</f>
        <v>0</v>
      </c>
      <c r="AD1010" s="13">
        <f>IF($D1010="",0,IF($E1010="",0,IF(VLOOKUP($E1010,paramètres!$E$33:$F$44,2,FALSE)&lt;=VLOOKUP($AD$18,paramètres!$E$33:$F$44,2,FALSE),R1010*$D1010,0)))</f>
        <v>0</v>
      </c>
      <c r="AE1010" s="13">
        <f>IF($D1010="",0,IF($E1010="",0,IF(VLOOKUP($E1010,paramètres!$E$33:$F$44,2,FALSE)&lt;=VLOOKUP($AE$18,paramètres!$E$33:$F$44,2,FALSE),S1010*$D1010,0)))</f>
        <v>0</v>
      </c>
      <c r="AF1010" s="13">
        <f>IF($D1010="",0,IF($E1010="",0,IF(VLOOKUP($E1010,paramètres!$E$33:$F$44,2,FALSE)&lt;=VLOOKUP($AF$18,paramètres!$E$33:$F$44,2,FALSE),T1010*$D1010,0)))</f>
        <v>0</v>
      </c>
      <c r="AG1010" s="13">
        <f>IF($D1010="",0,IF($E1010="",0,IF(VLOOKUP($E1010,paramètres!$E$33:$F$44,2,FALSE)&lt;=VLOOKUP($AG$18,paramètres!$E$33:$F$44,2,FALSE),U1010*$D1010,0)))</f>
        <v>0</v>
      </c>
      <c r="AH1010" s="13">
        <f>IF($D1010="",0,IF($E1010="",0,IF(VLOOKUP($E1010,paramètres!$E$33:$F$44,2,FALSE)&lt;=VLOOKUP($AH$18,paramètres!$E$33:$F$44,2,FALSE),V1010*$D1010,0)))</f>
        <v>0</v>
      </c>
      <c r="AI1010" s="13">
        <f>IF($D1010="",0,IF($E1010="",0,IF(VLOOKUP($E1010,paramètres!$E$33:$F$44,2,FALSE)&lt;=VLOOKUP($AI$18,paramètres!$E$33:$F$44,2,FALSE),W1010*$D1010,0)))</f>
        <v>0</v>
      </c>
      <c r="AJ1010" s="13">
        <f>IF($D1010="",0,IF($E1010="",0,IF(VLOOKUP($E1010,paramètres!$E$33:$F$44,2,FALSE)&lt;=VLOOKUP($AJ$18,paramètres!$E$33:$F$44,2,FALSE),X1010*$D1010,0)))</f>
        <v>0</v>
      </c>
      <c r="AK1010" s="13">
        <f>IF($D1010="",0,IF($E1010="",0,IF(VLOOKUP($E1010,paramètres!$E$33:$F$44,2,FALSE)&lt;=VLOOKUP($AK$18,paramètres!$E$33:$F$44,2,FALSE),Y1010*$D1010,0)))</f>
        <v>0</v>
      </c>
      <c r="AL1010" s="13">
        <f>IF($D1010="",0,IF($E1010="",0,IF(VLOOKUP($E1010,paramètres!$E$33:$F$44,2,FALSE)&lt;=VLOOKUP($AL$18,paramètres!$E$33:$F$44,2,FALSE),Z1010*$D1010,0)))</f>
        <v>0</v>
      </c>
      <c r="AM1010" s="13">
        <f>IF($D1010="",0,IF($E1010="",0,IF(VLOOKUP($E1010,paramètres!$E$33:$F$44,2,FALSE)&lt;=VLOOKUP($AM$18,paramètres!$E$33:$F$44,2,FALSE),AA1010*$D1010,0)))</f>
        <v>0</v>
      </c>
      <c r="AN1010" s="154">
        <f>IF($D1010="",0,IF($E1010="",0,IF(VLOOKUP($E1010,paramètres!$E$33:$F$44,2,FALSE)&lt;=VLOOKUP($AN$18,paramètres!$E$33:$F$44,2,FALSE),AB1010*$D1010,0)))</f>
        <v>0</v>
      </c>
      <c r="AO1010" s="149" t="str">
        <f>IF(paramètres!$B$28=1,((SUM(Q1010:Z1010)/1.02)+SUM(AA1010:AB1010))*0.0303/9*COUNT(Q1010:Y1010),IF(paramètres!$B$28=2,(SUM(Q1010:AB1010))*0.0303/9*COUNT(Q1010:Y1010),"Missing Delta option"))</f>
        <v>Missing Delta option</v>
      </c>
      <c r="AP1010" s="13" t="str">
        <f>IF(paramètres!$B$28=1,(((SUM(Q1010:Z1010)/1.02)+SUM(AA1010:AB1010))+((SUM(AC1010:AL1010)/1.02)+SUM(AM1010:AO1010)))*cotpatr,IF(paramètres!$B$28=2,(SUM(Q1010:AO1010)*cotpatr),"Missing Delta Option"))</f>
        <v>Missing Delta Option</v>
      </c>
      <c r="AQ1010" s="13" t="str" cm="1">
        <f t="array" ref="AQ1010">IF(paramètres!$B$28=1,(((SUM(Q1010:Z1010)/1.02)+SUM(AA1010:AB1010))+((SUM(AC1010:AN1010)/1.02)+SUM(AM1010:AN1010)))/12*pécule,IF(paramètres!$B$28=2,SUM(Q1010:AN1010)/12*pécule,"Missing Delta Option"))</f>
        <v>Missing Delta Option</v>
      </c>
      <c r="AR1010" s="132" t="e">
        <f>IF(paramètres!$B$28=1,(((SUM(Q1010:Z1010)/1.02)+SUM(AA1010:AB1010))+((SUM(AC1010:AN1010)/1.02)+SUM(AM1010:AN1010)))+AO1010+AP1010+AQ1010,SUM(Q1010:AN1010)+AO1010+AP1010+AQ1010)</f>
        <v>#VALUE!</v>
      </c>
    </row>
    <row r="1011" spans="1:44" x14ac:dyDescent="0.25">
      <c r="A1011" s="131"/>
      <c r="B1011" s="39"/>
      <c r="C1011" s="39"/>
      <c r="D1011" s="93"/>
      <c r="E1011" s="68"/>
      <c r="F1011" s="40"/>
      <c r="G1011" s="94"/>
      <c r="H1011" s="38"/>
      <c r="I1011" s="95"/>
      <c r="J1011" s="40"/>
      <c r="K1011" s="38"/>
      <c r="L1011" s="95"/>
      <c r="M1011" s="40"/>
      <c r="N1011" s="38"/>
      <c r="O1011" s="95"/>
      <c r="P1011" s="68"/>
      <c r="Q1011" s="226"/>
      <c r="R1011" s="227"/>
      <c r="S1011" s="227"/>
      <c r="T1011" s="227"/>
      <c r="U1011" s="227"/>
      <c r="V1011" s="227"/>
      <c r="W1011" s="227"/>
      <c r="X1011" s="227"/>
      <c r="Y1011" s="227"/>
      <c r="Z1011" s="227"/>
      <c r="AA1011" s="227"/>
      <c r="AB1011" s="228"/>
      <c r="AC1011" s="149">
        <f>IF($D1011="",0,IF($E1011="",0,IF(VLOOKUP($E1011,paramètres!$E$33:$F$44,2,FALSE)&lt;=VLOOKUP($AC$18,paramètres!$E$33:$F$44,2,FALSE),Q1011*$D1011,0)))</f>
        <v>0</v>
      </c>
      <c r="AD1011" s="13">
        <f>IF($D1011="",0,IF($E1011="",0,IF(VLOOKUP($E1011,paramètres!$E$33:$F$44,2,FALSE)&lt;=VLOOKUP($AD$18,paramètres!$E$33:$F$44,2,FALSE),R1011*$D1011,0)))</f>
        <v>0</v>
      </c>
      <c r="AE1011" s="13">
        <f>IF($D1011="",0,IF($E1011="",0,IF(VLOOKUP($E1011,paramètres!$E$33:$F$44,2,FALSE)&lt;=VLOOKUP($AE$18,paramètres!$E$33:$F$44,2,FALSE),S1011*$D1011,0)))</f>
        <v>0</v>
      </c>
      <c r="AF1011" s="13">
        <f>IF($D1011="",0,IF($E1011="",0,IF(VLOOKUP($E1011,paramètres!$E$33:$F$44,2,FALSE)&lt;=VLOOKUP($AF$18,paramètres!$E$33:$F$44,2,FALSE),T1011*$D1011,0)))</f>
        <v>0</v>
      </c>
      <c r="AG1011" s="13">
        <f>IF($D1011="",0,IF($E1011="",0,IF(VLOOKUP($E1011,paramètres!$E$33:$F$44,2,FALSE)&lt;=VLOOKUP($AG$18,paramètres!$E$33:$F$44,2,FALSE),U1011*$D1011,0)))</f>
        <v>0</v>
      </c>
      <c r="AH1011" s="13">
        <f>IF($D1011="",0,IF($E1011="",0,IF(VLOOKUP($E1011,paramètres!$E$33:$F$44,2,FALSE)&lt;=VLOOKUP($AH$18,paramètres!$E$33:$F$44,2,FALSE),V1011*$D1011,0)))</f>
        <v>0</v>
      </c>
      <c r="AI1011" s="13">
        <f>IF($D1011="",0,IF($E1011="",0,IF(VLOOKUP($E1011,paramètres!$E$33:$F$44,2,FALSE)&lt;=VLOOKUP($AI$18,paramètres!$E$33:$F$44,2,FALSE),W1011*$D1011,0)))</f>
        <v>0</v>
      </c>
      <c r="AJ1011" s="13">
        <f>IF($D1011="",0,IF($E1011="",0,IF(VLOOKUP($E1011,paramètres!$E$33:$F$44,2,FALSE)&lt;=VLOOKUP($AJ$18,paramètres!$E$33:$F$44,2,FALSE),X1011*$D1011,0)))</f>
        <v>0</v>
      </c>
      <c r="AK1011" s="13">
        <f>IF($D1011="",0,IF($E1011="",0,IF(VLOOKUP($E1011,paramètres!$E$33:$F$44,2,FALSE)&lt;=VLOOKUP($AK$18,paramètres!$E$33:$F$44,2,FALSE),Y1011*$D1011,0)))</f>
        <v>0</v>
      </c>
      <c r="AL1011" s="13">
        <f>IF($D1011="",0,IF($E1011="",0,IF(VLOOKUP($E1011,paramètres!$E$33:$F$44,2,FALSE)&lt;=VLOOKUP($AL$18,paramètres!$E$33:$F$44,2,FALSE),Z1011*$D1011,0)))</f>
        <v>0</v>
      </c>
      <c r="AM1011" s="13">
        <f>IF($D1011="",0,IF($E1011="",0,IF(VLOOKUP($E1011,paramètres!$E$33:$F$44,2,FALSE)&lt;=VLOOKUP($AM$18,paramètres!$E$33:$F$44,2,FALSE),AA1011*$D1011,0)))</f>
        <v>0</v>
      </c>
      <c r="AN1011" s="154">
        <f>IF($D1011="",0,IF($E1011="",0,IF(VLOOKUP($E1011,paramètres!$E$33:$F$44,2,FALSE)&lt;=VLOOKUP($AN$18,paramètres!$E$33:$F$44,2,FALSE),AB1011*$D1011,0)))</f>
        <v>0</v>
      </c>
      <c r="AO1011" s="149" t="str">
        <f>IF(paramètres!$B$28=1,((SUM(Q1011:Z1011)/1.02)+SUM(AA1011:AB1011))*0.0303/9*COUNT(Q1011:Y1011),IF(paramètres!$B$28=2,(SUM(Q1011:AB1011))*0.0303/9*COUNT(Q1011:Y1011),"Missing Delta option"))</f>
        <v>Missing Delta option</v>
      </c>
      <c r="AP1011" s="13" t="str">
        <f>IF(paramètres!$B$28=1,(((SUM(Q1011:Z1011)/1.02)+SUM(AA1011:AB1011))+((SUM(AC1011:AL1011)/1.02)+SUM(AM1011:AO1011)))*cotpatr,IF(paramètres!$B$28=2,(SUM(Q1011:AO1011)*cotpatr),"Missing Delta Option"))</f>
        <v>Missing Delta Option</v>
      </c>
      <c r="AQ1011" s="13" t="str" cm="1">
        <f t="array" ref="AQ1011">IF(paramètres!$B$28=1,(((SUM(Q1011:Z1011)/1.02)+SUM(AA1011:AB1011))+((SUM(AC1011:AN1011)/1.02)+SUM(AM1011:AN1011)))/12*pécule,IF(paramètres!$B$28=2,SUM(Q1011:AN1011)/12*pécule,"Missing Delta Option"))</f>
        <v>Missing Delta Option</v>
      </c>
      <c r="AR1011" s="132" t="e">
        <f>IF(paramètres!$B$28=1,(((SUM(Q1011:Z1011)/1.02)+SUM(AA1011:AB1011))+((SUM(AC1011:AN1011)/1.02)+SUM(AM1011:AN1011)))+AO1011+AP1011+AQ1011,SUM(Q1011:AN1011)+AO1011+AP1011+AQ1011)</f>
        <v>#VALUE!</v>
      </c>
    </row>
    <row r="1012" spans="1:44" x14ac:dyDescent="0.25">
      <c r="A1012" s="131"/>
      <c r="B1012" s="39"/>
      <c r="C1012" s="39"/>
      <c r="D1012" s="93"/>
      <c r="E1012" s="68"/>
      <c r="F1012" s="40"/>
      <c r="G1012" s="94"/>
      <c r="H1012" s="38"/>
      <c r="I1012" s="95"/>
      <c r="J1012" s="40"/>
      <c r="K1012" s="38"/>
      <c r="L1012" s="95"/>
      <c r="M1012" s="40"/>
      <c r="N1012" s="38"/>
      <c r="O1012" s="95"/>
      <c r="P1012" s="68"/>
      <c r="Q1012" s="226"/>
      <c r="R1012" s="227"/>
      <c r="S1012" s="227"/>
      <c r="T1012" s="227"/>
      <c r="U1012" s="227"/>
      <c r="V1012" s="227"/>
      <c r="W1012" s="227"/>
      <c r="X1012" s="227"/>
      <c r="Y1012" s="227"/>
      <c r="Z1012" s="227"/>
      <c r="AA1012" s="227"/>
      <c r="AB1012" s="228"/>
      <c r="AC1012" s="149">
        <f>IF($D1012="",0,IF($E1012="",0,IF(VLOOKUP($E1012,paramètres!$E$33:$F$44,2,FALSE)&lt;=VLOOKUP($AC$18,paramètres!$E$33:$F$44,2,FALSE),Q1012*$D1012,0)))</f>
        <v>0</v>
      </c>
      <c r="AD1012" s="13">
        <f>IF($D1012="",0,IF($E1012="",0,IF(VLOOKUP($E1012,paramètres!$E$33:$F$44,2,FALSE)&lt;=VLOOKUP($AD$18,paramètres!$E$33:$F$44,2,FALSE),R1012*$D1012,0)))</f>
        <v>0</v>
      </c>
      <c r="AE1012" s="13">
        <f>IF($D1012="",0,IF($E1012="",0,IF(VLOOKUP($E1012,paramètres!$E$33:$F$44,2,FALSE)&lt;=VLOOKUP($AE$18,paramètres!$E$33:$F$44,2,FALSE),S1012*$D1012,0)))</f>
        <v>0</v>
      </c>
      <c r="AF1012" s="13">
        <f>IF($D1012="",0,IF($E1012="",0,IF(VLOOKUP($E1012,paramètres!$E$33:$F$44,2,FALSE)&lt;=VLOOKUP($AF$18,paramètres!$E$33:$F$44,2,FALSE),T1012*$D1012,0)))</f>
        <v>0</v>
      </c>
      <c r="AG1012" s="13">
        <f>IF($D1012="",0,IF($E1012="",0,IF(VLOOKUP($E1012,paramètres!$E$33:$F$44,2,FALSE)&lt;=VLOOKUP($AG$18,paramètres!$E$33:$F$44,2,FALSE),U1012*$D1012,0)))</f>
        <v>0</v>
      </c>
      <c r="AH1012" s="13">
        <f>IF($D1012="",0,IF($E1012="",0,IF(VLOOKUP($E1012,paramètres!$E$33:$F$44,2,FALSE)&lt;=VLOOKUP($AH$18,paramètres!$E$33:$F$44,2,FALSE),V1012*$D1012,0)))</f>
        <v>0</v>
      </c>
      <c r="AI1012" s="13">
        <f>IF($D1012="",0,IF($E1012="",0,IF(VLOOKUP($E1012,paramètres!$E$33:$F$44,2,FALSE)&lt;=VLOOKUP($AI$18,paramètres!$E$33:$F$44,2,FALSE),W1012*$D1012,0)))</f>
        <v>0</v>
      </c>
      <c r="AJ1012" s="13">
        <f>IF($D1012="",0,IF($E1012="",0,IF(VLOOKUP($E1012,paramètres!$E$33:$F$44,2,FALSE)&lt;=VLOOKUP($AJ$18,paramètres!$E$33:$F$44,2,FALSE),X1012*$D1012,0)))</f>
        <v>0</v>
      </c>
      <c r="AK1012" s="13">
        <f>IF($D1012="",0,IF($E1012="",0,IF(VLOOKUP($E1012,paramètres!$E$33:$F$44,2,FALSE)&lt;=VLOOKUP($AK$18,paramètres!$E$33:$F$44,2,FALSE),Y1012*$D1012,0)))</f>
        <v>0</v>
      </c>
      <c r="AL1012" s="13">
        <f>IF($D1012="",0,IF($E1012="",0,IF(VLOOKUP($E1012,paramètres!$E$33:$F$44,2,FALSE)&lt;=VLOOKUP($AL$18,paramètres!$E$33:$F$44,2,FALSE),Z1012*$D1012,0)))</f>
        <v>0</v>
      </c>
      <c r="AM1012" s="13">
        <f>IF($D1012="",0,IF($E1012="",0,IF(VLOOKUP($E1012,paramètres!$E$33:$F$44,2,FALSE)&lt;=VLOOKUP($AM$18,paramètres!$E$33:$F$44,2,FALSE),AA1012*$D1012,0)))</f>
        <v>0</v>
      </c>
      <c r="AN1012" s="154">
        <f>IF($D1012="",0,IF($E1012="",0,IF(VLOOKUP($E1012,paramètres!$E$33:$F$44,2,FALSE)&lt;=VLOOKUP($AN$18,paramètres!$E$33:$F$44,2,FALSE),AB1012*$D1012,0)))</f>
        <v>0</v>
      </c>
      <c r="AO1012" s="149" t="str">
        <f>IF(paramètres!$B$28=1,((SUM(Q1012:Z1012)/1.02)+SUM(AA1012:AB1012))*0.0303/9*COUNT(Q1012:Y1012),IF(paramètres!$B$28=2,(SUM(Q1012:AB1012))*0.0303/9*COUNT(Q1012:Y1012),"Missing Delta option"))</f>
        <v>Missing Delta option</v>
      </c>
      <c r="AP1012" s="13" t="str">
        <f>IF(paramètres!$B$28=1,(((SUM(Q1012:Z1012)/1.02)+SUM(AA1012:AB1012))+((SUM(AC1012:AL1012)/1.02)+SUM(AM1012:AO1012)))*cotpatr,IF(paramètres!$B$28=2,(SUM(Q1012:AO1012)*cotpatr),"Missing Delta Option"))</f>
        <v>Missing Delta Option</v>
      </c>
      <c r="AQ1012" s="13" t="str" cm="1">
        <f t="array" ref="AQ1012">IF(paramètres!$B$28=1,(((SUM(Q1012:Z1012)/1.02)+SUM(AA1012:AB1012))+((SUM(AC1012:AN1012)/1.02)+SUM(AM1012:AN1012)))/12*pécule,IF(paramètres!$B$28=2,SUM(Q1012:AN1012)/12*pécule,"Missing Delta Option"))</f>
        <v>Missing Delta Option</v>
      </c>
      <c r="AR1012" s="132" t="e">
        <f>IF(paramètres!$B$28=1,(((SUM(Q1012:Z1012)/1.02)+SUM(AA1012:AB1012))+((SUM(AC1012:AN1012)/1.02)+SUM(AM1012:AN1012)))+AO1012+AP1012+AQ1012,SUM(Q1012:AN1012)+AO1012+AP1012+AQ1012)</f>
        <v>#VALUE!</v>
      </c>
    </row>
    <row r="1013" spans="1:44" x14ac:dyDescent="0.25">
      <c r="A1013" s="131"/>
      <c r="B1013" s="39"/>
      <c r="C1013" s="39"/>
      <c r="D1013" s="93"/>
      <c r="E1013" s="68"/>
      <c r="F1013" s="40"/>
      <c r="G1013" s="94"/>
      <c r="H1013" s="38"/>
      <c r="I1013" s="95"/>
      <c r="J1013" s="40"/>
      <c r="K1013" s="38"/>
      <c r="L1013" s="95"/>
      <c r="M1013" s="40"/>
      <c r="N1013" s="38"/>
      <c r="O1013" s="95"/>
      <c r="P1013" s="68"/>
      <c r="Q1013" s="226"/>
      <c r="R1013" s="227"/>
      <c r="S1013" s="227"/>
      <c r="T1013" s="227"/>
      <c r="U1013" s="227"/>
      <c r="V1013" s="227"/>
      <c r="W1013" s="227"/>
      <c r="X1013" s="227"/>
      <c r="Y1013" s="227"/>
      <c r="Z1013" s="227"/>
      <c r="AA1013" s="227"/>
      <c r="AB1013" s="228"/>
      <c r="AC1013" s="149">
        <f>IF($D1013="",0,IF($E1013="",0,IF(VLOOKUP($E1013,paramètres!$E$33:$F$44,2,FALSE)&lt;=VLOOKUP($AC$18,paramètres!$E$33:$F$44,2,FALSE),Q1013*$D1013,0)))</f>
        <v>0</v>
      </c>
      <c r="AD1013" s="13">
        <f>IF($D1013="",0,IF($E1013="",0,IF(VLOOKUP($E1013,paramètres!$E$33:$F$44,2,FALSE)&lt;=VLOOKUP($AD$18,paramètres!$E$33:$F$44,2,FALSE),R1013*$D1013,0)))</f>
        <v>0</v>
      </c>
      <c r="AE1013" s="13">
        <f>IF($D1013="",0,IF($E1013="",0,IF(VLOOKUP($E1013,paramètres!$E$33:$F$44,2,FALSE)&lt;=VLOOKUP($AE$18,paramètres!$E$33:$F$44,2,FALSE),S1013*$D1013,0)))</f>
        <v>0</v>
      </c>
      <c r="AF1013" s="13">
        <f>IF($D1013="",0,IF($E1013="",0,IF(VLOOKUP($E1013,paramètres!$E$33:$F$44,2,FALSE)&lt;=VLOOKUP($AF$18,paramètres!$E$33:$F$44,2,FALSE),T1013*$D1013,0)))</f>
        <v>0</v>
      </c>
      <c r="AG1013" s="13">
        <f>IF($D1013="",0,IF($E1013="",0,IF(VLOOKUP($E1013,paramètres!$E$33:$F$44,2,FALSE)&lt;=VLOOKUP($AG$18,paramètres!$E$33:$F$44,2,FALSE),U1013*$D1013,0)))</f>
        <v>0</v>
      </c>
      <c r="AH1013" s="13">
        <f>IF($D1013="",0,IF($E1013="",0,IF(VLOOKUP($E1013,paramètres!$E$33:$F$44,2,FALSE)&lt;=VLOOKUP($AH$18,paramètres!$E$33:$F$44,2,FALSE),V1013*$D1013,0)))</f>
        <v>0</v>
      </c>
      <c r="AI1013" s="13">
        <f>IF($D1013="",0,IF($E1013="",0,IF(VLOOKUP($E1013,paramètres!$E$33:$F$44,2,FALSE)&lt;=VLOOKUP($AI$18,paramètres!$E$33:$F$44,2,FALSE),W1013*$D1013,0)))</f>
        <v>0</v>
      </c>
      <c r="AJ1013" s="13">
        <f>IF($D1013="",0,IF($E1013="",0,IF(VLOOKUP($E1013,paramètres!$E$33:$F$44,2,FALSE)&lt;=VLOOKUP($AJ$18,paramètres!$E$33:$F$44,2,FALSE),X1013*$D1013,0)))</f>
        <v>0</v>
      </c>
      <c r="AK1013" s="13">
        <f>IF($D1013="",0,IF($E1013="",0,IF(VLOOKUP($E1013,paramètres!$E$33:$F$44,2,FALSE)&lt;=VLOOKUP($AK$18,paramètres!$E$33:$F$44,2,FALSE),Y1013*$D1013,0)))</f>
        <v>0</v>
      </c>
      <c r="AL1013" s="13">
        <f>IF($D1013="",0,IF($E1013="",0,IF(VLOOKUP($E1013,paramètres!$E$33:$F$44,2,FALSE)&lt;=VLOOKUP($AL$18,paramètres!$E$33:$F$44,2,FALSE),Z1013*$D1013,0)))</f>
        <v>0</v>
      </c>
      <c r="AM1013" s="13">
        <f>IF($D1013="",0,IF($E1013="",0,IF(VLOOKUP($E1013,paramètres!$E$33:$F$44,2,FALSE)&lt;=VLOOKUP($AM$18,paramètres!$E$33:$F$44,2,FALSE),AA1013*$D1013,0)))</f>
        <v>0</v>
      </c>
      <c r="AN1013" s="154">
        <f>IF($D1013="",0,IF($E1013="",0,IF(VLOOKUP($E1013,paramètres!$E$33:$F$44,2,FALSE)&lt;=VLOOKUP($AN$18,paramètres!$E$33:$F$44,2,FALSE),AB1013*$D1013,0)))</f>
        <v>0</v>
      </c>
      <c r="AO1013" s="149" t="str">
        <f>IF(paramètres!$B$28=1,((SUM(Q1013:Z1013)/1.02)+SUM(AA1013:AB1013))*0.0303/9*COUNT(Q1013:Y1013),IF(paramètres!$B$28=2,(SUM(Q1013:AB1013))*0.0303/9*COUNT(Q1013:Y1013),"Missing Delta option"))</f>
        <v>Missing Delta option</v>
      </c>
      <c r="AP1013" s="13" t="str">
        <f>IF(paramètres!$B$28=1,(((SUM(Q1013:Z1013)/1.02)+SUM(AA1013:AB1013))+((SUM(AC1013:AL1013)/1.02)+SUM(AM1013:AO1013)))*cotpatr,IF(paramètres!$B$28=2,(SUM(Q1013:AO1013)*cotpatr),"Missing Delta Option"))</f>
        <v>Missing Delta Option</v>
      </c>
      <c r="AQ1013" s="13" t="str" cm="1">
        <f t="array" ref="AQ1013">IF(paramètres!$B$28=1,(((SUM(Q1013:Z1013)/1.02)+SUM(AA1013:AB1013))+((SUM(AC1013:AN1013)/1.02)+SUM(AM1013:AN1013)))/12*pécule,IF(paramètres!$B$28=2,SUM(Q1013:AN1013)/12*pécule,"Missing Delta Option"))</f>
        <v>Missing Delta Option</v>
      </c>
      <c r="AR1013" s="132" t="e">
        <f>IF(paramètres!$B$28=1,(((SUM(Q1013:Z1013)/1.02)+SUM(AA1013:AB1013))+((SUM(AC1013:AN1013)/1.02)+SUM(AM1013:AN1013)))+AO1013+AP1013+AQ1013,SUM(Q1013:AN1013)+AO1013+AP1013+AQ1013)</f>
        <v>#VALUE!</v>
      </c>
    </row>
    <row r="1014" spans="1:44" x14ac:dyDescent="0.25">
      <c r="A1014" s="131"/>
      <c r="B1014" s="39"/>
      <c r="C1014" s="39"/>
      <c r="D1014" s="93"/>
      <c r="E1014" s="68"/>
      <c r="F1014" s="40"/>
      <c r="G1014" s="94"/>
      <c r="H1014" s="38"/>
      <c r="I1014" s="95"/>
      <c r="J1014" s="40"/>
      <c r="K1014" s="38"/>
      <c r="L1014" s="95"/>
      <c r="M1014" s="40"/>
      <c r="N1014" s="38"/>
      <c r="O1014" s="95"/>
      <c r="P1014" s="68"/>
      <c r="Q1014" s="226"/>
      <c r="R1014" s="227"/>
      <c r="S1014" s="227"/>
      <c r="T1014" s="227"/>
      <c r="U1014" s="227"/>
      <c r="V1014" s="227"/>
      <c r="W1014" s="227"/>
      <c r="X1014" s="227"/>
      <c r="Y1014" s="227"/>
      <c r="Z1014" s="227"/>
      <c r="AA1014" s="227"/>
      <c r="AB1014" s="228"/>
      <c r="AC1014" s="149">
        <f>IF($D1014="",0,IF($E1014="",0,IF(VLOOKUP($E1014,paramètres!$E$33:$F$44,2,FALSE)&lt;=VLOOKUP($AC$18,paramètres!$E$33:$F$44,2,FALSE),Q1014*$D1014,0)))</f>
        <v>0</v>
      </c>
      <c r="AD1014" s="13">
        <f>IF($D1014="",0,IF($E1014="",0,IF(VLOOKUP($E1014,paramètres!$E$33:$F$44,2,FALSE)&lt;=VLOOKUP($AD$18,paramètres!$E$33:$F$44,2,FALSE),R1014*$D1014,0)))</f>
        <v>0</v>
      </c>
      <c r="AE1014" s="13">
        <f>IF($D1014="",0,IF($E1014="",0,IF(VLOOKUP($E1014,paramètres!$E$33:$F$44,2,FALSE)&lt;=VLOOKUP($AE$18,paramètres!$E$33:$F$44,2,FALSE),S1014*$D1014,0)))</f>
        <v>0</v>
      </c>
      <c r="AF1014" s="13">
        <f>IF($D1014="",0,IF($E1014="",0,IF(VLOOKUP($E1014,paramètres!$E$33:$F$44,2,FALSE)&lt;=VLOOKUP($AF$18,paramètres!$E$33:$F$44,2,FALSE),T1014*$D1014,0)))</f>
        <v>0</v>
      </c>
      <c r="AG1014" s="13">
        <f>IF($D1014="",0,IF($E1014="",0,IF(VLOOKUP($E1014,paramètres!$E$33:$F$44,2,FALSE)&lt;=VLOOKUP($AG$18,paramètres!$E$33:$F$44,2,FALSE),U1014*$D1014,0)))</f>
        <v>0</v>
      </c>
      <c r="AH1014" s="13">
        <f>IF($D1014="",0,IF($E1014="",0,IF(VLOOKUP($E1014,paramètres!$E$33:$F$44,2,FALSE)&lt;=VLOOKUP($AH$18,paramètres!$E$33:$F$44,2,FALSE),V1014*$D1014,0)))</f>
        <v>0</v>
      </c>
      <c r="AI1014" s="13">
        <f>IF($D1014="",0,IF($E1014="",0,IF(VLOOKUP($E1014,paramètres!$E$33:$F$44,2,FALSE)&lt;=VLOOKUP($AI$18,paramètres!$E$33:$F$44,2,FALSE),W1014*$D1014,0)))</f>
        <v>0</v>
      </c>
      <c r="AJ1014" s="13">
        <f>IF($D1014="",0,IF($E1014="",0,IF(VLOOKUP($E1014,paramètres!$E$33:$F$44,2,FALSE)&lt;=VLOOKUP($AJ$18,paramètres!$E$33:$F$44,2,FALSE),X1014*$D1014,0)))</f>
        <v>0</v>
      </c>
      <c r="AK1014" s="13">
        <f>IF($D1014="",0,IF($E1014="",0,IF(VLOOKUP($E1014,paramètres!$E$33:$F$44,2,FALSE)&lt;=VLOOKUP($AK$18,paramètres!$E$33:$F$44,2,FALSE),Y1014*$D1014,0)))</f>
        <v>0</v>
      </c>
      <c r="AL1014" s="13">
        <f>IF($D1014="",0,IF($E1014="",0,IF(VLOOKUP($E1014,paramètres!$E$33:$F$44,2,FALSE)&lt;=VLOOKUP($AL$18,paramètres!$E$33:$F$44,2,FALSE),Z1014*$D1014,0)))</f>
        <v>0</v>
      </c>
      <c r="AM1014" s="13">
        <f>IF($D1014="",0,IF($E1014="",0,IF(VLOOKUP($E1014,paramètres!$E$33:$F$44,2,FALSE)&lt;=VLOOKUP($AM$18,paramètres!$E$33:$F$44,2,FALSE),AA1014*$D1014,0)))</f>
        <v>0</v>
      </c>
      <c r="AN1014" s="154">
        <f>IF($D1014="",0,IF($E1014="",0,IF(VLOOKUP($E1014,paramètres!$E$33:$F$44,2,FALSE)&lt;=VLOOKUP($AN$18,paramètres!$E$33:$F$44,2,FALSE),AB1014*$D1014,0)))</f>
        <v>0</v>
      </c>
      <c r="AO1014" s="149" t="str">
        <f>IF(paramètres!$B$28=1,((SUM(Q1014:Z1014)/1.02)+SUM(AA1014:AB1014))*0.0303/9*COUNT(Q1014:Y1014),IF(paramètres!$B$28=2,(SUM(Q1014:AB1014))*0.0303/9*COUNT(Q1014:Y1014),"Missing Delta option"))</f>
        <v>Missing Delta option</v>
      </c>
      <c r="AP1014" s="13" t="str">
        <f>IF(paramètres!$B$28=1,(((SUM(Q1014:Z1014)/1.02)+SUM(AA1014:AB1014))+((SUM(AC1014:AL1014)/1.02)+SUM(AM1014:AO1014)))*cotpatr,IF(paramètres!$B$28=2,(SUM(Q1014:AO1014)*cotpatr),"Missing Delta Option"))</f>
        <v>Missing Delta Option</v>
      </c>
      <c r="AQ1014" s="13" t="str" cm="1">
        <f t="array" ref="AQ1014">IF(paramètres!$B$28=1,(((SUM(Q1014:Z1014)/1.02)+SUM(AA1014:AB1014))+((SUM(AC1014:AN1014)/1.02)+SUM(AM1014:AN1014)))/12*pécule,IF(paramètres!$B$28=2,SUM(Q1014:AN1014)/12*pécule,"Missing Delta Option"))</f>
        <v>Missing Delta Option</v>
      </c>
      <c r="AR1014" s="132" t="e">
        <f>IF(paramètres!$B$28=1,(((SUM(Q1014:Z1014)/1.02)+SUM(AA1014:AB1014))+((SUM(AC1014:AN1014)/1.02)+SUM(AM1014:AN1014)))+AO1014+AP1014+AQ1014,SUM(Q1014:AN1014)+AO1014+AP1014+AQ1014)</f>
        <v>#VALUE!</v>
      </c>
    </row>
    <row r="1015" spans="1:44" x14ac:dyDescent="0.25">
      <c r="A1015" s="131"/>
      <c r="B1015" s="39"/>
      <c r="C1015" s="39"/>
      <c r="D1015" s="93"/>
      <c r="E1015" s="68"/>
      <c r="F1015" s="40"/>
      <c r="G1015" s="94"/>
      <c r="H1015" s="38"/>
      <c r="I1015" s="95"/>
      <c r="J1015" s="40"/>
      <c r="K1015" s="38"/>
      <c r="L1015" s="95"/>
      <c r="M1015" s="40"/>
      <c r="N1015" s="38"/>
      <c r="O1015" s="95"/>
      <c r="P1015" s="68"/>
      <c r="Q1015" s="226"/>
      <c r="R1015" s="227"/>
      <c r="S1015" s="227"/>
      <c r="T1015" s="227"/>
      <c r="U1015" s="227"/>
      <c r="V1015" s="227"/>
      <c r="W1015" s="227"/>
      <c r="X1015" s="227"/>
      <c r="Y1015" s="227"/>
      <c r="Z1015" s="227"/>
      <c r="AA1015" s="227"/>
      <c r="AB1015" s="228"/>
      <c r="AC1015" s="149">
        <f>IF($D1015="",0,IF($E1015="",0,IF(VLOOKUP($E1015,paramètres!$E$33:$F$44,2,FALSE)&lt;=VLOOKUP($AC$18,paramètres!$E$33:$F$44,2,FALSE),Q1015*$D1015,0)))</f>
        <v>0</v>
      </c>
      <c r="AD1015" s="13">
        <f>IF($D1015="",0,IF($E1015="",0,IF(VLOOKUP($E1015,paramètres!$E$33:$F$44,2,FALSE)&lt;=VLOOKUP($AD$18,paramètres!$E$33:$F$44,2,FALSE),R1015*$D1015,0)))</f>
        <v>0</v>
      </c>
      <c r="AE1015" s="13">
        <f>IF($D1015="",0,IF($E1015="",0,IF(VLOOKUP($E1015,paramètres!$E$33:$F$44,2,FALSE)&lt;=VLOOKUP($AE$18,paramètres!$E$33:$F$44,2,FALSE),S1015*$D1015,0)))</f>
        <v>0</v>
      </c>
      <c r="AF1015" s="13">
        <f>IF($D1015="",0,IF($E1015="",0,IF(VLOOKUP($E1015,paramètres!$E$33:$F$44,2,FALSE)&lt;=VLOOKUP($AF$18,paramètres!$E$33:$F$44,2,FALSE),T1015*$D1015,0)))</f>
        <v>0</v>
      </c>
      <c r="AG1015" s="13">
        <f>IF($D1015="",0,IF($E1015="",0,IF(VLOOKUP($E1015,paramètres!$E$33:$F$44,2,FALSE)&lt;=VLOOKUP($AG$18,paramètres!$E$33:$F$44,2,FALSE),U1015*$D1015,0)))</f>
        <v>0</v>
      </c>
      <c r="AH1015" s="13">
        <f>IF($D1015="",0,IF($E1015="",0,IF(VLOOKUP($E1015,paramètres!$E$33:$F$44,2,FALSE)&lt;=VLOOKUP($AH$18,paramètres!$E$33:$F$44,2,FALSE),V1015*$D1015,0)))</f>
        <v>0</v>
      </c>
      <c r="AI1015" s="13">
        <f>IF($D1015="",0,IF($E1015="",0,IF(VLOOKUP($E1015,paramètres!$E$33:$F$44,2,FALSE)&lt;=VLOOKUP($AI$18,paramètres!$E$33:$F$44,2,FALSE),W1015*$D1015,0)))</f>
        <v>0</v>
      </c>
      <c r="AJ1015" s="13">
        <f>IF($D1015="",0,IF($E1015="",0,IF(VLOOKUP($E1015,paramètres!$E$33:$F$44,2,FALSE)&lt;=VLOOKUP($AJ$18,paramètres!$E$33:$F$44,2,FALSE),X1015*$D1015,0)))</f>
        <v>0</v>
      </c>
      <c r="AK1015" s="13">
        <f>IF($D1015="",0,IF($E1015="",0,IF(VLOOKUP($E1015,paramètres!$E$33:$F$44,2,FALSE)&lt;=VLOOKUP($AK$18,paramètres!$E$33:$F$44,2,FALSE),Y1015*$D1015,0)))</f>
        <v>0</v>
      </c>
      <c r="AL1015" s="13">
        <f>IF($D1015="",0,IF($E1015="",0,IF(VLOOKUP($E1015,paramètres!$E$33:$F$44,2,FALSE)&lt;=VLOOKUP($AL$18,paramètres!$E$33:$F$44,2,FALSE),Z1015*$D1015,0)))</f>
        <v>0</v>
      </c>
      <c r="AM1015" s="13">
        <f>IF($D1015="",0,IF($E1015="",0,IF(VLOOKUP($E1015,paramètres!$E$33:$F$44,2,FALSE)&lt;=VLOOKUP($AM$18,paramètres!$E$33:$F$44,2,FALSE),AA1015*$D1015,0)))</f>
        <v>0</v>
      </c>
      <c r="AN1015" s="154">
        <f>IF($D1015="",0,IF($E1015="",0,IF(VLOOKUP($E1015,paramètres!$E$33:$F$44,2,FALSE)&lt;=VLOOKUP($AN$18,paramètres!$E$33:$F$44,2,FALSE),AB1015*$D1015,0)))</f>
        <v>0</v>
      </c>
      <c r="AO1015" s="149" t="str">
        <f>IF(paramètres!$B$28=1,((SUM(Q1015:Z1015)/1.02)+SUM(AA1015:AB1015))*0.0303/9*COUNT(Q1015:Y1015),IF(paramètres!$B$28=2,(SUM(Q1015:AB1015))*0.0303/9*COUNT(Q1015:Y1015),"Missing Delta option"))</f>
        <v>Missing Delta option</v>
      </c>
      <c r="AP1015" s="13" t="str">
        <f>IF(paramètres!$B$28=1,(((SUM(Q1015:Z1015)/1.02)+SUM(AA1015:AB1015))+((SUM(AC1015:AL1015)/1.02)+SUM(AM1015:AO1015)))*cotpatr,IF(paramètres!$B$28=2,(SUM(Q1015:AO1015)*cotpatr),"Missing Delta Option"))</f>
        <v>Missing Delta Option</v>
      </c>
      <c r="AQ1015" s="13" t="str" cm="1">
        <f t="array" ref="AQ1015">IF(paramètres!$B$28=1,(((SUM(Q1015:Z1015)/1.02)+SUM(AA1015:AB1015))+((SUM(AC1015:AN1015)/1.02)+SUM(AM1015:AN1015)))/12*pécule,IF(paramètres!$B$28=2,SUM(Q1015:AN1015)/12*pécule,"Missing Delta Option"))</f>
        <v>Missing Delta Option</v>
      </c>
      <c r="AR1015" s="132" t="e">
        <f>IF(paramètres!$B$28=1,(((SUM(Q1015:Z1015)/1.02)+SUM(AA1015:AB1015))+((SUM(AC1015:AN1015)/1.02)+SUM(AM1015:AN1015)))+AO1015+AP1015+AQ1015,SUM(Q1015:AN1015)+AO1015+AP1015+AQ1015)</f>
        <v>#VALUE!</v>
      </c>
    </row>
    <row r="1016" spans="1:44" x14ac:dyDescent="0.25">
      <c r="A1016" s="131"/>
      <c r="B1016" s="39"/>
      <c r="C1016" s="39"/>
      <c r="D1016" s="93"/>
      <c r="E1016" s="68"/>
      <c r="F1016" s="40"/>
      <c r="G1016" s="94"/>
      <c r="H1016" s="38"/>
      <c r="I1016" s="95"/>
      <c r="J1016" s="40"/>
      <c r="K1016" s="38"/>
      <c r="L1016" s="95"/>
      <c r="M1016" s="40"/>
      <c r="N1016" s="38"/>
      <c r="O1016" s="95"/>
      <c r="P1016" s="68"/>
      <c r="Q1016" s="226"/>
      <c r="R1016" s="227"/>
      <c r="S1016" s="227"/>
      <c r="T1016" s="227"/>
      <c r="U1016" s="227"/>
      <c r="V1016" s="227"/>
      <c r="W1016" s="227"/>
      <c r="X1016" s="227"/>
      <c r="Y1016" s="227"/>
      <c r="Z1016" s="227"/>
      <c r="AA1016" s="227"/>
      <c r="AB1016" s="228"/>
      <c r="AC1016" s="149">
        <f>IF($D1016="",0,IF($E1016="",0,IF(VLOOKUP($E1016,paramètres!$E$33:$F$44,2,FALSE)&lt;=VLOOKUP($AC$18,paramètres!$E$33:$F$44,2,FALSE),Q1016*$D1016,0)))</f>
        <v>0</v>
      </c>
      <c r="AD1016" s="13">
        <f>IF($D1016="",0,IF($E1016="",0,IF(VLOOKUP($E1016,paramètres!$E$33:$F$44,2,FALSE)&lt;=VLOOKUP($AD$18,paramètres!$E$33:$F$44,2,FALSE),R1016*$D1016,0)))</f>
        <v>0</v>
      </c>
      <c r="AE1016" s="13">
        <f>IF($D1016="",0,IF($E1016="",0,IF(VLOOKUP($E1016,paramètres!$E$33:$F$44,2,FALSE)&lt;=VLOOKUP($AE$18,paramètres!$E$33:$F$44,2,FALSE),S1016*$D1016,0)))</f>
        <v>0</v>
      </c>
      <c r="AF1016" s="13">
        <f>IF($D1016="",0,IF($E1016="",0,IF(VLOOKUP($E1016,paramètres!$E$33:$F$44,2,FALSE)&lt;=VLOOKUP($AF$18,paramètres!$E$33:$F$44,2,FALSE),T1016*$D1016,0)))</f>
        <v>0</v>
      </c>
      <c r="AG1016" s="13">
        <f>IF($D1016="",0,IF($E1016="",0,IF(VLOOKUP($E1016,paramètres!$E$33:$F$44,2,FALSE)&lt;=VLOOKUP($AG$18,paramètres!$E$33:$F$44,2,FALSE),U1016*$D1016,0)))</f>
        <v>0</v>
      </c>
      <c r="AH1016" s="13">
        <f>IF($D1016="",0,IF($E1016="",0,IF(VLOOKUP($E1016,paramètres!$E$33:$F$44,2,FALSE)&lt;=VLOOKUP($AH$18,paramètres!$E$33:$F$44,2,FALSE),V1016*$D1016,0)))</f>
        <v>0</v>
      </c>
      <c r="AI1016" s="13">
        <f>IF($D1016="",0,IF($E1016="",0,IF(VLOOKUP($E1016,paramètres!$E$33:$F$44,2,FALSE)&lt;=VLOOKUP($AI$18,paramètres!$E$33:$F$44,2,FALSE),W1016*$D1016,0)))</f>
        <v>0</v>
      </c>
      <c r="AJ1016" s="13">
        <f>IF($D1016="",0,IF($E1016="",0,IF(VLOOKUP($E1016,paramètres!$E$33:$F$44,2,FALSE)&lt;=VLOOKUP($AJ$18,paramètres!$E$33:$F$44,2,FALSE),X1016*$D1016,0)))</f>
        <v>0</v>
      </c>
      <c r="AK1016" s="13">
        <f>IF($D1016="",0,IF($E1016="",0,IF(VLOOKUP($E1016,paramètres!$E$33:$F$44,2,FALSE)&lt;=VLOOKUP($AK$18,paramètres!$E$33:$F$44,2,FALSE),Y1016*$D1016,0)))</f>
        <v>0</v>
      </c>
      <c r="AL1016" s="13">
        <f>IF($D1016="",0,IF($E1016="",0,IF(VLOOKUP($E1016,paramètres!$E$33:$F$44,2,FALSE)&lt;=VLOOKUP($AL$18,paramètres!$E$33:$F$44,2,FALSE),Z1016*$D1016,0)))</f>
        <v>0</v>
      </c>
      <c r="AM1016" s="13">
        <f>IF($D1016="",0,IF($E1016="",0,IF(VLOOKUP($E1016,paramètres!$E$33:$F$44,2,FALSE)&lt;=VLOOKUP($AM$18,paramètres!$E$33:$F$44,2,FALSE),AA1016*$D1016,0)))</f>
        <v>0</v>
      </c>
      <c r="AN1016" s="154">
        <f>IF($D1016="",0,IF($E1016="",0,IF(VLOOKUP($E1016,paramètres!$E$33:$F$44,2,FALSE)&lt;=VLOOKUP($AN$18,paramètres!$E$33:$F$44,2,FALSE),AB1016*$D1016,0)))</f>
        <v>0</v>
      </c>
      <c r="AO1016" s="149" t="str">
        <f>IF(paramètres!$B$28=1,((SUM(Q1016:Z1016)/1.02)+SUM(AA1016:AB1016))*0.0303/9*COUNT(Q1016:Y1016),IF(paramètres!$B$28=2,(SUM(Q1016:AB1016))*0.0303/9*COUNT(Q1016:Y1016),"Missing Delta option"))</f>
        <v>Missing Delta option</v>
      </c>
      <c r="AP1016" s="13" t="str">
        <f>IF(paramètres!$B$28=1,(((SUM(Q1016:Z1016)/1.02)+SUM(AA1016:AB1016))+((SUM(AC1016:AL1016)/1.02)+SUM(AM1016:AO1016)))*cotpatr,IF(paramètres!$B$28=2,(SUM(Q1016:AO1016)*cotpatr),"Missing Delta Option"))</f>
        <v>Missing Delta Option</v>
      </c>
      <c r="AQ1016" s="13" t="str" cm="1">
        <f t="array" ref="AQ1016">IF(paramètres!$B$28=1,(((SUM(Q1016:Z1016)/1.02)+SUM(AA1016:AB1016))+((SUM(AC1016:AN1016)/1.02)+SUM(AM1016:AN1016)))/12*pécule,IF(paramètres!$B$28=2,SUM(Q1016:AN1016)/12*pécule,"Missing Delta Option"))</f>
        <v>Missing Delta Option</v>
      </c>
      <c r="AR1016" s="132" t="e">
        <f>IF(paramètres!$B$28=1,(((SUM(Q1016:Z1016)/1.02)+SUM(AA1016:AB1016))+((SUM(AC1016:AN1016)/1.02)+SUM(AM1016:AN1016)))+AO1016+AP1016+AQ1016,SUM(Q1016:AN1016)+AO1016+AP1016+AQ1016)</f>
        <v>#VALUE!</v>
      </c>
    </row>
    <row r="1017" spans="1:44" x14ac:dyDescent="0.25">
      <c r="A1017" s="131"/>
      <c r="B1017" s="39"/>
      <c r="C1017" s="39"/>
      <c r="D1017" s="93"/>
      <c r="E1017" s="68"/>
      <c r="F1017" s="40"/>
      <c r="G1017" s="94"/>
      <c r="H1017" s="38"/>
      <c r="I1017" s="95"/>
      <c r="J1017" s="40"/>
      <c r="K1017" s="38"/>
      <c r="L1017" s="95"/>
      <c r="M1017" s="40"/>
      <c r="N1017" s="38"/>
      <c r="O1017" s="95"/>
      <c r="P1017" s="68"/>
      <c r="Q1017" s="226"/>
      <c r="R1017" s="227"/>
      <c r="S1017" s="227"/>
      <c r="T1017" s="227"/>
      <c r="U1017" s="227"/>
      <c r="V1017" s="227"/>
      <c r="W1017" s="227"/>
      <c r="X1017" s="227"/>
      <c r="Y1017" s="227"/>
      <c r="Z1017" s="227"/>
      <c r="AA1017" s="227"/>
      <c r="AB1017" s="228"/>
      <c r="AC1017" s="149">
        <f>IF($D1017="",0,IF($E1017="",0,IF(VLOOKUP($E1017,paramètres!$E$33:$F$44,2,FALSE)&lt;=VLOOKUP($AC$18,paramètres!$E$33:$F$44,2,FALSE),Q1017*$D1017,0)))</f>
        <v>0</v>
      </c>
      <c r="AD1017" s="13">
        <f>IF($D1017="",0,IF($E1017="",0,IF(VLOOKUP($E1017,paramètres!$E$33:$F$44,2,FALSE)&lt;=VLOOKUP($AD$18,paramètres!$E$33:$F$44,2,FALSE),R1017*$D1017,0)))</f>
        <v>0</v>
      </c>
      <c r="AE1017" s="13">
        <f>IF($D1017="",0,IF($E1017="",0,IF(VLOOKUP($E1017,paramètres!$E$33:$F$44,2,FALSE)&lt;=VLOOKUP($AE$18,paramètres!$E$33:$F$44,2,FALSE),S1017*$D1017,0)))</f>
        <v>0</v>
      </c>
      <c r="AF1017" s="13">
        <f>IF($D1017="",0,IF($E1017="",0,IF(VLOOKUP($E1017,paramètres!$E$33:$F$44,2,FALSE)&lt;=VLOOKUP($AF$18,paramètres!$E$33:$F$44,2,FALSE),T1017*$D1017,0)))</f>
        <v>0</v>
      </c>
      <c r="AG1017" s="13">
        <f>IF($D1017="",0,IF($E1017="",0,IF(VLOOKUP($E1017,paramètres!$E$33:$F$44,2,FALSE)&lt;=VLOOKUP($AG$18,paramètres!$E$33:$F$44,2,FALSE),U1017*$D1017,0)))</f>
        <v>0</v>
      </c>
      <c r="AH1017" s="13">
        <f>IF($D1017="",0,IF($E1017="",0,IF(VLOOKUP($E1017,paramètres!$E$33:$F$44,2,FALSE)&lt;=VLOOKUP($AH$18,paramètres!$E$33:$F$44,2,FALSE),V1017*$D1017,0)))</f>
        <v>0</v>
      </c>
      <c r="AI1017" s="13">
        <f>IF($D1017="",0,IF($E1017="",0,IF(VLOOKUP($E1017,paramètres!$E$33:$F$44,2,FALSE)&lt;=VLOOKUP($AI$18,paramètres!$E$33:$F$44,2,FALSE),W1017*$D1017,0)))</f>
        <v>0</v>
      </c>
      <c r="AJ1017" s="13">
        <f>IF($D1017="",0,IF($E1017="",0,IF(VLOOKUP($E1017,paramètres!$E$33:$F$44,2,FALSE)&lt;=VLOOKUP($AJ$18,paramètres!$E$33:$F$44,2,FALSE),X1017*$D1017,0)))</f>
        <v>0</v>
      </c>
      <c r="AK1017" s="13">
        <f>IF($D1017="",0,IF($E1017="",0,IF(VLOOKUP($E1017,paramètres!$E$33:$F$44,2,FALSE)&lt;=VLOOKUP($AK$18,paramètres!$E$33:$F$44,2,FALSE),Y1017*$D1017,0)))</f>
        <v>0</v>
      </c>
      <c r="AL1017" s="13">
        <f>IF($D1017="",0,IF($E1017="",0,IF(VLOOKUP($E1017,paramètres!$E$33:$F$44,2,FALSE)&lt;=VLOOKUP($AL$18,paramètres!$E$33:$F$44,2,FALSE),Z1017*$D1017,0)))</f>
        <v>0</v>
      </c>
      <c r="AM1017" s="13">
        <f>IF($D1017="",0,IF($E1017="",0,IF(VLOOKUP($E1017,paramètres!$E$33:$F$44,2,FALSE)&lt;=VLOOKUP($AM$18,paramètres!$E$33:$F$44,2,FALSE),AA1017*$D1017,0)))</f>
        <v>0</v>
      </c>
      <c r="AN1017" s="154">
        <f>IF($D1017="",0,IF($E1017="",0,IF(VLOOKUP($E1017,paramètres!$E$33:$F$44,2,FALSE)&lt;=VLOOKUP($AN$18,paramètres!$E$33:$F$44,2,FALSE),AB1017*$D1017,0)))</f>
        <v>0</v>
      </c>
      <c r="AO1017" s="149" t="str">
        <f>IF(paramètres!$B$28=1,((SUM(Q1017:Z1017)/1.02)+SUM(AA1017:AB1017))*0.0303/9*COUNT(Q1017:Y1017),IF(paramètres!$B$28=2,(SUM(Q1017:AB1017))*0.0303/9*COUNT(Q1017:Y1017),"Missing Delta option"))</f>
        <v>Missing Delta option</v>
      </c>
      <c r="AP1017" s="13" t="str">
        <f>IF(paramètres!$B$28=1,(((SUM(Q1017:Z1017)/1.02)+SUM(AA1017:AB1017))+((SUM(AC1017:AL1017)/1.02)+SUM(AM1017:AO1017)))*cotpatr,IF(paramètres!$B$28=2,(SUM(Q1017:AO1017)*cotpatr),"Missing Delta Option"))</f>
        <v>Missing Delta Option</v>
      </c>
      <c r="AQ1017" s="13" t="str" cm="1">
        <f t="array" ref="AQ1017">IF(paramètres!$B$28=1,(((SUM(Q1017:Z1017)/1.02)+SUM(AA1017:AB1017))+((SUM(AC1017:AN1017)/1.02)+SUM(AM1017:AN1017)))/12*pécule,IF(paramètres!$B$28=2,SUM(Q1017:AN1017)/12*pécule,"Missing Delta Option"))</f>
        <v>Missing Delta Option</v>
      </c>
      <c r="AR1017" s="132" t="e">
        <f>IF(paramètres!$B$28=1,(((SUM(Q1017:Z1017)/1.02)+SUM(AA1017:AB1017))+((SUM(AC1017:AN1017)/1.02)+SUM(AM1017:AN1017)))+AO1017+AP1017+AQ1017,SUM(Q1017:AN1017)+AO1017+AP1017+AQ1017)</f>
        <v>#VALUE!</v>
      </c>
    </row>
    <row r="1018" spans="1:44" x14ac:dyDescent="0.25">
      <c r="A1018" s="131"/>
      <c r="B1018" s="39"/>
      <c r="C1018" s="39"/>
      <c r="D1018" s="93"/>
      <c r="E1018" s="68"/>
      <c r="F1018" s="40"/>
      <c r="G1018" s="94"/>
      <c r="H1018" s="38"/>
      <c r="I1018" s="95"/>
      <c r="J1018" s="40"/>
      <c r="K1018" s="38"/>
      <c r="L1018" s="95"/>
      <c r="M1018" s="40"/>
      <c r="N1018" s="38"/>
      <c r="O1018" s="95"/>
      <c r="P1018" s="68"/>
      <c r="Q1018" s="226"/>
      <c r="R1018" s="227"/>
      <c r="S1018" s="227"/>
      <c r="T1018" s="227"/>
      <c r="U1018" s="227"/>
      <c r="V1018" s="227"/>
      <c r="W1018" s="227"/>
      <c r="X1018" s="227"/>
      <c r="Y1018" s="227"/>
      <c r="Z1018" s="227"/>
      <c r="AA1018" s="227"/>
      <c r="AB1018" s="228"/>
      <c r="AC1018" s="149">
        <f>IF($D1018="",0,IF($E1018="",0,IF(VLOOKUP($E1018,paramètres!$E$33:$F$44,2,FALSE)&lt;=VLOOKUP($AC$18,paramètres!$E$33:$F$44,2,FALSE),Q1018*$D1018,0)))</f>
        <v>0</v>
      </c>
      <c r="AD1018" s="13">
        <f>IF($D1018="",0,IF($E1018="",0,IF(VLOOKUP($E1018,paramètres!$E$33:$F$44,2,FALSE)&lt;=VLOOKUP($AD$18,paramètres!$E$33:$F$44,2,FALSE),R1018*$D1018,0)))</f>
        <v>0</v>
      </c>
      <c r="AE1018" s="13">
        <f>IF($D1018="",0,IF($E1018="",0,IF(VLOOKUP($E1018,paramètres!$E$33:$F$44,2,FALSE)&lt;=VLOOKUP($AE$18,paramètres!$E$33:$F$44,2,FALSE),S1018*$D1018,0)))</f>
        <v>0</v>
      </c>
      <c r="AF1018" s="13">
        <f>IF($D1018="",0,IF($E1018="",0,IF(VLOOKUP($E1018,paramètres!$E$33:$F$44,2,FALSE)&lt;=VLOOKUP($AF$18,paramètres!$E$33:$F$44,2,FALSE),T1018*$D1018,0)))</f>
        <v>0</v>
      </c>
      <c r="AG1018" s="13">
        <f>IF($D1018="",0,IF($E1018="",0,IF(VLOOKUP($E1018,paramètres!$E$33:$F$44,2,FALSE)&lt;=VLOOKUP($AG$18,paramètres!$E$33:$F$44,2,FALSE),U1018*$D1018,0)))</f>
        <v>0</v>
      </c>
      <c r="AH1018" s="13">
        <f>IF($D1018="",0,IF($E1018="",0,IF(VLOOKUP($E1018,paramètres!$E$33:$F$44,2,FALSE)&lt;=VLOOKUP($AH$18,paramètres!$E$33:$F$44,2,FALSE),V1018*$D1018,0)))</f>
        <v>0</v>
      </c>
      <c r="AI1018" s="13">
        <f>IF($D1018="",0,IF($E1018="",0,IF(VLOOKUP($E1018,paramètres!$E$33:$F$44,2,FALSE)&lt;=VLOOKUP($AI$18,paramètres!$E$33:$F$44,2,FALSE),W1018*$D1018,0)))</f>
        <v>0</v>
      </c>
      <c r="AJ1018" s="13">
        <f>IF($D1018="",0,IF($E1018="",0,IF(VLOOKUP($E1018,paramètres!$E$33:$F$44,2,FALSE)&lt;=VLOOKUP($AJ$18,paramètres!$E$33:$F$44,2,FALSE),X1018*$D1018,0)))</f>
        <v>0</v>
      </c>
      <c r="AK1018" s="13">
        <f>IF($D1018="",0,IF($E1018="",0,IF(VLOOKUP($E1018,paramètres!$E$33:$F$44,2,FALSE)&lt;=VLOOKUP($AK$18,paramètres!$E$33:$F$44,2,FALSE),Y1018*$D1018,0)))</f>
        <v>0</v>
      </c>
      <c r="AL1018" s="13">
        <f>IF($D1018="",0,IF($E1018="",0,IF(VLOOKUP($E1018,paramètres!$E$33:$F$44,2,FALSE)&lt;=VLOOKUP($AL$18,paramètres!$E$33:$F$44,2,FALSE),Z1018*$D1018,0)))</f>
        <v>0</v>
      </c>
      <c r="AM1018" s="13">
        <f>IF($D1018="",0,IF($E1018="",0,IF(VLOOKUP($E1018,paramètres!$E$33:$F$44,2,FALSE)&lt;=VLOOKUP($AM$18,paramètres!$E$33:$F$44,2,FALSE),AA1018*$D1018,0)))</f>
        <v>0</v>
      </c>
      <c r="AN1018" s="154">
        <f>IF($D1018="",0,IF($E1018="",0,IF(VLOOKUP($E1018,paramètres!$E$33:$F$44,2,FALSE)&lt;=VLOOKUP($AN$18,paramètres!$E$33:$F$44,2,FALSE),AB1018*$D1018,0)))</f>
        <v>0</v>
      </c>
      <c r="AO1018" s="149" t="str">
        <f>IF(paramètres!$B$28=1,((SUM(Q1018:Z1018)/1.02)+SUM(AA1018:AB1018))*0.0303/9*COUNT(Q1018:Y1018),IF(paramètres!$B$28=2,(SUM(Q1018:AB1018))*0.0303/9*COUNT(Q1018:Y1018),"Missing Delta option"))</f>
        <v>Missing Delta option</v>
      </c>
      <c r="AP1018" s="13" t="str">
        <f>IF(paramètres!$B$28=1,(((SUM(Q1018:Z1018)/1.02)+SUM(AA1018:AB1018))+((SUM(AC1018:AL1018)/1.02)+SUM(AM1018:AO1018)))*cotpatr,IF(paramètres!$B$28=2,(SUM(Q1018:AO1018)*cotpatr),"Missing Delta Option"))</f>
        <v>Missing Delta Option</v>
      </c>
      <c r="AQ1018" s="13" t="str" cm="1">
        <f t="array" ref="AQ1018">IF(paramètres!$B$28=1,(((SUM(Q1018:Z1018)/1.02)+SUM(AA1018:AB1018))+((SUM(AC1018:AN1018)/1.02)+SUM(AM1018:AN1018)))/12*pécule,IF(paramètres!$B$28=2,SUM(Q1018:AN1018)/12*pécule,"Missing Delta Option"))</f>
        <v>Missing Delta Option</v>
      </c>
      <c r="AR1018" s="132" t="e">
        <f>IF(paramètres!$B$28=1,(((SUM(Q1018:Z1018)/1.02)+SUM(AA1018:AB1018))+((SUM(AC1018:AN1018)/1.02)+SUM(AM1018:AN1018)))+AO1018+AP1018+AQ1018,SUM(Q1018:AN1018)+AO1018+AP1018+AQ1018)</f>
        <v>#VALUE!</v>
      </c>
    </row>
    <row r="1019" spans="1:44" x14ac:dyDescent="0.25">
      <c r="A1019" s="131"/>
      <c r="B1019" s="39"/>
      <c r="C1019" s="39"/>
      <c r="D1019" s="93"/>
      <c r="E1019" s="68"/>
      <c r="F1019" s="40"/>
      <c r="G1019" s="94"/>
      <c r="H1019" s="38"/>
      <c r="I1019" s="95"/>
      <c r="J1019" s="40"/>
      <c r="K1019" s="38"/>
      <c r="L1019" s="95"/>
      <c r="M1019" s="40"/>
      <c r="N1019" s="38"/>
      <c r="O1019" s="95"/>
      <c r="P1019" s="68"/>
      <c r="Q1019" s="226"/>
      <c r="R1019" s="227"/>
      <c r="S1019" s="227"/>
      <c r="T1019" s="227"/>
      <c r="U1019" s="227"/>
      <c r="V1019" s="227"/>
      <c r="W1019" s="227"/>
      <c r="X1019" s="227"/>
      <c r="Y1019" s="227"/>
      <c r="Z1019" s="227"/>
      <c r="AA1019" s="227"/>
      <c r="AB1019" s="228"/>
      <c r="AC1019" s="149">
        <f>IF($D1019="",0,IF($E1019="",0,IF(VLOOKUP($E1019,paramètres!$E$33:$F$44,2,FALSE)&lt;=VLOOKUP($AC$18,paramètres!$E$33:$F$44,2,FALSE),Q1019*$D1019,0)))</f>
        <v>0</v>
      </c>
      <c r="AD1019" s="13">
        <f>IF($D1019="",0,IF($E1019="",0,IF(VLOOKUP($E1019,paramètres!$E$33:$F$44,2,FALSE)&lt;=VLOOKUP($AD$18,paramètres!$E$33:$F$44,2,FALSE),R1019*$D1019,0)))</f>
        <v>0</v>
      </c>
      <c r="AE1019" s="13">
        <f>IF($D1019="",0,IF($E1019="",0,IF(VLOOKUP($E1019,paramètres!$E$33:$F$44,2,FALSE)&lt;=VLOOKUP($AE$18,paramètres!$E$33:$F$44,2,FALSE),S1019*$D1019,0)))</f>
        <v>0</v>
      </c>
      <c r="AF1019" s="13">
        <f>IF($D1019="",0,IF($E1019="",0,IF(VLOOKUP($E1019,paramètres!$E$33:$F$44,2,FALSE)&lt;=VLOOKUP($AF$18,paramètres!$E$33:$F$44,2,FALSE),T1019*$D1019,0)))</f>
        <v>0</v>
      </c>
      <c r="AG1019" s="13">
        <f>IF($D1019="",0,IF($E1019="",0,IF(VLOOKUP($E1019,paramètres!$E$33:$F$44,2,FALSE)&lt;=VLOOKUP($AG$18,paramètres!$E$33:$F$44,2,FALSE),U1019*$D1019,0)))</f>
        <v>0</v>
      </c>
      <c r="AH1019" s="13">
        <f>IF($D1019="",0,IF($E1019="",0,IF(VLOOKUP($E1019,paramètres!$E$33:$F$44,2,FALSE)&lt;=VLOOKUP($AH$18,paramètres!$E$33:$F$44,2,FALSE),V1019*$D1019,0)))</f>
        <v>0</v>
      </c>
      <c r="AI1019" s="13">
        <f>IF($D1019="",0,IF($E1019="",0,IF(VLOOKUP($E1019,paramètres!$E$33:$F$44,2,FALSE)&lt;=VLOOKUP($AI$18,paramètres!$E$33:$F$44,2,FALSE),W1019*$D1019,0)))</f>
        <v>0</v>
      </c>
      <c r="AJ1019" s="13">
        <f>IF($D1019="",0,IF($E1019="",0,IF(VLOOKUP($E1019,paramètres!$E$33:$F$44,2,FALSE)&lt;=VLOOKUP($AJ$18,paramètres!$E$33:$F$44,2,FALSE),X1019*$D1019,0)))</f>
        <v>0</v>
      </c>
      <c r="AK1019" s="13">
        <f>IF($D1019="",0,IF($E1019="",0,IF(VLOOKUP($E1019,paramètres!$E$33:$F$44,2,FALSE)&lt;=VLOOKUP($AK$18,paramètres!$E$33:$F$44,2,FALSE),Y1019*$D1019,0)))</f>
        <v>0</v>
      </c>
      <c r="AL1019" s="13">
        <f>IF($D1019="",0,IF($E1019="",0,IF(VLOOKUP($E1019,paramètres!$E$33:$F$44,2,FALSE)&lt;=VLOOKUP($AL$18,paramètres!$E$33:$F$44,2,FALSE),Z1019*$D1019,0)))</f>
        <v>0</v>
      </c>
      <c r="AM1019" s="13">
        <f>IF($D1019="",0,IF($E1019="",0,IF(VLOOKUP($E1019,paramètres!$E$33:$F$44,2,FALSE)&lt;=VLOOKUP($AM$18,paramètres!$E$33:$F$44,2,FALSE),AA1019*$D1019,0)))</f>
        <v>0</v>
      </c>
      <c r="AN1019" s="154">
        <f>IF($D1019="",0,IF($E1019="",0,IF(VLOOKUP($E1019,paramètres!$E$33:$F$44,2,FALSE)&lt;=VLOOKUP($AN$18,paramètres!$E$33:$F$44,2,FALSE),AB1019*$D1019,0)))</f>
        <v>0</v>
      </c>
      <c r="AO1019" s="149" t="str">
        <f>IF(paramètres!$B$28=1,((SUM(Q1019:Z1019)/1.02)+SUM(AA1019:AB1019))*0.0303/9*COUNT(Q1019:Y1019),IF(paramètres!$B$28=2,(SUM(Q1019:AB1019))*0.0303/9*COUNT(Q1019:Y1019),"Missing Delta option"))</f>
        <v>Missing Delta option</v>
      </c>
      <c r="AP1019" s="13" t="str">
        <f>IF(paramètres!$B$28=1,(((SUM(Q1019:Z1019)/1.02)+SUM(AA1019:AB1019))+((SUM(AC1019:AL1019)/1.02)+SUM(AM1019:AO1019)))*cotpatr,IF(paramètres!$B$28=2,(SUM(Q1019:AO1019)*cotpatr),"Missing Delta Option"))</f>
        <v>Missing Delta Option</v>
      </c>
      <c r="AQ1019" s="13" t="str" cm="1">
        <f t="array" ref="AQ1019">IF(paramètres!$B$28=1,(((SUM(Q1019:Z1019)/1.02)+SUM(AA1019:AB1019))+((SUM(AC1019:AN1019)/1.02)+SUM(AM1019:AN1019)))/12*pécule,IF(paramètres!$B$28=2,SUM(Q1019:AN1019)/12*pécule,"Missing Delta Option"))</f>
        <v>Missing Delta Option</v>
      </c>
      <c r="AR1019" s="132" t="e">
        <f>IF(paramètres!$B$28=1,(((SUM(Q1019:Z1019)/1.02)+SUM(AA1019:AB1019))+((SUM(AC1019:AN1019)/1.02)+SUM(AM1019:AN1019)))+AO1019+AP1019+AQ1019,SUM(Q1019:AN1019)+AO1019+AP1019+AQ1019)</f>
        <v>#VALUE!</v>
      </c>
    </row>
    <row r="1020" spans="1:44" x14ac:dyDescent="0.25">
      <c r="A1020" s="131"/>
      <c r="B1020" s="39"/>
      <c r="C1020" s="39"/>
      <c r="D1020" s="93"/>
      <c r="E1020" s="68"/>
      <c r="F1020" s="40"/>
      <c r="G1020" s="94"/>
      <c r="H1020" s="38"/>
      <c r="I1020" s="95"/>
      <c r="J1020" s="40"/>
      <c r="K1020" s="38"/>
      <c r="L1020" s="95"/>
      <c r="M1020" s="40"/>
      <c r="N1020" s="38"/>
      <c r="O1020" s="95"/>
      <c r="P1020" s="68"/>
      <c r="Q1020" s="226"/>
      <c r="R1020" s="227"/>
      <c r="S1020" s="227"/>
      <c r="T1020" s="227"/>
      <c r="U1020" s="227"/>
      <c r="V1020" s="227"/>
      <c r="W1020" s="227"/>
      <c r="X1020" s="227"/>
      <c r="Y1020" s="227"/>
      <c r="Z1020" s="227"/>
      <c r="AA1020" s="227"/>
      <c r="AB1020" s="228"/>
      <c r="AC1020" s="149">
        <f>IF($D1020="",0,IF($E1020="",0,IF(VLOOKUP($E1020,paramètres!$E$33:$F$44,2,FALSE)&lt;=VLOOKUP($AC$18,paramètres!$E$33:$F$44,2,FALSE),Q1020*$D1020,0)))</f>
        <v>0</v>
      </c>
      <c r="AD1020" s="13">
        <f>IF($D1020="",0,IF($E1020="",0,IF(VLOOKUP($E1020,paramètres!$E$33:$F$44,2,FALSE)&lt;=VLOOKUP($AD$18,paramètres!$E$33:$F$44,2,FALSE),R1020*$D1020,0)))</f>
        <v>0</v>
      </c>
      <c r="AE1020" s="13">
        <f>IF($D1020="",0,IF($E1020="",0,IF(VLOOKUP($E1020,paramètres!$E$33:$F$44,2,FALSE)&lt;=VLOOKUP($AE$18,paramètres!$E$33:$F$44,2,FALSE),S1020*$D1020,0)))</f>
        <v>0</v>
      </c>
      <c r="AF1020" s="13">
        <f>IF($D1020="",0,IF($E1020="",0,IF(VLOOKUP($E1020,paramètres!$E$33:$F$44,2,FALSE)&lt;=VLOOKUP($AF$18,paramètres!$E$33:$F$44,2,FALSE),T1020*$D1020,0)))</f>
        <v>0</v>
      </c>
      <c r="AG1020" s="13">
        <f>IF($D1020="",0,IF($E1020="",0,IF(VLOOKUP($E1020,paramètres!$E$33:$F$44,2,FALSE)&lt;=VLOOKUP($AG$18,paramètres!$E$33:$F$44,2,FALSE),U1020*$D1020,0)))</f>
        <v>0</v>
      </c>
      <c r="AH1020" s="13">
        <f>IF($D1020="",0,IF($E1020="",0,IF(VLOOKUP($E1020,paramètres!$E$33:$F$44,2,FALSE)&lt;=VLOOKUP($AH$18,paramètres!$E$33:$F$44,2,FALSE),V1020*$D1020,0)))</f>
        <v>0</v>
      </c>
      <c r="AI1020" s="13">
        <f>IF($D1020="",0,IF($E1020="",0,IF(VLOOKUP($E1020,paramètres!$E$33:$F$44,2,FALSE)&lt;=VLOOKUP($AI$18,paramètres!$E$33:$F$44,2,FALSE),W1020*$D1020,0)))</f>
        <v>0</v>
      </c>
      <c r="AJ1020" s="13">
        <f>IF($D1020="",0,IF($E1020="",0,IF(VLOOKUP($E1020,paramètres!$E$33:$F$44,2,FALSE)&lt;=VLOOKUP($AJ$18,paramètres!$E$33:$F$44,2,FALSE),X1020*$D1020,0)))</f>
        <v>0</v>
      </c>
      <c r="AK1020" s="13">
        <f>IF($D1020="",0,IF($E1020="",0,IF(VLOOKUP($E1020,paramètres!$E$33:$F$44,2,FALSE)&lt;=VLOOKUP($AK$18,paramètres!$E$33:$F$44,2,FALSE),Y1020*$D1020,0)))</f>
        <v>0</v>
      </c>
      <c r="AL1020" s="13">
        <f>IF($D1020="",0,IF($E1020="",0,IF(VLOOKUP($E1020,paramètres!$E$33:$F$44,2,FALSE)&lt;=VLOOKUP($AL$18,paramètres!$E$33:$F$44,2,FALSE),Z1020*$D1020,0)))</f>
        <v>0</v>
      </c>
      <c r="AM1020" s="13">
        <f>IF($D1020="",0,IF($E1020="",0,IF(VLOOKUP($E1020,paramètres!$E$33:$F$44,2,FALSE)&lt;=VLOOKUP($AM$18,paramètres!$E$33:$F$44,2,FALSE),AA1020*$D1020,0)))</f>
        <v>0</v>
      </c>
      <c r="AN1020" s="154">
        <f>IF($D1020="",0,IF($E1020="",0,IF(VLOOKUP($E1020,paramètres!$E$33:$F$44,2,FALSE)&lt;=VLOOKUP($AN$18,paramètres!$E$33:$F$44,2,FALSE),AB1020*$D1020,0)))</f>
        <v>0</v>
      </c>
      <c r="AO1020" s="149" t="str">
        <f>IF(paramètres!$B$28=1,((SUM(Q1020:Z1020)/1.02)+SUM(AA1020:AB1020))*0.0303/9*COUNT(Q1020:Y1020),IF(paramètres!$B$28=2,(SUM(Q1020:AB1020))*0.0303/9*COUNT(Q1020:Y1020),"Missing Delta option"))</f>
        <v>Missing Delta option</v>
      </c>
      <c r="AP1020" s="13" t="str">
        <f>IF(paramètres!$B$28=1,(((SUM(Q1020:Z1020)/1.02)+SUM(AA1020:AB1020))+((SUM(AC1020:AL1020)/1.02)+SUM(AM1020:AO1020)))*cotpatr,IF(paramètres!$B$28=2,(SUM(Q1020:AO1020)*cotpatr),"Missing Delta Option"))</f>
        <v>Missing Delta Option</v>
      </c>
      <c r="AQ1020" s="13" t="str" cm="1">
        <f t="array" ref="AQ1020">IF(paramètres!$B$28=1,(((SUM(Q1020:Z1020)/1.02)+SUM(AA1020:AB1020))+((SUM(AC1020:AN1020)/1.02)+SUM(AM1020:AN1020)))/12*pécule,IF(paramètres!$B$28=2,SUM(Q1020:AN1020)/12*pécule,"Missing Delta Option"))</f>
        <v>Missing Delta Option</v>
      </c>
      <c r="AR1020" s="132" t="e">
        <f>IF(paramètres!$B$28=1,(((SUM(Q1020:Z1020)/1.02)+SUM(AA1020:AB1020))+((SUM(AC1020:AN1020)/1.02)+SUM(AM1020:AN1020)))+AO1020+AP1020+AQ1020,SUM(Q1020:AN1020)+AO1020+AP1020+AQ1020)</f>
        <v>#VALUE!</v>
      </c>
    </row>
    <row r="1021" spans="1:44" x14ac:dyDescent="0.25">
      <c r="A1021" s="131"/>
      <c r="B1021" s="39"/>
      <c r="C1021" s="39"/>
      <c r="D1021" s="93"/>
      <c r="E1021" s="68"/>
      <c r="F1021" s="40"/>
      <c r="G1021" s="94"/>
      <c r="H1021" s="38"/>
      <c r="I1021" s="95"/>
      <c r="J1021" s="40"/>
      <c r="K1021" s="38"/>
      <c r="L1021" s="95"/>
      <c r="M1021" s="40"/>
      <c r="N1021" s="38"/>
      <c r="O1021" s="95"/>
      <c r="P1021" s="68"/>
      <c r="Q1021" s="226"/>
      <c r="R1021" s="227"/>
      <c r="S1021" s="227"/>
      <c r="T1021" s="227"/>
      <c r="U1021" s="227"/>
      <c r="V1021" s="227"/>
      <c r="W1021" s="227"/>
      <c r="X1021" s="227"/>
      <c r="Y1021" s="227"/>
      <c r="Z1021" s="227"/>
      <c r="AA1021" s="227"/>
      <c r="AB1021" s="228"/>
      <c r="AC1021" s="149">
        <f>IF($D1021="",0,IF($E1021="",0,IF(VLOOKUP($E1021,paramètres!$E$33:$F$44,2,FALSE)&lt;=VLOOKUP($AC$18,paramètres!$E$33:$F$44,2,FALSE),Q1021*$D1021,0)))</f>
        <v>0</v>
      </c>
      <c r="AD1021" s="13">
        <f>IF($D1021="",0,IF($E1021="",0,IF(VLOOKUP($E1021,paramètres!$E$33:$F$44,2,FALSE)&lt;=VLOOKUP($AD$18,paramètres!$E$33:$F$44,2,FALSE),R1021*$D1021,0)))</f>
        <v>0</v>
      </c>
      <c r="AE1021" s="13">
        <f>IF($D1021="",0,IF($E1021="",0,IF(VLOOKUP($E1021,paramètres!$E$33:$F$44,2,FALSE)&lt;=VLOOKUP($AE$18,paramètres!$E$33:$F$44,2,FALSE),S1021*$D1021,0)))</f>
        <v>0</v>
      </c>
      <c r="AF1021" s="13">
        <f>IF($D1021="",0,IF($E1021="",0,IF(VLOOKUP($E1021,paramètres!$E$33:$F$44,2,FALSE)&lt;=VLOOKUP($AF$18,paramètres!$E$33:$F$44,2,FALSE),T1021*$D1021,0)))</f>
        <v>0</v>
      </c>
      <c r="AG1021" s="13">
        <f>IF($D1021="",0,IF($E1021="",0,IF(VLOOKUP($E1021,paramètres!$E$33:$F$44,2,FALSE)&lt;=VLOOKUP($AG$18,paramètres!$E$33:$F$44,2,FALSE),U1021*$D1021,0)))</f>
        <v>0</v>
      </c>
      <c r="AH1021" s="13">
        <f>IF($D1021="",0,IF($E1021="",0,IF(VLOOKUP($E1021,paramètres!$E$33:$F$44,2,FALSE)&lt;=VLOOKUP($AH$18,paramètres!$E$33:$F$44,2,FALSE),V1021*$D1021,0)))</f>
        <v>0</v>
      </c>
      <c r="AI1021" s="13">
        <f>IF($D1021="",0,IF($E1021="",0,IF(VLOOKUP($E1021,paramètres!$E$33:$F$44,2,FALSE)&lt;=VLOOKUP($AI$18,paramètres!$E$33:$F$44,2,FALSE),W1021*$D1021,0)))</f>
        <v>0</v>
      </c>
      <c r="AJ1021" s="13">
        <f>IF($D1021="",0,IF($E1021="",0,IF(VLOOKUP($E1021,paramètres!$E$33:$F$44,2,FALSE)&lt;=VLOOKUP($AJ$18,paramètres!$E$33:$F$44,2,FALSE),X1021*$D1021,0)))</f>
        <v>0</v>
      </c>
      <c r="AK1021" s="13">
        <f>IF($D1021="",0,IF($E1021="",0,IF(VLOOKUP($E1021,paramètres!$E$33:$F$44,2,FALSE)&lt;=VLOOKUP($AK$18,paramètres!$E$33:$F$44,2,FALSE),Y1021*$D1021,0)))</f>
        <v>0</v>
      </c>
      <c r="AL1021" s="13">
        <f>IF($D1021="",0,IF($E1021="",0,IF(VLOOKUP($E1021,paramètres!$E$33:$F$44,2,FALSE)&lt;=VLOOKUP($AL$18,paramètres!$E$33:$F$44,2,FALSE),Z1021*$D1021,0)))</f>
        <v>0</v>
      </c>
      <c r="AM1021" s="13">
        <f>IF($D1021="",0,IF($E1021="",0,IF(VLOOKUP($E1021,paramètres!$E$33:$F$44,2,FALSE)&lt;=VLOOKUP($AM$18,paramètres!$E$33:$F$44,2,FALSE),AA1021*$D1021,0)))</f>
        <v>0</v>
      </c>
      <c r="AN1021" s="154">
        <f>IF($D1021="",0,IF($E1021="",0,IF(VLOOKUP($E1021,paramètres!$E$33:$F$44,2,FALSE)&lt;=VLOOKUP($AN$18,paramètres!$E$33:$F$44,2,FALSE),AB1021*$D1021,0)))</f>
        <v>0</v>
      </c>
      <c r="AO1021" s="149" t="str">
        <f>IF(paramètres!$B$28=1,((SUM(Q1021:Z1021)/1.02)+SUM(AA1021:AB1021))*0.0303/9*COUNT(Q1021:Y1021),IF(paramètres!$B$28=2,(SUM(Q1021:AB1021))*0.0303/9*COUNT(Q1021:Y1021),"Missing Delta option"))</f>
        <v>Missing Delta option</v>
      </c>
      <c r="AP1021" s="13" t="str">
        <f>IF(paramètres!$B$28=1,(((SUM(Q1021:Z1021)/1.02)+SUM(AA1021:AB1021))+((SUM(AC1021:AL1021)/1.02)+SUM(AM1021:AO1021)))*cotpatr,IF(paramètres!$B$28=2,(SUM(Q1021:AO1021)*cotpatr),"Missing Delta Option"))</f>
        <v>Missing Delta Option</v>
      </c>
      <c r="AQ1021" s="13" t="str" cm="1">
        <f t="array" ref="AQ1021">IF(paramètres!$B$28=1,(((SUM(Q1021:Z1021)/1.02)+SUM(AA1021:AB1021))+((SUM(AC1021:AN1021)/1.02)+SUM(AM1021:AN1021)))/12*pécule,IF(paramètres!$B$28=2,SUM(Q1021:AN1021)/12*pécule,"Missing Delta Option"))</f>
        <v>Missing Delta Option</v>
      </c>
      <c r="AR1021" s="132" t="e">
        <f>IF(paramètres!$B$28=1,(((SUM(Q1021:Z1021)/1.02)+SUM(AA1021:AB1021))+((SUM(AC1021:AN1021)/1.02)+SUM(AM1021:AN1021)))+AO1021+AP1021+AQ1021,SUM(Q1021:AN1021)+AO1021+AP1021+AQ1021)</f>
        <v>#VALUE!</v>
      </c>
    </row>
    <row r="1022" spans="1:44" x14ac:dyDescent="0.25">
      <c r="A1022" s="131"/>
      <c r="B1022" s="39"/>
      <c r="C1022" s="39"/>
      <c r="D1022" s="93"/>
      <c r="E1022" s="68"/>
      <c r="F1022" s="40"/>
      <c r="G1022" s="94"/>
      <c r="H1022" s="38"/>
      <c r="I1022" s="95"/>
      <c r="J1022" s="40"/>
      <c r="K1022" s="38"/>
      <c r="L1022" s="95"/>
      <c r="M1022" s="40"/>
      <c r="N1022" s="38"/>
      <c r="O1022" s="95"/>
      <c r="P1022" s="68"/>
      <c r="Q1022" s="226"/>
      <c r="R1022" s="227"/>
      <c r="S1022" s="227"/>
      <c r="T1022" s="227"/>
      <c r="U1022" s="227"/>
      <c r="V1022" s="227"/>
      <c r="W1022" s="227"/>
      <c r="X1022" s="227"/>
      <c r="Y1022" s="227"/>
      <c r="Z1022" s="227"/>
      <c r="AA1022" s="227"/>
      <c r="AB1022" s="228"/>
      <c r="AC1022" s="149">
        <f>IF($D1022="",0,IF($E1022="",0,IF(VLOOKUP($E1022,paramètres!$E$33:$F$44,2,FALSE)&lt;=VLOOKUP($AC$18,paramètres!$E$33:$F$44,2,FALSE),Q1022*$D1022,0)))</f>
        <v>0</v>
      </c>
      <c r="AD1022" s="13">
        <f>IF($D1022="",0,IF($E1022="",0,IF(VLOOKUP($E1022,paramètres!$E$33:$F$44,2,FALSE)&lt;=VLOOKUP($AD$18,paramètres!$E$33:$F$44,2,FALSE),R1022*$D1022,0)))</f>
        <v>0</v>
      </c>
      <c r="AE1022" s="13">
        <f>IF($D1022="",0,IF($E1022="",0,IF(VLOOKUP($E1022,paramètres!$E$33:$F$44,2,FALSE)&lt;=VLOOKUP($AE$18,paramètres!$E$33:$F$44,2,FALSE),S1022*$D1022,0)))</f>
        <v>0</v>
      </c>
      <c r="AF1022" s="13">
        <f>IF($D1022="",0,IF($E1022="",0,IF(VLOOKUP($E1022,paramètres!$E$33:$F$44,2,FALSE)&lt;=VLOOKUP($AF$18,paramètres!$E$33:$F$44,2,FALSE),T1022*$D1022,0)))</f>
        <v>0</v>
      </c>
      <c r="AG1022" s="13">
        <f>IF($D1022="",0,IF($E1022="",0,IF(VLOOKUP($E1022,paramètres!$E$33:$F$44,2,FALSE)&lt;=VLOOKUP($AG$18,paramètres!$E$33:$F$44,2,FALSE),U1022*$D1022,0)))</f>
        <v>0</v>
      </c>
      <c r="AH1022" s="13">
        <f>IF($D1022="",0,IF($E1022="",0,IF(VLOOKUP($E1022,paramètres!$E$33:$F$44,2,FALSE)&lt;=VLOOKUP($AH$18,paramètres!$E$33:$F$44,2,FALSE),V1022*$D1022,0)))</f>
        <v>0</v>
      </c>
      <c r="AI1022" s="13">
        <f>IF($D1022="",0,IF($E1022="",0,IF(VLOOKUP($E1022,paramètres!$E$33:$F$44,2,FALSE)&lt;=VLOOKUP($AI$18,paramètres!$E$33:$F$44,2,FALSE),W1022*$D1022,0)))</f>
        <v>0</v>
      </c>
      <c r="AJ1022" s="13">
        <f>IF($D1022="",0,IF($E1022="",0,IF(VLOOKUP($E1022,paramètres!$E$33:$F$44,2,FALSE)&lt;=VLOOKUP($AJ$18,paramètres!$E$33:$F$44,2,FALSE),X1022*$D1022,0)))</f>
        <v>0</v>
      </c>
      <c r="AK1022" s="13">
        <f>IF($D1022="",0,IF($E1022="",0,IF(VLOOKUP($E1022,paramètres!$E$33:$F$44,2,FALSE)&lt;=VLOOKUP($AK$18,paramètres!$E$33:$F$44,2,FALSE),Y1022*$D1022,0)))</f>
        <v>0</v>
      </c>
      <c r="AL1022" s="13">
        <f>IF($D1022="",0,IF($E1022="",0,IF(VLOOKUP($E1022,paramètres!$E$33:$F$44,2,FALSE)&lt;=VLOOKUP($AL$18,paramètres!$E$33:$F$44,2,FALSE),Z1022*$D1022,0)))</f>
        <v>0</v>
      </c>
      <c r="AM1022" s="13">
        <f>IF($D1022="",0,IF($E1022="",0,IF(VLOOKUP($E1022,paramètres!$E$33:$F$44,2,FALSE)&lt;=VLOOKUP($AM$18,paramètres!$E$33:$F$44,2,FALSE),AA1022*$D1022,0)))</f>
        <v>0</v>
      </c>
      <c r="AN1022" s="154">
        <f>IF($D1022="",0,IF($E1022="",0,IF(VLOOKUP($E1022,paramètres!$E$33:$F$44,2,FALSE)&lt;=VLOOKUP($AN$18,paramètres!$E$33:$F$44,2,FALSE),AB1022*$D1022,0)))</f>
        <v>0</v>
      </c>
      <c r="AO1022" s="149" t="str">
        <f>IF(paramètres!$B$28=1,((SUM(Q1022:Z1022)/1.02)+SUM(AA1022:AB1022))*0.0303/9*COUNT(Q1022:Y1022),IF(paramètres!$B$28=2,(SUM(Q1022:AB1022))*0.0303/9*COUNT(Q1022:Y1022),"Missing Delta option"))</f>
        <v>Missing Delta option</v>
      </c>
      <c r="AP1022" s="13" t="str">
        <f>IF(paramètres!$B$28=1,(((SUM(Q1022:Z1022)/1.02)+SUM(AA1022:AB1022))+((SUM(AC1022:AL1022)/1.02)+SUM(AM1022:AO1022)))*cotpatr,IF(paramètres!$B$28=2,(SUM(Q1022:AO1022)*cotpatr),"Missing Delta Option"))</f>
        <v>Missing Delta Option</v>
      </c>
      <c r="AQ1022" s="13" t="str" cm="1">
        <f t="array" ref="AQ1022">IF(paramètres!$B$28=1,(((SUM(Q1022:Z1022)/1.02)+SUM(AA1022:AB1022))+((SUM(AC1022:AN1022)/1.02)+SUM(AM1022:AN1022)))/12*pécule,IF(paramètres!$B$28=2,SUM(Q1022:AN1022)/12*pécule,"Missing Delta Option"))</f>
        <v>Missing Delta Option</v>
      </c>
      <c r="AR1022" s="132" t="e">
        <f>IF(paramètres!$B$28=1,(((SUM(Q1022:Z1022)/1.02)+SUM(AA1022:AB1022))+((SUM(AC1022:AN1022)/1.02)+SUM(AM1022:AN1022)))+AO1022+AP1022+AQ1022,SUM(Q1022:AN1022)+AO1022+AP1022+AQ1022)</f>
        <v>#VALUE!</v>
      </c>
    </row>
    <row r="1023" spans="1:44" x14ac:dyDescent="0.25">
      <c r="A1023" s="131"/>
      <c r="B1023" s="39"/>
      <c r="C1023" s="39"/>
      <c r="D1023" s="93"/>
      <c r="E1023" s="68"/>
      <c r="F1023" s="40"/>
      <c r="G1023" s="94"/>
      <c r="H1023" s="38"/>
      <c r="I1023" s="95"/>
      <c r="J1023" s="40"/>
      <c r="K1023" s="38"/>
      <c r="L1023" s="95"/>
      <c r="M1023" s="40"/>
      <c r="N1023" s="38"/>
      <c r="O1023" s="95"/>
      <c r="P1023" s="68"/>
      <c r="Q1023" s="226"/>
      <c r="R1023" s="227"/>
      <c r="S1023" s="227"/>
      <c r="T1023" s="227"/>
      <c r="U1023" s="227"/>
      <c r="V1023" s="227"/>
      <c r="W1023" s="227"/>
      <c r="X1023" s="227"/>
      <c r="Y1023" s="227"/>
      <c r="Z1023" s="227"/>
      <c r="AA1023" s="227"/>
      <c r="AB1023" s="228"/>
      <c r="AC1023" s="149">
        <f>IF($D1023="",0,IF($E1023="",0,IF(VLOOKUP($E1023,paramètres!$E$33:$F$44,2,FALSE)&lt;=VLOOKUP($AC$18,paramètres!$E$33:$F$44,2,FALSE),Q1023*$D1023,0)))</f>
        <v>0</v>
      </c>
      <c r="AD1023" s="13">
        <f>IF($D1023="",0,IF($E1023="",0,IF(VLOOKUP($E1023,paramètres!$E$33:$F$44,2,FALSE)&lt;=VLOOKUP($AD$18,paramètres!$E$33:$F$44,2,FALSE),R1023*$D1023,0)))</f>
        <v>0</v>
      </c>
      <c r="AE1023" s="13">
        <f>IF($D1023="",0,IF($E1023="",0,IF(VLOOKUP($E1023,paramètres!$E$33:$F$44,2,FALSE)&lt;=VLOOKUP($AE$18,paramètres!$E$33:$F$44,2,FALSE),S1023*$D1023,0)))</f>
        <v>0</v>
      </c>
      <c r="AF1023" s="13">
        <f>IF($D1023="",0,IF($E1023="",0,IF(VLOOKUP($E1023,paramètres!$E$33:$F$44,2,FALSE)&lt;=VLOOKUP($AF$18,paramètres!$E$33:$F$44,2,FALSE),T1023*$D1023,0)))</f>
        <v>0</v>
      </c>
      <c r="AG1023" s="13">
        <f>IF($D1023="",0,IF($E1023="",0,IF(VLOOKUP($E1023,paramètres!$E$33:$F$44,2,FALSE)&lt;=VLOOKUP($AG$18,paramètres!$E$33:$F$44,2,FALSE),U1023*$D1023,0)))</f>
        <v>0</v>
      </c>
      <c r="AH1023" s="13">
        <f>IF($D1023="",0,IF($E1023="",0,IF(VLOOKUP($E1023,paramètres!$E$33:$F$44,2,FALSE)&lt;=VLOOKUP($AH$18,paramètres!$E$33:$F$44,2,FALSE),V1023*$D1023,0)))</f>
        <v>0</v>
      </c>
      <c r="AI1023" s="13">
        <f>IF($D1023="",0,IF($E1023="",0,IF(VLOOKUP($E1023,paramètres!$E$33:$F$44,2,FALSE)&lt;=VLOOKUP($AI$18,paramètres!$E$33:$F$44,2,FALSE),W1023*$D1023,0)))</f>
        <v>0</v>
      </c>
      <c r="AJ1023" s="13">
        <f>IF($D1023="",0,IF($E1023="",0,IF(VLOOKUP($E1023,paramètres!$E$33:$F$44,2,FALSE)&lt;=VLOOKUP($AJ$18,paramètres!$E$33:$F$44,2,FALSE),X1023*$D1023,0)))</f>
        <v>0</v>
      </c>
      <c r="AK1023" s="13">
        <f>IF($D1023="",0,IF($E1023="",0,IF(VLOOKUP($E1023,paramètres!$E$33:$F$44,2,FALSE)&lt;=VLOOKUP($AK$18,paramètres!$E$33:$F$44,2,FALSE),Y1023*$D1023,0)))</f>
        <v>0</v>
      </c>
      <c r="AL1023" s="13">
        <f>IF($D1023="",0,IF($E1023="",0,IF(VLOOKUP($E1023,paramètres!$E$33:$F$44,2,FALSE)&lt;=VLOOKUP($AL$18,paramètres!$E$33:$F$44,2,FALSE),Z1023*$D1023,0)))</f>
        <v>0</v>
      </c>
      <c r="AM1023" s="13">
        <f>IF($D1023="",0,IF($E1023="",0,IF(VLOOKUP($E1023,paramètres!$E$33:$F$44,2,FALSE)&lt;=VLOOKUP($AM$18,paramètres!$E$33:$F$44,2,FALSE),AA1023*$D1023,0)))</f>
        <v>0</v>
      </c>
      <c r="AN1023" s="154">
        <f>IF($D1023="",0,IF($E1023="",0,IF(VLOOKUP($E1023,paramètres!$E$33:$F$44,2,FALSE)&lt;=VLOOKUP($AN$18,paramètres!$E$33:$F$44,2,FALSE),AB1023*$D1023,0)))</f>
        <v>0</v>
      </c>
      <c r="AO1023" s="149" t="str">
        <f>IF(paramètres!$B$28=1,((SUM(Q1023:Z1023)/1.02)+SUM(AA1023:AB1023))*0.0303/9*COUNT(Q1023:Y1023),IF(paramètres!$B$28=2,(SUM(Q1023:AB1023))*0.0303/9*COUNT(Q1023:Y1023),"Missing Delta option"))</f>
        <v>Missing Delta option</v>
      </c>
      <c r="AP1023" s="13" t="str">
        <f>IF(paramètres!$B$28=1,(((SUM(Q1023:Z1023)/1.02)+SUM(AA1023:AB1023))+((SUM(AC1023:AL1023)/1.02)+SUM(AM1023:AO1023)))*cotpatr,IF(paramètres!$B$28=2,(SUM(Q1023:AO1023)*cotpatr),"Missing Delta Option"))</f>
        <v>Missing Delta Option</v>
      </c>
      <c r="AQ1023" s="13" t="str" cm="1">
        <f t="array" ref="AQ1023">IF(paramètres!$B$28=1,(((SUM(Q1023:Z1023)/1.02)+SUM(AA1023:AB1023))+((SUM(AC1023:AN1023)/1.02)+SUM(AM1023:AN1023)))/12*pécule,IF(paramètres!$B$28=2,SUM(Q1023:AN1023)/12*pécule,"Missing Delta Option"))</f>
        <v>Missing Delta Option</v>
      </c>
      <c r="AR1023" s="132" t="e">
        <f>IF(paramètres!$B$28=1,(((SUM(Q1023:Z1023)/1.02)+SUM(AA1023:AB1023))+((SUM(AC1023:AN1023)/1.02)+SUM(AM1023:AN1023)))+AO1023+AP1023+AQ1023,SUM(Q1023:AN1023)+AO1023+AP1023+AQ1023)</f>
        <v>#VALUE!</v>
      </c>
    </row>
    <row r="1024" spans="1:44" x14ac:dyDescent="0.25">
      <c r="A1024" s="131"/>
      <c r="B1024" s="39"/>
      <c r="C1024" s="39"/>
      <c r="D1024" s="93"/>
      <c r="E1024" s="68"/>
      <c r="F1024" s="40"/>
      <c r="G1024" s="94"/>
      <c r="H1024" s="38"/>
      <c r="I1024" s="95"/>
      <c r="J1024" s="40"/>
      <c r="K1024" s="38"/>
      <c r="L1024" s="95"/>
      <c r="M1024" s="40"/>
      <c r="N1024" s="38"/>
      <c r="O1024" s="95"/>
      <c r="P1024" s="68"/>
      <c r="Q1024" s="226"/>
      <c r="R1024" s="227"/>
      <c r="S1024" s="227"/>
      <c r="T1024" s="227"/>
      <c r="U1024" s="227"/>
      <c r="V1024" s="227"/>
      <c r="W1024" s="227"/>
      <c r="X1024" s="227"/>
      <c r="Y1024" s="227"/>
      <c r="Z1024" s="227"/>
      <c r="AA1024" s="227"/>
      <c r="AB1024" s="228"/>
      <c r="AC1024" s="149">
        <f>IF($D1024="",0,IF($E1024="",0,IF(VLOOKUP($E1024,paramètres!$E$33:$F$44,2,FALSE)&lt;=VLOOKUP($AC$18,paramètres!$E$33:$F$44,2,FALSE),Q1024*$D1024,0)))</f>
        <v>0</v>
      </c>
      <c r="AD1024" s="13">
        <f>IF($D1024="",0,IF($E1024="",0,IF(VLOOKUP($E1024,paramètres!$E$33:$F$44,2,FALSE)&lt;=VLOOKUP($AD$18,paramètres!$E$33:$F$44,2,FALSE),R1024*$D1024,0)))</f>
        <v>0</v>
      </c>
      <c r="AE1024" s="13">
        <f>IF($D1024="",0,IF($E1024="",0,IF(VLOOKUP($E1024,paramètres!$E$33:$F$44,2,FALSE)&lt;=VLOOKUP($AE$18,paramètres!$E$33:$F$44,2,FALSE),S1024*$D1024,0)))</f>
        <v>0</v>
      </c>
      <c r="AF1024" s="13">
        <f>IF($D1024="",0,IF($E1024="",0,IF(VLOOKUP($E1024,paramètres!$E$33:$F$44,2,FALSE)&lt;=VLOOKUP($AF$18,paramètres!$E$33:$F$44,2,FALSE),T1024*$D1024,0)))</f>
        <v>0</v>
      </c>
      <c r="AG1024" s="13">
        <f>IF($D1024="",0,IF($E1024="",0,IF(VLOOKUP($E1024,paramètres!$E$33:$F$44,2,FALSE)&lt;=VLOOKUP($AG$18,paramètres!$E$33:$F$44,2,FALSE),U1024*$D1024,0)))</f>
        <v>0</v>
      </c>
      <c r="AH1024" s="13">
        <f>IF($D1024="",0,IF($E1024="",0,IF(VLOOKUP($E1024,paramètres!$E$33:$F$44,2,FALSE)&lt;=VLOOKUP($AH$18,paramètres!$E$33:$F$44,2,FALSE),V1024*$D1024,0)))</f>
        <v>0</v>
      </c>
      <c r="AI1024" s="13">
        <f>IF($D1024="",0,IF($E1024="",0,IF(VLOOKUP($E1024,paramètres!$E$33:$F$44,2,FALSE)&lt;=VLOOKUP($AI$18,paramètres!$E$33:$F$44,2,FALSE),W1024*$D1024,0)))</f>
        <v>0</v>
      </c>
      <c r="AJ1024" s="13">
        <f>IF($D1024="",0,IF($E1024="",0,IF(VLOOKUP($E1024,paramètres!$E$33:$F$44,2,FALSE)&lt;=VLOOKUP($AJ$18,paramètres!$E$33:$F$44,2,FALSE),X1024*$D1024,0)))</f>
        <v>0</v>
      </c>
      <c r="AK1024" s="13">
        <f>IF($D1024="",0,IF($E1024="",0,IF(VLOOKUP($E1024,paramètres!$E$33:$F$44,2,FALSE)&lt;=VLOOKUP($AK$18,paramètres!$E$33:$F$44,2,FALSE),Y1024*$D1024,0)))</f>
        <v>0</v>
      </c>
      <c r="AL1024" s="13">
        <f>IF($D1024="",0,IF($E1024="",0,IF(VLOOKUP($E1024,paramètres!$E$33:$F$44,2,FALSE)&lt;=VLOOKUP($AL$18,paramètres!$E$33:$F$44,2,FALSE),Z1024*$D1024,0)))</f>
        <v>0</v>
      </c>
      <c r="AM1024" s="13">
        <f>IF($D1024="",0,IF($E1024="",0,IF(VLOOKUP($E1024,paramètres!$E$33:$F$44,2,FALSE)&lt;=VLOOKUP($AM$18,paramètres!$E$33:$F$44,2,FALSE),AA1024*$D1024,0)))</f>
        <v>0</v>
      </c>
      <c r="AN1024" s="154">
        <f>IF($D1024="",0,IF($E1024="",0,IF(VLOOKUP($E1024,paramètres!$E$33:$F$44,2,FALSE)&lt;=VLOOKUP($AN$18,paramètres!$E$33:$F$44,2,FALSE),AB1024*$D1024,0)))</f>
        <v>0</v>
      </c>
      <c r="AO1024" s="149" t="str">
        <f>IF(paramètres!$B$28=1,((SUM(Q1024:Z1024)/1.02)+SUM(AA1024:AB1024))*0.0303/9*COUNT(Q1024:Y1024),IF(paramètres!$B$28=2,(SUM(Q1024:AB1024))*0.0303/9*COUNT(Q1024:Y1024),"Missing Delta option"))</f>
        <v>Missing Delta option</v>
      </c>
      <c r="AP1024" s="13" t="str">
        <f>IF(paramètres!$B$28=1,(((SUM(Q1024:Z1024)/1.02)+SUM(AA1024:AB1024))+((SUM(AC1024:AL1024)/1.02)+SUM(AM1024:AO1024)))*cotpatr,IF(paramètres!$B$28=2,(SUM(Q1024:AO1024)*cotpatr),"Missing Delta Option"))</f>
        <v>Missing Delta Option</v>
      </c>
      <c r="AQ1024" s="13" t="str" cm="1">
        <f t="array" ref="AQ1024">IF(paramètres!$B$28=1,(((SUM(Q1024:Z1024)/1.02)+SUM(AA1024:AB1024))+((SUM(AC1024:AN1024)/1.02)+SUM(AM1024:AN1024)))/12*pécule,IF(paramètres!$B$28=2,SUM(Q1024:AN1024)/12*pécule,"Missing Delta Option"))</f>
        <v>Missing Delta Option</v>
      </c>
      <c r="AR1024" s="132" t="e">
        <f>IF(paramètres!$B$28=1,(((SUM(Q1024:Z1024)/1.02)+SUM(AA1024:AB1024))+((SUM(AC1024:AN1024)/1.02)+SUM(AM1024:AN1024)))+AO1024+AP1024+AQ1024,SUM(Q1024:AN1024)+AO1024+AP1024+AQ1024)</f>
        <v>#VALUE!</v>
      </c>
    </row>
    <row r="1025" spans="1:44" x14ac:dyDescent="0.25">
      <c r="A1025" s="131"/>
      <c r="B1025" s="39"/>
      <c r="C1025" s="39"/>
      <c r="D1025" s="93"/>
      <c r="E1025" s="68"/>
      <c r="F1025" s="40"/>
      <c r="G1025" s="94"/>
      <c r="H1025" s="38"/>
      <c r="I1025" s="95"/>
      <c r="J1025" s="40"/>
      <c r="K1025" s="38"/>
      <c r="L1025" s="95"/>
      <c r="M1025" s="40"/>
      <c r="N1025" s="38"/>
      <c r="O1025" s="95"/>
      <c r="P1025" s="68"/>
      <c r="Q1025" s="226"/>
      <c r="R1025" s="227"/>
      <c r="S1025" s="227"/>
      <c r="T1025" s="227"/>
      <c r="U1025" s="227"/>
      <c r="V1025" s="227"/>
      <c r="W1025" s="227"/>
      <c r="X1025" s="227"/>
      <c r="Y1025" s="227"/>
      <c r="Z1025" s="227"/>
      <c r="AA1025" s="227"/>
      <c r="AB1025" s="228"/>
      <c r="AC1025" s="149">
        <f>IF($D1025="",0,IF($E1025="",0,IF(VLOOKUP($E1025,paramètres!$E$33:$F$44,2,FALSE)&lt;=VLOOKUP($AC$18,paramètres!$E$33:$F$44,2,FALSE),Q1025*$D1025,0)))</f>
        <v>0</v>
      </c>
      <c r="AD1025" s="13">
        <f>IF($D1025="",0,IF($E1025="",0,IF(VLOOKUP($E1025,paramètres!$E$33:$F$44,2,FALSE)&lt;=VLOOKUP($AD$18,paramètres!$E$33:$F$44,2,FALSE),R1025*$D1025,0)))</f>
        <v>0</v>
      </c>
      <c r="AE1025" s="13">
        <f>IF($D1025="",0,IF($E1025="",0,IF(VLOOKUP($E1025,paramètres!$E$33:$F$44,2,FALSE)&lt;=VLOOKUP($AE$18,paramètres!$E$33:$F$44,2,FALSE),S1025*$D1025,0)))</f>
        <v>0</v>
      </c>
      <c r="AF1025" s="13">
        <f>IF($D1025="",0,IF($E1025="",0,IF(VLOOKUP($E1025,paramètres!$E$33:$F$44,2,FALSE)&lt;=VLOOKUP($AF$18,paramètres!$E$33:$F$44,2,FALSE),T1025*$D1025,0)))</f>
        <v>0</v>
      </c>
      <c r="AG1025" s="13">
        <f>IF($D1025="",0,IF($E1025="",0,IF(VLOOKUP($E1025,paramètres!$E$33:$F$44,2,FALSE)&lt;=VLOOKUP($AG$18,paramètres!$E$33:$F$44,2,FALSE),U1025*$D1025,0)))</f>
        <v>0</v>
      </c>
      <c r="AH1025" s="13">
        <f>IF($D1025="",0,IF($E1025="",0,IF(VLOOKUP($E1025,paramètres!$E$33:$F$44,2,FALSE)&lt;=VLOOKUP($AH$18,paramètres!$E$33:$F$44,2,FALSE),V1025*$D1025,0)))</f>
        <v>0</v>
      </c>
      <c r="AI1025" s="13">
        <f>IF($D1025="",0,IF($E1025="",0,IF(VLOOKUP($E1025,paramètres!$E$33:$F$44,2,FALSE)&lt;=VLOOKUP($AI$18,paramètres!$E$33:$F$44,2,FALSE),W1025*$D1025,0)))</f>
        <v>0</v>
      </c>
      <c r="AJ1025" s="13">
        <f>IF($D1025="",0,IF($E1025="",0,IF(VLOOKUP($E1025,paramètres!$E$33:$F$44,2,FALSE)&lt;=VLOOKUP($AJ$18,paramètres!$E$33:$F$44,2,FALSE),X1025*$D1025,0)))</f>
        <v>0</v>
      </c>
      <c r="AK1025" s="13">
        <f>IF($D1025="",0,IF($E1025="",0,IF(VLOOKUP($E1025,paramètres!$E$33:$F$44,2,FALSE)&lt;=VLOOKUP($AK$18,paramètres!$E$33:$F$44,2,FALSE),Y1025*$D1025,0)))</f>
        <v>0</v>
      </c>
      <c r="AL1025" s="13">
        <f>IF($D1025="",0,IF($E1025="",0,IF(VLOOKUP($E1025,paramètres!$E$33:$F$44,2,FALSE)&lt;=VLOOKUP($AL$18,paramètres!$E$33:$F$44,2,FALSE),Z1025*$D1025,0)))</f>
        <v>0</v>
      </c>
      <c r="AM1025" s="13">
        <f>IF($D1025="",0,IF($E1025="",0,IF(VLOOKUP($E1025,paramètres!$E$33:$F$44,2,FALSE)&lt;=VLOOKUP($AM$18,paramètres!$E$33:$F$44,2,FALSE),AA1025*$D1025,0)))</f>
        <v>0</v>
      </c>
      <c r="AN1025" s="154">
        <f>IF($D1025="",0,IF($E1025="",0,IF(VLOOKUP($E1025,paramètres!$E$33:$F$44,2,FALSE)&lt;=VLOOKUP($AN$18,paramètres!$E$33:$F$44,2,FALSE),AB1025*$D1025,0)))</f>
        <v>0</v>
      </c>
      <c r="AO1025" s="149" t="str">
        <f>IF(paramètres!$B$28=1,((SUM(Q1025:Z1025)/1.02)+SUM(AA1025:AB1025))*0.0303/9*COUNT(Q1025:Y1025),IF(paramètres!$B$28=2,(SUM(Q1025:AB1025))*0.0303/9*COUNT(Q1025:Y1025),"Missing Delta option"))</f>
        <v>Missing Delta option</v>
      </c>
      <c r="AP1025" s="13" t="str">
        <f>IF(paramètres!$B$28=1,(((SUM(Q1025:Z1025)/1.02)+SUM(AA1025:AB1025))+((SUM(AC1025:AL1025)/1.02)+SUM(AM1025:AO1025)))*cotpatr,IF(paramètres!$B$28=2,(SUM(Q1025:AO1025)*cotpatr),"Missing Delta Option"))</f>
        <v>Missing Delta Option</v>
      </c>
      <c r="AQ1025" s="13" t="str" cm="1">
        <f t="array" ref="AQ1025">IF(paramètres!$B$28=1,(((SUM(Q1025:Z1025)/1.02)+SUM(AA1025:AB1025))+((SUM(AC1025:AN1025)/1.02)+SUM(AM1025:AN1025)))/12*pécule,IF(paramètres!$B$28=2,SUM(Q1025:AN1025)/12*pécule,"Missing Delta Option"))</f>
        <v>Missing Delta Option</v>
      </c>
      <c r="AR1025" s="132" t="e">
        <f>IF(paramètres!$B$28=1,(((SUM(Q1025:Z1025)/1.02)+SUM(AA1025:AB1025))+((SUM(AC1025:AN1025)/1.02)+SUM(AM1025:AN1025)))+AO1025+AP1025+AQ1025,SUM(Q1025:AN1025)+AO1025+AP1025+AQ1025)</f>
        <v>#VALUE!</v>
      </c>
    </row>
    <row r="1026" spans="1:44" x14ac:dyDescent="0.25">
      <c r="A1026" s="131"/>
      <c r="B1026" s="39"/>
      <c r="C1026" s="39"/>
      <c r="D1026" s="93"/>
      <c r="E1026" s="68"/>
      <c r="F1026" s="40"/>
      <c r="G1026" s="94"/>
      <c r="H1026" s="38"/>
      <c r="I1026" s="95"/>
      <c r="J1026" s="40"/>
      <c r="K1026" s="38"/>
      <c r="L1026" s="95"/>
      <c r="M1026" s="40"/>
      <c r="N1026" s="38"/>
      <c r="O1026" s="95"/>
      <c r="P1026" s="68"/>
      <c r="Q1026" s="226"/>
      <c r="R1026" s="227"/>
      <c r="S1026" s="227"/>
      <c r="T1026" s="227"/>
      <c r="U1026" s="227"/>
      <c r="V1026" s="227"/>
      <c r="W1026" s="227"/>
      <c r="X1026" s="227"/>
      <c r="Y1026" s="227"/>
      <c r="Z1026" s="227"/>
      <c r="AA1026" s="227"/>
      <c r="AB1026" s="228"/>
      <c r="AC1026" s="149">
        <f>IF($D1026="",0,IF($E1026="",0,IF(VLOOKUP($E1026,paramètres!$E$33:$F$44,2,FALSE)&lt;=VLOOKUP($AC$18,paramètres!$E$33:$F$44,2,FALSE),Q1026*$D1026,0)))</f>
        <v>0</v>
      </c>
      <c r="AD1026" s="13">
        <f>IF($D1026="",0,IF($E1026="",0,IF(VLOOKUP($E1026,paramètres!$E$33:$F$44,2,FALSE)&lt;=VLOOKUP($AD$18,paramètres!$E$33:$F$44,2,FALSE),R1026*$D1026,0)))</f>
        <v>0</v>
      </c>
      <c r="AE1026" s="13">
        <f>IF($D1026="",0,IF($E1026="",0,IF(VLOOKUP($E1026,paramètres!$E$33:$F$44,2,FALSE)&lt;=VLOOKUP($AE$18,paramètres!$E$33:$F$44,2,FALSE),S1026*$D1026,0)))</f>
        <v>0</v>
      </c>
      <c r="AF1026" s="13">
        <f>IF($D1026="",0,IF($E1026="",0,IF(VLOOKUP($E1026,paramètres!$E$33:$F$44,2,FALSE)&lt;=VLOOKUP($AF$18,paramètres!$E$33:$F$44,2,FALSE),T1026*$D1026,0)))</f>
        <v>0</v>
      </c>
      <c r="AG1026" s="13">
        <f>IF($D1026="",0,IF($E1026="",0,IF(VLOOKUP($E1026,paramètres!$E$33:$F$44,2,FALSE)&lt;=VLOOKUP($AG$18,paramètres!$E$33:$F$44,2,FALSE),U1026*$D1026,0)))</f>
        <v>0</v>
      </c>
      <c r="AH1026" s="13">
        <f>IF($D1026="",0,IF($E1026="",0,IF(VLOOKUP($E1026,paramètres!$E$33:$F$44,2,FALSE)&lt;=VLOOKUP($AH$18,paramètres!$E$33:$F$44,2,FALSE),V1026*$D1026,0)))</f>
        <v>0</v>
      </c>
      <c r="AI1026" s="13">
        <f>IF($D1026="",0,IF($E1026="",0,IF(VLOOKUP($E1026,paramètres!$E$33:$F$44,2,FALSE)&lt;=VLOOKUP($AI$18,paramètres!$E$33:$F$44,2,FALSE),W1026*$D1026,0)))</f>
        <v>0</v>
      </c>
      <c r="AJ1026" s="13">
        <f>IF($D1026="",0,IF($E1026="",0,IF(VLOOKUP($E1026,paramètres!$E$33:$F$44,2,FALSE)&lt;=VLOOKUP($AJ$18,paramètres!$E$33:$F$44,2,FALSE),X1026*$D1026,0)))</f>
        <v>0</v>
      </c>
      <c r="AK1026" s="13">
        <f>IF($D1026="",0,IF($E1026="",0,IF(VLOOKUP($E1026,paramètres!$E$33:$F$44,2,FALSE)&lt;=VLOOKUP($AK$18,paramètres!$E$33:$F$44,2,FALSE),Y1026*$D1026,0)))</f>
        <v>0</v>
      </c>
      <c r="AL1026" s="13">
        <f>IF($D1026="",0,IF($E1026="",0,IF(VLOOKUP($E1026,paramètres!$E$33:$F$44,2,FALSE)&lt;=VLOOKUP($AL$18,paramètres!$E$33:$F$44,2,FALSE),Z1026*$D1026,0)))</f>
        <v>0</v>
      </c>
      <c r="AM1026" s="13">
        <f>IF($D1026="",0,IF($E1026="",0,IF(VLOOKUP($E1026,paramètres!$E$33:$F$44,2,FALSE)&lt;=VLOOKUP($AM$18,paramètres!$E$33:$F$44,2,FALSE),AA1026*$D1026,0)))</f>
        <v>0</v>
      </c>
      <c r="AN1026" s="154">
        <f>IF($D1026="",0,IF($E1026="",0,IF(VLOOKUP($E1026,paramètres!$E$33:$F$44,2,FALSE)&lt;=VLOOKUP($AN$18,paramètres!$E$33:$F$44,2,FALSE),AB1026*$D1026,0)))</f>
        <v>0</v>
      </c>
      <c r="AO1026" s="149" t="str">
        <f>IF(paramètres!$B$28=1,((SUM(Q1026:Z1026)/1.02)+SUM(AA1026:AB1026))*0.0303/9*COUNT(Q1026:Y1026),IF(paramètres!$B$28=2,(SUM(Q1026:AB1026))*0.0303/9*COUNT(Q1026:Y1026),"Missing Delta option"))</f>
        <v>Missing Delta option</v>
      </c>
      <c r="AP1026" s="13" t="str">
        <f>IF(paramètres!$B$28=1,(((SUM(Q1026:Z1026)/1.02)+SUM(AA1026:AB1026))+((SUM(AC1026:AL1026)/1.02)+SUM(AM1026:AO1026)))*cotpatr,IF(paramètres!$B$28=2,(SUM(Q1026:AO1026)*cotpatr),"Missing Delta Option"))</f>
        <v>Missing Delta Option</v>
      </c>
      <c r="AQ1026" s="13" t="str" cm="1">
        <f t="array" ref="AQ1026">IF(paramètres!$B$28=1,(((SUM(Q1026:Z1026)/1.02)+SUM(AA1026:AB1026))+((SUM(AC1026:AN1026)/1.02)+SUM(AM1026:AN1026)))/12*pécule,IF(paramètres!$B$28=2,SUM(Q1026:AN1026)/12*pécule,"Missing Delta Option"))</f>
        <v>Missing Delta Option</v>
      </c>
      <c r="AR1026" s="132" t="e">
        <f>IF(paramètres!$B$28=1,(((SUM(Q1026:Z1026)/1.02)+SUM(AA1026:AB1026))+((SUM(AC1026:AN1026)/1.02)+SUM(AM1026:AN1026)))+AO1026+AP1026+AQ1026,SUM(Q1026:AN1026)+AO1026+AP1026+AQ1026)</f>
        <v>#VALUE!</v>
      </c>
    </row>
    <row r="1027" spans="1:44" x14ac:dyDescent="0.25">
      <c r="A1027" s="131"/>
      <c r="B1027" s="39"/>
      <c r="C1027" s="39"/>
      <c r="D1027" s="93"/>
      <c r="E1027" s="68"/>
      <c r="F1027" s="40"/>
      <c r="G1027" s="94"/>
      <c r="H1027" s="38"/>
      <c r="I1027" s="95"/>
      <c r="J1027" s="40"/>
      <c r="K1027" s="38"/>
      <c r="L1027" s="95"/>
      <c r="M1027" s="40"/>
      <c r="N1027" s="38"/>
      <c r="O1027" s="95"/>
      <c r="P1027" s="68"/>
      <c r="Q1027" s="226"/>
      <c r="R1027" s="227"/>
      <c r="S1027" s="227"/>
      <c r="T1027" s="227"/>
      <c r="U1027" s="227"/>
      <c r="V1027" s="227"/>
      <c r="W1027" s="227"/>
      <c r="X1027" s="227"/>
      <c r="Y1027" s="227"/>
      <c r="Z1027" s="227"/>
      <c r="AA1027" s="227"/>
      <c r="AB1027" s="228"/>
      <c r="AC1027" s="149">
        <f>IF($D1027="",0,IF($E1027="",0,IF(VLOOKUP($E1027,paramètres!$E$33:$F$44,2,FALSE)&lt;=VLOOKUP($AC$18,paramètres!$E$33:$F$44,2,FALSE),Q1027*$D1027,0)))</f>
        <v>0</v>
      </c>
      <c r="AD1027" s="13">
        <f>IF($D1027="",0,IF($E1027="",0,IF(VLOOKUP($E1027,paramètres!$E$33:$F$44,2,FALSE)&lt;=VLOOKUP($AD$18,paramètres!$E$33:$F$44,2,FALSE),R1027*$D1027,0)))</f>
        <v>0</v>
      </c>
      <c r="AE1027" s="13">
        <f>IF($D1027="",0,IF($E1027="",0,IF(VLOOKUP($E1027,paramètres!$E$33:$F$44,2,FALSE)&lt;=VLOOKUP($AE$18,paramètres!$E$33:$F$44,2,FALSE),S1027*$D1027,0)))</f>
        <v>0</v>
      </c>
      <c r="AF1027" s="13">
        <f>IF($D1027="",0,IF($E1027="",0,IF(VLOOKUP($E1027,paramètres!$E$33:$F$44,2,FALSE)&lt;=VLOOKUP($AF$18,paramètres!$E$33:$F$44,2,FALSE),T1027*$D1027,0)))</f>
        <v>0</v>
      </c>
      <c r="AG1027" s="13">
        <f>IF($D1027="",0,IF($E1027="",0,IF(VLOOKUP($E1027,paramètres!$E$33:$F$44,2,FALSE)&lt;=VLOOKUP($AG$18,paramètres!$E$33:$F$44,2,FALSE),U1027*$D1027,0)))</f>
        <v>0</v>
      </c>
      <c r="AH1027" s="13">
        <f>IF($D1027="",0,IF($E1027="",0,IF(VLOOKUP($E1027,paramètres!$E$33:$F$44,2,FALSE)&lt;=VLOOKUP($AH$18,paramètres!$E$33:$F$44,2,FALSE),V1027*$D1027,0)))</f>
        <v>0</v>
      </c>
      <c r="AI1027" s="13">
        <f>IF($D1027="",0,IF($E1027="",0,IF(VLOOKUP($E1027,paramètres!$E$33:$F$44,2,FALSE)&lt;=VLOOKUP($AI$18,paramètres!$E$33:$F$44,2,FALSE),W1027*$D1027,0)))</f>
        <v>0</v>
      </c>
      <c r="AJ1027" s="13">
        <f>IF($D1027="",0,IF($E1027="",0,IF(VLOOKUP($E1027,paramètres!$E$33:$F$44,2,FALSE)&lt;=VLOOKUP($AJ$18,paramètres!$E$33:$F$44,2,FALSE),X1027*$D1027,0)))</f>
        <v>0</v>
      </c>
      <c r="AK1027" s="13">
        <f>IF($D1027="",0,IF($E1027="",0,IF(VLOOKUP($E1027,paramètres!$E$33:$F$44,2,FALSE)&lt;=VLOOKUP($AK$18,paramètres!$E$33:$F$44,2,FALSE),Y1027*$D1027,0)))</f>
        <v>0</v>
      </c>
      <c r="AL1027" s="13">
        <f>IF($D1027="",0,IF($E1027="",0,IF(VLOOKUP($E1027,paramètres!$E$33:$F$44,2,FALSE)&lt;=VLOOKUP($AL$18,paramètres!$E$33:$F$44,2,FALSE),Z1027*$D1027,0)))</f>
        <v>0</v>
      </c>
      <c r="AM1027" s="13">
        <f>IF($D1027="",0,IF($E1027="",0,IF(VLOOKUP($E1027,paramètres!$E$33:$F$44,2,FALSE)&lt;=VLOOKUP($AM$18,paramètres!$E$33:$F$44,2,FALSE),AA1027*$D1027,0)))</f>
        <v>0</v>
      </c>
      <c r="AN1027" s="154">
        <f>IF($D1027="",0,IF($E1027="",0,IF(VLOOKUP($E1027,paramètres!$E$33:$F$44,2,FALSE)&lt;=VLOOKUP($AN$18,paramètres!$E$33:$F$44,2,FALSE),AB1027*$D1027,0)))</f>
        <v>0</v>
      </c>
      <c r="AO1027" s="149" t="str">
        <f>IF(paramètres!$B$28=1,((SUM(Q1027:Z1027)/1.02)+SUM(AA1027:AB1027))*0.0303/9*COUNT(Q1027:Y1027),IF(paramètres!$B$28=2,(SUM(Q1027:AB1027))*0.0303/9*COUNT(Q1027:Y1027),"Missing Delta option"))</f>
        <v>Missing Delta option</v>
      </c>
      <c r="AP1027" s="13" t="str">
        <f>IF(paramètres!$B$28=1,(((SUM(Q1027:Z1027)/1.02)+SUM(AA1027:AB1027))+((SUM(AC1027:AL1027)/1.02)+SUM(AM1027:AO1027)))*cotpatr,IF(paramètres!$B$28=2,(SUM(Q1027:AO1027)*cotpatr),"Missing Delta Option"))</f>
        <v>Missing Delta Option</v>
      </c>
      <c r="AQ1027" s="13" t="str" cm="1">
        <f t="array" ref="AQ1027">IF(paramètres!$B$28=1,(((SUM(Q1027:Z1027)/1.02)+SUM(AA1027:AB1027))+((SUM(AC1027:AN1027)/1.02)+SUM(AM1027:AN1027)))/12*pécule,IF(paramètres!$B$28=2,SUM(Q1027:AN1027)/12*pécule,"Missing Delta Option"))</f>
        <v>Missing Delta Option</v>
      </c>
      <c r="AR1027" s="132" t="e">
        <f>IF(paramètres!$B$28=1,(((SUM(Q1027:Z1027)/1.02)+SUM(AA1027:AB1027))+((SUM(AC1027:AN1027)/1.02)+SUM(AM1027:AN1027)))+AO1027+AP1027+AQ1027,SUM(Q1027:AN1027)+AO1027+AP1027+AQ1027)</f>
        <v>#VALUE!</v>
      </c>
    </row>
    <row r="1028" spans="1:44" x14ac:dyDescent="0.25">
      <c r="A1028" s="131"/>
      <c r="B1028" s="39"/>
      <c r="C1028" s="39"/>
      <c r="D1028" s="93"/>
      <c r="E1028" s="68"/>
      <c r="F1028" s="40"/>
      <c r="G1028" s="94"/>
      <c r="H1028" s="38"/>
      <c r="I1028" s="95"/>
      <c r="J1028" s="40"/>
      <c r="K1028" s="38"/>
      <c r="L1028" s="95"/>
      <c r="M1028" s="40"/>
      <c r="N1028" s="38"/>
      <c r="O1028" s="95"/>
      <c r="P1028" s="68"/>
      <c r="Q1028" s="226"/>
      <c r="R1028" s="227"/>
      <c r="S1028" s="227"/>
      <c r="T1028" s="227"/>
      <c r="U1028" s="227"/>
      <c r="V1028" s="227"/>
      <c r="W1028" s="227"/>
      <c r="X1028" s="227"/>
      <c r="Y1028" s="227"/>
      <c r="Z1028" s="227"/>
      <c r="AA1028" s="227"/>
      <c r="AB1028" s="228"/>
      <c r="AC1028" s="149">
        <f>IF($D1028="",0,IF($E1028="",0,IF(VLOOKUP($E1028,paramètres!$E$33:$F$44,2,FALSE)&lt;=VLOOKUP($AC$18,paramètres!$E$33:$F$44,2,FALSE),Q1028*$D1028,0)))</f>
        <v>0</v>
      </c>
      <c r="AD1028" s="13">
        <f>IF($D1028="",0,IF($E1028="",0,IF(VLOOKUP($E1028,paramètres!$E$33:$F$44,2,FALSE)&lt;=VLOOKUP($AD$18,paramètres!$E$33:$F$44,2,FALSE),R1028*$D1028,0)))</f>
        <v>0</v>
      </c>
      <c r="AE1028" s="13">
        <f>IF($D1028="",0,IF($E1028="",0,IF(VLOOKUP($E1028,paramètres!$E$33:$F$44,2,FALSE)&lt;=VLOOKUP($AE$18,paramètres!$E$33:$F$44,2,FALSE),S1028*$D1028,0)))</f>
        <v>0</v>
      </c>
      <c r="AF1028" s="13">
        <f>IF($D1028="",0,IF($E1028="",0,IF(VLOOKUP($E1028,paramètres!$E$33:$F$44,2,FALSE)&lt;=VLOOKUP($AF$18,paramètres!$E$33:$F$44,2,FALSE),T1028*$D1028,0)))</f>
        <v>0</v>
      </c>
      <c r="AG1028" s="13">
        <f>IF($D1028="",0,IF($E1028="",0,IF(VLOOKUP($E1028,paramètres!$E$33:$F$44,2,FALSE)&lt;=VLOOKUP($AG$18,paramètres!$E$33:$F$44,2,FALSE),U1028*$D1028,0)))</f>
        <v>0</v>
      </c>
      <c r="AH1028" s="13">
        <f>IF($D1028="",0,IF($E1028="",0,IF(VLOOKUP($E1028,paramètres!$E$33:$F$44,2,FALSE)&lt;=VLOOKUP($AH$18,paramètres!$E$33:$F$44,2,FALSE),V1028*$D1028,0)))</f>
        <v>0</v>
      </c>
      <c r="AI1028" s="13">
        <f>IF($D1028="",0,IF($E1028="",0,IF(VLOOKUP($E1028,paramètres!$E$33:$F$44,2,FALSE)&lt;=VLOOKUP($AI$18,paramètres!$E$33:$F$44,2,FALSE),W1028*$D1028,0)))</f>
        <v>0</v>
      </c>
      <c r="AJ1028" s="13">
        <f>IF($D1028="",0,IF($E1028="",0,IF(VLOOKUP($E1028,paramètres!$E$33:$F$44,2,FALSE)&lt;=VLOOKUP($AJ$18,paramètres!$E$33:$F$44,2,FALSE),X1028*$D1028,0)))</f>
        <v>0</v>
      </c>
      <c r="AK1028" s="13">
        <f>IF($D1028="",0,IF($E1028="",0,IF(VLOOKUP($E1028,paramètres!$E$33:$F$44,2,FALSE)&lt;=VLOOKUP($AK$18,paramètres!$E$33:$F$44,2,FALSE),Y1028*$D1028,0)))</f>
        <v>0</v>
      </c>
      <c r="AL1028" s="13">
        <f>IF($D1028="",0,IF($E1028="",0,IF(VLOOKUP($E1028,paramètres!$E$33:$F$44,2,FALSE)&lt;=VLOOKUP($AL$18,paramètres!$E$33:$F$44,2,FALSE),Z1028*$D1028,0)))</f>
        <v>0</v>
      </c>
      <c r="AM1028" s="13">
        <f>IF($D1028="",0,IF($E1028="",0,IF(VLOOKUP($E1028,paramètres!$E$33:$F$44,2,FALSE)&lt;=VLOOKUP($AM$18,paramètres!$E$33:$F$44,2,FALSE),AA1028*$D1028,0)))</f>
        <v>0</v>
      </c>
      <c r="AN1028" s="154">
        <f>IF($D1028="",0,IF($E1028="",0,IF(VLOOKUP($E1028,paramètres!$E$33:$F$44,2,FALSE)&lt;=VLOOKUP($AN$18,paramètres!$E$33:$F$44,2,FALSE),AB1028*$D1028,0)))</f>
        <v>0</v>
      </c>
      <c r="AO1028" s="149" t="str">
        <f>IF(paramètres!$B$28=1,((SUM(Q1028:Z1028)/1.02)+SUM(AA1028:AB1028))*0.0303/9*COUNT(Q1028:Y1028),IF(paramètres!$B$28=2,(SUM(Q1028:AB1028))*0.0303/9*COUNT(Q1028:Y1028),"Missing Delta option"))</f>
        <v>Missing Delta option</v>
      </c>
      <c r="AP1028" s="13" t="str">
        <f>IF(paramètres!$B$28=1,(((SUM(Q1028:Z1028)/1.02)+SUM(AA1028:AB1028))+((SUM(AC1028:AL1028)/1.02)+SUM(AM1028:AO1028)))*cotpatr,IF(paramètres!$B$28=2,(SUM(Q1028:AO1028)*cotpatr),"Missing Delta Option"))</f>
        <v>Missing Delta Option</v>
      </c>
      <c r="AQ1028" s="13" t="str" cm="1">
        <f t="array" ref="AQ1028">IF(paramètres!$B$28=1,(((SUM(Q1028:Z1028)/1.02)+SUM(AA1028:AB1028))+((SUM(AC1028:AN1028)/1.02)+SUM(AM1028:AN1028)))/12*pécule,IF(paramètres!$B$28=2,SUM(Q1028:AN1028)/12*pécule,"Missing Delta Option"))</f>
        <v>Missing Delta Option</v>
      </c>
      <c r="AR1028" s="132" t="e">
        <f>IF(paramètres!$B$28=1,(((SUM(Q1028:Z1028)/1.02)+SUM(AA1028:AB1028))+((SUM(AC1028:AN1028)/1.02)+SUM(AM1028:AN1028)))+AO1028+AP1028+AQ1028,SUM(Q1028:AN1028)+AO1028+AP1028+AQ1028)</f>
        <v>#VALUE!</v>
      </c>
    </row>
    <row r="1029" spans="1:44" x14ac:dyDescent="0.25">
      <c r="A1029" s="131"/>
      <c r="B1029" s="39"/>
      <c r="C1029" s="39"/>
      <c r="D1029" s="93"/>
      <c r="E1029" s="68"/>
      <c r="F1029" s="40"/>
      <c r="G1029" s="94"/>
      <c r="H1029" s="38"/>
      <c r="I1029" s="95"/>
      <c r="J1029" s="40"/>
      <c r="K1029" s="38"/>
      <c r="L1029" s="95"/>
      <c r="M1029" s="40"/>
      <c r="N1029" s="38"/>
      <c r="O1029" s="95"/>
      <c r="P1029" s="68"/>
      <c r="Q1029" s="226"/>
      <c r="R1029" s="227"/>
      <c r="S1029" s="227"/>
      <c r="T1029" s="227"/>
      <c r="U1029" s="227"/>
      <c r="V1029" s="227"/>
      <c r="W1029" s="227"/>
      <c r="X1029" s="227"/>
      <c r="Y1029" s="227"/>
      <c r="Z1029" s="227"/>
      <c r="AA1029" s="227"/>
      <c r="AB1029" s="228"/>
      <c r="AC1029" s="149">
        <f>IF($D1029="",0,IF($E1029="",0,IF(VLOOKUP($E1029,paramètres!$E$33:$F$44,2,FALSE)&lt;=VLOOKUP($AC$18,paramètres!$E$33:$F$44,2,FALSE),Q1029*$D1029,0)))</f>
        <v>0</v>
      </c>
      <c r="AD1029" s="13">
        <f>IF($D1029="",0,IF($E1029="",0,IF(VLOOKUP($E1029,paramètres!$E$33:$F$44,2,FALSE)&lt;=VLOOKUP($AD$18,paramètres!$E$33:$F$44,2,FALSE),R1029*$D1029,0)))</f>
        <v>0</v>
      </c>
      <c r="AE1029" s="13">
        <f>IF($D1029="",0,IF($E1029="",0,IF(VLOOKUP($E1029,paramètres!$E$33:$F$44,2,FALSE)&lt;=VLOOKUP($AE$18,paramètres!$E$33:$F$44,2,FALSE),S1029*$D1029,0)))</f>
        <v>0</v>
      </c>
      <c r="AF1029" s="13">
        <f>IF($D1029="",0,IF($E1029="",0,IF(VLOOKUP($E1029,paramètres!$E$33:$F$44,2,FALSE)&lt;=VLOOKUP($AF$18,paramètres!$E$33:$F$44,2,FALSE),T1029*$D1029,0)))</f>
        <v>0</v>
      </c>
      <c r="AG1029" s="13">
        <f>IF($D1029="",0,IF($E1029="",0,IF(VLOOKUP($E1029,paramètres!$E$33:$F$44,2,FALSE)&lt;=VLOOKUP($AG$18,paramètres!$E$33:$F$44,2,FALSE),U1029*$D1029,0)))</f>
        <v>0</v>
      </c>
      <c r="AH1029" s="13">
        <f>IF($D1029="",0,IF($E1029="",0,IF(VLOOKUP($E1029,paramètres!$E$33:$F$44,2,FALSE)&lt;=VLOOKUP($AH$18,paramètres!$E$33:$F$44,2,FALSE),V1029*$D1029,0)))</f>
        <v>0</v>
      </c>
      <c r="AI1029" s="13">
        <f>IF($D1029="",0,IF($E1029="",0,IF(VLOOKUP($E1029,paramètres!$E$33:$F$44,2,FALSE)&lt;=VLOOKUP($AI$18,paramètres!$E$33:$F$44,2,FALSE),W1029*$D1029,0)))</f>
        <v>0</v>
      </c>
      <c r="AJ1029" s="13">
        <f>IF($D1029="",0,IF($E1029="",0,IF(VLOOKUP($E1029,paramètres!$E$33:$F$44,2,FALSE)&lt;=VLOOKUP($AJ$18,paramètres!$E$33:$F$44,2,FALSE),X1029*$D1029,0)))</f>
        <v>0</v>
      </c>
      <c r="AK1029" s="13">
        <f>IF($D1029="",0,IF($E1029="",0,IF(VLOOKUP($E1029,paramètres!$E$33:$F$44,2,FALSE)&lt;=VLOOKUP($AK$18,paramètres!$E$33:$F$44,2,FALSE),Y1029*$D1029,0)))</f>
        <v>0</v>
      </c>
      <c r="AL1029" s="13">
        <f>IF($D1029="",0,IF($E1029="",0,IF(VLOOKUP($E1029,paramètres!$E$33:$F$44,2,FALSE)&lt;=VLOOKUP($AL$18,paramètres!$E$33:$F$44,2,FALSE),Z1029*$D1029,0)))</f>
        <v>0</v>
      </c>
      <c r="AM1029" s="13">
        <f>IF($D1029="",0,IF($E1029="",0,IF(VLOOKUP($E1029,paramètres!$E$33:$F$44,2,FALSE)&lt;=VLOOKUP($AM$18,paramètres!$E$33:$F$44,2,FALSE),AA1029*$D1029,0)))</f>
        <v>0</v>
      </c>
      <c r="AN1029" s="154">
        <f>IF($D1029="",0,IF($E1029="",0,IF(VLOOKUP($E1029,paramètres!$E$33:$F$44,2,FALSE)&lt;=VLOOKUP($AN$18,paramètres!$E$33:$F$44,2,FALSE),AB1029*$D1029,0)))</f>
        <v>0</v>
      </c>
      <c r="AO1029" s="149" t="str">
        <f>IF(paramètres!$B$28=1,((SUM(Q1029:Z1029)/1.02)+SUM(AA1029:AB1029))*0.0303/9*COUNT(Q1029:Y1029),IF(paramètres!$B$28=2,(SUM(Q1029:AB1029))*0.0303/9*COUNT(Q1029:Y1029),"Missing Delta option"))</f>
        <v>Missing Delta option</v>
      </c>
      <c r="AP1029" s="13" t="str">
        <f>IF(paramètres!$B$28=1,(((SUM(Q1029:Z1029)/1.02)+SUM(AA1029:AB1029))+((SUM(AC1029:AL1029)/1.02)+SUM(AM1029:AO1029)))*cotpatr,IF(paramètres!$B$28=2,(SUM(Q1029:AO1029)*cotpatr),"Missing Delta Option"))</f>
        <v>Missing Delta Option</v>
      </c>
      <c r="AQ1029" s="13" t="str" cm="1">
        <f t="array" ref="AQ1029">IF(paramètres!$B$28=1,(((SUM(Q1029:Z1029)/1.02)+SUM(AA1029:AB1029))+((SUM(AC1029:AN1029)/1.02)+SUM(AM1029:AN1029)))/12*pécule,IF(paramètres!$B$28=2,SUM(Q1029:AN1029)/12*pécule,"Missing Delta Option"))</f>
        <v>Missing Delta Option</v>
      </c>
      <c r="AR1029" s="132" t="e">
        <f>IF(paramètres!$B$28=1,(((SUM(Q1029:Z1029)/1.02)+SUM(AA1029:AB1029))+((SUM(AC1029:AN1029)/1.02)+SUM(AM1029:AN1029)))+AO1029+AP1029+AQ1029,SUM(Q1029:AN1029)+AO1029+AP1029+AQ1029)</f>
        <v>#VALUE!</v>
      </c>
    </row>
    <row r="1030" spans="1:44" x14ac:dyDescent="0.25">
      <c r="A1030" s="131"/>
      <c r="B1030" s="39"/>
      <c r="C1030" s="39"/>
      <c r="D1030" s="93"/>
      <c r="E1030" s="68"/>
      <c r="F1030" s="40"/>
      <c r="G1030" s="94"/>
      <c r="H1030" s="38"/>
      <c r="I1030" s="95"/>
      <c r="J1030" s="40"/>
      <c r="K1030" s="38"/>
      <c r="L1030" s="95"/>
      <c r="M1030" s="40"/>
      <c r="N1030" s="38"/>
      <c r="O1030" s="95"/>
      <c r="P1030" s="68"/>
      <c r="Q1030" s="226"/>
      <c r="R1030" s="227"/>
      <c r="S1030" s="227"/>
      <c r="T1030" s="227"/>
      <c r="U1030" s="227"/>
      <c r="V1030" s="227"/>
      <c r="W1030" s="227"/>
      <c r="X1030" s="227"/>
      <c r="Y1030" s="227"/>
      <c r="Z1030" s="227"/>
      <c r="AA1030" s="227"/>
      <c r="AB1030" s="228"/>
      <c r="AC1030" s="149">
        <f>IF($D1030="",0,IF($E1030="",0,IF(VLOOKUP($E1030,paramètres!$E$33:$F$44,2,FALSE)&lt;=VLOOKUP($AC$18,paramètres!$E$33:$F$44,2,FALSE),Q1030*$D1030,0)))</f>
        <v>0</v>
      </c>
      <c r="AD1030" s="13">
        <f>IF($D1030="",0,IF($E1030="",0,IF(VLOOKUP($E1030,paramètres!$E$33:$F$44,2,FALSE)&lt;=VLOOKUP($AD$18,paramètres!$E$33:$F$44,2,FALSE),R1030*$D1030,0)))</f>
        <v>0</v>
      </c>
      <c r="AE1030" s="13">
        <f>IF($D1030="",0,IF($E1030="",0,IF(VLOOKUP($E1030,paramètres!$E$33:$F$44,2,FALSE)&lt;=VLOOKUP($AE$18,paramètres!$E$33:$F$44,2,FALSE),S1030*$D1030,0)))</f>
        <v>0</v>
      </c>
      <c r="AF1030" s="13">
        <f>IF($D1030="",0,IF($E1030="",0,IF(VLOOKUP($E1030,paramètres!$E$33:$F$44,2,FALSE)&lt;=VLOOKUP($AF$18,paramètres!$E$33:$F$44,2,FALSE),T1030*$D1030,0)))</f>
        <v>0</v>
      </c>
      <c r="AG1030" s="13">
        <f>IF($D1030="",0,IF($E1030="",0,IF(VLOOKUP($E1030,paramètres!$E$33:$F$44,2,FALSE)&lt;=VLOOKUP($AG$18,paramètres!$E$33:$F$44,2,FALSE),U1030*$D1030,0)))</f>
        <v>0</v>
      </c>
      <c r="AH1030" s="13">
        <f>IF($D1030="",0,IF($E1030="",0,IF(VLOOKUP($E1030,paramètres!$E$33:$F$44,2,FALSE)&lt;=VLOOKUP($AH$18,paramètres!$E$33:$F$44,2,FALSE),V1030*$D1030,0)))</f>
        <v>0</v>
      </c>
      <c r="AI1030" s="13">
        <f>IF($D1030="",0,IF($E1030="",0,IF(VLOOKUP($E1030,paramètres!$E$33:$F$44,2,FALSE)&lt;=VLOOKUP($AI$18,paramètres!$E$33:$F$44,2,FALSE),W1030*$D1030,0)))</f>
        <v>0</v>
      </c>
      <c r="AJ1030" s="13">
        <f>IF($D1030="",0,IF($E1030="",0,IF(VLOOKUP($E1030,paramètres!$E$33:$F$44,2,FALSE)&lt;=VLOOKUP($AJ$18,paramètres!$E$33:$F$44,2,FALSE),X1030*$D1030,0)))</f>
        <v>0</v>
      </c>
      <c r="AK1030" s="13">
        <f>IF($D1030="",0,IF($E1030="",0,IF(VLOOKUP($E1030,paramètres!$E$33:$F$44,2,FALSE)&lt;=VLOOKUP($AK$18,paramètres!$E$33:$F$44,2,FALSE),Y1030*$D1030,0)))</f>
        <v>0</v>
      </c>
      <c r="AL1030" s="13">
        <f>IF($D1030="",0,IF($E1030="",0,IF(VLOOKUP($E1030,paramètres!$E$33:$F$44,2,FALSE)&lt;=VLOOKUP($AL$18,paramètres!$E$33:$F$44,2,FALSE),Z1030*$D1030,0)))</f>
        <v>0</v>
      </c>
      <c r="AM1030" s="13">
        <f>IF($D1030="",0,IF($E1030="",0,IF(VLOOKUP($E1030,paramètres!$E$33:$F$44,2,FALSE)&lt;=VLOOKUP($AM$18,paramètres!$E$33:$F$44,2,FALSE),AA1030*$D1030,0)))</f>
        <v>0</v>
      </c>
      <c r="AN1030" s="154">
        <f>IF($D1030="",0,IF($E1030="",0,IF(VLOOKUP($E1030,paramètres!$E$33:$F$44,2,FALSE)&lt;=VLOOKUP($AN$18,paramètres!$E$33:$F$44,2,FALSE),AB1030*$D1030,0)))</f>
        <v>0</v>
      </c>
      <c r="AO1030" s="149" t="str">
        <f>IF(paramètres!$B$28=1,((SUM(Q1030:Z1030)/1.02)+SUM(AA1030:AB1030))*0.0303/9*COUNT(Q1030:Y1030),IF(paramètres!$B$28=2,(SUM(Q1030:AB1030))*0.0303/9*COUNT(Q1030:Y1030),"Missing Delta option"))</f>
        <v>Missing Delta option</v>
      </c>
      <c r="AP1030" s="13" t="str">
        <f>IF(paramètres!$B$28=1,(((SUM(Q1030:Z1030)/1.02)+SUM(AA1030:AB1030))+((SUM(AC1030:AL1030)/1.02)+SUM(AM1030:AO1030)))*cotpatr,IF(paramètres!$B$28=2,(SUM(Q1030:AO1030)*cotpatr),"Missing Delta Option"))</f>
        <v>Missing Delta Option</v>
      </c>
      <c r="AQ1030" s="13" t="str" cm="1">
        <f t="array" ref="AQ1030">IF(paramètres!$B$28=1,(((SUM(Q1030:Z1030)/1.02)+SUM(AA1030:AB1030))+((SUM(AC1030:AN1030)/1.02)+SUM(AM1030:AN1030)))/12*pécule,IF(paramètres!$B$28=2,SUM(Q1030:AN1030)/12*pécule,"Missing Delta Option"))</f>
        <v>Missing Delta Option</v>
      </c>
      <c r="AR1030" s="132" t="e">
        <f>IF(paramètres!$B$28=1,(((SUM(Q1030:Z1030)/1.02)+SUM(AA1030:AB1030))+((SUM(AC1030:AN1030)/1.02)+SUM(AM1030:AN1030)))+AO1030+AP1030+AQ1030,SUM(Q1030:AN1030)+AO1030+AP1030+AQ1030)</f>
        <v>#VALUE!</v>
      </c>
    </row>
    <row r="1031" spans="1:44" x14ac:dyDescent="0.25">
      <c r="A1031" s="131"/>
      <c r="B1031" s="39"/>
      <c r="C1031" s="39"/>
      <c r="D1031" s="93"/>
      <c r="E1031" s="68"/>
      <c r="F1031" s="40"/>
      <c r="G1031" s="94"/>
      <c r="H1031" s="38"/>
      <c r="I1031" s="95"/>
      <c r="J1031" s="40"/>
      <c r="K1031" s="38"/>
      <c r="L1031" s="95"/>
      <c r="M1031" s="40"/>
      <c r="N1031" s="38"/>
      <c r="O1031" s="95"/>
      <c r="P1031" s="68"/>
      <c r="Q1031" s="226"/>
      <c r="R1031" s="227"/>
      <c r="S1031" s="227"/>
      <c r="T1031" s="227"/>
      <c r="U1031" s="227"/>
      <c r="V1031" s="227"/>
      <c r="W1031" s="227"/>
      <c r="X1031" s="227"/>
      <c r="Y1031" s="227"/>
      <c r="Z1031" s="227"/>
      <c r="AA1031" s="227"/>
      <c r="AB1031" s="228"/>
      <c r="AC1031" s="149">
        <f>IF($D1031="",0,IF($E1031="",0,IF(VLOOKUP($E1031,paramètres!$E$33:$F$44,2,FALSE)&lt;=VLOOKUP($AC$18,paramètres!$E$33:$F$44,2,FALSE),Q1031*$D1031,0)))</f>
        <v>0</v>
      </c>
      <c r="AD1031" s="13">
        <f>IF($D1031="",0,IF($E1031="",0,IF(VLOOKUP($E1031,paramètres!$E$33:$F$44,2,FALSE)&lt;=VLOOKUP($AD$18,paramètres!$E$33:$F$44,2,FALSE),R1031*$D1031,0)))</f>
        <v>0</v>
      </c>
      <c r="AE1031" s="13">
        <f>IF($D1031="",0,IF($E1031="",0,IF(VLOOKUP($E1031,paramètres!$E$33:$F$44,2,FALSE)&lt;=VLOOKUP($AE$18,paramètres!$E$33:$F$44,2,FALSE),S1031*$D1031,0)))</f>
        <v>0</v>
      </c>
      <c r="AF1031" s="13">
        <f>IF($D1031="",0,IF($E1031="",0,IF(VLOOKUP($E1031,paramètres!$E$33:$F$44,2,FALSE)&lt;=VLOOKUP($AF$18,paramètres!$E$33:$F$44,2,FALSE),T1031*$D1031,0)))</f>
        <v>0</v>
      </c>
      <c r="AG1031" s="13">
        <f>IF($D1031="",0,IF($E1031="",0,IF(VLOOKUP($E1031,paramètres!$E$33:$F$44,2,FALSE)&lt;=VLOOKUP($AG$18,paramètres!$E$33:$F$44,2,FALSE),U1031*$D1031,0)))</f>
        <v>0</v>
      </c>
      <c r="AH1031" s="13">
        <f>IF($D1031="",0,IF($E1031="",0,IF(VLOOKUP($E1031,paramètres!$E$33:$F$44,2,FALSE)&lt;=VLOOKUP($AH$18,paramètres!$E$33:$F$44,2,FALSE),V1031*$D1031,0)))</f>
        <v>0</v>
      </c>
      <c r="AI1031" s="13">
        <f>IF($D1031="",0,IF($E1031="",0,IF(VLOOKUP($E1031,paramètres!$E$33:$F$44,2,FALSE)&lt;=VLOOKUP($AI$18,paramètres!$E$33:$F$44,2,FALSE),W1031*$D1031,0)))</f>
        <v>0</v>
      </c>
      <c r="AJ1031" s="13">
        <f>IF($D1031="",0,IF($E1031="",0,IF(VLOOKUP($E1031,paramètres!$E$33:$F$44,2,FALSE)&lt;=VLOOKUP($AJ$18,paramètres!$E$33:$F$44,2,FALSE),X1031*$D1031,0)))</f>
        <v>0</v>
      </c>
      <c r="AK1031" s="13">
        <f>IF($D1031="",0,IF($E1031="",0,IF(VLOOKUP($E1031,paramètres!$E$33:$F$44,2,FALSE)&lt;=VLOOKUP($AK$18,paramètres!$E$33:$F$44,2,FALSE),Y1031*$D1031,0)))</f>
        <v>0</v>
      </c>
      <c r="AL1031" s="13">
        <f>IF($D1031="",0,IF($E1031="",0,IF(VLOOKUP($E1031,paramètres!$E$33:$F$44,2,FALSE)&lt;=VLOOKUP($AL$18,paramètres!$E$33:$F$44,2,FALSE),Z1031*$D1031,0)))</f>
        <v>0</v>
      </c>
      <c r="AM1031" s="13">
        <f>IF($D1031="",0,IF($E1031="",0,IF(VLOOKUP($E1031,paramètres!$E$33:$F$44,2,FALSE)&lt;=VLOOKUP($AM$18,paramètres!$E$33:$F$44,2,FALSE),AA1031*$D1031,0)))</f>
        <v>0</v>
      </c>
      <c r="AN1031" s="154">
        <f>IF($D1031="",0,IF($E1031="",0,IF(VLOOKUP($E1031,paramètres!$E$33:$F$44,2,FALSE)&lt;=VLOOKUP($AN$18,paramètres!$E$33:$F$44,2,FALSE),AB1031*$D1031,0)))</f>
        <v>0</v>
      </c>
      <c r="AO1031" s="149" t="str">
        <f>IF(paramètres!$B$28=1,((SUM(Q1031:Z1031)/1.02)+SUM(AA1031:AB1031))*0.0303/9*COUNT(Q1031:Y1031),IF(paramètres!$B$28=2,(SUM(Q1031:AB1031))*0.0303/9*COUNT(Q1031:Y1031),"Missing Delta option"))</f>
        <v>Missing Delta option</v>
      </c>
      <c r="AP1031" s="13" t="str">
        <f>IF(paramètres!$B$28=1,(((SUM(Q1031:Z1031)/1.02)+SUM(AA1031:AB1031))+((SUM(AC1031:AL1031)/1.02)+SUM(AM1031:AO1031)))*cotpatr,IF(paramètres!$B$28=2,(SUM(Q1031:AO1031)*cotpatr),"Missing Delta Option"))</f>
        <v>Missing Delta Option</v>
      </c>
      <c r="AQ1031" s="13" t="str" cm="1">
        <f t="array" ref="AQ1031">IF(paramètres!$B$28=1,(((SUM(Q1031:Z1031)/1.02)+SUM(AA1031:AB1031))+((SUM(AC1031:AN1031)/1.02)+SUM(AM1031:AN1031)))/12*pécule,IF(paramètres!$B$28=2,SUM(Q1031:AN1031)/12*pécule,"Missing Delta Option"))</f>
        <v>Missing Delta Option</v>
      </c>
      <c r="AR1031" s="132" t="e">
        <f>IF(paramètres!$B$28=1,(((SUM(Q1031:Z1031)/1.02)+SUM(AA1031:AB1031))+((SUM(AC1031:AN1031)/1.02)+SUM(AM1031:AN1031)))+AO1031+AP1031+AQ1031,SUM(Q1031:AN1031)+AO1031+AP1031+AQ1031)</f>
        <v>#VALUE!</v>
      </c>
    </row>
    <row r="1032" spans="1:44" x14ac:dyDescent="0.25">
      <c r="A1032" s="131"/>
      <c r="B1032" s="39"/>
      <c r="C1032" s="39"/>
      <c r="D1032" s="93"/>
      <c r="E1032" s="68"/>
      <c r="F1032" s="40"/>
      <c r="G1032" s="94"/>
      <c r="H1032" s="38"/>
      <c r="I1032" s="95"/>
      <c r="J1032" s="40"/>
      <c r="K1032" s="38"/>
      <c r="L1032" s="95"/>
      <c r="M1032" s="40"/>
      <c r="N1032" s="38"/>
      <c r="O1032" s="95"/>
      <c r="P1032" s="68"/>
      <c r="Q1032" s="226"/>
      <c r="R1032" s="227"/>
      <c r="S1032" s="227"/>
      <c r="T1032" s="227"/>
      <c r="U1032" s="227"/>
      <c r="V1032" s="227"/>
      <c r="W1032" s="227"/>
      <c r="X1032" s="227"/>
      <c r="Y1032" s="227"/>
      <c r="Z1032" s="227"/>
      <c r="AA1032" s="227"/>
      <c r="AB1032" s="228"/>
      <c r="AC1032" s="149">
        <f>IF($D1032="",0,IF($E1032="",0,IF(VLOOKUP($E1032,paramètres!$E$33:$F$44,2,FALSE)&lt;=VLOOKUP($AC$18,paramètres!$E$33:$F$44,2,FALSE),Q1032*$D1032,0)))</f>
        <v>0</v>
      </c>
      <c r="AD1032" s="13">
        <f>IF($D1032="",0,IF($E1032="",0,IF(VLOOKUP($E1032,paramètres!$E$33:$F$44,2,FALSE)&lt;=VLOOKUP($AD$18,paramètres!$E$33:$F$44,2,FALSE),R1032*$D1032,0)))</f>
        <v>0</v>
      </c>
      <c r="AE1032" s="13">
        <f>IF($D1032="",0,IF($E1032="",0,IF(VLOOKUP($E1032,paramètres!$E$33:$F$44,2,FALSE)&lt;=VLOOKUP($AE$18,paramètres!$E$33:$F$44,2,FALSE),S1032*$D1032,0)))</f>
        <v>0</v>
      </c>
      <c r="AF1032" s="13">
        <f>IF($D1032="",0,IF($E1032="",0,IF(VLOOKUP($E1032,paramètres!$E$33:$F$44,2,FALSE)&lt;=VLOOKUP($AF$18,paramètres!$E$33:$F$44,2,FALSE),T1032*$D1032,0)))</f>
        <v>0</v>
      </c>
      <c r="AG1032" s="13">
        <f>IF($D1032="",0,IF($E1032="",0,IF(VLOOKUP($E1032,paramètres!$E$33:$F$44,2,FALSE)&lt;=VLOOKUP($AG$18,paramètres!$E$33:$F$44,2,FALSE),U1032*$D1032,0)))</f>
        <v>0</v>
      </c>
      <c r="AH1032" s="13">
        <f>IF($D1032="",0,IF($E1032="",0,IF(VLOOKUP($E1032,paramètres!$E$33:$F$44,2,FALSE)&lt;=VLOOKUP($AH$18,paramètres!$E$33:$F$44,2,FALSE),V1032*$D1032,0)))</f>
        <v>0</v>
      </c>
      <c r="AI1032" s="13">
        <f>IF($D1032="",0,IF($E1032="",0,IF(VLOOKUP($E1032,paramètres!$E$33:$F$44,2,FALSE)&lt;=VLOOKUP($AI$18,paramètres!$E$33:$F$44,2,FALSE),W1032*$D1032,0)))</f>
        <v>0</v>
      </c>
      <c r="AJ1032" s="13">
        <f>IF($D1032="",0,IF($E1032="",0,IF(VLOOKUP($E1032,paramètres!$E$33:$F$44,2,FALSE)&lt;=VLOOKUP($AJ$18,paramètres!$E$33:$F$44,2,FALSE),X1032*$D1032,0)))</f>
        <v>0</v>
      </c>
      <c r="AK1032" s="13">
        <f>IF($D1032="",0,IF($E1032="",0,IF(VLOOKUP($E1032,paramètres!$E$33:$F$44,2,FALSE)&lt;=VLOOKUP($AK$18,paramètres!$E$33:$F$44,2,FALSE),Y1032*$D1032,0)))</f>
        <v>0</v>
      </c>
      <c r="AL1032" s="13">
        <f>IF($D1032="",0,IF($E1032="",0,IF(VLOOKUP($E1032,paramètres!$E$33:$F$44,2,FALSE)&lt;=VLOOKUP($AL$18,paramètres!$E$33:$F$44,2,FALSE),Z1032*$D1032,0)))</f>
        <v>0</v>
      </c>
      <c r="AM1032" s="13">
        <f>IF($D1032="",0,IF($E1032="",0,IF(VLOOKUP($E1032,paramètres!$E$33:$F$44,2,FALSE)&lt;=VLOOKUP($AM$18,paramètres!$E$33:$F$44,2,FALSE),AA1032*$D1032,0)))</f>
        <v>0</v>
      </c>
      <c r="AN1032" s="154">
        <f>IF($D1032="",0,IF($E1032="",0,IF(VLOOKUP($E1032,paramètres!$E$33:$F$44,2,FALSE)&lt;=VLOOKUP($AN$18,paramètres!$E$33:$F$44,2,FALSE),AB1032*$D1032,0)))</f>
        <v>0</v>
      </c>
      <c r="AO1032" s="149" t="str">
        <f>IF(paramètres!$B$28=1,((SUM(Q1032:Z1032)/1.02)+SUM(AA1032:AB1032))*0.0303/9*COUNT(Q1032:Y1032),IF(paramètres!$B$28=2,(SUM(Q1032:AB1032))*0.0303/9*COUNT(Q1032:Y1032),"Missing Delta option"))</f>
        <v>Missing Delta option</v>
      </c>
      <c r="AP1032" s="13" t="str">
        <f>IF(paramètres!$B$28=1,(((SUM(Q1032:Z1032)/1.02)+SUM(AA1032:AB1032))+((SUM(AC1032:AL1032)/1.02)+SUM(AM1032:AO1032)))*cotpatr,IF(paramètres!$B$28=2,(SUM(Q1032:AO1032)*cotpatr),"Missing Delta Option"))</f>
        <v>Missing Delta Option</v>
      </c>
      <c r="AQ1032" s="13" t="str" cm="1">
        <f t="array" ref="AQ1032">IF(paramètres!$B$28=1,(((SUM(Q1032:Z1032)/1.02)+SUM(AA1032:AB1032))+((SUM(AC1032:AN1032)/1.02)+SUM(AM1032:AN1032)))/12*pécule,IF(paramètres!$B$28=2,SUM(Q1032:AN1032)/12*pécule,"Missing Delta Option"))</f>
        <v>Missing Delta Option</v>
      </c>
      <c r="AR1032" s="132" t="e">
        <f>IF(paramètres!$B$28=1,(((SUM(Q1032:Z1032)/1.02)+SUM(AA1032:AB1032))+((SUM(AC1032:AN1032)/1.02)+SUM(AM1032:AN1032)))+AO1032+AP1032+AQ1032,SUM(Q1032:AN1032)+AO1032+AP1032+AQ1032)</f>
        <v>#VALUE!</v>
      </c>
    </row>
    <row r="1033" spans="1:44" x14ac:dyDescent="0.25">
      <c r="A1033" s="131"/>
      <c r="B1033" s="39"/>
      <c r="C1033" s="39"/>
      <c r="D1033" s="93"/>
      <c r="E1033" s="68"/>
      <c r="F1033" s="40"/>
      <c r="G1033" s="94"/>
      <c r="H1033" s="38"/>
      <c r="I1033" s="95"/>
      <c r="J1033" s="40"/>
      <c r="K1033" s="38"/>
      <c r="L1033" s="95"/>
      <c r="M1033" s="40"/>
      <c r="N1033" s="38"/>
      <c r="O1033" s="95"/>
      <c r="P1033" s="68"/>
      <c r="Q1033" s="226"/>
      <c r="R1033" s="227"/>
      <c r="S1033" s="227"/>
      <c r="T1033" s="227"/>
      <c r="U1033" s="227"/>
      <c r="V1033" s="227"/>
      <c r="W1033" s="227"/>
      <c r="X1033" s="227"/>
      <c r="Y1033" s="227"/>
      <c r="Z1033" s="227"/>
      <c r="AA1033" s="227"/>
      <c r="AB1033" s="228"/>
      <c r="AC1033" s="149">
        <f>IF($D1033="",0,IF($E1033="",0,IF(VLOOKUP($E1033,paramètres!$E$33:$F$44,2,FALSE)&lt;=VLOOKUP($AC$18,paramètres!$E$33:$F$44,2,FALSE),Q1033*$D1033,0)))</f>
        <v>0</v>
      </c>
      <c r="AD1033" s="13">
        <f>IF($D1033="",0,IF($E1033="",0,IF(VLOOKUP($E1033,paramètres!$E$33:$F$44,2,FALSE)&lt;=VLOOKUP($AD$18,paramètres!$E$33:$F$44,2,FALSE),R1033*$D1033,0)))</f>
        <v>0</v>
      </c>
      <c r="AE1033" s="13">
        <f>IF($D1033="",0,IF($E1033="",0,IF(VLOOKUP($E1033,paramètres!$E$33:$F$44,2,FALSE)&lt;=VLOOKUP($AE$18,paramètres!$E$33:$F$44,2,FALSE),S1033*$D1033,0)))</f>
        <v>0</v>
      </c>
      <c r="AF1033" s="13">
        <f>IF($D1033="",0,IF($E1033="",0,IF(VLOOKUP($E1033,paramètres!$E$33:$F$44,2,FALSE)&lt;=VLOOKUP($AF$18,paramètres!$E$33:$F$44,2,FALSE),T1033*$D1033,0)))</f>
        <v>0</v>
      </c>
      <c r="AG1033" s="13">
        <f>IF($D1033="",0,IF($E1033="",0,IF(VLOOKUP($E1033,paramètres!$E$33:$F$44,2,FALSE)&lt;=VLOOKUP($AG$18,paramètres!$E$33:$F$44,2,FALSE),U1033*$D1033,0)))</f>
        <v>0</v>
      </c>
      <c r="AH1033" s="13">
        <f>IF($D1033="",0,IF($E1033="",0,IF(VLOOKUP($E1033,paramètres!$E$33:$F$44,2,FALSE)&lt;=VLOOKUP($AH$18,paramètres!$E$33:$F$44,2,FALSE),V1033*$D1033,0)))</f>
        <v>0</v>
      </c>
      <c r="AI1033" s="13">
        <f>IF($D1033="",0,IF($E1033="",0,IF(VLOOKUP($E1033,paramètres!$E$33:$F$44,2,FALSE)&lt;=VLOOKUP($AI$18,paramètres!$E$33:$F$44,2,FALSE),W1033*$D1033,0)))</f>
        <v>0</v>
      </c>
      <c r="AJ1033" s="13">
        <f>IF($D1033="",0,IF($E1033="",0,IF(VLOOKUP($E1033,paramètres!$E$33:$F$44,2,FALSE)&lt;=VLOOKUP($AJ$18,paramètres!$E$33:$F$44,2,FALSE),X1033*$D1033,0)))</f>
        <v>0</v>
      </c>
      <c r="AK1033" s="13">
        <f>IF($D1033="",0,IF($E1033="",0,IF(VLOOKUP($E1033,paramètres!$E$33:$F$44,2,FALSE)&lt;=VLOOKUP($AK$18,paramètres!$E$33:$F$44,2,FALSE),Y1033*$D1033,0)))</f>
        <v>0</v>
      </c>
      <c r="AL1033" s="13">
        <f>IF($D1033="",0,IF($E1033="",0,IF(VLOOKUP($E1033,paramètres!$E$33:$F$44,2,FALSE)&lt;=VLOOKUP($AL$18,paramètres!$E$33:$F$44,2,FALSE),Z1033*$D1033,0)))</f>
        <v>0</v>
      </c>
      <c r="AM1033" s="13">
        <f>IF($D1033="",0,IF($E1033="",0,IF(VLOOKUP($E1033,paramètres!$E$33:$F$44,2,FALSE)&lt;=VLOOKUP($AM$18,paramètres!$E$33:$F$44,2,FALSE),AA1033*$D1033,0)))</f>
        <v>0</v>
      </c>
      <c r="AN1033" s="154">
        <f>IF($D1033="",0,IF($E1033="",0,IF(VLOOKUP($E1033,paramètres!$E$33:$F$44,2,FALSE)&lt;=VLOOKUP($AN$18,paramètres!$E$33:$F$44,2,FALSE),AB1033*$D1033,0)))</f>
        <v>0</v>
      </c>
      <c r="AO1033" s="149" t="str">
        <f>IF(paramètres!$B$28=1,((SUM(Q1033:Z1033)/1.02)+SUM(AA1033:AB1033))*0.0303/9*COUNT(Q1033:Y1033),IF(paramètres!$B$28=2,(SUM(Q1033:AB1033))*0.0303/9*COUNT(Q1033:Y1033),"Missing Delta option"))</f>
        <v>Missing Delta option</v>
      </c>
      <c r="AP1033" s="13" t="str">
        <f>IF(paramètres!$B$28=1,(((SUM(Q1033:Z1033)/1.02)+SUM(AA1033:AB1033))+((SUM(AC1033:AL1033)/1.02)+SUM(AM1033:AO1033)))*cotpatr,IF(paramètres!$B$28=2,(SUM(Q1033:AO1033)*cotpatr),"Missing Delta Option"))</f>
        <v>Missing Delta Option</v>
      </c>
      <c r="AQ1033" s="13" t="str" cm="1">
        <f t="array" ref="AQ1033">IF(paramètres!$B$28=1,(((SUM(Q1033:Z1033)/1.02)+SUM(AA1033:AB1033))+((SUM(AC1033:AN1033)/1.02)+SUM(AM1033:AN1033)))/12*pécule,IF(paramètres!$B$28=2,SUM(Q1033:AN1033)/12*pécule,"Missing Delta Option"))</f>
        <v>Missing Delta Option</v>
      </c>
      <c r="AR1033" s="132" t="e">
        <f>IF(paramètres!$B$28=1,(((SUM(Q1033:Z1033)/1.02)+SUM(AA1033:AB1033))+((SUM(AC1033:AN1033)/1.02)+SUM(AM1033:AN1033)))+AO1033+AP1033+AQ1033,SUM(Q1033:AN1033)+AO1033+AP1033+AQ1033)</f>
        <v>#VALUE!</v>
      </c>
    </row>
    <row r="1034" spans="1:44" x14ac:dyDescent="0.25">
      <c r="A1034" s="131"/>
      <c r="B1034" s="39"/>
      <c r="C1034" s="39"/>
      <c r="D1034" s="93"/>
      <c r="E1034" s="68"/>
      <c r="F1034" s="40"/>
      <c r="G1034" s="94"/>
      <c r="H1034" s="38"/>
      <c r="I1034" s="95"/>
      <c r="J1034" s="40"/>
      <c r="K1034" s="38"/>
      <c r="L1034" s="95"/>
      <c r="M1034" s="40"/>
      <c r="N1034" s="38"/>
      <c r="O1034" s="95"/>
      <c r="P1034" s="68"/>
      <c r="Q1034" s="226"/>
      <c r="R1034" s="227"/>
      <c r="S1034" s="227"/>
      <c r="T1034" s="227"/>
      <c r="U1034" s="227"/>
      <c r="V1034" s="227"/>
      <c r="W1034" s="227"/>
      <c r="X1034" s="227"/>
      <c r="Y1034" s="227"/>
      <c r="Z1034" s="227"/>
      <c r="AA1034" s="227"/>
      <c r="AB1034" s="228"/>
      <c r="AC1034" s="149">
        <f>IF($D1034="",0,IF($E1034="",0,IF(VLOOKUP($E1034,paramètres!$E$33:$F$44,2,FALSE)&lt;=VLOOKUP($AC$18,paramètres!$E$33:$F$44,2,FALSE),Q1034*$D1034,0)))</f>
        <v>0</v>
      </c>
      <c r="AD1034" s="13">
        <f>IF($D1034="",0,IF($E1034="",0,IF(VLOOKUP($E1034,paramètres!$E$33:$F$44,2,FALSE)&lt;=VLOOKUP($AD$18,paramètres!$E$33:$F$44,2,FALSE),R1034*$D1034,0)))</f>
        <v>0</v>
      </c>
      <c r="AE1034" s="13">
        <f>IF($D1034="",0,IF($E1034="",0,IF(VLOOKUP($E1034,paramètres!$E$33:$F$44,2,FALSE)&lt;=VLOOKUP($AE$18,paramètres!$E$33:$F$44,2,FALSE),S1034*$D1034,0)))</f>
        <v>0</v>
      </c>
      <c r="AF1034" s="13">
        <f>IF($D1034="",0,IF($E1034="",0,IF(VLOOKUP($E1034,paramètres!$E$33:$F$44,2,FALSE)&lt;=VLOOKUP($AF$18,paramètres!$E$33:$F$44,2,FALSE),T1034*$D1034,0)))</f>
        <v>0</v>
      </c>
      <c r="AG1034" s="13">
        <f>IF($D1034="",0,IF($E1034="",0,IF(VLOOKUP($E1034,paramètres!$E$33:$F$44,2,FALSE)&lt;=VLOOKUP($AG$18,paramètres!$E$33:$F$44,2,FALSE),U1034*$D1034,0)))</f>
        <v>0</v>
      </c>
      <c r="AH1034" s="13">
        <f>IF($D1034="",0,IF($E1034="",0,IF(VLOOKUP($E1034,paramètres!$E$33:$F$44,2,FALSE)&lt;=VLOOKUP($AH$18,paramètres!$E$33:$F$44,2,FALSE),V1034*$D1034,0)))</f>
        <v>0</v>
      </c>
      <c r="AI1034" s="13">
        <f>IF($D1034="",0,IF($E1034="",0,IF(VLOOKUP($E1034,paramètres!$E$33:$F$44,2,FALSE)&lt;=VLOOKUP($AI$18,paramètres!$E$33:$F$44,2,FALSE),W1034*$D1034,0)))</f>
        <v>0</v>
      </c>
      <c r="AJ1034" s="13">
        <f>IF($D1034="",0,IF($E1034="",0,IF(VLOOKUP($E1034,paramètres!$E$33:$F$44,2,FALSE)&lt;=VLOOKUP($AJ$18,paramètres!$E$33:$F$44,2,FALSE),X1034*$D1034,0)))</f>
        <v>0</v>
      </c>
      <c r="AK1034" s="13">
        <f>IF($D1034="",0,IF($E1034="",0,IF(VLOOKUP($E1034,paramètres!$E$33:$F$44,2,FALSE)&lt;=VLOOKUP($AK$18,paramètres!$E$33:$F$44,2,FALSE),Y1034*$D1034,0)))</f>
        <v>0</v>
      </c>
      <c r="AL1034" s="13">
        <f>IF($D1034="",0,IF($E1034="",0,IF(VLOOKUP($E1034,paramètres!$E$33:$F$44,2,FALSE)&lt;=VLOOKUP($AL$18,paramètres!$E$33:$F$44,2,FALSE),Z1034*$D1034,0)))</f>
        <v>0</v>
      </c>
      <c r="AM1034" s="13">
        <f>IF($D1034="",0,IF($E1034="",0,IF(VLOOKUP($E1034,paramètres!$E$33:$F$44,2,FALSE)&lt;=VLOOKUP($AM$18,paramètres!$E$33:$F$44,2,FALSE),AA1034*$D1034,0)))</f>
        <v>0</v>
      </c>
      <c r="AN1034" s="154">
        <f>IF($D1034="",0,IF($E1034="",0,IF(VLOOKUP($E1034,paramètres!$E$33:$F$44,2,FALSE)&lt;=VLOOKUP($AN$18,paramètres!$E$33:$F$44,2,FALSE),AB1034*$D1034,0)))</f>
        <v>0</v>
      </c>
      <c r="AO1034" s="149" t="str">
        <f>IF(paramètres!$B$28=1,((SUM(Q1034:Z1034)/1.02)+SUM(AA1034:AB1034))*0.0303/9*COUNT(Q1034:Y1034),IF(paramètres!$B$28=2,(SUM(Q1034:AB1034))*0.0303/9*COUNT(Q1034:Y1034),"Missing Delta option"))</f>
        <v>Missing Delta option</v>
      </c>
      <c r="AP1034" s="13" t="str">
        <f>IF(paramètres!$B$28=1,(((SUM(Q1034:Z1034)/1.02)+SUM(AA1034:AB1034))+((SUM(AC1034:AL1034)/1.02)+SUM(AM1034:AO1034)))*cotpatr,IF(paramètres!$B$28=2,(SUM(Q1034:AO1034)*cotpatr),"Missing Delta Option"))</f>
        <v>Missing Delta Option</v>
      </c>
      <c r="AQ1034" s="13" t="str" cm="1">
        <f t="array" ref="AQ1034">IF(paramètres!$B$28=1,(((SUM(Q1034:Z1034)/1.02)+SUM(AA1034:AB1034))+((SUM(AC1034:AN1034)/1.02)+SUM(AM1034:AN1034)))/12*pécule,IF(paramètres!$B$28=2,SUM(Q1034:AN1034)/12*pécule,"Missing Delta Option"))</f>
        <v>Missing Delta Option</v>
      </c>
      <c r="AR1034" s="132" t="e">
        <f>IF(paramètres!$B$28=1,(((SUM(Q1034:Z1034)/1.02)+SUM(AA1034:AB1034))+((SUM(AC1034:AN1034)/1.02)+SUM(AM1034:AN1034)))+AO1034+AP1034+AQ1034,SUM(Q1034:AN1034)+AO1034+AP1034+AQ1034)</f>
        <v>#VALUE!</v>
      </c>
    </row>
    <row r="1035" spans="1:44" x14ac:dyDescent="0.25">
      <c r="A1035" s="131"/>
      <c r="B1035" s="39"/>
      <c r="C1035" s="39"/>
      <c r="D1035" s="93"/>
      <c r="E1035" s="68"/>
      <c r="F1035" s="40"/>
      <c r="G1035" s="94"/>
      <c r="H1035" s="38"/>
      <c r="I1035" s="95"/>
      <c r="J1035" s="40"/>
      <c r="K1035" s="38"/>
      <c r="L1035" s="95"/>
      <c r="M1035" s="40"/>
      <c r="N1035" s="38"/>
      <c r="O1035" s="95"/>
      <c r="P1035" s="68"/>
      <c r="Q1035" s="226"/>
      <c r="R1035" s="227"/>
      <c r="S1035" s="227"/>
      <c r="T1035" s="227"/>
      <c r="U1035" s="227"/>
      <c r="V1035" s="227"/>
      <c r="W1035" s="227"/>
      <c r="X1035" s="227"/>
      <c r="Y1035" s="227"/>
      <c r="Z1035" s="227"/>
      <c r="AA1035" s="227"/>
      <c r="AB1035" s="228"/>
      <c r="AC1035" s="149">
        <f>IF($D1035="",0,IF($E1035="",0,IF(VLOOKUP($E1035,paramètres!$E$33:$F$44,2,FALSE)&lt;=VLOOKUP($AC$18,paramètres!$E$33:$F$44,2,FALSE),Q1035*$D1035,0)))</f>
        <v>0</v>
      </c>
      <c r="AD1035" s="13">
        <f>IF($D1035="",0,IF($E1035="",0,IF(VLOOKUP($E1035,paramètres!$E$33:$F$44,2,FALSE)&lt;=VLOOKUP($AD$18,paramètres!$E$33:$F$44,2,FALSE),R1035*$D1035,0)))</f>
        <v>0</v>
      </c>
      <c r="AE1035" s="13">
        <f>IF($D1035="",0,IF($E1035="",0,IF(VLOOKUP($E1035,paramètres!$E$33:$F$44,2,FALSE)&lt;=VLOOKUP($AE$18,paramètres!$E$33:$F$44,2,FALSE),S1035*$D1035,0)))</f>
        <v>0</v>
      </c>
      <c r="AF1035" s="13">
        <f>IF($D1035="",0,IF($E1035="",0,IF(VLOOKUP($E1035,paramètres!$E$33:$F$44,2,FALSE)&lt;=VLOOKUP($AF$18,paramètres!$E$33:$F$44,2,FALSE),T1035*$D1035,0)))</f>
        <v>0</v>
      </c>
      <c r="AG1035" s="13">
        <f>IF($D1035="",0,IF($E1035="",0,IF(VLOOKUP($E1035,paramètres!$E$33:$F$44,2,FALSE)&lt;=VLOOKUP($AG$18,paramètres!$E$33:$F$44,2,FALSE),U1035*$D1035,0)))</f>
        <v>0</v>
      </c>
      <c r="AH1035" s="13">
        <f>IF($D1035="",0,IF($E1035="",0,IF(VLOOKUP($E1035,paramètres!$E$33:$F$44,2,FALSE)&lt;=VLOOKUP($AH$18,paramètres!$E$33:$F$44,2,FALSE),V1035*$D1035,0)))</f>
        <v>0</v>
      </c>
      <c r="AI1035" s="13">
        <f>IF($D1035="",0,IF($E1035="",0,IF(VLOOKUP($E1035,paramètres!$E$33:$F$44,2,FALSE)&lt;=VLOOKUP($AI$18,paramètres!$E$33:$F$44,2,FALSE),W1035*$D1035,0)))</f>
        <v>0</v>
      </c>
      <c r="AJ1035" s="13">
        <f>IF($D1035="",0,IF($E1035="",0,IF(VLOOKUP($E1035,paramètres!$E$33:$F$44,2,FALSE)&lt;=VLOOKUP($AJ$18,paramètres!$E$33:$F$44,2,FALSE),X1035*$D1035,0)))</f>
        <v>0</v>
      </c>
      <c r="AK1035" s="13">
        <f>IF($D1035="",0,IF($E1035="",0,IF(VLOOKUP($E1035,paramètres!$E$33:$F$44,2,FALSE)&lt;=VLOOKUP($AK$18,paramètres!$E$33:$F$44,2,FALSE),Y1035*$D1035,0)))</f>
        <v>0</v>
      </c>
      <c r="AL1035" s="13">
        <f>IF($D1035="",0,IF($E1035="",0,IF(VLOOKUP($E1035,paramètres!$E$33:$F$44,2,FALSE)&lt;=VLOOKUP($AL$18,paramètres!$E$33:$F$44,2,FALSE),Z1035*$D1035,0)))</f>
        <v>0</v>
      </c>
      <c r="AM1035" s="13">
        <f>IF($D1035="",0,IF($E1035="",0,IF(VLOOKUP($E1035,paramètres!$E$33:$F$44,2,FALSE)&lt;=VLOOKUP($AM$18,paramètres!$E$33:$F$44,2,FALSE),AA1035*$D1035,0)))</f>
        <v>0</v>
      </c>
      <c r="AN1035" s="154">
        <f>IF($D1035="",0,IF($E1035="",0,IF(VLOOKUP($E1035,paramètres!$E$33:$F$44,2,FALSE)&lt;=VLOOKUP($AN$18,paramètres!$E$33:$F$44,2,FALSE),AB1035*$D1035,0)))</f>
        <v>0</v>
      </c>
      <c r="AO1035" s="149" t="str">
        <f>IF(paramètres!$B$28=1,((SUM(Q1035:Z1035)/1.02)+SUM(AA1035:AB1035))*0.0303/9*COUNT(Q1035:Y1035),IF(paramètres!$B$28=2,(SUM(Q1035:AB1035))*0.0303/9*COUNT(Q1035:Y1035),"Missing Delta option"))</f>
        <v>Missing Delta option</v>
      </c>
      <c r="AP1035" s="13" t="str">
        <f>IF(paramètres!$B$28=1,(((SUM(Q1035:Z1035)/1.02)+SUM(AA1035:AB1035))+((SUM(AC1035:AL1035)/1.02)+SUM(AM1035:AO1035)))*cotpatr,IF(paramètres!$B$28=2,(SUM(Q1035:AO1035)*cotpatr),"Missing Delta Option"))</f>
        <v>Missing Delta Option</v>
      </c>
      <c r="AQ1035" s="13" t="str" cm="1">
        <f t="array" ref="AQ1035">IF(paramètres!$B$28=1,(((SUM(Q1035:Z1035)/1.02)+SUM(AA1035:AB1035))+((SUM(AC1035:AN1035)/1.02)+SUM(AM1035:AN1035)))/12*pécule,IF(paramètres!$B$28=2,SUM(Q1035:AN1035)/12*pécule,"Missing Delta Option"))</f>
        <v>Missing Delta Option</v>
      </c>
      <c r="AR1035" s="132" t="e">
        <f>IF(paramètres!$B$28=1,(((SUM(Q1035:Z1035)/1.02)+SUM(AA1035:AB1035))+((SUM(AC1035:AN1035)/1.02)+SUM(AM1035:AN1035)))+AO1035+AP1035+AQ1035,SUM(Q1035:AN1035)+AO1035+AP1035+AQ1035)</f>
        <v>#VALUE!</v>
      </c>
    </row>
    <row r="1036" spans="1:44" x14ac:dyDescent="0.25">
      <c r="A1036" s="131"/>
      <c r="B1036" s="39"/>
      <c r="C1036" s="39"/>
      <c r="D1036" s="93"/>
      <c r="E1036" s="68"/>
      <c r="F1036" s="40"/>
      <c r="G1036" s="94"/>
      <c r="H1036" s="38"/>
      <c r="I1036" s="95"/>
      <c r="J1036" s="40"/>
      <c r="K1036" s="38"/>
      <c r="L1036" s="95"/>
      <c r="M1036" s="40"/>
      <c r="N1036" s="38"/>
      <c r="O1036" s="95"/>
      <c r="P1036" s="68"/>
      <c r="Q1036" s="226"/>
      <c r="R1036" s="227"/>
      <c r="S1036" s="227"/>
      <c r="T1036" s="227"/>
      <c r="U1036" s="227"/>
      <c r="V1036" s="227"/>
      <c r="W1036" s="227"/>
      <c r="X1036" s="227"/>
      <c r="Y1036" s="227"/>
      <c r="Z1036" s="227"/>
      <c r="AA1036" s="227"/>
      <c r="AB1036" s="228"/>
      <c r="AC1036" s="149">
        <f>IF($D1036="",0,IF($E1036="",0,IF(VLOOKUP($E1036,paramètres!$E$33:$F$44,2,FALSE)&lt;=VLOOKUP($AC$18,paramètres!$E$33:$F$44,2,FALSE),Q1036*$D1036,0)))</f>
        <v>0</v>
      </c>
      <c r="AD1036" s="13">
        <f>IF($D1036="",0,IF($E1036="",0,IF(VLOOKUP($E1036,paramètres!$E$33:$F$44,2,FALSE)&lt;=VLOOKUP($AD$18,paramètres!$E$33:$F$44,2,FALSE),R1036*$D1036,0)))</f>
        <v>0</v>
      </c>
      <c r="AE1036" s="13">
        <f>IF($D1036="",0,IF($E1036="",0,IF(VLOOKUP($E1036,paramètres!$E$33:$F$44,2,FALSE)&lt;=VLOOKUP($AE$18,paramètres!$E$33:$F$44,2,FALSE),S1036*$D1036,0)))</f>
        <v>0</v>
      </c>
      <c r="AF1036" s="13">
        <f>IF($D1036="",0,IF($E1036="",0,IF(VLOOKUP($E1036,paramètres!$E$33:$F$44,2,FALSE)&lt;=VLOOKUP($AF$18,paramètres!$E$33:$F$44,2,FALSE),T1036*$D1036,0)))</f>
        <v>0</v>
      </c>
      <c r="AG1036" s="13">
        <f>IF($D1036="",0,IF($E1036="",0,IF(VLOOKUP($E1036,paramètres!$E$33:$F$44,2,FALSE)&lt;=VLOOKUP($AG$18,paramètres!$E$33:$F$44,2,FALSE),U1036*$D1036,0)))</f>
        <v>0</v>
      </c>
      <c r="AH1036" s="13">
        <f>IF($D1036="",0,IF($E1036="",0,IF(VLOOKUP($E1036,paramètres!$E$33:$F$44,2,FALSE)&lt;=VLOOKUP($AH$18,paramètres!$E$33:$F$44,2,FALSE),V1036*$D1036,0)))</f>
        <v>0</v>
      </c>
      <c r="AI1036" s="13">
        <f>IF($D1036="",0,IF($E1036="",0,IF(VLOOKUP($E1036,paramètres!$E$33:$F$44,2,FALSE)&lt;=VLOOKUP($AI$18,paramètres!$E$33:$F$44,2,FALSE),W1036*$D1036,0)))</f>
        <v>0</v>
      </c>
      <c r="AJ1036" s="13">
        <f>IF($D1036="",0,IF($E1036="",0,IF(VLOOKUP($E1036,paramètres!$E$33:$F$44,2,FALSE)&lt;=VLOOKUP($AJ$18,paramètres!$E$33:$F$44,2,FALSE),X1036*$D1036,0)))</f>
        <v>0</v>
      </c>
      <c r="AK1036" s="13">
        <f>IF($D1036="",0,IF($E1036="",0,IF(VLOOKUP($E1036,paramètres!$E$33:$F$44,2,FALSE)&lt;=VLOOKUP($AK$18,paramètres!$E$33:$F$44,2,FALSE),Y1036*$D1036,0)))</f>
        <v>0</v>
      </c>
      <c r="AL1036" s="13">
        <f>IF($D1036="",0,IF($E1036="",0,IF(VLOOKUP($E1036,paramètres!$E$33:$F$44,2,FALSE)&lt;=VLOOKUP($AL$18,paramètres!$E$33:$F$44,2,FALSE),Z1036*$D1036,0)))</f>
        <v>0</v>
      </c>
      <c r="AM1036" s="13">
        <f>IF($D1036="",0,IF($E1036="",0,IF(VLOOKUP($E1036,paramètres!$E$33:$F$44,2,FALSE)&lt;=VLOOKUP($AM$18,paramètres!$E$33:$F$44,2,FALSE),AA1036*$D1036,0)))</f>
        <v>0</v>
      </c>
      <c r="AN1036" s="154">
        <f>IF($D1036="",0,IF($E1036="",0,IF(VLOOKUP($E1036,paramètres!$E$33:$F$44,2,FALSE)&lt;=VLOOKUP($AN$18,paramètres!$E$33:$F$44,2,FALSE),AB1036*$D1036,0)))</f>
        <v>0</v>
      </c>
      <c r="AO1036" s="149" t="str">
        <f>IF(paramètres!$B$28=1,((SUM(Q1036:Z1036)/1.02)+SUM(AA1036:AB1036))*0.0303/9*COUNT(Q1036:Y1036),IF(paramètres!$B$28=2,(SUM(Q1036:AB1036))*0.0303/9*COUNT(Q1036:Y1036),"Missing Delta option"))</f>
        <v>Missing Delta option</v>
      </c>
      <c r="AP1036" s="13" t="str">
        <f>IF(paramètres!$B$28=1,(((SUM(Q1036:Z1036)/1.02)+SUM(AA1036:AB1036))+((SUM(AC1036:AL1036)/1.02)+SUM(AM1036:AO1036)))*cotpatr,IF(paramètres!$B$28=2,(SUM(Q1036:AO1036)*cotpatr),"Missing Delta Option"))</f>
        <v>Missing Delta Option</v>
      </c>
      <c r="AQ1036" s="13" t="str" cm="1">
        <f t="array" ref="AQ1036">IF(paramètres!$B$28=1,(((SUM(Q1036:Z1036)/1.02)+SUM(AA1036:AB1036))+((SUM(AC1036:AN1036)/1.02)+SUM(AM1036:AN1036)))/12*pécule,IF(paramètres!$B$28=2,SUM(Q1036:AN1036)/12*pécule,"Missing Delta Option"))</f>
        <v>Missing Delta Option</v>
      </c>
      <c r="AR1036" s="132" t="e">
        <f>IF(paramètres!$B$28=1,(((SUM(Q1036:Z1036)/1.02)+SUM(AA1036:AB1036))+((SUM(AC1036:AN1036)/1.02)+SUM(AM1036:AN1036)))+AO1036+AP1036+AQ1036,SUM(Q1036:AN1036)+AO1036+AP1036+AQ1036)</f>
        <v>#VALUE!</v>
      </c>
    </row>
    <row r="1037" spans="1:44" x14ac:dyDescent="0.25">
      <c r="A1037" s="131"/>
      <c r="B1037" s="39"/>
      <c r="C1037" s="39"/>
      <c r="D1037" s="93"/>
      <c r="E1037" s="68"/>
      <c r="F1037" s="40"/>
      <c r="G1037" s="94"/>
      <c r="H1037" s="38"/>
      <c r="I1037" s="95"/>
      <c r="J1037" s="40"/>
      <c r="K1037" s="38"/>
      <c r="L1037" s="95"/>
      <c r="M1037" s="40"/>
      <c r="N1037" s="38"/>
      <c r="O1037" s="95"/>
      <c r="P1037" s="68"/>
      <c r="Q1037" s="226"/>
      <c r="R1037" s="227"/>
      <c r="S1037" s="227"/>
      <c r="T1037" s="227"/>
      <c r="U1037" s="227"/>
      <c r="V1037" s="227"/>
      <c r="W1037" s="227"/>
      <c r="X1037" s="227"/>
      <c r="Y1037" s="227"/>
      <c r="Z1037" s="227"/>
      <c r="AA1037" s="227"/>
      <c r="AB1037" s="228"/>
      <c r="AC1037" s="149">
        <f>IF($D1037="",0,IF($E1037="",0,IF(VLOOKUP($E1037,paramètres!$E$33:$F$44,2,FALSE)&lt;=VLOOKUP($AC$18,paramètres!$E$33:$F$44,2,FALSE),Q1037*$D1037,0)))</f>
        <v>0</v>
      </c>
      <c r="AD1037" s="13">
        <f>IF($D1037="",0,IF($E1037="",0,IF(VLOOKUP($E1037,paramètres!$E$33:$F$44,2,FALSE)&lt;=VLOOKUP($AD$18,paramètres!$E$33:$F$44,2,FALSE),R1037*$D1037,0)))</f>
        <v>0</v>
      </c>
      <c r="AE1037" s="13">
        <f>IF($D1037="",0,IF($E1037="",0,IF(VLOOKUP($E1037,paramètres!$E$33:$F$44,2,FALSE)&lt;=VLOOKUP($AE$18,paramètres!$E$33:$F$44,2,FALSE),S1037*$D1037,0)))</f>
        <v>0</v>
      </c>
      <c r="AF1037" s="13">
        <f>IF($D1037="",0,IF($E1037="",0,IF(VLOOKUP($E1037,paramètres!$E$33:$F$44,2,FALSE)&lt;=VLOOKUP($AF$18,paramètres!$E$33:$F$44,2,FALSE),T1037*$D1037,0)))</f>
        <v>0</v>
      </c>
      <c r="AG1037" s="13">
        <f>IF($D1037="",0,IF($E1037="",0,IF(VLOOKUP($E1037,paramètres!$E$33:$F$44,2,FALSE)&lt;=VLOOKUP($AG$18,paramètres!$E$33:$F$44,2,FALSE),U1037*$D1037,0)))</f>
        <v>0</v>
      </c>
      <c r="AH1037" s="13">
        <f>IF($D1037="",0,IF($E1037="",0,IF(VLOOKUP($E1037,paramètres!$E$33:$F$44,2,FALSE)&lt;=VLOOKUP($AH$18,paramètres!$E$33:$F$44,2,FALSE),V1037*$D1037,0)))</f>
        <v>0</v>
      </c>
      <c r="AI1037" s="13">
        <f>IF($D1037="",0,IF($E1037="",0,IF(VLOOKUP($E1037,paramètres!$E$33:$F$44,2,FALSE)&lt;=VLOOKUP($AI$18,paramètres!$E$33:$F$44,2,FALSE),W1037*$D1037,0)))</f>
        <v>0</v>
      </c>
      <c r="AJ1037" s="13">
        <f>IF($D1037="",0,IF($E1037="",0,IF(VLOOKUP($E1037,paramètres!$E$33:$F$44,2,FALSE)&lt;=VLOOKUP($AJ$18,paramètres!$E$33:$F$44,2,FALSE),X1037*$D1037,0)))</f>
        <v>0</v>
      </c>
      <c r="AK1037" s="13">
        <f>IF($D1037="",0,IF($E1037="",0,IF(VLOOKUP($E1037,paramètres!$E$33:$F$44,2,FALSE)&lt;=VLOOKUP($AK$18,paramètres!$E$33:$F$44,2,FALSE),Y1037*$D1037,0)))</f>
        <v>0</v>
      </c>
      <c r="AL1037" s="13">
        <f>IF($D1037="",0,IF($E1037="",0,IF(VLOOKUP($E1037,paramètres!$E$33:$F$44,2,FALSE)&lt;=VLOOKUP($AL$18,paramètres!$E$33:$F$44,2,FALSE),Z1037*$D1037,0)))</f>
        <v>0</v>
      </c>
      <c r="AM1037" s="13">
        <f>IF($D1037="",0,IF($E1037="",0,IF(VLOOKUP($E1037,paramètres!$E$33:$F$44,2,FALSE)&lt;=VLOOKUP($AM$18,paramètres!$E$33:$F$44,2,FALSE),AA1037*$D1037,0)))</f>
        <v>0</v>
      </c>
      <c r="AN1037" s="154">
        <f>IF($D1037="",0,IF($E1037="",0,IF(VLOOKUP($E1037,paramètres!$E$33:$F$44,2,FALSE)&lt;=VLOOKUP($AN$18,paramètres!$E$33:$F$44,2,FALSE),AB1037*$D1037,0)))</f>
        <v>0</v>
      </c>
      <c r="AO1037" s="149" t="str">
        <f>IF(paramètres!$B$28=1,((SUM(Q1037:Z1037)/1.02)+SUM(AA1037:AB1037))*0.0303/9*COUNT(Q1037:Y1037),IF(paramètres!$B$28=2,(SUM(Q1037:AB1037))*0.0303/9*COUNT(Q1037:Y1037),"Missing Delta option"))</f>
        <v>Missing Delta option</v>
      </c>
      <c r="AP1037" s="13" t="str">
        <f>IF(paramètres!$B$28=1,(((SUM(Q1037:Z1037)/1.02)+SUM(AA1037:AB1037))+((SUM(AC1037:AL1037)/1.02)+SUM(AM1037:AO1037)))*cotpatr,IF(paramètres!$B$28=2,(SUM(Q1037:AO1037)*cotpatr),"Missing Delta Option"))</f>
        <v>Missing Delta Option</v>
      </c>
      <c r="AQ1037" s="13" t="str" cm="1">
        <f t="array" ref="AQ1037">IF(paramètres!$B$28=1,(((SUM(Q1037:Z1037)/1.02)+SUM(AA1037:AB1037))+((SUM(AC1037:AN1037)/1.02)+SUM(AM1037:AN1037)))/12*pécule,IF(paramètres!$B$28=2,SUM(Q1037:AN1037)/12*pécule,"Missing Delta Option"))</f>
        <v>Missing Delta Option</v>
      </c>
      <c r="AR1037" s="132" t="e">
        <f>IF(paramètres!$B$28=1,(((SUM(Q1037:Z1037)/1.02)+SUM(AA1037:AB1037))+((SUM(AC1037:AN1037)/1.02)+SUM(AM1037:AN1037)))+AO1037+AP1037+AQ1037,SUM(Q1037:AN1037)+AO1037+AP1037+AQ1037)</f>
        <v>#VALUE!</v>
      </c>
    </row>
    <row r="1038" spans="1:44" x14ac:dyDescent="0.25">
      <c r="A1038" s="131"/>
      <c r="B1038" s="39"/>
      <c r="C1038" s="39"/>
      <c r="D1038" s="93"/>
      <c r="E1038" s="68"/>
      <c r="F1038" s="40"/>
      <c r="G1038" s="94"/>
      <c r="H1038" s="38"/>
      <c r="I1038" s="95"/>
      <c r="J1038" s="40"/>
      <c r="K1038" s="38"/>
      <c r="L1038" s="95"/>
      <c r="M1038" s="40"/>
      <c r="N1038" s="38"/>
      <c r="O1038" s="95"/>
      <c r="P1038" s="68"/>
      <c r="Q1038" s="226"/>
      <c r="R1038" s="227"/>
      <c r="S1038" s="227"/>
      <c r="T1038" s="227"/>
      <c r="U1038" s="227"/>
      <c r="V1038" s="227"/>
      <c r="W1038" s="227"/>
      <c r="X1038" s="227"/>
      <c r="Y1038" s="227"/>
      <c r="Z1038" s="227"/>
      <c r="AA1038" s="227"/>
      <c r="AB1038" s="228"/>
      <c r="AC1038" s="149">
        <f>IF($D1038="",0,IF($E1038="",0,IF(VLOOKUP($E1038,paramètres!$E$33:$F$44,2,FALSE)&lt;=VLOOKUP($AC$18,paramètres!$E$33:$F$44,2,FALSE),Q1038*$D1038,0)))</f>
        <v>0</v>
      </c>
      <c r="AD1038" s="13">
        <f>IF($D1038="",0,IF($E1038="",0,IF(VLOOKUP($E1038,paramètres!$E$33:$F$44,2,FALSE)&lt;=VLOOKUP($AD$18,paramètres!$E$33:$F$44,2,FALSE),R1038*$D1038,0)))</f>
        <v>0</v>
      </c>
      <c r="AE1038" s="13">
        <f>IF($D1038="",0,IF($E1038="",0,IF(VLOOKUP($E1038,paramètres!$E$33:$F$44,2,FALSE)&lt;=VLOOKUP($AE$18,paramètres!$E$33:$F$44,2,FALSE),S1038*$D1038,0)))</f>
        <v>0</v>
      </c>
      <c r="AF1038" s="13">
        <f>IF($D1038="",0,IF($E1038="",0,IF(VLOOKUP($E1038,paramètres!$E$33:$F$44,2,FALSE)&lt;=VLOOKUP($AF$18,paramètres!$E$33:$F$44,2,FALSE),T1038*$D1038,0)))</f>
        <v>0</v>
      </c>
      <c r="AG1038" s="13">
        <f>IF($D1038="",0,IF($E1038="",0,IF(VLOOKUP($E1038,paramètres!$E$33:$F$44,2,FALSE)&lt;=VLOOKUP($AG$18,paramètres!$E$33:$F$44,2,FALSE),U1038*$D1038,0)))</f>
        <v>0</v>
      </c>
      <c r="AH1038" s="13">
        <f>IF($D1038="",0,IF($E1038="",0,IF(VLOOKUP($E1038,paramètres!$E$33:$F$44,2,FALSE)&lt;=VLOOKUP($AH$18,paramètres!$E$33:$F$44,2,FALSE),V1038*$D1038,0)))</f>
        <v>0</v>
      </c>
      <c r="AI1038" s="13">
        <f>IF($D1038="",0,IF($E1038="",0,IF(VLOOKUP($E1038,paramètres!$E$33:$F$44,2,FALSE)&lt;=VLOOKUP($AI$18,paramètres!$E$33:$F$44,2,FALSE),W1038*$D1038,0)))</f>
        <v>0</v>
      </c>
      <c r="AJ1038" s="13">
        <f>IF($D1038="",0,IF($E1038="",0,IF(VLOOKUP($E1038,paramètres!$E$33:$F$44,2,FALSE)&lt;=VLOOKUP($AJ$18,paramètres!$E$33:$F$44,2,FALSE),X1038*$D1038,0)))</f>
        <v>0</v>
      </c>
      <c r="AK1038" s="13">
        <f>IF($D1038="",0,IF($E1038="",0,IF(VLOOKUP($E1038,paramètres!$E$33:$F$44,2,FALSE)&lt;=VLOOKUP($AK$18,paramètres!$E$33:$F$44,2,FALSE),Y1038*$D1038,0)))</f>
        <v>0</v>
      </c>
      <c r="AL1038" s="13">
        <f>IF($D1038="",0,IF($E1038="",0,IF(VLOOKUP($E1038,paramètres!$E$33:$F$44,2,FALSE)&lt;=VLOOKUP($AL$18,paramètres!$E$33:$F$44,2,FALSE),Z1038*$D1038,0)))</f>
        <v>0</v>
      </c>
      <c r="AM1038" s="13">
        <f>IF($D1038="",0,IF($E1038="",0,IF(VLOOKUP($E1038,paramètres!$E$33:$F$44,2,FALSE)&lt;=VLOOKUP($AM$18,paramètres!$E$33:$F$44,2,FALSE),AA1038*$D1038,0)))</f>
        <v>0</v>
      </c>
      <c r="AN1038" s="154">
        <f>IF($D1038="",0,IF($E1038="",0,IF(VLOOKUP($E1038,paramètres!$E$33:$F$44,2,FALSE)&lt;=VLOOKUP($AN$18,paramètres!$E$33:$F$44,2,FALSE),AB1038*$D1038,0)))</f>
        <v>0</v>
      </c>
      <c r="AO1038" s="149" t="str">
        <f>IF(paramètres!$B$28=1,((SUM(Q1038:Z1038)/1.02)+SUM(AA1038:AB1038))*0.0303/9*COUNT(Q1038:Y1038),IF(paramètres!$B$28=2,(SUM(Q1038:AB1038))*0.0303/9*COUNT(Q1038:Y1038),"Missing Delta option"))</f>
        <v>Missing Delta option</v>
      </c>
      <c r="AP1038" s="13" t="str">
        <f>IF(paramètres!$B$28=1,(((SUM(Q1038:Z1038)/1.02)+SUM(AA1038:AB1038))+((SUM(AC1038:AL1038)/1.02)+SUM(AM1038:AO1038)))*cotpatr,IF(paramètres!$B$28=2,(SUM(Q1038:AO1038)*cotpatr),"Missing Delta Option"))</f>
        <v>Missing Delta Option</v>
      </c>
      <c r="AQ1038" s="13" t="str" cm="1">
        <f t="array" ref="AQ1038">IF(paramètres!$B$28=1,(((SUM(Q1038:Z1038)/1.02)+SUM(AA1038:AB1038))+((SUM(AC1038:AN1038)/1.02)+SUM(AM1038:AN1038)))/12*pécule,IF(paramètres!$B$28=2,SUM(Q1038:AN1038)/12*pécule,"Missing Delta Option"))</f>
        <v>Missing Delta Option</v>
      </c>
      <c r="AR1038" s="132" t="e">
        <f>IF(paramètres!$B$28=1,(((SUM(Q1038:Z1038)/1.02)+SUM(AA1038:AB1038))+((SUM(AC1038:AN1038)/1.02)+SUM(AM1038:AN1038)))+AO1038+AP1038+AQ1038,SUM(Q1038:AN1038)+AO1038+AP1038+AQ1038)</f>
        <v>#VALUE!</v>
      </c>
    </row>
    <row r="1039" spans="1:44" x14ac:dyDescent="0.25">
      <c r="A1039" s="131"/>
      <c r="B1039" s="39"/>
      <c r="C1039" s="39"/>
      <c r="D1039" s="93"/>
      <c r="E1039" s="68"/>
      <c r="F1039" s="40"/>
      <c r="G1039" s="94"/>
      <c r="H1039" s="38"/>
      <c r="I1039" s="95"/>
      <c r="J1039" s="40"/>
      <c r="K1039" s="38"/>
      <c r="L1039" s="95"/>
      <c r="M1039" s="40"/>
      <c r="N1039" s="38"/>
      <c r="O1039" s="95"/>
      <c r="P1039" s="68"/>
      <c r="Q1039" s="226"/>
      <c r="R1039" s="227"/>
      <c r="S1039" s="227"/>
      <c r="T1039" s="227"/>
      <c r="U1039" s="227"/>
      <c r="V1039" s="227"/>
      <c r="W1039" s="227"/>
      <c r="X1039" s="227"/>
      <c r="Y1039" s="227"/>
      <c r="Z1039" s="227"/>
      <c r="AA1039" s="227"/>
      <c r="AB1039" s="228"/>
      <c r="AC1039" s="149">
        <f>IF($D1039="",0,IF($E1039="",0,IF(VLOOKUP($E1039,paramètres!$E$33:$F$44,2,FALSE)&lt;=VLOOKUP($AC$18,paramètres!$E$33:$F$44,2,FALSE),Q1039*$D1039,0)))</f>
        <v>0</v>
      </c>
      <c r="AD1039" s="13">
        <f>IF($D1039="",0,IF($E1039="",0,IF(VLOOKUP($E1039,paramètres!$E$33:$F$44,2,FALSE)&lt;=VLOOKUP($AD$18,paramètres!$E$33:$F$44,2,FALSE),R1039*$D1039,0)))</f>
        <v>0</v>
      </c>
      <c r="AE1039" s="13">
        <f>IF($D1039="",0,IF($E1039="",0,IF(VLOOKUP($E1039,paramètres!$E$33:$F$44,2,FALSE)&lt;=VLOOKUP($AE$18,paramètres!$E$33:$F$44,2,FALSE),S1039*$D1039,0)))</f>
        <v>0</v>
      </c>
      <c r="AF1039" s="13">
        <f>IF($D1039="",0,IF($E1039="",0,IF(VLOOKUP($E1039,paramètres!$E$33:$F$44,2,FALSE)&lt;=VLOOKUP($AF$18,paramètres!$E$33:$F$44,2,FALSE),T1039*$D1039,0)))</f>
        <v>0</v>
      </c>
      <c r="AG1039" s="13">
        <f>IF($D1039="",0,IF($E1039="",0,IF(VLOOKUP($E1039,paramètres!$E$33:$F$44,2,FALSE)&lt;=VLOOKUP($AG$18,paramètres!$E$33:$F$44,2,FALSE),U1039*$D1039,0)))</f>
        <v>0</v>
      </c>
      <c r="AH1039" s="13">
        <f>IF($D1039="",0,IF($E1039="",0,IF(VLOOKUP($E1039,paramètres!$E$33:$F$44,2,FALSE)&lt;=VLOOKUP($AH$18,paramètres!$E$33:$F$44,2,FALSE),V1039*$D1039,0)))</f>
        <v>0</v>
      </c>
      <c r="AI1039" s="13">
        <f>IF($D1039="",0,IF($E1039="",0,IF(VLOOKUP($E1039,paramètres!$E$33:$F$44,2,FALSE)&lt;=VLOOKUP($AI$18,paramètres!$E$33:$F$44,2,FALSE),W1039*$D1039,0)))</f>
        <v>0</v>
      </c>
      <c r="AJ1039" s="13">
        <f>IF($D1039="",0,IF($E1039="",0,IF(VLOOKUP($E1039,paramètres!$E$33:$F$44,2,FALSE)&lt;=VLOOKUP($AJ$18,paramètres!$E$33:$F$44,2,FALSE),X1039*$D1039,0)))</f>
        <v>0</v>
      </c>
      <c r="AK1039" s="13">
        <f>IF($D1039="",0,IF($E1039="",0,IF(VLOOKUP($E1039,paramètres!$E$33:$F$44,2,FALSE)&lt;=VLOOKUP($AK$18,paramètres!$E$33:$F$44,2,FALSE),Y1039*$D1039,0)))</f>
        <v>0</v>
      </c>
      <c r="AL1039" s="13">
        <f>IF($D1039="",0,IF($E1039="",0,IF(VLOOKUP($E1039,paramètres!$E$33:$F$44,2,FALSE)&lt;=VLOOKUP($AL$18,paramètres!$E$33:$F$44,2,FALSE),Z1039*$D1039,0)))</f>
        <v>0</v>
      </c>
      <c r="AM1039" s="13">
        <f>IF($D1039="",0,IF($E1039="",0,IF(VLOOKUP($E1039,paramètres!$E$33:$F$44,2,FALSE)&lt;=VLOOKUP($AM$18,paramètres!$E$33:$F$44,2,FALSE),AA1039*$D1039,0)))</f>
        <v>0</v>
      </c>
      <c r="AN1039" s="154">
        <f>IF($D1039="",0,IF($E1039="",0,IF(VLOOKUP($E1039,paramètres!$E$33:$F$44,2,FALSE)&lt;=VLOOKUP($AN$18,paramètres!$E$33:$F$44,2,FALSE),AB1039*$D1039,0)))</f>
        <v>0</v>
      </c>
      <c r="AO1039" s="149" t="str">
        <f>IF(paramètres!$B$28=1,((SUM(Q1039:Z1039)/1.02)+SUM(AA1039:AB1039))*0.0303/9*COUNT(Q1039:Y1039),IF(paramètres!$B$28=2,(SUM(Q1039:AB1039))*0.0303/9*COUNT(Q1039:Y1039),"Missing Delta option"))</f>
        <v>Missing Delta option</v>
      </c>
      <c r="AP1039" s="13" t="str">
        <f>IF(paramètres!$B$28=1,(((SUM(Q1039:Z1039)/1.02)+SUM(AA1039:AB1039))+((SUM(AC1039:AL1039)/1.02)+SUM(AM1039:AO1039)))*cotpatr,IF(paramètres!$B$28=2,(SUM(Q1039:AO1039)*cotpatr),"Missing Delta Option"))</f>
        <v>Missing Delta Option</v>
      </c>
      <c r="AQ1039" s="13" t="str" cm="1">
        <f t="array" ref="AQ1039">IF(paramètres!$B$28=1,(((SUM(Q1039:Z1039)/1.02)+SUM(AA1039:AB1039))+((SUM(AC1039:AN1039)/1.02)+SUM(AM1039:AN1039)))/12*pécule,IF(paramètres!$B$28=2,SUM(Q1039:AN1039)/12*pécule,"Missing Delta Option"))</f>
        <v>Missing Delta Option</v>
      </c>
      <c r="AR1039" s="132" t="e">
        <f>IF(paramètres!$B$28=1,(((SUM(Q1039:Z1039)/1.02)+SUM(AA1039:AB1039))+((SUM(AC1039:AN1039)/1.02)+SUM(AM1039:AN1039)))+AO1039+AP1039+AQ1039,SUM(Q1039:AN1039)+AO1039+AP1039+AQ1039)</f>
        <v>#VALUE!</v>
      </c>
    </row>
    <row r="1040" spans="1:44" x14ac:dyDescent="0.25">
      <c r="A1040" s="131"/>
      <c r="B1040" s="39"/>
      <c r="C1040" s="39"/>
      <c r="D1040" s="93"/>
      <c r="E1040" s="68"/>
      <c r="F1040" s="40"/>
      <c r="G1040" s="94"/>
      <c r="H1040" s="38"/>
      <c r="I1040" s="95"/>
      <c r="J1040" s="40"/>
      <c r="K1040" s="38"/>
      <c r="L1040" s="95"/>
      <c r="M1040" s="40"/>
      <c r="N1040" s="38"/>
      <c r="O1040" s="95"/>
      <c r="P1040" s="68"/>
      <c r="Q1040" s="226"/>
      <c r="R1040" s="227"/>
      <c r="S1040" s="227"/>
      <c r="T1040" s="227"/>
      <c r="U1040" s="227"/>
      <c r="V1040" s="227"/>
      <c r="W1040" s="227"/>
      <c r="X1040" s="227"/>
      <c r="Y1040" s="227"/>
      <c r="Z1040" s="227"/>
      <c r="AA1040" s="227"/>
      <c r="AB1040" s="228"/>
      <c r="AC1040" s="149">
        <f>IF($D1040="",0,IF($E1040="",0,IF(VLOOKUP($E1040,paramètres!$E$33:$F$44,2,FALSE)&lt;=VLOOKUP($AC$18,paramètres!$E$33:$F$44,2,FALSE),Q1040*$D1040,0)))</f>
        <v>0</v>
      </c>
      <c r="AD1040" s="13">
        <f>IF($D1040="",0,IF($E1040="",0,IF(VLOOKUP($E1040,paramètres!$E$33:$F$44,2,FALSE)&lt;=VLOOKUP($AD$18,paramètres!$E$33:$F$44,2,FALSE),R1040*$D1040,0)))</f>
        <v>0</v>
      </c>
      <c r="AE1040" s="13">
        <f>IF($D1040="",0,IF($E1040="",0,IF(VLOOKUP($E1040,paramètres!$E$33:$F$44,2,FALSE)&lt;=VLOOKUP($AE$18,paramètres!$E$33:$F$44,2,FALSE),S1040*$D1040,0)))</f>
        <v>0</v>
      </c>
      <c r="AF1040" s="13">
        <f>IF($D1040="",0,IF($E1040="",0,IF(VLOOKUP($E1040,paramètres!$E$33:$F$44,2,FALSE)&lt;=VLOOKUP($AF$18,paramètres!$E$33:$F$44,2,FALSE),T1040*$D1040,0)))</f>
        <v>0</v>
      </c>
      <c r="AG1040" s="13">
        <f>IF($D1040="",0,IF($E1040="",0,IF(VLOOKUP($E1040,paramètres!$E$33:$F$44,2,FALSE)&lt;=VLOOKUP($AG$18,paramètres!$E$33:$F$44,2,FALSE),U1040*$D1040,0)))</f>
        <v>0</v>
      </c>
      <c r="AH1040" s="13">
        <f>IF($D1040="",0,IF($E1040="",0,IF(VLOOKUP($E1040,paramètres!$E$33:$F$44,2,FALSE)&lt;=VLOOKUP($AH$18,paramètres!$E$33:$F$44,2,FALSE),V1040*$D1040,0)))</f>
        <v>0</v>
      </c>
      <c r="AI1040" s="13">
        <f>IF($D1040="",0,IF($E1040="",0,IF(VLOOKUP($E1040,paramètres!$E$33:$F$44,2,FALSE)&lt;=VLOOKUP($AI$18,paramètres!$E$33:$F$44,2,FALSE),W1040*$D1040,0)))</f>
        <v>0</v>
      </c>
      <c r="AJ1040" s="13">
        <f>IF($D1040="",0,IF($E1040="",0,IF(VLOOKUP($E1040,paramètres!$E$33:$F$44,2,FALSE)&lt;=VLOOKUP($AJ$18,paramètres!$E$33:$F$44,2,FALSE),X1040*$D1040,0)))</f>
        <v>0</v>
      </c>
      <c r="AK1040" s="13">
        <f>IF($D1040="",0,IF($E1040="",0,IF(VLOOKUP($E1040,paramètres!$E$33:$F$44,2,FALSE)&lt;=VLOOKUP($AK$18,paramètres!$E$33:$F$44,2,FALSE),Y1040*$D1040,0)))</f>
        <v>0</v>
      </c>
      <c r="AL1040" s="13">
        <f>IF($D1040="",0,IF($E1040="",0,IF(VLOOKUP($E1040,paramètres!$E$33:$F$44,2,FALSE)&lt;=VLOOKUP($AL$18,paramètres!$E$33:$F$44,2,FALSE),Z1040*$D1040,0)))</f>
        <v>0</v>
      </c>
      <c r="AM1040" s="13">
        <f>IF($D1040="",0,IF($E1040="",0,IF(VLOOKUP($E1040,paramètres!$E$33:$F$44,2,FALSE)&lt;=VLOOKUP($AM$18,paramètres!$E$33:$F$44,2,FALSE),AA1040*$D1040,0)))</f>
        <v>0</v>
      </c>
      <c r="AN1040" s="154">
        <f>IF($D1040="",0,IF($E1040="",0,IF(VLOOKUP($E1040,paramètres!$E$33:$F$44,2,FALSE)&lt;=VLOOKUP($AN$18,paramètres!$E$33:$F$44,2,FALSE),AB1040*$D1040,0)))</f>
        <v>0</v>
      </c>
      <c r="AO1040" s="149" t="str">
        <f>IF(paramètres!$B$28=1,((SUM(Q1040:Z1040)/1.02)+SUM(AA1040:AB1040))*0.0303/9*COUNT(Q1040:Y1040),IF(paramètres!$B$28=2,(SUM(Q1040:AB1040))*0.0303/9*COUNT(Q1040:Y1040),"Missing Delta option"))</f>
        <v>Missing Delta option</v>
      </c>
      <c r="AP1040" s="13" t="str">
        <f>IF(paramètres!$B$28=1,(((SUM(Q1040:Z1040)/1.02)+SUM(AA1040:AB1040))+((SUM(AC1040:AL1040)/1.02)+SUM(AM1040:AO1040)))*cotpatr,IF(paramètres!$B$28=2,(SUM(Q1040:AO1040)*cotpatr),"Missing Delta Option"))</f>
        <v>Missing Delta Option</v>
      </c>
      <c r="AQ1040" s="13" t="str" cm="1">
        <f t="array" ref="AQ1040">IF(paramètres!$B$28=1,(((SUM(Q1040:Z1040)/1.02)+SUM(AA1040:AB1040))+((SUM(AC1040:AN1040)/1.02)+SUM(AM1040:AN1040)))/12*pécule,IF(paramètres!$B$28=2,SUM(Q1040:AN1040)/12*pécule,"Missing Delta Option"))</f>
        <v>Missing Delta Option</v>
      </c>
      <c r="AR1040" s="132" t="e">
        <f>IF(paramètres!$B$28=1,(((SUM(Q1040:Z1040)/1.02)+SUM(AA1040:AB1040))+((SUM(AC1040:AN1040)/1.02)+SUM(AM1040:AN1040)))+AO1040+AP1040+AQ1040,SUM(Q1040:AN1040)+AO1040+AP1040+AQ1040)</f>
        <v>#VALUE!</v>
      </c>
    </row>
    <row r="1041" spans="1:44" x14ac:dyDescent="0.25">
      <c r="A1041" s="131"/>
      <c r="B1041" s="39"/>
      <c r="C1041" s="39"/>
      <c r="D1041" s="93"/>
      <c r="E1041" s="68"/>
      <c r="F1041" s="40"/>
      <c r="G1041" s="94"/>
      <c r="H1041" s="38"/>
      <c r="I1041" s="95"/>
      <c r="J1041" s="40"/>
      <c r="K1041" s="38"/>
      <c r="L1041" s="95"/>
      <c r="M1041" s="40"/>
      <c r="N1041" s="38"/>
      <c r="O1041" s="95"/>
      <c r="P1041" s="68"/>
      <c r="Q1041" s="226"/>
      <c r="R1041" s="227"/>
      <c r="S1041" s="227"/>
      <c r="T1041" s="227"/>
      <c r="U1041" s="227"/>
      <c r="V1041" s="227"/>
      <c r="W1041" s="227"/>
      <c r="X1041" s="227"/>
      <c r="Y1041" s="227"/>
      <c r="Z1041" s="227"/>
      <c r="AA1041" s="227"/>
      <c r="AB1041" s="228"/>
      <c r="AC1041" s="149">
        <f>IF($D1041="",0,IF($E1041="",0,IF(VLOOKUP($E1041,paramètres!$E$33:$F$44,2,FALSE)&lt;=VLOOKUP($AC$18,paramètres!$E$33:$F$44,2,FALSE),Q1041*$D1041,0)))</f>
        <v>0</v>
      </c>
      <c r="AD1041" s="13">
        <f>IF($D1041="",0,IF($E1041="",0,IF(VLOOKUP($E1041,paramètres!$E$33:$F$44,2,FALSE)&lt;=VLOOKUP($AD$18,paramètres!$E$33:$F$44,2,FALSE),R1041*$D1041,0)))</f>
        <v>0</v>
      </c>
      <c r="AE1041" s="13">
        <f>IF($D1041="",0,IF($E1041="",0,IF(VLOOKUP($E1041,paramètres!$E$33:$F$44,2,FALSE)&lt;=VLOOKUP($AE$18,paramètres!$E$33:$F$44,2,FALSE),S1041*$D1041,0)))</f>
        <v>0</v>
      </c>
      <c r="AF1041" s="13">
        <f>IF($D1041="",0,IF($E1041="",0,IF(VLOOKUP($E1041,paramètres!$E$33:$F$44,2,FALSE)&lt;=VLOOKUP($AF$18,paramètres!$E$33:$F$44,2,FALSE),T1041*$D1041,0)))</f>
        <v>0</v>
      </c>
      <c r="AG1041" s="13">
        <f>IF($D1041="",0,IF($E1041="",0,IF(VLOOKUP($E1041,paramètres!$E$33:$F$44,2,FALSE)&lt;=VLOOKUP($AG$18,paramètres!$E$33:$F$44,2,FALSE),U1041*$D1041,0)))</f>
        <v>0</v>
      </c>
      <c r="AH1041" s="13">
        <f>IF($D1041="",0,IF($E1041="",0,IF(VLOOKUP($E1041,paramètres!$E$33:$F$44,2,FALSE)&lt;=VLOOKUP($AH$18,paramètres!$E$33:$F$44,2,FALSE),V1041*$D1041,0)))</f>
        <v>0</v>
      </c>
      <c r="AI1041" s="13">
        <f>IF($D1041="",0,IF($E1041="",0,IF(VLOOKUP($E1041,paramètres!$E$33:$F$44,2,FALSE)&lt;=VLOOKUP($AI$18,paramètres!$E$33:$F$44,2,FALSE),W1041*$D1041,0)))</f>
        <v>0</v>
      </c>
      <c r="AJ1041" s="13">
        <f>IF($D1041="",0,IF($E1041="",0,IF(VLOOKUP($E1041,paramètres!$E$33:$F$44,2,FALSE)&lt;=VLOOKUP($AJ$18,paramètres!$E$33:$F$44,2,FALSE),X1041*$D1041,0)))</f>
        <v>0</v>
      </c>
      <c r="AK1041" s="13">
        <f>IF($D1041="",0,IF($E1041="",0,IF(VLOOKUP($E1041,paramètres!$E$33:$F$44,2,FALSE)&lt;=VLOOKUP($AK$18,paramètres!$E$33:$F$44,2,FALSE),Y1041*$D1041,0)))</f>
        <v>0</v>
      </c>
      <c r="AL1041" s="13">
        <f>IF($D1041="",0,IF($E1041="",0,IF(VLOOKUP($E1041,paramètres!$E$33:$F$44,2,FALSE)&lt;=VLOOKUP($AL$18,paramètres!$E$33:$F$44,2,FALSE),Z1041*$D1041,0)))</f>
        <v>0</v>
      </c>
      <c r="AM1041" s="13">
        <f>IF($D1041="",0,IF($E1041="",0,IF(VLOOKUP($E1041,paramètres!$E$33:$F$44,2,FALSE)&lt;=VLOOKUP($AM$18,paramètres!$E$33:$F$44,2,FALSE),AA1041*$D1041,0)))</f>
        <v>0</v>
      </c>
      <c r="AN1041" s="154">
        <f>IF($D1041="",0,IF($E1041="",0,IF(VLOOKUP($E1041,paramètres!$E$33:$F$44,2,FALSE)&lt;=VLOOKUP($AN$18,paramètres!$E$33:$F$44,2,FALSE),AB1041*$D1041,0)))</f>
        <v>0</v>
      </c>
      <c r="AO1041" s="149" t="str">
        <f>IF(paramètres!$B$28=1,((SUM(Q1041:Z1041)/1.02)+SUM(AA1041:AB1041))*0.0303/9*COUNT(Q1041:Y1041),IF(paramètres!$B$28=2,(SUM(Q1041:AB1041))*0.0303/9*COUNT(Q1041:Y1041),"Missing Delta option"))</f>
        <v>Missing Delta option</v>
      </c>
      <c r="AP1041" s="13" t="str">
        <f>IF(paramètres!$B$28=1,(((SUM(Q1041:Z1041)/1.02)+SUM(AA1041:AB1041))+((SUM(AC1041:AL1041)/1.02)+SUM(AM1041:AO1041)))*cotpatr,IF(paramètres!$B$28=2,(SUM(Q1041:AO1041)*cotpatr),"Missing Delta Option"))</f>
        <v>Missing Delta Option</v>
      </c>
      <c r="AQ1041" s="13" t="str" cm="1">
        <f t="array" ref="AQ1041">IF(paramètres!$B$28=1,(((SUM(Q1041:Z1041)/1.02)+SUM(AA1041:AB1041))+((SUM(AC1041:AN1041)/1.02)+SUM(AM1041:AN1041)))/12*pécule,IF(paramètres!$B$28=2,SUM(Q1041:AN1041)/12*pécule,"Missing Delta Option"))</f>
        <v>Missing Delta Option</v>
      </c>
      <c r="AR1041" s="132" t="e">
        <f>IF(paramètres!$B$28=1,(((SUM(Q1041:Z1041)/1.02)+SUM(AA1041:AB1041))+((SUM(AC1041:AN1041)/1.02)+SUM(AM1041:AN1041)))+AO1041+AP1041+AQ1041,SUM(Q1041:AN1041)+AO1041+AP1041+AQ1041)</f>
        <v>#VALUE!</v>
      </c>
    </row>
    <row r="1042" spans="1:44" x14ac:dyDescent="0.25">
      <c r="A1042" s="131"/>
      <c r="B1042" s="39"/>
      <c r="C1042" s="39"/>
      <c r="D1042" s="93"/>
      <c r="E1042" s="68"/>
      <c r="F1042" s="40"/>
      <c r="G1042" s="94"/>
      <c r="H1042" s="38"/>
      <c r="I1042" s="95"/>
      <c r="J1042" s="40"/>
      <c r="K1042" s="38"/>
      <c r="L1042" s="95"/>
      <c r="M1042" s="40"/>
      <c r="N1042" s="38"/>
      <c r="O1042" s="95"/>
      <c r="P1042" s="68"/>
      <c r="Q1042" s="226"/>
      <c r="R1042" s="227"/>
      <c r="S1042" s="227"/>
      <c r="T1042" s="227"/>
      <c r="U1042" s="227"/>
      <c r="V1042" s="227"/>
      <c r="W1042" s="227"/>
      <c r="X1042" s="227"/>
      <c r="Y1042" s="227"/>
      <c r="Z1042" s="227"/>
      <c r="AA1042" s="227"/>
      <c r="AB1042" s="228"/>
      <c r="AC1042" s="149">
        <f>IF($D1042="",0,IF($E1042="",0,IF(VLOOKUP($E1042,paramètres!$E$33:$F$44,2,FALSE)&lt;=VLOOKUP($AC$18,paramètres!$E$33:$F$44,2,FALSE),Q1042*$D1042,0)))</f>
        <v>0</v>
      </c>
      <c r="AD1042" s="13">
        <f>IF($D1042="",0,IF($E1042="",0,IF(VLOOKUP($E1042,paramètres!$E$33:$F$44,2,FALSE)&lt;=VLOOKUP($AD$18,paramètres!$E$33:$F$44,2,FALSE),R1042*$D1042,0)))</f>
        <v>0</v>
      </c>
      <c r="AE1042" s="13">
        <f>IF($D1042="",0,IF($E1042="",0,IF(VLOOKUP($E1042,paramètres!$E$33:$F$44,2,FALSE)&lt;=VLOOKUP($AE$18,paramètres!$E$33:$F$44,2,FALSE),S1042*$D1042,0)))</f>
        <v>0</v>
      </c>
      <c r="AF1042" s="13">
        <f>IF($D1042="",0,IF($E1042="",0,IF(VLOOKUP($E1042,paramètres!$E$33:$F$44,2,FALSE)&lt;=VLOOKUP($AF$18,paramètres!$E$33:$F$44,2,FALSE),T1042*$D1042,0)))</f>
        <v>0</v>
      </c>
      <c r="AG1042" s="13">
        <f>IF($D1042="",0,IF($E1042="",0,IF(VLOOKUP($E1042,paramètres!$E$33:$F$44,2,FALSE)&lt;=VLOOKUP($AG$18,paramètres!$E$33:$F$44,2,FALSE),U1042*$D1042,0)))</f>
        <v>0</v>
      </c>
      <c r="AH1042" s="13">
        <f>IF($D1042="",0,IF($E1042="",0,IF(VLOOKUP($E1042,paramètres!$E$33:$F$44,2,FALSE)&lt;=VLOOKUP($AH$18,paramètres!$E$33:$F$44,2,FALSE),V1042*$D1042,0)))</f>
        <v>0</v>
      </c>
      <c r="AI1042" s="13">
        <f>IF($D1042="",0,IF($E1042="",0,IF(VLOOKUP($E1042,paramètres!$E$33:$F$44,2,FALSE)&lt;=VLOOKUP($AI$18,paramètres!$E$33:$F$44,2,FALSE),W1042*$D1042,0)))</f>
        <v>0</v>
      </c>
      <c r="AJ1042" s="13">
        <f>IF($D1042="",0,IF($E1042="",0,IF(VLOOKUP($E1042,paramètres!$E$33:$F$44,2,FALSE)&lt;=VLOOKUP($AJ$18,paramètres!$E$33:$F$44,2,FALSE),X1042*$D1042,0)))</f>
        <v>0</v>
      </c>
      <c r="AK1042" s="13">
        <f>IF($D1042="",0,IF($E1042="",0,IF(VLOOKUP($E1042,paramètres!$E$33:$F$44,2,FALSE)&lt;=VLOOKUP($AK$18,paramètres!$E$33:$F$44,2,FALSE),Y1042*$D1042,0)))</f>
        <v>0</v>
      </c>
      <c r="AL1042" s="13">
        <f>IF($D1042="",0,IF($E1042="",0,IF(VLOOKUP($E1042,paramètres!$E$33:$F$44,2,FALSE)&lt;=VLOOKUP($AL$18,paramètres!$E$33:$F$44,2,FALSE),Z1042*$D1042,0)))</f>
        <v>0</v>
      </c>
      <c r="AM1042" s="13">
        <f>IF($D1042="",0,IF($E1042="",0,IF(VLOOKUP($E1042,paramètres!$E$33:$F$44,2,FALSE)&lt;=VLOOKUP($AM$18,paramètres!$E$33:$F$44,2,FALSE),AA1042*$D1042,0)))</f>
        <v>0</v>
      </c>
      <c r="AN1042" s="154">
        <f>IF($D1042="",0,IF($E1042="",0,IF(VLOOKUP($E1042,paramètres!$E$33:$F$44,2,FALSE)&lt;=VLOOKUP($AN$18,paramètres!$E$33:$F$44,2,FALSE),AB1042*$D1042,0)))</f>
        <v>0</v>
      </c>
      <c r="AO1042" s="149" t="str">
        <f>IF(paramètres!$B$28=1,((SUM(Q1042:Z1042)/1.02)+SUM(AA1042:AB1042))*0.0303/9*COUNT(Q1042:Y1042),IF(paramètres!$B$28=2,(SUM(Q1042:AB1042))*0.0303/9*COUNT(Q1042:Y1042),"Missing Delta option"))</f>
        <v>Missing Delta option</v>
      </c>
      <c r="AP1042" s="13" t="str">
        <f>IF(paramètres!$B$28=1,(((SUM(Q1042:Z1042)/1.02)+SUM(AA1042:AB1042))+((SUM(AC1042:AL1042)/1.02)+SUM(AM1042:AO1042)))*cotpatr,IF(paramètres!$B$28=2,(SUM(Q1042:AO1042)*cotpatr),"Missing Delta Option"))</f>
        <v>Missing Delta Option</v>
      </c>
      <c r="AQ1042" s="13" t="str" cm="1">
        <f t="array" ref="AQ1042">IF(paramètres!$B$28=1,(((SUM(Q1042:Z1042)/1.02)+SUM(AA1042:AB1042))+((SUM(AC1042:AN1042)/1.02)+SUM(AM1042:AN1042)))/12*pécule,IF(paramètres!$B$28=2,SUM(Q1042:AN1042)/12*pécule,"Missing Delta Option"))</f>
        <v>Missing Delta Option</v>
      </c>
      <c r="AR1042" s="132" t="e">
        <f>IF(paramètres!$B$28=1,(((SUM(Q1042:Z1042)/1.02)+SUM(AA1042:AB1042))+((SUM(AC1042:AN1042)/1.02)+SUM(AM1042:AN1042)))+AO1042+AP1042+AQ1042,SUM(Q1042:AN1042)+AO1042+AP1042+AQ1042)</f>
        <v>#VALUE!</v>
      </c>
    </row>
    <row r="1043" spans="1:44" x14ac:dyDescent="0.25">
      <c r="A1043" s="131"/>
      <c r="B1043" s="39"/>
      <c r="C1043" s="39"/>
      <c r="D1043" s="93"/>
      <c r="E1043" s="68"/>
      <c r="F1043" s="40"/>
      <c r="G1043" s="94"/>
      <c r="H1043" s="38"/>
      <c r="I1043" s="95"/>
      <c r="J1043" s="40"/>
      <c r="K1043" s="38"/>
      <c r="L1043" s="95"/>
      <c r="M1043" s="40"/>
      <c r="N1043" s="38"/>
      <c r="O1043" s="95"/>
      <c r="P1043" s="68"/>
      <c r="Q1043" s="226"/>
      <c r="R1043" s="227"/>
      <c r="S1043" s="227"/>
      <c r="T1043" s="227"/>
      <c r="U1043" s="227"/>
      <c r="V1043" s="227"/>
      <c r="W1043" s="227"/>
      <c r="X1043" s="227"/>
      <c r="Y1043" s="227"/>
      <c r="Z1043" s="227"/>
      <c r="AA1043" s="227"/>
      <c r="AB1043" s="228"/>
      <c r="AC1043" s="149">
        <f>IF($D1043="",0,IF($E1043="",0,IF(VLOOKUP($E1043,paramètres!$E$33:$F$44,2,FALSE)&lt;=VLOOKUP($AC$18,paramètres!$E$33:$F$44,2,FALSE),Q1043*$D1043,0)))</f>
        <v>0</v>
      </c>
      <c r="AD1043" s="13">
        <f>IF($D1043="",0,IF($E1043="",0,IF(VLOOKUP($E1043,paramètres!$E$33:$F$44,2,FALSE)&lt;=VLOOKUP($AD$18,paramètres!$E$33:$F$44,2,FALSE),R1043*$D1043,0)))</f>
        <v>0</v>
      </c>
      <c r="AE1043" s="13">
        <f>IF($D1043="",0,IF($E1043="",0,IF(VLOOKUP($E1043,paramètres!$E$33:$F$44,2,FALSE)&lt;=VLOOKUP($AE$18,paramètres!$E$33:$F$44,2,FALSE),S1043*$D1043,0)))</f>
        <v>0</v>
      </c>
      <c r="AF1043" s="13">
        <f>IF($D1043="",0,IF($E1043="",0,IF(VLOOKUP($E1043,paramètres!$E$33:$F$44,2,FALSE)&lt;=VLOOKUP($AF$18,paramètres!$E$33:$F$44,2,FALSE),T1043*$D1043,0)))</f>
        <v>0</v>
      </c>
      <c r="AG1043" s="13">
        <f>IF($D1043="",0,IF($E1043="",0,IF(VLOOKUP($E1043,paramètres!$E$33:$F$44,2,FALSE)&lt;=VLOOKUP($AG$18,paramètres!$E$33:$F$44,2,FALSE),U1043*$D1043,0)))</f>
        <v>0</v>
      </c>
      <c r="AH1043" s="13">
        <f>IF($D1043="",0,IF($E1043="",0,IF(VLOOKUP($E1043,paramètres!$E$33:$F$44,2,FALSE)&lt;=VLOOKUP($AH$18,paramètres!$E$33:$F$44,2,FALSE),V1043*$D1043,0)))</f>
        <v>0</v>
      </c>
      <c r="AI1043" s="13">
        <f>IF($D1043="",0,IF($E1043="",0,IF(VLOOKUP($E1043,paramètres!$E$33:$F$44,2,FALSE)&lt;=VLOOKUP($AI$18,paramètres!$E$33:$F$44,2,FALSE),W1043*$D1043,0)))</f>
        <v>0</v>
      </c>
      <c r="AJ1043" s="13">
        <f>IF($D1043="",0,IF($E1043="",0,IF(VLOOKUP($E1043,paramètres!$E$33:$F$44,2,FALSE)&lt;=VLOOKUP($AJ$18,paramètres!$E$33:$F$44,2,FALSE),X1043*$D1043,0)))</f>
        <v>0</v>
      </c>
      <c r="AK1043" s="13">
        <f>IF($D1043="",0,IF($E1043="",0,IF(VLOOKUP($E1043,paramètres!$E$33:$F$44,2,FALSE)&lt;=VLOOKUP($AK$18,paramètres!$E$33:$F$44,2,FALSE),Y1043*$D1043,0)))</f>
        <v>0</v>
      </c>
      <c r="AL1043" s="13">
        <f>IF($D1043="",0,IF($E1043="",0,IF(VLOOKUP($E1043,paramètres!$E$33:$F$44,2,FALSE)&lt;=VLOOKUP($AL$18,paramètres!$E$33:$F$44,2,FALSE),Z1043*$D1043,0)))</f>
        <v>0</v>
      </c>
      <c r="AM1043" s="13">
        <f>IF($D1043="",0,IF($E1043="",0,IF(VLOOKUP($E1043,paramètres!$E$33:$F$44,2,FALSE)&lt;=VLOOKUP($AM$18,paramètres!$E$33:$F$44,2,FALSE),AA1043*$D1043,0)))</f>
        <v>0</v>
      </c>
      <c r="AN1043" s="154">
        <f>IF($D1043="",0,IF($E1043="",0,IF(VLOOKUP($E1043,paramètres!$E$33:$F$44,2,FALSE)&lt;=VLOOKUP($AN$18,paramètres!$E$33:$F$44,2,FALSE),AB1043*$D1043,0)))</f>
        <v>0</v>
      </c>
      <c r="AO1043" s="149" t="str">
        <f>IF(paramètres!$B$28=1,((SUM(Q1043:Z1043)/1.02)+SUM(AA1043:AB1043))*0.0303/9*COUNT(Q1043:Y1043),IF(paramètres!$B$28=2,(SUM(Q1043:AB1043))*0.0303/9*COUNT(Q1043:Y1043),"Missing Delta option"))</f>
        <v>Missing Delta option</v>
      </c>
      <c r="AP1043" s="13" t="str">
        <f>IF(paramètres!$B$28=1,(((SUM(Q1043:Z1043)/1.02)+SUM(AA1043:AB1043))+((SUM(AC1043:AL1043)/1.02)+SUM(AM1043:AO1043)))*cotpatr,IF(paramètres!$B$28=2,(SUM(Q1043:AO1043)*cotpatr),"Missing Delta Option"))</f>
        <v>Missing Delta Option</v>
      </c>
      <c r="AQ1043" s="13" t="str" cm="1">
        <f t="array" ref="AQ1043">IF(paramètres!$B$28=1,(((SUM(Q1043:Z1043)/1.02)+SUM(AA1043:AB1043))+((SUM(AC1043:AN1043)/1.02)+SUM(AM1043:AN1043)))/12*pécule,IF(paramètres!$B$28=2,SUM(Q1043:AN1043)/12*pécule,"Missing Delta Option"))</f>
        <v>Missing Delta Option</v>
      </c>
      <c r="AR1043" s="132" t="e">
        <f>IF(paramètres!$B$28=1,(((SUM(Q1043:Z1043)/1.02)+SUM(AA1043:AB1043))+((SUM(AC1043:AN1043)/1.02)+SUM(AM1043:AN1043)))+AO1043+AP1043+AQ1043,SUM(Q1043:AN1043)+AO1043+AP1043+AQ1043)</f>
        <v>#VALUE!</v>
      </c>
    </row>
    <row r="1044" spans="1:44" x14ac:dyDescent="0.25">
      <c r="A1044" s="131"/>
      <c r="B1044" s="39"/>
      <c r="C1044" s="39"/>
      <c r="D1044" s="93"/>
      <c r="E1044" s="68"/>
      <c r="F1044" s="40"/>
      <c r="G1044" s="94"/>
      <c r="H1044" s="38"/>
      <c r="I1044" s="95"/>
      <c r="J1044" s="40"/>
      <c r="K1044" s="38"/>
      <c r="L1044" s="95"/>
      <c r="M1044" s="40"/>
      <c r="N1044" s="38"/>
      <c r="O1044" s="95"/>
      <c r="P1044" s="68"/>
      <c r="Q1044" s="226"/>
      <c r="R1044" s="227"/>
      <c r="S1044" s="227"/>
      <c r="T1044" s="227"/>
      <c r="U1044" s="227"/>
      <c r="V1044" s="227"/>
      <c r="W1044" s="227"/>
      <c r="X1044" s="227"/>
      <c r="Y1044" s="227"/>
      <c r="Z1044" s="227"/>
      <c r="AA1044" s="227"/>
      <c r="AB1044" s="228"/>
      <c r="AC1044" s="149">
        <f>IF($D1044="",0,IF($E1044="",0,IF(VLOOKUP($E1044,paramètres!$E$33:$F$44,2,FALSE)&lt;=VLOOKUP($AC$18,paramètres!$E$33:$F$44,2,FALSE),Q1044*$D1044,0)))</f>
        <v>0</v>
      </c>
      <c r="AD1044" s="13">
        <f>IF($D1044="",0,IF($E1044="",0,IF(VLOOKUP($E1044,paramètres!$E$33:$F$44,2,FALSE)&lt;=VLOOKUP($AD$18,paramètres!$E$33:$F$44,2,FALSE),R1044*$D1044,0)))</f>
        <v>0</v>
      </c>
      <c r="AE1044" s="13">
        <f>IF($D1044="",0,IF($E1044="",0,IF(VLOOKUP($E1044,paramètres!$E$33:$F$44,2,FALSE)&lt;=VLOOKUP($AE$18,paramètres!$E$33:$F$44,2,FALSE),S1044*$D1044,0)))</f>
        <v>0</v>
      </c>
      <c r="AF1044" s="13">
        <f>IF($D1044="",0,IF($E1044="",0,IF(VLOOKUP($E1044,paramètres!$E$33:$F$44,2,FALSE)&lt;=VLOOKUP($AF$18,paramètres!$E$33:$F$44,2,FALSE),T1044*$D1044,0)))</f>
        <v>0</v>
      </c>
      <c r="AG1044" s="13">
        <f>IF($D1044="",0,IF($E1044="",0,IF(VLOOKUP($E1044,paramètres!$E$33:$F$44,2,FALSE)&lt;=VLOOKUP($AG$18,paramètres!$E$33:$F$44,2,FALSE),U1044*$D1044,0)))</f>
        <v>0</v>
      </c>
      <c r="AH1044" s="13">
        <f>IF($D1044="",0,IF($E1044="",0,IF(VLOOKUP($E1044,paramètres!$E$33:$F$44,2,FALSE)&lt;=VLOOKUP($AH$18,paramètres!$E$33:$F$44,2,FALSE),V1044*$D1044,0)))</f>
        <v>0</v>
      </c>
      <c r="AI1044" s="13">
        <f>IF($D1044="",0,IF($E1044="",0,IF(VLOOKUP($E1044,paramètres!$E$33:$F$44,2,FALSE)&lt;=VLOOKUP($AI$18,paramètres!$E$33:$F$44,2,FALSE),W1044*$D1044,0)))</f>
        <v>0</v>
      </c>
      <c r="AJ1044" s="13">
        <f>IF($D1044="",0,IF($E1044="",0,IF(VLOOKUP($E1044,paramètres!$E$33:$F$44,2,FALSE)&lt;=VLOOKUP($AJ$18,paramètres!$E$33:$F$44,2,FALSE),X1044*$D1044,0)))</f>
        <v>0</v>
      </c>
      <c r="AK1044" s="13">
        <f>IF($D1044="",0,IF($E1044="",0,IF(VLOOKUP($E1044,paramètres!$E$33:$F$44,2,FALSE)&lt;=VLOOKUP($AK$18,paramètres!$E$33:$F$44,2,FALSE),Y1044*$D1044,0)))</f>
        <v>0</v>
      </c>
      <c r="AL1044" s="13">
        <f>IF($D1044="",0,IF($E1044="",0,IF(VLOOKUP($E1044,paramètres!$E$33:$F$44,2,FALSE)&lt;=VLOOKUP($AL$18,paramètres!$E$33:$F$44,2,FALSE),Z1044*$D1044,0)))</f>
        <v>0</v>
      </c>
      <c r="AM1044" s="13">
        <f>IF($D1044="",0,IF($E1044="",0,IF(VLOOKUP($E1044,paramètres!$E$33:$F$44,2,FALSE)&lt;=VLOOKUP($AM$18,paramètres!$E$33:$F$44,2,FALSE),AA1044*$D1044,0)))</f>
        <v>0</v>
      </c>
      <c r="AN1044" s="154">
        <f>IF($D1044="",0,IF($E1044="",0,IF(VLOOKUP($E1044,paramètres!$E$33:$F$44,2,FALSE)&lt;=VLOOKUP($AN$18,paramètres!$E$33:$F$44,2,FALSE),AB1044*$D1044,0)))</f>
        <v>0</v>
      </c>
      <c r="AO1044" s="149" t="str">
        <f>IF(paramètres!$B$28=1,((SUM(Q1044:Z1044)/1.02)+SUM(AA1044:AB1044))*0.0303/9*COUNT(Q1044:Y1044),IF(paramètres!$B$28=2,(SUM(Q1044:AB1044))*0.0303/9*COUNT(Q1044:Y1044),"Missing Delta option"))</f>
        <v>Missing Delta option</v>
      </c>
      <c r="AP1044" s="13" t="str">
        <f>IF(paramètres!$B$28=1,(((SUM(Q1044:Z1044)/1.02)+SUM(AA1044:AB1044))+((SUM(AC1044:AL1044)/1.02)+SUM(AM1044:AO1044)))*cotpatr,IF(paramètres!$B$28=2,(SUM(Q1044:AO1044)*cotpatr),"Missing Delta Option"))</f>
        <v>Missing Delta Option</v>
      </c>
      <c r="AQ1044" s="13" t="str" cm="1">
        <f t="array" ref="AQ1044">IF(paramètres!$B$28=1,(((SUM(Q1044:Z1044)/1.02)+SUM(AA1044:AB1044))+((SUM(AC1044:AN1044)/1.02)+SUM(AM1044:AN1044)))/12*pécule,IF(paramètres!$B$28=2,SUM(Q1044:AN1044)/12*pécule,"Missing Delta Option"))</f>
        <v>Missing Delta Option</v>
      </c>
      <c r="AR1044" s="132" t="e">
        <f>IF(paramètres!$B$28=1,(((SUM(Q1044:Z1044)/1.02)+SUM(AA1044:AB1044))+((SUM(AC1044:AN1044)/1.02)+SUM(AM1044:AN1044)))+AO1044+AP1044+AQ1044,SUM(Q1044:AN1044)+AO1044+AP1044+AQ1044)</f>
        <v>#VALUE!</v>
      </c>
    </row>
    <row r="1045" spans="1:44" x14ac:dyDescent="0.25">
      <c r="A1045" s="131"/>
      <c r="B1045" s="39"/>
      <c r="C1045" s="39"/>
      <c r="D1045" s="93"/>
      <c r="E1045" s="68"/>
      <c r="F1045" s="40"/>
      <c r="G1045" s="94"/>
      <c r="H1045" s="38"/>
      <c r="I1045" s="95"/>
      <c r="J1045" s="40"/>
      <c r="K1045" s="38"/>
      <c r="L1045" s="95"/>
      <c r="M1045" s="40"/>
      <c r="N1045" s="38"/>
      <c r="O1045" s="95"/>
      <c r="P1045" s="68"/>
      <c r="Q1045" s="226"/>
      <c r="R1045" s="227"/>
      <c r="S1045" s="227"/>
      <c r="T1045" s="227"/>
      <c r="U1045" s="227"/>
      <c r="V1045" s="227"/>
      <c r="W1045" s="227"/>
      <c r="X1045" s="227"/>
      <c r="Y1045" s="227"/>
      <c r="Z1045" s="227"/>
      <c r="AA1045" s="227"/>
      <c r="AB1045" s="228"/>
      <c r="AC1045" s="149">
        <f>IF($D1045="",0,IF($E1045="",0,IF(VLOOKUP($E1045,paramètres!$E$33:$F$44,2,FALSE)&lt;=VLOOKUP($AC$18,paramètres!$E$33:$F$44,2,FALSE),Q1045*$D1045,0)))</f>
        <v>0</v>
      </c>
      <c r="AD1045" s="13">
        <f>IF($D1045="",0,IF($E1045="",0,IF(VLOOKUP($E1045,paramètres!$E$33:$F$44,2,FALSE)&lt;=VLOOKUP($AD$18,paramètres!$E$33:$F$44,2,FALSE),R1045*$D1045,0)))</f>
        <v>0</v>
      </c>
      <c r="AE1045" s="13">
        <f>IF($D1045="",0,IF($E1045="",0,IF(VLOOKUP($E1045,paramètres!$E$33:$F$44,2,FALSE)&lt;=VLOOKUP($AE$18,paramètres!$E$33:$F$44,2,FALSE),S1045*$D1045,0)))</f>
        <v>0</v>
      </c>
      <c r="AF1045" s="13">
        <f>IF($D1045="",0,IF($E1045="",0,IF(VLOOKUP($E1045,paramètres!$E$33:$F$44,2,FALSE)&lt;=VLOOKUP($AF$18,paramètres!$E$33:$F$44,2,FALSE),T1045*$D1045,0)))</f>
        <v>0</v>
      </c>
      <c r="AG1045" s="13">
        <f>IF($D1045="",0,IF($E1045="",0,IF(VLOOKUP($E1045,paramètres!$E$33:$F$44,2,FALSE)&lt;=VLOOKUP($AG$18,paramètres!$E$33:$F$44,2,FALSE),U1045*$D1045,0)))</f>
        <v>0</v>
      </c>
      <c r="AH1045" s="13">
        <f>IF($D1045="",0,IF($E1045="",0,IF(VLOOKUP($E1045,paramètres!$E$33:$F$44,2,FALSE)&lt;=VLOOKUP($AH$18,paramètres!$E$33:$F$44,2,FALSE),V1045*$D1045,0)))</f>
        <v>0</v>
      </c>
      <c r="AI1045" s="13">
        <f>IF($D1045="",0,IF($E1045="",0,IF(VLOOKUP($E1045,paramètres!$E$33:$F$44,2,FALSE)&lt;=VLOOKUP($AI$18,paramètres!$E$33:$F$44,2,FALSE),W1045*$D1045,0)))</f>
        <v>0</v>
      </c>
      <c r="AJ1045" s="13">
        <f>IF($D1045="",0,IF($E1045="",0,IF(VLOOKUP($E1045,paramètres!$E$33:$F$44,2,FALSE)&lt;=VLOOKUP($AJ$18,paramètres!$E$33:$F$44,2,FALSE),X1045*$D1045,0)))</f>
        <v>0</v>
      </c>
      <c r="AK1045" s="13">
        <f>IF($D1045="",0,IF($E1045="",0,IF(VLOOKUP($E1045,paramètres!$E$33:$F$44,2,FALSE)&lt;=VLOOKUP($AK$18,paramètres!$E$33:$F$44,2,FALSE),Y1045*$D1045,0)))</f>
        <v>0</v>
      </c>
      <c r="AL1045" s="13">
        <f>IF($D1045="",0,IF($E1045="",0,IF(VLOOKUP($E1045,paramètres!$E$33:$F$44,2,FALSE)&lt;=VLOOKUP($AL$18,paramètres!$E$33:$F$44,2,FALSE),Z1045*$D1045,0)))</f>
        <v>0</v>
      </c>
      <c r="AM1045" s="13">
        <f>IF($D1045="",0,IF($E1045="",0,IF(VLOOKUP($E1045,paramètres!$E$33:$F$44,2,FALSE)&lt;=VLOOKUP($AM$18,paramètres!$E$33:$F$44,2,FALSE),AA1045*$D1045,0)))</f>
        <v>0</v>
      </c>
      <c r="AN1045" s="154">
        <f>IF($D1045="",0,IF($E1045="",0,IF(VLOOKUP($E1045,paramètres!$E$33:$F$44,2,FALSE)&lt;=VLOOKUP($AN$18,paramètres!$E$33:$F$44,2,FALSE),AB1045*$D1045,0)))</f>
        <v>0</v>
      </c>
      <c r="AO1045" s="149" t="str">
        <f>IF(paramètres!$B$28=1,((SUM(Q1045:Z1045)/1.02)+SUM(AA1045:AB1045))*0.0303/9*COUNT(Q1045:Y1045),IF(paramètres!$B$28=2,(SUM(Q1045:AB1045))*0.0303/9*COUNT(Q1045:Y1045),"Missing Delta option"))</f>
        <v>Missing Delta option</v>
      </c>
      <c r="AP1045" s="13" t="str">
        <f>IF(paramètres!$B$28=1,(((SUM(Q1045:Z1045)/1.02)+SUM(AA1045:AB1045))+((SUM(AC1045:AL1045)/1.02)+SUM(AM1045:AO1045)))*cotpatr,IF(paramètres!$B$28=2,(SUM(Q1045:AO1045)*cotpatr),"Missing Delta Option"))</f>
        <v>Missing Delta Option</v>
      </c>
      <c r="AQ1045" s="13" t="str" cm="1">
        <f t="array" ref="AQ1045">IF(paramètres!$B$28=1,(((SUM(Q1045:Z1045)/1.02)+SUM(AA1045:AB1045))+((SUM(AC1045:AN1045)/1.02)+SUM(AM1045:AN1045)))/12*pécule,IF(paramètres!$B$28=2,SUM(Q1045:AN1045)/12*pécule,"Missing Delta Option"))</f>
        <v>Missing Delta Option</v>
      </c>
      <c r="AR1045" s="132" t="e">
        <f>IF(paramètres!$B$28=1,(((SUM(Q1045:Z1045)/1.02)+SUM(AA1045:AB1045))+((SUM(AC1045:AN1045)/1.02)+SUM(AM1045:AN1045)))+AO1045+AP1045+AQ1045,SUM(Q1045:AN1045)+AO1045+AP1045+AQ1045)</f>
        <v>#VALUE!</v>
      </c>
    </row>
    <row r="1046" spans="1:44" x14ac:dyDescent="0.25">
      <c r="A1046" s="131"/>
      <c r="B1046" s="39"/>
      <c r="C1046" s="39"/>
      <c r="D1046" s="93"/>
      <c r="E1046" s="68"/>
      <c r="F1046" s="40"/>
      <c r="G1046" s="94"/>
      <c r="H1046" s="38"/>
      <c r="I1046" s="95"/>
      <c r="J1046" s="40"/>
      <c r="K1046" s="38"/>
      <c r="L1046" s="95"/>
      <c r="M1046" s="40"/>
      <c r="N1046" s="38"/>
      <c r="O1046" s="95"/>
      <c r="P1046" s="68"/>
      <c r="Q1046" s="226"/>
      <c r="R1046" s="227"/>
      <c r="S1046" s="227"/>
      <c r="T1046" s="227"/>
      <c r="U1046" s="227"/>
      <c r="V1046" s="227"/>
      <c r="W1046" s="227"/>
      <c r="X1046" s="227"/>
      <c r="Y1046" s="227"/>
      <c r="Z1046" s="227"/>
      <c r="AA1046" s="227"/>
      <c r="AB1046" s="228"/>
      <c r="AC1046" s="149">
        <f>IF($D1046="",0,IF($E1046="",0,IF(VLOOKUP($E1046,paramètres!$E$33:$F$44,2,FALSE)&lt;=VLOOKUP($AC$18,paramètres!$E$33:$F$44,2,FALSE),Q1046*$D1046,0)))</f>
        <v>0</v>
      </c>
      <c r="AD1046" s="13">
        <f>IF($D1046="",0,IF($E1046="",0,IF(VLOOKUP($E1046,paramètres!$E$33:$F$44,2,FALSE)&lt;=VLOOKUP($AD$18,paramètres!$E$33:$F$44,2,FALSE),R1046*$D1046,0)))</f>
        <v>0</v>
      </c>
      <c r="AE1046" s="13">
        <f>IF($D1046="",0,IF($E1046="",0,IF(VLOOKUP($E1046,paramètres!$E$33:$F$44,2,FALSE)&lt;=VLOOKUP($AE$18,paramètres!$E$33:$F$44,2,FALSE),S1046*$D1046,0)))</f>
        <v>0</v>
      </c>
      <c r="AF1046" s="13">
        <f>IF($D1046="",0,IF($E1046="",0,IF(VLOOKUP($E1046,paramètres!$E$33:$F$44,2,FALSE)&lt;=VLOOKUP($AF$18,paramètres!$E$33:$F$44,2,FALSE),T1046*$D1046,0)))</f>
        <v>0</v>
      </c>
      <c r="AG1046" s="13">
        <f>IF($D1046="",0,IF($E1046="",0,IF(VLOOKUP($E1046,paramètres!$E$33:$F$44,2,FALSE)&lt;=VLOOKUP($AG$18,paramètres!$E$33:$F$44,2,FALSE),U1046*$D1046,0)))</f>
        <v>0</v>
      </c>
      <c r="AH1046" s="13">
        <f>IF($D1046="",0,IF($E1046="",0,IF(VLOOKUP($E1046,paramètres!$E$33:$F$44,2,FALSE)&lt;=VLOOKUP($AH$18,paramètres!$E$33:$F$44,2,FALSE),V1046*$D1046,0)))</f>
        <v>0</v>
      </c>
      <c r="AI1046" s="13">
        <f>IF($D1046="",0,IF($E1046="",0,IF(VLOOKUP($E1046,paramètres!$E$33:$F$44,2,FALSE)&lt;=VLOOKUP($AI$18,paramètres!$E$33:$F$44,2,FALSE),W1046*$D1046,0)))</f>
        <v>0</v>
      </c>
      <c r="AJ1046" s="13">
        <f>IF($D1046="",0,IF($E1046="",0,IF(VLOOKUP($E1046,paramètres!$E$33:$F$44,2,FALSE)&lt;=VLOOKUP($AJ$18,paramètres!$E$33:$F$44,2,FALSE),X1046*$D1046,0)))</f>
        <v>0</v>
      </c>
      <c r="AK1046" s="13">
        <f>IF($D1046="",0,IF($E1046="",0,IF(VLOOKUP($E1046,paramètres!$E$33:$F$44,2,FALSE)&lt;=VLOOKUP($AK$18,paramètres!$E$33:$F$44,2,FALSE),Y1046*$D1046,0)))</f>
        <v>0</v>
      </c>
      <c r="AL1046" s="13">
        <f>IF($D1046="",0,IF($E1046="",0,IF(VLOOKUP($E1046,paramètres!$E$33:$F$44,2,FALSE)&lt;=VLOOKUP($AL$18,paramètres!$E$33:$F$44,2,FALSE),Z1046*$D1046,0)))</f>
        <v>0</v>
      </c>
      <c r="AM1046" s="13">
        <f>IF($D1046="",0,IF($E1046="",0,IF(VLOOKUP($E1046,paramètres!$E$33:$F$44,2,FALSE)&lt;=VLOOKUP($AM$18,paramètres!$E$33:$F$44,2,FALSE),AA1046*$D1046,0)))</f>
        <v>0</v>
      </c>
      <c r="AN1046" s="154">
        <f>IF($D1046="",0,IF($E1046="",0,IF(VLOOKUP($E1046,paramètres!$E$33:$F$44,2,FALSE)&lt;=VLOOKUP($AN$18,paramètres!$E$33:$F$44,2,FALSE),AB1046*$D1046,0)))</f>
        <v>0</v>
      </c>
      <c r="AO1046" s="149" t="str">
        <f>IF(paramètres!$B$28=1,((SUM(Q1046:Z1046)/1.02)+SUM(AA1046:AB1046))*0.0303/9*COUNT(Q1046:Y1046),IF(paramètres!$B$28=2,(SUM(Q1046:AB1046))*0.0303/9*COUNT(Q1046:Y1046),"Missing Delta option"))</f>
        <v>Missing Delta option</v>
      </c>
      <c r="AP1046" s="13" t="str">
        <f>IF(paramètres!$B$28=1,(((SUM(Q1046:Z1046)/1.02)+SUM(AA1046:AB1046))+((SUM(AC1046:AL1046)/1.02)+SUM(AM1046:AO1046)))*cotpatr,IF(paramètres!$B$28=2,(SUM(Q1046:AO1046)*cotpatr),"Missing Delta Option"))</f>
        <v>Missing Delta Option</v>
      </c>
      <c r="AQ1046" s="13" t="str" cm="1">
        <f t="array" ref="AQ1046">IF(paramètres!$B$28=1,(((SUM(Q1046:Z1046)/1.02)+SUM(AA1046:AB1046))+((SUM(AC1046:AN1046)/1.02)+SUM(AM1046:AN1046)))/12*pécule,IF(paramètres!$B$28=2,SUM(Q1046:AN1046)/12*pécule,"Missing Delta Option"))</f>
        <v>Missing Delta Option</v>
      </c>
      <c r="AR1046" s="132" t="e">
        <f>IF(paramètres!$B$28=1,(((SUM(Q1046:Z1046)/1.02)+SUM(AA1046:AB1046))+((SUM(AC1046:AN1046)/1.02)+SUM(AM1046:AN1046)))+AO1046+AP1046+AQ1046,SUM(Q1046:AN1046)+AO1046+AP1046+AQ1046)</f>
        <v>#VALUE!</v>
      </c>
    </row>
    <row r="1047" spans="1:44" x14ac:dyDescent="0.25">
      <c r="A1047" s="131"/>
      <c r="B1047" s="39"/>
      <c r="C1047" s="39"/>
      <c r="D1047" s="93"/>
      <c r="E1047" s="68"/>
      <c r="F1047" s="40"/>
      <c r="G1047" s="94"/>
      <c r="H1047" s="38"/>
      <c r="I1047" s="95"/>
      <c r="J1047" s="40"/>
      <c r="K1047" s="38"/>
      <c r="L1047" s="95"/>
      <c r="M1047" s="40"/>
      <c r="N1047" s="38"/>
      <c r="O1047" s="95"/>
      <c r="P1047" s="68"/>
      <c r="Q1047" s="226"/>
      <c r="R1047" s="227"/>
      <c r="S1047" s="227"/>
      <c r="T1047" s="227"/>
      <c r="U1047" s="227"/>
      <c r="V1047" s="227"/>
      <c r="W1047" s="227"/>
      <c r="X1047" s="227"/>
      <c r="Y1047" s="227"/>
      <c r="Z1047" s="227"/>
      <c r="AA1047" s="227"/>
      <c r="AB1047" s="228"/>
      <c r="AC1047" s="149">
        <f>IF($D1047="",0,IF($E1047="",0,IF(VLOOKUP($E1047,paramètres!$E$33:$F$44,2,FALSE)&lt;=VLOOKUP($AC$18,paramètres!$E$33:$F$44,2,FALSE),Q1047*$D1047,0)))</f>
        <v>0</v>
      </c>
      <c r="AD1047" s="13">
        <f>IF($D1047="",0,IF($E1047="",0,IF(VLOOKUP($E1047,paramètres!$E$33:$F$44,2,FALSE)&lt;=VLOOKUP($AD$18,paramètres!$E$33:$F$44,2,FALSE),R1047*$D1047,0)))</f>
        <v>0</v>
      </c>
      <c r="AE1047" s="13">
        <f>IF($D1047="",0,IF($E1047="",0,IF(VLOOKUP($E1047,paramètres!$E$33:$F$44,2,FALSE)&lt;=VLOOKUP($AE$18,paramètres!$E$33:$F$44,2,FALSE),S1047*$D1047,0)))</f>
        <v>0</v>
      </c>
      <c r="AF1047" s="13">
        <f>IF($D1047="",0,IF($E1047="",0,IF(VLOOKUP($E1047,paramètres!$E$33:$F$44,2,FALSE)&lt;=VLOOKUP($AF$18,paramètres!$E$33:$F$44,2,FALSE),T1047*$D1047,0)))</f>
        <v>0</v>
      </c>
      <c r="AG1047" s="13">
        <f>IF($D1047="",0,IF($E1047="",0,IF(VLOOKUP($E1047,paramètres!$E$33:$F$44,2,FALSE)&lt;=VLOOKUP($AG$18,paramètres!$E$33:$F$44,2,FALSE),U1047*$D1047,0)))</f>
        <v>0</v>
      </c>
      <c r="AH1047" s="13">
        <f>IF($D1047="",0,IF($E1047="",0,IF(VLOOKUP($E1047,paramètres!$E$33:$F$44,2,FALSE)&lt;=VLOOKUP($AH$18,paramètres!$E$33:$F$44,2,FALSE),V1047*$D1047,0)))</f>
        <v>0</v>
      </c>
      <c r="AI1047" s="13">
        <f>IF($D1047="",0,IF($E1047="",0,IF(VLOOKUP($E1047,paramètres!$E$33:$F$44,2,FALSE)&lt;=VLOOKUP($AI$18,paramètres!$E$33:$F$44,2,FALSE),W1047*$D1047,0)))</f>
        <v>0</v>
      </c>
      <c r="AJ1047" s="13">
        <f>IF($D1047="",0,IF($E1047="",0,IF(VLOOKUP($E1047,paramètres!$E$33:$F$44,2,FALSE)&lt;=VLOOKUP($AJ$18,paramètres!$E$33:$F$44,2,FALSE),X1047*$D1047,0)))</f>
        <v>0</v>
      </c>
      <c r="AK1047" s="13">
        <f>IF($D1047="",0,IF($E1047="",0,IF(VLOOKUP($E1047,paramètres!$E$33:$F$44,2,FALSE)&lt;=VLOOKUP($AK$18,paramètres!$E$33:$F$44,2,FALSE),Y1047*$D1047,0)))</f>
        <v>0</v>
      </c>
      <c r="AL1047" s="13">
        <f>IF($D1047="",0,IF($E1047="",0,IF(VLOOKUP($E1047,paramètres!$E$33:$F$44,2,FALSE)&lt;=VLOOKUP($AL$18,paramètres!$E$33:$F$44,2,FALSE),Z1047*$D1047,0)))</f>
        <v>0</v>
      </c>
      <c r="AM1047" s="13">
        <f>IF($D1047="",0,IF($E1047="",0,IF(VLOOKUP($E1047,paramètres!$E$33:$F$44,2,FALSE)&lt;=VLOOKUP($AM$18,paramètres!$E$33:$F$44,2,FALSE),AA1047*$D1047,0)))</f>
        <v>0</v>
      </c>
      <c r="AN1047" s="154">
        <f>IF($D1047="",0,IF($E1047="",0,IF(VLOOKUP($E1047,paramètres!$E$33:$F$44,2,FALSE)&lt;=VLOOKUP($AN$18,paramètres!$E$33:$F$44,2,FALSE),AB1047*$D1047,0)))</f>
        <v>0</v>
      </c>
      <c r="AO1047" s="149" t="str">
        <f>IF(paramètres!$B$28=1,((SUM(Q1047:Z1047)/1.02)+SUM(AA1047:AB1047))*0.0303/9*COUNT(Q1047:Y1047),IF(paramètres!$B$28=2,(SUM(Q1047:AB1047))*0.0303/9*COUNT(Q1047:Y1047),"Missing Delta option"))</f>
        <v>Missing Delta option</v>
      </c>
      <c r="AP1047" s="13" t="str">
        <f>IF(paramètres!$B$28=1,(((SUM(Q1047:Z1047)/1.02)+SUM(AA1047:AB1047))+((SUM(AC1047:AL1047)/1.02)+SUM(AM1047:AO1047)))*cotpatr,IF(paramètres!$B$28=2,(SUM(Q1047:AO1047)*cotpatr),"Missing Delta Option"))</f>
        <v>Missing Delta Option</v>
      </c>
      <c r="AQ1047" s="13" t="str" cm="1">
        <f t="array" ref="AQ1047">IF(paramètres!$B$28=1,(((SUM(Q1047:Z1047)/1.02)+SUM(AA1047:AB1047))+((SUM(AC1047:AN1047)/1.02)+SUM(AM1047:AN1047)))/12*pécule,IF(paramètres!$B$28=2,SUM(Q1047:AN1047)/12*pécule,"Missing Delta Option"))</f>
        <v>Missing Delta Option</v>
      </c>
      <c r="AR1047" s="132" t="e">
        <f>IF(paramètres!$B$28=1,(((SUM(Q1047:Z1047)/1.02)+SUM(AA1047:AB1047))+((SUM(AC1047:AN1047)/1.02)+SUM(AM1047:AN1047)))+AO1047+AP1047+AQ1047,SUM(Q1047:AN1047)+AO1047+AP1047+AQ1047)</f>
        <v>#VALUE!</v>
      </c>
    </row>
    <row r="1048" spans="1:44" x14ac:dyDescent="0.25">
      <c r="A1048" s="131"/>
      <c r="B1048" s="39"/>
      <c r="C1048" s="39"/>
      <c r="D1048" s="93"/>
      <c r="E1048" s="68"/>
      <c r="F1048" s="40"/>
      <c r="G1048" s="94"/>
      <c r="H1048" s="38"/>
      <c r="I1048" s="95"/>
      <c r="J1048" s="40"/>
      <c r="K1048" s="38"/>
      <c r="L1048" s="95"/>
      <c r="M1048" s="40"/>
      <c r="N1048" s="38"/>
      <c r="O1048" s="95"/>
      <c r="P1048" s="68"/>
      <c r="Q1048" s="226"/>
      <c r="R1048" s="227"/>
      <c r="S1048" s="227"/>
      <c r="T1048" s="227"/>
      <c r="U1048" s="227"/>
      <c r="V1048" s="227"/>
      <c r="W1048" s="227"/>
      <c r="X1048" s="227"/>
      <c r="Y1048" s="227"/>
      <c r="Z1048" s="227"/>
      <c r="AA1048" s="227"/>
      <c r="AB1048" s="228"/>
      <c r="AC1048" s="149">
        <f>IF($D1048="",0,IF($E1048="",0,IF(VLOOKUP($E1048,paramètres!$E$33:$F$44,2,FALSE)&lt;=VLOOKUP($AC$18,paramètres!$E$33:$F$44,2,FALSE),Q1048*$D1048,0)))</f>
        <v>0</v>
      </c>
      <c r="AD1048" s="13">
        <f>IF($D1048="",0,IF($E1048="",0,IF(VLOOKUP($E1048,paramètres!$E$33:$F$44,2,FALSE)&lt;=VLOOKUP($AD$18,paramètres!$E$33:$F$44,2,FALSE),R1048*$D1048,0)))</f>
        <v>0</v>
      </c>
      <c r="AE1048" s="13">
        <f>IF($D1048="",0,IF($E1048="",0,IF(VLOOKUP($E1048,paramètres!$E$33:$F$44,2,FALSE)&lt;=VLOOKUP($AE$18,paramètres!$E$33:$F$44,2,FALSE),S1048*$D1048,0)))</f>
        <v>0</v>
      </c>
      <c r="AF1048" s="13">
        <f>IF($D1048="",0,IF($E1048="",0,IF(VLOOKUP($E1048,paramètres!$E$33:$F$44,2,FALSE)&lt;=VLOOKUP($AF$18,paramètres!$E$33:$F$44,2,FALSE),T1048*$D1048,0)))</f>
        <v>0</v>
      </c>
      <c r="AG1048" s="13">
        <f>IF($D1048="",0,IF($E1048="",0,IF(VLOOKUP($E1048,paramètres!$E$33:$F$44,2,FALSE)&lt;=VLOOKUP($AG$18,paramètres!$E$33:$F$44,2,FALSE),U1048*$D1048,0)))</f>
        <v>0</v>
      </c>
      <c r="AH1048" s="13">
        <f>IF($D1048="",0,IF($E1048="",0,IF(VLOOKUP($E1048,paramètres!$E$33:$F$44,2,FALSE)&lt;=VLOOKUP($AH$18,paramètres!$E$33:$F$44,2,FALSE),V1048*$D1048,0)))</f>
        <v>0</v>
      </c>
      <c r="AI1048" s="13">
        <f>IF($D1048="",0,IF($E1048="",0,IF(VLOOKUP($E1048,paramètres!$E$33:$F$44,2,FALSE)&lt;=VLOOKUP($AI$18,paramètres!$E$33:$F$44,2,FALSE),W1048*$D1048,0)))</f>
        <v>0</v>
      </c>
      <c r="AJ1048" s="13">
        <f>IF($D1048="",0,IF($E1048="",0,IF(VLOOKUP($E1048,paramètres!$E$33:$F$44,2,FALSE)&lt;=VLOOKUP($AJ$18,paramètres!$E$33:$F$44,2,FALSE),X1048*$D1048,0)))</f>
        <v>0</v>
      </c>
      <c r="AK1048" s="13">
        <f>IF($D1048="",0,IF($E1048="",0,IF(VLOOKUP($E1048,paramètres!$E$33:$F$44,2,FALSE)&lt;=VLOOKUP($AK$18,paramètres!$E$33:$F$44,2,FALSE),Y1048*$D1048,0)))</f>
        <v>0</v>
      </c>
      <c r="AL1048" s="13">
        <f>IF($D1048="",0,IF($E1048="",0,IF(VLOOKUP($E1048,paramètres!$E$33:$F$44,2,FALSE)&lt;=VLOOKUP($AL$18,paramètres!$E$33:$F$44,2,FALSE),Z1048*$D1048,0)))</f>
        <v>0</v>
      </c>
      <c r="AM1048" s="13">
        <f>IF($D1048="",0,IF($E1048="",0,IF(VLOOKUP($E1048,paramètres!$E$33:$F$44,2,FALSE)&lt;=VLOOKUP($AM$18,paramètres!$E$33:$F$44,2,FALSE),AA1048*$D1048,0)))</f>
        <v>0</v>
      </c>
      <c r="AN1048" s="154">
        <f>IF($D1048="",0,IF($E1048="",0,IF(VLOOKUP($E1048,paramètres!$E$33:$F$44,2,FALSE)&lt;=VLOOKUP($AN$18,paramètres!$E$33:$F$44,2,FALSE),AB1048*$D1048,0)))</f>
        <v>0</v>
      </c>
      <c r="AO1048" s="149" t="str">
        <f>IF(paramètres!$B$28=1,((SUM(Q1048:Z1048)/1.02)+SUM(AA1048:AB1048))*0.0303/9*COUNT(Q1048:Y1048),IF(paramètres!$B$28=2,(SUM(Q1048:AB1048))*0.0303/9*COUNT(Q1048:Y1048),"Missing Delta option"))</f>
        <v>Missing Delta option</v>
      </c>
      <c r="AP1048" s="13" t="str">
        <f>IF(paramètres!$B$28=1,(((SUM(Q1048:Z1048)/1.02)+SUM(AA1048:AB1048))+((SUM(AC1048:AL1048)/1.02)+SUM(AM1048:AO1048)))*cotpatr,IF(paramètres!$B$28=2,(SUM(Q1048:AO1048)*cotpatr),"Missing Delta Option"))</f>
        <v>Missing Delta Option</v>
      </c>
      <c r="AQ1048" s="13" t="str" cm="1">
        <f t="array" ref="AQ1048">IF(paramètres!$B$28=1,(((SUM(Q1048:Z1048)/1.02)+SUM(AA1048:AB1048))+((SUM(AC1048:AN1048)/1.02)+SUM(AM1048:AN1048)))/12*pécule,IF(paramètres!$B$28=2,SUM(Q1048:AN1048)/12*pécule,"Missing Delta Option"))</f>
        <v>Missing Delta Option</v>
      </c>
      <c r="AR1048" s="132" t="e">
        <f>IF(paramètres!$B$28=1,(((SUM(Q1048:Z1048)/1.02)+SUM(AA1048:AB1048))+((SUM(AC1048:AN1048)/1.02)+SUM(AM1048:AN1048)))+AO1048+AP1048+AQ1048,SUM(Q1048:AN1048)+AO1048+AP1048+AQ1048)</f>
        <v>#VALUE!</v>
      </c>
    </row>
    <row r="1049" spans="1:44" x14ac:dyDescent="0.25">
      <c r="A1049" s="131"/>
      <c r="B1049" s="39"/>
      <c r="C1049" s="39"/>
      <c r="D1049" s="93"/>
      <c r="E1049" s="68"/>
      <c r="F1049" s="40"/>
      <c r="G1049" s="94"/>
      <c r="H1049" s="38"/>
      <c r="I1049" s="95"/>
      <c r="J1049" s="40"/>
      <c r="K1049" s="38"/>
      <c r="L1049" s="95"/>
      <c r="M1049" s="40"/>
      <c r="N1049" s="38"/>
      <c r="O1049" s="95"/>
      <c r="P1049" s="68"/>
      <c r="Q1049" s="226"/>
      <c r="R1049" s="227"/>
      <c r="S1049" s="227"/>
      <c r="T1049" s="227"/>
      <c r="U1049" s="227"/>
      <c r="V1049" s="227"/>
      <c r="W1049" s="227"/>
      <c r="X1049" s="227"/>
      <c r="Y1049" s="227"/>
      <c r="Z1049" s="227"/>
      <c r="AA1049" s="227"/>
      <c r="AB1049" s="228"/>
      <c r="AC1049" s="149">
        <f>IF($D1049="",0,IF($E1049="",0,IF(VLOOKUP($E1049,paramètres!$E$33:$F$44,2,FALSE)&lt;=VLOOKUP($AC$18,paramètres!$E$33:$F$44,2,FALSE),Q1049*$D1049,0)))</f>
        <v>0</v>
      </c>
      <c r="AD1049" s="13">
        <f>IF($D1049="",0,IF($E1049="",0,IF(VLOOKUP($E1049,paramètres!$E$33:$F$44,2,FALSE)&lt;=VLOOKUP($AD$18,paramètres!$E$33:$F$44,2,FALSE),R1049*$D1049,0)))</f>
        <v>0</v>
      </c>
      <c r="AE1049" s="13">
        <f>IF($D1049="",0,IF($E1049="",0,IF(VLOOKUP($E1049,paramètres!$E$33:$F$44,2,FALSE)&lt;=VLOOKUP($AE$18,paramètres!$E$33:$F$44,2,FALSE),S1049*$D1049,0)))</f>
        <v>0</v>
      </c>
      <c r="AF1049" s="13">
        <f>IF($D1049="",0,IF($E1049="",0,IF(VLOOKUP($E1049,paramètres!$E$33:$F$44,2,FALSE)&lt;=VLOOKUP($AF$18,paramètres!$E$33:$F$44,2,FALSE),T1049*$D1049,0)))</f>
        <v>0</v>
      </c>
      <c r="AG1049" s="13">
        <f>IF($D1049="",0,IF($E1049="",0,IF(VLOOKUP($E1049,paramètres!$E$33:$F$44,2,FALSE)&lt;=VLOOKUP($AG$18,paramètres!$E$33:$F$44,2,FALSE),U1049*$D1049,0)))</f>
        <v>0</v>
      </c>
      <c r="AH1049" s="13">
        <f>IF($D1049="",0,IF($E1049="",0,IF(VLOOKUP($E1049,paramètres!$E$33:$F$44,2,FALSE)&lt;=VLOOKUP($AH$18,paramètres!$E$33:$F$44,2,FALSE),V1049*$D1049,0)))</f>
        <v>0</v>
      </c>
      <c r="AI1049" s="13">
        <f>IF($D1049="",0,IF($E1049="",0,IF(VLOOKUP($E1049,paramètres!$E$33:$F$44,2,FALSE)&lt;=VLOOKUP($AI$18,paramètres!$E$33:$F$44,2,FALSE),W1049*$D1049,0)))</f>
        <v>0</v>
      </c>
      <c r="AJ1049" s="13">
        <f>IF($D1049="",0,IF($E1049="",0,IF(VLOOKUP($E1049,paramètres!$E$33:$F$44,2,FALSE)&lt;=VLOOKUP($AJ$18,paramètres!$E$33:$F$44,2,FALSE),X1049*$D1049,0)))</f>
        <v>0</v>
      </c>
      <c r="AK1049" s="13">
        <f>IF($D1049="",0,IF($E1049="",0,IF(VLOOKUP($E1049,paramètres!$E$33:$F$44,2,FALSE)&lt;=VLOOKUP($AK$18,paramètres!$E$33:$F$44,2,FALSE),Y1049*$D1049,0)))</f>
        <v>0</v>
      </c>
      <c r="AL1049" s="13">
        <f>IF($D1049="",0,IF($E1049="",0,IF(VLOOKUP($E1049,paramètres!$E$33:$F$44,2,FALSE)&lt;=VLOOKUP($AL$18,paramètres!$E$33:$F$44,2,FALSE),Z1049*$D1049,0)))</f>
        <v>0</v>
      </c>
      <c r="AM1049" s="13">
        <f>IF($D1049="",0,IF($E1049="",0,IF(VLOOKUP($E1049,paramètres!$E$33:$F$44,2,FALSE)&lt;=VLOOKUP($AM$18,paramètres!$E$33:$F$44,2,FALSE),AA1049*$D1049,0)))</f>
        <v>0</v>
      </c>
      <c r="AN1049" s="154">
        <f>IF($D1049="",0,IF($E1049="",0,IF(VLOOKUP($E1049,paramètres!$E$33:$F$44,2,FALSE)&lt;=VLOOKUP($AN$18,paramètres!$E$33:$F$44,2,FALSE),AB1049*$D1049,0)))</f>
        <v>0</v>
      </c>
      <c r="AO1049" s="149" t="str">
        <f>IF(paramètres!$B$28=1,((SUM(Q1049:Z1049)/1.02)+SUM(AA1049:AB1049))*0.0303/9*COUNT(Q1049:Y1049),IF(paramètres!$B$28=2,(SUM(Q1049:AB1049))*0.0303/9*COUNT(Q1049:Y1049),"Missing Delta option"))</f>
        <v>Missing Delta option</v>
      </c>
      <c r="AP1049" s="13" t="str">
        <f>IF(paramètres!$B$28=1,(((SUM(Q1049:Z1049)/1.02)+SUM(AA1049:AB1049))+((SUM(AC1049:AL1049)/1.02)+SUM(AM1049:AO1049)))*cotpatr,IF(paramètres!$B$28=2,(SUM(Q1049:AO1049)*cotpatr),"Missing Delta Option"))</f>
        <v>Missing Delta Option</v>
      </c>
      <c r="AQ1049" s="13" t="str" cm="1">
        <f t="array" ref="AQ1049">IF(paramètres!$B$28=1,(((SUM(Q1049:Z1049)/1.02)+SUM(AA1049:AB1049))+((SUM(AC1049:AN1049)/1.02)+SUM(AM1049:AN1049)))/12*pécule,IF(paramètres!$B$28=2,SUM(Q1049:AN1049)/12*pécule,"Missing Delta Option"))</f>
        <v>Missing Delta Option</v>
      </c>
      <c r="AR1049" s="132" t="e">
        <f>IF(paramètres!$B$28=1,(((SUM(Q1049:Z1049)/1.02)+SUM(AA1049:AB1049))+((SUM(AC1049:AN1049)/1.02)+SUM(AM1049:AN1049)))+AO1049+AP1049+AQ1049,SUM(Q1049:AN1049)+AO1049+AP1049+AQ1049)</f>
        <v>#VALUE!</v>
      </c>
    </row>
    <row r="1050" spans="1:44" x14ac:dyDescent="0.25">
      <c r="A1050" s="131"/>
      <c r="B1050" s="39"/>
      <c r="C1050" s="39"/>
      <c r="D1050" s="93"/>
      <c r="E1050" s="68"/>
      <c r="F1050" s="40"/>
      <c r="G1050" s="94"/>
      <c r="H1050" s="38"/>
      <c r="I1050" s="95"/>
      <c r="J1050" s="40"/>
      <c r="K1050" s="38"/>
      <c r="L1050" s="95"/>
      <c r="M1050" s="40"/>
      <c r="N1050" s="38"/>
      <c r="O1050" s="95"/>
      <c r="P1050" s="68"/>
      <c r="Q1050" s="226"/>
      <c r="R1050" s="227"/>
      <c r="S1050" s="227"/>
      <c r="T1050" s="227"/>
      <c r="U1050" s="227"/>
      <c r="V1050" s="227"/>
      <c r="W1050" s="227"/>
      <c r="X1050" s="227"/>
      <c r="Y1050" s="227"/>
      <c r="Z1050" s="227"/>
      <c r="AA1050" s="227"/>
      <c r="AB1050" s="228"/>
      <c r="AC1050" s="149">
        <f>IF($D1050="",0,IF($E1050="",0,IF(VLOOKUP($E1050,paramètres!$E$33:$F$44,2,FALSE)&lt;=VLOOKUP($AC$18,paramètres!$E$33:$F$44,2,FALSE),Q1050*$D1050,0)))</f>
        <v>0</v>
      </c>
      <c r="AD1050" s="13">
        <f>IF($D1050="",0,IF($E1050="",0,IF(VLOOKUP($E1050,paramètres!$E$33:$F$44,2,FALSE)&lt;=VLOOKUP($AD$18,paramètres!$E$33:$F$44,2,FALSE),R1050*$D1050,0)))</f>
        <v>0</v>
      </c>
      <c r="AE1050" s="13">
        <f>IF($D1050="",0,IF($E1050="",0,IF(VLOOKUP($E1050,paramètres!$E$33:$F$44,2,FALSE)&lt;=VLOOKUP($AE$18,paramètres!$E$33:$F$44,2,FALSE),S1050*$D1050,0)))</f>
        <v>0</v>
      </c>
      <c r="AF1050" s="13">
        <f>IF($D1050="",0,IF($E1050="",0,IF(VLOOKUP($E1050,paramètres!$E$33:$F$44,2,FALSE)&lt;=VLOOKUP($AF$18,paramètres!$E$33:$F$44,2,FALSE),T1050*$D1050,0)))</f>
        <v>0</v>
      </c>
      <c r="AG1050" s="13">
        <f>IF($D1050="",0,IF($E1050="",0,IF(VLOOKUP($E1050,paramètres!$E$33:$F$44,2,FALSE)&lt;=VLOOKUP($AG$18,paramètres!$E$33:$F$44,2,FALSE),U1050*$D1050,0)))</f>
        <v>0</v>
      </c>
      <c r="AH1050" s="13">
        <f>IF($D1050="",0,IF($E1050="",0,IF(VLOOKUP($E1050,paramètres!$E$33:$F$44,2,FALSE)&lt;=VLOOKUP($AH$18,paramètres!$E$33:$F$44,2,FALSE),V1050*$D1050,0)))</f>
        <v>0</v>
      </c>
      <c r="AI1050" s="13">
        <f>IF($D1050="",0,IF($E1050="",0,IF(VLOOKUP($E1050,paramètres!$E$33:$F$44,2,FALSE)&lt;=VLOOKUP($AI$18,paramètres!$E$33:$F$44,2,FALSE),W1050*$D1050,0)))</f>
        <v>0</v>
      </c>
      <c r="AJ1050" s="13">
        <f>IF($D1050="",0,IF($E1050="",0,IF(VLOOKUP($E1050,paramètres!$E$33:$F$44,2,FALSE)&lt;=VLOOKUP($AJ$18,paramètres!$E$33:$F$44,2,FALSE),X1050*$D1050,0)))</f>
        <v>0</v>
      </c>
      <c r="AK1050" s="13">
        <f>IF($D1050="",0,IF($E1050="",0,IF(VLOOKUP($E1050,paramètres!$E$33:$F$44,2,FALSE)&lt;=VLOOKUP($AK$18,paramètres!$E$33:$F$44,2,FALSE),Y1050*$D1050,0)))</f>
        <v>0</v>
      </c>
      <c r="AL1050" s="13">
        <f>IF($D1050="",0,IF($E1050="",0,IF(VLOOKUP($E1050,paramètres!$E$33:$F$44,2,FALSE)&lt;=VLOOKUP($AL$18,paramètres!$E$33:$F$44,2,FALSE),Z1050*$D1050,0)))</f>
        <v>0</v>
      </c>
      <c r="AM1050" s="13">
        <f>IF($D1050="",0,IF($E1050="",0,IF(VLOOKUP($E1050,paramètres!$E$33:$F$44,2,FALSE)&lt;=VLOOKUP($AM$18,paramètres!$E$33:$F$44,2,FALSE),AA1050*$D1050,0)))</f>
        <v>0</v>
      </c>
      <c r="AN1050" s="154">
        <f>IF($D1050="",0,IF($E1050="",0,IF(VLOOKUP($E1050,paramètres!$E$33:$F$44,2,FALSE)&lt;=VLOOKUP($AN$18,paramètres!$E$33:$F$44,2,FALSE),AB1050*$D1050,0)))</f>
        <v>0</v>
      </c>
      <c r="AO1050" s="149" t="str">
        <f>IF(paramètres!$B$28=1,((SUM(Q1050:Z1050)/1.02)+SUM(AA1050:AB1050))*0.0303/9*COUNT(Q1050:Y1050),IF(paramètres!$B$28=2,(SUM(Q1050:AB1050))*0.0303/9*COUNT(Q1050:Y1050),"Missing Delta option"))</f>
        <v>Missing Delta option</v>
      </c>
      <c r="AP1050" s="13" t="str">
        <f>IF(paramètres!$B$28=1,(((SUM(Q1050:Z1050)/1.02)+SUM(AA1050:AB1050))+((SUM(AC1050:AL1050)/1.02)+SUM(AM1050:AO1050)))*cotpatr,IF(paramètres!$B$28=2,(SUM(Q1050:AO1050)*cotpatr),"Missing Delta Option"))</f>
        <v>Missing Delta Option</v>
      </c>
      <c r="AQ1050" s="13" t="str" cm="1">
        <f t="array" ref="AQ1050">IF(paramètres!$B$28=1,(((SUM(Q1050:Z1050)/1.02)+SUM(AA1050:AB1050))+((SUM(AC1050:AN1050)/1.02)+SUM(AM1050:AN1050)))/12*pécule,IF(paramètres!$B$28=2,SUM(Q1050:AN1050)/12*pécule,"Missing Delta Option"))</f>
        <v>Missing Delta Option</v>
      </c>
      <c r="AR1050" s="132" t="e">
        <f>IF(paramètres!$B$28=1,(((SUM(Q1050:Z1050)/1.02)+SUM(AA1050:AB1050))+((SUM(AC1050:AN1050)/1.02)+SUM(AM1050:AN1050)))+AO1050+AP1050+AQ1050,SUM(Q1050:AN1050)+AO1050+AP1050+AQ1050)</f>
        <v>#VALUE!</v>
      </c>
    </row>
    <row r="1051" spans="1:44" x14ac:dyDescent="0.25">
      <c r="A1051" s="131"/>
      <c r="B1051" s="39"/>
      <c r="C1051" s="39"/>
      <c r="D1051" s="93"/>
      <c r="E1051" s="68"/>
      <c r="F1051" s="40"/>
      <c r="G1051" s="94"/>
      <c r="H1051" s="38"/>
      <c r="I1051" s="95"/>
      <c r="J1051" s="40"/>
      <c r="K1051" s="38"/>
      <c r="L1051" s="95"/>
      <c r="M1051" s="40"/>
      <c r="N1051" s="38"/>
      <c r="O1051" s="95"/>
      <c r="P1051" s="68"/>
      <c r="Q1051" s="226"/>
      <c r="R1051" s="227"/>
      <c r="S1051" s="227"/>
      <c r="T1051" s="227"/>
      <c r="U1051" s="227"/>
      <c r="V1051" s="227"/>
      <c r="W1051" s="227"/>
      <c r="X1051" s="227"/>
      <c r="Y1051" s="227"/>
      <c r="Z1051" s="227"/>
      <c r="AA1051" s="227"/>
      <c r="AB1051" s="228"/>
      <c r="AC1051" s="149">
        <f>IF($D1051="",0,IF($E1051="",0,IF(VLOOKUP($E1051,paramètres!$E$33:$F$44,2,FALSE)&lt;=VLOOKUP($AC$18,paramètres!$E$33:$F$44,2,FALSE),Q1051*$D1051,0)))</f>
        <v>0</v>
      </c>
      <c r="AD1051" s="13">
        <f>IF($D1051="",0,IF($E1051="",0,IF(VLOOKUP($E1051,paramètres!$E$33:$F$44,2,FALSE)&lt;=VLOOKUP($AD$18,paramètres!$E$33:$F$44,2,FALSE),R1051*$D1051,0)))</f>
        <v>0</v>
      </c>
      <c r="AE1051" s="13">
        <f>IF($D1051="",0,IF($E1051="",0,IF(VLOOKUP($E1051,paramètres!$E$33:$F$44,2,FALSE)&lt;=VLOOKUP($AE$18,paramètres!$E$33:$F$44,2,FALSE),S1051*$D1051,0)))</f>
        <v>0</v>
      </c>
      <c r="AF1051" s="13">
        <f>IF($D1051="",0,IF($E1051="",0,IF(VLOOKUP($E1051,paramètres!$E$33:$F$44,2,FALSE)&lt;=VLOOKUP($AF$18,paramètres!$E$33:$F$44,2,FALSE),T1051*$D1051,0)))</f>
        <v>0</v>
      </c>
      <c r="AG1051" s="13">
        <f>IF($D1051="",0,IF($E1051="",0,IF(VLOOKUP($E1051,paramètres!$E$33:$F$44,2,FALSE)&lt;=VLOOKUP($AG$18,paramètres!$E$33:$F$44,2,FALSE),U1051*$D1051,0)))</f>
        <v>0</v>
      </c>
      <c r="AH1051" s="13">
        <f>IF($D1051="",0,IF($E1051="",0,IF(VLOOKUP($E1051,paramètres!$E$33:$F$44,2,FALSE)&lt;=VLOOKUP($AH$18,paramètres!$E$33:$F$44,2,FALSE),V1051*$D1051,0)))</f>
        <v>0</v>
      </c>
      <c r="AI1051" s="13">
        <f>IF($D1051="",0,IF($E1051="",0,IF(VLOOKUP($E1051,paramètres!$E$33:$F$44,2,FALSE)&lt;=VLOOKUP($AI$18,paramètres!$E$33:$F$44,2,FALSE),W1051*$D1051,0)))</f>
        <v>0</v>
      </c>
      <c r="AJ1051" s="13">
        <f>IF($D1051="",0,IF($E1051="",0,IF(VLOOKUP($E1051,paramètres!$E$33:$F$44,2,FALSE)&lt;=VLOOKUP($AJ$18,paramètres!$E$33:$F$44,2,FALSE),X1051*$D1051,0)))</f>
        <v>0</v>
      </c>
      <c r="AK1051" s="13">
        <f>IF($D1051="",0,IF($E1051="",0,IF(VLOOKUP($E1051,paramètres!$E$33:$F$44,2,FALSE)&lt;=VLOOKUP($AK$18,paramètres!$E$33:$F$44,2,FALSE),Y1051*$D1051,0)))</f>
        <v>0</v>
      </c>
      <c r="AL1051" s="13">
        <f>IF($D1051="",0,IF($E1051="",0,IF(VLOOKUP($E1051,paramètres!$E$33:$F$44,2,FALSE)&lt;=VLOOKUP($AL$18,paramètres!$E$33:$F$44,2,FALSE),Z1051*$D1051,0)))</f>
        <v>0</v>
      </c>
      <c r="AM1051" s="13">
        <f>IF($D1051="",0,IF($E1051="",0,IF(VLOOKUP($E1051,paramètres!$E$33:$F$44,2,FALSE)&lt;=VLOOKUP($AM$18,paramètres!$E$33:$F$44,2,FALSE),AA1051*$D1051,0)))</f>
        <v>0</v>
      </c>
      <c r="AN1051" s="154">
        <f>IF($D1051="",0,IF($E1051="",0,IF(VLOOKUP($E1051,paramètres!$E$33:$F$44,2,FALSE)&lt;=VLOOKUP($AN$18,paramètres!$E$33:$F$44,2,FALSE),AB1051*$D1051,0)))</f>
        <v>0</v>
      </c>
      <c r="AO1051" s="149" t="str">
        <f>IF(paramètres!$B$28=1,((SUM(Q1051:Z1051)/1.02)+SUM(AA1051:AB1051))*0.0303/9*COUNT(Q1051:Y1051),IF(paramètres!$B$28=2,(SUM(Q1051:AB1051))*0.0303/9*COUNT(Q1051:Y1051),"Missing Delta option"))</f>
        <v>Missing Delta option</v>
      </c>
      <c r="AP1051" s="13" t="str">
        <f>IF(paramètres!$B$28=1,(((SUM(Q1051:Z1051)/1.02)+SUM(AA1051:AB1051))+((SUM(AC1051:AL1051)/1.02)+SUM(AM1051:AO1051)))*cotpatr,IF(paramètres!$B$28=2,(SUM(Q1051:AO1051)*cotpatr),"Missing Delta Option"))</f>
        <v>Missing Delta Option</v>
      </c>
      <c r="AQ1051" s="13" t="str" cm="1">
        <f t="array" ref="AQ1051">IF(paramètres!$B$28=1,(((SUM(Q1051:Z1051)/1.02)+SUM(AA1051:AB1051))+((SUM(AC1051:AN1051)/1.02)+SUM(AM1051:AN1051)))/12*pécule,IF(paramètres!$B$28=2,SUM(Q1051:AN1051)/12*pécule,"Missing Delta Option"))</f>
        <v>Missing Delta Option</v>
      </c>
      <c r="AR1051" s="132" t="e">
        <f>IF(paramètres!$B$28=1,(((SUM(Q1051:Z1051)/1.02)+SUM(AA1051:AB1051))+((SUM(AC1051:AN1051)/1.02)+SUM(AM1051:AN1051)))+AO1051+AP1051+AQ1051,SUM(Q1051:AN1051)+AO1051+AP1051+AQ1051)</f>
        <v>#VALUE!</v>
      </c>
    </row>
    <row r="1052" spans="1:44" x14ac:dyDescent="0.25">
      <c r="A1052" s="131"/>
      <c r="B1052" s="39"/>
      <c r="C1052" s="39"/>
      <c r="D1052" s="93"/>
      <c r="E1052" s="68"/>
      <c r="F1052" s="40"/>
      <c r="G1052" s="94"/>
      <c r="H1052" s="38"/>
      <c r="I1052" s="95"/>
      <c r="J1052" s="40"/>
      <c r="K1052" s="38"/>
      <c r="L1052" s="95"/>
      <c r="M1052" s="40"/>
      <c r="N1052" s="38"/>
      <c r="O1052" s="95"/>
      <c r="P1052" s="68"/>
      <c r="Q1052" s="226"/>
      <c r="R1052" s="227"/>
      <c r="S1052" s="227"/>
      <c r="T1052" s="227"/>
      <c r="U1052" s="227"/>
      <c r="V1052" s="227"/>
      <c r="W1052" s="227"/>
      <c r="X1052" s="227"/>
      <c r="Y1052" s="227"/>
      <c r="Z1052" s="227"/>
      <c r="AA1052" s="227"/>
      <c r="AB1052" s="228"/>
      <c r="AC1052" s="149">
        <f>IF($D1052="",0,IF($E1052="",0,IF(VLOOKUP($E1052,paramètres!$E$33:$F$44,2,FALSE)&lt;=VLOOKUP($AC$18,paramètres!$E$33:$F$44,2,FALSE),Q1052*$D1052,0)))</f>
        <v>0</v>
      </c>
      <c r="AD1052" s="13">
        <f>IF($D1052="",0,IF($E1052="",0,IF(VLOOKUP($E1052,paramètres!$E$33:$F$44,2,FALSE)&lt;=VLOOKUP($AD$18,paramètres!$E$33:$F$44,2,FALSE),R1052*$D1052,0)))</f>
        <v>0</v>
      </c>
      <c r="AE1052" s="13">
        <f>IF($D1052="",0,IF($E1052="",0,IF(VLOOKUP($E1052,paramètres!$E$33:$F$44,2,FALSE)&lt;=VLOOKUP($AE$18,paramètres!$E$33:$F$44,2,FALSE),S1052*$D1052,0)))</f>
        <v>0</v>
      </c>
      <c r="AF1052" s="13">
        <f>IF($D1052="",0,IF($E1052="",0,IF(VLOOKUP($E1052,paramètres!$E$33:$F$44,2,FALSE)&lt;=VLOOKUP($AF$18,paramètres!$E$33:$F$44,2,FALSE),T1052*$D1052,0)))</f>
        <v>0</v>
      </c>
      <c r="AG1052" s="13">
        <f>IF($D1052="",0,IF($E1052="",0,IF(VLOOKUP($E1052,paramètres!$E$33:$F$44,2,FALSE)&lt;=VLOOKUP($AG$18,paramètres!$E$33:$F$44,2,FALSE),U1052*$D1052,0)))</f>
        <v>0</v>
      </c>
      <c r="AH1052" s="13">
        <f>IF($D1052="",0,IF($E1052="",0,IF(VLOOKUP($E1052,paramètres!$E$33:$F$44,2,FALSE)&lt;=VLOOKUP($AH$18,paramètres!$E$33:$F$44,2,FALSE),V1052*$D1052,0)))</f>
        <v>0</v>
      </c>
      <c r="AI1052" s="13">
        <f>IF($D1052="",0,IF($E1052="",0,IF(VLOOKUP($E1052,paramètres!$E$33:$F$44,2,FALSE)&lt;=VLOOKUP($AI$18,paramètres!$E$33:$F$44,2,FALSE),W1052*$D1052,0)))</f>
        <v>0</v>
      </c>
      <c r="AJ1052" s="13">
        <f>IF($D1052="",0,IF($E1052="",0,IF(VLOOKUP($E1052,paramètres!$E$33:$F$44,2,FALSE)&lt;=VLOOKUP($AJ$18,paramètres!$E$33:$F$44,2,FALSE),X1052*$D1052,0)))</f>
        <v>0</v>
      </c>
      <c r="AK1052" s="13">
        <f>IF($D1052="",0,IF($E1052="",0,IF(VLOOKUP($E1052,paramètres!$E$33:$F$44,2,FALSE)&lt;=VLOOKUP($AK$18,paramètres!$E$33:$F$44,2,FALSE),Y1052*$D1052,0)))</f>
        <v>0</v>
      </c>
      <c r="AL1052" s="13">
        <f>IF($D1052="",0,IF($E1052="",0,IF(VLOOKUP($E1052,paramètres!$E$33:$F$44,2,FALSE)&lt;=VLOOKUP($AL$18,paramètres!$E$33:$F$44,2,FALSE),Z1052*$D1052,0)))</f>
        <v>0</v>
      </c>
      <c r="AM1052" s="13">
        <f>IF($D1052="",0,IF($E1052="",0,IF(VLOOKUP($E1052,paramètres!$E$33:$F$44,2,FALSE)&lt;=VLOOKUP($AM$18,paramètres!$E$33:$F$44,2,FALSE),AA1052*$D1052,0)))</f>
        <v>0</v>
      </c>
      <c r="AN1052" s="154">
        <f>IF($D1052="",0,IF($E1052="",0,IF(VLOOKUP($E1052,paramètres!$E$33:$F$44,2,FALSE)&lt;=VLOOKUP($AN$18,paramètres!$E$33:$F$44,2,FALSE),AB1052*$D1052,0)))</f>
        <v>0</v>
      </c>
      <c r="AO1052" s="149" t="str">
        <f>IF(paramètres!$B$28=1,((SUM(Q1052:Z1052)/1.02)+SUM(AA1052:AB1052))*0.0303/9*COUNT(Q1052:Y1052),IF(paramètres!$B$28=2,(SUM(Q1052:AB1052))*0.0303/9*COUNT(Q1052:Y1052),"Missing Delta option"))</f>
        <v>Missing Delta option</v>
      </c>
      <c r="AP1052" s="13" t="str">
        <f>IF(paramètres!$B$28=1,(((SUM(Q1052:Z1052)/1.02)+SUM(AA1052:AB1052))+((SUM(AC1052:AL1052)/1.02)+SUM(AM1052:AO1052)))*cotpatr,IF(paramètres!$B$28=2,(SUM(Q1052:AO1052)*cotpatr),"Missing Delta Option"))</f>
        <v>Missing Delta Option</v>
      </c>
      <c r="AQ1052" s="13" t="str" cm="1">
        <f t="array" ref="AQ1052">IF(paramètres!$B$28=1,(((SUM(Q1052:Z1052)/1.02)+SUM(AA1052:AB1052))+((SUM(AC1052:AN1052)/1.02)+SUM(AM1052:AN1052)))/12*pécule,IF(paramètres!$B$28=2,SUM(Q1052:AN1052)/12*pécule,"Missing Delta Option"))</f>
        <v>Missing Delta Option</v>
      </c>
      <c r="AR1052" s="132" t="e">
        <f>IF(paramètres!$B$28=1,(((SUM(Q1052:Z1052)/1.02)+SUM(AA1052:AB1052))+((SUM(AC1052:AN1052)/1.02)+SUM(AM1052:AN1052)))+AO1052+AP1052+AQ1052,SUM(Q1052:AN1052)+AO1052+AP1052+AQ1052)</f>
        <v>#VALUE!</v>
      </c>
    </row>
    <row r="1053" spans="1:44" x14ac:dyDescent="0.25">
      <c r="A1053" s="131"/>
      <c r="B1053" s="39"/>
      <c r="C1053" s="39"/>
      <c r="D1053" s="93"/>
      <c r="E1053" s="68"/>
      <c r="F1053" s="40"/>
      <c r="G1053" s="94"/>
      <c r="H1053" s="38"/>
      <c r="I1053" s="95"/>
      <c r="J1053" s="40"/>
      <c r="K1053" s="38"/>
      <c r="L1053" s="95"/>
      <c r="M1053" s="40"/>
      <c r="N1053" s="38"/>
      <c r="O1053" s="95"/>
      <c r="P1053" s="68"/>
      <c r="Q1053" s="226"/>
      <c r="R1053" s="227"/>
      <c r="S1053" s="227"/>
      <c r="T1053" s="227"/>
      <c r="U1053" s="227"/>
      <c r="V1053" s="227"/>
      <c r="W1053" s="227"/>
      <c r="X1053" s="227"/>
      <c r="Y1053" s="227"/>
      <c r="Z1053" s="227"/>
      <c r="AA1053" s="227"/>
      <c r="AB1053" s="228"/>
      <c r="AC1053" s="149">
        <f>IF($D1053="",0,IF($E1053="",0,IF(VLOOKUP($E1053,paramètres!$E$33:$F$44,2,FALSE)&lt;=VLOOKUP($AC$18,paramètres!$E$33:$F$44,2,FALSE),Q1053*$D1053,0)))</f>
        <v>0</v>
      </c>
      <c r="AD1053" s="13">
        <f>IF($D1053="",0,IF($E1053="",0,IF(VLOOKUP($E1053,paramètres!$E$33:$F$44,2,FALSE)&lt;=VLOOKUP($AD$18,paramètres!$E$33:$F$44,2,FALSE),R1053*$D1053,0)))</f>
        <v>0</v>
      </c>
      <c r="AE1053" s="13">
        <f>IF($D1053="",0,IF($E1053="",0,IF(VLOOKUP($E1053,paramètres!$E$33:$F$44,2,FALSE)&lt;=VLOOKUP($AE$18,paramètres!$E$33:$F$44,2,FALSE),S1053*$D1053,0)))</f>
        <v>0</v>
      </c>
      <c r="AF1053" s="13">
        <f>IF($D1053="",0,IF($E1053="",0,IF(VLOOKUP($E1053,paramètres!$E$33:$F$44,2,FALSE)&lt;=VLOOKUP($AF$18,paramètres!$E$33:$F$44,2,FALSE),T1053*$D1053,0)))</f>
        <v>0</v>
      </c>
      <c r="AG1053" s="13">
        <f>IF($D1053="",0,IF($E1053="",0,IF(VLOOKUP($E1053,paramètres!$E$33:$F$44,2,FALSE)&lt;=VLOOKUP($AG$18,paramètres!$E$33:$F$44,2,FALSE),U1053*$D1053,0)))</f>
        <v>0</v>
      </c>
      <c r="AH1053" s="13">
        <f>IF($D1053="",0,IF($E1053="",0,IF(VLOOKUP($E1053,paramètres!$E$33:$F$44,2,FALSE)&lt;=VLOOKUP($AH$18,paramètres!$E$33:$F$44,2,FALSE),V1053*$D1053,0)))</f>
        <v>0</v>
      </c>
      <c r="AI1053" s="13">
        <f>IF($D1053="",0,IF($E1053="",0,IF(VLOOKUP($E1053,paramètres!$E$33:$F$44,2,FALSE)&lt;=VLOOKUP($AI$18,paramètres!$E$33:$F$44,2,FALSE),W1053*$D1053,0)))</f>
        <v>0</v>
      </c>
      <c r="AJ1053" s="13">
        <f>IF($D1053="",0,IF($E1053="",0,IF(VLOOKUP($E1053,paramètres!$E$33:$F$44,2,FALSE)&lt;=VLOOKUP($AJ$18,paramètres!$E$33:$F$44,2,FALSE),X1053*$D1053,0)))</f>
        <v>0</v>
      </c>
      <c r="AK1053" s="13">
        <f>IF($D1053="",0,IF($E1053="",0,IF(VLOOKUP($E1053,paramètres!$E$33:$F$44,2,FALSE)&lt;=VLOOKUP($AK$18,paramètres!$E$33:$F$44,2,FALSE),Y1053*$D1053,0)))</f>
        <v>0</v>
      </c>
      <c r="AL1053" s="13">
        <f>IF($D1053="",0,IF($E1053="",0,IF(VLOOKUP($E1053,paramètres!$E$33:$F$44,2,FALSE)&lt;=VLOOKUP($AL$18,paramètres!$E$33:$F$44,2,FALSE),Z1053*$D1053,0)))</f>
        <v>0</v>
      </c>
      <c r="AM1053" s="13">
        <f>IF($D1053="",0,IF($E1053="",0,IF(VLOOKUP($E1053,paramètres!$E$33:$F$44,2,FALSE)&lt;=VLOOKUP($AM$18,paramètres!$E$33:$F$44,2,FALSE),AA1053*$D1053,0)))</f>
        <v>0</v>
      </c>
      <c r="AN1053" s="154">
        <f>IF($D1053="",0,IF($E1053="",0,IF(VLOOKUP($E1053,paramètres!$E$33:$F$44,2,FALSE)&lt;=VLOOKUP($AN$18,paramètres!$E$33:$F$44,2,FALSE),AB1053*$D1053,0)))</f>
        <v>0</v>
      </c>
      <c r="AO1053" s="149" t="str">
        <f>IF(paramètres!$B$28=1,((SUM(Q1053:Z1053)/1.02)+SUM(AA1053:AB1053))*0.0303/9*COUNT(Q1053:Y1053),IF(paramètres!$B$28=2,(SUM(Q1053:AB1053))*0.0303/9*COUNT(Q1053:Y1053),"Missing Delta option"))</f>
        <v>Missing Delta option</v>
      </c>
      <c r="AP1053" s="13" t="str">
        <f>IF(paramètres!$B$28=1,(((SUM(Q1053:Z1053)/1.02)+SUM(AA1053:AB1053))+((SUM(AC1053:AL1053)/1.02)+SUM(AM1053:AO1053)))*cotpatr,IF(paramètres!$B$28=2,(SUM(Q1053:AO1053)*cotpatr),"Missing Delta Option"))</f>
        <v>Missing Delta Option</v>
      </c>
      <c r="AQ1053" s="13" t="str" cm="1">
        <f t="array" ref="AQ1053">IF(paramètres!$B$28=1,(((SUM(Q1053:Z1053)/1.02)+SUM(AA1053:AB1053))+((SUM(AC1053:AN1053)/1.02)+SUM(AM1053:AN1053)))/12*pécule,IF(paramètres!$B$28=2,SUM(Q1053:AN1053)/12*pécule,"Missing Delta Option"))</f>
        <v>Missing Delta Option</v>
      </c>
      <c r="AR1053" s="132" t="e">
        <f>IF(paramètres!$B$28=1,(((SUM(Q1053:Z1053)/1.02)+SUM(AA1053:AB1053))+((SUM(AC1053:AN1053)/1.02)+SUM(AM1053:AN1053)))+AO1053+AP1053+AQ1053,SUM(Q1053:AN1053)+AO1053+AP1053+AQ1053)</f>
        <v>#VALUE!</v>
      </c>
    </row>
    <row r="1054" spans="1:44" x14ac:dyDescent="0.25">
      <c r="A1054" s="131"/>
      <c r="B1054" s="39"/>
      <c r="C1054" s="39"/>
      <c r="D1054" s="93"/>
      <c r="E1054" s="68"/>
      <c r="F1054" s="40"/>
      <c r="G1054" s="94"/>
      <c r="H1054" s="38"/>
      <c r="I1054" s="95"/>
      <c r="J1054" s="40"/>
      <c r="K1054" s="38"/>
      <c r="L1054" s="95"/>
      <c r="M1054" s="40"/>
      <c r="N1054" s="38"/>
      <c r="O1054" s="95"/>
      <c r="P1054" s="68"/>
      <c r="Q1054" s="226"/>
      <c r="R1054" s="227"/>
      <c r="S1054" s="227"/>
      <c r="T1054" s="227"/>
      <c r="U1054" s="227"/>
      <c r="V1054" s="227"/>
      <c r="W1054" s="227"/>
      <c r="X1054" s="227"/>
      <c r="Y1054" s="227"/>
      <c r="Z1054" s="227"/>
      <c r="AA1054" s="227"/>
      <c r="AB1054" s="228"/>
      <c r="AC1054" s="149">
        <f>IF($D1054="",0,IF($E1054="",0,IF(VLOOKUP($E1054,paramètres!$E$33:$F$44,2,FALSE)&lt;=VLOOKUP($AC$18,paramètres!$E$33:$F$44,2,FALSE),Q1054*$D1054,0)))</f>
        <v>0</v>
      </c>
      <c r="AD1054" s="13">
        <f>IF($D1054="",0,IF($E1054="",0,IF(VLOOKUP($E1054,paramètres!$E$33:$F$44,2,FALSE)&lt;=VLOOKUP($AD$18,paramètres!$E$33:$F$44,2,FALSE),R1054*$D1054,0)))</f>
        <v>0</v>
      </c>
      <c r="AE1054" s="13">
        <f>IF($D1054="",0,IF($E1054="",0,IF(VLOOKUP($E1054,paramètres!$E$33:$F$44,2,FALSE)&lt;=VLOOKUP($AE$18,paramètres!$E$33:$F$44,2,FALSE),S1054*$D1054,0)))</f>
        <v>0</v>
      </c>
      <c r="AF1054" s="13">
        <f>IF($D1054="",0,IF($E1054="",0,IF(VLOOKUP($E1054,paramètres!$E$33:$F$44,2,FALSE)&lt;=VLOOKUP($AF$18,paramètres!$E$33:$F$44,2,FALSE),T1054*$D1054,0)))</f>
        <v>0</v>
      </c>
      <c r="AG1054" s="13">
        <f>IF($D1054="",0,IF($E1054="",0,IF(VLOOKUP($E1054,paramètres!$E$33:$F$44,2,FALSE)&lt;=VLOOKUP($AG$18,paramètres!$E$33:$F$44,2,FALSE),U1054*$D1054,0)))</f>
        <v>0</v>
      </c>
      <c r="AH1054" s="13">
        <f>IF($D1054="",0,IF($E1054="",0,IF(VLOOKUP($E1054,paramètres!$E$33:$F$44,2,FALSE)&lt;=VLOOKUP($AH$18,paramètres!$E$33:$F$44,2,FALSE),V1054*$D1054,0)))</f>
        <v>0</v>
      </c>
      <c r="AI1054" s="13">
        <f>IF($D1054="",0,IF($E1054="",0,IF(VLOOKUP($E1054,paramètres!$E$33:$F$44,2,FALSE)&lt;=VLOOKUP($AI$18,paramètres!$E$33:$F$44,2,FALSE),W1054*$D1054,0)))</f>
        <v>0</v>
      </c>
      <c r="AJ1054" s="13">
        <f>IF($D1054="",0,IF($E1054="",0,IF(VLOOKUP($E1054,paramètres!$E$33:$F$44,2,FALSE)&lt;=VLOOKUP($AJ$18,paramètres!$E$33:$F$44,2,FALSE),X1054*$D1054,0)))</f>
        <v>0</v>
      </c>
      <c r="AK1054" s="13">
        <f>IF($D1054="",0,IF($E1054="",0,IF(VLOOKUP($E1054,paramètres!$E$33:$F$44,2,FALSE)&lt;=VLOOKUP($AK$18,paramètres!$E$33:$F$44,2,FALSE),Y1054*$D1054,0)))</f>
        <v>0</v>
      </c>
      <c r="AL1054" s="13">
        <f>IF($D1054="",0,IF($E1054="",0,IF(VLOOKUP($E1054,paramètres!$E$33:$F$44,2,FALSE)&lt;=VLOOKUP($AL$18,paramètres!$E$33:$F$44,2,FALSE),Z1054*$D1054,0)))</f>
        <v>0</v>
      </c>
      <c r="AM1054" s="13">
        <f>IF($D1054="",0,IF($E1054="",0,IF(VLOOKUP($E1054,paramètres!$E$33:$F$44,2,FALSE)&lt;=VLOOKUP($AM$18,paramètres!$E$33:$F$44,2,FALSE),AA1054*$D1054,0)))</f>
        <v>0</v>
      </c>
      <c r="AN1054" s="154">
        <f>IF($D1054="",0,IF($E1054="",0,IF(VLOOKUP($E1054,paramètres!$E$33:$F$44,2,FALSE)&lt;=VLOOKUP($AN$18,paramètres!$E$33:$F$44,2,FALSE),AB1054*$D1054,0)))</f>
        <v>0</v>
      </c>
      <c r="AO1054" s="149" t="str">
        <f>IF(paramètres!$B$28=1,((SUM(Q1054:Z1054)/1.02)+SUM(AA1054:AB1054))*0.0303/9*COUNT(Q1054:Y1054),IF(paramètres!$B$28=2,(SUM(Q1054:AB1054))*0.0303/9*COUNT(Q1054:Y1054),"Missing Delta option"))</f>
        <v>Missing Delta option</v>
      </c>
      <c r="AP1054" s="13" t="str">
        <f>IF(paramètres!$B$28=1,(((SUM(Q1054:Z1054)/1.02)+SUM(AA1054:AB1054))+((SUM(AC1054:AL1054)/1.02)+SUM(AM1054:AO1054)))*cotpatr,IF(paramètres!$B$28=2,(SUM(Q1054:AO1054)*cotpatr),"Missing Delta Option"))</f>
        <v>Missing Delta Option</v>
      </c>
      <c r="AQ1054" s="13" t="str" cm="1">
        <f t="array" ref="AQ1054">IF(paramètres!$B$28=1,(((SUM(Q1054:Z1054)/1.02)+SUM(AA1054:AB1054))+((SUM(AC1054:AN1054)/1.02)+SUM(AM1054:AN1054)))/12*pécule,IF(paramètres!$B$28=2,SUM(Q1054:AN1054)/12*pécule,"Missing Delta Option"))</f>
        <v>Missing Delta Option</v>
      </c>
      <c r="AR1054" s="132" t="e">
        <f>IF(paramètres!$B$28=1,(((SUM(Q1054:Z1054)/1.02)+SUM(AA1054:AB1054))+((SUM(AC1054:AN1054)/1.02)+SUM(AM1054:AN1054)))+AO1054+AP1054+AQ1054,SUM(Q1054:AN1054)+AO1054+AP1054+AQ1054)</f>
        <v>#VALUE!</v>
      </c>
    </row>
    <row r="1055" spans="1:44" x14ac:dyDescent="0.25">
      <c r="A1055" s="131"/>
      <c r="B1055" s="39"/>
      <c r="C1055" s="39"/>
      <c r="D1055" s="93"/>
      <c r="E1055" s="68"/>
      <c r="F1055" s="40"/>
      <c r="G1055" s="94"/>
      <c r="H1055" s="38"/>
      <c r="I1055" s="95"/>
      <c r="J1055" s="40"/>
      <c r="K1055" s="38"/>
      <c r="L1055" s="95"/>
      <c r="M1055" s="40"/>
      <c r="N1055" s="38"/>
      <c r="O1055" s="95"/>
      <c r="P1055" s="68"/>
      <c r="Q1055" s="226"/>
      <c r="R1055" s="227"/>
      <c r="S1055" s="227"/>
      <c r="T1055" s="227"/>
      <c r="U1055" s="227"/>
      <c r="V1055" s="227"/>
      <c r="W1055" s="227"/>
      <c r="X1055" s="227"/>
      <c r="Y1055" s="227"/>
      <c r="Z1055" s="227"/>
      <c r="AA1055" s="227"/>
      <c r="AB1055" s="228"/>
      <c r="AC1055" s="149">
        <f>IF($D1055="",0,IF($E1055="",0,IF(VLOOKUP($E1055,paramètres!$E$33:$F$44,2,FALSE)&lt;=VLOOKUP($AC$18,paramètres!$E$33:$F$44,2,FALSE),Q1055*$D1055,0)))</f>
        <v>0</v>
      </c>
      <c r="AD1055" s="13">
        <f>IF($D1055="",0,IF($E1055="",0,IF(VLOOKUP($E1055,paramètres!$E$33:$F$44,2,FALSE)&lt;=VLOOKUP($AD$18,paramètres!$E$33:$F$44,2,FALSE),R1055*$D1055,0)))</f>
        <v>0</v>
      </c>
      <c r="AE1055" s="13">
        <f>IF($D1055="",0,IF($E1055="",0,IF(VLOOKUP($E1055,paramètres!$E$33:$F$44,2,FALSE)&lt;=VLOOKUP($AE$18,paramètres!$E$33:$F$44,2,FALSE),S1055*$D1055,0)))</f>
        <v>0</v>
      </c>
      <c r="AF1055" s="13">
        <f>IF($D1055="",0,IF($E1055="",0,IF(VLOOKUP($E1055,paramètres!$E$33:$F$44,2,FALSE)&lt;=VLOOKUP($AF$18,paramètres!$E$33:$F$44,2,FALSE),T1055*$D1055,0)))</f>
        <v>0</v>
      </c>
      <c r="AG1055" s="13">
        <f>IF($D1055="",0,IF($E1055="",0,IF(VLOOKUP($E1055,paramètres!$E$33:$F$44,2,FALSE)&lt;=VLOOKUP($AG$18,paramètres!$E$33:$F$44,2,FALSE),U1055*$D1055,0)))</f>
        <v>0</v>
      </c>
      <c r="AH1055" s="13">
        <f>IF($D1055="",0,IF($E1055="",0,IF(VLOOKUP($E1055,paramètres!$E$33:$F$44,2,FALSE)&lt;=VLOOKUP($AH$18,paramètres!$E$33:$F$44,2,FALSE),V1055*$D1055,0)))</f>
        <v>0</v>
      </c>
      <c r="AI1055" s="13">
        <f>IF($D1055="",0,IF($E1055="",0,IF(VLOOKUP($E1055,paramètres!$E$33:$F$44,2,FALSE)&lt;=VLOOKUP($AI$18,paramètres!$E$33:$F$44,2,FALSE),W1055*$D1055,0)))</f>
        <v>0</v>
      </c>
      <c r="AJ1055" s="13">
        <f>IF($D1055="",0,IF($E1055="",0,IF(VLOOKUP($E1055,paramètres!$E$33:$F$44,2,FALSE)&lt;=VLOOKUP($AJ$18,paramètres!$E$33:$F$44,2,FALSE),X1055*$D1055,0)))</f>
        <v>0</v>
      </c>
      <c r="AK1055" s="13">
        <f>IF($D1055="",0,IF($E1055="",0,IF(VLOOKUP($E1055,paramètres!$E$33:$F$44,2,FALSE)&lt;=VLOOKUP($AK$18,paramètres!$E$33:$F$44,2,FALSE),Y1055*$D1055,0)))</f>
        <v>0</v>
      </c>
      <c r="AL1055" s="13">
        <f>IF($D1055="",0,IF($E1055="",0,IF(VLOOKUP($E1055,paramètres!$E$33:$F$44,2,FALSE)&lt;=VLOOKUP($AL$18,paramètres!$E$33:$F$44,2,FALSE),Z1055*$D1055,0)))</f>
        <v>0</v>
      </c>
      <c r="AM1055" s="13">
        <f>IF($D1055="",0,IF($E1055="",0,IF(VLOOKUP($E1055,paramètres!$E$33:$F$44,2,FALSE)&lt;=VLOOKUP($AM$18,paramètres!$E$33:$F$44,2,FALSE),AA1055*$D1055,0)))</f>
        <v>0</v>
      </c>
      <c r="AN1055" s="154">
        <f>IF($D1055="",0,IF($E1055="",0,IF(VLOOKUP($E1055,paramètres!$E$33:$F$44,2,FALSE)&lt;=VLOOKUP($AN$18,paramètres!$E$33:$F$44,2,FALSE),AB1055*$D1055,0)))</f>
        <v>0</v>
      </c>
      <c r="AO1055" s="149" t="str">
        <f>IF(paramètres!$B$28=1,((SUM(Q1055:Z1055)/1.02)+SUM(AA1055:AB1055))*0.0303/9*COUNT(Q1055:Y1055),IF(paramètres!$B$28=2,(SUM(Q1055:AB1055))*0.0303/9*COUNT(Q1055:Y1055),"Missing Delta option"))</f>
        <v>Missing Delta option</v>
      </c>
      <c r="AP1055" s="13" t="str">
        <f>IF(paramètres!$B$28=1,(((SUM(Q1055:Z1055)/1.02)+SUM(AA1055:AB1055))+((SUM(AC1055:AL1055)/1.02)+SUM(AM1055:AO1055)))*cotpatr,IF(paramètres!$B$28=2,(SUM(Q1055:AO1055)*cotpatr),"Missing Delta Option"))</f>
        <v>Missing Delta Option</v>
      </c>
      <c r="AQ1055" s="13" t="str" cm="1">
        <f t="array" ref="AQ1055">IF(paramètres!$B$28=1,(((SUM(Q1055:Z1055)/1.02)+SUM(AA1055:AB1055))+((SUM(AC1055:AN1055)/1.02)+SUM(AM1055:AN1055)))/12*pécule,IF(paramètres!$B$28=2,SUM(Q1055:AN1055)/12*pécule,"Missing Delta Option"))</f>
        <v>Missing Delta Option</v>
      </c>
      <c r="AR1055" s="132" t="e">
        <f>IF(paramètres!$B$28=1,(((SUM(Q1055:Z1055)/1.02)+SUM(AA1055:AB1055))+((SUM(AC1055:AN1055)/1.02)+SUM(AM1055:AN1055)))+AO1055+AP1055+AQ1055,SUM(Q1055:AN1055)+AO1055+AP1055+AQ1055)</f>
        <v>#VALUE!</v>
      </c>
    </row>
    <row r="1056" spans="1:44" x14ac:dyDescent="0.25">
      <c r="A1056" s="131"/>
      <c r="B1056" s="39"/>
      <c r="C1056" s="39"/>
      <c r="D1056" s="93"/>
      <c r="E1056" s="68"/>
      <c r="F1056" s="40"/>
      <c r="G1056" s="94"/>
      <c r="H1056" s="38"/>
      <c r="I1056" s="95"/>
      <c r="J1056" s="40"/>
      <c r="K1056" s="38"/>
      <c r="L1056" s="95"/>
      <c r="M1056" s="40"/>
      <c r="N1056" s="38"/>
      <c r="O1056" s="95"/>
      <c r="P1056" s="68"/>
      <c r="Q1056" s="226"/>
      <c r="R1056" s="227"/>
      <c r="S1056" s="227"/>
      <c r="T1056" s="227"/>
      <c r="U1056" s="227"/>
      <c r="V1056" s="227"/>
      <c r="W1056" s="227"/>
      <c r="X1056" s="227"/>
      <c r="Y1056" s="227"/>
      <c r="Z1056" s="227"/>
      <c r="AA1056" s="227"/>
      <c r="AB1056" s="228"/>
      <c r="AC1056" s="149">
        <f>IF($D1056="",0,IF($E1056="",0,IF(VLOOKUP($E1056,paramètres!$E$33:$F$44,2,FALSE)&lt;=VLOOKUP($AC$18,paramètres!$E$33:$F$44,2,FALSE),Q1056*$D1056,0)))</f>
        <v>0</v>
      </c>
      <c r="AD1056" s="13">
        <f>IF($D1056="",0,IF($E1056="",0,IF(VLOOKUP($E1056,paramètres!$E$33:$F$44,2,FALSE)&lt;=VLOOKUP($AD$18,paramètres!$E$33:$F$44,2,FALSE),R1056*$D1056,0)))</f>
        <v>0</v>
      </c>
      <c r="AE1056" s="13">
        <f>IF($D1056="",0,IF($E1056="",0,IF(VLOOKUP($E1056,paramètres!$E$33:$F$44,2,FALSE)&lt;=VLOOKUP($AE$18,paramètres!$E$33:$F$44,2,FALSE),S1056*$D1056,0)))</f>
        <v>0</v>
      </c>
      <c r="AF1056" s="13">
        <f>IF($D1056="",0,IF($E1056="",0,IF(VLOOKUP($E1056,paramètres!$E$33:$F$44,2,FALSE)&lt;=VLOOKUP($AF$18,paramètres!$E$33:$F$44,2,FALSE),T1056*$D1056,0)))</f>
        <v>0</v>
      </c>
      <c r="AG1056" s="13">
        <f>IF($D1056="",0,IF($E1056="",0,IF(VLOOKUP($E1056,paramètres!$E$33:$F$44,2,FALSE)&lt;=VLOOKUP($AG$18,paramètres!$E$33:$F$44,2,FALSE),U1056*$D1056,0)))</f>
        <v>0</v>
      </c>
      <c r="AH1056" s="13">
        <f>IF($D1056="",0,IF($E1056="",0,IF(VLOOKUP($E1056,paramètres!$E$33:$F$44,2,FALSE)&lt;=VLOOKUP($AH$18,paramètres!$E$33:$F$44,2,FALSE),V1056*$D1056,0)))</f>
        <v>0</v>
      </c>
      <c r="AI1056" s="13">
        <f>IF($D1056="",0,IF($E1056="",0,IF(VLOOKUP($E1056,paramètres!$E$33:$F$44,2,FALSE)&lt;=VLOOKUP($AI$18,paramètres!$E$33:$F$44,2,FALSE),W1056*$D1056,0)))</f>
        <v>0</v>
      </c>
      <c r="AJ1056" s="13">
        <f>IF($D1056="",0,IF($E1056="",0,IF(VLOOKUP($E1056,paramètres!$E$33:$F$44,2,FALSE)&lt;=VLOOKUP($AJ$18,paramètres!$E$33:$F$44,2,FALSE),X1056*$D1056,0)))</f>
        <v>0</v>
      </c>
      <c r="AK1056" s="13">
        <f>IF($D1056="",0,IF($E1056="",0,IF(VLOOKUP($E1056,paramètres!$E$33:$F$44,2,FALSE)&lt;=VLOOKUP($AK$18,paramètres!$E$33:$F$44,2,FALSE),Y1056*$D1056,0)))</f>
        <v>0</v>
      </c>
      <c r="AL1056" s="13">
        <f>IF($D1056="",0,IF($E1056="",0,IF(VLOOKUP($E1056,paramètres!$E$33:$F$44,2,FALSE)&lt;=VLOOKUP($AL$18,paramètres!$E$33:$F$44,2,FALSE),Z1056*$D1056,0)))</f>
        <v>0</v>
      </c>
      <c r="AM1056" s="13">
        <f>IF($D1056="",0,IF($E1056="",0,IF(VLOOKUP($E1056,paramètres!$E$33:$F$44,2,FALSE)&lt;=VLOOKUP($AM$18,paramètres!$E$33:$F$44,2,FALSE),AA1056*$D1056,0)))</f>
        <v>0</v>
      </c>
      <c r="AN1056" s="154">
        <f>IF($D1056="",0,IF($E1056="",0,IF(VLOOKUP($E1056,paramètres!$E$33:$F$44,2,FALSE)&lt;=VLOOKUP($AN$18,paramètres!$E$33:$F$44,2,FALSE),AB1056*$D1056,0)))</f>
        <v>0</v>
      </c>
      <c r="AO1056" s="149" t="str">
        <f>IF(paramètres!$B$28=1,((SUM(Q1056:Z1056)/1.02)+SUM(AA1056:AB1056))*0.0303/9*COUNT(Q1056:Y1056),IF(paramètres!$B$28=2,(SUM(Q1056:AB1056))*0.0303/9*COUNT(Q1056:Y1056),"Missing Delta option"))</f>
        <v>Missing Delta option</v>
      </c>
      <c r="AP1056" s="13" t="str">
        <f>IF(paramètres!$B$28=1,(((SUM(Q1056:Z1056)/1.02)+SUM(AA1056:AB1056))+((SUM(AC1056:AL1056)/1.02)+SUM(AM1056:AO1056)))*cotpatr,IF(paramètres!$B$28=2,(SUM(Q1056:AO1056)*cotpatr),"Missing Delta Option"))</f>
        <v>Missing Delta Option</v>
      </c>
      <c r="AQ1056" s="13" t="str" cm="1">
        <f t="array" ref="AQ1056">IF(paramètres!$B$28=1,(((SUM(Q1056:Z1056)/1.02)+SUM(AA1056:AB1056))+((SUM(AC1056:AN1056)/1.02)+SUM(AM1056:AN1056)))/12*pécule,IF(paramètres!$B$28=2,SUM(Q1056:AN1056)/12*pécule,"Missing Delta Option"))</f>
        <v>Missing Delta Option</v>
      </c>
      <c r="AR1056" s="132" t="e">
        <f>IF(paramètres!$B$28=1,(((SUM(Q1056:Z1056)/1.02)+SUM(AA1056:AB1056))+((SUM(AC1056:AN1056)/1.02)+SUM(AM1056:AN1056)))+AO1056+AP1056+AQ1056,SUM(Q1056:AN1056)+AO1056+AP1056+AQ1056)</f>
        <v>#VALUE!</v>
      </c>
    </row>
    <row r="1057" spans="1:44" x14ac:dyDescent="0.25">
      <c r="A1057" s="131"/>
      <c r="B1057" s="39"/>
      <c r="C1057" s="39"/>
      <c r="D1057" s="93"/>
      <c r="E1057" s="68"/>
      <c r="F1057" s="40"/>
      <c r="G1057" s="94"/>
      <c r="H1057" s="38"/>
      <c r="I1057" s="95"/>
      <c r="J1057" s="40"/>
      <c r="K1057" s="38"/>
      <c r="L1057" s="95"/>
      <c r="M1057" s="40"/>
      <c r="N1057" s="38"/>
      <c r="O1057" s="95"/>
      <c r="P1057" s="68"/>
      <c r="Q1057" s="226"/>
      <c r="R1057" s="227"/>
      <c r="S1057" s="227"/>
      <c r="T1057" s="227"/>
      <c r="U1057" s="227"/>
      <c r="V1057" s="227"/>
      <c r="W1057" s="227"/>
      <c r="X1057" s="227"/>
      <c r="Y1057" s="227"/>
      <c r="Z1057" s="227"/>
      <c r="AA1057" s="227"/>
      <c r="AB1057" s="228"/>
      <c r="AC1057" s="149">
        <f>IF($D1057="",0,IF($E1057="",0,IF(VLOOKUP($E1057,paramètres!$E$33:$F$44,2,FALSE)&lt;=VLOOKUP($AC$18,paramètres!$E$33:$F$44,2,FALSE),Q1057*$D1057,0)))</f>
        <v>0</v>
      </c>
      <c r="AD1057" s="13">
        <f>IF($D1057="",0,IF($E1057="",0,IF(VLOOKUP($E1057,paramètres!$E$33:$F$44,2,FALSE)&lt;=VLOOKUP($AD$18,paramètres!$E$33:$F$44,2,FALSE),R1057*$D1057,0)))</f>
        <v>0</v>
      </c>
      <c r="AE1057" s="13">
        <f>IF($D1057="",0,IF($E1057="",0,IF(VLOOKUP($E1057,paramètres!$E$33:$F$44,2,FALSE)&lt;=VLOOKUP($AE$18,paramètres!$E$33:$F$44,2,FALSE),S1057*$D1057,0)))</f>
        <v>0</v>
      </c>
      <c r="AF1057" s="13">
        <f>IF($D1057="",0,IF($E1057="",0,IF(VLOOKUP($E1057,paramètres!$E$33:$F$44,2,FALSE)&lt;=VLOOKUP($AF$18,paramètres!$E$33:$F$44,2,FALSE),T1057*$D1057,0)))</f>
        <v>0</v>
      </c>
      <c r="AG1057" s="13">
        <f>IF($D1057="",0,IF($E1057="",0,IF(VLOOKUP($E1057,paramètres!$E$33:$F$44,2,FALSE)&lt;=VLOOKUP($AG$18,paramètres!$E$33:$F$44,2,FALSE),U1057*$D1057,0)))</f>
        <v>0</v>
      </c>
      <c r="AH1057" s="13">
        <f>IF($D1057="",0,IF($E1057="",0,IF(VLOOKUP($E1057,paramètres!$E$33:$F$44,2,FALSE)&lt;=VLOOKUP($AH$18,paramètres!$E$33:$F$44,2,FALSE),V1057*$D1057,0)))</f>
        <v>0</v>
      </c>
      <c r="AI1057" s="13">
        <f>IF($D1057="",0,IF($E1057="",0,IF(VLOOKUP($E1057,paramètres!$E$33:$F$44,2,FALSE)&lt;=VLOOKUP($AI$18,paramètres!$E$33:$F$44,2,FALSE),W1057*$D1057,0)))</f>
        <v>0</v>
      </c>
      <c r="AJ1057" s="13">
        <f>IF($D1057="",0,IF($E1057="",0,IF(VLOOKUP($E1057,paramètres!$E$33:$F$44,2,FALSE)&lt;=VLOOKUP($AJ$18,paramètres!$E$33:$F$44,2,FALSE),X1057*$D1057,0)))</f>
        <v>0</v>
      </c>
      <c r="AK1057" s="13">
        <f>IF($D1057="",0,IF($E1057="",0,IF(VLOOKUP($E1057,paramètres!$E$33:$F$44,2,FALSE)&lt;=VLOOKUP($AK$18,paramètres!$E$33:$F$44,2,FALSE),Y1057*$D1057,0)))</f>
        <v>0</v>
      </c>
      <c r="AL1057" s="13">
        <f>IF($D1057="",0,IF($E1057="",0,IF(VLOOKUP($E1057,paramètres!$E$33:$F$44,2,FALSE)&lt;=VLOOKUP($AL$18,paramètres!$E$33:$F$44,2,FALSE),Z1057*$D1057,0)))</f>
        <v>0</v>
      </c>
      <c r="AM1057" s="13">
        <f>IF($D1057="",0,IF($E1057="",0,IF(VLOOKUP($E1057,paramètres!$E$33:$F$44,2,FALSE)&lt;=VLOOKUP($AM$18,paramètres!$E$33:$F$44,2,FALSE),AA1057*$D1057,0)))</f>
        <v>0</v>
      </c>
      <c r="AN1057" s="154">
        <f>IF($D1057="",0,IF($E1057="",0,IF(VLOOKUP($E1057,paramètres!$E$33:$F$44,2,FALSE)&lt;=VLOOKUP($AN$18,paramètres!$E$33:$F$44,2,FALSE),AB1057*$D1057,0)))</f>
        <v>0</v>
      </c>
      <c r="AO1057" s="149" t="str">
        <f>IF(paramètres!$B$28=1,((SUM(Q1057:Z1057)/1.02)+SUM(AA1057:AB1057))*0.0303/9*COUNT(Q1057:Y1057),IF(paramètres!$B$28=2,(SUM(Q1057:AB1057))*0.0303/9*COUNT(Q1057:Y1057),"Missing Delta option"))</f>
        <v>Missing Delta option</v>
      </c>
      <c r="AP1057" s="13" t="str">
        <f>IF(paramètres!$B$28=1,(((SUM(Q1057:Z1057)/1.02)+SUM(AA1057:AB1057))+((SUM(AC1057:AL1057)/1.02)+SUM(AM1057:AO1057)))*cotpatr,IF(paramètres!$B$28=2,(SUM(Q1057:AO1057)*cotpatr),"Missing Delta Option"))</f>
        <v>Missing Delta Option</v>
      </c>
      <c r="AQ1057" s="13" t="str" cm="1">
        <f t="array" ref="AQ1057">IF(paramètres!$B$28=1,(((SUM(Q1057:Z1057)/1.02)+SUM(AA1057:AB1057))+((SUM(AC1057:AN1057)/1.02)+SUM(AM1057:AN1057)))/12*pécule,IF(paramètres!$B$28=2,SUM(Q1057:AN1057)/12*pécule,"Missing Delta Option"))</f>
        <v>Missing Delta Option</v>
      </c>
      <c r="AR1057" s="132" t="e">
        <f>IF(paramètres!$B$28=1,(((SUM(Q1057:Z1057)/1.02)+SUM(AA1057:AB1057))+((SUM(AC1057:AN1057)/1.02)+SUM(AM1057:AN1057)))+AO1057+AP1057+AQ1057,SUM(Q1057:AN1057)+AO1057+AP1057+AQ1057)</f>
        <v>#VALUE!</v>
      </c>
    </row>
    <row r="1058" spans="1:44" x14ac:dyDescent="0.25">
      <c r="A1058" s="131"/>
      <c r="B1058" s="39"/>
      <c r="C1058" s="39"/>
      <c r="D1058" s="93"/>
      <c r="E1058" s="68"/>
      <c r="F1058" s="40"/>
      <c r="G1058" s="94"/>
      <c r="H1058" s="38"/>
      <c r="I1058" s="95"/>
      <c r="J1058" s="40"/>
      <c r="K1058" s="38"/>
      <c r="L1058" s="95"/>
      <c r="M1058" s="40"/>
      <c r="N1058" s="38"/>
      <c r="O1058" s="95"/>
      <c r="P1058" s="68"/>
      <c r="Q1058" s="226"/>
      <c r="R1058" s="227"/>
      <c r="S1058" s="227"/>
      <c r="T1058" s="227"/>
      <c r="U1058" s="227"/>
      <c r="V1058" s="227"/>
      <c r="W1058" s="227"/>
      <c r="X1058" s="227"/>
      <c r="Y1058" s="227"/>
      <c r="Z1058" s="227"/>
      <c r="AA1058" s="227"/>
      <c r="AB1058" s="228"/>
      <c r="AC1058" s="149">
        <f>IF($D1058="",0,IF($E1058="",0,IF(VLOOKUP($E1058,paramètres!$E$33:$F$44,2,FALSE)&lt;=VLOOKUP($AC$18,paramètres!$E$33:$F$44,2,FALSE),Q1058*$D1058,0)))</f>
        <v>0</v>
      </c>
      <c r="AD1058" s="13">
        <f>IF($D1058="",0,IF($E1058="",0,IF(VLOOKUP($E1058,paramètres!$E$33:$F$44,2,FALSE)&lt;=VLOOKUP($AD$18,paramètres!$E$33:$F$44,2,FALSE),R1058*$D1058,0)))</f>
        <v>0</v>
      </c>
      <c r="AE1058" s="13">
        <f>IF($D1058="",0,IF($E1058="",0,IF(VLOOKUP($E1058,paramètres!$E$33:$F$44,2,FALSE)&lt;=VLOOKUP($AE$18,paramètres!$E$33:$F$44,2,FALSE),S1058*$D1058,0)))</f>
        <v>0</v>
      </c>
      <c r="AF1058" s="13">
        <f>IF($D1058="",0,IF($E1058="",0,IF(VLOOKUP($E1058,paramètres!$E$33:$F$44,2,FALSE)&lt;=VLOOKUP($AF$18,paramètres!$E$33:$F$44,2,FALSE),T1058*$D1058,0)))</f>
        <v>0</v>
      </c>
      <c r="AG1058" s="13">
        <f>IF($D1058="",0,IF($E1058="",0,IF(VLOOKUP($E1058,paramètres!$E$33:$F$44,2,FALSE)&lt;=VLOOKUP($AG$18,paramètres!$E$33:$F$44,2,FALSE),U1058*$D1058,0)))</f>
        <v>0</v>
      </c>
      <c r="AH1058" s="13">
        <f>IF($D1058="",0,IF($E1058="",0,IF(VLOOKUP($E1058,paramètres!$E$33:$F$44,2,FALSE)&lt;=VLOOKUP($AH$18,paramètres!$E$33:$F$44,2,FALSE),V1058*$D1058,0)))</f>
        <v>0</v>
      </c>
      <c r="AI1058" s="13">
        <f>IF($D1058="",0,IF($E1058="",0,IF(VLOOKUP($E1058,paramètres!$E$33:$F$44,2,FALSE)&lt;=VLOOKUP($AI$18,paramètres!$E$33:$F$44,2,FALSE),W1058*$D1058,0)))</f>
        <v>0</v>
      </c>
      <c r="AJ1058" s="13">
        <f>IF($D1058="",0,IF($E1058="",0,IF(VLOOKUP($E1058,paramètres!$E$33:$F$44,2,FALSE)&lt;=VLOOKUP($AJ$18,paramètres!$E$33:$F$44,2,FALSE),X1058*$D1058,0)))</f>
        <v>0</v>
      </c>
      <c r="AK1058" s="13">
        <f>IF($D1058="",0,IF($E1058="",0,IF(VLOOKUP($E1058,paramètres!$E$33:$F$44,2,FALSE)&lt;=VLOOKUP($AK$18,paramètres!$E$33:$F$44,2,FALSE),Y1058*$D1058,0)))</f>
        <v>0</v>
      </c>
      <c r="AL1058" s="13">
        <f>IF($D1058="",0,IF($E1058="",0,IF(VLOOKUP($E1058,paramètres!$E$33:$F$44,2,FALSE)&lt;=VLOOKUP($AL$18,paramètres!$E$33:$F$44,2,FALSE),Z1058*$D1058,0)))</f>
        <v>0</v>
      </c>
      <c r="AM1058" s="13">
        <f>IF($D1058="",0,IF($E1058="",0,IF(VLOOKUP($E1058,paramètres!$E$33:$F$44,2,FALSE)&lt;=VLOOKUP($AM$18,paramètres!$E$33:$F$44,2,FALSE),AA1058*$D1058,0)))</f>
        <v>0</v>
      </c>
      <c r="AN1058" s="154">
        <f>IF($D1058="",0,IF($E1058="",0,IF(VLOOKUP($E1058,paramètres!$E$33:$F$44,2,FALSE)&lt;=VLOOKUP($AN$18,paramètres!$E$33:$F$44,2,FALSE),AB1058*$D1058,0)))</f>
        <v>0</v>
      </c>
      <c r="AO1058" s="149" t="str">
        <f>IF(paramètres!$B$28=1,((SUM(Q1058:Z1058)/1.02)+SUM(AA1058:AB1058))*0.0303/9*COUNT(Q1058:Y1058),IF(paramètres!$B$28=2,(SUM(Q1058:AB1058))*0.0303/9*COUNT(Q1058:Y1058),"Missing Delta option"))</f>
        <v>Missing Delta option</v>
      </c>
      <c r="AP1058" s="13" t="str">
        <f>IF(paramètres!$B$28=1,(((SUM(Q1058:Z1058)/1.02)+SUM(AA1058:AB1058))+((SUM(AC1058:AL1058)/1.02)+SUM(AM1058:AO1058)))*cotpatr,IF(paramètres!$B$28=2,(SUM(Q1058:AO1058)*cotpatr),"Missing Delta Option"))</f>
        <v>Missing Delta Option</v>
      </c>
      <c r="AQ1058" s="13" t="str" cm="1">
        <f t="array" ref="AQ1058">IF(paramètres!$B$28=1,(((SUM(Q1058:Z1058)/1.02)+SUM(AA1058:AB1058))+((SUM(AC1058:AN1058)/1.02)+SUM(AM1058:AN1058)))/12*pécule,IF(paramètres!$B$28=2,SUM(Q1058:AN1058)/12*pécule,"Missing Delta Option"))</f>
        <v>Missing Delta Option</v>
      </c>
      <c r="AR1058" s="132" t="e">
        <f>IF(paramètres!$B$28=1,(((SUM(Q1058:Z1058)/1.02)+SUM(AA1058:AB1058))+((SUM(AC1058:AN1058)/1.02)+SUM(AM1058:AN1058)))+AO1058+AP1058+AQ1058,SUM(Q1058:AN1058)+AO1058+AP1058+AQ1058)</f>
        <v>#VALUE!</v>
      </c>
    </row>
    <row r="1059" spans="1:44" x14ac:dyDescent="0.25">
      <c r="A1059" s="131"/>
      <c r="B1059" s="39"/>
      <c r="C1059" s="39"/>
      <c r="D1059" s="93"/>
      <c r="E1059" s="68"/>
      <c r="F1059" s="40"/>
      <c r="G1059" s="94"/>
      <c r="H1059" s="38"/>
      <c r="I1059" s="95"/>
      <c r="J1059" s="40"/>
      <c r="K1059" s="38"/>
      <c r="L1059" s="95"/>
      <c r="M1059" s="40"/>
      <c r="N1059" s="38"/>
      <c r="O1059" s="95"/>
      <c r="P1059" s="68"/>
      <c r="Q1059" s="226"/>
      <c r="R1059" s="227"/>
      <c r="S1059" s="227"/>
      <c r="T1059" s="227"/>
      <c r="U1059" s="227"/>
      <c r="V1059" s="227"/>
      <c r="W1059" s="227"/>
      <c r="X1059" s="227"/>
      <c r="Y1059" s="227"/>
      <c r="Z1059" s="227"/>
      <c r="AA1059" s="227"/>
      <c r="AB1059" s="228"/>
      <c r="AC1059" s="149">
        <f>IF($D1059="",0,IF($E1059="",0,IF(VLOOKUP($E1059,paramètres!$E$33:$F$44,2,FALSE)&lt;=VLOOKUP($AC$18,paramètres!$E$33:$F$44,2,FALSE),Q1059*$D1059,0)))</f>
        <v>0</v>
      </c>
      <c r="AD1059" s="13">
        <f>IF($D1059="",0,IF($E1059="",0,IF(VLOOKUP($E1059,paramètres!$E$33:$F$44,2,FALSE)&lt;=VLOOKUP($AD$18,paramètres!$E$33:$F$44,2,FALSE),R1059*$D1059,0)))</f>
        <v>0</v>
      </c>
      <c r="AE1059" s="13">
        <f>IF($D1059="",0,IF($E1059="",0,IF(VLOOKUP($E1059,paramètres!$E$33:$F$44,2,FALSE)&lt;=VLOOKUP($AE$18,paramètres!$E$33:$F$44,2,FALSE),S1059*$D1059,0)))</f>
        <v>0</v>
      </c>
      <c r="AF1059" s="13">
        <f>IF($D1059="",0,IF($E1059="",0,IF(VLOOKUP($E1059,paramètres!$E$33:$F$44,2,FALSE)&lt;=VLOOKUP($AF$18,paramètres!$E$33:$F$44,2,FALSE),T1059*$D1059,0)))</f>
        <v>0</v>
      </c>
      <c r="AG1059" s="13">
        <f>IF($D1059="",0,IF($E1059="",0,IF(VLOOKUP($E1059,paramètres!$E$33:$F$44,2,FALSE)&lt;=VLOOKUP($AG$18,paramètres!$E$33:$F$44,2,FALSE),U1059*$D1059,0)))</f>
        <v>0</v>
      </c>
      <c r="AH1059" s="13">
        <f>IF($D1059="",0,IF($E1059="",0,IF(VLOOKUP($E1059,paramètres!$E$33:$F$44,2,FALSE)&lt;=VLOOKUP($AH$18,paramètres!$E$33:$F$44,2,FALSE),V1059*$D1059,0)))</f>
        <v>0</v>
      </c>
      <c r="AI1059" s="13">
        <f>IF($D1059="",0,IF($E1059="",0,IF(VLOOKUP($E1059,paramètres!$E$33:$F$44,2,FALSE)&lt;=VLOOKUP($AI$18,paramètres!$E$33:$F$44,2,FALSE),W1059*$D1059,0)))</f>
        <v>0</v>
      </c>
      <c r="AJ1059" s="13">
        <f>IF($D1059="",0,IF($E1059="",0,IF(VLOOKUP($E1059,paramètres!$E$33:$F$44,2,FALSE)&lt;=VLOOKUP($AJ$18,paramètres!$E$33:$F$44,2,FALSE),X1059*$D1059,0)))</f>
        <v>0</v>
      </c>
      <c r="AK1059" s="13">
        <f>IF($D1059="",0,IF($E1059="",0,IF(VLOOKUP($E1059,paramètres!$E$33:$F$44,2,FALSE)&lt;=VLOOKUP($AK$18,paramètres!$E$33:$F$44,2,FALSE),Y1059*$D1059,0)))</f>
        <v>0</v>
      </c>
      <c r="AL1059" s="13">
        <f>IF($D1059="",0,IF($E1059="",0,IF(VLOOKUP($E1059,paramètres!$E$33:$F$44,2,FALSE)&lt;=VLOOKUP($AL$18,paramètres!$E$33:$F$44,2,FALSE),Z1059*$D1059,0)))</f>
        <v>0</v>
      </c>
      <c r="AM1059" s="13">
        <f>IF($D1059="",0,IF($E1059="",0,IF(VLOOKUP($E1059,paramètres!$E$33:$F$44,2,FALSE)&lt;=VLOOKUP($AM$18,paramètres!$E$33:$F$44,2,FALSE),AA1059*$D1059,0)))</f>
        <v>0</v>
      </c>
      <c r="AN1059" s="154">
        <f>IF($D1059="",0,IF($E1059="",0,IF(VLOOKUP($E1059,paramètres!$E$33:$F$44,2,FALSE)&lt;=VLOOKUP($AN$18,paramètres!$E$33:$F$44,2,FALSE),AB1059*$D1059,0)))</f>
        <v>0</v>
      </c>
      <c r="AO1059" s="149" t="str">
        <f>IF(paramètres!$B$28=1,((SUM(Q1059:Z1059)/1.02)+SUM(AA1059:AB1059))*0.0303/9*COUNT(Q1059:Y1059),IF(paramètres!$B$28=2,(SUM(Q1059:AB1059))*0.0303/9*COUNT(Q1059:Y1059),"Missing Delta option"))</f>
        <v>Missing Delta option</v>
      </c>
      <c r="AP1059" s="13" t="str">
        <f>IF(paramètres!$B$28=1,(((SUM(Q1059:Z1059)/1.02)+SUM(AA1059:AB1059))+((SUM(AC1059:AL1059)/1.02)+SUM(AM1059:AO1059)))*cotpatr,IF(paramètres!$B$28=2,(SUM(Q1059:AO1059)*cotpatr),"Missing Delta Option"))</f>
        <v>Missing Delta Option</v>
      </c>
      <c r="AQ1059" s="13" t="str" cm="1">
        <f t="array" ref="AQ1059">IF(paramètres!$B$28=1,(((SUM(Q1059:Z1059)/1.02)+SUM(AA1059:AB1059))+((SUM(AC1059:AN1059)/1.02)+SUM(AM1059:AN1059)))/12*pécule,IF(paramètres!$B$28=2,SUM(Q1059:AN1059)/12*pécule,"Missing Delta Option"))</f>
        <v>Missing Delta Option</v>
      </c>
      <c r="AR1059" s="132" t="e">
        <f>IF(paramètres!$B$28=1,(((SUM(Q1059:Z1059)/1.02)+SUM(AA1059:AB1059))+((SUM(AC1059:AN1059)/1.02)+SUM(AM1059:AN1059)))+AO1059+AP1059+AQ1059,SUM(Q1059:AN1059)+AO1059+AP1059+AQ1059)</f>
        <v>#VALUE!</v>
      </c>
    </row>
    <row r="1060" spans="1:44" x14ac:dyDescent="0.25">
      <c r="A1060" s="131"/>
      <c r="B1060" s="39"/>
      <c r="C1060" s="39"/>
      <c r="D1060" s="93"/>
      <c r="E1060" s="68"/>
      <c r="F1060" s="40"/>
      <c r="G1060" s="94"/>
      <c r="H1060" s="38"/>
      <c r="I1060" s="95"/>
      <c r="J1060" s="40"/>
      <c r="K1060" s="38"/>
      <c r="L1060" s="95"/>
      <c r="M1060" s="40"/>
      <c r="N1060" s="38"/>
      <c r="O1060" s="95"/>
      <c r="P1060" s="68"/>
      <c r="Q1060" s="226"/>
      <c r="R1060" s="227"/>
      <c r="S1060" s="227"/>
      <c r="T1060" s="227"/>
      <c r="U1060" s="227"/>
      <c r="V1060" s="227"/>
      <c r="W1060" s="227"/>
      <c r="X1060" s="227"/>
      <c r="Y1060" s="227"/>
      <c r="Z1060" s="227"/>
      <c r="AA1060" s="227"/>
      <c r="AB1060" s="228"/>
      <c r="AC1060" s="149">
        <f>IF($D1060="",0,IF($E1060="",0,IF(VLOOKUP($E1060,paramètres!$E$33:$F$44,2,FALSE)&lt;=VLOOKUP($AC$18,paramètres!$E$33:$F$44,2,FALSE),Q1060*$D1060,0)))</f>
        <v>0</v>
      </c>
      <c r="AD1060" s="13">
        <f>IF($D1060="",0,IF($E1060="",0,IF(VLOOKUP($E1060,paramètres!$E$33:$F$44,2,FALSE)&lt;=VLOOKUP($AD$18,paramètres!$E$33:$F$44,2,FALSE),R1060*$D1060,0)))</f>
        <v>0</v>
      </c>
      <c r="AE1060" s="13">
        <f>IF($D1060="",0,IF($E1060="",0,IF(VLOOKUP($E1060,paramètres!$E$33:$F$44,2,FALSE)&lt;=VLOOKUP($AE$18,paramètres!$E$33:$F$44,2,FALSE),S1060*$D1060,0)))</f>
        <v>0</v>
      </c>
      <c r="AF1060" s="13">
        <f>IF($D1060="",0,IF($E1060="",0,IF(VLOOKUP($E1060,paramètres!$E$33:$F$44,2,FALSE)&lt;=VLOOKUP($AF$18,paramètres!$E$33:$F$44,2,FALSE),T1060*$D1060,0)))</f>
        <v>0</v>
      </c>
      <c r="AG1060" s="13">
        <f>IF($D1060="",0,IF($E1060="",0,IF(VLOOKUP($E1060,paramètres!$E$33:$F$44,2,FALSE)&lt;=VLOOKUP($AG$18,paramètres!$E$33:$F$44,2,FALSE),U1060*$D1060,0)))</f>
        <v>0</v>
      </c>
      <c r="AH1060" s="13">
        <f>IF($D1060="",0,IF($E1060="",0,IF(VLOOKUP($E1060,paramètres!$E$33:$F$44,2,FALSE)&lt;=VLOOKUP($AH$18,paramètres!$E$33:$F$44,2,FALSE),V1060*$D1060,0)))</f>
        <v>0</v>
      </c>
      <c r="AI1060" s="13">
        <f>IF($D1060="",0,IF($E1060="",0,IF(VLOOKUP($E1060,paramètres!$E$33:$F$44,2,FALSE)&lt;=VLOOKUP($AI$18,paramètres!$E$33:$F$44,2,FALSE),W1060*$D1060,0)))</f>
        <v>0</v>
      </c>
      <c r="AJ1060" s="13">
        <f>IF($D1060="",0,IF($E1060="",0,IF(VLOOKUP($E1060,paramètres!$E$33:$F$44,2,FALSE)&lt;=VLOOKUP($AJ$18,paramètres!$E$33:$F$44,2,FALSE),X1060*$D1060,0)))</f>
        <v>0</v>
      </c>
      <c r="AK1060" s="13">
        <f>IF($D1060="",0,IF($E1060="",0,IF(VLOOKUP($E1060,paramètres!$E$33:$F$44,2,FALSE)&lt;=VLOOKUP($AK$18,paramètres!$E$33:$F$44,2,FALSE),Y1060*$D1060,0)))</f>
        <v>0</v>
      </c>
      <c r="AL1060" s="13">
        <f>IF($D1060="",0,IF($E1060="",0,IF(VLOOKUP($E1060,paramètres!$E$33:$F$44,2,FALSE)&lt;=VLOOKUP($AL$18,paramètres!$E$33:$F$44,2,FALSE),Z1060*$D1060,0)))</f>
        <v>0</v>
      </c>
      <c r="AM1060" s="13">
        <f>IF($D1060="",0,IF($E1060="",0,IF(VLOOKUP($E1060,paramètres!$E$33:$F$44,2,FALSE)&lt;=VLOOKUP($AM$18,paramètres!$E$33:$F$44,2,FALSE),AA1060*$D1060,0)))</f>
        <v>0</v>
      </c>
      <c r="AN1060" s="154">
        <f>IF($D1060="",0,IF($E1060="",0,IF(VLOOKUP($E1060,paramètres!$E$33:$F$44,2,FALSE)&lt;=VLOOKUP($AN$18,paramètres!$E$33:$F$44,2,FALSE),AB1060*$D1060,0)))</f>
        <v>0</v>
      </c>
      <c r="AO1060" s="149" t="str">
        <f>IF(paramètres!$B$28=1,((SUM(Q1060:Z1060)/1.02)+SUM(AA1060:AB1060))*0.0303/9*COUNT(Q1060:Y1060),IF(paramètres!$B$28=2,(SUM(Q1060:AB1060))*0.0303/9*COUNT(Q1060:Y1060),"Missing Delta option"))</f>
        <v>Missing Delta option</v>
      </c>
      <c r="AP1060" s="13" t="str">
        <f>IF(paramètres!$B$28=1,(((SUM(Q1060:Z1060)/1.02)+SUM(AA1060:AB1060))+((SUM(AC1060:AL1060)/1.02)+SUM(AM1060:AO1060)))*cotpatr,IF(paramètres!$B$28=2,(SUM(Q1060:AO1060)*cotpatr),"Missing Delta Option"))</f>
        <v>Missing Delta Option</v>
      </c>
      <c r="AQ1060" s="13" t="str" cm="1">
        <f t="array" ref="AQ1060">IF(paramètres!$B$28=1,(((SUM(Q1060:Z1060)/1.02)+SUM(AA1060:AB1060))+((SUM(AC1060:AN1060)/1.02)+SUM(AM1060:AN1060)))/12*pécule,IF(paramètres!$B$28=2,SUM(Q1060:AN1060)/12*pécule,"Missing Delta Option"))</f>
        <v>Missing Delta Option</v>
      </c>
      <c r="AR1060" s="132" t="e">
        <f>IF(paramètres!$B$28=1,(((SUM(Q1060:Z1060)/1.02)+SUM(AA1060:AB1060))+((SUM(AC1060:AN1060)/1.02)+SUM(AM1060:AN1060)))+AO1060+AP1060+AQ1060,SUM(Q1060:AN1060)+AO1060+AP1060+AQ1060)</f>
        <v>#VALUE!</v>
      </c>
    </row>
    <row r="1061" spans="1:44" x14ac:dyDescent="0.25">
      <c r="A1061" s="131"/>
      <c r="B1061" s="39"/>
      <c r="C1061" s="39"/>
      <c r="D1061" s="93"/>
      <c r="E1061" s="68"/>
      <c r="F1061" s="40"/>
      <c r="G1061" s="94"/>
      <c r="H1061" s="38"/>
      <c r="I1061" s="95"/>
      <c r="J1061" s="40"/>
      <c r="K1061" s="38"/>
      <c r="L1061" s="95"/>
      <c r="M1061" s="40"/>
      <c r="N1061" s="38"/>
      <c r="O1061" s="95"/>
      <c r="P1061" s="68"/>
      <c r="Q1061" s="226"/>
      <c r="R1061" s="227"/>
      <c r="S1061" s="227"/>
      <c r="T1061" s="227"/>
      <c r="U1061" s="227"/>
      <c r="V1061" s="227"/>
      <c r="W1061" s="227"/>
      <c r="X1061" s="227"/>
      <c r="Y1061" s="227"/>
      <c r="Z1061" s="227"/>
      <c r="AA1061" s="227"/>
      <c r="AB1061" s="228"/>
      <c r="AC1061" s="149">
        <f>IF($D1061="",0,IF($E1061="",0,IF(VLOOKUP($E1061,paramètres!$E$33:$F$44,2,FALSE)&lt;=VLOOKUP($AC$18,paramètres!$E$33:$F$44,2,FALSE),Q1061*$D1061,0)))</f>
        <v>0</v>
      </c>
      <c r="AD1061" s="13">
        <f>IF($D1061="",0,IF($E1061="",0,IF(VLOOKUP($E1061,paramètres!$E$33:$F$44,2,FALSE)&lt;=VLOOKUP($AD$18,paramètres!$E$33:$F$44,2,FALSE),R1061*$D1061,0)))</f>
        <v>0</v>
      </c>
      <c r="AE1061" s="13">
        <f>IF($D1061="",0,IF($E1061="",0,IF(VLOOKUP($E1061,paramètres!$E$33:$F$44,2,FALSE)&lt;=VLOOKUP($AE$18,paramètres!$E$33:$F$44,2,FALSE),S1061*$D1061,0)))</f>
        <v>0</v>
      </c>
      <c r="AF1061" s="13">
        <f>IF($D1061="",0,IF($E1061="",0,IF(VLOOKUP($E1061,paramètres!$E$33:$F$44,2,FALSE)&lt;=VLOOKUP($AF$18,paramètres!$E$33:$F$44,2,FALSE),T1061*$D1061,0)))</f>
        <v>0</v>
      </c>
      <c r="AG1061" s="13">
        <f>IF($D1061="",0,IF($E1061="",0,IF(VLOOKUP($E1061,paramètres!$E$33:$F$44,2,FALSE)&lt;=VLOOKUP($AG$18,paramètres!$E$33:$F$44,2,FALSE),U1061*$D1061,0)))</f>
        <v>0</v>
      </c>
      <c r="AH1061" s="13">
        <f>IF($D1061="",0,IF($E1061="",0,IF(VLOOKUP($E1061,paramètres!$E$33:$F$44,2,FALSE)&lt;=VLOOKUP($AH$18,paramètres!$E$33:$F$44,2,FALSE),V1061*$D1061,0)))</f>
        <v>0</v>
      </c>
      <c r="AI1061" s="13">
        <f>IF($D1061="",0,IF($E1061="",0,IF(VLOOKUP($E1061,paramètres!$E$33:$F$44,2,FALSE)&lt;=VLOOKUP($AI$18,paramètres!$E$33:$F$44,2,FALSE),W1061*$D1061,0)))</f>
        <v>0</v>
      </c>
      <c r="AJ1061" s="13">
        <f>IF($D1061="",0,IF($E1061="",0,IF(VLOOKUP($E1061,paramètres!$E$33:$F$44,2,FALSE)&lt;=VLOOKUP($AJ$18,paramètres!$E$33:$F$44,2,FALSE),X1061*$D1061,0)))</f>
        <v>0</v>
      </c>
      <c r="AK1061" s="13">
        <f>IF($D1061="",0,IF($E1061="",0,IF(VLOOKUP($E1061,paramètres!$E$33:$F$44,2,FALSE)&lt;=VLOOKUP($AK$18,paramètres!$E$33:$F$44,2,FALSE),Y1061*$D1061,0)))</f>
        <v>0</v>
      </c>
      <c r="AL1061" s="13">
        <f>IF($D1061="",0,IF($E1061="",0,IF(VLOOKUP($E1061,paramètres!$E$33:$F$44,2,FALSE)&lt;=VLOOKUP($AL$18,paramètres!$E$33:$F$44,2,FALSE),Z1061*$D1061,0)))</f>
        <v>0</v>
      </c>
      <c r="AM1061" s="13">
        <f>IF($D1061="",0,IF($E1061="",0,IF(VLOOKUP($E1061,paramètres!$E$33:$F$44,2,FALSE)&lt;=VLOOKUP($AM$18,paramètres!$E$33:$F$44,2,FALSE),AA1061*$D1061,0)))</f>
        <v>0</v>
      </c>
      <c r="AN1061" s="154">
        <f>IF($D1061="",0,IF($E1061="",0,IF(VLOOKUP($E1061,paramètres!$E$33:$F$44,2,FALSE)&lt;=VLOOKUP($AN$18,paramètres!$E$33:$F$44,2,FALSE),AB1061*$D1061,0)))</f>
        <v>0</v>
      </c>
      <c r="AO1061" s="149" t="str">
        <f>IF(paramètres!$B$28=1,((SUM(Q1061:Z1061)/1.02)+SUM(AA1061:AB1061))*0.0303/9*COUNT(Q1061:Y1061),IF(paramètres!$B$28=2,(SUM(Q1061:AB1061))*0.0303/9*COUNT(Q1061:Y1061),"Missing Delta option"))</f>
        <v>Missing Delta option</v>
      </c>
      <c r="AP1061" s="13" t="str">
        <f>IF(paramètres!$B$28=1,(((SUM(Q1061:Z1061)/1.02)+SUM(AA1061:AB1061))+((SUM(AC1061:AL1061)/1.02)+SUM(AM1061:AO1061)))*cotpatr,IF(paramètres!$B$28=2,(SUM(Q1061:AO1061)*cotpatr),"Missing Delta Option"))</f>
        <v>Missing Delta Option</v>
      </c>
      <c r="AQ1061" s="13" t="str" cm="1">
        <f t="array" ref="AQ1061">IF(paramètres!$B$28=1,(((SUM(Q1061:Z1061)/1.02)+SUM(AA1061:AB1061))+((SUM(AC1061:AN1061)/1.02)+SUM(AM1061:AN1061)))/12*pécule,IF(paramètres!$B$28=2,SUM(Q1061:AN1061)/12*pécule,"Missing Delta Option"))</f>
        <v>Missing Delta Option</v>
      </c>
      <c r="AR1061" s="132" t="e">
        <f>IF(paramètres!$B$28=1,(((SUM(Q1061:Z1061)/1.02)+SUM(AA1061:AB1061))+((SUM(AC1061:AN1061)/1.02)+SUM(AM1061:AN1061)))+AO1061+AP1061+AQ1061,SUM(Q1061:AN1061)+AO1061+AP1061+AQ1061)</f>
        <v>#VALUE!</v>
      </c>
    </row>
    <row r="1062" spans="1:44" x14ac:dyDescent="0.25">
      <c r="A1062" s="131"/>
      <c r="B1062" s="39"/>
      <c r="C1062" s="39"/>
      <c r="D1062" s="93"/>
      <c r="E1062" s="68"/>
      <c r="F1062" s="40"/>
      <c r="G1062" s="94"/>
      <c r="H1062" s="38"/>
      <c r="I1062" s="95"/>
      <c r="J1062" s="40"/>
      <c r="K1062" s="38"/>
      <c r="L1062" s="95"/>
      <c r="M1062" s="40"/>
      <c r="N1062" s="38"/>
      <c r="O1062" s="95"/>
      <c r="P1062" s="68"/>
      <c r="Q1062" s="226"/>
      <c r="R1062" s="227"/>
      <c r="S1062" s="227"/>
      <c r="T1062" s="227"/>
      <c r="U1062" s="227"/>
      <c r="V1062" s="227"/>
      <c r="W1062" s="227"/>
      <c r="X1062" s="227"/>
      <c r="Y1062" s="227"/>
      <c r="Z1062" s="227"/>
      <c r="AA1062" s="227"/>
      <c r="AB1062" s="228"/>
      <c r="AC1062" s="149">
        <f>IF($D1062="",0,IF($E1062="",0,IF(VLOOKUP($E1062,paramètres!$E$33:$F$44,2,FALSE)&lt;=VLOOKUP($AC$18,paramètres!$E$33:$F$44,2,FALSE),Q1062*$D1062,0)))</f>
        <v>0</v>
      </c>
      <c r="AD1062" s="13">
        <f>IF($D1062="",0,IF($E1062="",0,IF(VLOOKUP($E1062,paramètres!$E$33:$F$44,2,FALSE)&lt;=VLOOKUP($AD$18,paramètres!$E$33:$F$44,2,FALSE),R1062*$D1062,0)))</f>
        <v>0</v>
      </c>
      <c r="AE1062" s="13">
        <f>IF($D1062="",0,IF($E1062="",0,IF(VLOOKUP($E1062,paramètres!$E$33:$F$44,2,FALSE)&lt;=VLOOKUP($AE$18,paramètres!$E$33:$F$44,2,FALSE),S1062*$D1062,0)))</f>
        <v>0</v>
      </c>
      <c r="AF1062" s="13">
        <f>IF($D1062="",0,IF($E1062="",0,IF(VLOOKUP($E1062,paramètres!$E$33:$F$44,2,FALSE)&lt;=VLOOKUP($AF$18,paramètres!$E$33:$F$44,2,FALSE),T1062*$D1062,0)))</f>
        <v>0</v>
      </c>
      <c r="AG1062" s="13">
        <f>IF($D1062="",0,IF($E1062="",0,IF(VLOOKUP($E1062,paramètres!$E$33:$F$44,2,FALSE)&lt;=VLOOKUP($AG$18,paramètres!$E$33:$F$44,2,FALSE),U1062*$D1062,0)))</f>
        <v>0</v>
      </c>
      <c r="AH1062" s="13">
        <f>IF($D1062="",0,IF($E1062="",0,IF(VLOOKUP($E1062,paramètres!$E$33:$F$44,2,FALSE)&lt;=VLOOKUP($AH$18,paramètres!$E$33:$F$44,2,FALSE),V1062*$D1062,0)))</f>
        <v>0</v>
      </c>
      <c r="AI1062" s="13">
        <f>IF($D1062="",0,IF($E1062="",0,IF(VLOOKUP($E1062,paramètres!$E$33:$F$44,2,FALSE)&lt;=VLOOKUP($AI$18,paramètres!$E$33:$F$44,2,FALSE),W1062*$D1062,0)))</f>
        <v>0</v>
      </c>
      <c r="AJ1062" s="13">
        <f>IF($D1062="",0,IF($E1062="",0,IF(VLOOKUP($E1062,paramètres!$E$33:$F$44,2,FALSE)&lt;=VLOOKUP($AJ$18,paramètres!$E$33:$F$44,2,FALSE),X1062*$D1062,0)))</f>
        <v>0</v>
      </c>
      <c r="AK1062" s="13">
        <f>IF($D1062="",0,IF($E1062="",0,IF(VLOOKUP($E1062,paramètres!$E$33:$F$44,2,FALSE)&lt;=VLOOKUP($AK$18,paramètres!$E$33:$F$44,2,FALSE),Y1062*$D1062,0)))</f>
        <v>0</v>
      </c>
      <c r="AL1062" s="13">
        <f>IF($D1062="",0,IF($E1062="",0,IF(VLOOKUP($E1062,paramètres!$E$33:$F$44,2,FALSE)&lt;=VLOOKUP($AL$18,paramètres!$E$33:$F$44,2,FALSE),Z1062*$D1062,0)))</f>
        <v>0</v>
      </c>
      <c r="AM1062" s="13">
        <f>IF($D1062="",0,IF($E1062="",0,IF(VLOOKUP($E1062,paramètres!$E$33:$F$44,2,FALSE)&lt;=VLOOKUP($AM$18,paramètres!$E$33:$F$44,2,FALSE),AA1062*$D1062,0)))</f>
        <v>0</v>
      </c>
      <c r="AN1062" s="154">
        <f>IF($D1062="",0,IF($E1062="",0,IF(VLOOKUP($E1062,paramètres!$E$33:$F$44,2,FALSE)&lt;=VLOOKUP($AN$18,paramètres!$E$33:$F$44,2,FALSE),AB1062*$D1062,0)))</f>
        <v>0</v>
      </c>
      <c r="AO1062" s="149" t="str">
        <f>IF(paramètres!$B$28=1,((SUM(Q1062:Z1062)/1.02)+SUM(AA1062:AB1062))*0.0303/9*COUNT(Q1062:Y1062),IF(paramètres!$B$28=2,(SUM(Q1062:AB1062))*0.0303/9*COUNT(Q1062:Y1062),"Missing Delta option"))</f>
        <v>Missing Delta option</v>
      </c>
      <c r="AP1062" s="13" t="str">
        <f>IF(paramètres!$B$28=1,(((SUM(Q1062:Z1062)/1.02)+SUM(AA1062:AB1062))+((SUM(AC1062:AL1062)/1.02)+SUM(AM1062:AO1062)))*cotpatr,IF(paramètres!$B$28=2,(SUM(Q1062:AO1062)*cotpatr),"Missing Delta Option"))</f>
        <v>Missing Delta Option</v>
      </c>
      <c r="AQ1062" s="13" t="str" cm="1">
        <f t="array" ref="AQ1062">IF(paramètres!$B$28=1,(((SUM(Q1062:Z1062)/1.02)+SUM(AA1062:AB1062))+((SUM(AC1062:AN1062)/1.02)+SUM(AM1062:AN1062)))/12*pécule,IF(paramètres!$B$28=2,SUM(Q1062:AN1062)/12*pécule,"Missing Delta Option"))</f>
        <v>Missing Delta Option</v>
      </c>
      <c r="AR1062" s="132" t="e">
        <f>IF(paramètres!$B$28=1,(((SUM(Q1062:Z1062)/1.02)+SUM(AA1062:AB1062))+((SUM(AC1062:AN1062)/1.02)+SUM(AM1062:AN1062)))+AO1062+AP1062+AQ1062,SUM(Q1062:AN1062)+AO1062+AP1062+AQ1062)</f>
        <v>#VALUE!</v>
      </c>
    </row>
    <row r="1063" spans="1:44" x14ac:dyDescent="0.25">
      <c r="A1063" s="131"/>
      <c r="B1063" s="39"/>
      <c r="C1063" s="39"/>
      <c r="D1063" s="93"/>
      <c r="E1063" s="68"/>
      <c r="F1063" s="40"/>
      <c r="G1063" s="94"/>
      <c r="H1063" s="38"/>
      <c r="I1063" s="95"/>
      <c r="J1063" s="40"/>
      <c r="K1063" s="38"/>
      <c r="L1063" s="95"/>
      <c r="M1063" s="40"/>
      <c r="N1063" s="38"/>
      <c r="O1063" s="95"/>
      <c r="P1063" s="68"/>
      <c r="Q1063" s="226"/>
      <c r="R1063" s="227"/>
      <c r="S1063" s="227"/>
      <c r="T1063" s="227"/>
      <c r="U1063" s="227"/>
      <c r="V1063" s="227"/>
      <c r="W1063" s="227"/>
      <c r="X1063" s="227"/>
      <c r="Y1063" s="227"/>
      <c r="Z1063" s="227"/>
      <c r="AA1063" s="227"/>
      <c r="AB1063" s="228"/>
      <c r="AC1063" s="149">
        <f>IF($D1063="",0,IF($E1063="",0,IF(VLOOKUP($E1063,paramètres!$E$33:$F$44,2,FALSE)&lt;=VLOOKUP($AC$18,paramètres!$E$33:$F$44,2,FALSE),Q1063*$D1063,0)))</f>
        <v>0</v>
      </c>
      <c r="AD1063" s="13">
        <f>IF($D1063="",0,IF($E1063="",0,IF(VLOOKUP($E1063,paramètres!$E$33:$F$44,2,FALSE)&lt;=VLOOKUP($AD$18,paramètres!$E$33:$F$44,2,FALSE),R1063*$D1063,0)))</f>
        <v>0</v>
      </c>
      <c r="AE1063" s="13">
        <f>IF($D1063="",0,IF($E1063="",0,IF(VLOOKUP($E1063,paramètres!$E$33:$F$44,2,FALSE)&lt;=VLOOKUP($AE$18,paramètres!$E$33:$F$44,2,FALSE),S1063*$D1063,0)))</f>
        <v>0</v>
      </c>
      <c r="AF1063" s="13">
        <f>IF($D1063="",0,IF($E1063="",0,IF(VLOOKUP($E1063,paramètres!$E$33:$F$44,2,FALSE)&lt;=VLOOKUP($AF$18,paramètres!$E$33:$F$44,2,FALSE),T1063*$D1063,0)))</f>
        <v>0</v>
      </c>
      <c r="AG1063" s="13">
        <f>IF($D1063="",0,IF($E1063="",0,IF(VLOOKUP($E1063,paramètres!$E$33:$F$44,2,FALSE)&lt;=VLOOKUP($AG$18,paramètres!$E$33:$F$44,2,FALSE),U1063*$D1063,0)))</f>
        <v>0</v>
      </c>
      <c r="AH1063" s="13">
        <f>IF($D1063="",0,IF($E1063="",0,IF(VLOOKUP($E1063,paramètres!$E$33:$F$44,2,FALSE)&lt;=VLOOKUP($AH$18,paramètres!$E$33:$F$44,2,FALSE),V1063*$D1063,0)))</f>
        <v>0</v>
      </c>
      <c r="AI1063" s="13">
        <f>IF($D1063="",0,IF($E1063="",0,IF(VLOOKUP($E1063,paramètres!$E$33:$F$44,2,FALSE)&lt;=VLOOKUP($AI$18,paramètres!$E$33:$F$44,2,FALSE),W1063*$D1063,0)))</f>
        <v>0</v>
      </c>
      <c r="AJ1063" s="13">
        <f>IF($D1063="",0,IF($E1063="",0,IF(VLOOKUP($E1063,paramètres!$E$33:$F$44,2,FALSE)&lt;=VLOOKUP($AJ$18,paramètres!$E$33:$F$44,2,FALSE),X1063*$D1063,0)))</f>
        <v>0</v>
      </c>
      <c r="AK1063" s="13">
        <f>IF($D1063="",0,IF($E1063="",0,IF(VLOOKUP($E1063,paramètres!$E$33:$F$44,2,FALSE)&lt;=VLOOKUP($AK$18,paramètres!$E$33:$F$44,2,FALSE),Y1063*$D1063,0)))</f>
        <v>0</v>
      </c>
      <c r="AL1063" s="13">
        <f>IF($D1063="",0,IF($E1063="",0,IF(VLOOKUP($E1063,paramètres!$E$33:$F$44,2,FALSE)&lt;=VLOOKUP($AL$18,paramètres!$E$33:$F$44,2,FALSE),Z1063*$D1063,0)))</f>
        <v>0</v>
      </c>
      <c r="AM1063" s="13">
        <f>IF($D1063="",0,IF($E1063="",0,IF(VLOOKUP($E1063,paramètres!$E$33:$F$44,2,FALSE)&lt;=VLOOKUP($AM$18,paramètres!$E$33:$F$44,2,FALSE),AA1063*$D1063,0)))</f>
        <v>0</v>
      </c>
      <c r="AN1063" s="154">
        <f>IF($D1063="",0,IF($E1063="",0,IF(VLOOKUP($E1063,paramètres!$E$33:$F$44,2,FALSE)&lt;=VLOOKUP($AN$18,paramètres!$E$33:$F$44,2,FALSE),AB1063*$D1063,0)))</f>
        <v>0</v>
      </c>
      <c r="AO1063" s="149" t="str">
        <f>IF(paramètres!$B$28=1,((SUM(Q1063:Z1063)/1.02)+SUM(AA1063:AB1063))*0.0303/9*COUNT(Q1063:Y1063),IF(paramètres!$B$28=2,(SUM(Q1063:AB1063))*0.0303/9*COUNT(Q1063:Y1063),"Missing Delta option"))</f>
        <v>Missing Delta option</v>
      </c>
      <c r="AP1063" s="13" t="str">
        <f>IF(paramètres!$B$28=1,(((SUM(Q1063:Z1063)/1.02)+SUM(AA1063:AB1063))+((SUM(AC1063:AL1063)/1.02)+SUM(AM1063:AO1063)))*cotpatr,IF(paramètres!$B$28=2,(SUM(Q1063:AO1063)*cotpatr),"Missing Delta Option"))</f>
        <v>Missing Delta Option</v>
      </c>
      <c r="AQ1063" s="13" t="str" cm="1">
        <f t="array" ref="AQ1063">IF(paramètres!$B$28=1,(((SUM(Q1063:Z1063)/1.02)+SUM(AA1063:AB1063))+((SUM(AC1063:AN1063)/1.02)+SUM(AM1063:AN1063)))/12*pécule,IF(paramètres!$B$28=2,SUM(Q1063:AN1063)/12*pécule,"Missing Delta Option"))</f>
        <v>Missing Delta Option</v>
      </c>
      <c r="AR1063" s="132" t="e">
        <f>IF(paramètres!$B$28=1,(((SUM(Q1063:Z1063)/1.02)+SUM(AA1063:AB1063))+((SUM(AC1063:AN1063)/1.02)+SUM(AM1063:AN1063)))+AO1063+AP1063+AQ1063,SUM(Q1063:AN1063)+AO1063+AP1063+AQ1063)</f>
        <v>#VALUE!</v>
      </c>
    </row>
    <row r="1064" spans="1:44" x14ac:dyDescent="0.25">
      <c r="A1064" s="131"/>
      <c r="B1064" s="39"/>
      <c r="C1064" s="39"/>
      <c r="D1064" s="93"/>
      <c r="E1064" s="68"/>
      <c r="F1064" s="40"/>
      <c r="G1064" s="94"/>
      <c r="H1064" s="38"/>
      <c r="I1064" s="95"/>
      <c r="J1064" s="40"/>
      <c r="K1064" s="38"/>
      <c r="L1064" s="95"/>
      <c r="M1064" s="40"/>
      <c r="N1064" s="38"/>
      <c r="O1064" s="95"/>
      <c r="P1064" s="68"/>
      <c r="Q1064" s="226"/>
      <c r="R1064" s="227"/>
      <c r="S1064" s="227"/>
      <c r="T1064" s="227"/>
      <c r="U1064" s="227"/>
      <c r="V1064" s="227"/>
      <c r="W1064" s="227"/>
      <c r="X1064" s="227"/>
      <c r="Y1064" s="227"/>
      <c r="Z1064" s="227"/>
      <c r="AA1064" s="227"/>
      <c r="AB1064" s="228"/>
      <c r="AC1064" s="149">
        <f>IF($D1064="",0,IF($E1064="",0,IF(VLOOKUP($E1064,paramètres!$E$33:$F$44,2,FALSE)&lt;=VLOOKUP($AC$18,paramètres!$E$33:$F$44,2,FALSE),Q1064*$D1064,0)))</f>
        <v>0</v>
      </c>
      <c r="AD1064" s="13">
        <f>IF($D1064="",0,IF($E1064="",0,IF(VLOOKUP($E1064,paramètres!$E$33:$F$44,2,FALSE)&lt;=VLOOKUP($AD$18,paramètres!$E$33:$F$44,2,FALSE),R1064*$D1064,0)))</f>
        <v>0</v>
      </c>
      <c r="AE1064" s="13">
        <f>IF($D1064="",0,IF($E1064="",0,IF(VLOOKUP($E1064,paramètres!$E$33:$F$44,2,FALSE)&lt;=VLOOKUP($AE$18,paramètres!$E$33:$F$44,2,FALSE),S1064*$D1064,0)))</f>
        <v>0</v>
      </c>
      <c r="AF1064" s="13">
        <f>IF($D1064="",0,IF($E1064="",0,IF(VLOOKUP($E1064,paramètres!$E$33:$F$44,2,FALSE)&lt;=VLOOKUP($AF$18,paramètres!$E$33:$F$44,2,FALSE),T1064*$D1064,0)))</f>
        <v>0</v>
      </c>
      <c r="AG1064" s="13">
        <f>IF($D1064="",0,IF($E1064="",0,IF(VLOOKUP($E1064,paramètres!$E$33:$F$44,2,FALSE)&lt;=VLOOKUP($AG$18,paramètres!$E$33:$F$44,2,FALSE),U1064*$D1064,0)))</f>
        <v>0</v>
      </c>
      <c r="AH1064" s="13">
        <f>IF($D1064="",0,IF($E1064="",0,IF(VLOOKUP($E1064,paramètres!$E$33:$F$44,2,FALSE)&lt;=VLOOKUP($AH$18,paramètres!$E$33:$F$44,2,FALSE),V1064*$D1064,0)))</f>
        <v>0</v>
      </c>
      <c r="AI1064" s="13">
        <f>IF($D1064="",0,IF($E1064="",0,IF(VLOOKUP($E1064,paramètres!$E$33:$F$44,2,FALSE)&lt;=VLOOKUP($AI$18,paramètres!$E$33:$F$44,2,FALSE),W1064*$D1064,0)))</f>
        <v>0</v>
      </c>
      <c r="AJ1064" s="13">
        <f>IF($D1064="",0,IF($E1064="",0,IF(VLOOKUP($E1064,paramètres!$E$33:$F$44,2,FALSE)&lt;=VLOOKUP($AJ$18,paramètres!$E$33:$F$44,2,FALSE),X1064*$D1064,0)))</f>
        <v>0</v>
      </c>
      <c r="AK1064" s="13">
        <f>IF($D1064="",0,IF($E1064="",0,IF(VLOOKUP($E1064,paramètres!$E$33:$F$44,2,FALSE)&lt;=VLOOKUP($AK$18,paramètres!$E$33:$F$44,2,FALSE),Y1064*$D1064,0)))</f>
        <v>0</v>
      </c>
      <c r="AL1064" s="13">
        <f>IF($D1064="",0,IF($E1064="",0,IF(VLOOKUP($E1064,paramètres!$E$33:$F$44,2,FALSE)&lt;=VLOOKUP($AL$18,paramètres!$E$33:$F$44,2,FALSE),Z1064*$D1064,0)))</f>
        <v>0</v>
      </c>
      <c r="AM1064" s="13">
        <f>IF($D1064="",0,IF($E1064="",0,IF(VLOOKUP($E1064,paramètres!$E$33:$F$44,2,FALSE)&lt;=VLOOKUP($AM$18,paramètres!$E$33:$F$44,2,FALSE),AA1064*$D1064,0)))</f>
        <v>0</v>
      </c>
      <c r="AN1064" s="154">
        <f>IF($D1064="",0,IF($E1064="",0,IF(VLOOKUP($E1064,paramètres!$E$33:$F$44,2,FALSE)&lt;=VLOOKUP($AN$18,paramètres!$E$33:$F$44,2,FALSE),AB1064*$D1064,0)))</f>
        <v>0</v>
      </c>
      <c r="AO1064" s="149" t="str">
        <f>IF(paramètres!$B$28=1,((SUM(Q1064:Z1064)/1.02)+SUM(AA1064:AB1064))*0.0303/9*COUNT(Q1064:Y1064),IF(paramètres!$B$28=2,(SUM(Q1064:AB1064))*0.0303/9*COUNT(Q1064:Y1064),"Missing Delta option"))</f>
        <v>Missing Delta option</v>
      </c>
      <c r="AP1064" s="13" t="str">
        <f>IF(paramètres!$B$28=1,(((SUM(Q1064:Z1064)/1.02)+SUM(AA1064:AB1064))+((SUM(AC1064:AL1064)/1.02)+SUM(AM1064:AO1064)))*cotpatr,IF(paramètres!$B$28=2,(SUM(Q1064:AO1064)*cotpatr),"Missing Delta Option"))</f>
        <v>Missing Delta Option</v>
      </c>
      <c r="AQ1064" s="13" t="str" cm="1">
        <f t="array" ref="AQ1064">IF(paramètres!$B$28=1,(((SUM(Q1064:Z1064)/1.02)+SUM(AA1064:AB1064))+((SUM(AC1064:AN1064)/1.02)+SUM(AM1064:AN1064)))/12*pécule,IF(paramètres!$B$28=2,SUM(Q1064:AN1064)/12*pécule,"Missing Delta Option"))</f>
        <v>Missing Delta Option</v>
      </c>
      <c r="AR1064" s="132" t="e">
        <f>IF(paramètres!$B$28=1,(((SUM(Q1064:Z1064)/1.02)+SUM(AA1064:AB1064))+((SUM(AC1064:AN1064)/1.02)+SUM(AM1064:AN1064)))+AO1064+AP1064+AQ1064,SUM(Q1064:AN1064)+AO1064+AP1064+AQ1064)</f>
        <v>#VALUE!</v>
      </c>
    </row>
    <row r="1065" spans="1:44" x14ac:dyDescent="0.25">
      <c r="A1065" s="131"/>
      <c r="B1065" s="39"/>
      <c r="C1065" s="39"/>
      <c r="D1065" s="93"/>
      <c r="E1065" s="68"/>
      <c r="F1065" s="40"/>
      <c r="G1065" s="94"/>
      <c r="H1065" s="38"/>
      <c r="I1065" s="95"/>
      <c r="J1065" s="40"/>
      <c r="K1065" s="38"/>
      <c r="L1065" s="95"/>
      <c r="M1065" s="40"/>
      <c r="N1065" s="38"/>
      <c r="O1065" s="95"/>
      <c r="P1065" s="68"/>
      <c r="Q1065" s="226"/>
      <c r="R1065" s="227"/>
      <c r="S1065" s="227"/>
      <c r="T1065" s="227"/>
      <c r="U1065" s="227"/>
      <c r="V1065" s="227"/>
      <c r="W1065" s="227"/>
      <c r="X1065" s="227"/>
      <c r="Y1065" s="227"/>
      <c r="Z1065" s="227"/>
      <c r="AA1065" s="227"/>
      <c r="AB1065" s="228"/>
      <c r="AC1065" s="149">
        <f>IF($D1065="",0,IF($E1065="",0,IF(VLOOKUP($E1065,paramètres!$E$33:$F$44,2,FALSE)&lt;=VLOOKUP($AC$18,paramètres!$E$33:$F$44,2,FALSE),Q1065*$D1065,0)))</f>
        <v>0</v>
      </c>
      <c r="AD1065" s="13">
        <f>IF($D1065="",0,IF($E1065="",0,IF(VLOOKUP($E1065,paramètres!$E$33:$F$44,2,FALSE)&lt;=VLOOKUP($AD$18,paramètres!$E$33:$F$44,2,FALSE),R1065*$D1065,0)))</f>
        <v>0</v>
      </c>
      <c r="AE1065" s="13">
        <f>IF($D1065="",0,IF($E1065="",0,IF(VLOOKUP($E1065,paramètres!$E$33:$F$44,2,FALSE)&lt;=VLOOKUP($AE$18,paramètres!$E$33:$F$44,2,FALSE),S1065*$D1065,0)))</f>
        <v>0</v>
      </c>
      <c r="AF1065" s="13">
        <f>IF($D1065="",0,IF($E1065="",0,IF(VLOOKUP($E1065,paramètres!$E$33:$F$44,2,FALSE)&lt;=VLOOKUP($AF$18,paramètres!$E$33:$F$44,2,FALSE),T1065*$D1065,0)))</f>
        <v>0</v>
      </c>
      <c r="AG1065" s="13">
        <f>IF($D1065="",0,IF($E1065="",0,IF(VLOOKUP($E1065,paramètres!$E$33:$F$44,2,FALSE)&lt;=VLOOKUP($AG$18,paramètres!$E$33:$F$44,2,FALSE),U1065*$D1065,0)))</f>
        <v>0</v>
      </c>
      <c r="AH1065" s="13">
        <f>IF($D1065="",0,IF($E1065="",0,IF(VLOOKUP($E1065,paramètres!$E$33:$F$44,2,FALSE)&lt;=VLOOKUP($AH$18,paramètres!$E$33:$F$44,2,FALSE),V1065*$D1065,0)))</f>
        <v>0</v>
      </c>
      <c r="AI1065" s="13">
        <f>IF($D1065="",0,IF($E1065="",0,IF(VLOOKUP($E1065,paramètres!$E$33:$F$44,2,FALSE)&lt;=VLOOKUP($AI$18,paramètres!$E$33:$F$44,2,FALSE),W1065*$D1065,0)))</f>
        <v>0</v>
      </c>
      <c r="AJ1065" s="13">
        <f>IF($D1065="",0,IF($E1065="",0,IF(VLOOKUP($E1065,paramètres!$E$33:$F$44,2,FALSE)&lt;=VLOOKUP($AJ$18,paramètres!$E$33:$F$44,2,FALSE),X1065*$D1065,0)))</f>
        <v>0</v>
      </c>
      <c r="AK1065" s="13">
        <f>IF($D1065="",0,IF($E1065="",0,IF(VLOOKUP($E1065,paramètres!$E$33:$F$44,2,FALSE)&lt;=VLOOKUP($AK$18,paramètres!$E$33:$F$44,2,FALSE),Y1065*$D1065,0)))</f>
        <v>0</v>
      </c>
      <c r="AL1065" s="13">
        <f>IF($D1065="",0,IF($E1065="",0,IF(VLOOKUP($E1065,paramètres!$E$33:$F$44,2,FALSE)&lt;=VLOOKUP($AL$18,paramètres!$E$33:$F$44,2,FALSE),Z1065*$D1065,0)))</f>
        <v>0</v>
      </c>
      <c r="AM1065" s="13">
        <f>IF($D1065="",0,IF($E1065="",0,IF(VLOOKUP($E1065,paramètres!$E$33:$F$44,2,FALSE)&lt;=VLOOKUP($AM$18,paramètres!$E$33:$F$44,2,FALSE),AA1065*$D1065,0)))</f>
        <v>0</v>
      </c>
      <c r="AN1065" s="154">
        <f>IF($D1065="",0,IF($E1065="",0,IF(VLOOKUP($E1065,paramètres!$E$33:$F$44,2,FALSE)&lt;=VLOOKUP($AN$18,paramètres!$E$33:$F$44,2,FALSE),AB1065*$D1065,0)))</f>
        <v>0</v>
      </c>
      <c r="AO1065" s="149" t="str">
        <f>IF(paramètres!$B$28=1,((SUM(Q1065:Z1065)/1.02)+SUM(AA1065:AB1065))*0.0303/9*COUNT(Q1065:Y1065),IF(paramètres!$B$28=2,(SUM(Q1065:AB1065))*0.0303/9*COUNT(Q1065:Y1065),"Missing Delta option"))</f>
        <v>Missing Delta option</v>
      </c>
      <c r="AP1065" s="13" t="str">
        <f>IF(paramètres!$B$28=1,(((SUM(Q1065:Z1065)/1.02)+SUM(AA1065:AB1065))+((SUM(AC1065:AL1065)/1.02)+SUM(AM1065:AO1065)))*cotpatr,IF(paramètres!$B$28=2,(SUM(Q1065:AO1065)*cotpatr),"Missing Delta Option"))</f>
        <v>Missing Delta Option</v>
      </c>
      <c r="AQ1065" s="13" t="str" cm="1">
        <f t="array" ref="AQ1065">IF(paramètres!$B$28=1,(((SUM(Q1065:Z1065)/1.02)+SUM(AA1065:AB1065))+((SUM(AC1065:AN1065)/1.02)+SUM(AM1065:AN1065)))/12*pécule,IF(paramètres!$B$28=2,SUM(Q1065:AN1065)/12*pécule,"Missing Delta Option"))</f>
        <v>Missing Delta Option</v>
      </c>
      <c r="AR1065" s="132" t="e">
        <f>IF(paramètres!$B$28=1,(((SUM(Q1065:Z1065)/1.02)+SUM(AA1065:AB1065))+((SUM(AC1065:AN1065)/1.02)+SUM(AM1065:AN1065)))+AO1065+AP1065+AQ1065,SUM(Q1065:AN1065)+AO1065+AP1065+AQ1065)</f>
        <v>#VALUE!</v>
      </c>
    </row>
    <row r="1066" spans="1:44" x14ac:dyDescent="0.25">
      <c r="A1066" s="131"/>
      <c r="B1066" s="39"/>
      <c r="C1066" s="39"/>
      <c r="D1066" s="93"/>
      <c r="E1066" s="68"/>
      <c r="F1066" s="40"/>
      <c r="G1066" s="94"/>
      <c r="H1066" s="38"/>
      <c r="I1066" s="95"/>
      <c r="J1066" s="40"/>
      <c r="K1066" s="38"/>
      <c r="L1066" s="95"/>
      <c r="M1066" s="40"/>
      <c r="N1066" s="38"/>
      <c r="O1066" s="95"/>
      <c r="P1066" s="68"/>
      <c r="Q1066" s="226"/>
      <c r="R1066" s="227"/>
      <c r="S1066" s="227"/>
      <c r="T1066" s="227"/>
      <c r="U1066" s="227"/>
      <c r="V1066" s="227"/>
      <c r="W1066" s="227"/>
      <c r="X1066" s="227"/>
      <c r="Y1066" s="227"/>
      <c r="Z1066" s="227"/>
      <c r="AA1066" s="227"/>
      <c r="AB1066" s="228"/>
      <c r="AC1066" s="149">
        <f>IF($D1066="",0,IF($E1066="",0,IF(VLOOKUP($E1066,paramètres!$E$33:$F$44,2,FALSE)&lt;=VLOOKUP($AC$18,paramètres!$E$33:$F$44,2,FALSE),Q1066*$D1066,0)))</f>
        <v>0</v>
      </c>
      <c r="AD1066" s="13">
        <f>IF($D1066="",0,IF($E1066="",0,IF(VLOOKUP($E1066,paramètres!$E$33:$F$44,2,FALSE)&lt;=VLOOKUP($AD$18,paramètres!$E$33:$F$44,2,FALSE),R1066*$D1066,0)))</f>
        <v>0</v>
      </c>
      <c r="AE1066" s="13">
        <f>IF($D1066="",0,IF($E1066="",0,IF(VLOOKUP($E1066,paramètres!$E$33:$F$44,2,FALSE)&lt;=VLOOKUP($AE$18,paramètres!$E$33:$F$44,2,FALSE),S1066*$D1066,0)))</f>
        <v>0</v>
      </c>
      <c r="AF1066" s="13">
        <f>IF($D1066="",0,IF($E1066="",0,IF(VLOOKUP($E1066,paramètres!$E$33:$F$44,2,FALSE)&lt;=VLOOKUP($AF$18,paramètres!$E$33:$F$44,2,FALSE),T1066*$D1066,0)))</f>
        <v>0</v>
      </c>
      <c r="AG1066" s="13">
        <f>IF($D1066="",0,IF($E1066="",0,IF(VLOOKUP($E1066,paramètres!$E$33:$F$44,2,FALSE)&lt;=VLOOKUP($AG$18,paramètres!$E$33:$F$44,2,FALSE),U1066*$D1066,0)))</f>
        <v>0</v>
      </c>
      <c r="AH1066" s="13">
        <f>IF($D1066="",0,IF($E1066="",0,IF(VLOOKUP($E1066,paramètres!$E$33:$F$44,2,FALSE)&lt;=VLOOKUP($AH$18,paramètres!$E$33:$F$44,2,FALSE),V1066*$D1066,0)))</f>
        <v>0</v>
      </c>
      <c r="AI1066" s="13">
        <f>IF($D1066="",0,IF($E1066="",0,IF(VLOOKUP($E1066,paramètres!$E$33:$F$44,2,FALSE)&lt;=VLOOKUP($AI$18,paramètres!$E$33:$F$44,2,FALSE),W1066*$D1066,0)))</f>
        <v>0</v>
      </c>
      <c r="AJ1066" s="13">
        <f>IF($D1066="",0,IF($E1066="",0,IF(VLOOKUP($E1066,paramètres!$E$33:$F$44,2,FALSE)&lt;=VLOOKUP($AJ$18,paramètres!$E$33:$F$44,2,FALSE),X1066*$D1066,0)))</f>
        <v>0</v>
      </c>
      <c r="AK1066" s="13">
        <f>IF($D1066="",0,IF($E1066="",0,IF(VLOOKUP($E1066,paramètres!$E$33:$F$44,2,FALSE)&lt;=VLOOKUP($AK$18,paramètres!$E$33:$F$44,2,FALSE),Y1066*$D1066,0)))</f>
        <v>0</v>
      </c>
      <c r="AL1066" s="13">
        <f>IF($D1066="",0,IF($E1066="",0,IF(VLOOKUP($E1066,paramètres!$E$33:$F$44,2,FALSE)&lt;=VLOOKUP($AL$18,paramètres!$E$33:$F$44,2,FALSE),Z1066*$D1066,0)))</f>
        <v>0</v>
      </c>
      <c r="AM1066" s="13">
        <f>IF($D1066="",0,IF($E1066="",0,IF(VLOOKUP($E1066,paramètres!$E$33:$F$44,2,FALSE)&lt;=VLOOKUP($AM$18,paramètres!$E$33:$F$44,2,FALSE),AA1066*$D1066,0)))</f>
        <v>0</v>
      </c>
      <c r="AN1066" s="154">
        <f>IF($D1066="",0,IF($E1066="",0,IF(VLOOKUP($E1066,paramètres!$E$33:$F$44,2,FALSE)&lt;=VLOOKUP($AN$18,paramètres!$E$33:$F$44,2,FALSE),AB1066*$D1066,0)))</f>
        <v>0</v>
      </c>
      <c r="AO1066" s="149" t="str">
        <f>IF(paramètres!$B$28=1,((SUM(Q1066:Z1066)/1.02)+SUM(AA1066:AB1066))*0.0303/9*COUNT(Q1066:Y1066),IF(paramètres!$B$28=2,(SUM(Q1066:AB1066))*0.0303/9*COUNT(Q1066:Y1066),"Missing Delta option"))</f>
        <v>Missing Delta option</v>
      </c>
      <c r="AP1066" s="13" t="str">
        <f>IF(paramètres!$B$28=1,(((SUM(Q1066:Z1066)/1.02)+SUM(AA1066:AB1066))+((SUM(AC1066:AL1066)/1.02)+SUM(AM1066:AO1066)))*cotpatr,IF(paramètres!$B$28=2,(SUM(Q1066:AO1066)*cotpatr),"Missing Delta Option"))</f>
        <v>Missing Delta Option</v>
      </c>
      <c r="AQ1066" s="13" t="str" cm="1">
        <f t="array" ref="AQ1066">IF(paramètres!$B$28=1,(((SUM(Q1066:Z1066)/1.02)+SUM(AA1066:AB1066))+((SUM(AC1066:AN1066)/1.02)+SUM(AM1066:AN1066)))/12*pécule,IF(paramètres!$B$28=2,SUM(Q1066:AN1066)/12*pécule,"Missing Delta Option"))</f>
        <v>Missing Delta Option</v>
      </c>
      <c r="AR1066" s="132" t="e">
        <f>IF(paramètres!$B$28=1,(((SUM(Q1066:Z1066)/1.02)+SUM(AA1066:AB1066))+((SUM(AC1066:AN1066)/1.02)+SUM(AM1066:AN1066)))+AO1066+AP1066+AQ1066,SUM(Q1066:AN1066)+AO1066+AP1066+AQ1066)</f>
        <v>#VALUE!</v>
      </c>
    </row>
    <row r="1067" spans="1:44" x14ac:dyDescent="0.25">
      <c r="A1067" s="131"/>
      <c r="B1067" s="39"/>
      <c r="C1067" s="39"/>
      <c r="D1067" s="93"/>
      <c r="E1067" s="68"/>
      <c r="F1067" s="40"/>
      <c r="G1067" s="94"/>
      <c r="H1067" s="38"/>
      <c r="I1067" s="95"/>
      <c r="J1067" s="40"/>
      <c r="K1067" s="38"/>
      <c r="L1067" s="95"/>
      <c r="M1067" s="40"/>
      <c r="N1067" s="38"/>
      <c r="O1067" s="95"/>
      <c r="P1067" s="68"/>
      <c r="Q1067" s="226"/>
      <c r="R1067" s="227"/>
      <c r="S1067" s="227"/>
      <c r="T1067" s="227"/>
      <c r="U1067" s="227"/>
      <c r="V1067" s="227"/>
      <c r="W1067" s="227"/>
      <c r="X1067" s="227"/>
      <c r="Y1067" s="227"/>
      <c r="Z1067" s="227"/>
      <c r="AA1067" s="227"/>
      <c r="AB1067" s="228"/>
      <c r="AC1067" s="149">
        <f>IF($D1067="",0,IF($E1067="",0,IF(VLOOKUP($E1067,paramètres!$E$33:$F$44,2,FALSE)&lt;=VLOOKUP($AC$18,paramètres!$E$33:$F$44,2,FALSE),Q1067*$D1067,0)))</f>
        <v>0</v>
      </c>
      <c r="AD1067" s="13">
        <f>IF($D1067="",0,IF($E1067="",0,IF(VLOOKUP($E1067,paramètres!$E$33:$F$44,2,FALSE)&lt;=VLOOKUP($AD$18,paramètres!$E$33:$F$44,2,FALSE),R1067*$D1067,0)))</f>
        <v>0</v>
      </c>
      <c r="AE1067" s="13">
        <f>IF($D1067="",0,IF($E1067="",0,IF(VLOOKUP($E1067,paramètres!$E$33:$F$44,2,FALSE)&lt;=VLOOKUP($AE$18,paramètres!$E$33:$F$44,2,FALSE),S1067*$D1067,0)))</f>
        <v>0</v>
      </c>
      <c r="AF1067" s="13">
        <f>IF($D1067="",0,IF($E1067="",0,IF(VLOOKUP($E1067,paramètres!$E$33:$F$44,2,FALSE)&lt;=VLOOKUP($AF$18,paramètres!$E$33:$F$44,2,FALSE),T1067*$D1067,0)))</f>
        <v>0</v>
      </c>
      <c r="AG1067" s="13">
        <f>IF($D1067="",0,IF($E1067="",0,IF(VLOOKUP($E1067,paramètres!$E$33:$F$44,2,FALSE)&lt;=VLOOKUP($AG$18,paramètres!$E$33:$F$44,2,FALSE),U1067*$D1067,0)))</f>
        <v>0</v>
      </c>
      <c r="AH1067" s="13">
        <f>IF($D1067="",0,IF($E1067="",0,IF(VLOOKUP($E1067,paramètres!$E$33:$F$44,2,FALSE)&lt;=VLOOKUP($AH$18,paramètres!$E$33:$F$44,2,FALSE),V1067*$D1067,0)))</f>
        <v>0</v>
      </c>
      <c r="AI1067" s="13">
        <f>IF($D1067="",0,IF($E1067="",0,IF(VLOOKUP($E1067,paramètres!$E$33:$F$44,2,FALSE)&lt;=VLOOKUP($AI$18,paramètres!$E$33:$F$44,2,FALSE),W1067*$D1067,0)))</f>
        <v>0</v>
      </c>
      <c r="AJ1067" s="13">
        <f>IF($D1067="",0,IF($E1067="",0,IF(VLOOKUP($E1067,paramètres!$E$33:$F$44,2,FALSE)&lt;=VLOOKUP($AJ$18,paramètres!$E$33:$F$44,2,FALSE),X1067*$D1067,0)))</f>
        <v>0</v>
      </c>
      <c r="AK1067" s="13">
        <f>IF($D1067="",0,IF($E1067="",0,IF(VLOOKUP($E1067,paramètres!$E$33:$F$44,2,FALSE)&lt;=VLOOKUP($AK$18,paramètres!$E$33:$F$44,2,FALSE),Y1067*$D1067,0)))</f>
        <v>0</v>
      </c>
      <c r="AL1067" s="13">
        <f>IF($D1067="",0,IF($E1067="",0,IF(VLOOKUP($E1067,paramètres!$E$33:$F$44,2,FALSE)&lt;=VLOOKUP($AL$18,paramètres!$E$33:$F$44,2,FALSE),Z1067*$D1067,0)))</f>
        <v>0</v>
      </c>
      <c r="AM1067" s="13">
        <f>IF($D1067="",0,IF($E1067="",0,IF(VLOOKUP($E1067,paramètres!$E$33:$F$44,2,FALSE)&lt;=VLOOKUP($AM$18,paramètres!$E$33:$F$44,2,FALSE),AA1067*$D1067,0)))</f>
        <v>0</v>
      </c>
      <c r="AN1067" s="154">
        <f>IF($D1067="",0,IF($E1067="",0,IF(VLOOKUP($E1067,paramètres!$E$33:$F$44,2,FALSE)&lt;=VLOOKUP($AN$18,paramètres!$E$33:$F$44,2,FALSE),AB1067*$D1067,0)))</f>
        <v>0</v>
      </c>
      <c r="AO1067" s="149" t="str">
        <f>IF(paramètres!$B$28=1,((SUM(Q1067:Z1067)/1.02)+SUM(AA1067:AB1067))*0.0303/9*COUNT(Q1067:Y1067),IF(paramètres!$B$28=2,(SUM(Q1067:AB1067))*0.0303/9*COUNT(Q1067:Y1067),"Missing Delta option"))</f>
        <v>Missing Delta option</v>
      </c>
      <c r="AP1067" s="13" t="str">
        <f>IF(paramètres!$B$28=1,(((SUM(Q1067:Z1067)/1.02)+SUM(AA1067:AB1067))+((SUM(AC1067:AL1067)/1.02)+SUM(AM1067:AO1067)))*cotpatr,IF(paramètres!$B$28=2,(SUM(Q1067:AO1067)*cotpatr),"Missing Delta Option"))</f>
        <v>Missing Delta Option</v>
      </c>
      <c r="AQ1067" s="13" t="str" cm="1">
        <f t="array" ref="AQ1067">IF(paramètres!$B$28=1,(((SUM(Q1067:Z1067)/1.02)+SUM(AA1067:AB1067))+((SUM(AC1067:AN1067)/1.02)+SUM(AM1067:AN1067)))/12*pécule,IF(paramètres!$B$28=2,SUM(Q1067:AN1067)/12*pécule,"Missing Delta Option"))</f>
        <v>Missing Delta Option</v>
      </c>
      <c r="AR1067" s="132" t="e">
        <f>IF(paramètres!$B$28=1,(((SUM(Q1067:Z1067)/1.02)+SUM(AA1067:AB1067))+((SUM(AC1067:AN1067)/1.02)+SUM(AM1067:AN1067)))+AO1067+AP1067+AQ1067,SUM(Q1067:AN1067)+AO1067+AP1067+AQ1067)</f>
        <v>#VALUE!</v>
      </c>
    </row>
    <row r="1068" spans="1:44" x14ac:dyDescent="0.25">
      <c r="A1068" s="131"/>
      <c r="B1068" s="39"/>
      <c r="C1068" s="39"/>
      <c r="D1068" s="93"/>
      <c r="E1068" s="68"/>
      <c r="F1068" s="40"/>
      <c r="G1068" s="94"/>
      <c r="H1068" s="38"/>
      <c r="I1068" s="95"/>
      <c r="J1068" s="40"/>
      <c r="K1068" s="38"/>
      <c r="L1068" s="95"/>
      <c r="M1068" s="40"/>
      <c r="N1068" s="38"/>
      <c r="O1068" s="95"/>
      <c r="P1068" s="68"/>
      <c r="Q1068" s="226"/>
      <c r="R1068" s="227"/>
      <c r="S1068" s="227"/>
      <c r="T1068" s="227"/>
      <c r="U1068" s="227"/>
      <c r="V1068" s="227"/>
      <c r="W1068" s="227"/>
      <c r="X1068" s="227"/>
      <c r="Y1068" s="227"/>
      <c r="Z1068" s="227"/>
      <c r="AA1068" s="227"/>
      <c r="AB1068" s="228"/>
      <c r="AC1068" s="149">
        <f>IF($D1068="",0,IF($E1068="",0,IF(VLOOKUP($E1068,paramètres!$E$33:$F$44,2,FALSE)&lt;=VLOOKUP($AC$18,paramètres!$E$33:$F$44,2,FALSE),Q1068*$D1068,0)))</f>
        <v>0</v>
      </c>
      <c r="AD1068" s="13">
        <f>IF($D1068="",0,IF($E1068="",0,IF(VLOOKUP($E1068,paramètres!$E$33:$F$44,2,FALSE)&lt;=VLOOKUP($AD$18,paramètres!$E$33:$F$44,2,FALSE),R1068*$D1068,0)))</f>
        <v>0</v>
      </c>
      <c r="AE1068" s="13">
        <f>IF($D1068="",0,IF($E1068="",0,IF(VLOOKUP($E1068,paramètres!$E$33:$F$44,2,FALSE)&lt;=VLOOKUP($AE$18,paramètres!$E$33:$F$44,2,FALSE),S1068*$D1068,0)))</f>
        <v>0</v>
      </c>
      <c r="AF1068" s="13">
        <f>IF($D1068="",0,IF($E1068="",0,IF(VLOOKUP($E1068,paramètres!$E$33:$F$44,2,FALSE)&lt;=VLOOKUP($AF$18,paramètres!$E$33:$F$44,2,FALSE),T1068*$D1068,0)))</f>
        <v>0</v>
      </c>
      <c r="AG1068" s="13">
        <f>IF($D1068="",0,IF($E1068="",0,IF(VLOOKUP($E1068,paramètres!$E$33:$F$44,2,FALSE)&lt;=VLOOKUP($AG$18,paramètres!$E$33:$F$44,2,FALSE),U1068*$D1068,0)))</f>
        <v>0</v>
      </c>
      <c r="AH1068" s="13">
        <f>IF($D1068="",0,IF($E1068="",0,IF(VLOOKUP($E1068,paramètres!$E$33:$F$44,2,FALSE)&lt;=VLOOKUP($AH$18,paramètres!$E$33:$F$44,2,FALSE),V1068*$D1068,0)))</f>
        <v>0</v>
      </c>
      <c r="AI1068" s="13">
        <f>IF($D1068="",0,IF($E1068="",0,IF(VLOOKUP($E1068,paramètres!$E$33:$F$44,2,FALSE)&lt;=VLOOKUP($AI$18,paramètres!$E$33:$F$44,2,FALSE),W1068*$D1068,0)))</f>
        <v>0</v>
      </c>
      <c r="AJ1068" s="13">
        <f>IF($D1068="",0,IF($E1068="",0,IF(VLOOKUP($E1068,paramètres!$E$33:$F$44,2,FALSE)&lt;=VLOOKUP($AJ$18,paramètres!$E$33:$F$44,2,FALSE),X1068*$D1068,0)))</f>
        <v>0</v>
      </c>
      <c r="AK1068" s="13">
        <f>IF($D1068="",0,IF($E1068="",0,IF(VLOOKUP($E1068,paramètres!$E$33:$F$44,2,FALSE)&lt;=VLOOKUP($AK$18,paramètres!$E$33:$F$44,2,FALSE),Y1068*$D1068,0)))</f>
        <v>0</v>
      </c>
      <c r="AL1068" s="13">
        <f>IF($D1068="",0,IF($E1068="",0,IF(VLOOKUP($E1068,paramètres!$E$33:$F$44,2,FALSE)&lt;=VLOOKUP($AL$18,paramètres!$E$33:$F$44,2,FALSE),Z1068*$D1068,0)))</f>
        <v>0</v>
      </c>
      <c r="AM1068" s="13">
        <f>IF($D1068="",0,IF($E1068="",0,IF(VLOOKUP($E1068,paramètres!$E$33:$F$44,2,FALSE)&lt;=VLOOKUP($AM$18,paramètres!$E$33:$F$44,2,FALSE),AA1068*$D1068,0)))</f>
        <v>0</v>
      </c>
      <c r="AN1068" s="154">
        <f>IF($D1068="",0,IF($E1068="",0,IF(VLOOKUP($E1068,paramètres!$E$33:$F$44,2,FALSE)&lt;=VLOOKUP($AN$18,paramètres!$E$33:$F$44,2,FALSE),AB1068*$D1068,0)))</f>
        <v>0</v>
      </c>
      <c r="AO1068" s="149" t="str">
        <f>IF(paramètres!$B$28=1,((SUM(Q1068:Z1068)/1.02)+SUM(AA1068:AB1068))*0.0303/9*COUNT(Q1068:Y1068),IF(paramètres!$B$28=2,(SUM(Q1068:AB1068))*0.0303/9*COUNT(Q1068:Y1068),"Missing Delta option"))</f>
        <v>Missing Delta option</v>
      </c>
      <c r="AP1068" s="13" t="str">
        <f>IF(paramètres!$B$28=1,(((SUM(Q1068:Z1068)/1.02)+SUM(AA1068:AB1068))+((SUM(AC1068:AL1068)/1.02)+SUM(AM1068:AO1068)))*cotpatr,IF(paramètres!$B$28=2,(SUM(Q1068:AO1068)*cotpatr),"Missing Delta Option"))</f>
        <v>Missing Delta Option</v>
      </c>
      <c r="AQ1068" s="13" t="str" cm="1">
        <f t="array" ref="AQ1068">IF(paramètres!$B$28=1,(((SUM(Q1068:Z1068)/1.02)+SUM(AA1068:AB1068))+((SUM(AC1068:AN1068)/1.02)+SUM(AM1068:AN1068)))/12*pécule,IF(paramètres!$B$28=2,SUM(Q1068:AN1068)/12*pécule,"Missing Delta Option"))</f>
        <v>Missing Delta Option</v>
      </c>
      <c r="AR1068" s="132" t="e">
        <f>IF(paramètres!$B$28=1,(((SUM(Q1068:Z1068)/1.02)+SUM(AA1068:AB1068))+((SUM(AC1068:AN1068)/1.02)+SUM(AM1068:AN1068)))+AO1068+AP1068+AQ1068,SUM(Q1068:AN1068)+AO1068+AP1068+AQ1068)</f>
        <v>#VALUE!</v>
      </c>
    </row>
    <row r="1069" spans="1:44" x14ac:dyDescent="0.25">
      <c r="A1069" s="131"/>
      <c r="B1069" s="39"/>
      <c r="C1069" s="39"/>
      <c r="D1069" s="93"/>
      <c r="E1069" s="68"/>
      <c r="F1069" s="40"/>
      <c r="G1069" s="94"/>
      <c r="H1069" s="38"/>
      <c r="I1069" s="95"/>
      <c r="J1069" s="40"/>
      <c r="K1069" s="38"/>
      <c r="L1069" s="95"/>
      <c r="M1069" s="40"/>
      <c r="N1069" s="38"/>
      <c r="O1069" s="95"/>
      <c r="P1069" s="68"/>
      <c r="Q1069" s="226"/>
      <c r="R1069" s="227"/>
      <c r="S1069" s="227"/>
      <c r="T1069" s="227"/>
      <c r="U1069" s="227"/>
      <c r="V1069" s="227"/>
      <c r="W1069" s="227"/>
      <c r="X1069" s="227"/>
      <c r="Y1069" s="227"/>
      <c r="Z1069" s="227"/>
      <c r="AA1069" s="227"/>
      <c r="AB1069" s="228"/>
      <c r="AC1069" s="149">
        <f>IF($D1069="",0,IF($E1069="",0,IF(VLOOKUP($E1069,paramètres!$E$33:$F$44,2,FALSE)&lt;=VLOOKUP($AC$18,paramètres!$E$33:$F$44,2,FALSE),Q1069*$D1069,0)))</f>
        <v>0</v>
      </c>
      <c r="AD1069" s="13">
        <f>IF($D1069="",0,IF($E1069="",0,IF(VLOOKUP($E1069,paramètres!$E$33:$F$44,2,FALSE)&lt;=VLOOKUP($AD$18,paramètres!$E$33:$F$44,2,FALSE),R1069*$D1069,0)))</f>
        <v>0</v>
      </c>
      <c r="AE1069" s="13">
        <f>IF($D1069="",0,IF($E1069="",0,IF(VLOOKUP($E1069,paramètres!$E$33:$F$44,2,FALSE)&lt;=VLOOKUP($AE$18,paramètres!$E$33:$F$44,2,FALSE),S1069*$D1069,0)))</f>
        <v>0</v>
      </c>
      <c r="AF1069" s="13">
        <f>IF($D1069="",0,IF($E1069="",0,IF(VLOOKUP($E1069,paramètres!$E$33:$F$44,2,FALSE)&lt;=VLOOKUP($AF$18,paramètres!$E$33:$F$44,2,FALSE),T1069*$D1069,0)))</f>
        <v>0</v>
      </c>
      <c r="AG1069" s="13">
        <f>IF($D1069="",0,IF($E1069="",0,IF(VLOOKUP($E1069,paramètres!$E$33:$F$44,2,FALSE)&lt;=VLOOKUP($AG$18,paramètres!$E$33:$F$44,2,FALSE),U1069*$D1069,0)))</f>
        <v>0</v>
      </c>
      <c r="AH1069" s="13">
        <f>IF($D1069="",0,IF($E1069="",0,IF(VLOOKUP($E1069,paramètres!$E$33:$F$44,2,FALSE)&lt;=VLOOKUP($AH$18,paramètres!$E$33:$F$44,2,FALSE),V1069*$D1069,0)))</f>
        <v>0</v>
      </c>
      <c r="AI1069" s="13">
        <f>IF($D1069="",0,IF($E1069="",0,IF(VLOOKUP($E1069,paramètres!$E$33:$F$44,2,FALSE)&lt;=VLOOKUP($AI$18,paramètres!$E$33:$F$44,2,FALSE),W1069*$D1069,0)))</f>
        <v>0</v>
      </c>
      <c r="AJ1069" s="13">
        <f>IF($D1069="",0,IF($E1069="",0,IF(VLOOKUP($E1069,paramètres!$E$33:$F$44,2,FALSE)&lt;=VLOOKUP($AJ$18,paramètres!$E$33:$F$44,2,FALSE),X1069*$D1069,0)))</f>
        <v>0</v>
      </c>
      <c r="AK1069" s="13">
        <f>IF($D1069="",0,IF($E1069="",0,IF(VLOOKUP($E1069,paramètres!$E$33:$F$44,2,FALSE)&lt;=VLOOKUP($AK$18,paramètres!$E$33:$F$44,2,FALSE),Y1069*$D1069,0)))</f>
        <v>0</v>
      </c>
      <c r="AL1069" s="13">
        <f>IF($D1069="",0,IF($E1069="",0,IF(VLOOKUP($E1069,paramètres!$E$33:$F$44,2,FALSE)&lt;=VLOOKUP($AL$18,paramètres!$E$33:$F$44,2,FALSE),Z1069*$D1069,0)))</f>
        <v>0</v>
      </c>
      <c r="AM1069" s="13">
        <f>IF($D1069="",0,IF($E1069="",0,IF(VLOOKUP($E1069,paramètres!$E$33:$F$44,2,FALSE)&lt;=VLOOKUP($AM$18,paramètres!$E$33:$F$44,2,FALSE),AA1069*$D1069,0)))</f>
        <v>0</v>
      </c>
      <c r="AN1069" s="154">
        <f>IF($D1069="",0,IF($E1069="",0,IF(VLOOKUP($E1069,paramètres!$E$33:$F$44,2,FALSE)&lt;=VLOOKUP($AN$18,paramètres!$E$33:$F$44,2,FALSE),AB1069*$D1069,0)))</f>
        <v>0</v>
      </c>
      <c r="AO1069" s="149" t="str">
        <f>IF(paramètres!$B$28=1,((SUM(Q1069:Z1069)/1.02)+SUM(AA1069:AB1069))*0.0303/9*COUNT(Q1069:Y1069),IF(paramètres!$B$28=2,(SUM(Q1069:AB1069))*0.0303/9*COUNT(Q1069:Y1069),"Missing Delta option"))</f>
        <v>Missing Delta option</v>
      </c>
      <c r="AP1069" s="13" t="str">
        <f>IF(paramètres!$B$28=1,(((SUM(Q1069:Z1069)/1.02)+SUM(AA1069:AB1069))+((SUM(AC1069:AL1069)/1.02)+SUM(AM1069:AO1069)))*cotpatr,IF(paramètres!$B$28=2,(SUM(Q1069:AO1069)*cotpatr),"Missing Delta Option"))</f>
        <v>Missing Delta Option</v>
      </c>
      <c r="AQ1069" s="13" t="str" cm="1">
        <f t="array" ref="AQ1069">IF(paramètres!$B$28=1,(((SUM(Q1069:Z1069)/1.02)+SUM(AA1069:AB1069))+((SUM(AC1069:AN1069)/1.02)+SUM(AM1069:AN1069)))/12*pécule,IF(paramètres!$B$28=2,SUM(Q1069:AN1069)/12*pécule,"Missing Delta Option"))</f>
        <v>Missing Delta Option</v>
      </c>
      <c r="AR1069" s="132" t="e">
        <f>IF(paramètres!$B$28=1,(((SUM(Q1069:Z1069)/1.02)+SUM(AA1069:AB1069))+((SUM(AC1069:AN1069)/1.02)+SUM(AM1069:AN1069)))+AO1069+AP1069+AQ1069,SUM(Q1069:AN1069)+AO1069+AP1069+AQ1069)</f>
        <v>#VALUE!</v>
      </c>
    </row>
    <row r="1070" spans="1:44" x14ac:dyDescent="0.25">
      <c r="A1070" s="131"/>
      <c r="B1070" s="39"/>
      <c r="C1070" s="39"/>
      <c r="D1070" s="93"/>
      <c r="E1070" s="68"/>
      <c r="F1070" s="40"/>
      <c r="G1070" s="94"/>
      <c r="H1070" s="38"/>
      <c r="I1070" s="95"/>
      <c r="J1070" s="40"/>
      <c r="K1070" s="38"/>
      <c r="L1070" s="95"/>
      <c r="M1070" s="40"/>
      <c r="N1070" s="38"/>
      <c r="O1070" s="95"/>
      <c r="P1070" s="68"/>
      <c r="Q1070" s="226"/>
      <c r="R1070" s="227"/>
      <c r="S1070" s="227"/>
      <c r="T1070" s="227"/>
      <c r="U1070" s="227"/>
      <c r="V1070" s="227"/>
      <c r="W1070" s="227"/>
      <c r="X1070" s="227"/>
      <c r="Y1070" s="227"/>
      <c r="Z1070" s="227"/>
      <c r="AA1070" s="227"/>
      <c r="AB1070" s="228"/>
      <c r="AC1070" s="149">
        <f>IF($D1070="",0,IF($E1070="",0,IF(VLOOKUP($E1070,paramètres!$E$33:$F$44,2,FALSE)&lt;=VLOOKUP($AC$18,paramètres!$E$33:$F$44,2,FALSE),Q1070*$D1070,0)))</f>
        <v>0</v>
      </c>
      <c r="AD1070" s="13">
        <f>IF($D1070="",0,IF($E1070="",0,IF(VLOOKUP($E1070,paramètres!$E$33:$F$44,2,FALSE)&lt;=VLOOKUP($AD$18,paramètres!$E$33:$F$44,2,FALSE),R1070*$D1070,0)))</f>
        <v>0</v>
      </c>
      <c r="AE1070" s="13">
        <f>IF($D1070="",0,IF($E1070="",0,IF(VLOOKUP($E1070,paramètres!$E$33:$F$44,2,FALSE)&lt;=VLOOKUP($AE$18,paramètres!$E$33:$F$44,2,FALSE),S1070*$D1070,0)))</f>
        <v>0</v>
      </c>
      <c r="AF1070" s="13">
        <f>IF($D1070="",0,IF($E1070="",0,IF(VLOOKUP($E1070,paramètres!$E$33:$F$44,2,FALSE)&lt;=VLOOKUP($AF$18,paramètres!$E$33:$F$44,2,FALSE),T1070*$D1070,0)))</f>
        <v>0</v>
      </c>
      <c r="AG1070" s="13">
        <f>IF($D1070="",0,IF($E1070="",0,IF(VLOOKUP($E1070,paramètres!$E$33:$F$44,2,FALSE)&lt;=VLOOKUP($AG$18,paramètres!$E$33:$F$44,2,FALSE),U1070*$D1070,0)))</f>
        <v>0</v>
      </c>
      <c r="AH1070" s="13">
        <f>IF($D1070="",0,IF($E1070="",0,IF(VLOOKUP($E1070,paramètres!$E$33:$F$44,2,FALSE)&lt;=VLOOKUP($AH$18,paramètres!$E$33:$F$44,2,FALSE),V1070*$D1070,0)))</f>
        <v>0</v>
      </c>
      <c r="AI1070" s="13">
        <f>IF($D1070="",0,IF($E1070="",0,IF(VLOOKUP($E1070,paramètres!$E$33:$F$44,2,FALSE)&lt;=VLOOKUP($AI$18,paramètres!$E$33:$F$44,2,FALSE),W1070*$D1070,0)))</f>
        <v>0</v>
      </c>
      <c r="AJ1070" s="13">
        <f>IF($D1070="",0,IF($E1070="",0,IF(VLOOKUP($E1070,paramètres!$E$33:$F$44,2,FALSE)&lt;=VLOOKUP($AJ$18,paramètres!$E$33:$F$44,2,FALSE),X1070*$D1070,0)))</f>
        <v>0</v>
      </c>
      <c r="AK1070" s="13">
        <f>IF($D1070="",0,IF($E1070="",0,IF(VLOOKUP($E1070,paramètres!$E$33:$F$44,2,FALSE)&lt;=VLOOKUP($AK$18,paramètres!$E$33:$F$44,2,FALSE),Y1070*$D1070,0)))</f>
        <v>0</v>
      </c>
      <c r="AL1070" s="13">
        <f>IF($D1070="",0,IF($E1070="",0,IF(VLOOKUP($E1070,paramètres!$E$33:$F$44,2,FALSE)&lt;=VLOOKUP($AL$18,paramètres!$E$33:$F$44,2,FALSE),Z1070*$D1070,0)))</f>
        <v>0</v>
      </c>
      <c r="AM1070" s="13">
        <f>IF($D1070="",0,IF($E1070="",0,IF(VLOOKUP($E1070,paramètres!$E$33:$F$44,2,FALSE)&lt;=VLOOKUP($AM$18,paramètres!$E$33:$F$44,2,FALSE),AA1070*$D1070,0)))</f>
        <v>0</v>
      </c>
      <c r="AN1070" s="154">
        <f>IF($D1070="",0,IF($E1070="",0,IF(VLOOKUP($E1070,paramètres!$E$33:$F$44,2,FALSE)&lt;=VLOOKUP($AN$18,paramètres!$E$33:$F$44,2,FALSE),AB1070*$D1070,0)))</f>
        <v>0</v>
      </c>
      <c r="AO1070" s="149" t="str">
        <f>IF(paramètres!$B$28=1,((SUM(Q1070:Z1070)/1.02)+SUM(AA1070:AB1070))*0.0303/9*COUNT(Q1070:Y1070),IF(paramètres!$B$28=2,(SUM(Q1070:AB1070))*0.0303/9*COUNT(Q1070:Y1070),"Missing Delta option"))</f>
        <v>Missing Delta option</v>
      </c>
      <c r="AP1070" s="13" t="str">
        <f>IF(paramètres!$B$28=1,(((SUM(Q1070:Z1070)/1.02)+SUM(AA1070:AB1070))+((SUM(AC1070:AL1070)/1.02)+SUM(AM1070:AO1070)))*cotpatr,IF(paramètres!$B$28=2,(SUM(Q1070:AO1070)*cotpatr),"Missing Delta Option"))</f>
        <v>Missing Delta Option</v>
      </c>
      <c r="AQ1070" s="13" t="str" cm="1">
        <f t="array" ref="AQ1070">IF(paramètres!$B$28=1,(((SUM(Q1070:Z1070)/1.02)+SUM(AA1070:AB1070))+((SUM(AC1070:AN1070)/1.02)+SUM(AM1070:AN1070)))/12*pécule,IF(paramètres!$B$28=2,SUM(Q1070:AN1070)/12*pécule,"Missing Delta Option"))</f>
        <v>Missing Delta Option</v>
      </c>
      <c r="AR1070" s="132" t="e">
        <f>IF(paramètres!$B$28=1,(((SUM(Q1070:Z1070)/1.02)+SUM(AA1070:AB1070))+((SUM(AC1070:AN1070)/1.02)+SUM(AM1070:AN1070)))+AO1070+AP1070+AQ1070,SUM(Q1070:AN1070)+AO1070+AP1070+AQ1070)</f>
        <v>#VALUE!</v>
      </c>
    </row>
    <row r="1071" spans="1:44" x14ac:dyDescent="0.25">
      <c r="A1071" s="131"/>
      <c r="B1071" s="39"/>
      <c r="C1071" s="39"/>
      <c r="D1071" s="93"/>
      <c r="E1071" s="68"/>
      <c r="F1071" s="40"/>
      <c r="G1071" s="94"/>
      <c r="H1071" s="38"/>
      <c r="I1071" s="95"/>
      <c r="J1071" s="40"/>
      <c r="K1071" s="38"/>
      <c r="L1071" s="95"/>
      <c r="M1071" s="40"/>
      <c r="N1071" s="38"/>
      <c r="O1071" s="95"/>
      <c r="P1071" s="68"/>
      <c r="Q1071" s="226"/>
      <c r="R1071" s="227"/>
      <c r="S1071" s="227"/>
      <c r="T1071" s="227"/>
      <c r="U1071" s="227"/>
      <c r="V1071" s="227"/>
      <c r="W1071" s="227"/>
      <c r="X1071" s="227"/>
      <c r="Y1071" s="227"/>
      <c r="Z1071" s="227"/>
      <c r="AA1071" s="227"/>
      <c r="AB1071" s="228"/>
      <c r="AC1071" s="149">
        <f>IF($D1071="",0,IF($E1071="",0,IF(VLOOKUP($E1071,paramètres!$E$33:$F$44,2,FALSE)&lt;=VLOOKUP($AC$18,paramètres!$E$33:$F$44,2,FALSE),Q1071*$D1071,0)))</f>
        <v>0</v>
      </c>
      <c r="AD1071" s="13">
        <f>IF($D1071="",0,IF($E1071="",0,IF(VLOOKUP($E1071,paramètres!$E$33:$F$44,2,FALSE)&lt;=VLOOKUP($AD$18,paramètres!$E$33:$F$44,2,FALSE),R1071*$D1071,0)))</f>
        <v>0</v>
      </c>
      <c r="AE1071" s="13">
        <f>IF($D1071="",0,IF($E1071="",0,IF(VLOOKUP($E1071,paramètres!$E$33:$F$44,2,FALSE)&lt;=VLOOKUP($AE$18,paramètres!$E$33:$F$44,2,FALSE),S1071*$D1071,0)))</f>
        <v>0</v>
      </c>
      <c r="AF1071" s="13">
        <f>IF($D1071="",0,IF($E1071="",0,IF(VLOOKUP($E1071,paramètres!$E$33:$F$44,2,FALSE)&lt;=VLOOKUP($AF$18,paramètres!$E$33:$F$44,2,FALSE),T1071*$D1071,0)))</f>
        <v>0</v>
      </c>
      <c r="AG1071" s="13">
        <f>IF($D1071="",0,IF($E1071="",0,IF(VLOOKUP($E1071,paramètres!$E$33:$F$44,2,FALSE)&lt;=VLOOKUP($AG$18,paramètres!$E$33:$F$44,2,FALSE),U1071*$D1071,0)))</f>
        <v>0</v>
      </c>
      <c r="AH1071" s="13">
        <f>IF($D1071="",0,IF($E1071="",0,IF(VLOOKUP($E1071,paramètres!$E$33:$F$44,2,FALSE)&lt;=VLOOKUP($AH$18,paramètres!$E$33:$F$44,2,FALSE),V1071*$D1071,0)))</f>
        <v>0</v>
      </c>
      <c r="AI1071" s="13">
        <f>IF($D1071="",0,IF($E1071="",0,IF(VLOOKUP($E1071,paramètres!$E$33:$F$44,2,FALSE)&lt;=VLOOKUP($AI$18,paramètres!$E$33:$F$44,2,FALSE),W1071*$D1071,0)))</f>
        <v>0</v>
      </c>
      <c r="AJ1071" s="13">
        <f>IF($D1071="",0,IF($E1071="",0,IF(VLOOKUP($E1071,paramètres!$E$33:$F$44,2,FALSE)&lt;=VLOOKUP($AJ$18,paramètres!$E$33:$F$44,2,FALSE),X1071*$D1071,0)))</f>
        <v>0</v>
      </c>
      <c r="AK1071" s="13">
        <f>IF($D1071="",0,IF($E1071="",0,IF(VLOOKUP($E1071,paramètres!$E$33:$F$44,2,FALSE)&lt;=VLOOKUP($AK$18,paramètres!$E$33:$F$44,2,FALSE),Y1071*$D1071,0)))</f>
        <v>0</v>
      </c>
      <c r="AL1071" s="13">
        <f>IF($D1071="",0,IF($E1071="",0,IF(VLOOKUP($E1071,paramètres!$E$33:$F$44,2,FALSE)&lt;=VLOOKUP($AL$18,paramètres!$E$33:$F$44,2,FALSE),Z1071*$D1071,0)))</f>
        <v>0</v>
      </c>
      <c r="AM1071" s="13">
        <f>IF($D1071="",0,IF($E1071="",0,IF(VLOOKUP($E1071,paramètres!$E$33:$F$44,2,FALSE)&lt;=VLOOKUP($AM$18,paramètres!$E$33:$F$44,2,FALSE),AA1071*$D1071,0)))</f>
        <v>0</v>
      </c>
      <c r="AN1071" s="154">
        <f>IF($D1071="",0,IF($E1071="",0,IF(VLOOKUP($E1071,paramètres!$E$33:$F$44,2,FALSE)&lt;=VLOOKUP($AN$18,paramètres!$E$33:$F$44,2,FALSE),AB1071*$D1071,0)))</f>
        <v>0</v>
      </c>
      <c r="AO1071" s="149" t="str">
        <f>IF(paramètres!$B$28=1,((SUM(Q1071:Z1071)/1.02)+SUM(AA1071:AB1071))*0.0303/9*COUNT(Q1071:Y1071),IF(paramètres!$B$28=2,(SUM(Q1071:AB1071))*0.0303/9*COUNT(Q1071:Y1071),"Missing Delta option"))</f>
        <v>Missing Delta option</v>
      </c>
      <c r="AP1071" s="13" t="str">
        <f>IF(paramètres!$B$28=1,(((SUM(Q1071:Z1071)/1.02)+SUM(AA1071:AB1071))+((SUM(AC1071:AL1071)/1.02)+SUM(AM1071:AO1071)))*cotpatr,IF(paramètres!$B$28=2,(SUM(Q1071:AO1071)*cotpatr),"Missing Delta Option"))</f>
        <v>Missing Delta Option</v>
      </c>
      <c r="AQ1071" s="13" t="str" cm="1">
        <f t="array" ref="AQ1071">IF(paramètres!$B$28=1,(((SUM(Q1071:Z1071)/1.02)+SUM(AA1071:AB1071))+((SUM(AC1071:AN1071)/1.02)+SUM(AM1071:AN1071)))/12*pécule,IF(paramètres!$B$28=2,SUM(Q1071:AN1071)/12*pécule,"Missing Delta Option"))</f>
        <v>Missing Delta Option</v>
      </c>
      <c r="AR1071" s="132" t="e">
        <f>IF(paramètres!$B$28=1,(((SUM(Q1071:Z1071)/1.02)+SUM(AA1071:AB1071))+((SUM(AC1071:AN1071)/1.02)+SUM(AM1071:AN1071)))+AO1071+AP1071+AQ1071,SUM(Q1071:AN1071)+AO1071+AP1071+AQ1071)</f>
        <v>#VALUE!</v>
      </c>
    </row>
    <row r="1072" spans="1:44" x14ac:dyDescent="0.25">
      <c r="A1072" s="131"/>
      <c r="B1072" s="39"/>
      <c r="C1072" s="39"/>
      <c r="D1072" s="93"/>
      <c r="E1072" s="68"/>
      <c r="F1072" s="40"/>
      <c r="G1072" s="94"/>
      <c r="H1072" s="38"/>
      <c r="I1072" s="95"/>
      <c r="J1072" s="40"/>
      <c r="K1072" s="38"/>
      <c r="L1072" s="95"/>
      <c r="M1072" s="40"/>
      <c r="N1072" s="38"/>
      <c r="O1072" s="95"/>
      <c r="P1072" s="68"/>
      <c r="Q1072" s="226"/>
      <c r="R1072" s="227"/>
      <c r="S1072" s="227"/>
      <c r="T1072" s="227"/>
      <c r="U1072" s="227"/>
      <c r="V1072" s="227"/>
      <c r="W1072" s="227"/>
      <c r="X1072" s="227"/>
      <c r="Y1072" s="227"/>
      <c r="Z1072" s="227"/>
      <c r="AA1072" s="227"/>
      <c r="AB1072" s="228"/>
      <c r="AC1072" s="149">
        <f>IF($D1072="",0,IF($E1072="",0,IF(VLOOKUP($E1072,paramètres!$E$33:$F$44,2,FALSE)&lt;=VLOOKUP($AC$18,paramètres!$E$33:$F$44,2,FALSE),Q1072*$D1072,0)))</f>
        <v>0</v>
      </c>
      <c r="AD1072" s="13">
        <f>IF($D1072="",0,IF($E1072="",0,IF(VLOOKUP($E1072,paramètres!$E$33:$F$44,2,FALSE)&lt;=VLOOKUP($AD$18,paramètres!$E$33:$F$44,2,FALSE),R1072*$D1072,0)))</f>
        <v>0</v>
      </c>
      <c r="AE1072" s="13">
        <f>IF($D1072="",0,IF($E1072="",0,IF(VLOOKUP($E1072,paramètres!$E$33:$F$44,2,FALSE)&lt;=VLOOKUP($AE$18,paramètres!$E$33:$F$44,2,FALSE),S1072*$D1072,0)))</f>
        <v>0</v>
      </c>
      <c r="AF1072" s="13">
        <f>IF($D1072="",0,IF($E1072="",0,IF(VLOOKUP($E1072,paramètres!$E$33:$F$44,2,FALSE)&lt;=VLOOKUP($AF$18,paramètres!$E$33:$F$44,2,FALSE),T1072*$D1072,0)))</f>
        <v>0</v>
      </c>
      <c r="AG1072" s="13">
        <f>IF($D1072="",0,IF($E1072="",0,IF(VLOOKUP($E1072,paramètres!$E$33:$F$44,2,FALSE)&lt;=VLOOKUP($AG$18,paramètres!$E$33:$F$44,2,FALSE),U1072*$D1072,0)))</f>
        <v>0</v>
      </c>
      <c r="AH1072" s="13">
        <f>IF($D1072="",0,IF($E1072="",0,IF(VLOOKUP($E1072,paramètres!$E$33:$F$44,2,FALSE)&lt;=VLOOKUP($AH$18,paramètres!$E$33:$F$44,2,FALSE),V1072*$D1072,0)))</f>
        <v>0</v>
      </c>
      <c r="AI1072" s="13">
        <f>IF($D1072="",0,IF($E1072="",0,IF(VLOOKUP($E1072,paramètres!$E$33:$F$44,2,FALSE)&lt;=VLOOKUP($AI$18,paramètres!$E$33:$F$44,2,FALSE),W1072*$D1072,0)))</f>
        <v>0</v>
      </c>
      <c r="AJ1072" s="13">
        <f>IF($D1072="",0,IF($E1072="",0,IF(VLOOKUP($E1072,paramètres!$E$33:$F$44,2,FALSE)&lt;=VLOOKUP($AJ$18,paramètres!$E$33:$F$44,2,FALSE),X1072*$D1072,0)))</f>
        <v>0</v>
      </c>
      <c r="AK1072" s="13">
        <f>IF($D1072="",0,IF($E1072="",0,IF(VLOOKUP($E1072,paramètres!$E$33:$F$44,2,FALSE)&lt;=VLOOKUP($AK$18,paramètres!$E$33:$F$44,2,FALSE),Y1072*$D1072,0)))</f>
        <v>0</v>
      </c>
      <c r="AL1072" s="13">
        <f>IF($D1072="",0,IF($E1072="",0,IF(VLOOKUP($E1072,paramètres!$E$33:$F$44,2,FALSE)&lt;=VLOOKUP($AL$18,paramètres!$E$33:$F$44,2,FALSE),Z1072*$D1072,0)))</f>
        <v>0</v>
      </c>
      <c r="AM1072" s="13">
        <f>IF($D1072="",0,IF($E1072="",0,IF(VLOOKUP($E1072,paramètres!$E$33:$F$44,2,FALSE)&lt;=VLOOKUP($AM$18,paramètres!$E$33:$F$44,2,FALSE),AA1072*$D1072,0)))</f>
        <v>0</v>
      </c>
      <c r="AN1072" s="154">
        <f>IF($D1072="",0,IF($E1072="",0,IF(VLOOKUP($E1072,paramètres!$E$33:$F$44,2,FALSE)&lt;=VLOOKUP($AN$18,paramètres!$E$33:$F$44,2,FALSE),AB1072*$D1072,0)))</f>
        <v>0</v>
      </c>
      <c r="AO1072" s="149" t="str">
        <f>IF(paramètres!$B$28=1,((SUM(Q1072:Z1072)/1.02)+SUM(AA1072:AB1072))*0.0303/9*COUNT(Q1072:Y1072),IF(paramètres!$B$28=2,(SUM(Q1072:AB1072))*0.0303/9*COUNT(Q1072:Y1072),"Missing Delta option"))</f>
        <v>Missing Delta option</v>
      </c>
      <c r="AP1072" s="13" t="str">
        <f>IF(paramètres!$B$28=1,(((SUM(Q1072:Z1072)/1.02)+SUM(AA1072:AB1072))+((SUM(AC1072:AL1072)/1.02)+SUM(AM1072:AO1072)))*cotpatr,IF(paramètres!$B$28=2,(SUM(Q1072:AO1072)*cotpatr),"Missing Delta Option"))</f>
        <v>Missing Delta Option</v>
      </c>
      <c r="AQ1072" s="13" t="str" cm="1">
        <f t="array" ref="AQ1072">IF(paramètres!$B$28=1,(((SUM(Q1072:Z1072)/1.02)+SUM(AA1072:AB1072))+((SUM(AC1072:AN1072)/1.02)+SUM(AM1072:AN1072)))/12*pécule,IF(paramètres!$B$28=2,SUM(Q1072:AN1072)/12*pécule,"Missing Delta Option"))</f>
        <v>Missing Delta Option</v>
      </c>
      <c r="AR1072" s="132" t="e">
        <f>IF(paramètres!$B$28=1,(((SUM(Q1072:Z1072)/1.02)+SUM(AA1072:AB1072))+((SUM(AC1072:AN1072)/1.02)+SUM(AM1072:AN1072)))+AO1072+AP1072+AQ1072,SUM(Q1072:AN1072)+AO1072+AP1072+AQ1072)</f>
        <v>#VALUE!</v>
      </c>
    </row>
    <row r="1073" spans="1:44" x14ac:dyDescent="0.25">
      <c r="A1073" s="131"/>
      <c r="B1073" s="39"/>
      <c r="C1073" s="39"/>
      <c r="D1073" s="93"/>
      <c r="E1073" s="68"/>
      <c r="F1073" s="40"/>
      <c r="G1073" s="94"/>
      <c r="H1073" s="38"/>
      <c r="I1073" s="95"/>
      <c r="J1073" s="40"/>
      <c r="K1073" s="38"/>
      <c r="L1073" s="95"/>
      <c r="M1073" s="40"/>
      <c r="N1073" s="38"/>
      <c r="O1073" s="95"/>
      <c r="P1073" s="68"/>
      <c r="Q1073" s="226"/>
      <c r="R1073" s="227"/>
      <c r="S1073" s="227"/>
      <c r="T1073" s="227"/>
      <c r="U1073" s="227"/>
      <c r="V1073" s="227"/>
      <c r="W1073" s="227"/>
      <c r="X1073" s="227"/>
      <c r="Y1073" s="227"/>
      <c r="Z1073" s="227"/>
      <c r="AA1073" s="227"/>
      <c r="AB1073" s="228"/>
      <c r="AC1073" s="149">
        <f>IF($D1073="",0,IF($E1073="",0,IF(VLOOKUP($E1073,paramètres!$E$33:$F$44,2,FALSE)&lt;=VLOOKUP($AC$18,paramètres!$E$33:$F$44,2,FALSE),Q1073*$D1073,0)))</f>
        <v>0</v>
      </c>
      <c r="AD1073" s="13">
        <f>IF($D1073="",0,IF($E1073="",0,IF(VLOOKUP($E1073,paramètres!$E$33:$F$44,2,FALSE)&lt;=VLOOKUP($AD$18,paramètres!$E$33:$F$44,2,FALSE),R1073*$D1073,0)))</f>
        <v>0</v>
      </c>
      <c r="AE1073" s="13">
        <f>IF($D1073="",0,IF($E1073="",0,IF(VLOOKUP($E1073,paramètres!$E$33:$F$44,2,FALSE)&lt;=VLOOKUP($AE$18,paramètres!$E$33:$F$44,2,FALSE),S1073*$D1073,0)))</f>
        <v>0</v>
      </c>
      <c r="AF1073" s="13">
        <f>IF($D1073="",0,IF($E1073="",0,IF(VLOOKUP($E1073,paramètres!$E$33:$F$44,2,FALSE)&lt;=VLOOKUP($AF$18,paramètres!$E$33:$F$44,2,FALSE),T1073*$D1073,0)))</f>
        <v>0</v>
      </c>
      <c r="AG1073" s="13">
        <f>IF($D1073="",0,IF($E1073="",0,IF(VLOOKUP($E1073,paramètres!$E$33:$F$44,2,FALSE)&lt;=VLOOKUP($AG$18,paramètres!$E$33:$F$44,2,FALSE),U1073*$D1073,0)))</f>
        <v>0</v>
      </c>
      <c r="AH1073" s="13">
        <f>IF($D1073="",0,IF($E1073="",0,IF(VLOOKUP($E1073,paramètres!$E$33:$F$44,2,FALSE)&lt;=VLOOKUP($AH$18,paramètres!$E$33:$F$44,2,FALSE),V1073*$D1073,0)))</f>
        <v>0</v>
      </c>
      <c r="AI1073" s="13">
        <f>IF($D1073="",0,IF($E1073="",0,IF(VLOOKUP($E1073,paramètres!$E$33:$F$44,2,FALSE)&lt;=VLOOKUP($AI$18,paramètres!$E$33:$F$44,2,FALSE),W1073*$D1073,0)))</f>
        <v>0</v>
      </c>
      <c r="AJ1073" s="13">
        <f>IF($D1073="",0,IF($E1073="",0,IF(VLOOKUP($E1073,paramètres!$E$33:$F$44,2,FALSE)&lt;=VLOOKUP($AJ$18,paramètres!$E$33:$F$44,2,FALSE),X1073*$D1073,0)))</f>
        <v>0</v>
      </c>
      <c r="AK1073" s="13">
        <f>IF($D1073="",0,IF($E1073="",0,IF(VLOOKUP($E1073,paramètres!$E$33:$F$44,2,FALSE)&lt;=VLOOKUP($AK$18,paramètres!$E$33:$F$44,2,FALSE),Y1073*$D1073,0)))</f>
        <v>0</v>
      </c>
      <c r="AL1073" s="13">
        <f>IF($D1073="",0,IF($E1073="",0,IF(VLOOKUP($E1073,paramètres!$E$33:$F$44,2,FALSE)&lt;=VLOOKUP($AL$18,paramètres!$E$33:$F$44,2,FALSE),Z1073*$D1073,0)))</f>
        <v>0</v>
      </c>
      <c r="AM1073" s="13">
        <f>IF($D1073="",0,IF($E1073="",0,IF(VLOOKUP($E1073,paramètres!$E$33:$F$44,2,FALSE)&lt;=VLOOKUP($AM$18,paramètres!$E$33:$F$44,2,FALSE),AA1073*$D1073,0)))</f>
        <v>0</v>
      </c>
      <c r="AN1073" s="154">
        <f>IF($D1073="",0,IF($E1073="",0,IF(VLOOKUP($E1073,paramètres!$E$33:$F$44,2,FALSE)&lt;=VLOOKUP($AN$18,paramètres!$E$33:$F$44,2,FALSE),AB1073*$D1073,0)))</f>
        <v>0</v>
      </c>
      <c r="AO1073" s="149" t="str">
        <f>IF(paramètres!$B$28=1,((SUM(Q1073:Z1073)/1.02)+SUM(AA1073:AB1073))*0.0303/9*COUNT(Q1073:Y1073),IF(paramètres!$B$28=2,(SUM(Q1073:AB1073))*0.0303/9*COUNT(Q1073:Y1073),"Missing Delta option"))</f>
        <v>Missing Delta option</v>
      </c>
      <c r="AP1073" s="13" t="str">
        <f>IF(paramètres!$B$28=1,(((SUM(Q1073:Z1073)/1.02)+SUM(AA1073:AB1073))+((SUM(AC1073:AL1073)/1.02)+SUM(AM1073:AO1073)))*cotpatr,IF(paramètres!$B$28=2,(SUM(Q1073:AO1073)*cotpatr),"Missing Delta Option"))</f>
        <v>Missing Delta Option</v>
      </c>
      <c r="AQ1073" s="13" t="str" cm="1">
        <f t="array" ref="AQ1073">IF(paramètres!$B$28=1,(((SUM(Q1073:Z1073)/1.02)+SUM(AA1073:AB1073))+((SUM(AC1073:AN1073)/1.02)+SUM(AM1073:AN1073)))/12*pécule,IF(paramètres!$B$28=2,SUM(Q1073:AN1073)/12*pécule,"Missing Delta Option"))</f>
        <v>Missing Delta Option</v>
      </c>
      <c r="AR1073" s="132" t="e">
        <f>IF(paramètres!$B$28=1,(((SUM(Q1073:Z1073)/1.02)+SUM(AA1073:AB1073))+((SUM(AC1073:AN1073)/1.02)+SUM(AM1073:AN1073)))+AO1073+AP1073+AQ1073,SUM(Q1073:AN1073)+AO1073+AP1073+AQ1073)</f>
        <v>#VALUE!</v>
      </c>
    </row>
    <row r="1074" spans="1:44" x14ac:dyDescent="0.25">
      <c r="A1074" s="131"/>
      <c r="B1074" s="39"/>
      <c r="C1074" s="39"/>
      <c r="D1074" s="93"/>
      <c r="E1074" s="68"/>
      <c r="F1074" s="40"/>
      <c r="G1074" s="94"/>
      <c r="H1074" s="38"/>
      <c r="I1074" s="95"/>
      <c r="J1074" s="40"/>
      <c r="K1074" s="38"/>
      <c r="L1074" s="95"/>
      <c r="M1074" s="40"/>
      <c r="N1074" s="38"/>
      <c r="O1074" s="95"/>
      <c r="P1074" s="68"/>
      <c r="Q1074" s="226"/>
      <c r="R1074" s="227"/>
      <c r="S1074" s="227"/>
      <c r="T1074" s="227"/>
      <c r="U1074" s="227"/>
      <c r="V1074" s="227"/>
      <c r="W1074" s="227"/>
      <c r="X1074" s="227"/>
      <c r="Y1074" s="227"/>
      <c r="Z1074" s="227"/>
      <c r="AA1074" s="227"/>
      <c r="AB1074" s="228"/>
      <c r="AC1074" s="149">
        <f>IF($D1074="",0,IF($E1074="",0,IF(VLOOKUP($E1074,paramètres!$E$33:$F$44,2,FALSE)&lt;=VLOOKUP($AC$18,paramètres!$E$33:$F$44,2,FALSE),Q1074*$D1074,0)))</f>
        <v>0</v>
      </c>
      <c r="AD1074" s="13">
        <f>IF($D1074="",0,IF($E1074="",0,IF(VLOOKUP($E1074,paramètres!$E$33:$F$44,2,FALSE)&lt;=VLOOKUP($AD$18,paramètres!$E$33:$F$44,2,FALSE),R1074*$D1074,0)))</f>
        <v>0</v>
      </c>
      <c r="AE1074" s="13">
        <f>IF($D1074="",0,IF($E1074="",0,IF(VLOOKUP($E1074,paramètres!$E$33:$F$44,2,FALSE)&lt;=VLOOKUP($AE$18,paramètres!$E$33:$F$44,2,FALSE),S1074*$D1074,0)))</f>
        <v>0</v>
      </c>
      <c r="AF1074" s="13">
        <f>IF($D1074="",0,IF($E1074="",0,IF(VLOOKUP($E1074,paramètres!$E$33:$F$44,2,FALSE)&lt;=VLOOKUP($AF$18,paramètres!$E$33:$F$44,2,FALSE),T1074*$D1074,0)))</f>
        <v>0</v>
      </c>
      <c r="AG1074" s="13">
        <f>IF($D1074="",0,IF($E1074="",0,IF(VLOOKUP($E1074,paramètres!$E$33:$F$44,2,FALSE)&lt;=VLOOKUP($AG$18,paramètres!$E$33:$F$44,2,FALSE),U1074*$D1074,0)))</f>
        <v>0</v>
      </c>
      <c r="AH1074" s="13">
        <f>IF($D1074="",0,IF($E1074="",0,IF(VLOOKUP($E1074,paramètres!$E$33:$F$44,2,FALSE)&lt;=VLOOKUP($AH$18,paramètres!$E$33:$F$44,2,FALSE),V1074*$D1074,0)))</f>
        <v>0</v>
      </c>
      <c r="AI1074" s="13">
        <f>IF($D1074="",0,IF($E1074="",0,IF(VLOOKUP($E1074,paramètres!$E$33:$F$44,2,FALSE)&lt;=VLOOKUP($AI$18,paramètres!$E$33:$F$44,2,FALSE),W1074*$D1074,0)))</f>
        <v>0</v>
      </c>
      <c r="AJ1074" s="13">
        <f>IF($D1074="",0,IF($E1074="",0,IF(VLOOKUP($E1074,paramètres!$E$33:$F$44,2,FALSE)&lt;=VLOOKUP($AJ$18,paramètres!$E$33:$F$44,2,FALSE),X1074*$D1074,0)))</f>
        <v>0</v>
      </c>
      <c r="AK1074" s="13">
        <f>IF($D1074="",0,IF($E1074="",0,IF(VLOOKUP($E1074,paramètres!$E$33:$F$44,2,FALSE)&lt;=VLOOKUP($AK$18,paramètres!$E$33:$F$44,2,FALSE),Y1074*$D1074,0)))</f>
        <v>0</v>
      </c>
      <c r="AL1074" s="13">
        <f>IF($D1074="",0,IF($E1074="",0,IF(VLOOKUP($E1074,paramètres!$E$33:$F$44,2,FALSE)&lt;=VLOOKUP($AL$18,paramètres!$E$33:$F$44,2,FALSE),Z1074*$D1074,0)))</f>
        <v>0</v>
      </c>
      <c r="AM1074" s="13">
        <f>IF($D1074="",0,IF($E1074="",0,IF(VLOOKUP($E1074,paramètres!$E$33:$F$44,2,FALSE)&lt;=VLOOKUP($AM$18,paramètres!$E$33:$F$44,2,FALSE),AA1074*$D1074,0)))</f>
        <v>0</v>
      </c>
      <c r="AN1074" s="154">
        <f>IF($D1074="",0,IF($E1074="",0,IF(VLOOKUP($E1074,paramètres!$E$33:$F$44,2,FALSE)&lt;=VLOOKUP($AN$18,paramètres!$E$33:$F$44,2,FALSE),AB1074*$D1074,0)))</f>
        <v>0</v>
      </c>
      <c r="AO1074" s="149" t="str">
        <f>IF(paramètres!$B$28=1,((SUM(Q1074:Z1074)/1.02)+SUM(AA1074:AB1074))*0.0303/9*COUNT(Q1074:Y1074),IF(paramètres!$B$28=2,(SUM(Q1074:AB1074))*0.0303/9*COUNT(Q1074:Y1074),"Missing Delta option"))</f>
        <v>Missing Delta option</v>
      </c>
      <c r="AP1074" s="13" t="str">
        <f>IF(paramètres!$B$28=1,(((SUM(Q1074:Z1074)/1.02)+SUM(AA1074:AB1074))+((SUM(AC1074:AL1074)/1.02)+SUM(AM1074:AO1074)))*cotpatr,IF(paramètres!$B$28=2,(SUM(Q1074:AO1074)*cotpatr),"Missing Delta Option"))</f>
        <v>Missing Delta Option</v>
      </c>
      <c r="AQ1074" s="13" t="str" cm="1">
        <f t="array" ref="AQ1074">IF(paramètres!$B$28=1,(((SUM(Q1074:Z1074)/1.02)+SUM(AA1074:AB1074))+((SUM(AC1074:AN1074)/1.02)+SUM(AM1074:AN1074)))/12*pécule,IF(paramètres!$B$28=2,SUM(Q1074:AN1074)/12*pécule,"Missing Delta Option"))</f>
        <v>Missing Delta Option</v>
      </c>
      <c r="AR1074" s="132" t="e">
        <f>IF(paramètres!$B$28=1,(((SUM(Q1074:Z1074)/1.02)+SUM(AA1074:AB1074))+((SUM(AC1074:AN1074)/1.02)+SUM(AM1074:AN1074)))+AO1074+AP1074+AQ1074,SUM(Q1074:AN1074)+AO1074+AP1074+AQ1074)</f>
        <v>#VALUE!</v>
      </c>
    </row>
    <row r="1075" spans="1:44" x14ac:dyDescent="0.25">
      <c r="A1075" s="131"/>
      <c r="B1075" s="39"/>
      <c r="C1075" s="39"/>
      <c r="D1075" s="93"/>
      <c r="E1075" s="68"/>
      <c r="F1075" s="40"/>
      <c r="G1075" s="94"/>
      <c r="H1075" s="38"/>
      <c r="I1075" s="95"/>
      <c r="J1075" s="40"/>
      <c r="K1075" s="38"/>
      <c r="L1075" s="95"/>
      <c r="M1075" s="40"/>
      <c r="N1075" s="38"/>
      <c r="O1075" s="95"/>
      <c r="P1075" s="68"/>
      <c r="Q1075" s="226"/>
      <c r="R1075" s="227"/>
      <c r="S1075" s="227"/>
      <c r="T1075" s="227"/>
      <c r="U1075" s="227"/>
      <c r="V1075" s="227"/>
      <c r="W1075" s="227"/>
      <c r="X1075" s="227"/>
      <c r="Y1075" s="227"/>
      <c r="Z1075" s="227"/>
      <c r="AA1075" s="227"/>
      <c r="AB1075" s="228"/>
      <c r="AC1075" s="149">
        <f>IF($D1075="",0,IF($E1075="",0,IF(VLOOKUP($E1075,paramètres!$E$33:$F$44,2,FALSE)&lt;=VLOOKUP($AC$18,paramètres!$E$33:$F$44,2,FALSE),Q1075*$D1075,0)))</f>
        <v>0</v>
      </c>
      <c r="AD1075" s="13">
        <f>IF($D1075="",0,IF($E1075="",0,IF(VLOOKUP($E1075,paramètres!$E$33:$F$44,2,FALSE)&lt;=VLOOKUP($AD$18,paramètres!$E$33:$F$44,2,FALSE),R1075*$D1075,0)))</f>
        <v>0</v>
      </c>
      <c r="AE1075" s="13">
        <f>IF($D1075="",0,IF($E1075="",0,IF(VLOOKUP($E1075,paramètres!$E$33:$F$44,2,FALSE)&lt;=VLOOKUP($AE$18,paramètres!$E$33:$F$44,2,FALSE),S1075*$D1075,0)))</f>
        <v>0</v>
      </c>
      <c r="AF1075" s="13">
        <f>IF($D1075="",0,IF($E1075="",0,IF(VLOOKUP($E1075,paramètres!$E$33:$F$44,2,FALSE)&lt;=VLOOKUP($AF$18,paramètres!$E$33:$F$44,2,FALSE),T1075*$D1075,0)))</f>
        <v>0</v>
      </c>
      <c r="AG1075" s="13">
        <f>IF($D1075="",0,IF($E1075="",0,IF(VLOOKUP($E1075,paramètres!$E$33:$F$44,2,FALSE)&lt;=VLOOKUP($AG$18,paramètres!$E$33:$F$44,2,FALSE),U1075*$D1075,0)))</f>
        <v>0</v>
      </c>
      <c r="AH1075" s="13">
        <f>IF($D1075="",0,IF($E1075="",0,IF(VLOOKUP($E1075,paramètres!$E$33:$F$44,2,FALSE)&lt;=VLOOKUP($AH$18,paramètres!$E$33:$F$44,2,FALSE),V1075*$D1075,0)))</f>
        <v>0</v>
      </c>
      <c r="AI1075" s="13">
        <f>IF($D1075="",0,IF($E1075="",0,IF(VLOOKUP($E1075,paramètres!$E$33:$F$44,2,FALSE)&lt;=VLOOKUP($AI$18,paramètres!$E$33:$F$44,2,FALSE),W1075*$D1075,0)))</f>
        <v>0</v>
      </c>
      <c r="AJ1075" s="13">
        <f>IF($D1075="",0,IF($E1075="",0,IF(VLOOKUP($E1075,paramètres!$E$33:$F$44,2,FALSE)&lt;=VLOOKUP($AJ$18,paramètres!$E$33:$F$44,2,FALSE),X1075*$D1075,0)))</f>
        <v>0</v>
      </c>
      <c r="AK1075" s="13">
        <f>IF($D1075="",0,IF($E1075="",0,IF(VLOOKUP($E1075,paramètres!$E$33:$F$44,2,FALSE)&lt;=VLOOKUP($AK$18,paramètres!$E$33:$F$44,2,FALSE),Y1075*$D1075,0)))</f>
        <v>0</v>
      </c>
      <c r="AL1075" s="13">
        <f>IF($D1075="",0,IF($E1075="",0,IF(VLOOKUP($E1075,paramètres!$E$33:$F$44,2,FALSE)&lt;=VLOOKUP($AL$18,paramètres!$E$33:$F$44,2,FALSE),Z1075*$D1075,0)))</f>
        <v>0</v>
      </c>
      <c r="AM1075" s="13">
        <f>IF($D1075="",0,IF($E1075="",0,IF(VLOOKUP($E1075,paramètres!$E$33:$F$44,2,FALSE)&lt;=VLOOKUP($AM$18,paramètres!$E$33:$F$44,2,FALSE),AA1075*$D1075,0)))</f>
        <v>0</v>
      </c>
      <c r="AN1075" s="154">
        <f>IF($D1075="",0,IF($E1075="",0,IF(VLOOKUP($E1075,paramètres!$E$33:$F$44,2,FALSE)&lt;=VLOOKUP($AN$18,paramètres!$E$33:$F$44,2,FALSE),AB1075*$D1075,0)))</f>
        <v>0</v>
      </c>
      <c r="AO1075" s="149" t="str">
        <f>IF(paramètres!$B$28=1,((SUM(Q1075:Z1075)/1.02)+SUM(AA1075:AB1075))*0.0303/9*COUNT(Q1075:Y1075),IF(paramètres!$B$28=2,(SUM(Q1075:AB1075))*0.0303/9*COUNT(Q1075:Y1075),"Missing Delta option"))</f>
        <v>Missing Delta option</v>
      </c>
      <c r="AP1075" s="13" t="str">
        <f>IF(paramètres!$B$28=1,(((SUM(Q1075:Z1075)/1.02)+SUM(AA1075:AB1075))+((SUM(AC1075:AL1075)/1.02)+SUM(AM1075:AO1075)))*cotpatr,IF(paramètres!$B$28=2,(SUM(Q1075:AO1075)*cotpatr),"Missing Delta Option"))</f>
        <v>Missing Delta Option</v>
      </c>
      <c r="AQ1075" s="13" t="str" cm="1">
        <f t="array" ref="AQ1075">IF(paramètres!$B$28=1,(((SUM(Q1075:Z1075)/1.02)+SUM(AA1075:AB1075))+((SUM(AC1075:AN1075)/1.02)+SUM(AM1075:AN1075)))/12*pécule,IF(paramètres!$B$28=2,SUM(Q1075:AN1075)/12*pécule,"Missing Delta Option"))</f>
        <v>Missing Delta Option</v>
      </c>
      <c r="AR1075" s="132" t="e">
        <f>IF(paramètres!$B$28=1,(((SUM(Q1075:Z1075)/1.02)+SUM(AA1075:AB1075))+((SUM(AC1075:AN1075)/1.02)+SUM(AM1075:AN1075)))+AO1075+AP1075+AQ1075,SUM(Q1075:AN1075)+AO1075+AP1075+AQ1075)</f>
        <v>#VALUE!</v>
      </c>
    </row>
    <row r="1076" spans="1:44" x14ac:dyDescent="0.25">
      <c r="A1076" s="131"/>
      <c r="B1076" s="39"/>
      <c r="C1076" s="39"/>
      <c r="D1076" s="93"/>
      <c r="E1076" s="68"/>
      <c r="F1076" s="40"/>
      <c r="G1076" s="94"/>
      <c r="H1076" s="38"/>
      <c r="I1076" s="95"/>
      <c r="J1076" s="40"/>
      <c r="K1076" s="38"/>
      <c r="L1076" s="95"/>
      <c r="M1076" s="40"/>
      <c r="N1076" s="38"/>
      <c r="O1076" s="95"/>
      <c r="P1076" s="68"/>
      <c r="Q1076" s="226"/>
      <c r="R1076" s="227"/>
      <c r="S1076" s="227"/>
      <c r="T1076" s="227"/>
      <c r="U1076" s="227"/>
      <c r="V1076" s="227"/>
      <c r="W1076" s="227"/>
      <c r="X1076" s="227"/>
      <c r="Y1076" s="227"/>
      <c r="Z1076" s="227"/>
      <c r="AA1076" s="227"/>
      <c r="AB1076" s="228"/>
      <c r="AC1076" s="149">
        <f>IF($D1076="",0,IF($E1076="",0,IF(VLOOKUP($E1076,paramètres!$E$33:$F$44,2,FALSE)&lt;=VLOOKUP($AC$18,paramètres!$E$33:$F$44,2,FALSE),Q1076*$D1076,0)))</f>
        <v>0</v>
      </c>
      <c r="AD1076" s="13">
        <f>IF($D1076="",0,IF($E1076="",0,IF(VLOOKUP($E1076,paramètres!$E$33:$F$44,2,FALSE)&lt;=VLOOKUP($AD$18,paramètres!$E$33:$F$44,2,FALSE),R1076*$D1076,0)))</f>
        <v>0</v>
      </c>
      <c r="AE1076" s="13">
        <f>IF($D1076="",0,IF($E1076="",0,IF(VLOOKUP($E1076,paramètres!$E$33:$F$44,2,FALSE)&lt;=VLOOKUP($AE$18,paramètres!$E$33:$F$44,2,FALSE),S1076*$D1076,0)))</f>
        <v>0</v>
      </c>
      <c r="AF1076" s="13">
        <f>IF($D1076="",0,IF($E1076="",0,IF(VLOOKUP($E1076,paramètres!$E$33:$F$44,2,FALSE)&lt;=VLOOKUP($AF$18,paramètres!$E$33:$F$44,2,FALSE),T1076*$D1076,0)))</f>
        <v>0</v>
      </c>
      <c r="AG1076" s="13">
        <f>IF($D1076="",0,IF($E1076="",0,IF(VLOOKUP($E1076,paramètres!$E$33:$F$44,2,FALSE)&lt;=VLOOKUP($AG$18,paramètres!$E$33:$F$44,2,FALSE),U1076*$D1076,0)))</f>
        <v>0</v>
      </c>
      <c r="AH1076" s="13">
        <f>IF($D1076="",0,IF($E1076="",0,IF(VLOOKUP($E1076,paramètres!$E$33:$F$44,2,FALSE)&lt;=VLOOKUP($AH$18,paramètres!$E$33:$F$44,2,FALSE),V1076*$D1076,0)))</f>
        <v>0</v>
      </c>
      <c r="AI1076" s="13">
        <f>IF($D1076="",0,IF($E1076="",0,IF(VLOOKUP($E1076,paramètres!$E$33:$F$44,2,FALSE)&lt;=VLOOKUP($AI$18,paramètres!$E$33:$F$44,2,FALSE),W1076*$D1076,0)))</f>
        <v>0</v>
      </c>
      <c r="AJ1076" s="13">
        <f>IF($D1076="",0,IF($E1076="",0,IF(VLOOKUP($E1076,paramètres!$E$33:$F$44,2,FALSE)&lt;=VLOOKUP($AJ$18,paramètres!$E$33:$F$44,2,FALSE),X1076*$D1076,0)))</f>
        <v>0</v>
      </c>
      <c r="AK1076" s="13">
        <f>IF($D1076="",0,IF($E1076="",0,IF(VLOOKUP($E1076,paramètres!$E$33:$F$44,2,FALSE)&lt;=VLOOKUP($AK$18,paramètres!$E$33:$F$44,2,FALSE),Y1076*$D1076,0)))</f>
        <v>0</v>
      </c>
      <c r="AL1076" s="13">
        <f>IF($D1076="",0,IF($E1076="",0,IF(VLOOKUP($E1076,paramètres!$E$33:$F$44,2,FALSE)&lt;=VLOOKUP($AL$18,paramètres!$E$33:$F$44,2,FALSE),Z1076*$D1076,0)))</f>
        <v>0</v>
      </c>
      <c r="AM1076" s="13">
        <f>IF($D1076="",0,IF($E1076="",0,IF(VLOOKUP($E1076,paramètres!$E$33:$F$44,2,FALSE)&lt;=VLOOKUP($AM$18,paramètres!$E$33:$F$44,2,FALSE),AA1076*$D1076,0)))</f>
        <v>0</v>
      </c>
      <c r="AN1076" s="154">
        <f>IF($D1076="",0,IF($E1076="",0,IF(VLOOKUP($E1076,paramètres!$E$33:$F$44,2,FALSE)&lt;=VLOOKUP($AN$18,paramètres!$E$33:$F$44,2,FALSE),AB1076*$D1076,0)))</f>
        <v>0</v>
      </c>
      <c r="AO1076" s="149" t="str">
        <f>IF(paramètres!$B$28=1,((SUM(Q1076:Z1076)/1.02)+SUM(AA1076:AB1076))*0.0303/9*COUNT(Q1076:Y1076),IF(paramètres!$B$28=2,(SUM(Q1076:AB1076))*0.0303/9*COUNT(Q1076:Y1076),"Missing Delta option"))</f>
        <v>Missing Delta option</v>
      </c>
      <c r="AP1076" s="13" t="str">
        <f>IF(paramètres!$B$28=1,(((SUM(Q1076:Z1076)/1.02)+SUM(AA1076:AB1076))+((SUM(AC1076:AL1076)/1.02)+SUM(AM1076:AO1076)))*cotpatr,IF(paramètres!$B$28=2,(SUM(Q1076:AO1076)*cotpatr),"Missing Delta Option"))</f>
        <v>Missing Delta Option</v>
      </c>
      <c r="AQ1076" s="13" t="str" cm="1">
        <f t="array" ref="AQ1076">IF(paramètres!$B$28=1,(((SUM(Q1076:Z1076)/1.02)+SUM(AA1076:AB1076))+((SUM(AC1076:AN1076)/1.02)+SUM(AM1076:AN1076)))/12*pécule,IF(paramètres!$B$28=2,SUM(Q1076:AN1076)/12*pécule,"Missing Delta Option"))</f>
        <v>Missing Delta Option</v>
      </c>
      <c r="AR1076" s="132" t="e">
        <f>IF(paramètres!$B$28=1,(((SUM(Q1076:Z1076)/1.02)+SUM(AA1076:AB1076))+((SUM(AC1076:AN1076)/1.02)+SUM(AM1076:AN1076)))+AO1076+AP1076+AQ1076,SUM(Q1076:AN1076)+AO1076+AP1076+AQ1076)</f>
        <v>#VALUE!</v>
      </c>
    </row>
    <row r="1077" spans="1:44" x14ac:dyDescent="0.25">
      <c r="A1077" s="131"/>
      <c r="B1077" s="39"/>
      <c r="C1077" s="39"/>
      <c r="D1077" s="93"/>
      <c r="E1077" s="68"/>
      <c r="F1077" s="40"/>
      <c r="G1077" s="94"/>
      <c r="H1077" s="38"/>
      <c r="I1077" s="95"/>
      <c r="J1077" s="40"/>
      <c r="K1077" s="38"/>
      <c r="L1077" s="95"/>
      <c r="M1077" s="40"/>
      <c r="N1077" s="38"/>
      <c r="O1077" s="95"/>
      <c r="P1077" s="68"/>
      <c r="Q1077" s="226"/>
      <c r="R1077" s="227"/>
      <c r="S1077" s="227"/>
      <c r="T1077" s="227"/>
      <c r="U1077" s="227"/>
      <c r="V1077" s="227"/>
      <c r="W1077" s="227"/>
      <c r="X1077" s="227"/>
      <c r="Y1077" s="227"/>
      <c r="Z1077" s="227"/>
      <c r="AA1077" s="227"/>
      <c r="AB1077" s="228"/>
      <c r="AC1077" s="149">
        <f>IF($D1077="",0,IF($E1077="",0,IF(VLOOKUP($E1077,paramètres!$E$33:$F$44,2,FALSE)&lt;=VLOOKUP($AC$18,paramètres!$E$33:$F$44,2,FALSE),Q1077*$D1077,0)))</f>
        <v>0</v>
      </c>
      <c r="AD1077" s="13">
        <f>IF($D1077="",0,IF($E1077="",0,IF(VLOOKUP($E1077,paramètres!$E$33:$F$44,2,FALSE)&lt;=VLOOKUP($AD$18,paramètres!$E$33:$F$44,2,FALSE),R1077*$D1077,0)))</f>
        <v>0</v>
      </c>
      <c r="AE1077" s="13">
        <f>IF($D1077="",0,IF($E1077="",0,IF(VLOOKUP($E1077,paramètres!$E$33:$F$44,2,FALSE)&lt;=VLOOKUP($AE$18,paramètres!$E$33:$F$44,2,FALSE),S1077*$D1077,0)))</f>
        <v>0</v>
      </c>
      <c r="AF1077" s="13">
        <f>IF($D1077="",0,IF($E1077="",0,IF(VLOOKUP($E1077,paramètres!$E$33:$F$44,2,FALSE)&lt;=VLOOKUP($AF$18,paramètres!$E$33:$F$44,2,FALSE),T1077*$D1077,0)))</f>
        <v>0</v>
      </c>
      <c r="AG1077" s="13">
        <f>IF($D1077="",0,IF($E1077="",0,IF(VLOOKUP($E1077,paramètres!$E$33:$F$44,2,FALSE)&lt;=VLOOKUP($AG$18,paramètres!$E$33:$F$44,2,FALSE),U1077*$D1077,0)))</f>
        <v>0</v>
      </c>
      <c r="AH1077" s="13">
        <f>IF($D1077="",0,IF($E1077="",0,IF(VLOOKUP($E1077,paramètres!$E$33:$F$44,2,FALSE)&lt;=VLOOKUP($AH$18,paramètres!$E$33:$F$44,2,FALSE),V1077*$D1077,0)))</f>
        <v>0</v>
      </c>
      <c r="AI1077" s="13">
        <f>IF($D1077="",0,IF($E1077="",0,IF(VLOOKUP($E1077,paramètres!$E$33:$F$44,2,FALSE)&lt;=VLOOKUP($AI$18,paramètres!$E$33:$F$44,2,FALSE),W1077*$D1077,0)))</f>
        <v>0</v>
      </c>
      <c r="AJ1077" s="13">
        <f>IF($D1077="",0,IF($E1077="",0,IF(VLOOKUP($E1077,paramètres!$E$33:$F$44,2,FALSE)&lt;=VLOOKUP($AJ$18,paramètres!$E$33:$F$44,2,FALSE),X1077*$D1077,0)))</f>
        <v>0</v>
      </c>
      <c r="AK1077" s="13">
        <f>IF($D1077="",0,IF($E1077="",0,IF(VLOOKUP($E1077,paramètres!$E$33:$F$44,2,FALSE)&lt;=VLOOKUP($AK$18,paramètres!$E$33:$F$44,2,FALSE),Y1077*$D1077,0)))</f>
        <v>0</v>
      </c>
      <c r="AL1077" s="13">
        <f>IF($D1077="",0,IF($E1077="",0,IF(VLOOKUP($E1077,paramètres!$E$33:$F$44,2,FALSE)&lt;=VLOOKUP($AL$18,paramètres!$E$33:$F$44,2,FALSE),Z1077*$D1077,0)))</f>
        <v>0</v>
      </c>
      <c r="AM1077" s="13">
        <f>IF($D1077="",0,IF($E1077="",0,IF(VLOOKUP($E1077,paramètres!$E$33:$F$44,2,FALSE)&lt;=VLOOKUP($AM$18,paramètres!$E$33:$F$44,2,FALSE),AA1077*$D1077,0)))</f>
        <v>0</v>
      </c>
      <c r="AN1077" s="154">
        <f>IF($D1077="",0,IF($E1077="",0,IF(VLOOKUP($E1077,paramètres!$E$33:$F$44,2,FALSE)&lt;=VLOOKUP($AN$18,paramètres!$E$33:$F$44,2,FALSE),AB1077*$D1077,0)))</f>
        <v>0</v>
      </c>
      <c r="AO1077" s="149" t="str">
        <f>IF(paramètres!$B$28=1,((SUM(Q1077:Z1077)/1.02)+SUM(AA1077:AB1077))*0.0303/9*COUNT(Q1077:Y1077),IF(paramètres!$B$28=2,(SUM(Q1077:AB1077))*0.0303/9*COUNT(Q1077:Y1077),"Missing Delta option"))</f>
        <v>Missing Delta option</v>
      </c>
      <c r="AP1077" s="13" t="str">
        <f>IF(paramètres!$B$28=1,(((SUM(Q1077:Z1077)/1.02)+SUM(AA1077:AB1077))+((SUM(AC1077:AL1077)/1.02)+SUM(AM1077:AO1077)))*cotpatr,IF(paramètres!$B$28=2,(SUM(Q1077:AO1077)*cotpatr),"Missing Delta Option"))</f>
        <v>Missing Delta Option</v>
      </c>
      <c r="AQ1077" s="13" t="str" cm="1">
        <f t="array" ref="AQ1077">IF(paramètres!$B$28=1,(((SUM(Q1077:Z1077)/1.02)+SUM(AA1077:AB1077))+((SUM(AC1077:AN1077)/1.02)+SUM(AM1077:AN1077)))/12*pécule,IF(paramètres!$B$28=2,SUM(Q1077:AN1077)/12*pécule,"Missing Delta Option"))</f>
        <v>Missing Delta Option</v>
      </c>
      <c r="AR1077" s="132" t="e">
        <f>IF(paramètres!$B$28=1,(((SUM(Q1077:Z1077)/1.02)+SUM(AA1077:AB1077))+((SUM(AC1077:AN1077)/1.02)+SUM(AM1077:AN1077)))+AO1077+AP1077+AQ1077,SUM(Q1077:AN1077)+AO1077+AP1077+AQ1077)</f>
        <v>#VALUE!</v>
      </c>
    </row>
    <row r="1078" spans="1:44" x14ac:dyDescent="0.25">
      <c r="A1078" s="131"/>
      <c r="B1078" s="39"/>
      <c r="C1078" s="39"/>
      <c r="D1078" s="93"/>
      <c r="E1078" s="68"/>
      <c r="F1078" s="40"/>
      <c r="G1078" s="94"/>
      <c r="H1078" s="38"/>
      <c r="I1078" s="95"/>
      <c r="J1078" s="40"/>
      <c r="K1078" s="38"/>
      <c r="L1078" s="95"/>
      <c r="M1078" s="40"/>
      <c r="N1078" s="38"/>
      <c r="O1078" s="95"/>
      <c r="P1078" s="68"/>
      <c r="Q1078" s="226"/>
      <c r="R1078" s="227"/>
      <c r="S1078" s="227"/>
      <c r="T1078" s="227"/>
      <c r="U1078" s="227"/>
      <c r="V1078" s="227"/>
      <c r="W1078" s="227"/>
      <c r="X1078" s="227"/>
      <c r="Y1078" s="227"/>
      <c r="Z1078" s="227"/>
      <c r="AA1078" s="227"/>
      <c r="AB1078" s="228"/>
      <c r="AC1078" s="149">
        <f>IF($D1078="",0,IF($E1078="",0,IF(VLOOKUP($E1078,paramètres!$E$33:$F$44,2,FALSE)&lt;=VLOOKUP($AC$18,paramètres!$E$33:$F$44,2,FALSE),Q1078*$D1078,0)))</f>
        <v>0</v>
      </c>
      <c r="AD1078" s="13">
        <f>IF($D1078="",0,IF($E1078="",0,IF(VLOOKUP($E1078,paramètres!$E$33:$F$44,2,FALSE)&lt;=VLOOKUP($AD$18,paramètres!$E$33:$F$44,2,FALSE),R1078*$D1078,0)))</f>
        <v>0</v>
      </c>
      <c r="AE1078" s="13">
        <f>IF($D1078="",0,IF($E1078="",0,IF(VLOOKUP($E1078,paramètres!$E$33:$F$44,2,FALSE)&lt;=VLOOKUP($AE$18,paramètres!$E$33:$F$44,2,FALSE),S1078*$D1078,0)))</f>
        <v>0</v>
      </c>
      <c r="AF1078" s="13">
        <f>IF($D1078="",0,IF($E1078="",0,IF(VLOOKUP($E1078,paramètres!$E$33:$F$44,2,FALSE)&lt;=VLOOKUP($AF$18,paramètres!$E$33:$F$44,2,FALSE),T1078*$D1078,0)))</f>
        <v>0</v>
      </c>
      <c r="AG1078" s="13">
        <f>IF($D1078="",0,IF($E1078="",0,IF(VLOOKUP($E1078,paramètres!$E$33:$F$44,2,FALSE)&lt;=VLOOKUP($AG$18,paramètres!$E$33:$F$44,2,FALSE),U1078*$D1078,0)))</f>
        <v>0</v>
      </c>
      <c r="AH1078" s="13">
        <f>IF($D1078="",0,IF($E1078="",0,IF(VLOOKUP($E1078,paramètres!$E$33:$F$44,2,FALSE)&lt;=VLOOKUP($AH$18,paramètres!$E$33:$F$44,2,FALSE),V1078*$D1078,0)))</f>
        <v>0</v>
      </c>
      <c r="AI1078" s="13">
        <f>IF($D1078="",0,IF($E1078="",0,IF(VLOOKUP($E1078,paramètres!$E$33:$F$44,2,FALSE)&lt;=VLOOKUP($AI$18,paramètres!$E$33:$F$44,2,FALSE),W1078*$D1078,0)))</f>
        <v>0</v>
      </c>
      <c r="AJ1078" s="13">
        <f>IF($D1078="",0,IF($E1078="",0,IF(VLOOKUP($E1078,paramètres!$E$33:$F$44,2,FALSE)&lt;=VLOOKUP($AJ$18,paramètres!$E$33:$F$44,2,FALSE),X1078*$D1078,0)))</f>
        <v>0</v>
      </c>
      <c r="AK1078" s="13">
        <f>IF($D1078="",0,IF($E1078="",0,IF(VLOOKUP($E1078,paramètres!$E$33:$F$44,2,FALSE)&lt;=VLOOKUP($AK$18,paramètres!$E$33:$F$44,2,FALSE),Y1078*$D1078,0)))</f>
        <v>0</v>
      </c>
      <c r="AL1078" s="13">
        <f>IF($D1078="",0,IF($E1078="",0,IF(VLOOKUP($E1078,paramètres!$E$33:$F$44,2,FALSE)&lt;=VLOOKUP($AL$18,paramètres!$E$33:$F$44,2,FALSE),Z1078*$D1078,0)))</f>
        <v>0</v>
      </c>
      <c r="AM1078" s="13">
        <f>IF($D1078="",0,IF($E1078="",0,IF(VLOOKUP($E1078,paramètres!$E$33:$F$44,2,FALSE)&lt;=VLOOKUP($AM$18,paramètres!$E$33:$F$44,2,FALSE),AA1078*$D1078,0)))</f>
        <v>0</v>
      </c>
      <c r="AN1078" s="154">
        <f>IF($D1078="",0,IF($E1078="",0,IF(VLOOKUP($E1078,paramètres!$E$33:$F$44,2,FALSE)&lt;=VLOOKUP($AN$18,paramètres!$E$33:$F$44,2,FALSE),AB1078*$D1078,0)))</f>
        <v>0</v>
      </c>
      <c r="AO1078" s="149" t="str">
        <f>IF(paramètres!$B$28=1,((SUM(Q1078:Z1078)/1.02)+SUM(AA1078:AB1078))*0.0303/9*COUNT(Q1078:Y1078),IF(paramètres!$B$28=2,(SUM(Q1078:AB1078))*0.0303/9*COUNT(Q1078:Y1078),"Missing Delta option"))</f>
        <v>Missing Delta option</v>
      </c>
      <c r="AP1078" s="13" t="str">
        <f>IF(paramètres!$B$28=1,(((SUM(Q1078:Z1078)/1.02)+SUM(AA1078:AB1078))+((SUM(AC1078:AL1078)/1.02)+SUM(AM1078:AO1078)))*cotpatr,IF(paramètres!$B$28=2,(SUM(Q1078:AO1078)*cotpatr),"Missing Delta Option"))</f>
        <v>Missing Delta Option</v>
      </c>
      <c r="AQ1078" s="13" t="str" cm="1">
        <f t="array" ref="AQ1078">IF(paramètres!$B$28=1,(((SUM(Q1078:Z1078)/1.02)+SUM(AA1078:AB1078))+((SUM(AC1078:AN1078)/1.02)+SUM(AM1078:AN1078)))/12*pécule,IF(paramètres!$B$28=2,SUM(Q1078:AN1078)/12*pécule,"Missing Delta Option"))</f>
        <v>Missing Delta Option</v>
      </c>
      <c r="AR1078" s="132" t="e">
        <f>IF(paramètres!$B$28=1,(((SUM(Q1078:Z1078)/1.02)+SUM(AA1078:AB1078))+((SUM(AC1078:AN1078)/1.02)+SUM(AM1078:AN1078)))+AO1078+AP1078+AQ1078,SUM(Q1078:AN1078)+AO1078+AP1078+AQ1078)</f>
        <v>#VALUE!</v>
      </c>
    </row>
    <row r="1079" spans="1:44" x14ac:dyDescent="0.25">
      <c r="A1079" s="131"/>
      <c r="B1079" s="39"/>
      <c r="C1079" s="39"/>
      <c r="D1079" s="93"/>
      <c r="E1079" s="68"/>
      <c r="F1079" s="40"/>
      <c r="G1079" s="94"/>
      <c r="H1079" s="38"/>
      <c r="I1079" s="95"/>
      <c r="J1079" s="40"/>
      <c r="K1079" s="38"/>
      <c r="L1079" s="95"/>
      <c r="M1079" s="40"/>
      <c r="N1079" s="38"/>
      <c r="O1079" s="95"/>
      <c r="P1079" s="68"/>
      <c r="Q1079" s="226"/>
      <c r="R1079" s="227"/>
      <c r="S1079" s="227"/>
      <c r="T1079" s="227"/>
      <c r="U1079" s="227"/>
      <c r="V1079" s="227"/>
      <c r="W1079" s="227"/>
      <c r="X1079" s="227"/>
      <c r="Y1079" s="227"/>
      <c r="Z1079" s="227"/>
      <c r="AA1079" s="227"/>
      <c r="AB1079" s="228"/>
      <c r="AC1079" s="149">
        <f>IF($D1079="",0,IF($E1079="",0,IF(VLOOKUP($E1079,paramètres!$E$33:$F$44,2,FALSE)&lt;=VLOOKUP($AC$18,paramètres!$E$33:$F$44,2,FALSE),Q1079*$D1079,0)))</f>
        <v>0</v>
      </c>
      <c r="AD1079" s="13">
        <f>IF($D1079="",0,IF($E1079="",0,IF(VLOOKUP($E1079,paramètres!$E$33:$F$44,2,FALSE)&lt;=VLOOKUP($AD$18,paramètres!$E$33:$F$44,2,FALSE),R1079*$D1079,0)))</f>
        <v>0</v>
      </c>
      <c r="AE1079" s="13">
        <f>IF($D1079="",0,IF($E1079="",0,IF(VLOOKUP($E1079,paramètres!$E$33:$F$44,2,FALSE)&lt;=VLOOKUP($AE$18,paramètres!$E$33:$F$44,2,FALSE),S1079*$D1079,0)))</f>
        <v>0</v>
      </c>
      <c r="AF1079" s="13">
        <f>IF($D1079="",0,IF($E1079="",0,IF(VLOOKUP($E1079,paramètres!$E$33:$F$44,2,FALSE)&lt;=VLOOKUP($AF$18,paramètres!$E$33:$F$44,2,FALSE),T1079*$D1079,0)))</f>
        <v>0</v>
      </c>
      <c r="AG1079" s="13">
        <f>IF($D1079="",0,IF($E1079="",0,IF(VLOOKUP($E1079,paramètres!$E$33:$F$44,2,FALSE)&lt;=VLOOKUP($AG$18,paramètres!$E$33:$F$44,2,FALSE),U1079*$D1079,0)))</f>
        <v>0</v>
      </c>
      <c r="AH1079" s="13">
        <f>IF($D1079="",0,IF($E1079="",0,IF(VLOOKUP($E1079,paramètres!$E$33:$F$44,2,FALSE)&lt;=VLOOKUP($AH$18,paramètres!$E$33:$F$44,2,FALSE),V1079*$D1079,0)))</f>
        <v>0</v>
      </c>
      <c r="AI1079" s="13">
        <f>IF($D1079="",0,IF($E1079="",0,IF(VLOOKUP($E1079,paramètres!$E$33:$F$44,2,FALSE)&lt;=VLOOKUP($AI$18,paramètres!$E$33:$F$44,2,FALSE),W1079*$D1079,0)))</f>
        <v>0</v>
      </c>
      <c r="AJ1079" s="13">
        <f>IF($D1079="",0,IF($E1079="",0,IF(VLOOKUP($E1079,paramètres!$E$33:$F$44,2,FALSE)&lt;=VLOOKUP($AJ$18,paramètres!$E$33:$F$44,2,FALSE),X1079*$D1079,0)))</f>
        <v>0</v>
      </c>
      <c r="AK1079" s="13">
        <f>IF($D1079="",0,IF($E1079="",0,IF(VLOOKUP($E1079,paramètres!$E$33:$F$44,2,FALSE)&lt;=VLOOKUP($AK$18,paramètres!$E$33:$F$44,2,FALSE),Y1079*$D1079,0)))</f>
        <v>0</v>
      </c>
      <c r="AL1079" s="13">
        <f>IF($D1079="",0,IF($E1079="",0,IF(VLOOKUP($E1079,paramètres!$E$33:$F$44,2,FALSE)&lt;=VLOOKUP($AL$18,paramètres!$E$33:$F$44,2,FALSE),Z1079*$D1079,0)))</f>
        <v>0</v>
      </c>
      <c r="AM1079" s="13">
        <f>IF($D1079="",0,IF($E1079="",0,IF(VLOOKUP($E1079,paramètres!$E$33:$F$44,2,FALSE)&lt;=VLOOKUP($AM$18,paramètres!$E$33:$F$44,2,FALSE),AA1079*$D1079,0)))</f>
        <v>0</v>
      </c>
      <c r="AN1079" s="154">
        <f>IF($D1079="",0,IF($E1079="",0,IF(VLOOKUP($E1079,paramètres!$E$33:$F$44,2,FALSE)&lt;=VLOOKUP($AN$18,paramètres!$E$33:$F$44,2,FALSE),AB1079*$D1079,0)))</f>
        <v>0</v>
      </c>
      <c r="AO1079" s="149" t="str">
        <f>IF(paramètres!$B$28=1,((SUM(Q1079:Z1079)/1.02)+SUM(AA1079:AB1079))*0.0303/9*COUNT(Q1079:Y1079),IF(paramètres!$B$28=2,(SUM(Q1079:AB1079))*0.0303/9*COUNT(Q1079:Y1079),"Missing Delta option"))</f>
        <v>Missing Delta option</v>
      </c>
      <c r="AP1079" s="13" t="str">
        <f>IF(paramètres!$B$28=1,(((SUM(Q1079:Z1079)/1.02)+SUM(AA1079:AB1079))+((SUM(AC1079:AL1079)/1.02)+SUM(AM1079:AO1079)))*cotpatr,IF(paramètres!$B$28=2,(SUM(Q1079:AO1079)*cotpatr),"Missing Delta Option"))</f>
        <v>Missing Delta Option</v>
      </c>
      <c r="AQ1079" s="13" t="str" cm="1">
        <f t="array" ref="AQ1079">IF(paramètres!$B$28=1,(((SUM(Q1079:Z1079)/1.02)+SUM(AA1079:AB1079))+((SUM(AC1079:AN1079)/1.02)+SUM(AM1079:AN1079)))/12*pécule,IF(paramètres!$B$28=2,SUM(Q1079:AN1079)/12*pécule,"Missing Delta Option"))</f>
        <v>Missing Delta Option</v>
      </c>
      <c r="AR1079" s="132" t="e">
        <f>IF(paramètres!$B$28=1,(((SUM(Q1079:Z1079)/1.02)+SUM(AA1079:AB1079))+((SUM(AC1079:AN1079)/1.02)+SUM(AM1079:AN1079)))+AO1079+AP1079+AQ1079,SUM(Q1079:AN1079)+AO1079+AP1079+AQ1079)</f>
        <v>#VALUE!</v>
      </c>
    </row>
    <row r="1080" spans="1:44" x14ac:dyDescent="0.25">
      <c r="A1080" s="131"/>
      <c r="B1080" s="39"/>
      <c r="C1080" s="39"/>
      <c r="D1080" s="93"/>
      <c r="E1080" s="68"/>
      <c r="F1080" s="40"/>
      <c r="G1080" s="94"/>
      <c r="H1080" s="38"/>
      <c r="I1080" s="95"/>
      <c r="J1080" s="40"/>
      <c r="K1080" s="38"/>
      <c r="L1080" s="95"/>
      <c r="M1080" s="40"/>
      <c r="N1080" s="38"/>
      <c r="O1080" s="95"/>
      <c r="P1080" s="68"/>
      <c r="Q1080" s="226"/>
      <c r="R1080" s="227"/>
      <c r="S1080" s="227"/>
      <c r="T1080" s="227"/>
      <c r="U1080" s="227"/>
      <c r="V1080" s="227"/>
      <c r="W1080" s="227"/>
      <c r="X1080" s="227"/>
      <c r="Y1080" s="227"/>
      <c r="Z1080" s="227"/>
      <c r="AA1080" s="227"/>
      <c r="AB1080" s="228"/>
      <c r="AC1080" s="149">
        <f>IF($D1080="",0,IF($E1080="",0,IF(VLOOKUP($E1080,paramètres!$E$33:$F$44,2,FALSE)&lt;=VLOOKUP($AC$18,paramètres!$E$33:$F$44,2,FALSE),Q1080*$D1080,0)))</f>
        <v>0</v>
      </c>
      <c r="AD1080" s="13">
        <f>IF($D1080="",0,IF($E1080="",0,IF(VLOOKUP($E1080,paramètres!$E$33:$F$44,2,FALSE)&lt;=VLOOKUP($AD$18,paramètres!$E$33:$F$44,2,FALSE),R1080*$D1080,0)))</f>
        <v>0</v>
      </c>
      <c r="AE1080" s="13">
        <f>IF($D1080="",0,IF($E1080="",0,IF(VLOOKUP($E1080,paramètres!$E$33:$F$44,2,FALSE)&lt;=VLOOKUP($AE$18,paramètres!$E$33:$F$44,2,FALSE),S1080*$D1080,0)))</f>
        <v>0</v>
      </c>
      <c r="AF1080" s="13">
        <f>IF($D1080="",0,IF($E1080="",0,IF(VLOOKUP($E1080,paramètres!$E$33:$F$44,2,FALSE)&lt;=VLOOKUP($AF$18,paramètres!$E$33:$F$44,2,FALSE),T1080*$D1080,0)))</f>
        <v>0</v>
      </c>
      <c r="AG1080" s="13">
        <f>IF($D1080="",0,IF($E1080="",0,IF(VLOOKUP($E1080,paramètres!$E$33:$F$44,2,FALSE)&lt;=VLOOKUP($AG$18,paramètres!$E$33:$F$44,2,FALSE),U1080*$D1080,0)))</f>
        <v>0</v>
      </c>
      <c r="AH1080" s="13">
        <f>IF($D1080="",0,IF($E1080="",0,IF(VLOOKUP($E1080,paramètres!$E$33:$F$44,2,FALSE)&lt;=VLOOKUP($AH$18,paramètres!$E$33:$F$44,2,FALSE),V1080*$D1080,0)))</f>
        <v>0</v>
      </c>
      <c r="AI1080" s="13">
        <f>IF($D1080="",0,IF($E1080="",0,IF(VLOOKUP($E1080,paramètres!$E$33:$F$44,2,FALSE)&lt;=VLOOKUP($AI$18,paramètres!$E$33:$F$44,2,FALSE),W1080*$D1080,0)))</f>
        <v>0</v>
      </c>
      <c r="AJ1080" s="13">
        <f>IF($D1080="",0,IF($E1080="",0,IF(VLOOKUP($E1080,paramètres!$E$33:$F$44,2,FALSE)&lt;=VLOOKUP($AJ$18,paramètres!$E$33:$F$44,2,FALSE),X1080*$D1080,0)))</f>
        <v>0</v>
      </c>
      <c r="AK1080" s="13">
        <f>IF($D1080="",0,IF($E1080="",0,IF(VLOOKUP($E1080,paramètres!$E$33:$F$44,2,FALSE)&lt;=VLOOKUP($AK$18,paramètres!$E$33:$F$44,2,FALSE),Y1080*$D1080,0)))</f>
        <v>0</v>
      </c>
      <c r="AL1080" s="13">
        <f>IF($D1080="",0,IF($E1080="",0,IF(VLOOKUP($E1080,paramètres!$E$33:$F$44,2,FALSE)&lt;=VLOOKUP($AL$18,paramètres!$E$33:$F$44,2,FALSE),Z1080*$D1080,0)))</f>
        <v>0</v>
      </c>
      <c r="AM1080" s="13">
        <f>IF($D1080="",0,IF($E1080="",0,IF(VLOOKUP($E1080,paramètres!$E$33:$F$44,2,FALSE)&lt;=VLOOKUP($AM$18,paramètres!$E$33:$F$44,2,FALSE),AA1080*$D1080,0)))</f>
        <v>0</v>
      </c>
      <c r="AN1080" s="154">
        <f>IF($D1080="",0,IF($E1080="",0,IF(VLOOKUP($E1080,paramètres!$E$33:$F$44,2,FALSE)&lt;=VLOOKUP($AN$18,paramètres!$E$33:$F$44,2,FALSE),AB1080*$D1080,0)))</f>
        <v>0</v>
      </c>
      <c r="AO1080" s="149" t="str">
        <f>IF(paramètres!$B$28=1,((SUM(Q1080:Z1080)/1.02)+SUM(AA1080:AB1080))*0.0303/9*COUNT(Q1080:Y1080),IF(paramètres!$B$28=2,(SUM(Q1080:AB1080))*0.0303/9*COUNT(Q1080:Y1080),"Missing Delta option"))</f>
        <v>Missing Delta option</v>
      </c>
      <c r="AP1080" s="13" t="str">
        <f>IF(paramètres!$B$28=1,(((SUM(Q1080:Z1080)/1.02)+SUM(AA1080:AB1080))+((SUM(AC1080:AL1080)/1.02)+SUM(AM1080:AO1080)))*cotpatr,IF(paramètres!$B$28=2,(SUM(Q1080:AO1080)*cotpatr),"Missing Delta Option"))</f>
        <v>Missing Delta Option</v>
      </c>
      <c r="AQ1080" s="13" t="str" cm="1">
        <f t="array" ref="AQ1080">IF(paramètres!$B$28=1,(((SUM(Q1080:Z1080)/1.02)+SUM(AA1080:AB1080))+((SUM(AC1080:AN1080)/1.02)+SUM(AM1080:AN1080)))/12*pécule,IF(paramètres!$B$28=2,SUM(Q1080:AN1080)/12*pécule,"Missing Delta Option"))</f>
        <v>Missing Delta Option</v>
      </c>
      <c r="AR1080" s="132" t="e">
        <f>IF(paramètres!$B$28=1,(((SUM(Q1080:Z1080)/1.02)+SUM(AA1080:AB1080))+((SUM(AC1080:AN1080)/1.02)+SUM(AM1080:AN1080)))+AO1080+AP1080+AQ1080,SUM(Q1080:AN1080)+AO1080+AP1080+AQ1080)</f>
        <v>#VALUE!</v>
      </c>
    </row>
    <row r="1081" spans="1:44" x14ac:dyDescent="0.25">
      <c r="A1081" s="131"/>
      <c r="B1081" s="39"/>
      <c r="C1081" s="39"/>
      <c r="D1081" s="93"/>
      <c r="E1081" s="68"/>
      <c r="F1081" s="40"/>
      <c r="G1081" s="94"/>
      <c r="H1081" s="38"/>
      <c r="I1081" s="95"/>
      <c r="J1081" s="40"/>
      <c r="K1081" s="38"/>
      <c r="L1081" s="95"/>
      <c r="M1081" s="40"/>
      <c r="N1081" s="38"/>
      <c r="O1081" s="95"/>
      <c r="P1081" s="68"/>
      <c r="Q1081" s="226"/>
      <c r="R1081" s="227"/>
      <c r="S1081" s="227"/>
      <c r="T1081" s="227"/>
      <c r="U1081" s="227"/>
      <c r="V1081" s="227"/>
      <c r="W1081" s="227"/>
      <c r="X1081" s="227"/>
      <c r="Y1081" s="227"/>
      <c r="Z1081" s="227"/>
      <c r="AA1081" s="227"/>
      <c r="AB1081" s="228"/>
      <c r="AC1081" s="149">
        <f>IF($D1081="",0,IF($E1081="",0,IF(VLOOKUP($E1081,paramètres!$E$33:$F$44,2,FALSE)&lt;=VLOOKUP($AC$18,paramètres!$E$33:$F$44,2,FALSE),Q1081*$D1081,0)))</f>
        <v>0</v>
      </c>
      <c r="AD1081" s="13">
        <f>IF($D1081="",0,IF($E1081="",0,IF(VLOOKUP($E1081,paramètres!$E$33:$F$44,2,FALSE)&lt;=VLOOKUP($AD$18,paramètres!$E$33:$F$44,2,FALSE),R1081*$D1081,0)))</f>
        <v>0</v>
      </c>
      <c r="AE1081" s="13">
        <f>IF($D1081="",0,IF($E1081="",0,IF(VLOOKUP($E1081,paramètres!$E$33:$F$44,2,FALSE)&lt;=VLOOKUP($AE$18,paramètres!$E$33:$F$44,2,FALSE),S1081*$D1081,0)))</f>
        <v>0</v>
      </c>
      <c r="AF1081" s="13">
        <f>IF($D1081="",0,IF($E1081="",0,IF(VLOOKUP($E1081,paramètres!$E$33:$F$44,2,FALSE)&lt;=VLOOKUP($AF$18,paramètres!$E$33:$F$44,2,FALSE),T1081*$D1081,0)))</f>
        <v>0</v>
      </c>
      <c r="AG1081" s="13">
        <f>IF($D1081="",0,IF($E1081="",0,IF(VLOOKUP($E1081,paramètres!$E$33:$F$44,2,FALSE)&lt;=VLOOKUP($AG$18,paramètres!$E$33:$F$44,2,FALSE),U1081*$D1081,0)))</f>
        <v>0</v>
      </c>
      <c r="AH1081" s="13">
        <f>IF($D1081="",0,IF($E1081="",0,IF(VLOOKUP($E1081,paramètres!$E$33:$F$44,2,FALSE)&lt;=VLOOKUP($AH$18,paramètres!$E$33:$F$44,2,FALSE),V1081*$D1081,0)))</f>
        <v>0</v>
      </c>
      <c r="AI1081" s="13">
        <f>IF($D1081="",0,IF($E1081="",0,IF(VLOOKUP($E1081,paramètres!$E$33:$F$44,2,FALSE)&lt;=VLOOKUP($AI$18,paramètres!$E$33:$F$44,2,FALSE),W1081*$D1081,0)))</f>
        <v>0</v>
      </c>
      <c r="AJ1081" s="13">
        <f>IF($D1081="",0,IF($E1081="",0,IF(VLOOKUP($E1081,paramètres!$E$33:$F$44,2,FALSE)&lt;=VLOOKUP($AJ$18,paramètres!$E$33:$F$44,2,FALSE),X1081*$D1081,0)))</f>
        <v>0</v>
      </c>
      <c r="AK1081" s="13">
        <f>IF($D1081="",0,IF($E1081="",0,IF(VLOOKUP($E1081,paramètres!$E$33:$F$44,2,FALSE)&lt;=VLOOKUP($AK$18,paramètres!$E$33:$F$44,2,FALSE),Y1081*$D1081,0)))</f>
        <v>0</v>
      </c>
      <c r="AL1081" s="13">
        <f>IF($D1081="",0,IF($E1081="",0,IF(VLOOKUP($E1081,paramètres!$E$33:$F$44,2,FALSE)&lt;=VLOOKUP($AL$18,paramètres!$E$33:$F$44,2,FALSE),Z1081*$D1081,0)))</f>
        <v>0</v>
      </c>
      <c r="AM1081" s="13">
        <f>IF($D1081="",0,IF($E1081="",0,IF(VLOOKUP($E1081,paramètres!$E$33:$F$44,2,FALSE)&lt;=VLOOKUP($AM$18,paramètres!$E$33:$F$44,2,FALSE),AA1081*$D1081,0)))</f>
        <v>0</v>
      </c>
      <c r="AN1081" s="154">
        <f>IF($D1081="",0,IF($E1081="",0,IF(VLOOKUP($E1081,paramètres!$E$33:$F$44,2,FALSE)&lt;=VLOOKUP($AN$18,paramètres!$E$33:$F$44,2,FALSE),AB1081*$D1081,0)))</f>
        <v>0</v>
      </c>
      <c r="AO1081" s="149" t="str">
        <f>IF(paramètres!$B$28=1,((SUM(Q1081:Z1081)/1.02)+SUM(AA1081:AB1081))*0.0303/9*COUNT(Q1081:Y1081),IF(paramètres!$B$28=2,(SUM(Q1081:AB1081))*0.0303/9*COUNT(Q1081:Y1081),"Missing Delta option"))</f>
        <v>Missing Delta option</v>
      </c>
      <c r="AP1081" s="13" t="str">
        <f>IF(paramètres!$B$28=1,(((SUM(Q1081:Z1081)/1.02)+SUM(AA1081:AB1081))+((SUM(AC1081:AL1081)/1.02)+SUM(AM1081:AO1081)))*cotpatr,IF(paramètres!$B$28=2,(SUM(Q1081:AO1081)*cotpatr),"Missing Delta Option"))</f>
        <v>Missing Delta Option</v>
      </c>
      <c r="AQ1081" s="13" t="str" cm="1">
        <f t="array" ref="AQ1081">IF(paramètres!$B$28=1,(((SUM(Q1081:Z1081)/1.02)+SUM(AA1081:AB1081))+((SUM(AC1081:AN1081)/1.02)+SUM(AM1081:AN1081)))/12*pécule,IF(paramètres!$B$28=2,SUM(Q1081:AN1081)/12*pécule,"Missing Delta Option"))</f>
        <v>Missing Delta Option</v>
      </c>
      <c r="AR1081" s="132" t="e">
        <f>IF(paramètres!$B$28=1,(((SUM(Q1081:Z1081)/1.02)+SUM(AA1081:AB1081))+((SUM(AC1081:AN1081)/1.02)+SUM(AM1081:AN1081)))+AO1081+AP1081+AQ1081,SUM(Q1081:AN1081)+AO1081+AP1081+AQ1081)</f>
        <v>#VALUE!</v>
      </c>
    </row>
    <row r="1082" spans="1:44" x14ac:dyDescent="0.25">
      <c r="A1082" s="131"/>
      <c r="B1082" s="39"/>
      <c r="C1082" s="39"/>
      <c r="D1082" s="93"/>
      <c r="E1082" s="68"/>
      <c r="F1082" s="40"/>
      <c r="G1082" s="94"/>
      <c r="H1082" s="38"/>
      <c r="I1082" s="95"/>
      <c r="J1082" s="40"/>
      <c r="K1082" s="38"/>
      <c r="L1082" s="95"/>
      <c r="M1082" s="40"/>
      <c r="N1082" s="38"/>
      <c r="O1082" s="95"/>
      <c r="P1082" s="68"/>
      <c r="Q1082" s="226"/>
      <c r="R1082" s="227"/>
      <c r="S1082" s="227"/>
      <c r="T1082" s="227"/>
      <c r="U1082" s="227"/>
      <c r="V1082" s="227"/>
      <c r="W1082" s="227"/>
      <c r="X1082" s="227"/>
      <c r="Y1082" s="227"/>
      <c r="Z1082" s="227"/>
      <c r="AA1082" s="227"/>
      <c r="AB1082" s="228"/>
      <c r="AC1082" s="149">
        <f>IF($D1082="",0,IF($E1082="",0,IF(VLOOKUP($E1082,paramètres!$E$33:$F$44,2,FALSE)&lt;=VLOOKUP($AC$18,paramètres!$E$33:$F$44,2,FALSE),Q1082*$D1082,0)))</f>
        <v>0</v>
      </c>
      <c r="AD1082" s="13">
        <f>IF($D1082="",0,IF($E1082="",0,IF(VLOOKUP($E1082,paramètres!$E$33:$F$44,2,FALSE)&lt;=VLOOKUP($AD$18,paramètres!$E$33:$F$44,2,FALSE),R1082*$D1082,0)))</f>
        <v>0</v>
      </c>
      <c r="AE1082" s="13">
        <f>IF($D1082="",0,IF($E1082="",0,IF(VLOOKUP($E1082,paramètres!$E$33:$F$44,2,FALSE)&lt;=VLOOKUP($AE$18,paramètres!$E$33:$F$44,2,FALSE),S1082*$D1082,0)))</f>
        <v>0</v>
      </c>
      <c r="AF1082" s="13">
        <f>IF($D1082="",0,IF($E1082="",0,IF(VLOOKUP($E1082,paramètres!$E$33:$F$44,2,FALSE)&lt;=VLOOKUP($AF$18,paramètres!$E$33:$F$44,2,FALSE),T1082*$D1082,0)))</f>
        <v>0</v>
      </c>
      <c r="AG1082" s="13">
        <f>IF($D1082="",0,IF($E1082="",0,IF(VLOOKUP($E1082,paramètres!$E$33:$F$44,2,FALSE)&lt;=VLOOKUP($AG$18,paramètres!$E$33:$F$44,2,FALSE),U1082*$D1082,0)))</f>
        <v>0</v>
      </c>
      <c r="AH1082" s="13">
        <f>IF($D1082="",0,IF($E1082="",0,IF(VLOOKUP($E1082,paramètres!$E$33:$F$44,2,FALSE)&lt;=VLOOKUP($AH$18,paramètres!$E$33:$F$44,2,FALSE),V1082*$D1082,0)))</f>
        <v>0</v>
      </c>
      <c r="AI1082" s="13">
        <f>IF($D1082="",0,IF($E1082="",0,IF(VLOOKUP($E1082,paramètres!$E$33:$F$44,2,FALSE)&lt;=VLOOKUP($AI$18,paramètres!$E$33:$F$44,2,FALSE),W1082*$D1082,0)))</f>
        <v>0</v>
      </c>
      <c r="AJ1082" s="13">
        <f>IF($D1082="",0,IF($E1082="",0,IF(VLOOKUP($E1082,paramètres!$E$33:$F$44,2,FALSE)&lt;=VLOOKUP($AJ$18,paramètres!$E$33:$F$44,2,FALSE),X1082*$D1082,0)))</f>
        <v>0</v>
      </c>
      <c r="AK1082" s="13">
        <f>IF($D1082="",0,IF($E1082="",0,IF(VLOOKUP($E1082,paramètres!$E$33:$F$44,2,FALSE)&lt;=VLOOKUP($AK$18,paramètres!$E$33:$F$44,2,FALSE),Y1082*$D1082,0)))</f>
        <v>0</v>
      </c>
      <c r="AL1082" s="13">
        <f>IF($D1082="",0,IF($E1082="",0,IF(VLOOKUP($E1082,paramètres!$E$33:$F$44,2,FALSE)&lt;=VLOOKUP($AL$18,paramètres!$E$33:$F$44,2,FALSE),Z1082*$D1082,0)))</f>
        <v>0</v>
      </c>
      <c r="AM1082" s="13">
        <f>IF($D1082="",0,IF($E1082="",0,IF(VLOOKUP($E1082,paramètres!$E$33:$F$44,2,FALSE)&lt;=VLOOKUP($AM$18,paramètres!$E$33:$F$44,2,FALSE),AA1082*$D1082,0)))</f>
        <v>0</v>
      </c>
      <c r="AN1082" s="154">
        <f>IF($D1082="",0,IF($E1082="",0,IF(VLOOKUP($E1082,paramètres!$E$33:$F$44,2,FALSE)&lt;=VLOOKUP($AN$18,paramètres!$E$33:$F$44,2,FALSE),AB1082*$D1082,0)))</f>
        <v>0</v>
      </c>
      <c r="AO1082" s="149" t="str">
        <f>IF(paramètres!$B$28=1,((SUM(Q1082:Z1082)/1.02)+SUM(AA1082:AB1082))*0.0303/9*COUNT(Q1082:Y1082),IF(paramètres!$B$28=2,(SUM(Q1082:AB1082))*0.0303/9*COUNT(Q1082:Y1082),"Missing Delta option"))</f>
        <v>Missing Delta option</v>
      </c>
      <c r="AP1082" s="13" t="str">
        <f>IF(paramètres!$B$28=1,(((SUM(Q1082:Z1082)/1.02)+SUM(AA1082:AB1082))+((SUM(AC1082:AL1082)/1.02)+SUM(AM1082:AO1082)))*cotpatr,IF(paramètres!$B$28=2,(SUM(Q1082:AO1082)*cotpatr),"Missing Delta Option"))</f>
        <v>Missing Delta Option</v>
      </c>
      <c r="AQ1082" s="13" t="str" cm="1">
        <f t="array" ref="AQ1082">IF(paramètres!$B$28=1,(((SUM(Q1082:Z1082)/1.02)+SUM(AA1082:AB1082))+((SUM(AC1082:AN1082)/1.02)+SUM(AM1082:AN1082)))/12*pécule,IF(paramètres!$B$28=2,SUM(Q1082:AN1082)/12*pécule,"Missing Delta Option"))</f>
        <v>Missing Delta Option</v>
      </c>
      <c r="AR1082" s="132" t="e">
        <f>IF(paramètres!$B$28=1,(((SUM(Q1082:Z1082)/1.02)+SUM(AA1082:AB1082))+((SUM(AC1082:AN1082)/1.02)+SUM(AM1082:AN1082)))+AO1082+AP1082+AQ1082,SUM(Q1082:AN1082)+AO1082+AP1082+AQ1082)</f>
        <v>#VALUE!</v>
      </c>
    </row>
    <row r="1083" spans="1:44" x14ac:dyDescent="0.25">
      <c r="A1083" s="131"/>
      <c r="B1083" s="39"/>
      <c r="C1083" s="39"/>
      <c r="D1083" s="93"/>
      <c r="E1083" s="68"/>
      <c r="F1083" s="40"/>
      <c r="G1083" s="94"/>
      <c r="H1083" s="38"/>
      <c r="I1083" s="95"/>
      <c r="J1083" s="40"/>
      <c r="K1083" s="38"/>
      <c r="L1083" s="95"/>
      <c r="M1083" s="40"/>
      <c r="N1083" s="38"/>
      <c r="O1083" s="95"/>
      <c r="P1083" s="68"/>
      <c r="Q1083" s="226"/>
      <c r="R1083" s="227"/>
      <c r="S1083" s="227"/>
      <c r="T1083" s="227"/>
      <c r="U1083" s="227"/>
      <c r="V1083" s="227"/>
      <c r="W1083" s="227"/>
      <c r="X1083" s="227"/>
      <c r="Y1083" s="227"/>
      <c r="Z1083" s="227"/>
      <c r="AA1083" s="227"/>
      <c r="AB1083" s="228"/>
      <c r="AC1083" s="149">
        <f>IF($D1083="",0,IF($E1083="",0,IF(VLOOKUP($E1083,paramètres!$E$33:$F$44,2,FALSE)&lt;=VLOOKUP($AC$18,paramètres!$E$33:$F$44,2,FALSE),Q1083*$D1083,0)))</f>
        <v>0</v>
      </c>
      <c r="AD1083" s="13">
        <f>IF($D1083="",0,IF($E1083="",0,IF(VLOOKUP($E1083,paramètres!$E$33:$F$44,2,FALSE)&lt;=VLOOKUP($AD$18,paramètres!$E$33:$F$44,2,FALSE),R1083*$D1083,0)))</f>
        <v>0</v>
      </c>
      <c r="AE1083" s="13">
        <f>IF($D1083="",0,IF($E1083="",0,IF(VLOOKUP($E1083,paramètres!$E$33:$F$44,2,FALSE)&lt;=VLOOKUP($AE$18,paramètres!$E$33:$F$44,2,FALSE),S1083*$D1083,0)))</f>
        <v>0</v>
      </c>
      <c r="AF1083" s="13">
        <f>IF($D1083="",0,IF($E1083="",0,IF(VLOOKUP($E1083,paramètres!$E$33:$F$44,2,FALSE)&lt;=VLOOKUP($AF$18,paramètres!$E$33:$F$44,2,FALSE),T1083*$D1083,0)))</f>
        <v>0</v>
      </c>
      <c r="AG1083" s="13">
        <f>IF($D1083="",0,IF($E1083="",0,IF(VLOOKUP($E1083,paramètres!$E$33:$F$44,2,FALSE)&lt;=VLOOKUP($AG$18,paramètres!$E$33:$F$44,2,FALSE),U1083*$D1083,0)))</f>
        <v>0</v>
      </c>
      <c r="AH1083" s="13">
        <f>IF($D1083="",0,IF($E1083="",0,IF(VLOOKUP($E1083,paramètres!$E$33:$F$44,2,FALSE)&lt;=VLOOKUP($AH$18,paramètres!$E$33:$F$44,2,FALSE),V1083*$D1083,0)))</f>
        <v>0</v>
      </c>
      <c r="AI1083" s="13">
        <f>IF($D1083="",0,IF($E1083="",0,IF(VLOOKUP($E1083,paramètres!$E$33:$F$44,2,FALSE)&lt;=VLOOKUP($AI$18,paramètres!$E$33:$F$44,2,FALSE),W1083*$D1083,0)))</f>
        <v>0</v>
      </c>
      <c r="AJ1083" s="13">
        <f>IF($D1083="",0,IF($E1083="",0,IF(VLOOKUP($E1083,paramètres!$E$33:$F$44,2,FALSE)&lt;=VLOOKUP($AJ$18,paramètres!$E$33:$F$44,2,FALSE),X1083*$D1083,0)))</f>
        <v>0</v>
      </c>
      <c r="AK1083" s="13">
        <f>IF($D1083="",0,IF($E1083="",0,IF(VLOOKUP($E1083,paramètres!$E$33:$F$44,2,FALSE)&lt;=VLOOKUP($AK$18,paramètres!$E$33:$F$44,2,FALSE),Y1083*$D1083,0)))</f>
        <v>0</v>
      </c>
      <c r="AL1083" s="13">
        <f>IF($D1083="",0,IF($E1083="",0,IF(VLOOKUP($E1083,paramètres!$E$33:$F$44,2,FALSE)&lt;=VLOOKUP($AL$18,paramètres!$E$33:$F$44,2,FALSE),Z1083*$D1083,0)))</f>
        <v>0</v>
      </c>
      <c r="AM1083" s="13">
        <f>IF($D1083="",0,IF($E1083="",0,IF(VLOOKUP($E1083,paramètres!$E$33:$F$44,2,FALSE)&lt;=VLOOKUP($AM$18,paramètres!$E$33:$F$44,2,FALSE),AA1083*$D1083,0)))</f>
        <v>0</v>
      </c>
      <c r="AN1083" s="154">
        <f>IF($D1083="",0,IF($E1083="",0,IF(VLOOKUP($E1083,paramètres!$E$33:$F$44,2,FALSE)&lt;=VLOOKUP($AN$18,paramètres!$E$33:$F$44,2,FALSE),AB1083*$D1083,0)))</f>
        <v>0</v>
      </c>
      <c r="AO1083" s="149" t="str">
        <f>IF(paramètres!$B$28=1,((SUM(Q1083:Z1083)/1.02)+SUM(AA1083:AB1083))*0.0303/9*COUNT(Q1083:Y1083),IF(paramètres!$B$28=2,(SUM(Q1083:AB1083))*0.0303/9*COUNT(Q1083:Y1083),"Missing Delta option"))</f>
        <v>Missing Delta option</v>
      </c>
      <c r="AP1083" s="13" t="str">
        <f>IF(paramètres!$B$28=1,(((SUM(Q1083:Z1083)/1.02)+SUM(AA1083:AB1083))+((SUM(AC1083:AL1083)/1.02)+SUM(AM1083:AO1083)))*cotpatr,IF(paramètres!$B$28=2,(SUM(Q1083:AO1083)*cotpatr),"Missing Delta Option"))</f>
        <v>Missing Delta Option</v>
      </c>
      <c r="AQ1083" s="13" t="str" cm="1">
        <f t="array" ref="AQ1083">IF(paramètres!$B$28=1,(((SUM(Q1083:Z1083)/1.02)+SUM(AA1083:AB1083))+((SUM(AC1083:AN1083)/1.02)+SUM(AM1083:AN1083)))/12*pécule,IF(paramètres!$B$28=2,SUM(Q1083:AN1083)/12*pécule,"Missing Delta Option"))</f>
        <v>Missing Delta Option</v>
      </c>
      <c r="AR1083" s="132" t="e">
        <f>IF(paramètres!$B$28=1,(((SUM(Q1083:Z1083)/1.02)+SUM(AA1083:AB1083))+((SUM(AC1083:AN1083)/1.02)+SUM(AM1083:AN1083)))+AO1083+AP1083+AQ1083,SUM(Q1083:AN1083)+AO1083+AP1083+AQ1083)</f>
        <v>#VALUE!</v>
      </c>
    </row>
    <row r="1084" spans="1:44" x14ac:dyDescent="0.25">
      <c r="A1084" s="131"/>
      <c r="B1084" s="39"/>
      <c r="C1084" s="39"/>
      <c r="D1084" s="93"/>
      <c r="E1084" s="68"/>
      <c r="F1084" s="40"/>
      <c r="G1084" s="94"/>
      <c r="H1084" s="38"/>
      <c r="I1084" s="95"/>
      <c r="J1084" s="40"/>
      <c r="K1084" s="38"/>
      <c r="L1084" s="95"/>
      <c r="M1084" s="40"/>
      <c r="N1084" s="38"/>
      <c r="O1084" s="95"/>
      <c r="P1084" s="68"/>
      <c r="Q1084" s="226"/>
      <c r="R1084" s="227"/>
      <c r="S1084" s="227"/>
      <c r="T1084" s="227"/>
      <c r="U1084" s="227"/>
      <c r="V1084" s="227"/>
      <c r="W1084" s="227"/>
      <c r="X1084" s="227"/>
      <c r="Y1084" s="227"/>
      <c r="Z1084" s="227"/>
      <c r="AA1084" s="227"/>
      <c r="AB1084" s="228"/>
      <c r="AC1084" s="149">
        <f>IF($D1084="",0,IF($E1084="",0,IF(VLOOKUP($E1084,paramètres!$E$33:$F$44,2,FALSE)&lt;=VLOOKUP($AC$18,paramètres!$E$33:$F$44,2,FALSE),Q1084*$D1084,0)))</f>
        <v>0</v>
      </c>
      <c r="AD1084" s="13">
        <f>IF($D1084="",0,IF($E1084="",0,IF(VLOOKUP($E1084,paramètres!$E$33:$F$44,2,FALSE)&lt;=VLOOKUP($AD$18,paramètres!$E$33:$F$44,2,FALSE),R1084*$D1084,0)))</f>
        <v>0</v>
      </c>
      <c r="AE1084" s="13">
        <f>IF($D1084="",0,IF($E1084="",0,IF(VLOOKUP($E1084,paramètres!$E$33:$F$44,2,FALSE)&lt;=VLOOKUP($AE$18,paramètres!$E$33:$F$44,2,FALSE),S1084*$D1084,0)))</f>
        <v>0</v>
      </c>
      <c r="AF1084" s="13">
        <f>IF($D1084="",0,IF($E1084="",0,IF(VLOOKUP($E1084,paramètres!$E$33:$F$44,2,FALSE)&lt;=VLOOKUP($AF$18,paramètres!$E$33:$F$44,2,FALSE),T1084*$D1084,0)))</f>
        <v>0</v>
      </c>
      <c r="AG1084" s="13">
        <f>IF($D1084="",0,IF($E1084="",0,IF(VLOOKUP($E1084,paramètres!$E$33:$F$44,2,FALSE)&lt;=VLOOKUP($AG$18,paramètres!$E$33:$F$44,2,FALSE),U1084*$D1084,0)))</f>
        <v>0</v>
      </c>
      <c r="AH1084" s="13">
        <f>IF($D1084="",0,IF($E1084="",0,IF(VLOOKUP($E1084,paramètres!$E$33:$F$44,2,FALSE)&lt;=VLOOKUP($AH$18,paramètres!$E$33:$F$44,2,FALSE),V1084*$D1084,0)))</f>
        <v>0</v>
      </c>
      <c r="AI1084" s="13">
        <f>IF($D1084="",0,IF($E1084="",0,IF(VLOOKUP($E1084,paramètres!$E$33:$F$44,2,FALSE)&lt;=VLOOKUP($AI$18,paramètres!$E$33:$F$44,2,FALSE),W1084*$D1084,0)))</f>
        <v>0</v>
      </c>
      <c r="AJ1084" s="13">
        <f>IF($D1084="",0,IF($E1084="",0,IF(VLOOKUP($E1084,paramètres!$E$33:$F$44,2,FALSE)&lt;=VLOOKUP($AJ$18,paramètres!$E$33:$F$44,2,FALSE),X1084*$D1084,0)))</f>
        <v>0</v>
      </c>
      <c r="AK1084" s="13">
        <f>IF($D1084="",0,IF($E1084="",0,IF(VLOOKUP($E1084,paramètres!$E$33:$F$44,2,FALSE)&lt;=VLOOKUP($AK$18,paramètres!$E$33:$F$44,2,FALSE),Y1084*$D1084,0)))</f>
        <v>0</v>
      </c>
      <c r="AL1084" s="13">
        <f>IF($D1084="",0,IF($E1084="",0,IF(VLOOKUP($E1084,paramètres!$E$33:$F$44,2,FALSE)&lt;=VLOOKUP($AL$18,paramètres!$E$33:$F$44,2,FALSE),Z1084*$D1084,0)))</f>
        <v>0</v>
      </c>
      <c r="AM1084" s="13">
        <f>IF($D1084="",0,IF($E1084="",0,IF(VLOOKUP($E1084,paramètres!$E$33:$F$44,2,FALSE)&lt;=VLOOKUP($AM$18,paramètres!$E$33:$F$44,2,FALSE),AA1084*$D1084,0)))</f>
        <v>0</v>
      </c>
      <c r="AN1084" s="154">
        <f>IF($D1084="",0,IF($E1084="",0,IF(VLOOKUP($E1084,paramètres!$E$33:$F$44,2,FALSE)&lt;=VLOOKUP($AN$18,paramètres!$E$33:$F$44,2,FALSE),AB1084*$D1084,0)))</f>
        <v>0</v>
      </c>
      <c r="AO1084" s="149" t="str">
        <f>IF(paramètres!$B$28=1,((SUM(Q1084:Z1084)/1.02)+SUM(AA1084:AB1084))*0.0303/9*COUNT(Q1084:Y1084),IF(paramètres!$B$28=2,(SUM(Q1084:AB1084))*0.0303/9*COUNT(Q1084:Y1084),"Missing Delta option"))</f>
        <v>Missing Delta option</v>
      </c>
      <c r="AP1084" s="13" t="str">
        <f>IF(paramètres!$B$28=1,(((SUM(Q1084:Z1084)/1.02)+SUM(AA1084:AB1084))+((SUM(AC1084:AL1084)/1.02)+SUM(AM1084:AO1084)))*cotpatr,IF(paramètres!$B$28=2,(SUM(Q1084:AO1084)*cotpatr),"Missing Delta Option"))</f>
        <v>Missing Delta Option</v>
      </c>
      <c r="AQ1084" s="13" t="str" cm="1">
        <f t="array" ref="AQ1084">IF(paramètres!$B$28=1,(((SUM(Q1084:Z1084)/1.02)+SUM(AA1084:AB1084))+((SUM(AC1084:AN1084)/1.02)+SUM(AM1084:AN1084)))/12*pécule,IF(paramètres!$B$28=2,SUM(Q1084:AN1084)/12*pécule,"Missing Delta Option"))</f>
        <v>Missing Delta Option</v>
      </c>
      <c r="AR1084" s="132" t="e">
        <f>IF(paramètres!$B$28=1,(((SUM(Q1084:Z1084)/1.02)+SUM(AA1084:AB1084))+((SUM(AC1084:AN1084)/1.02)+SUM(AM1084:AN1084)))+AO1084+AP1084+AQ1084,SUM(Q1084:AN1084)+AO1084+AP1084+AQ1084)</f>
        <v>#VALUE!</v>
      </c>
    </row>
    <row r="1085" spans="1:44" x14ac:dyDescent="0.25">
      <c r="A1085" s="131"/>
      <c r="B1085" s="39"/>
      <c r="C1085" s="39"/>
      <c r="D1085" s="93"/>
      <c r="E1085" s="68"/>
      <c r="F1085" s="40"/>
      <c r="G1085" s="94"/>
      <c r="H1085" s="38"/>
      <c r="I1085" s="95"/>
      <c r="J1085" s="40"/>
      <c r="K1085" s="38"/>
      <c r="L1085" s="95"/>
      <c r="M1085" s="40"/>
      <c r="N1085" s="38"/>
      <c r="O1085" s="95"/>
      <c r="P1085" s="68"/>
      <c r="Q1085" s="226"/>
      <c r="R1085" s="227"/>
      <c r="S1085" s="227"/>
      <c r="T1085" s="227"/>
      <c r="U1085" s="227"/>
      <c r="V1085" s="227"/>
      <c r="W1085" s="227"/>
      <c r="X1085" s="227"/>
      <c r="Y1085" s="227"/>
      <c r="Z1085" s="227"/>
      <c r="AA1085" s="227"/>
      <c r="AB1085" s="228"/>
      <c r="AC1085" s="149">
        <f>IF($D1085="",0,IF($E1085="",0,IF(VLOOKUP($E1085,paramètres!$E$33:$F$44,2,FALSE)&lt;=VLOOKUP($AC$18,paramètres!$E$33:$F$44,2,FALSE),Q1085*$D1085,0)))</f>
        <v>0</v>
      </c>
      <c r="AD1085" s="13">
        <f>IF($D1085="",0,IF($E1085="",0,IF(VLOOKUP($E1085,paramètres!$E$33:$F$44,2,FALSE)&lt;=VLOOKUP($AD$18,paramètres!$E$33:$F$44,2,FALSE),R1085*$D1085,0)))</f>
        <v>0</v>
      </c>
      <c r="AE1085" s="13">
        <f>IF($D1085="",0,IF($E1085="",0,IF(VLOOKUP($E1085,paramètres!$E$33:$F$44,2,FALSE)&lt;=VLOOKUP($AE$18,paramètres!$E$33:$F$44,2,FALSE),S1085*$D1085,0)))</f>
        <v>0</v>
      </c>
      <c r="AF1085" s="13">
        <f>IF($D1085="",0,IF($E1085="",0,IF(VLOOKUP($E1085,paramètres!$E$33:$F$44,2,FALSE)&lt;=VLOOKUP($AF$18,paramètres!$E$33:$F$44,2,FALSE),T1085*$D1085,0)))</f>
        <v>0</v>
      </c>
      <c r="AG1085" s="13">
        <f>IF($D1085="",0,IF($E1085="",0,IF(VLOOKUP($E1085,paramètres!$E$33:$F$44,2,FALSE)&lt;=VLOOKUP($AG$18,paramètres!$E$33:$F$44,2,FALSE),U1085*$D1085,0)))</f>
        <v>0</v>
      </c>
      <c r="AH1085" s="13">
        <f>IF($D1085="",0,IF($E1085="",0,IF(VLOOKUP($E1085,paramètres!$E$33:$F$44,2,FALSE)&lt;=VLOOKUP($AH$18,paramètres!$E$33:$F$44,2,FALSE),V1085*$D1085,0)))</f>
        <v>0</v>
      </c>
      <c r="AI1085" s="13">
        <f>IF($D1085="",0,IF($E1085="",0,IF(VLOOKUP($E1085,paramètres!$E$33:$F$44,2,FALSE)&lt;=VLOOKUP($AI$18,paramètres!$E$33:$F$44,2,FALSE),W1085*$D1085,0)))</f>
        <v>0</v>
      </c>
      <c r="AJ1085" s="13">
        <f>IF($D1085="",0,IF($E1085="",0,IF(VLOOKUP($E1085,paramètres!$E$33:$F$44,2,FALSE)&lt;=VLOOKUP($AJ$18,paramètres!$E$33:$F$44,2,FALSE),X1085*$D1085,0)))</f>
        <v>0</v>
      </c>
      <c r="AK1085" s="13">
        <f>IF($D1085="",0,IF($E1085="",0,IF(VLOOKUP($E1085,paramètres!$E$33:$F$44,2,FALSE)&lt;=VLOOKUP($AK$18,paramètres!$E$33:$F$44,2,FALSE),Y1085*$D1085,0)))</f>
        <v>0</v>
      </c>
      <c r="AL1085" s="13">
        <f>IF($D1085="",0,IF($E1085="",0,IF(VLOOKUP($E1085,paramètres!$E$33:$F$44,2,FALSE)&lt;=VLOOKUP($AL$18,paramètres!$E$33:$F$44,2,FALSE),Z1085*$D1085,0)))</f>
        <v>0</v>
      </c>
      <c r="AM1085" s="13">
        <f>IF($D1085="",0,IF($E1085="",0,IF(VLOOKUP($E1085,paramètres!$E$33:$F$44,2,FALSE)&lt;=VLOOKUP($AM$18,paramètres!$E$33:$F$44,2,FALSE),AA1085*$D1085,0)))</f>
        <v>0</v>
      </c>
      <c r="AN1085" s="154">
        <f>IF($D1085="",0,IF($E1085="",0,IF(VLOOKUP($E1085,paramètres!$E$33:$F$44,2,FALSE)&lt;=VLOOKUP($AN$18,paramètres!$E$33:$F$44,2,FALSE),AB1085*$D1085,0)))</f>
        <v>0</v>
      </c>
      <c r="AO1085" s="149" t="str">
        <f>IF(paramètres!$B$28=1,((SUM(Q1085:Z1085)/1.02)+SUM(AA1085:AB1085))*0.0303/9*COUNT(Q1085:Y1085),IF(paramètres!$B$28=2,(SUM(Q1085:AB1085))*0.0303/9*COUNT(Q1085:Y1085),"Missing Delta option"))</f>
        <v>Missing Delta option</v>
      </c>
      <c r="AP1085" s="13" t="str">
        <f>IF(paramètres!$B$28=1,(((SUM(Q1085:Z1085)/1.02)+SUM(AA1085:AB1085))+((SUM(AC1085:AL1085)/1.02)+SUM(AM1085:AO1085)))*cotpatr,IF(paramètres!$B$28=2,(SUM(Q1085:AO1085)*cotpatr),"Missing Delta Option"))</f>
        <v>Missing Delta Option</v>
      </c>
      <c r="AQ1085" s="13" t="str" cm="1">
        <f t="array" ref="AQ1085">IF(paramètres!$B$28=1,(((SUM(Q1085:Z1085)/1.02)+SUM(AA1085:AB1085))+((SUM(AC1085:AN1085)/1.02)+SUM(AM1085:AN1085)))/12*pécule,IF(paramètres!$B$28=2,SUM(Q1085:AN1085)/12*pécule,"Missing Delta Option"))</f>
        <v>Missing Delta Option</v>
      </c>
      <c r="AR1085" s="132" t="e">
        <f>IF(paramètres!$B$28=1,(((SUM(Q1085:Z1085)/1.02)+SUM(AA1085:AB1085))+((SUM(AC1085:AN1085)/1.02)+SUM(AM1085:AN1085)))+AO1085+AP1085+AQ1085,SUM(Q1085:AN1085)+AO1085+AP1085+AQ1085)</f>
        <v>#VALUE!</v>
      </c>
    </row>
    <row r="1086" spans="1:44" x14ac:dyDescent="0.25">
      <c r="A1086" s="131"/>
      <c r="B1086" s="39"/>
      <c r="C1086" s="39"/>
      <c r="D1086" s="93"/>
      <c r="E1086" s="68"/>
      <c r="F1086" s="40"/>
      <c r="G1086" s="94"/>
      <c r="H1086" s="38"/>
      <c r="I1086" s="95"/>
      <c r="J1086" s="40"/>
      <c r="K1086" s="38"/>
      <c r="L1086" s="95"/>
      <c r="M1086" s="40"/>
      <c r="N1086" s="38"/>
      <c r="O1086" s="95"/>
      <c r="P1086" s="68"/>
      <c r="Q1086" s="226"/>
      <c r="R1086" s="227"/>
      <c r="S1086" s="227"/>
      <c r="T1086" s="227"/>
      <c r="U1086" s="227"/>
      <c r="V1086" s="227"/>
      <c r="W1086" s="227"/>
      <c r="X1086" s="227"/>
      <c r="Y1086" s="227"/>
      <c r="Z1086" s="227"/>
      <c r="AA1086" s="227"/>
      <c r="AB1086" s="228"/>
      <c r="AC1086" s="149">
        <f>IF($D1086="",0,IF($E1086="",0,IF(VLOOKUP($E1086,paramètres!$E$33:$F$44,2,FALSE)&lt;=VLOOKUP($AC$18,paramètres!$E$33:$F$44,2,FALSE),Q1086*$D1086,0)))</f>
        <v>0</v>
      </c>
      <c r="AD1086" s="13">
        <f>IF($D1086="",0,IF($E1086="",0,IF(VLOOKUP($E1086,paramètres!$E$33:$F$44,2,FALSE)&lt;=VLOOKUP($AD$18,paramètres!$E$33:$F$44,2,FALSE),R1086*$D1086,0)))</f>
        <v>0</v>
      </c>
      <c r="AE1086" s="13">
        <f>IF($D1086="",0,IF($E1086="",0,IF(VLOOKUP($E1086,paramètres!$E$33:$F$44,2,FALSE)&lt;=VLOOKUP($AE$18,paramètres!$E$33:$F$44,2,FALSE),S1086*$D1086,0)))</f>
        <v>0</v>
      </c>
      <c r="AF1086" s="13">
        <f>IF($D1086="",0,IF($E1086="",0,IF(VLOOKUP($E1086,paramètres!$E$33:$F$44,2,FALSE)&lt;=VLOOKUP($AF$18,paramètres!$E$33:$F$44,2,FALSE),T1086*$D1086,0)))</f>
        <v>0</v>
      </c>
      <c r="AG1086" s="13">
        <f>IF($D1086="",0,IF($E1086="",0,IF(VLOOKUP($E1086,paramètres!$E$33:$F$44,2,FALSE)&lt;=VLOOKUP($AG$18,paramètres!$E$33:$F$44,2,FALSE),U1086*$D1086,0)))</f>
        <v>0</v>
      </c>
      <c r="AH1086" s="13">
        <f>IF($D1086="",0,IF($E1086="",0,IF(VLOOKUP($E1086,paramètres!$E$33:$F$44,2,FALSE)&lt;=VLOOKUP($AH$18,paramètres!$E$33:$F$44,2,FALSE),V1086*$D1086,0)))</f>
        <v>0</v>
      </c>
      <c r="AI1086" s="13">
        <f>IF($D1086="",0,IF($E1086="",0,IF(VLOOKUP($E1086,paramètres!$E$33:$F$44,2,FALSE)&lt;=VLOOKUP($AI$18,paramètres!$E$33:$F$44,2,FALSE),W1086*$D1086,0)))</f>
        <v>0</v>
      </c>
      <c r="AJ1086" s="13">
        <f>IF($D1086="",0,IF($E1086="",0,IF(VLOOKUP($E1086,paramètres!$E$33:$F$44,2,FALSE)&lt;=VLOOKUP($AJ$18,paramètres!$E$33:$F$44,2,FALSE),X1086*$D1086,0)))</f>
        <v>0</v>
      </c>
      <c r="AK1086" s="13">
        <f>IF($D1086="",0,IF($E1086="",0,IF(VLOOKUP($E1086,paramètres!$E$33:$F$44,2,FALSE)&lt;=VLOOKUP($AK$18,paramètres!$E$33:$F$44,2,FALSE),Y1086*$D1086,0)))</f>
        <v>0</v>
      </c>
      <c r="AL1086" s="13">
        <f>IF($D1086="",0,IF($E1086="",0,IF(VLOOKUP($E1086,paramètres!$E$33:$F$44,2,FALSE)&lt;=VLOOKUP($AL$18,paramètres!$E$33:$F$44,2,FALSE),Z1086*$D1086,0)))</f>
        <v>0</v>
      </c>
      <c r="AM1086" s="13">
        <f>IF($D1086="",0,IF($E1086="",0,IF(VLOOKUP($E1086,paramètres!$E$33:$F$44,2,FALSE)&lt;=VLOOKUP($AM$18,paramètres!$E$33:$F$44,2,FALSE),AA1086*$D1086,0)))</f>
        <v>0</v>
      </c>
      <c r="AN1086" s="154">
        <f>IF($D1086="",0,IF($E1086="",0,IF(VLOOKUP($E1086,paramètres!$E$33:$F$44,2,FALSE)&lt;=VLOOKUP($AN$18,paramètres!$E$33:$F$44,2,FALSE),AB1086*$D1086,0)))</f>
        <v>0</v>
      </c>
      <c r="AO1086" s="149" t="str">
        <f>IF(paramètres!$B$28=1,((SUM(Q1086:Z1086)/1.02)+SUM(AA1086:AB1086))*0.0303/9*COUNT(Q1086:Y1086),IF(paramètres!$B$28=2,(SUM(Q1086:AB1086))*0.0303/9*COUNT(Q1086:Y1086),"Missing Delta option"))</f>
        <v>Missing Delta option</v>
      </c>
      <c r="AP1086" s="13" t="str">
        <f>IF(paramètres!$B$28=1,(((SUM(Q1086:Z1086)/1.02)+SUM(AA1086:AB1086))+((SUM(AC1086:AL1086)/1.02)+SUM(AM1086:AO1086)))*cotpatr,IF(paramètres!$B$28=2,(SUM(Q1086:AO1086)*cotpatr),"Missing Delta Option"))</f>
        <v>Missing Delta Option</v>
      </c>
      <c r="AQ1086" s="13" t="str" cm="1">
        <f t="array" ref="AQ1086">IF(paramètres!$B$28=1,(((SUM(Q1086:Z1086)/1.02)+SUM(AA1086:AB1086))+((SUM(AC1086:AN1086)/1.02)+SUM(AM1086:AN1086)))/12*pécule,IF(paramètres!$B$28=2,SUM(Q1086:AN1086)/12*pécule,"Missing Delta Option"))</f>
        <v>Missing Delta Option</v>
      </c>
      <c r="AR1086" s="132" t="e">
        <f>IF(paramètres!$B$28=1,(((SUM(Q1086:Z1086)/1.02)+SUM(AA1086:AB1086))+((SUM(AC1086:AN1086)/1.02)+SUM(AM1086:AN1086)))+AO1086+AP1086+AQ1086,SUM(Q1086:AN1086)+AO1086+AP1086+AQ1086)</f>
        <v>#VALUE!</v>
      </c>
    </row>
    <row r="1087" spans="1:44" x14ac:dyDescent="0.25">
      <c r="A1087" s="131"/>
      <c r="B1087" s="39"/>
      <c r="C1087" s="39"/>
      <c r="D1087" s="93"/>
      <c r="E1087" s="68"/>
      <c r="F1087" s="40"/>
      <c r="G1087" s="94"/>
      <c r="H1087" s="38"/>
      <c r="I1087" s="95"/>
      <c r="J1087" s="40"/>
      <c r="K1087" s="38"/>
      <c r="L1087" s="95"/>
      <c r="M1087" s="40"/>
      <c r="N1087" s="38"/>
      <c r="O1087" s="95"/>
      <c r="P1087" s="68"/>
      <c r="Q1087" s="226"/>
      <c r="R1087" s="227"/>
      <c r="S1087" s="227"/>
      <c r="T1087" s="227"/>
      <c r="U1087" s="227"/>
      <c r="V1087" s="227"/>
      <c r="W1087" s="227"/>
      <c r="X1087" s="227"/>
      <c r="Y1087" s="227"/>
      <c r="Z1087" s="227"/>
      <c r="AA1087" s="227"/>
      <c r="AB1087" s="228"/>
      <c r="AC1087" s="149">
        <f>IF($D1087="",0,IF($E1087="",0,IF(VLOOKUP($E1087,paramètres!$E$33:$F$44,2,FALSE)&lt;=VLOOKUP($AC$18,paramètres!$E$33:$F$44,2,FALSE),Q1087*$D1087,0)))</f>
        <v>0</v>
      </c>
      <c r="AD1087" s="13">
        <f>IF($D1087="",0,IF($E1087="",0,IF(VLOOKUP($E1087,paramètres!$E$33:$F$44,2,FALSE)&lt;=VLOOKUP($AD$18,paramètres!$E$33:$F$44,2,FALSE),R1087*$D1087,0)))</f>
        <v>0</v>
      </c>
      <c r="AE1087" s="13">
        <f>IF($D1087="",0,IF($E1087="",0,IF(VLOOKUP($E1087,paramètres!$E$33:$F$44,2,FALSE)&lt;=VLOOKUP($AE$18,paramètres!$E$33:$F$44,2,FALSE),S1087*$D1087,0)))</f>
        <v>0</v>
      </c>
      <c r="AF1087" s="13">
        <f>IF($D1087="",0,IF($E1087="",0,IF(VLOOKUP($E1087,paramètres!$E$33:$F$44,2,FALSE)&lt;=VLOOKUP($AF$18,paramètres!$E$33:$F$44,2,FALSE),T1087*$D1087,0)))</f>
        <v>0</v>
      </c>
      <c r="AG1087" s="13">
        <f>IF($D1087="",0,IF($E1087="",0,IF(VLOOKUP($E1087,paramètres!$E$33:$F$44,2,FALSE)&lt;=VLOOKUP($AG$18,paramètres!$E$33:$F$44,2,FALSE),U1087*$D1087,0)))</f>
        <v>0</v>
      </c>
      <c r="AH1087" s="13">
        <f>IF($D1087="",0,IF($E1087="",0,IF(VLOOKUP($E1087,paramètres!$E$33:$F$44,2,FALSE)&lt;=VLOOKUP($AH$18,paramètres!$E$33:$F$44,2,FALSE),V1087*$D1087,0)))</f>
        <v>0</v>
      </c>
      <c r="AI1087" s="13">
        <f>IF($D1087="",0,IF($E1087="",0,IF(VLOOKUP($E1087,paramètres!$E$33:$F$44,2,FALSE)&lt;=VLOOKUP($AI$18,paramètres!$E$33:$F$44,2,FALSE),W1087*$D1087,0)))</f>
        <v>0</v>
      </c>
      <c r="AJ1087" s="13">
        <f>IF($D1087="",0,IF($E1087="",0,IF(VLOOKUP($E1087,paramètres!$E$33:$F$44,2,FALSE)&lt;=VLOOKUP($AJ$18,paramètres!$E$33:$F$44,2,FALSE),X1087*$D1087,0)))</f>
        <v>0</v>
      </c>
      <c r="AK1087" s="13">
        <f>IF($D1087="",0,IF($E1087="",0,IF(VLOOKUP($E1087,paramètres!$E$33:$F$44,2,FALSE)&lt;=VLOOKUP($AK$18,paramètres!$E$33:$F$44,2,FALSE),Y1087*$D1087,0)))</f>
        <v>0</v>
      </c>
      <c r="AL1087" s="13">
        <f>IF($D1087="",0,IF($E1087="",0,IF(VLOOKUP($E1087,paramètres!$E$33:$F$44,2,FALSE)&lt;=VLOOKUP($AL$18,paramètres!$E$33:$F$44,2,FALSE),Z1087*$D1087,0)))</f>
        <v>0</v>
      </c>
      <c r="AM1087" s="13">
        <f>IF($D1087="",0,IF($E1087="",0,IF(VLOOKUP($E1087,paramètres!$E$33:$F$44,2,FALSE)&lt;=VLOOKUP($AM$18,paramètres!$E$33:$F$44,2,FALSE),AA1087*$D1087,0)))</f>
        <v>0</v>
      </c>
      <c r="AN1087" s="154">
        <f>IF($D1087="",0,IF($E1087="",0,IF(VLOOKUP($E1087,paramètres!$E$33:$F$44,2,FALSE)&lt;=VLOOKUP($AN$18,paramètres!$E$33:$F$44,2,FALSE),AB1087*$D1087,0)))</f>
        <v>0</v>
      </c>
      <c r="AO1087" s="149" t="str">
        <f>IF(paramètres!$B$28=1,((SUM(Q1087:Z1087)/1.02)+SUM(AA1087:AB1087))*0.0303/9*COUNT(Q1087:Y1087),IF(paramètres!$B$28=2,(SUM(Q1087:AB1087))*0.0303/9*COUNT(Q1087:Y1087),"Missing Delta option"))</f>
        <v>Missing Delta option</v>
      </c>
      <c r="AP1087" s="13" t="str">
        <f>IF(paramètres!$B$28=1,(((SUM(Q1087:Z1087)/1.02)+SUM(AA1087:AB1087))+((SUM(AC1087:AL1087)/1.02)+SUM(AM1087:AO1087)))*cotpatr,IF(paramètres!$B$28=2,(SUM(Q1087:AO1087)*cotpatr),"Missing Delta Option"))</f>
        <v>Missing Delta Option</v>
      </c>
      <c r="AQ1087" s="13" t="str" cm="1">
        <f t="array" ref="AQ1087">IF(paramètres!$B$28=1,(((SUM(Q1087:Z1087)/1.02)+SUM(AA1087:AB1087))+((SUM(AC1087:AN1087)/1.02)+SUM(AM1087:AN1087)))/12*pécule,IF(paramètres!$B$28=2,SUM(Q1087:AN1087)/12*pécule,"Missing Delta Option"))</f>
        <v>Missing Delta Option</v>
      </c>
      <c r="AR1087" s="132" t="e">
        <f>IF(paramètres!$B$28=1,(((SUM(Q1087:Z1087)/1.02)+SUM(AA1087:AB1087))+((SUM(AC1087:AN1087)/1.02)+SUM(AM1087:AN1087)))+AO1087+AP1087+AQ1087,SUM(Q1087:AN1087)+AO1087+AP1087+AQ1087)</f>
        <v>#VALUE!</v>
      </c>
    </row>
    <row r="1088" spans="1:44" x14ac:dyDescent="0.25">
      <c r="A1088" s="131"/>
      <c r="B1088" s="39"/>
      <c r="C1088" s="39"/>
      <c r="D1088" s="93"/>
      <c r="E1088" s="68"/>
      <c r="F1088" s="40"/>
      <c r="G1088" s="94"/>
      <c r="H1088" s="38"/>
      <c r="I1088" s="95"/>
      <c r="J1088" s="40"/>
      <c r="K1088" s="38"/>
      <c r="L1088" s="95"/>
      <c r="M1088" s="40"/>
      <c r="N1088" s="38"/>
      <c r="O1088" s="95"/>
      <c r="P1088" s="68"/>
      <c r="Q1088" s="226"/>
      <c r="R1088" s="227"/>
      <c r="S1088" s="227"/>
      <c r="T1088" s="227"/>
      <c r="U1088" s="227"/>
      <c r="V1088" s="227"/>
      <c r="W1088" s="227"/>
      <c r="X1088" s="227"/>
      <c r="Y1088" s="227"/>
      <c r="Z1088" s="227"/>
      <c r="AA1088" s="227"/>
      <c r="AB1088" s="228"/>
      <c r="AC1088" s="149">
        <f>IF($D1088="",0,IF($E1088="",0,IF(VLOOKUP($E1088,paramètres!$E$33:$F$44,2,FALSE)&lt;=VLOOKUP($AC$18,paramètres!$E$33:$F$44,2,FALSE),Q1088*$D1088,0)))</f>
        <v>0</v>
      </c>
      <c r="AD1088" s="13">
        <f>IF($D1088="",0,IF($E1088="",0,IF(VLOOKUP($E1088,paramètres!$E$33:$F$44,2,FALSE)&lt;=VLOOKUP($AD$18,paramètres!$E$33:$F$44,2,FALSE),R1088*$D1088,0)))</f>
        <v>0</v>
      </c>
      <c r="AE1088" s="13">
        <f>IF($D1088="",0,IF($E1088="",0,IF(VLOOKUP($E1088,paramètres!$E$33:$F$44,2,FALSE)&lt;=VLOOKUP($AE$18,paramètres!$E$33:$F$44,2,FALSE),S1088*$D1088,0)))</f>
        <v>0</v>
      </c>
      <c r="AF1088" s="13">
        <f>IF($D1088="",0,IF($E1088="",0,IF(VLOOKUP($E1088,paramètres!$E$33:$F$44,2,FALSE)&lt;=VLOOKUP($AF$18,paramètres!$E$33:$F$44,2,FALSE),T1088*$D1088,0)))</f>
        <v>0</v>
      </c>
      <c r="AG1088" s="13">
        <f>IF($D1088="",0,IF($E1088="",0,IF(VLOOKUP($E1088,paramètres!$E$33:$F$44,2,FALSE)&lt;=VLOOKUP($AG$18,paramètres!$E$33:$F$44,2,FALSE),U1088*$D1088,0)))</f>
        <v>0</v>
      </c>
      <c r="AH1088" s="13">
        <f>IF($D1088="",0,IF($E1088="",0,IF(VLOOKUP($E1088,paramètres!$E$33:$F$44,2,FALSE)&lt;=VLOOKUP($AH$18,paramètres!$E$33:$F$44,2,FALSE),V1088*$D1088,0)))</f>
        <v>0</v>
      </c>
      <c r="AI1088" s="13">
        <f>IF($D1088="",0,IF($E1088="",0,IF(VLOOKUP($E1088,paramètres!$E$33:$F$44,2,FALSE)&lt;=VLOOKUP($AI$18,paramètres!$E$33:$F$44,2,FALSE),W1088*$D1088,0)))</f>
        <v>0</v>
      </c>
      <c r="AJ1088" s="13">
        <f>IF($D1088="",0,IF($E1088="",0,IF(VLOOKUP($E1088,paramètres!$E$33:$F$44,2,FALSE)&lt;=VLOOKUP($AJ$18,paramètres!$E$33:$F$44,2,FALSE),X1088*$D1088,0)))</f>
        <v>0</v>
      </c>
      <c r="AK1088" s="13">
        <f>IF($D1088="",0,IF($E1088="",0,IF(VLOOKUP($E1088,paramètres!$E$33:$F$44,2,FALSE)&lt;=VLOOKUP($AK$18,paramètres!$E$33:$F$44,2,FALSE),Y1088*$D1088,0)))</f>
        <v>0</v>
      </c>
      <c r="AL1088" s="13">
        <f>IF($D1088="",0,IF($E1088="",0,IF(VLOOKUP($E1088,paramètres!$E$33:$F$44,2,FALSE)&lt;=VLOOKUP($AL$18,paramètres!$E$33:$F$44,2,FALSE),Z1088*$D1088,0)))</f>
        <v>0</v>
      </c>
      <c r="AM1088" s="13">
        <f>IF($D1088="",0,IF($E1088="",0,IF(VLOOKUP($E1088,paramètres!$E$33:$F$44,2,FALSE)&lt;=VLOOKUP($AM$18,paramètres!$E$33:$F$44,2,FALSE),AA1088*$D1088,0)))</f>
        <v>0</v>
      </c>
      <c r="AN1088" s="154">
        <f>IF($D1088="",0,IF($E1088="",0,IF(VLOOKUP($E1088,paramètres!$E$33:$F$44,2,FALSE)&lt;=VLOOKUP($AN$18,paramètres!$E$33:$F$44,2,FALSE),AB1088*$D1088,0)))</f>
        <v>0</v>
      </c>
      <c r="AO1088" s="149" t="str">
        <f>IF(paramètres!$B$28=1,((SUM(Q1088:Z1088)/1.02)+SUM(AA1088:AB1088))*0.0303/9*COUNT(Q1088:Y1088),IF(paramètres!$B$28=2,(SUM(Q1088:AB1088))*0.0303/9*COUNT(Q1088:Y1088),"Missing Delta option"))</f>
        <v>Missing Delta option</v>
      </c>
      <c r="AP1088" s="13" t="str">
        <f>IF(paramètres!$B$28=1,(((SUM(Q1088:Z1088)/1.02)+SUM(AA1088:AB1088))+((SUM(AC1088:AL1088)/1.02)+SUM(AM1088:AO1088)))*cotpatr,IF(paramètres!$B$28=2,(SUM(Q1088:AO1088)*cotpatr),"Missing Delta Option"))</f>
        <v>Missing Delta Option</v>
      </c>
      <c r="AQ1088" s="13" t="str" cm="1">
        <f t="array" ref="AQ1088">IF(paramètres!$B$28=1,(((SUM(Q1088:Z1088)/1.02)+SUM(AA1088:AB1088))+((SUM(AC1088:AN1088)/1.02)+SUM(AM1088:AN1088)))/12*pécule,IF(paramètres!$B$28=2,SUM(Q1088:AN1088)/12*pécule,"Missing Delta Option"))</f>
        <v>Missing Delta Option</v>
      </c>
      <c r="AR1088" s="132" t="e">
        <f>IF(paramètres!$B$28=1,(((SUM(Q1088:Z1088)/1.02)+SUM(AA1088:AB1088))+((SUM(AC1088:AN1088)/1.02)+SUM(AM1088:AN1088)))+AO1088+AP1088+AQ1088,SUM(Q1088:AN1088)+AO1088+AP1088+AQ1088)</f>
        <v>#VALUE!</v>
      </c>
    </row>
    <row r="1089" spans="1:44" x14ac:dyDescent="0.25">
      <c r="A1089" s="131"/>
      <c r="B1089" s="39"/>
      <c r="C1089" s="39"/>
      <c r="D1089" s="93"/>
      <c r="E1089" s="68"/>
      <c r="F1089" s="40"/>
      <c r="G1089" s="94"/>
      <c r="H1089" s="38"/>
      <c r="I1089" s="95"/>
      <c r="J1089" s="40"/>
      <c r="K1089" s="38"/>
      <c r="L1089" s="95"/>
      <c r="M1089" s="40"/>
      <c r="N1089" s="38"/>
      <c r="O1089" s="95"/>
      <c r="P1089" s="68"/>
      <c r="Q1089" s="226"/>
      <c r="R1089" s="227"/>
      <c r="S1089" s="227"/>
      <c r="T1089" s="227"/>
      <c r="U1089" s="227"/>
      <c r="V1089" s="227"/>
      <c r="W1089" s="227"/>
      <c r="X1089" s="227"/>
      <c r="Y1089" s="227"/>
      <c r="Z1089" s="227"/>
      <c r="AA1089" s="227"/>
      <c r="AB1089" s="228"/>
      <c r="AC1089" s="149">
        <f>IF($D1089="",0,IF($E1089="",0,IF(VLOOKUP($E1089,paramètres!$E$33:$F$44,2,FALSE)&lt;=VLOOKUP($AC$18,paramètres!$E$33:$F$44,2,FALSE),Q1089*$D1089,0)))</f>
        <v>0</v>
      </c>
      <c r="AD1089" s="13">
        <f>IF($D1089="",0,IF($E1089="",0,IF(VLOOKUP($E1089,paramètres!$E$33:$F$44,2,FALSE)&lt;=VLOOKUP($AD$18,paramètres!$E$33:$F$44,2,FALSE),R1089*$D1089,0)))</f>
        <v>0</v>
      </c>
      <c r="AE1089" s="13">
        <f>IF($D1089="",0,IF($E1089="",0,IF(VLOOKUP($E1089,paramètres!$E$33:$F$44,2,FALSE)&lt;=VLOOKUP($AE$18,paramètres!$E$33:$F$44,2,FALSE),S1089*$D1089,0)))</f>
        <v>0</v>
      </c>
      <c r="AF1089" s="13">
        <f>IF($D1089="",0,IF($E1089="",0,IF(VLOOKUP($E1089,paramètres!$E$33:$F$44,2,FALSE)&lt;=VLOOKUP($AF$18,paramètres!$E$33:$F$44,2,FALSE),T1089*$D1089,0)))</f>
        <v>0</v>
      </c>
      <c r="AG1089" s="13">
        <f>IF($D1089="",0,IF($E1089="",0,IF(VLOOKUP($E1089,paramètres!$E$33:$F$44,2,FALSE)&lt;=VLOOKUP($AG$18,paramètres!$E$33:$F$44,2,FALSE),U1089*$D1089,0)))</f>
        <v>0</v>
      </c>
      <c r="AH1089" s="13">
        <f>IF($D1089="",0,IF($E1089="",0,IF(VLOOKUP($E1089,paramètres!$E$33:$F$44,2,FALSE)&lt;=VLOOKUP($AH$18,paramètres!$E$33:$F$44,2,FALSE),V1089*$D1089,0)))</f>
        <v>0</v>
      </c>
      <c r="AI1089" s="13">
        <f>IF($D1089="",0,IF($E1089="",0,IF(VLOOKUP($E1089,paramètres!$E$33:$F$44,2,FALSE)&lt;=VLOOKUP($AI$18,paramètres!$E$33:$F$44,2,FALSE),W1089*$D1089,0)))</f>
        <v>0</v>
      </c>
      <c r="AJ1089" s="13">
        <f>IF($D1089="",0,IF($E1089="",0,IF(VLOOKUP($E1089,paramètres!$E$33:$F$44,2,FALSE)&lt;=VLOOKUP($AJ$18,paramètres!$E$33:$F$44,2,FALSE),X1089*$D1089,0)))</f>
        <v>0</v>
      </c>
      <c r="AK1089" s="13">
        <f>IF($D1089="",0,IF($E1089="",0,IF(VLOOKUP($E1089,paramètres!$E$33:$F$44,2,FALSE)&lt;=VLOOKUP($AK$18,paramètres!$E$33:$F$44,2,FALSE),Y1089*$D1089,0)))</f>
        <v>0</v>
      </c>
      <c r="AL1089" s="13">
        <f>IF($D1089="",0,IF($E1089="",0,IF(VLOOKUP($E1089,paramètres!$E$33:$F$44,2,FALSE)&lt;=VLOOKUP($AL$18,paramètres!$E$33:$F$44,2,FALSE),Z1089*$D1089,0)))</f>
        <v>0</v>
      </c>
      <c r="AM1089" s="13">
        <f>IF($D1089="",0,IF($E1089="",0,IF(VLOOKUP($E1089,paramètres!$E$33:$F$44,2,FALSE)&lt;=VLOOKUP($AM$18,paramètres!$E$33:$F$44,2,FALSE),AA1089*$D1089,0)))</f>
        <v>0</v>
      </c>
      <c r="AN1089" s="154">
        <f>IF($D1089="",0,IF($E1089="",0,IF(VLOOKUP($E1089,paramètres!$E$33:$F$44,2,FALSE)&lt;=VLOOKUP($AN$18,paramètres!$E$33:$F$44,2,FALSE),AB1089*$D1089,0)))</f>
        <v>0</v>
      </c>
      <c r="AO1089" s="149" t="str">
        <f>IF(paramètres!$B$28=1,((SUM(Q1089:Z1089)/1.02)+SUM(AA1089:AB1089))*0.0303/9*COUNT(Q1089:Y1089),IF(paramètres!$B$28=2,(SUM(Q1089:AB1089))*0.0303/9*COUNT(Q1089:Y1089),"Missing Delta option"))</f>
        <v>Missing Delta option</v>
      </c>
      <c r="AP1089" s="13" t="str">
        <f>IF(paramètres!$B$28=1,(((SUM(Q1089:Z1089)/1.02)+SUM(AA1089:AB1089))+((SUM(AC1089:AL1089)/1.02)+SUM(AM1089:AO1089)))*cotpatr,IF(paramètres!$B$28=2,(SUM(Q1089:AO1089)*cotpatr),"Missing Delta Option"))</f>
        <v>Missing Delta Option</v>
      </c>
      <c r="AQ1089" s="13" t="str" cm="1">
        <f t="array" ref="AQ1089">IF(paramètres!$B$28=1,(((SUM(Q1089:Z1089)/1.02)+SUM(AA1089:AB1089))+((SUM(AC1089:AN1089)/1.02)+SUM(AM1089:AN1089)))/12*pécule,IF(paramètres!$B$28=2,SUM(Q1089:AN1089)/12*pécule,"Missing Delta Option"))</f>
        <v>Missing Delta Option</v>
      </c>
      <c r="AR1089" s="132" t="e">
        <f>IF(paramètres!$B$28=1,(((SUM(Q1089:Z1089)/1.02)+SUM(AA1089:AB1089))+((SUM(AC1089:AN1089)/1.02)+SUM(AM1089:AN1089)))+AO1089+AP1089+AQ1089,SUM(Q1089:AN1089)+AO1089+AP1089+AQ1089)</f>
        <v>#VALUE!</v>
      </c>
    </row>
    <row r="1090" spans="1:44" x14ac:dyDescent="0.25">
      <c r="A1090" s="131"/>
      <c r="B1090" s="39"/>
      <c r="C1090" s="39"/>
      <c r="D1090" s="93"/>
      <c r="E1090" s="68"/>
      <c r="F1090" s="40"/>
      <c r="G1090" s="94"/>
      <c r="H1090" s="38"/>
      <c r="I1090" s="95"/>
      <c r="J1090" s="40"/>
      <c r="K1090" s="38"/>
      <c r="L1090" s="95"/>
      <c r="M1090" s="40"/>
      <c r="N1090" s="38"/>
      <c r="O1090" s="95"/>
      <c r="P1090" s="68"/>
      <c r="Q1090" s="226"/>
      <c r="R1090" s="227"/>
      <c r="S1090" s="227"/>
      <c r="T1090" s="227"/>
      <c r="U1090" s="227"/>
      <c r="V1090" s="227"/>
      <c r="W1090" s="227"/>
      <c r="X1090" s="227"/>
      <c r="Y1090" s="227"/>
      <c r="Z1090" s="227"/>
      <c r="AA1090" s="227"/>
      <c r="AB1090" s="228"/>
      <c r="AC1090" s="149">
        <f>IF($D1090="",0,IF($E1090="",0,IF(VLOOKUP($E1090,paramètres!$E$33:$F$44,2,FALSE)&lt;=VLOOKUP($AC$18,paramètres!$E$33:$F$44,2,FALSE),Q1090*$D1090,0)))</f>
        <v>0</v>
      </c>
      <c r="AD1090" s="13">
        <f>IF($D1090="",0,IF($E1090="",0,IF(VLOOKUP($E1090,paramètres!$E$33:$F$44,2,FALSE)&lt;=VLOOKUP($AD$18,paramètres!$E$33:$F$44,2,FALSE),R1090*$D1090,0)))</f>
        <v>0</v>
      </c>
      <c r="AE1090" s="13">
        <f>IF($D1090="",0,IF($E1090="",0,IF(VLOOKUP($E1090,paramètres!$E$33:$F$44,2,FALSE)&lt;=VLOOKUP($AE$18,paramètres!$E$33:$F$44,2,FALSE),S1090*$D1090,0)))</f>
        <v>0</v>
      </c>
      <c r="AF1090" s="13">
        <f>IF($D1090="",0,IF($E1090="",0,IF(VLOOKUP($E1090,paramètres!$E$33:$F$44,2,FALSE)&lt;=VLOOKUP($AF$18,paramètres!$E$33:$F$44,2,FALSE),T1090*$D1090,0)))</f>
        <v>0</v>
      </c>
      <c r="AG1090" s="13">
        <f>IF($D1090="",0,IF($E1090="",0,IF(VLOOKUP($E1090,paramètres!$E$33:$F$44,2,FALSE)&lt;=VLOOKUP($AG$18,paramètres!$E$33:$F$44,2,FALSE),U1090*$D1090,0)))</f>
        <v>0</v>
      </c>
      <c r="AH1090" s="13">
        <f>IF($D1090="",0,IF($E1090="",0,IF(VLOOKUP($E1090,paramètres!$E$33:$F$44,2,FALSE)&lt;=VLOOKUP($AH$18,paramètres!$E$33:$F$44,2,FALSE),V1090*$D1090,0)))</f>
        <v>0</v>
      </c>
      <c r="AI1090" s="13">
        <f>IF($D1090="",0,IF($E1090="",0,IF(VLOOKUP($E1090,paramètres!$E$33:$F$44,2,FALSE)&lt;=VLOOKUP($AI$18,paramètres!$E$33:$F$44,2,FALSE),W1090*$D1090,0)))</f>
        <v>0</v>
      </c>
      <c r="AJ1090" s="13">
        <f>IF($D1090="",0,IF($E1090="",0,IF(VLOOKUP($E1090,paramètres!$E$33:$F$44,2,FALSE)&lt;=VLOOKUP($AJ$18,paramètres!$E$33:$F$44,2,FALSE),X1090*$D1090,0)))</f>
        <v>0</v>
      </c>
      <c r="AK1090" s="13">
        <f>IF($D1090="",0,IF($E1090="",0,IF(VLOOKUP($E1090,paramètres!$E$33:$F$44,2,FALSE)&lt;=VLOOKUP($AK$18,paramètres!$E$33:$F$44,2,FALSE),Y1090*$D1090,0)))</f>
        <v>0</v>
      </c>
      <c r="AL1090" s="13">
        <f>IF($D1090="",0,IF($E1090="",0,IF(VLOOKUP($E1090,paramètres!$E$33:$F$44,2,FALSE)&lt;=VLOOKUP($AL$18,paramètres!$E$33:$F$44,2,FALSE),Z1090*$D1090,0)))</f>
        <v>0</v>
      </c>
      <c r="AM1090" s="13">
        <f>IF($D1090="",0,IF($E1090="",0,IF(VLOOKUP($E1090,paramètres!$E$33:$F$44,2,FALSE)&lt;=VLOOKUP($AM$18,paramètres!$E$33:$F$44,2,FALSE),AA1090*$D1090,0)))</f>
        <v>0</v>
      </c>
      <c r="AN1090" s="154">
        <f>IF($D1090="",0,IF($E1090="",0,IF(VLOOKUP($E1090,paramètres!$E$33:$F$44,2,FALSE)&lt;=VLOOKUP($AN$18,paramètres!$E$33:$F$44,2,FALSE),AB1090*$D1090,0)))</f>
        <v>0</v>
      </c>
      <c r="AO1090" s="149" t="str">
        <f>IF(paramètres!$B$28=1,((SUM(Q1090:Z1090)/1.02)+SUM(AA1090:AB1090))*0.0303/9*COUNT(Q1090:Y1090),IF(paramètres!$B$28=2,(SUM(Q1090:AB1090))*0.0303/9*COUNT(Q1090:Y1090),"Missing Delta option"))</f>
        <v>Missing Delta option</v>
      </c>
      <c r="AP1090" s="13" t="str">
        <f>IF(paramètres!$B$28=1,(((SUM(Q1090:Z1090)/1.02)+SUM(AA1090:AB1090))+((SUM(AC1090:AL1090)/1.02)+SUM(AM1090:AO1090)))*cotpatr,IF(paramètres!$B$28=2,(SUM(Q1090:AO1090)*cotpatr),"Missing Delta Option"))</f>
        <v>Missing Delta Option</v>
      </c>
      <c r="AQ1090" s="13" t="str" cm="1">
        <f t="array" ref="AQ1090">IF(paramètres!$B$28=1,(((SUM(Q1090:Z1090)/1.02)+SUM(AA1090:AB1090))+((SUM(AC1090:AN1090)/1.02)+SUM(AM1090:AN1090)))/12*pécule,IF(paramètres!$B$28=2,SUM(Q1090:AN1090)/12*pécule,"Missing Delta Option"))</f>
        <v>Missing Delta Option</v>
      </c>
      <c r="AR1090" s="132" t="e">
        <f>IF(paramètres!$B$28=1,(((SUM(Q1090:Z1090)/1.02)+SUM(AA1090:AB1090))+((SUM(AC1090:AN1090)/1.02)+SUM(AM1090:AN1090)))+AO1090+AP1090+AQ1090,SUM(Q1090:AN1090)+AO1090+AP1090+AQ1090)</f>
        <v>#VALUE!</v>
      </c>
    </row>
    <row r="1091" spans="1:44" x14ac:dyDescent="0.25">
      <c r="A1091" s="131"/>
      <c r="B1091" s="39"/>
      <c r="C1091" s="39"/>
      <c r="D1091" s="93"/>
      <c r="E1091" s="68"/>
      <c r="F1091" s="40"/>
      <c r="G1091" s="94"/>
      <c r="H1091" s="38"/>
      <c r="I1091" s="95"/>
      <c r="J1091" s="40"/>
      <c r="K1091" s="38"/>
      <c r="L1091" s="95"/>
      <c r="M1091" s="40"/>
      <c r="N1091" s="38"/>
      <c r="O1091" s="95"/>
      <c r="P1091" s="68"/>
      <c r="Q1091" s="226"/>
      <c r="R1091" s="227"/>
      <c r="S1091" s="227"/>
      <c r="T1091" s="227"/>
      <c r="U1091" s="227"/>
      <c r="V1091" s="227"/>
      <c r="W1091" s="227"/>
      <c r="X1091" s="227"/>
      <c r="Y1091" s="227"/>
      <c r="Z1091" s="227"/>
      <c r="AA1091" s="227"/>
      <c r="AB1091" s="228"/>
      <c r="AC1091" s="149">
        <f>IF($D1091="",0,IF($E1091="",0,IF(VLOOKUP($E1091,paramètres!$E$33:$F$44,2,FALSE)&lt;=VLOOKUP($AC$18,paramètres!$E$33:$F$44,2,FALSE),Q1091*$D1091,0)))</f>
        <v>0</v>
      </c>
      <c r="AD1091" s="13">
        <f>IF($D1091="",0,IF($E1091="",0,IF(VLOOKUP($E1091,paramètres!$E$33:$F$44,2,FALSE)&lt;=VLOOKUP($AD$18,paramètres!$E$33:$F$44,2,FALSE),R1091*$D1091,0)))</f>
        <v>0</v>
      </c>
      <c r="AE1091" s="13">
        <f>IF($D1091="",0,IF($E1091="",0,IF(VLOOKUP($E1091,paramètres!$E$33:$F$44,2,FALSE)&lt;=VLOOKUP($AE$18,paramètres!$E$33:$F$44,2,FALSE),S1091*$D1091,0)))</f>
        <v>0</v>
      </c>
      <c r="AF1091" s="13">
        <f>IF($D1091="",0,IF($E1091="",0,IF(VLOOKUP($E1091,paramètres!$E$33:$F$44,2,FALSE)&lt;=VLOOKUP($AF$18,paramètres!$E$33:$F$44,2,FALSE),T1091*$D1091,0)))</f>
        <v>0</v>
      </c>
      <c r="AG1091" s="13">
        <f>IF($D1091="",0,IF($E1091="",0,IF(VLOOKUP($E1091,paramètres!$E$33:$F$44,2,FALSE)&lt;=VLOOKUP($AG$18,paramètres!$E$33:$F$44,2,FALSE),U1091*$D1091,0)))</f>
        <v>0</v>
      </c>
      <c r="AH1091" s="13">
        <f>IF($D1091="",0,IF($E1091="",0,IF(VLOOKUP($E1091,paramètres!$E$33:$F$44,2,FALSE)&lt;=VLOOKUP($AH$18,paramètres!$E$33:$F$44,2,FALSE),V1091*$D1091,0)))</f>
        <v>0</v>
      </c>
      <c r="AI1091" s="13">
        <f>IF($D1091="",0,IF($E1091="",0,IF(VLOOKUP($E1091,paramètres!$E$33:$F$44,2,FALSE)&lt;=VLOOKUP($AI$18,paramètres!$E$33:$F$44,2,FALSE),W1091*$D1091,0)))</f>
        <v>0</v>
      </c>
      <c r="AJ1091" s="13">
        <f>IF($D1091="",0,IF($E1091="",0,IF(VLOOKUP($E1091,paramètres!$E$33:$F$44,2,FALSE)&lt;=VLOOKUP($AJ$18,paramètres!$E$33:$F$44,2,FALSE),X1091*$D1091,0)))</f>
        <v>0</v>
      </c>
      <c r="AK1091" s="13">
        <f>IF($D1091="",0,IF($E1091="",0,IF(VLOOKUP($E1091,paramètres!$E$33:$F$44,2,FALSE)&lt;=VLOOKUP($AK$18,paramètres!$E$33:$F$44,2,FALSE),Y1091*$D1091,0)))</f>
        <v>0</v>
      </c>
      <c r="AL1091" s="13">
        <f>IF($D1091="",0,IF($E1091="",0,IF(VLOOKUP($E1091,paramètres!$E$33:$F$44,2,FALSE)&lt;=VLOOKUP($AL$18,paramètres!$E$33:$F$44,2,FALSE),Z1091*$D1091,0)))</f>
        <v>0</v>
      </c>
      <c r="AM1091" s="13">
        <f>IF($D1091="",0,IF($E1091="",0,IF(VLOOKUP($E1091,paramètres!$E$33:$F$44,2,FALSE)&lt;=VLOOKUP($AM$18,paramètres!$E$33:$F$44,2,FALSE),AA1091*$D1091,0)))</f>
        <v>0</v>
      </c>
      <c r="AN1091" s="154">
        <f>IF($D1091="",0,IF($E1091="",0,IF(VLOOKUP($E1091,paramètres!$E$33:$F$44,2,FALSE)&lt;=VLOOKUP($AN$18,paramètres!$E$33:$F$44,2,FALSE),AB1091*$D1091,0)))</f>
        <v>0</v>
      </c>
      <c r="AO1091" s="149" t="str">
        <f>IF(paramètres!$B$28=1,((SUM(Q1091:Z1091)/1.02)+SUM(AA1091:AB1091))*0.0303/9*COUNT(Q1091:Y1091),IF(paramètres!$B$28=2,(SUM(Q1091:AB1091))*0.0303/9*COUNT(Q1091:Y1091),"Missing Delta option"))</f>
        <v>Missing Delta option</v>
      </c>
      <c r="AP1091" s="13" t="str">
        <f>IF(paramètres!$B$28=1,(((SUM(Q1091:Z1091)/1.02)+SUM(AA1091:AB1091))+((SUM(AC1091:AL1091)/1.02)+SUM(AM1091:AO1091)))*cotpatr,IF(paramètres!$B$28=2,(SUM(Q1091:AO1091)*cotpatr),"Missing Delta Option"))</f>
        <v>Missing Delta Option</v>
      </c>
      <c r="AQ1091" s="13" t="str" cm="1">
        <f t="array" ref="AQ1091">IF(paramètres!$B$28=1,(((SUM(Q1091:Z1091)/1.02)+SUM(AA1091:AB1091))+((SUM(AC1091:AN1091)/1.02)+SUM(AM1091:AN1091)))/12*pécule,IF(paramètres!$B$28=2,SUM(Q1091:AN1091)/12*pécule,"Missing Delta Option"))</f>
        <v>Missing Delta Option</v>
      </c>
      <c r="AR1091" s="132" t="e">
        <f>IF(paramètres!$B$28=1,(((SUM(Q1091:Z1091)/1.02)+SUM(AA1091:AB1091))+((SUM(AC1091:AN1091)/1.02)+SUM(AM1091:AN1091)))+AO1091+AP1091+AQ1091,SUM(Q1091:AN1091)+AO1091+AP1091+AQ1091)</f>
        <v>#VALUE!</v>
      </c>
    </row>
    <row r="1092" spans="1:44" x14ac:dyDescent="0.25">
      <c r="A1092" s="131"/>
      <c r="B1092" s="39"/>
      <c r="C1092" s="39"/>
      <c r="D1092" s="93"/>
      <c r="E1092" s="68"/>
      <c r="F1092" s="40"/>
      <c r="G1092" s="94"/>
      <c r="H1092" s="38"/>
      <c r="I1092" s="95"/>
      <c r="J1092" s="40"/>
      <c r="K1092" s="38"/>
      <c r="L1092" s="95"/>
      <c r="M1092" s="40"/>
      <c r="N1092" s="38"/>
      <c r="O1092" s="95"/>
      <c r="P1092" s="68"/>
      <c r="Q1092" s="226"/>
      <c r="R1092" s="227"/>
      <c r="S1092" s="227"/>
      <c r="T1092" s="227"/>
      <c r="U1092" s="227"/>
      <c r="V1092" s="227"/>
      <c r="W1092" s="227"/>
      <c r="X1092" s="227"/>
      <c r="Y1092" s="227"/>
      <c r="Z1092" s="227"/>
      <c r="AA1092" s="227"/>
      <c r="AB1092" s="228"/>
      <c r="AC1092" s="149">
        <f>IF($D1092="",0,IF($E1092="",0,IF(VLOOKUP($E1092,paramètres!$E$33:$F$44,2,FALSE)&lt;=VLOOKUP($AC$18,paramètres!$E$33:$F$44,2,FALSE),Q1092*$D1092,0)))</f>
        <v>0</v>
      </c>
      <c r="AD1092" s="13">
        <f>IF($D1092="",0,IF($E1092="",0,IF(VLOOKUP($E1092,paramètres!$E$33:$F$44,2,FALSE)&lt;=VLOOKUP($AD$18,paramètres!$E$33:$F$44,2,FALSE),R1092*$D1092,0)))</f>
        <v>0</v>
      </c>
      <c r="AE1092" s="13">
        <f>IF($D1092="",0,IF($E1092="",0,IF(VLOOKUP($E1092,paramètres!$E$33:$F$44,2,FALSE)&lt;=VLOOKUP($AE$18,paramètres!$E$33:$F$44,2,FALSE),S1092*$D1092,0)))</f>
        <v>0</v>
      </c>
      <c r="AF1092" s="13">
        <f>IF($D1092="",0,IF($E1092="",0,IF(VLOOKUP($E1092,paramètres!$E$33:$F$44,2,FALSE)&lt;=VLOOKUP($AF$18,paramètres!$E$33:$F$44,2,FALSE),T1092*$D1092,0)))</f>
        <v>0</v>
      </c>
      <c r="AG1092" s="13">
        <f>IF($D1092="",0,IF($E1092="",0,IF(VLOOKUP($E1092,paramètres!$E$33:$F$44,2,FALSE)&lt;=VLOOKUP($AG$18,paramètres!$E$33:$F$44,2,FALSE),U1092*$D1092,0)))</f>
        <v>0</v>
      </c>
      <c r="AH1092" s="13">
        <f>IF($D1092="",0,IF($E1092="",0,IF(VLOOKUP($E1092,paramètres!$E$33:$F$44,2,FALSE)&lt;=VLOOKUP($AH$18,paramètres!$E$33:$F$44,2,FALSE),V1092*$D1092,0)))</f>
        <v>0</v>
      </c>
      <c r="AI1092" s="13">
        <f>IF($D1092="",0,IF($E1092="",0,IF(VLOOKUP($E1092,paramètres!$E$33:$F$44,2,FALSE)&lt;=VLOOKUP($AI$18,paramètres!$E$33:$F$44,2,FALSE),W1092*$D1092,0)))</f>
        <v>0</v>
      </c>
      <c r="AJ1092" s="13">
        <f>IF($D1092="",0,IF($E1092="",0,IF(VLOOKUP($E1092,paramètres!$E$33:$F$44,2,FALSE)&lt;=VLOOKUP($AJ$18,paramètres!$E$33:$F$44,2,FALSE),X1092*$D1092,0)))</f>
        <v>0</v>
      </c>
      <c r="AK1092" s="13">
        <f>IF($D1092="",0,IF($E1092="",0,IF(VLOOKUP($E1092,paramètres!$E$33:$F$44,2,FALSE)&lt;=VLOOKUP($AK$18,paramètres!$E$33:$F$44,2,FALSE),Y1092*$D1092,0)))</f>
        <v>0</v>
      </c>
      <c r="AL1092" s="13">
        <f>IF($D1092="",0,IF($E1092="",0,IF(VLOOKUP($E1092,paramètres!$E$33:$F$44,2,FALSE)&lt;=VLOOKUP($AL$18,paramètres!$E$33:$F$44,2,FALSE),Z1092*$D1092,0)))</f>
        <v>0</v>
      </c>
      <c r="AM1092" s="13">
        <f>IF($D1092="",0,IF($E1092="",0,IF(VLOOKUP($E1092,paramètres!$E$33:$F$44,2,FALSE)&lt;=VLOOKUP($AM$18,paramètres!$E$33:$F$44,2,FALSE),AA1092*$D1092,0)))</f>
        <v>0</v>
      </c>
      <c r="AN1092" s="154">
        <f>IF($D1092="",0,IF($E1092="",0,IF(VLOOKUP($E1092,paramètres!$E$33:$F$44,2,FALSE)&lt;=VLOOKUP($AN$18,paramètres!$E$33:$F$44,2,FALSE),AB1092*$D1092,0)))</f>
        <v>0</v>
      </c>
      <c r="AO1092" s="149" t="str">
        <f>IF(paramètres!$B$28=1,((SUM(Q1092:Z1092)/1.02)+SUM(AA1092:AB1092))*0.0303/9*COUNT(Q1092:Y1092),IF(paramètres!$B$28=2,(SUM(Q1092:AB1092))*0.0303/9*COUNT(Q1092:Y1092),"Missing Delta option"))</f>
        <v>Missing Delta option</v>
      </c>
      <c r="AP1092" s="13" t="str">
        <f>IF(paramètres!$B$28=1,(((SUM(Q1092:Z1092)/1.02)+SUM(AA1092:AB1092))+((SUM(AC1092:AL1092)/1.02)+SUM(AM1092:AO1092)))*cotpatr,IF(paramètres!$B$28=2,(SUM(Q1092:AO1092)*cotpatr),"Missing Delta Option"))</f>
        <v>Missing Delta Option</v>
      </c>
      <c r="AQ1092" s="13" t="str" cm="1">
        <f t="array" ref="AQ1092">IF(paramètres!$B$28=1,(((SUM(Q1092:Z1092)/1.02)+SUM(AA1092:AB1092))+((SUM(AC1092:AN1092)/1.02)+SUM(AM1092:AN1092)))/12*pécule,IF(paramètres!$B$28=2,SUM(Q1092:AN1092)/12*pécule,"Missing Delta Option"))</f>
        <v>Missing Delta Option</v>
      </c>
      <c r="AR1092" s="132" t="e">
        <f>IF(paramètres!$B$28=1,(((SUM(Q1092:Z1092)/1.02)+SUM(AA1092:AB1092))+((SUM(AC1092:AN1092)/1.02)+SUM(AM1092:AN1092)))+AO1092+AP1092+AQ1092,SUM(Q1092:AN1092)+AO1092+AP1092+AQ1092)</f>
        <v>#VALUE!</v>
      </c>
    </row>
    <row r="1093" spans="1:44" x14ac:dyDescent="0.25">
      <c r="A1093" s="131"/>
      <c r="B1093" s="39"/>
      <c r="C1093" s="39"/>
      <c r="D1093" s="93"/>
      <c r="E1093" s="68"/>
      <c r="F1093" s="40"/>
      <c r="G1093" s="94"/>
      <c r="H1093" s="38"/>
      <c r="I1093" s="95"/>
      <c r="J1093" s="40"/>
      <c r="K1093" s="38"/>
      <c r="L1093" s="95"/>
      <c r="M1093" s="40"/>
      <c r="N1093" s="38"/>
      <c r="O1093" s="95"/>
      <c r="P1093" s="68"/>
      <c r="Q1093" s="226"/>
      <c r="R1093" s="227"/>
      <c r="S1093" s="227"/>
      <c r="T1093" s="227"/>
      <c r="U1093" s="227"/>
      <c r="V1093" s="227"/>
      <c r="W1093" s="227"/>
      <c r="X1093" s="227"/>
      <c r="Y1093" s="227"/>
      <c r="Z1093" s="227"/>
      <c r="AA1093" s="227"/>
      <c r="AB1093" s="228"/>
      <c r="AC1093" s="149">
        <f>IF($D1093="",0,IF($E1093="",0,IF(VLOOKUP($E1093,paramètres!$E$33:$F$44,2,FALSE)&lt;=VLOOKUP($AC$18,paramètres!$E$33:$F$44,2,FALSE),Q1093*$D1093,0)))</f>
        <v>0</v>
      </c>
      <c r="AD1093" s="13">
        <f>IF($D1093="",0,IF($E1093="",0,IF(VLOOKUP($E1093,paramètres!$E$33:$F$44,2,FALSE)&lt;=VLOOKUP($AD$18,paramètres!$E$33:$F$44,2,FALSE),R1093*$D1093,0)))</f>
        <v>0</v>
      </c>
      <c r="AE1093" s="13">
        <f>IF($D1093="",0,IF($E1093="",0,IF(VLOOKUP($E1093,paramètres!$E$33:$F$44,2,FALSE)&lt;=VLOOKUP($AE$18,paramètres!$E$33:$F$44,2,FALSE),S1093*$D1093,0)))</f>
        <v>0</v>
      </c>
      <c r="AF1093" s="13">
        <f>IF($D1093="",0,IF($E1093="",0,IF(VLOOKUP($E1093,paramètres!$E$33:$F$44,2,FALSE)&lt;=VLOOKUP($AF$18,paramètres!$E$33:$F$44,2,FALSE),T1093*$D1093,0)))</f>
        <v>0</v>
      </c>
      <c r="AG1093" s="13">
        <f>IF($D1093="",0,IF($E1093="",0,IF(VLOOKUP($E1093,paramètres!$E$33:$F$44,2,FALSE)&lt;=VLOOKUP($AG$18,paramètres!$E$33:$F$44,2,FALSE),U1093*$D1093,0)))</f>
        <v>0</v>
      </c>
      <c r="AH1093" s="13">
        <f>IF($D1093="",0,IF($E1093="",0,IF(VLOOKUP($E1093,paramètres!$E$33:$F$44,2,FALSE)&lt;=VLOOKUP($AH$18,paramètres!$E$33:$F$44,2,FALSE),V1093*$D1093,0)))</f>
        <v>0</v>
      </c>
      <c r="AI1093" s="13">
        <f>IF($D1093="",0,IF($E1093="",0,IF(VLOOKUP($E1093,paramètres!$E$33:$F$44,2,FALSE)&lt;=VLOOKUP($AI$18,paramètres!$E$33:$F$44,2,FALSE),W1093*$D1093,0)))</f>
        <v>0</v>
      </c>
      <c r="AJ1093" s="13">
        <f>IF($D1093="",0,IF($E1093="",0,IF(VLOOKUP($E1093,paramètres!$E$33:$F$44,2,FALSE)&lt;=VLOOKUP($AJ$18,paramètres!$E$33:$F$44,2,FALSE),X1093*$D1093,0)))</f>
        <v>0</v>
      </c>
      <c r="AK1093" s="13">
        <f>IF($D1093="",0,IF($E1093="",0,IF(VLOOKUP($E1093,paramètres!$E$33:$F$44,2,FALSE)&lt;=VLOOKUP($AK$18,paramètres!$E$33:$F$44,2,FALSE),Y1093*$D1093,0)))</f>
        <v>0</v>
      </c>
      <c r="AL1093" s="13">
        <f>IF($D1093="",0,IF($E1093="",0,IF(VLOOKUP($E1093,paramètres!$E$33:$F$44,2,FALSE)&lt;=VLOOKUP($AL$18,paramètres!$E$33:$F$44,2,FALSE),Z1093*$D1093,0)))</f>
        <v>0</v>
      </c>
      <c r="AM1093" s="13">
        <f>IF($D1093="",0,IF($E1093="",0,IF(VLOOKUP($E1093,paramètres!$E$33:$F$44,2,FALSE)&lt;=VLOOKUP($AM$18,paramètres!$E$33:$F$44,2,FALSE),AA1093*$D1093,0)))</f>
        <v>0</v>
      </c>
      <c r="AN1093" s="154">
        <f>IF($D1093="",0,IF($E1093="",0,IF(VLOOKUP($E1093,paramètres!$E$33:$F$44,2,FALSE)&lt;=VLOOKUP($AN$18,paramètres!$E$33:$F$44,2,FALSE),AB1093*$D1093,0)))</f>
        <v>0</v>
      </c>
      <c r="AO1093" s="149" t="str">
        <f>IF(paramètres!$B$28=1,((SUM(Q1093:Z1093)/1.02)+SUM(AA1093:AB1093))*0.0303/9*COUNT(Q1093:Y1093),IF(paramètres!$B$28=2,(SUM(Q1093:AB1093))*0.0303/9*COUNT(Q1093:Y1093),"Missing Delta option"))</f>
        <v>Missing Delta option</v>
      </c>
      <c r="AP1093" s="13" t="str">
        <f>IF(paramètres!$B$28=1,(((SUM(Q1093:Z1093)/1.02)+SUM(AA1093:AB1093))+((SUM(AC1093:AL1093)/1.02)+SUM(AM1093:AO1093)))*cotpatr,IF(paramètres!$B$28=2,(SUM(Q1093:AO1093)*cotpatr),"Missing Delta Option"))</f>
        <v>Missing Delta Option</v>
      </c>
      <c r="AQ1093" s="13" t="str" cm="1">
        <f t="array" ref="AQ1093">IF(paramètres!$B$28=1,(((SUM(Q1093:Z1093)/1.02)+SUM(AA1093:AB1093))+((SUM(AC1093:AN1093)/1.02)+SUM(AM1093:AN1093)))/12*pécule,IF(paramètres!$B$28=2,SUM(Q1093:AN1093)/12*pécule,"Missing Delta Option"))</f>
        <v>Missing Delta Option</v>
      </c>
      <c r="AR1093" s="132" t="e">
        <f>IF(paramètres!$B$28=1,(((SUM(Q1093:Z1093)/1.02)+SUM(AA1093:AB1093))+((SUM(AC1093:AN1093)/1.02)+SUM(AM1093:AN1093)))+AO1093+AP1093+AQ1093,SUM(Q1093:AN1093)+AO1093+AP1093+AQ1093)</f>
        <v>#VALUE!</v>
      </c>
    </row>
    <row r="1094" spans="1:44" x14ac:dyDescent="0.25">
      <c r="A1094" s="131"/>
      <c r="B1094" s="39"/>
      <c r="C1094" s="39"/>
      <c r="D1094" s="93"/>
      <c r="E1094" s="68"/>
      <c r="F1094" s="40"/>
      <c r="G1094" s="94"/>
      <c r="H1094" s="38"/>
      <c r="I1094" s="95"/>
      <c r="J1094" s="40"/>
      <c r="K1094" s="38"/>
      <c r="L1094" s="95"/>
      <c r="M1094" s="40"/>
      <c r="N1094" s="38"/>
      <c r="O1094" s="95"/>
      <c r="P1094" s="68"/>
      <c r="Q1094" s="226"/>
      <c r="R1094" s="227"/>
      <c r="S1094" s="227"/>
      <c r="T1094" s="227"/>
      <c r="U1094" s="227"/>
      <c r="V1094" s="227"/>
      <c r="W1094" s="227"/>
      <c r="X1094" s="227"/>
      <c r="Y1094" s="227"/>
      <c r="Z1094" s="227"/>
      <c r="AA1094" s="227"/>
      <c r="AB1094" s="228"/>
      <c r="AC1094" s="149">
        <f>IF($D1094="",0,IF($E1094="",0,IF(VLOOKUP($E1094,paramètres!$E$33:$F$44,2,FALSE)&lt;=VLOOKUP($AC$18,paramètres!$E$33:$F$44,2,FALSE),Q1094*$D1094,0)))</f>
        <v>0</v>
      </c>
      <c r="AD1094" s="13">
        <f>IF($D1094="",0,IF($E1094="",0,IF(VLOOKUP($E1094,paramètres!$E$33:$F$44,2,FALSE)&lt;=VLOOKUP($AD$18,paramètres!$E$33:$F$44,2,FALSE),R1094*$D1094,0)))</f>
        <v>0</v>
      </c>
      <c r="AE1094" s="13">
        <f>IF($D1094="",0,IF($E1094="",0,IF(VLOOKUP($E1094,paramètres!$E$33:$F$44,2,FALSE)&lt;=VLOOKUP($AE$18,paramètres!$E$33:$F$44,2,FALSE),S1094*$D1094,0)))</f>
        <v>0</v>
      </c>
      <c r="AF1094" s="13">
        <f>IF($D1094="",0,IF($E1094="",0,IF(VLOOKUP($E1094,paramètres!$E$33:$F$44,2,FALSE)&lt;=VLOOKUP($AF$18,paramètres!$E$33:$F$44,2,FALSE),T1094*$D1094,0)))</f>
        <v>0</v>
      </c>
      <c r="AG1094" s="13">
        <f>IF($D1094="",0,IF($E1094="",0,IF(VLOOKUP($E1094,paramètres!$E$33:$F$44,2,FALSE)&lt;=VLOOKUP($AG$18,paramètres!$E$33:$F$44,2,FALSE),U1094*$D1094,0)))</f>
        <v>0</v>
      </c>
      <c r="AH1094" s="13">
        <f>IF($D1094="",0,IF($E1094="",0,IF(VLOOKUP($E1094,paramètres!$E$33:$F$44,2,FALSE)&lt;=VLOOKUP($AH$18,paramètres!$E$33:$F$44,2,FALSE),V1094*$D1094,0)))</f>
        <v>0</v>
      </c>
      <c r="AI1094" s="13">
        <f>IF($D1094="",0,IF($E1094="",0,IF(VLOOKUP($E1094,paramètres!$E$33:$F$44,2,FALSE)&lt;=VLOOKUP($AI$18,paramètres!$E$33:$F$44,2,FALSE),W1094*$D1094,0)))</f>
        <v>0</v>
      </c>
      <c r="AJ1094" s="13">
        <f>IF($D1094="",0,IF($E1094="",0,IF(VLOOKUP($E1094,paramètres!$E$33:$F$44,2,FALSE)&lt;=VLOOKUP($AJ$18,paramètres!$E$33:$F$44,2,FALSE),X1094*$D1094,0)))</f>
        <v>0</v>
      </c>
      <c r="AK1094" s="13">
        <f>IF($D1094="",0,IF($E1094="",0,IF(VLOOKUP($E1094,paramètres!$E$33:$F$44,2,FALSE)&lt;=VLOOKUP($AK$18,paramètres!$E$33:$F$44,2,FALSE),Y1094*$D1094,0)))</f>
        <v>0</v>
      </c>
      <c r="AL1094" s="13">
        <f>IF($D1094="",0,IF($E1094="",0,IF(VLOOKUP($E1094,paramètres!$E$33:$F$44,2,FALSE)&lt;=VLOOKUP($AL$18,paramètres!$E$33:$F$44,2,FALSE),Z1094*$D1094,0)))</f>
        <v>0</v>
      </c>
      <c r="AM1094" s="13">
        <f>IF($D1094="",0,IF($E1094="",0,IF(VLOOKUP($E1094,paramètres!$E$33:$F$44,2,FALSE)&lt;=VLOOKUP($AM$18,paramètres!$E$33:$F$44,2,FALSE),AA1094*$D1094,0)))</f>
        <v>0</v>
      </c>
      <c r="AN1094" s="154">
        <f>IF($D1094="",0,IF($E1094="",0,IF(VLOOKUP($E1094,paramètres!$E$33:$F$44,2,FALSE)&lt;=VLOOKUP($AN$18,paramètres!$E$33:$F$44,2,FALSE),AB1094*$D1094,0)))</f>
        <v>0</v>
      </c>
      <c r="AO1094" s="149" t="str">
        <f>IF(paramètres!$B$28=1,((SUM(Q1094:Z1094)/1.02)+SUM(AA1094:AB1094))*0.0303/9*COUNT(Q1094:Y1094),IF(paramètres!$B$28=2,(SUM(Q1094:AB1094))*0.0303/9*COUNT(Q1094:Y1094),"Missing Delta option"))</f>
        <v>Missing Delta option</v>
      </c>
      <c r="AP1094" s="13" t="str">
        <f>IF(paramètres!$B$28=1,(((SUM(Q1094:Z1094)/1.02)+SUM(AA1094:AB1094))+((SUM(AC1094:AL1094)/1.02)+SUM(AM1094:AO1094)))*cotpatr,IF(paramètres!$B$28=2,(SUM(Q1094:AO1094)*cotpatr),"Missing Delta Option"))</f>
        <v>Missing Delta Option</v>
      </c>
      <c r="AQ1094" s="13" t="str" cm="1">
        <f t="array" ref="AQ1094">IF(paramètres!$B$28=1,(((SUM(Q1094:Z1094)/1.02)+SUM(AA1094:AB1094))+((SUM(AC1094:AN1094)/1.02)+SUM(AM1094:AN1094)))/12*pécule,IF(paramètres!$B$28=2,SUM(Q1094:AN1094)/12*pécule,"Missing Delta Option"))</f>
        <v>Missing Delta Option</v>
      </c>
      <c r="AR1094" s="132" t="e">
        <f>IF(paramètres!$B$28=1,(((SUM(Q1094:Z1094)/1.02)+SUM(AA1094:AB1094))+((SUM(AC1094:AN1094)/1.02)+SUM(AM1094:AN1094)))+AO1094+AP1094+AQ1094,SUM(Q1094:AN1094)+AO1094+AP1094+AQ1094)</f>
        <v>#VALUE!</v>
      </c>
    </row>
    <row r="1095" spans="1:44" x14ac:dyDescent="0.25">
      <c r="A1095" s="131"/>
      <c r="B1095" s="39"/>
      <c r="C1095" s="39"/>
      <c r="D1095" s="93"/>
      <c r="E1095" s="68"/>
      <c r="F1095" s="40"/>
      <c r="G1095" s="94"/>
      <c r="H1095" s="38"/>
      <c r="I1095" s="95"/>
      <c r="J1095" s="40"/>
      <c r="K1095" s="38"/>
      <c r="L1095" s="95"/>
      <c r="M1095" s="40"/>
      <c r="N1095" s="38"/>
      <c r="O1095" s="95"/>
      <c r="P1095" s="68"/>
      <c r="Q1095" s="226"/>
      <c r="R1095" s="227"/>
      <c r="S1095" s="227"/>
      <c r="T1095" s="227"/>
      <c r="U1095" s="227"/>
      <c r="V1095" s="227"/>
      <c r="W1095" s="227"/>
      <c r="X1095" s="227"/>
      <c r="Y1095" s="227"/>
      <c r="Z1095" s="227"/>
      <c r="AA1095" s="227"/>
      <c r="AB1095" s="228"/>
      <c r="AC1095" s="149">
        <f>IF($D1095="",0,IF($E1095="",0,IF(VLOOKUP($E1095,paramètres!$E$33:$F$44,2,FALSE)&lt;=VLOOKUP($AC$18,paramètres!$E$33:$F$44,2,FALSE),Q1095*$D1095,0)))</f>
        <v>0</v>
      </c>
      <c r="AD1095" s="13">
        <f>IF($D1095="",0,IF($E1095="",0,IF(VLOOKUP($E1095,paramètres!$E$33:$F$44,2,FALSE)&lt;=VLOOKUP($AD$18,paramètres!$E$33:$F$44,2,FALSE),R1095*$D1095,0)))</f>
        <v>0</v>
      </c>
      <c r="AE1095" s="13">
        <f>IF($D1095="",0,IF($E1095="",0,IF(VLOOKUP($E1095,paramètres!$E$33:$F$44,2,FALSE)&lt;=VLOOKUP($AE$18,paramètres!$E$33:$F$44,2,FALSE),S1095*$D1095,0)))</f>
        <v>0</v>
      </c>
      <c r="AF1095" s="13">
        <f>IF($D1095="",0,IF($E1095="",0,IF(VLOOKUP($E1095,paramètres!$E$33:$F$44,2,FALSE)&lt;=VLOOKUP($AF$18,paramètres!$E$33:$F$44,2,FALSE),T1095*$D1095,0)))</f>
        <v>0</v>
      </c>
      <c r="AG1095" s="13">
        <f>IF($D1095="",0,IF($E1095="",0,IF(VLOOKUP($E1095,paramètres!$E$33:$F$44,2,FALSE)&lt;=VLOOKUP($AG$18,paramètres!$E$33:$F$44,2,FALSE),U1095*$D1095,0)))</f>
        <v>0</v>
      </c>
      <c r="AH1095" s="13">
        <f>IF($D1095="",0,IF($E1095="",0,IF(VLOOKUP($E1095,paramètres!$E$33:$F$44,2,FALSE)&lt;=VLOOKUP($AH$18,paramètres!$E$33:$F$44,2,FALSE),V1095*$D1095,0)))</f>
        <v>0</v>
      </c>
      <c r="AI1095" s="13">
        <f>IF($D1095="",0,IF($E1095="",0,IF(VLOOKUP($E1095,paramètres!$E$33:$F$44,2,FALSE)&lt;=VLOOKUP($AI$18,paramètres!$E$33:$F$44,2,FALSE),W1095*$D1095,0)))</f>
        <v>0</v>
      </c>
      <c r="AJ1095" s="13">
        <f>IF($D1095="",0,IF($E1095="",0,IF(VLOOKUP($E1095,paramètres!$E$33:$F$44,2,FALSE)&lt;=VLOOKUP($AJ$18,paramètres!$E$33:$F$44,2,FALSE),X1095*$D1095,0)))</f>
        <v>0</v>
      </c>
      <c r="AK1095" s="13">
        <f>IF($D1095="",0,IF($E1095="",0,IF(VLOOKUP($E1095,paramètres!$E$33:$F$44,2,FALSE)&lt;=VLOOKUP($AK$18,paramètres!$E$33:$F$44,2,FALSE),Y1095*$D1095,0)))</f>
        <v>0</v>
      </c>
      <c r="AL1095" s="13">
        <f>IF($D1095="",0,IF($E1095="",0,IF(VLOOKUP($E1095,paramètres!$E$33:$F$44,2,FALSE)&lt;=VLOOKUP($AL$18,paramètres!$E$33:$F$44,2,FALSE),Z1095*$D1095,0)))</f>
        <v>0</v>
      </c>
      <c r="AM1095" s="13">
        <f>IF($D1095="",0,IF($E1095="",0,IF(VLOOKUP($E1095,paramètres!$E$33:$F$44,2,FALSE)&lt;=VLOOKUP($AM$18,paramètres!$E$33:$F$44,2,FALSE),AA1095*$D1095,0)))</f>
        <v>0</v>
      </c>
      <c r="AN1095" s="154">
        <f>IF($D1095="",0,IF($E1095="",0,IF(VLOOKUP($E1095,paramètres!$E$33:$F$44,2,FALSE)&lt;=VLOOKUP($AN$18,paramètres!$E$33:$F$44,2,FALSE),AB1095*$D1095,0)))</f>
        <v>0</v>
      </c>
      <c r="AO1095" s="149" t="str">
        <f>IF(paramètres!$B$28=1,((SUM(Q1095:Z1095)/1.02)+SUM(AA1095:AB1095))*0.0303/9*COUNT(Q1095:Y1095),IF(paramètres!$B$28=2,(SUM(Q1095:AB1095))*0.0303/9*COUNT(Q1095:Y1095),"Missing Delta option"))</f>
        <v>Missing Delta option</v>
      </c>
      <c r="AP1095" s="13" t="str">
        <f>IF(paramètres!$B$28=1,(((SUM(Q1095:Z1095)/1.02)+SUM(AA1095:AB1095))+((SUM(AC1095:AL1095)/1.02)+SUM(AM1095:AO1095)))*cotpatr,IF(paramètres!$B$28=2,(SUM(Q1095:AO1095)*cotpatr),"Missing Delta Option"))</f>
        <v>Missing Delta Option</v>
      </c>
      <c r="AQ1095" s="13" t="str" cm="1">
        <f t="array" ref="AQ1095">IF(paramètres!$B$28=1,(((SUM(Q1095:Z1095)/1.02)+SUM(AA1095:AB1095))+((SUM(AC1095:AN1095)/1.02)+SUM(AM1095:AN1095)))/12*pécule,IF(paramètres!$B$28=2,SUM(Q1095:AN1095)/12*pécule,"Missing Delta Option"))</f>
        <v>Missing Delta Option</v>
      </c>
      <c r="AR1095" s="132" t="e">
        <f>IF(paramètres!$B$28=1,(((SUM(Q1095:Z1095)/1.02)+SUM(AA1095:AB1095))+((SUM(AC1095:AN1095)/1.02)+SUM(AM1095:AN1095)))+AO1095+AP1095+AQ1095,SUM(Q1095:AN1095)+AO1095+AP1095+AQ1095)</f>
        <v>#VALUE!</v>
      </c>
    </row>
    <row r="1096" spans="1:44" x14ac:dyDescent="0.25">
      <c r="A1096" s="131"/>
      <c r="B1096" s="39"/>
      <c r="C1096" s="39"/>
      <c r="D1096" s="93"/>
      <c r="E1096" s="68"/>
      <c r="F1096" s="40"/>
      <c r="G1096" s="94"/>
      <c r="H1096" s="38"/>
      <c r="I1096" s="95"/>
      <c r="J1096" s="40"/>
      <c r="K1096" s="38"/>
      <c r="L1096" s="95"/>
      <c r="M1096" s="40"/>
      <c r="N1096" s="38"/>
      <c r="O1096" s="95"/>
      <c r="P1096" s="68"/>
      <c r="Q1096" s="226"/>
      <c r="R1096" s="227"/>
      <c r="S1096" s="227"/>
      <c r="T1096" s="227"/>
      <c r="U1096" s="227"/>
      <c r="V1096" s="227"/>
      <c r="W1096" s="227"/>
      <c r="X1096" s="227"/>
      <c r="Y1096" s="227"/>
      <c r="Z1096" s="227"/>
      <c r="AA1096" s="227"/>
      <c r="AB1096" s="228"/>
      <c r="AC1096" s="149">
        <f>IF($D1096="",0,IF($E1096="",0,IF(VLOOKUP($E1096,paramètres!$E$33:$F$44,2,FALSE)&lt;=VLOOKUP($AC$18,paramètres!$E$33:$F$44,2,FALSE),Q1096*$D1096,0)))</f>
        <v>0</v>
      </c>
      <c r="AD1096" s="13">
        <f>IF($D1096="",0,IF($E1096="",0,IF(VLOOKUP($E1096,paramètres!$E$33:$F$44,2,FALSE)&lt;=VLOOKUP($AD$18,paramètres!$E$33:$F$44,2,FALSE),R1096*$D1096,0)))</f>
        <v>0</v>
      </c>
      <c r="AE1096" s="13">
        <f>IF($D1096="",0,IF($E1096="",0,IF(VLOOKUP($E1096,paramètres!$E$33:$F$44,2,FALSE)&lt;=VLOOKUP($AE$18,paramètres!$E$33:$F$44,2,FALSE),S1096*$D1096,0)))</f>
        <v>0</v>
      </c>
      <c r="AF1096" s="13">
        <f>IF($D1096="",0,IF($E1096="",0,IF(VLOOKUP($E1096,paramètres!$E$33:$F$44,2,FALSE)&lt;=VLOOKUP($AF$18,paramètres!$E$33:$F$44,2,FALSE),T1096*$D1096,0)))</f>
        <v>0</v>
      </c>
      <c r="AG1096" s="13">
        <f>IF($D1096="",0,IF($E1096="",0,IF(VLOOKUP($E1096,paramètres!$E$33:$F$44,2,FALSE)&lt;=VLOOKUP($AG$18,paramètres!$E$33:$F$44,2,FALSE),U1096*$D1096,0)))</f>
        <v>0</v>
      </c>
      <c r="AH1096" s="13">
        <f>IF($D1096="",0,IF($E1096="",0,IF(VLOOKUP($E1096,paramètres!$E$33:$F$44,2,FALSE)&lt;=VLOOKUP($AH$18,paramètres!$E$33:$F$44,2,FALSE),V1096*$D1096,0)))</f>
        <v>0</v>
      </c>
      <c r="AI1096" s="13">
        <f>IF($D1096="",0,IF($E1096="",0,IF(VLOOKUP($E1096,paramètres!$E$33:$F$44,2,FALSE)&lt;=VLOOKUP($AI$18,paramètres!$E$33:$F$44,2,FALSE),W1096*$D1096,0)))</f>
        <v>0</v>
      </c>
      <c r="AJ1096" s="13">
        <f>IF($D1096="",0,IF($E1096="",0,IF(VLOOKUP($E1096,paramètres!$E$33:$F$44,2,FALSE)&lt;=VLOOKUP($AJ$18,paramètres!$E$33:$F$44,2,FALSE),X1096*$D1096,0)))</f>
        <v>0</v>
      </c>
      <c r="AK1096" s="13">
        <f>IF($D1096="",0,IF($E1096="",0,IF(VLOOKUP($E1096,paramètres!$E$33:$F$44,2,FALSE)&lt;=VLOOKUP($AK$18,paramètres!$E$33:$F$44,2,FALSE),Y1096*$D1096,0)))</f>
        <v>0</v>
      </c>
      <c r="AL1096" s="13">
        <f>IF($D1096="",0,IF($E1096="",0,IF(VLOOKUP($E1096,paramètres!$E$33:$F$44,2,FALSE)&lt;=VLOOKUP($AL$18,paramètres!$E$33:$F$44,2,FALSE),Z1096*$D1096,0)))</f>
        <v>0</v>
      </c>
      <c r="AM1096" s="13">
        <f>IF($D1096="",0,IF($E1096="",0,IF(VLOOKUP($E1096,paramètres!$E$33:$F$44,2,FALSE)&lt;=VLOOKUP($AM$18,paramètres!$E$33:$F$44,2,FALSE),AA1096*$D1096,0)))</f>
        <v>0</v>
      </c>
      <c r="AN1096" s="154">
        <f>IF($D1096="",0,IF($E1096="",0,IF(VLOOKUP($E1096,paramètres!$E$33:$F$44,2,FALSE)&lt;=VLOOKUP($AN$18,paramètres!$E$33:$F$44,2,FALSE),AB1096*$D1096,0)))</f>
        <v>0</v>
      </c>
      <c r="AO1096" s="149" t="str">
        <f>IF(paramètres!$B$28=1,((SUM(Q1096:Z1096)/1.02)+SUM(AA1096:AB1096))*0.0303/9*COUNT(Q1096:Y1096),IF(paramètres!$B$28=2,(SUM(Q1096:AB1096))*0.0303/9*COUNT(Q1096:Y1096),"Missing Delta option"))</f>
        <v>Missing Delta option</v>
      </c>
      <c r="AP1096" s="13" t="str">
        <f>IF(paramètres!$B$28=1,(((SUM(Q1096:Z1096)/1.02)+SUM(AA1096:AB1096))+((SUM(AC1096:AL1096)/1.02)+SUM(AM1096:AO1096)))*cotpatr,IF(paramètres!$B$28=2,(SUM(Q1096:AO1096)*cotpatr),"Missing Delta Option"))</f>
        <v>Missing Delta Option</v>
      </c>
      <c r="AQ1096" s="13" t="str" cm="1">
        <f t="array" ref="AQ1096">IF(paramètres!$B$28=1,(((SUM(Q1096:Z1096)/1.02)+SUM(AA1096:AB1096))+((SUM(AC1096:AN1096)/1.02)+SUM(AM1096:AN1096)))/12*pécule,IF(paramètres!$B$28=2,SUM(Q1096:AN1096)/12*pécule,"Missing Delta Option"))</f>
        <v>Missing Delta Option</v>
      </c>
      <c r="AR1096" s="132" t="e">
        <f>IF(paramètres!$B$28=1,(((SUM(Q1096:Z1096)/1.02)+SUM(AA1096:AB1096))+((SUM(AC1096:AN1096)/1.02)+SUM(AM1096:AN1096)))+AO1096+AP1096+AQ1096,SUM(Q1096:AN1096)+AO1096+AP1096+AQ1096)</f>
        <v>#VALUE!</v>
      </c>
    </row>
    <row r="1097" spans="1:44" x14ac:dyDescent="0.25">
      <c r="A1097" s="131"/>
      <c r="B1097" s="39"/>
      <c r="C1097" s="39"/>
      <c r="D1097" s="93"/>
      <c r="E1097" s="68"/>
      <c r="F1097" s="40"/>
      <c r="G1097" s="94"/>
      <c r="H1097" s="38"/>
      <c r="I1097" s="95"/>
      <c r="J1097" s="40"/>
      <c r="K1097" s="38"/>
      <c r="L1097" s="95"/>
      <c r="M1097" s="40"/>
      <c r="N1097" s="38"/>
      <c r="O1097" s="95"/>
      <c r="P1097" s="68"/>
      <c r="Q1097" s="226"/>
      <c r="R1097" s="227"/>
      <c r="S1097" s="227"/>
      <c r="T1097" s="227"/>
      <c r="U1097" s="227"/>
      <c r="V1097" s="227"/>
      <c r="W1097" s="227"/>
      <c r="X1097" s="227"/>
      <c r="Y1097" s="227"/>
      <c r="Z1097" s="227"/>
      <c r="AA1097" s="227"/>
      <c r="AB1097" s="228"/>
      <c r="AC1097" s="149">
        <f>IF($D1097="",0,IF($E1097="",0,IF(VLOOKUP($E1097,paramètres!$E$33:$F$44,2,FALSE)&lt;=VLOOKUP($AC$18,paramètres!$E$33:$F$44,2,FALSE),Q1097*$D1097,0)))</f>
        <v>0</v>
      </c>
      <c r="AD1097" s="13">
        <f>IF($D1097="",0,IF($E1097="",0,IF(VLOOKUP($E1097,paramètres!$E$33:$F$44,2,FALSE)&lt;=VLOOKUP($AD$18,paramètres!$E$33:$F$44,2,FALSE),R1097*$D1097,0)))</f>
        <v>0</v>
      </c>
      <c r="AE1097" s="13">
        <f>IF($D1097="",0,IF($E1097="",0,IF(VLOOKUP($E1097,paramètres!$E$33:$F$44,2,FALSE)&lt;=VLOOKUP($AE$18,paramètres!$E$33:$F$44,2,FALSE),S1097*$D1097,0)))</f>
        <v>0</v>
      </c>
      <c r="AF1097" s="13">
        <f>IF($D1097="",0,IF($E1097="",0,IF(VLOOKUP($E1097,paramètres!$E$33:$F$44,2,FALSE)&lt;=VLOOKUP($AF$18,paramètres!$E$33:$F$44,2,FALSE),T1097*$D1097,0)))</f>
        <v>0</v>
      </c>
      <c r="AG1097" s="13">
        <f>IF($D1097="",0,IF($E1097="",0,IF(VLOOKUP($E1097,paramètres!$E$33:$F$44,2,FALSE)&lt;=VLOOKUP($AG$18,paramètres!$E$33:$F$44,2,FALSE),U1097*$D1097,0)))</f>
        <v>0</v>
      </c>
      <c r="AH1097" s="13">
        <f>IF($D1097="",0,IF($E1097="",0,IF(VLOOKUP($E1097,paramètres!$E$33:$F$44,2,FALSE)&lt;=VLOOKUP($AH$18,paramètres!$E$33:$F$44,2,FALSE),V1097*$D1097,0)))</f>
        <v>0</v>
      </c>
      <c r="AI1097" s="13">
        <f>IF($D1097="",0,IF($E1097="",0,IF(VLOOKUP($E1097,paramètres!$E$33:$F$44,2,FALSE)&lt;=VLOOKUP($AI$18,paramètres!$E$33:$F$44,2,FALSE),W1097*$D1097,0)))</f>
        <v>0</v>
      </c>
      <c r="AJ1097" s="13">
        <f>IF($D1097="",0,IF($E1097="",0,IF(VLOOKUP($E1097,paramètres!$E$33:$F$44,2,FALSE)&lt;=VLOOKUP($AJ$18,paramètres!$E$33:$F$44,2,FALSE),X1097*$D1097,0)))</f>
        <v>0</v>
      </c>
      <c r="AK1097" s="13">
        <f>IF($D1097="",0,IF($E1097="",0,IF(VLOOKUP($E1097,paramètres!$E$33:$F$44,2,FALSE)&lt;=VLOOKUP($AK$18,paramètres!$E$33:$F$44,2,FALSE),Y1097*$D1097,0)))</f>
        <v>0</v>
      </c>
      <c r="AL1097" s="13">
        <f>IF($D1097="",0,IF($E1097="",0,IF(VLOOKUP($E1097,paramètres!$E$33:$F$44,2,FALSE)&lt;=VLOOKUP($AL$18,paramètres!$E$33:$F$44,2,FALSE),Z1097*$D1097,0)))</f>
        <v>0</v>
      </c>
      <c r="AM1097" s="13">
        <f>IF($D1097="",0,IF($E1097="",0,IF(VLOOKUP($E1097,paramètres!$E$33:$F$44,2,FALSE)&lt;=VLOOKUP($AM$18,paramètres!$E$33:$F$44,2,FALSE),AA1097*$D1097,0)))</f>
        <v>0</v>
      </c>
      <c r="AN1097" s="154">
        <f>IF($D1097="",0,IF($E1097="",0,IF(VLOOKUP($E1097,paramètres!$E$33:$F$44,2,FALSE)&lt;=VLOOKUP($AN$18,paramètres!$E$33:$F$44,2,FALSE),AB1097*$D1097,0)))</f>
        <v>0</v>
      </c>
      <c r="AO1097" s="149" t="str">
        <f>IF(paramètres!$B$28=1,((SUM(Q1097:Z1097)/1.02)+SUM(AA1097:AB1097))*0.0303/9*COUNT(Q1097:Y1097),IF(paramètres!$B$28=2,(SUM(Q1097:AB1097))*0.0303/9*COUNT(Q1097:Y1097),"Missing Delta option"))</f>
        <v>Missing Delta option</v>
      </c>
      <c r="AP1097" s="13" t="str">
        <f>IF(paramètres!$B$28=1,(((SUM(Q1097:Z1097)/1.02)+SUM(AA1097:AB1097))+((SUM(AC1097:AL1097)/1.02)+SUM(AM1097:AO1097)))*cotpatr,IF(paramètres!$B$28=2,(SUM(Q1097:AO1097)*cotpatr),"Missing Delta Option"))</f>
        <v>Missing Delta Option</v>
      </c>
      <c r="AQ1097" s="13" t="str" cm="1">
        <f t="array" ref="AQ1097">IF(paramètres!$B$28=1,(((SUM(Q1097:Z1097)/1.02)+SUM(AA1097:AB1097))+((SUM(AC1097:AN1097)/1.02)+SUM(AM1097:AN1097)))/12*pécule,IF(paramètres!$B$28=2,SUM(Q1097:AN1097)/12*pécule,"Missing Delta Option"))</f>
        <v>Missing Delta Option</v>
      </c>
      <c r="AR1097" s="132" t="e">
        <f>IF(paramètres!$B$28=1,(((SUM(Q1097:Z1097)/1.02)+SUM(AA1097:AB1097))+((SUM(AC1097:AN1097)/1.02)+SUM(AM1097:AN1097)))+AO1097+AP1097+AQ1097,SUM(Q1097:AN1097)+AO1097+AP1097+AQ1097)</f>
        <v>#VALUE!</v>
      </c>
    </row>
    <row r="1098" spans="1:44" x14ac:dyDescent="0.25">
      <c r="A1098" s="131"/>
      <c r="B1098" s="39"/>
      <c r="C1098" s="39"/>
      <c r="D1098" s="93"/>
      <c r="E1098" s="68"/>
      <c r="F1098" s="40"/>
      <c r="G1098" s="94"/>
      <c r="H1098" s="38"/>
      <c r="I1098" s="95"/>
      <c r="J1098" s="40"/>
      <c r="K1098" s="38"/>
      <c r="L1098" s="95"/>
      <c r="M1098" s="40"/>
      <c r="N1098" s="38"/>
      <c r="O1098" s="95"/>
      <c r="P1098" s="68"/>
      <c r="Q1098" s="226"/>
      <c r="R1098" s="227"/>
      <c r="S1098" s="227"/>
      <c r="T1098" s="227"/>
      <c r="U1098" s="227"/>
      <c r="V1098" s="227"/>
      <c r="W1098" s="227"/>
      <c r="X1098" s="227"/>
      <c r="Y1098" s="227"/>
      <c r="Z1098" s="227"/>
      <c r="AA1098" s="227"/>
      <c r="AB1098" s="228"/>
      <c r="AC1098" s="149">
        <f>IF($D1098="",0,IF($E1098="",0,IF(VLOOKUP($E1098,paramètres!$E$33:$F$44,2,FALSE)&lt;=VLOOKUP($AC$18,paramètres!$E$33:$F$44,2,FALSE),Q1098*$D1098,0)))</f>
        <v>0</v>
      </c>
      <c r="AD1098" s="13">
        <f>IF($D1098="",0,IF($E1098="",0,IF(VLOOKUP($E1098,paramètres!$E$33:$F$44,2,FALSE)&lt;=VLOOKUP($AD$18,paramètres!$E$33:$F$44,2,FALSE),R1098*$D1098,0)))</f>
        <v>0</v>
      </c>
      <c r="AE1098" s="13">
        <f>IF($D1098="",0,IF($E1098="",0,IF(VLOOKUP($E1098,paramètres!$E$33:$F$44,2,FALSE)&lt;=VLOOKUP($AE$18,paramètres!$E$33:$F$44,2,FALSE),S1098*$D1098,0)))</f>
        <v>0</v>
      </c>
      <c r="AF1098" s="13">
        <f>IF($D1098="",0,IF($E1098="",0,IF(VLOOKUP($E1098,paramètres!$E$33:$F$44,2,FALSE)&lt;=VLOOKUP($AF$18,paramètres!$E$33:$F$44,2,FALSE),T1098*$D1098,0)))</f>
        <v>0</v>
      </c>
      <c r="AG1098" s="13">
        <f>IF($D1098="",0,IF($E1098="",0,IF(VLOOKUP($E1098,paramètres!$E$33:$F$44,2,FALSE)&lt;=VLOOKUP($AG$18,paramètres!$E$33:$F$44,2,FALSE),U1098*$D1098,0)))</f>
        <v>0</v>
      </c>
      <c r="AH1098" s="13">
        <f>IF($D1098="",0,IF($E1098="",0,IF(VLOOKUP($E1098,paramètres!$E$33:$F$44,2,FALSE)&lt;=VLOOKUP($AH$18,paramètres!$E$33:$F$44,2,FALSE),V1098*$D1098,0)))</f>
        <v>0</v>
      </c>
      <c r="AI1098" s="13">
        <f>IF($D1098="",0,IF($E1098="",0,IF(VLOOKUP($E1098,paramètres!$E$33:$F$44,2,FALSE)&lt;=VLOOKUP($AI$18,paramètres!$E$33:$F$44,2,FALSE),W1098*$D1098,0)))</f>
        <v>0</v>
      </c>
      <c r="AJ1098" s="13">
        <f>IF($D1098="",0,IF($E1098="",0,IF(VLOOKUP($E1098,paramètres!$E$33:$F$44,2,FALSE)&lt;=VLOOKUP($AJ$18,paramètres!$E$33:$F$44,2,FALSE),X1098*$D1098,0)))</f>
        <v>0</v>
      </c>
      <c r="AK1098" s="13">
        <f>IF($D1098="",0,IF($E1098="",0,IF(VLOOKUP($E1098,paramètres!$E$33:$F$44,2,FALSE)&lt;=VLOOKUP($AK$18,paramètres!$E$33:$F$44,2,FALSE),Y1098*$D1098,0)))</f>
        <v>0</v>
      </c>
      <c r="AL1098" s="13">
        <f>IF($D1098="",0,IF($E1098="",0,IF(VLOOKUP($E1098,paramètres!$E$33:$F$44,2,FALSE)&lt;=VLOOKUP($AL$18,paramètres!$E$33:$F$44,2,FALSE),Z1098*$D1098,0)))</f>
        <v>0</v>
      </c>
      <c r="AM1098" s="13">
        <f>IF($D1098="",0,IF($E1098="",0,IF(VLOOKUP($E1098,paramètres!$E$33:$F$44,2,FALSE)&lt;=VLOOKUP($AM$18,paramètres!$E$33:$F$44,2,FALSE),AA1098*$D1098,0)))</f>
        <v>0</v>
      </c>
      <c r="AN1098" s="154">
        <f>IF($D1098="",0,IF($E1098="",0,IF(VLOOKUP($E1098,paramètres!$E$33:$F$44,2,FALSE)&lt;=VLOOKUP($AN$18,paramètres!$E$33:$F$44,2,FALSE),AB1098*$D1098,0)))</f>
        <v>0</v>
      </c>
      <c r="AO1098" s="149" t="str">
        <f>IF(paramètres!$B$28=1,((SUM(Q1098:Z1098)/1.02)+SUM(AA1098:AB1098))*0.0303/9*COUNT(Q1098:Y1098),IF(paramètres!$B$28=2,(SUM(Q1098:AB1098))*0.0303/9*COUNT(Q1098:Y1098),"Missing Delta option"))</f>
        <v>Missing Delta option</v>
      </c>
      <c r="AP1098" s="13" t="str">
        <f>IF(paramètres!$B$28=1,(((SUM(Q1098:Z1098)/1.02)+SUM(AA1098:AB1098))+((SUM(AC1098:AL1098)/1.02)+SUM(AM1098:AO1098)))*cotpatr,IF(paramètres!$B$28=2,(SUM(Q1098:AO1098)*cotpatr),"Missing Delta Option"))</f>
        <v>Missing Delta Option</v>
      </c>
      <c r="AQ1098" s="13" t="str" cm="1">
        <f t="array" ref="AQ1098">IF(paramètres!$B$28=1,(((SUM(Q1098:Z1098)/1.02)+SUM(AA1098:AB1098))+((SUM(AC1098:AN1098)/1.02)+SUM(AM1098:AN1098)))/12*pécule,IF(paramètres!$B$28=2,SUM(Q1098:AN1098)/12*pécule,"Missing Delta Option"))</f>
        <v>Missing Delta Option</v>
      </c>
      <c r="AR1098" s="132" t="e">
        <f>IF(paramètres!$B$28=1,(((SUM(Q1098:Z1098)/1.02)+SUM(AA1098:AB1098))+((SUM(AC1098:AN1098)/1.02)+SUM(AM1098:AN1098)))+AO1098+AP1098+AQ1098,SUM(Q1098:AN1098)+AO1098+AP1098+AQ1098)</f>
        <v>#VALUE!</v>
      </c>
    </row>
    <row r="1099" spans="1:44" x14ac:dyDescent="0.25">
      <c r="A1099" s="131"/>
      <c r="B1099" s="39"/>
      <c r="C1099" s="39"/>
      <c r="D1099" s="93"/>
      <c r="E1099" s="68"/>
      <c r="F1099" s="40"/>
      <c r="G1099" s="94"/>
      <c r="H1099" s="38"/>
      <c r="I1099" s="95"/>
      <c r="J1099" s="40"/>
      <c r="K1099" s="38"/>
      <c r="L1099" s="95"/>
      <c r="M1099" s="40"/>
      <c r="N1099" s="38"/>
      <c r="O1099" s="95"/>
      <c r="P1099" s="68"/>
      <c r="Q1099" s="226"/>
      <c r="R1099" s="227"/>
      <c r="S1099" s="227"/>
      <c r="T1099" s="227"/>
      <c r="U1099" s="227"/>
      <c r="V1099" s="227"/>
      <c r="W1099" s="227"/>
      <c r="X1099" s="227"/>
      <c r="Y1099" s="227"/>
      <c r="Z1099" s="227"/>
      <c r="AA1099" s="227"/>
      <c r="AB1099" s="228"/>
      <c r="AC1099" s="149">
        <f>IF($D1099="",0,IF($E1099="",0,IF(VLOOKUP($E1099,paramètres!$E$33:$F$44,2,FALSE)&lt;=VLOOKUP($AC$18,paramètres!$E$33:$F$44,2,FALSE),Q1099*$D1099,0)))</f>
        <v>0</v>
      </c>
      <c r="AD1099" s="13">
        <f>IF($D1099="",0,IF($E1099="",0,IF(VLOOKUP($E1099,paramètres!$E$33:$F$44,2,FALSE)&lt;=VLOOKUP($AD$18,paramètres!$E$33:$F$44,2,FALSE),R1099*$D1099,0)))</f>
        <v>0</v>
      </c>
      <c r="AE1099" s="13">
        <f>IF($D1099="",0,IF($E1099="",0,IF(VLOOKUP($E1099,paramètres!$E$33:$F$44,2,FALSE)&lt;=VLOOKUP($AE$18,paramètres!$E$33:$F$44,2,FALSE),S1099*$D1099,0)))</f>
        <v>0</v>
      </c>
      <c r="AF1099" s="13">
        <f>IF($D1099="",0,IF($E1099="",0,IF(VLOOKUP($E1099,paramètres!$E$33:$F$44,2,FALSE)&lt;=VLOOKUP($AF$18,paramètres!$E$33:$F$44,2,FALSE),T1099*$D1099,0)))</f>
        <v>0</v>
      </c>
      <c r="AG1099" s="13">
        <f>IF($D1099="",0,IF($E1099="",0,IF(VLOOKUP($E1099,paramètres!$E$33:$F$44,2,FALSE)&lt;=VLOOKUP($AG$18,paramètres!$E$33:$F$44,2,FALSE),U1099*$D1099,0)))</f>
        <v>0</v>
      </c>
      <c r="AH1099" s="13">
        <f>IF($D1099="",0,IF($E1099="",0,IF(VLOOKUP($E1099,paramètres!$E$33:$F$44,2,FALSE)&lt;=VLOOKUP($AH$18,paramètres!$E$33:$F$44,2,FALSE),V1099*$D1099,0)))</f>
        <v>0</v>
      </c>
      <c r="AI1099" s="13">
        <f>IF($D1099="",0,IF($E1099="",0,IF(VLOOKUP($E1099,paramètres!$E$33:$F$44,2,FALSE)&lt;=VLOOKUP($AI$18,paramètres!$E$33:$F$44,2,FALSE),W1099*$D1099,0)))</f>
        <v>0</v>
      </c>
      <c r="AJ1099" s="13">
        <f>IF($D1099="",0,IF($E1099="",0,IF(VLOOKUP($E1099,paramètres!$E$33:$F$44,2,FALSE)&lt;=VLOOKUP($AJ$18,paramètres!$E$33:$F$44,2,FALSE),X1099*$D1099,0)))</f>
        <v>0</v>
      </c>
      <c r="AK1099" s="13">
        <f>IF($D1099="",0,IF($E1099="",0,IF(VLOOKUP($E1099,paramètres!$E$33:$F$44,2,FALSE)&lt;=VLOOKUP($AK$18,paramètres!$E$33:$F$44,2,FALSE),Y1099*$D1099,0)))</f>
        <v>0</v>
      </c>
      <c r="AL1099" s="13">
        <f>IF($D1099="",0,IF($E1099="",0,IF(VLOOKUP($E1099,paramètres!$E$33:$F$44,2,FALSE)&lt;=VLOOKUP($AL$18,paramètres!$E$33:$F$44,2,FALSE),Z1099*$D1099,0)))</f>
        <v>0</v>
      </c>
      <c r="AM1099" s="13">
        <f>IF($D1099="",0,IF($E1099="",0,IF(VLOOKUP($E1099,paramètres!$E$33:$F$44,2,FALSE)&lt;=VLOOKUP($AM$18,paramètres!$E$33:$F$44,2,FALSE),AA1099*$D1099,0)))</f>
        <v>0</v>
      </c>
      <c r="AN1099" s="154">
        <f>IF($D1099="",0,IF($E1099="",0,IF(VLOOKUP($E1099,paramètres!$E$33:$F$44,2,FALSE)&lt;=VLOOKUP($AN$18,paramètres!$E$33:$F$44,2,FALSE),AB1099*$D1099,0)))</f>
        <v>0</v>
      </c>
      <c r="AO1099" s="149" t="str">
        <f>IF(paramètres!$B$28=1,((SUM(Q1099:Z1099)/1.02)+SUM(AA1099:AB1099))*0.0303/9*COUNT(Q1099:Y1099),IF(paramètres!$B$28=2,(SUM(Q1099:AB1099))*0.0303/9*COUNT(Q1099:Y1099),"Missing Delta option"))</f>
        <v>Missing Delta option</v>
      </c>
      <c r="AP1099" s="13" t="str">
        <f>IF(paramètres!$B$28=1,(((SUM(Q1099:Z1099)/1.02)+SUM(AA1099:AB1099))+((SUM(AC1099:AL1099)/1.02)+SUM(AM1099:AO1099)))*cotpatr,IF(paramètres!$B$28=2,(SUM(Q1099:AO1099)*cotpatr),"Missing Delta Option"))</f>
        <v>Missing Delta Option</v>
      </c>
      <c r="AQ1099" s="13" t="str" cm="1">
        <f t="array" ref="AQ1099">IF(paramètres!$B$28=1,(((SUM(Q1099:Z1099)/1.02)+SUM(AA1099:AB1099))+((SUM(AC1099:AN1099)/1.02)+SUM(AM1099:AN1099)))/12*pécule,IF(paramètres!$B$28=2,SUM(Q1099:AN1099)/12*pécule,"Missing Delta Option"))</f>
        <v>Missing Delta Option</v>
      </c>
      <c r="AR1099" s="132" t="e">
        <f>IF(paramètres!$B$28=1,(((SUM(Q1099:Z1099)/1.02)+SUM(AA1099:AB1099))+((SUM(AC1099:AN1099)/1.02)+SUM(AM1099:AN1099)))+AO1099+AP1099+AQ1099,SUM(Q1099:AN1099)+AO1099+AP1099+AQ1099)</f>
        <v>#VALUE!</v>
      </c>
    </row>
    <row r="1100" spans="1:44" x14ac:dyDescent="0.25">
      <c r="A1100" s="131"/>
      <c r="B1100" s="39"/>
      <c r="C1100" s="39"/>
      <c r="D1100" s="93"/>
      <c r="E1100" s="68"/>
      <c r="F1100" s="40"/>
      <c r="G1100" s="94"/>
      <c r="H1100" s="38"/>
      <c r="I1100" s="95"/>
      <c r="J1100" s="40"/>
      <c r="K1100" s="38"/>
      <c r="L1100" s="95"/>
      <c r="M1100" s="40"/>
      <c r="N1100" s="38"/>
      <c r="O1100" s="95"/>
      <c r="P1100" s="68"/>
      <c r="Q1100" s="226"/>
      <c r="R1100" s="227"/>
      <c r="S1100" s="227"/>
      <c r="T1100" s="227"/>
      <c r="U1100" s="227"/>
      <c r="V1100" s="227"/>
      <c r="W1100" s="227"/>
      <c r="X1100" s="227"/>
      <c r="Y1100" s="227"/>
      <c r="Z1100" s="227"/>
      <c r="AA1100" s="227"/>
      <c r="AB1100" s="228"/>
      <c r="AC1100" s="149">
        <f>IF($D1100="",0,IF($E1100="",0,IF(VLOOKUP($E1100,paramètres!$E$33:$F$44,2,FALSE)&lt;=VLOOKUP($AC$18,paramètres!$E$33:$F$44,2,FALSE),Q1100*$D1100,0)))</f>
        <v>0</v>
      </c>
      <c r="AD1100" s="13">
        <f>IF($D1100="",0,IF($E1100="",0,IF(VLOOKUP($E1100,paramètres!$E$33:$F$44,2,FALSE)&lt;=VLOOKUP($AD$18,paramètres!$E$33:$F$44,2,FALSE),R1100*$D1100,0)))</f>
        <v>0</v>
      </c>
      <c r="AE1100" s="13">
        <f>IF($D1100="",0,IF($E1100="",0,IF(VLOOKUP($E1100,paramètres!$E$33:$F$44,2,FALSE)&lt;=VLOOKUP($AE$18,paramètres!$E$33:$F$44,2,FALSE),S1100*$D1100,0)))</f>
        <v>0</v>
      </c>
      <c r="AF1100" s="13">
        <f>IF($D1100="",0,IF($E1100="",0,IF(VLOOKUP($E1100,paramètres!$E$33:$F$44,2,FALSE)&lt;=VLOOKUP($AF$18,paramètres!$E$33:$F$44,2,FALSE),T1100*$D1100,0)))</f>
        <v>0</v>
      </c>
      <c r="AG1100" s="13">
        <f>IF($D1100="",0,IF($E1100="",0,IF(VLOOKUP($E1100,paramètres!$E$33:$F$44,2,FALSE)&lt;=VLOOKUP($AG$18,paramètres!$E$33:$F$44,2,FALSE),U1100*$D1100,0)))</f>
        <v>0</v>
      </c>
      <c r="AH1100" s="13">
        <f>IF($D1100="",0,IF($E1100="",0,IF(VLOOKUP($E1100,paramètres!$E$33:$F$44,2,FALSE)&lt;=VLOOKUP($AH$18,paramètres!$E$33:$F$44,2,FALSE),V1100*$D1100,0)))</f>
        <v>0</v>
      </c>
      <c r="AI1100" s="13">
        <f>IF($D1100="",0,IF($E1100="",0,IF(VLOOKUP($E1100,paramètres!$E$33:$F$44,2,FALSE)&lt;=VLOOKUP($AI$18,paramètres!$E$33:$F$44,2,FALSE),W1100*$D1100,0)))</f>
        <v>0</v>
      </c>
      <c r="AJ1100" s="13">
        <f>IF($D1100="",0,IF($E1100="",0,IF(VLOOKUP($E1100,paramètres!$E$33:$F$44,2,FALSE)&lt;=VLOOKUP($AJ$18,paramètres!$E$33:$F$44,2,FALSE),X1100*$D1100,0)))</f>
        <v>0</v>
      </c>
      <c r="AK1100" s="13">
        <f>IF($D1100="",0,IF($E1100="",0,IF(VLOOKUP($E1100,paramètres!$E$33:$F$44,2,FALSE)&lt;=VLOOKUP($AK$18,paramètres!$E$33:$F$44,2,FALSE),Y1100*$D1100,0)))</f>
        <v>0</v>
      </c>
      <c r="AL1100" s="13">
        <f>IF($D1100="",0,IF($E1100="",0,IF(VLOOKUP($E1100,paramètres!$E$33:$F$44,2,FALSE)&lt;=VLOOKUP($AL$18,paramètres!$E$33:$F$44,2,FALSE),Z1100*$D1100,0)))</f>
        <v>0</v>
      </c>
      <c r="AM1100" s="13">
        <f>IF($D1100="",0,IF($E1100="",0,IF(VLOOKUP($E1100,paramètres!$E$33:$F$44,2,FALSE)&lt;=VLOOKUP($AM$18,paramètres!$E$33:$F$44,2,FALSE),AA1100*$D1100,0)))</f>
        <v>0</v>
      </c>
      <c r="AN1100" s="154">
        <f>IF($D1100="",0,IF($E1100="",0,IF(VLOOKUP($E1100,paramètres!$E$33:$F$44,2,FALSE)&lt;=VLOOKUP($AN$18,paramètres!$E$33:$F$44,2,FALSE),AB1100*$D1100,0)))</f>
        <v>0</v>
      </c>
      <c r="AO1100" s="149" t="str">
        <f>IF(paramètres!$B$28=1,((SUM(Q1100:Z1100)/1.02)+SUM(AA1100:AB1100))*0.0303/9*COUNT(Q1100:Y1100),IF(paramètres!$B$28=2,(SUM(Q1100:AB1100))*0.0303/9*COUNT(Q1100:Y1100),"Missing Delta option"))</f>
        <v>Missing Delta option</v>
      </c>
      <c r="AP1100" s="13" t="str">
        <f>IF(paramètres!$B$28=1,(((SUM(Q1100:Z1100)/1.02)+SUM(AA1100:AB1100))+((SUM(AC1100:AL1100)/1.02)+SUM(AM1100:AO1100)))*cotpatr,IF(paramètres!$B$28=2,(SUM(Q1100:AO1100)*cotpatr),"Missing Delta Option"))</f>
        <v>Missing Delta Option</v>
      </c>
      <c r="AQ1100" s="13" t="str" cm="1">
        <f t="array" ref="AQ1100">IF(paramètres!$B$28=1,(((SUM(Q1100:Z1100)/1.02)+SUM(AA1100:AB1100))+((SUM(AC1100:AN1100)/1.02)+SUM(AM1100:AN1100)))/12*pécule,IF(paramètres!$B$28=2,SUM(Q1100:AN1100)/12*pécule,"Missing Delta Option"))</f>
        <v>Missing Delta Option</v>
      </c>
      <c r="AR1100" s="132" t="e">
        <f>IF(paramètres!$B$28=1,(((SUM(Q1100:Z1100)/1.02)+SUM(AA1100:AB1100))+((SUM(AC1100:AN1100)/1.02)+SUM(AM1100:AN1100)))+AO1100+AP1100+AQ1100,SUM(Q1100:AN1100)+AO1100+AP1100+AQ1100)</f>
        <v>#VALUE!</v>
      </c>
    </row>
    <row r="1101" spans="1:44" x14ac:dyDescent="0.25">
      <c r="A1101" s="131"/>
      <c r="B1101" s="39"/>
      <c r="C1101" s="39"/>
      <c r="D1101" s="93"/>
      <c r="E1101" s="68"/>
      <c r="F1101" s="40"/>
      <c r="G1101" s="94"/>
      <c r="H1101" s="38"/>
      <c r="I1101" s="95"/>
      <c r="J1101" s="40"/>
      <c r="K1101" s="38"/>
      <c r="L1101" s="95"/>
      <c r="M1101" s="40"/>
      <c r="N1101" s="38"/>
      <c r="O1101" s="95"/>
      <c r="P1101" s="68"/>
      <c r="Q1101" s="226"/>
      <c r="R1101" s="227"/>
      <c r="S1101" s="227"/>
      <c r="T1101" s="227"/>
      <c r="U1101" s="227"/>
      <c r="V1101" s="227"/>
      <c r="W1101" s="227"/>
      <c r="X1101" s="227"/>
      <c r="Y1101" s="227"/>
      <c r="Z1101" s="227"/>
      <c r="AA1101" s="227"/>
      <c r="AB1101" s="228"/>
      <c r="AC1101" s="149">
        <f>IF($D1101="",0,IF($E1101="",0,IF(VLOOKUP($E1101,paramètres!$E$33:$F$44,2,FALSE)&lt;=VLOOKUP($AC$18,paramètres!$E$33:$F$44,2,FALSE),Q1101*$D1101,0)))</f>
        <v>0</v>
      </c>
      <c r="AD1101" s="13">
        <f>IF($D1101="",0,IF($E1101="",0,IF(VLOOKUP($E1101,paramètres!$E$33:$F$44,2,FALSE)&lt;=VLOOKUP($AD$18,paramètres!$E$33:$F$44,2,FALSE),R1101*$D1101,0)))</f>
        <v>0</v>
      </c>
      <c r="AE1101" s="13">
        <f>IF($D1101="",0,IF($E1101="",0,IF(VLOOKUP($E1101,paramètres!$E$33:$F$44,2,FALSE)&lt;=VLOOKUP($AE$18,paramètres!$E$33:$F$44,2,FALSE),S1101*$D1101,0)))</f>
        <v>0</v>
      </c>
      <c r="AF1101" s="13">
        <f>IF($D1101="",0,IF($E1101="",0,IF(VLOOKUP($E1101,paramètres!$E$33:$F$44,2,FALSE)&lt;=VLOOKUP($AF$18,paramètres!$E$33:$F$44,2,FALSE),T1101*$D1101,0)))</f>
        <v>0</v>
      </c>
      <c r="AG1101" s="13">
        <f>IF($D1101="",0,IF($E1101="",0,IF(VLOOKUP($E1101,paramètres!$E$33:$F$44,2,FALSE)&lt;=VLOOKUP($AG$18,paramètres!$E$33:$F$44,2,FALSE),U1101*$D1101,0)))</f>
        <v>0</v>
      </c>
      <c r="AH1101" s="13">
        <f>IF($D1101="",0,IF($E1101="",0,IF(VLOOKUP($E1101,paramètres!$E$33:$F$44,2,FALSE)&lt;=VLOOKUP($AH$18,paramètres!$E$33:$F$44,2,FALSE),V1101*$D1101,0)))</f>
        <v>0</v>
      </c>
      <c r="AI1101" s="13">
        <f>IF($D1101="",0,IF($E1101="",0,IF(VLOOKUP($E1101,paramètres!$E$33:$F$44,2,FALSE)&lt;=VLOOKUP($AI$18,paramètres!$E$33:$F$44,2,FALSE),W1101*$D1101,0)))</f>
        <v>0</v>
      </c>
      <c r="AJ1101" s="13">
        <f>IF($D1101="",0,IF($E1101="",0,IF(VLOOKUP($E1101,paramètres!$E$33:$F$44,2,FALSE)&lt;=VLOOKUP($AJ$18,paramètres!$E$33:$F$44,2,FALSE),X1101*$D1101,0)))</f>
        <v>0</v>
      </c>
      <c r="AK1101" s="13">
        <f>IF($D1101="",0,IF($E1101="",0,IF(VLOOKUP($E1101,paramètres!$E$33:$F$44,2,FALSE)&lt;=VLOOKUP($AK$18,paramètres!$E$33:$F$44,2,FALSE),Y1101*$D1101,0)))</f>
        <v>0</v>
      </c>
      <c r="AL1101" s="13">
        <f>IF($D1101="",0,IF($E1101="",0,IF(VLOOKUP($E1101,paramètres!$E$33:$F$44,2,FALSE)&lt;=VLOOKUP($AL$18,paramètres!$E$33:$F$44,2,FALSE),Z1101*$D1101,0)))</f>
        <v>0</v>
      </c>
      <c r="AM1101" s="13">
        <f>IF($D1101="",0,IF($E1101="",0,IF(VLOOKUP($E1101,paramètres!$E$33:$F$44,2,FALSE)&lt;=VLOOKUP($AM$18,paramètres!$E$33:$F$44,2,FALSE),AA1101*$D1101,0)))</f>
        <v>0</v>
      </c>
      <c r="AN1101" s="154">
        <f>IF($D1101="",0,IF($E1101="",0,IF(VLOOKUP($E1101,paramètres!$E$33:$F$44,2,FALSE)&lt;=VLOOKUP($AN$18,paramètres!$E$33:$F$44,2,FALSE),AB1101*$D1101,0)))</f>
        <v>0</v>
      </c>
      <c r="AO1101" s="149" t="str">
        <f>IF(paramètres!$B$28=1,((SUM(Q1101:Z1101)/1.02)+SUM(AA1101:AB1101))*0.0303/9*COUNT(Q1101:Y1101),IF(paramètres!$B$28=2,(SUM(Q1101:AB1101))*0.0303/9*COUNT(Q1101:Y1101),"Missing Delta option"))</f>
        <v>Missing Delta option</v>
      </c>
      <c r="AP1101" s="13" t="str">
        <f>IF(paramètres!$B$28=1,(((SUM(Q1101:Z1101)/1.02)+SUM(AA1101:AB1101))+((SUM(AC1101:AL1101)/1.02)+SUM(AM1101:AO1101)))*cotpatr,IF(paramètres!$B$28=2,(SUM(Q1101:AO1101)*cotpatr),"Missing Delta Option"))</f>
        <v>Missing Delta Option</v>
      </c>
      <c r="AQ1101" s="13" t="str" cm="1">
        <f t="array" ref="AQ1101">IF(paramètres!$B$28=1,(((SUM(Q1101:Z1101)/1.02)+SUM(AA1101:AB1101))+((SUM(AC1101:AN1101)/1.02)+SUM(AM1101:AN1101)))/12*pécule,IF(paramètres!$B$28=2,SUM(Q1101:AN1101)/12*pécule,"Missing Delta Option"))</f>
        <v>Missing Delta Option</v>
      </c>
      <c r="AR1101" s="132" t="e">
        <f>IF(paramètres!$B$28=1,(((SUM(Q1101:Z1101)/1.02)+SUM(AA1101:AB1101))+((SUM(AC1101:AN1101)/1.02)+SUM(AM1101:AN1101)))+AO1101+AP1101+AQ1101,SUM(Q1101:AN1101)+AO1101+AP1101+AQ1101)</f>
        <v>#VALUE!</v>
      </c>
    </row>
    <row r="1102" spans="1:44" x14ac:dyDescent="0.25">
      <c r="A1102" s="131"/>
      <c r="B1102" s="39"/>
      <c r="C1102" s="39"/>
      <c r="D1102" s="93"/>
      <c r="E1102" s="68"/>
      <c r="F1102" s="40"/>
      <c r="G1102" s="94"/>
      <c r="H1102" s="38"/>
      <c r="I1102" s="95"/>
      <c r="J1102" s="40"/>
      <c r="K1102" s="38"/>
      <c r="L1102" s="95"/>
      <c r="M1102" s="40"/>
      <c r="N1102" s="38"/>
      <c r="O1102" s="95"/>
      <c r="P1102" s="68"/>
      <c r="Q1102" s="226"/>
      <c r="R1102" s="227"/>
      <c r="S1102" s="227"/>
      <c r="T1102" s="227"/>
      <c r="U1102" s="227"/>
      <c r="V1102" s="227"/>
      <c r="W1102" s="227"/>
      <c r="X1102" s="227"/>
      <c r="Y1102" s="227"/>
      <c r="Z1102" s="227"/>
      <c r="AA1102" s="227"/>
      <c r="AB1102" s="228"/>
      <c r="AC1102" s="149">
        <f>IF($D1102="",0,IF($E1102="",0,IF(VLOOKUP($E1102,paramètres!$E$33:$F$44,2,FALSE)&lt;=VLOOKUP($AC$18,paramètres!$E$33:$F$44,2,FALSE),Q1102*$D1102,0)))</f>
        <v>0</v>
      </c>
      <c r="AD1102" s="13">
        <f>IF($D1102="",0,IF($E1102="",0,IF(VLOOKUP($E1102,paramètres!$E$33:$F$44,2,FALSE)&lt;=VLOOKUP($AD$18,paramètres!$E$33:$F$44,2,FALSE),R1102*$D1102,0)))</f>
        <v>0</v>
      </c>
      <c r="AE1102" s="13">
        <f>IF($D1102="",0,IF($E1102="",0,IF(VLOOKUP($E1102,paramètres!$E$33:$F$44,2,FALSE)&lt;=VLOOKUP($AE$18,paramètres!$E$33:$F$44,2,FALSE),S1102*$D1102,0)))</f>
        <v>0</v>
      </c>
      <c r="AF1102" s="13">
        <f>IF($D1102="",0,IF($E1102="",0,IF(VLOOKUP($E1102,paramètres!$E$33:$F$44,2,FALSE)&lt;=VLOOKUP($AF$18,paramètres!$E$33:$F$44,2,FALSE),T1102*$D1102,0)))</f>
        <v>0</v>
      </c>
      <c r="AG1102" s="13">
        <f>IF($D1102="",0,IF($E1102="",0,IF(VLOOKUP($E1102,paramètres!$E$33:$F$44,2,FALSE)&lt;=VLOOKUP($AG$18,paramètres!$E$33:$F$44,2,FALSE),U1102*$D1102,0)))</f>
        <v>0</v>
      </c>
      <c r="AH1102" s="13">
        <f>IF($D1102="",0,IF($E1102="",0,IF(VLOOKUP($E1102,paramètres!$E$33:$F$44,2,FALSE)&lt;=VLOOKUP($AH$18,paramètres!$E$33:$F$44,2,FALSE),V1102*$D1102,0)))</f>
        <v>0</v>
      </c>
      <c r="AI1102" s="13">
        <f>IF($D1102="",0,IF($E1102="",0,IF(VLOOKUP($E1102,paramètres!$E$33:$F$44,2,FALSE)&lt;=VLOOKUP($AI$18,paramètres!$E$33:$F$44,2,FALSE),W1102*$D1102,0)))</f>
        <v>0</v>
      </c>
      <c r="AJ1102" s="13">
        <f>IF($D1102="",0,IF($E1102="",0,IF(VLOOKUP($E1102,paramètres!$E$33:$F$44,2,FALSE)&lt;=VLOOKUP($AJ$18,paramètres!$E$33:$F$44,2,FALSE),X1102*$D1102,0)))</f>
        <v>0</v>
      </c>
      <c r="AK1102" s="13">
        <f>IF($D1102="",0,IF($E1102="",0,IF(VLOOKUP($E1102,paramètres!$E$33:$F$44,2,FALSE)&lt;=VLOOKUP($AK$18,paramètres!$E$33:$F$44,2,FALSE),Y1102*$D1102,0)))</f>
        <v>0</v>
      </c>
      <c r="AL1102" s="13">
        <f>IF($D1102="",0,IF($E1102="",0,IF(VLOOKUP($E1102,paramètres!$E$33:$F$44,2,FALSE)&lt;=VLOOKUP($AL$18,paramètres!$E$33:$F$44,2,FALSE),Z1102*$D1102,0)))</f>
        <v>0</v>
      </c>
      <c r="AM1102" s="13">
        <f>IF($D1102="",0,IF($E1102="",0,IF(VLOOKUP($E1102,paramètres!$E$33:$F$44,2,FALSE)&lt;=VLOOKUP($AM$18,paramètres!$E$33:$F$44,2,FALSE),AA1102*$D1102,0)))</f>
        <v>0</v>
      </c>
      <c r="AN1102" s="154">
        <f>IF($D1102="",0,IF($E1102="",0,IF(VLOOKUP($E1102,paramètres!$E$33:$F$44,2,FALSE)&lt;=VLOOKUP($AN$18,paramètres!$E$33:$F$44,2,FALSE),AB1102*$D1102,0)))</f>
        <v>0</v>
      </c>
      <c r="AO1102" s="149" t="str">
        <f>IF(paramètres!$B$28=1,((SUM(Q1102:Z1102)/1.02)+SUM(AA1102:AB1102))*0.0303/9*COUNT(Q1102:Y1102),IF(paramètres!$B$28=2,(SUM(Q1102:AB1102))*0.0303/9*COUNT(Q1102:Y1102),"Missing Delta option"))</f>
        <v>Missing Delta option</v>
      </c>
      <c r="AP1102" s="13" t="str">
        <f>IF(paramètres!$B$28=1,(((SUM(Q1102:Z1102)/1.02)+SUM(AA1102:AB1102))+((SUM(AC1102:AL1102)/1.02)+SUM(AM1102:AO1102)))*cotpatr,IF(paramètres!$B$28=2,(SUM(Q1102:AO1102)*cotpatr),"Missing Delta Option"))</f>
        <v>Missing Delta Option</v>
      </c>
      <c r="AQ1102" s="13" t="str" cm="1">
        <f t="array" ref="AQ1102">IF(paramètres!$B$28=1,(((SUM(Q1102:Z1102)/1.02)+SUM(AA1102:AB1102))+((SUM(AC1102:AN1102)/1.02)+SUM(AM1102:AN1102)))/12*pécule,IF(paramètres!$B$28=2,SUM(Q1102:AN1102)/12*pécule,"Missing Delta Option"))</f>
        <v>Missing Delta Option</v>
      </c>
      <c r="AR1102" s="132" t="e">
        <f>IF(paramètres!$B$28=1,(((SUM(Q1102:Z1102)/1.02)+SUM(AA1102:AB1102))+((SUM(AC1102:AN1102)/1.02)+SUM(AM1102:AN1102)))+AO1102+AP1102+AQ1102,SUM(Q1102:AN1102)+AO1102+AP1102+AQ1102)</f>
        <v>#VALUE!</v>
      </c>
    </row>
    <row r="1103" spans="1:44" x14ac:dyDescent="0.25">
      <c r="A1103" s="131"/>
      <c r="B1103" s="39"/>
      <c r="C1103" s="39"/>
      <c r="D1103" s="93"/>
      <c r="E1103" s="68"/>
      <c r="F1103" s="40"/>
      <c r="G1103" s="94"/>
      <c r="H1103" s="38"/>
      <c r="I1103" s="95"/>
      <c r="J1103" s="40"/>
      <c r="K1103" s="38"/>
      <c r="L1103" s="95"/>
      <c r="M1103" s="40"/>
      <c r="N1103" s="38"/>
      <c r="O1103" s="95"/>
      <c r="P1103" s="68"/>
      <c r="Q1103" s="226"/>
      <c r="R1103" s="227"/>
      <c r="S1103" s="227"/>
      <c r="T1103" s="227"/>
      <c r="U1103" s="227"/>
      <c r="V1103" s="227"/>
      <c r="W1103" s="227"/>
      <c r="X1103" s="227"/>
      <c r="Y1103" s="227"/>
      <c r="Z1103" s="227"/>
      <c r="AA1103" s="227"/>
      <c r="AB1103" s="228"/>
      <c r="AC1103" s="149">
        <f>IF($D1103="",0,IF($E1103="",0,IF(VLOOKUP($E1103,paramètres!$E$33:$F$44,2,FALSE)&lt;=VLOOKUP($AC$18,paramètres!$E$33:$F$44,2,FALSE),Q1103*$D1103,0)))</f>
        <v>0</v>
      </c>
      <c r="AD1103" s="13">
        <f>IF($D1103="",0,IF($E1103="",0,IF(VLOOKUP($E1103,paramètres!$E$33:$F$44,2,FALSE)&lt;=VLOOKUP($AD$18,paramètres!$E$33:$F$44,2,FALSE),R1103*$D1103,0)))</f>
        <v>0</v>
      </c>
      <c r="AE1103" s="13">
        <f>IF($D1103="",0,IF($E1103="",0,IF(VLOOKUP($E1103,paramètres!$E$33:$F$44,2,FALSE)&lt;=VLOOKUP($AE$18,paramètres!$E$33:$F$44,2,FALSE),S1103*$D1103,0)))</f>
        <v>0</v>
      </c>
      <c r="AF1103" s="13">
        <f>IF($D1103="",0,IF($E1103="",0,IF(VLOOKUP($E1103,paramètres!$E$33:$F$44,2,FALSE)&lt;=VLOOKUP($AF$18,paramètres!$E$33:$F$44,2,FALSE),T1103*$D1103,0)))</f>
        <v>0</v>
      </c>
      <c r="AG1103" s="13">
        <f>IF($D1103="",0,IF($E1103="",0,IF(VLOOKUP($E1103,paramètres!$E$33:$F$44,2,FALSE)&lt;=VLOOKUP($AG$18,paramètres!$E$33:$F$44,2,FALSE),U1103*$D1103,0)))</f>
        <v>0</v>
      </c>
      <c r="AH1103" s="13">
        <f>IF($D1103="",0,IF($E1103="",0,IF(VLOOKUP($E1103,paramètres!$E$33:$F$44,2,FALSE)&lt;=VLOOKUP($AH$18,paramètres!$E$33:$F$44,2,FALSE),V1103*$D1103,0)))</f>
        <v>0</v>
      </c>
      <c r="AI1103" s="13">
        <f>IF($D1103="",0,IF($E1103="",0,IF(VLOOKUP($E1103,paramètres!$E$33:$F$44,2,FALSE)&lt;=VLOOKUP($AI$18,paramètres!$E$33:$F$44,2,FALSE),W1103*$D1103,0)))</f>
        <v>0</v>
      </c>
      <c r="AJ1103" s="13">
        <f>IF($D1103="",0,IF($E1103="",0,IF(VLOOKUP($E1103,paramètres!$E$33:$F$44,2,FALSE)&lt;=VLOOKUP($AJ$18,paramètres!$E$33:$F$44,2,FALSE),X1103*$D1103,0)))</f>
        <v>0</v>
      </c>
      <c r="AK1103" s="13">
        <f>IF($D1103="",0,IF($E1103="",0,IF(VLOOKUP($E1103,paramètres!$E$33:$F$44,2,FALSE)&lt;=VLOOKUP($AK$18,paramètres!$E$33:$F$44,2,FALSE),Y1103*$D1103,0)))</f>
        <v>0</v>
      </c>
      <c r="AL1103" s="13">
        <f>IF($D1103="",0,IF($E1103="",0,IF(VLOOKUP($E1103,paramètres!$E$33:$F$44,2,FALSE)&lt;=VLOOKUP($AL$18,paramètres!$E$33:$F$44,2,FALSE),Z1103*$D1103,0)))</f>
        <v>0</v>
      </c>
      <c r="AM1103" s="13">
        <f>IF($D1103="",0,IF($E1103="",0,IF(VLOOKUP($E1103,paramètres!$E$33:$F$44,2,FALSE)&lt;=VLOOKUP($AM$18,paramètres!$E$33:$F$44,2,FALSE),AA1103*$D1103,0)))</f>
        <v>0</v>
      </c>
      <c r="AN1103" s="154">
        <f>IF($D1103="",0,IF($E1103="",0,IF(VLOOKUP($E1103,paramètres!$E$33:$F$44,2,FALSE)&lt;=VLOOKUP($AN$18,paramètres!$E$33:$F$44,2,FALSE),AB1103*$D1103,0)))</f>
        <v>0</v>
      </c>
      <c r="AO1103" s="149" t="str">
        <f>IF(paramètres!$B$28=1,((SUM(Q1103:Z1103)/1.02)+SUM(AA1103:AB1103))*0.0303/9*COUNT(Q1103:Y1103),IF(paramètres!$B$28=2,(SUM(Q1103:AB1103))*0.0303/9*COUNT(Q1103:Y1103),"Missing Delta option"))</f>
        <v>Missing Delta option</v>
      </c>
      <c r="AP1103" s="13" t="str">
        <f>IF(paramètres!$B$28=1,(((SUM(Q1103:Z1103)/1.02)+SUM(AA1103:AB1103))+((SUM(AC1103:AL1103)/1.02)+SUM(AM1103:AO1103)))*cotpatr,IF(paramètres!$B$28=2,(SUM(Q1103:AO1103)*cotpatr),"Missing Delta Option"))</f>
        <v>Missing Delta Option</v>
      </c>
      <c r="AQ1103" s="13" t="str" cm="1">
        <f t="array" ref="AQ1103">IF(paramètres!$B$28=1,(((SUM(Q1103:Z1103)/1.02)+SUM(AA1103:AB1103))+((SUM(AC1103:AN1103)/1.02)+SUM(AM1103:AN1103)))/12*pécule,IF(paramètres!$B$28=2,SUM(Q1103:AN1103)/12*pécule,"Missing Delta Option"))</f>
        <v>Missing Delta Option</v>
      </c>
      <c r="AR1103" s="132" t="e">
        <f>IF(paramètres!$B$28=1,(((SUM(Q1103:Z1103)/1.02)+SUM(AA1103:AB1103))+((SUM(AC1103:AN1103)/1.02)+SUM(AM1103:AN1103)))+AO1103+AP1103+AQ1103,SUM(Q1103:AN1103)+AO1103+AP1103+AQ1103)</f>
        <v>#VALUE!</v>
      </c>
    </row>
    <row r="1104" spans="1:44" x14ac:dyDescent="0.25">
      <c r="A1104" s="131"/>
      <c r="B1104" s="39"/>
      <c r="C1104" s="39"/>
      <c r="D1104" s="93"/>
      <c r="E1104" s="68"/>
      <c r="F1104" s="40"/>
      <c r="G1104" s="94"/>
      <c r="H1104" s="38"/>
      <c r="I1104" s="95"/>
      <c r="J1104" s="40"/>
      <c r="K1104" s="38"/>
      <c r="L1104" s="95"/>
      <c r="M1104" s="40"/>
      <c r="N1104" s="38"/>
      <c r="O1104" s="95"/>
      <c r="P1104" s="68"/>
      <c r="Q1104" s="226"/>
      <c r="R1104" s="227"/>
      <c r="S1104" s="227"/>
      <c r="T1104" s="227"/>
      <c r="U1104" s="227"/>
      <c r="V1104" s="227"/>
      <c r="W1104" s="227"/>
      <c r="X1104" s="227"/>
      <c r="Y1104" s="227"/>
      <c r="Z1104" s="227"/>
      <c r="AA1104" s="227"/>
      <c r="AB1104" s="228"/>
      <c r="AC1104" s="149">
        <f>IF($D1104="",0,IF($E1104="",0,IF(VLOOKUP($E1104,paramètres!$E$33:$F$44,2,FALSE)&lt;=VLOOKUP($AC$18,paramètres!$E$33:$F$44,2,FALSE),Q1104*$D1104,0)))</f>
        <v>0</v>
      </c>
      <c r="AD1104" s="13">
        <f>IF($D1104="",0,IF($E1104="",0,IF(VLOOKUP($E1104,paramètres!$E$33:$F$44,2,FALSE)&lt;=VLOOKUP($AD$18,paramètres!$E$33:$F$44,2,FALSE),R1104*$D1104,0)))</f>
        <v>0</v>
      </c>
      <c r="AE1104" s="13">
        <f>IF($D1104="",0,IF($E1104="",0,IF(VLOOKUP($E1104,paramètres!$E$33:$F$44,2,FALSE)&lt;=VLOOKUP($AE$18,paramètres!$E$33:$F$44,2,FALSE),S1104*$D1104,0)))</f>
        <v>0</v>
      </c>
      <c r="AF1104" s="13">
        <f>IF($D1104="",0,IF($E1104="",0,IF(VLOOKUP($E1104,paramètres!$E$33:$F$44,2,FALSE)&lt;=VLOOKUP($AF$18,paramètres!$E$33:$F$44,2,FALSE),T1104*$D1104,0)))</f>
        <v>0</v>
      </c>
      <c r="AG1104" s="13">
        <f>IF($D1104="",0,IF($E1104="",0,IF(VLOOKUP($E1104,paramètres!$E$33:$F$44,2,FALSE)&lt;=VLOOKUP($AG$18,paramètres!$E$33:$F$44,2,FALSE),U1104*$D1104,0)))</f>
        <v>0</v>
      </c>
      <c r="AH1104" s="13">
        <f>IF($D1104="",0,IF($E1104="",0,IF(VLOOKUP($E1104,paramètres!$E$33:$F$44,2,FALSE)&lt;=VLOOKUP($AH$18,paramètres!$E$33:$F$44,2,FALSE),V1104*$D1104,0)))</f>
        <v>0</v>
      </c>
      <c r="AI1104" s="13">
        <f>IF($D1104="",0,IF($E1104="",0,IF(VLOOKUP($E1104,paramètres!$E$33:$F$44,2,FALSE)&lt;=VLOOKUP($AI$18,paramètres!$E$33:$F$44,2,FALSE),W1104*$D1104,0)))</f>
        <v>0</v>
      </c>
      <c r="AJ1104" s="13">
        <f>IF($D1104="",0,IF($E1104="",0,IF(VLOOKUP($E1104,paramètres!$E$33:$F$44,2,FALSE)&lt;=VLOOKUP($AJ$18,paramètres!$E$33:$F$44,2,FALSE),X1104*$D1104,0)))</f>
        <v>0</v>
      </c>
      <c r="AK1104" s="13">
        <f>IF($D1104="",0,IF($E1104="",0,IF(VLOOKUP($E1104,paramètres!$E$33:$F$44,2,FALSE)&lt;=VLOOKUP($AK$18,paramètres!$E$33:$F$44,2,FALSE),Y1104*$D1104,0)))</f>
        <v>0</v>
      </c>
      <c r="AL1104" s="13">
        <f>IF($D1104="",0,IF($E1104="",0,IF(VLOOKUP($E1104,paramètres!$E$33:$F$44,2,FALSE)&lt;=VLOOKUP($AL$18,paramètres!$E$33:$F$44,2,FALSE),Z1104*$D1104,0)))</f>
        <v>0</v>
      </c>
      <c r="AM1104" s="13">
        <f>IF($D1104="",0,IF($E1104="",0,IF(VLOOKUP($E1104,paramètres!$E$33:$F$44,2,FALSE)&lt;=VLOOKUP($AM$18,paramètres!$E$33:$F$44,2,FALSE),AA1104*$D1104,0)))</f>
        <v>0</v>
      </c>
      <c r="AN1104" s="154">
        <f>IF($D1104="",0,IF($E1104="",0,IF(VLOOKUP($E1104,paramètres!$E$33:$F$44,2,FALSE)&lt;=VLOOKUP($AN$18,paramètres!$E$33:$F$44,2,FALSE),AB1104*$D1104,0)))</f>
        <v>0</v>
      </c>
      <c r="AO1104" s="149" t="str">
        <f>IF(paramètres!$B$28=1,((SUM(Q1104:Z1104)/1.02)+SUM(AA1104:AB1104))*0.0303/9*COUNT(Q1104:Y1104),IF(paramètres!$B$28=2,(SUM(Q1104:AB1104))*0.0303/9*COUNT(Q1104:Y1104),"Missing Delta option"))</f>
        <v>Missing Delta option</v>
      </c>
      <c r="AP1104" s="13" t="str">
        <f>IF(paramètres!$B$28=1,(((SUM(Q1104:Z1104)/1.02)+SUM(AA1104:AB1104))+((SUM(AC1104:AL1104)/1.02)+SUM(AM1104:AO1104)))*cotpatr,IF(paramètres!$B$28=2,(SUM(Q1104:AO1104)*cotpatr),"Missing Delta Option"))</f>
        <v>Missing Delta Option</v>
      </c>
      <c r="AQ1104" s="13" t="str" cm="1">
        <f t="array" ref="AQ1104">IF(paramètres!$B$28=1,(((SUM(Q1104:Z1104)/1.02)+SUM(AA1104:AB1104))+((SUM(AC1104:AN1104)/1.02)+SUM(AM1104:AN1104)))/12*pécule,IF(paramètres!$B$28=2,SUM(Q1104:AN1104)/12*pécule,"Missing Delta Option"))</f>
        <v>Missing Delta Option</v>
      </c>
      <c r="AR1104" s="132" t="e">
        <f>IF(paramètres!$B$28=1,(((SUM(Q1104:Z1104)/1.02)+SUM(AA1104:AB1104))+((SUM(AC1104:AN1104)/1.02)+SUM(AM1104:AN1104)))+AO1104+AP1104+AQ1104,SUM(Q1104:AN1104)+AO1104+AP1104+AQ1104)</f>
        <v>#VALUE!</v>
      </c>
    </row>
    <row r="1105" spans="1:44" x14ac:dyDescent="0.25">
      <c r="A1105" s="131"/>
      <c r="B1105" s="39"/>
      <c r="C1105" s="39"/>
      <c r="D1105" s="93"/>
      <c r="E1105" s="68"/>
      <c r="F1105" s="40"/>
      <c r="G1105" s="94"/>
      <c r="H1105" s="38"/>
      <c r="I1105" s="95"/>
      <c r="J1105" s="40"/>
      <c r="K1105" s="38"/>
      <c r="L1105" s="95"/>
      <c r="M1105" s="40"/>
      <c r="N1105" s="38"/>
      <c r="O1105" s="95"/>
      <c r="P1105" s="68"/>
      <c r="Q1105" s="226"/>
      <c r="R1105" s="227"/>
      <c r="S1105" s="227"/>
      <c r="T1105" s="227"/>
      <c r="U1105" s="227"/>
      <c r="V1105" s="227"/>
      <c r="W1105" s="227"/>
      <c r="X1105" s="227"/>
      <c r="Y1105" s="227"/>
      <c r="Z1105" s="227"/>
      <c r="AA1105" s="227"/>
      <c r="AB1105" s="228"/>
      <c r="AC1105" s="149">
        <f>IF($D1105="",0,IF($E1105="",0,IF(VLOOKUP($E1105,paramètres!$E$33:$F$44,2,FALSE)&lt;=VLOOKUP($AC$18,paramètres!$E$33:$F$44,2,FALSE),Q1105*$D1105,0)))</f>
        <v>0</v>
      </c>
      <c r="AD1105" s="13">
        <f>IF($D1105="",0,IF($E1105="",0,IF(VLOOKUP($E1105,paramètres!$E$33:$F$44,2,FALSE)&lt;=VLOOKUP($AD$18,paramètres!$E$33:$F$44,2,FALSE),R1105*$D1105,0)))</f>
        <v>0</v>
      </c>
      <c r="AE1105" s="13">
        <f>IF($D1105="",0,IF($E1105="",0,IF(VLOOKUP($E1105,paramètres!$E$33:$F$44,2,FALSE)&lt;=VLOOKUP($AE$18,paramètres!$E$33:$F$44,2,FALSE),S1105*$D1105,0)))</f>
        <v>0</v>
      </c>
      <c r="AF1105" s="13">
        <f>IF($D1105="",0,IF($E1105="",0,IF(VLOOKUP($E1105,paramètres!$E$33:$F$44,2,FALSE)&lt;=VLOOKUP($AF$18,paramètres!$E$33:$F$44,2,FALSE),T1105*$D1105,0)))</f>
        <v>0</v>
      </c>
      <c r="AG1105" s="13">
        <f>IF($D1105="",0,IF($E1105="",0,IF(VLOOKUP($E1105,paramètres!$E$33:$F$44,2,FALSE)&lt;=VLOOKUP($AG$18,paramètres!$E$33:$F$44,2,FALSE),U1105*$D1105,0)))</f>
        <v>0</v>
      </c>
      <c r="AH1105" s="13">
        <f>IF($D1105="",0,IF($E1105="",0,IF(VLOOKUP($E1105,paramètres!$E$33:$F$44,2,FALSE)&lt;=VLOOKUP($AH$18,paramètres!$E$33:$F$44,2,FALSE),V1105*$D1105,0)))</f>
        <v>0</v>
      </c>
      <c r="AI1105" s="13">
        <f>IF($D1105="",0,IF($E1105="",0,IF(VLOOKUP($E1105,paramètres!$E$33:$F$44,2,FALSE)&lt;=VLOOKUP($AI$18,paramètres!$E$33:$F$44,2,FALSE),W1105*$D1105,0)))</f>
        <v>0</v>
      </c>
      <c r="AJ1105" s="13">
        <f>IF($D1105="",0,IF($E1105="",0,IF(VLOOKUP($E1105,paramètres!$E$33:$F$44,2,FALSE)&lt;=VLOOKUP($AJ$18,paramètres!$E$33:$F$44,2,FALSE),X1105*$D1105,0)))</f>
        <v>0</v>
      </c>
      <c r="AK1105" s="13">
        <f>IF($D1105="",0,IF($E1105="",0,IF(VLOOKUP($E1105,paramètres!$E$33:$F$44,2,FALSE)&lt;=VLOOKUP($AK$18,paramètres!$E$33:$F$44,2,FALSE),Y1105*$D1105,0)))</f>
        <v>0</v>
      </c>
      <c r="AL1105" s="13">
        <f>IF($D1105="",0,IF($E1105="",0,IF(VLOOKUP($E1105,paramètres!$E$33:$F$44,2,FALSE)&lt;=VLOOKUP($AL$18,paramètres!$E$33:$F$44,2,FALSE),Z1105*$D1105,0)))</f>
        <v>0</v>
      </c>
      <c r="AM1105" s="13">
        <f>IF($D1105="",0,IF($E1105="",0,IF(VLOOKUP($E1105,paramètres!$E$33:$F$44,2,FALSE)&lt;=VLOOKUP($AM$18,paramètres!$E$33:$F$44,2,FALSE),AA1105*$D1105,0)))</f>
        <v>0</v>
      </c>
      <c r="AN1105" s="154">
        <f>IF($D1105="",0,IF($E1105="",0,IF(VLOOKUP($E1105,paramètres!$E$33:$F$44,2,FALSE)&lt;=VLOOKUP($AN$18,paramètres!$E$33:$F$44,2,FALSE),AB1105*$D1105,0)))</f>
        <v>0</v>
      </c>
      <c r="AO1105" s="149" t="str">
        <f>IF(paramètres!$B$28=1,((SUM(Q1105:Z1105)/1.02)+SUM(AA1105:AB1105))*0.0303/9*COUNT(Q1105:Y1105),IF(paramètres!$B$28=2,(SUM(Q1105:AB1105))*0.0303/9*COUNT(Q1105:Y1105),"Missing Delta option"))</f>
        <v>Missing Delta option</v>
      </c>
      <c r="AP1105" s="13" t="str">
        <f>IF(paramètres!$B$28=1,(((SUM(Q1105:Z1105)/1.02)+SUM(AA1105:AB1105))+((SUM(AC1105:AL1105)/1.02)+SUM(AM1105:AO1105)))*cotpatr,IF(paramètres!$B$28=2,(SUM(Q1105:AO1105)*cotpatr),"Missing Delta Option"))</f>
        <v>Missing Delta Option</v>
      </c>
      <c r="AQ1105" s="13" t="str" cm="1">
        <f t="array" ref="AQ1105">IF(paramètres!$B$28=1,(((SUM(Q1105:Z1105)/1.02)+SUM(AA1105:AB1105))+((SUM(AC1105:AN1105)/1.02)+SUM(AM1105:AN1105)))/12*pécule,IF(paramètres!$B$28=2,SUM(Q1105:AN1105)/12*pécule,"Missing Delta Option"))</f>
        <v>Missing Delta Option</v>
      </c>
      <c r="AR1105" s="132" t="e">
        <f>IF(paramètres!$B$28=1,(((SUM(Q1105:Z1105)/1.02)+SUM(AA1105:AB1105))+((SUM(AC1105:AN1105)/1.02)+SUM(AM1105:AN1105)))+AO1105+AP1105+AQ1105,SUM(Q1105:AN1105)+AO1105+AP1105+AQ1105)</f>
        <v>#VALUE!</v>
      </c>
    </row>
    <row r="1106" spans="1:44" x14ac:dyDescent="0.25">
      <c r="A1106" s="131"/>
      <c r="B1106" s="39"/>
      <c r="C1106" s="39"/>
      <c r="D1106" s="93"/>
      <c r="E1106" s="68"/>
      <c r="F1106" s="40"/>
      <c r="G1106" s="94"/>
      <c r="H1106" s="38"/>
      <c r="I1106" s="95"/>
      <c r="J1106" s="40"/>
      <c r="K1106" s="38"/>
      <c r="L1106" s="95"/>
      <c r="M1106" s="40"/>
      <c r="N1106" s="38"/>
      <c r="O1106" s="95"/>
      <c r="P1106" s="68"/>
      <c r="Q1106" s="226"/>
      <c r="R1106" s="227"/>
      <c r="S1106" s="227"/>
      <c r="T1106" s="227"/>
      <c r="U1106" s="227"/>
      <c r="V1106" s="227"/>
      <c r="W1106" s="227"/>
      <c r="X1106" s="227"/>
      <c r="Y1106" s="227"/>
      <c r="Z1106" s="227"/>
      <c r="AA1106" s="227"/>
      <c r="AB1106" s="228"/>
      <c r="AC1106" s="149">
        <f>IF($D1106="",0,IF($E1106="",0,IF(VLOOKUP($E1106,paramètres!$E$33:$F$44,2,FALSE)&lt;=VLOOKUP($AC$18,paramètres!$E$33:$F$44,2,FALSE),Q1106*$D1106,0)))</f>
        <v>0</v>
      </c>
      <c r="AD1106" s="13">
        <f>IF($D1106="",0,IF($E1106="",0,IF(VLOOKUP($E1106,paramètres!$E$33:$F$44,2,FALSE)&lt;=VLOOKUP($AD$18,paramètres!$E$33:$F$44,2,FALSE),R1106*$D1106,0)))</f>
        <v>0</v>
      </c>
      <c r="AE1106" s="13">
        <f>IF($D1106="",0,IF($E1106="",0,IF(VLOOKUP($E1106,paramètres!$E$33:$F$44,2,FALSE)&lt;=VLOOKUP($AE$18,paramètres!$E$33:$F$44,2,FALSE),S1106*$D1106,0)))</f>
        <v>0</v>
      </c>
      <c r="AF1106" s="13">
        <f>IF($D1106="",0,IF($E1106="",0,IF(VLOOKUP($E1106,paramètres!$E$33:$F$44,2,FALSE)&lt;=VLOOKUP($AF$18,paramètres!$E$33:$F$44,2,FALSE),T1106*$D1106,0)))</f>
        <v>0</v>
      </c>
      <c r="AG1106" s="13">
        <f>IF($D1106="",0,IF($E1106="",0,IF(VLOOKUP($E1106,paramètres!$E$33:$F$44,2,FALSE)&lt;=VLOOKUP($AG$18,paramètres!$E$33:$F$44,2,FALSE),U1106*$D1106,0)))</f>
        <v>0</v>
      </c>
      <c r="AH1106" s="13">
        <f>IF($D1106="",0,IF($E1106="",0,IF(VLOOKUP($E1106,paramètres!$E$33:$F$44,2,FALSE)&lt;=VLOOKUP($AH$18,paramètres!$E$33:$F$44,2,FALSE),V1106*$D1106,0)))</f>
        <v>0</v>
      </c>
      <c r="AI1106" s="13">
        <f>IF($D1106="",0,IF($E1106="",0,IF(VLOOKUP($E1106,paramètres!$E$33:$F$44,2,FALSE)&lt;=VLOOKUP($AI$18,paramètres!$E$33:$F$44,2,FALSE),W1106*$D1106,0)))</f>
        <v>0</v>
      </c>
      <c r="AJ1106" s="13">
        <f>IF($D1106="",0,IF($E1106="",0,IF(VLOOKUP($E1106,paramètres!$E$33:$F$44,2,FALSE)&lt;=VLOOKUP($AJ$18,paramètres!$E$33:$F$44,2,FALSE),X1106*$D1106,0)))</f>
        <v>0</v>
      </c>
      <c r="AK1106" s="13">
        <f>IF($D1106="",0,IF($E1106="",0,IF(VLOOKUP($E1106,paramètres!$E$33:$F$44,2,FALSE)&lt;=VLOOKUP($AK$18,paramètres!$E$33:$F$44,2,FALSE),Y1106*$D1106,0)))</f>
        <v>0</v>
      </c>
      <c r="AL1106" s="13">
        <f>IF($D1106="",0,IF($E1106="",0,IF(VLOOKUP($E1106,paramètres!$E$33:$F$44,2,FALSE)&lt;=VLOOKUP($AL$18,paramètres!$E$33:$F$44,2,FALSE),Z1106*$D1106,0)))</f>
        <v>0</v>
      </c>
      <c r="AM1106" s="13">
        <f>IF($D1106="",0,IF($E1106="",0,IF(VLOOKUP($E1106,paramètres!$E$33:$F$44,2,FALSE)&lt;=VLOOKUP($AM$18,paramètres!$E$33:$F$44,2,FALSE),AA1106*$D1106,0)))</f>
        <v>0</v>
      </c>
      <c r="AN1106" s="154">
        <f>IF($D1106="",0,IF($E1106="",0,IF(VLOOKUP($E1106,paramètres!$E$33:$F$44,2,FALSE)&lt;=VLOOKUP($AN$18,paramètres!$E$33:$F$44,2,FALSE),AB1106*$D1106,0)))</f>
        <v>0</v>
      </c>
      <c r="AO1106" s="149" t="str">
        <f>IF(paramètres!$B$28=1,((SUM(Q1106:Z1106)/1.02)+SUM(AA1106:AB1106))*0.0303/9*COUNT(Q1106:Y1106),IF(paramètres!$B$28=2,(SUM(Q1106:AB1106))*0.0303/9*COUNT(Q1106:Y1106),"Missing Delta option"))</f>
        <v>Missing Delta option</v>
      </c>
      <c r="AP1106" s="13" t="str">
        <f>IF(paramètres!$B$28=1,(((SUM(Q1106:Z1106)/1.02)+SUM(AA1106:AB1106))+((SUM(AC1106:AL1106)/1.02)+SUM(AM1106:AO1106)))*cotpatr,IF(paramètres!$B$28=2,(SUM(Q1106:AO1106)*cotpatr),"Missing Delta Option"))</f>
        <v>Missing Delta Option</v>
      </c>
      <c r="AQ1106" s="13" t="str" cm="1">
        <f t="array" ref="AQ1106">IF(paramètres!$B$28=1,(((SUM(Q1106:Z1106)/1.02)+SUM(AA1106:AB1106))+((SUM(AC1106:AN1106)/1.02)+SUM(AM1106:AN1106)))/12*pécule,IF(paramètres!$B$28=2,SUM(Q1106:AN1106)/12*pécule,"Missing Delta Option"))</f>
        <v>Missing Delta Option</v>
      </c>
      <c r="AR1106" s="132" t="e">
        <f>IF(paramètres!$B$28=1,(((SUM(Q1106:Z1106)/1.02)+SUM(AA1106:AB1106))+((SUM(AC1106:AN1106)/1.02)+SUM(AM1106:AN1106)))+AO1106+AP1106+AQ1106,SUM(Q1106:AN1106)+AO1106+AP1106+AQ1106)</f>
        <v>#VALUE!</v>
      </c>
    </row>
    <row r="1107" spans="1:44" x14ac:dyDescent="0.25">
      <c r="A1107" s="131"/>
      <c r="B1107" s="39"/>
      <c r="C1107" s="39"/>
      <c r="D1107" s="93"/>
      <c r="E1107" s="68"/>
      <c r="F1107" s="40"/>
      <c r="G1107" s="94"/>
      <c r="H1107" s="38"/>
      <c r="I1107" s="95"/>
      <c r="J1107" s="40"/>
      <c r="K1107" s="38"/>
      <c r="L1107" s="95"/>
      <c r="M1107" s="40"/>
      <c r="N1107" s="38"/>
      <c r="O1107" s="95"/>
      <c r="P1107" s="68"/>
      <c r="Q1107" s="226"/>
      <c r="R1107" s="227"/>
      <c r="S1107" s="227"/>
      <c r="T1107" s="227"/>
      <c r="U1107" s="227"/>
      <c r="V1107" s="227"/>
      <c r="W1107" s="227"/>
      <c r="X1107" s="227"/>
      <c r="Y1107" s="227"/>
      <c r="Z1107" s="227"/>
      <c r="AA1107" s="227"/>
      <c r="AB1107" s="228"/>
      <c r="AC1107" s="149">
        <f>IF($D1107="",0,IF($E1107="",0,IF(VLOOKUP($E1107,paramètres!$E$33:$F$44,2,FALSE)&lt;=VLOOKUP($AC$18,paramètres!$E$33:$F$44,2,FALSE),Q1107*$D1107,0)))</f>
        <v>0</v>
      </c>
      <c r="AD1107" s="13">
        <f>IF($D1107="",0,IF($E1107="",0,IF(VLOOKUP($E1107,paramètres!$E$33:$F$44,2,FALSE)&lt;=VLOOKUP($AD$18,paramètres!$E$33:$F$44,2,FALSE),R1107*$D1107,0)))</f>
        <v>0</v>
      </c>
      <c r="AE1107" s="13">
        <f>IF($D1107="",0,IF($E1107="",0,IF(VLOOKUP($E1107,paramètres!$E$33:$F$44,2,FALSE)&lt;=VLOOKUP($AE$18,paramètres!$E$33:$F$44,2,FALSE),S1107*$D1107,0)))</f>
        <v>0</v>
      </c>
      <c r="AF1107" s="13">
        <f>IF($D1107="",0,IF($E1107="",0,IF(VLOOKUP($E1107,paramètres!$E$33:$F$44,2,FALSE)&lt;=VLOOKUP($AF$18,paramètres!$E$33:$F$44,2,FALSE),T1107*$D1107,0)))</f>
        <v>0</v>
      </c>
      <c r="AG1107" s="13">
        <f>IF($D1107="",0,IF($E1107="",0,IF(VLOOKUP($E1107,paramètres!$E$33:$F$44,2,FALSE)&lt;=VLOOKUP($AG$18,paramètres!$E$33:$F$44,2,FALSE),U1107*$D1107,0)))</f>
        <v>0</v>
      </c>
      <c r="AH1107" s="13">
        <f>IF($D1107="",0,IF($E1107="",0,IF(VLOOKUP($E1107,paramètres!$E$33:$F$44,2,FALSE)&lt;=VLOOKUP($AH$18,paramètres!$E$33:$F$44,2,FALSE),V1107*$D1107,0)))</f>
        <v>0</v>
      </c>
      <c r="AI1107" s="13">
        <f>IF($D1107="",0,IF($E1107="",0,IF(VLOOKUP($E1107,paramètres!$E$33:$F$44,2,FALSE)&lt;=VLOOKUP($AI$18,paramètres!$E$33:$F$44,2,FALSE),W1107*$D1107,0)))</f>
        <v>0</v>
      </c>
      <c r="AJ1107" s="13">
        <f>IF($D1107="",0,IF($E1107="",0,IF(VLOOKUP($E1107,paramètres!$E$33:$F$44,2,FALSE)&lt;=VLOOKUP($AJ$18,paramètres!$E$33:$F$44,2,FALSE),X1107*$D1107,0)))</f>
        <v>0</v>
      </c>
      <c r="AK1107" s="13">
        <f>IF($D1107="",0,IF($E1107="",0,IF(VLOOKUP($E1107,paramètres!$E$33:$F$44,2,FALSE)&lt;=VLOOKUP($AK$18,paramètres!$E$33:$F$44,2,FALSE),Y1107*$D1107,0)))</f>
        <v>0</v>
      </c>
      <c r="AL1107" s="13">
        <f>IF($D1107="",0,IF($E1107="",0,IF(VLOOKUP($E1107,paramètres!$E$33:$F$44,2,FALSE)&lt;=VLOOKUP($AL$18,paramètres!$E$33:$F$44,2,FALSE),Z1107*$D1107,0)))</f>
        <v>0</v>
      </c>
      <c r="AM1107" s="13">
        <f>IF($D1107="",0,IF($E1107="",0,IF(VLOOKUP($E1107,paramètres!$E$33:$F$44,2,FALSE)&lt;=VLOOKUP($AM$18,paramètres!$E$33:$F$44,2,FALSE),AA1107*$D1107,0)))</f>
        <v>0</v>
      </c>
      <c r="AN1107" s="154">
        <f>IF($D1107="",0,IF($E1107="",0,IF(VLOOKUP($E1107,paramètres!$E$33:$F$44,2,FALSE)&lt;=VLOOKUP($AN$18,paramètres!$E$33:$F$44,2,FALSE),AB1107*$D1107,0)))</f>
        <v>0</v>
      </c>
      <c r="AO1107" s="149" t="str">
        <f>IF(paramètres!$B$28=1,((SUM(Q1107:Z1107)/1.02)+SUM(AA1107:AB1107))*0.0303/9*COUNT(Q1107:Y1107),IF(paramètres!$B$28=2,(SUM(Q1107:AB1107))*0.0303/9*COUNT(Q1107:Y1107),"Missing Delta option"))</f>
        <v>Missing Delta option</v>
      </c>
      <c r="AP1107" s="13" t="str">
        <f>IF(paramètres!$B$28=1,(((SUM(Q1107:Z1107)/1.02)+SUM(AA1107:AB1107))+((SUM(AC1107:AL1107)/1.02)+SUM(AM1107:AO1107)))*cotpatr,IF(paramètres!$B$28=2,(SUM(Q1107:AO1107)*cotpatr),"Missing Delta Option"))</f>
        <v>Missing Delta Option</v>
      </c>
      <c r="AQ1107" s="13" t="str" cm="1">
        <f t="array" ref="AQ1107">IF(paramètres!$B$28=1,(((SUM(Q1107:Z1107)/1.02)+SUM(AA1107:AB1107))+((SUM(AC1107:AN1107)/1.02)+SUM(AM1107:AN1107)))/12*pécule,IF(paramètres!$B$28=2,SUM(Q1107:AN1107)/12*pécule,"Missing Delta Option"))</f>
        <v>Missing Delta Option</v>
      </c>
      <c r="AR1107" s="132" t="e">
        <f>IF(paramètres!$B$28=1,(((SUM(Q1107:Z1107)/1.02)+SUM(AA1107:AB1107))+((SUM(AC1107:AN1107)/1.02)+SUM(AM1107:AN1107)))+AO1107+AP1107+AQ1107,SUM(Q1107:AN1107)+AO1107+AP1107+AQ1107)</f>
        <v>#VALUE!</v>
      </c>
    </row>
    <row r="1108" spans="1:44" x14ac:dyDescent="0.25">
      <c r="A1108" s="131"/>
      <c r="B1108" s="39"/>
      <c r="C1108" s="39"/>
      <c r="D1108" s="93"/>
      <c r="E1108" s="68"/>
      <c r="F1108" s="40"/>
      <c r="G1108" s="94"/>
      <c r="H1108" s="38"/>
      <c r="I1108" s="95"/>
      <c r="J1108" s="40"/>
      <c r="K1108" s="38"/>
      <c r="L1108" s="95"/>
      <c r="M1108" s="40"/>
      <c r="N1108" s="38"/>
      <c r="O1108" s="95"/>
      <c r="P1108" s="68"/>
      <c r="Q1108" s="226"/>
      <c r="R1108" s="227"/>
      <c r="S1108" s="227"/>
      <c r="T1108" s="227"/>
      <c r="U1108" s="227"/>
      <c r="V1108" s="227"/>
      <c r="W1108" s="227"/>
      <c r="X1108" s="227"/>
      <c r="Y1108" s="227"/>
      <c r="Z1108" s="227"/>
      <c r="AA1108" s="227"/>
      <c r="AB1108" s="228"/>
      <c r="AC1108" s="149">
        <f>IF($D1108="",0,IF($E1108="",0,IF(VLOOKUP($E1108,paramètres!$E$33:$F$44,2,FALSE)&lt;=VLOOKUP($AC$18,paramètres!$E$33:$F$44,2,FALSE),Q1108*$D1108,0)))</f>
        <v>0</v>
      </c>
      <c r="AD1108" s="13">
        <f>IF($D1108="",0,IF($E1108="",0,IF(VLOOKUP($E1108,paramètres!$E$33:$F$44,2,FALSE)&lt;=VLOOKUP($AD$18,paramètres!$E$33:$F$44,2,FALSE),R1108*$D1108,0)))</f>
        <v>0</v>
      </c>
      <c r="AE1108" s="13">
        <f>IF($D1108="",0,IF($E1108="",0,IF(VLOOKUP($E1108,paramètres!$E$33:$F$44,2,FALSE)&lt;=VLOOKUP($AE$18,paramètres!$E$33:$F$44,2,FALSE),S1108*$D1108,0)))</f>
        <v>0</v>
      </c>
      <c r="AF1108" s="13">
        <f>IF($D1108="",0,IF($E1108="",0,IF(VLOOKUP($E1108,paramètres!$E$33:$F$44,2,FALSE)&lt;=VLOOKUP($AF$18,paramètres!$E$33:$F$44,2,FALSE),T1108*$D1108,0)))</f>
        <v>0</v>
      </c>
      <c r="AG1108" s="13">
        <f>IF($D1108="",0,IF($E1108="",0,IF(VLOOKUP($E1108,paramètres!$E$33:$F$44,2,FALSE)&lt;=VLOOKUP($AG$18,paramètres!$E$33:$F$44,2,FALSE),U1108*$D1108,0)))</f>
        <v>0</v>
      </c>
      <c r="AH1108" s="13">
        <f>IF($D1108="",0,IF($E1108="",0,IF(VLOOKUP($E1108,paramètres!$E$33:$F$44,2,FALSE)&lt;=VLOOKUP($AH$18,paramètres!$E$33:$F$44,2,FALSE),V1108*$D1108,0)))</f>
        <v>0</v>
      </c>
      <c r="AI1108" s="13">
        <f>IF($D1108="",0,IF($E1108="",0,IF(VLOOKUP($E1108,paramètres!$E$33:$F$44,2,FALSE)&lt;=VLOOKUP($AI$18,paramètres!$E$33:$F$44,2,FALSE),W1108*$D1108,0)))</f>
        <v>0</v>
      </c>
      <c r="AJ1108" s="13">
        <f>IF($D1108="",0,IF($E1108="",0,IF(VLOOKUP($E1108,paramètres!$E$33:$F$44,2,FALSE)&lt;=VLOOKUP($AJ$18,paramètres!$E$33:$F$44,2,FALSE),X1108*$D1108,0)))</f>
        <v>0</v>
      </c>
      <c r="AK1108" s="13">
        <f>IF($D1108="",0,IF($E1108="",0,IF(VLOOKUP($E1108,paramètres!$E$33:$F$44,2,FALSE)&lt;=VLOOKUP($AK$18,paramètres!$E$33:$F$44,2,FALSE),Y1108*$D1108,0)))</f>
        <v>0</v>
      </c>
      <c r="AL1108" s="13">
        <f>IF($D1108="",0,IF($E1108="",0,IF(VLOOKUP($E1108,paramètres!$E$33:$F$44,2,FALSE)&lt;=VLOOKUP($AL$18,paramètres!$E$33:$F$44,2,FALSE),Z1108*$D1108,0)))</f>
        <v>0</v>
      </c>
      <c r="AM1108" s="13">
        <f>IF($D1108="",0,IF($E1108="",0,IF(VLOOKUP($E1108,paramètres!$E$33:$F$44,2,FALSE)&lt;=VLOOKUP($AM$18,paramètres!$E$33:$F$44,2,FALSE),AA1108*$D1108,0)))</f>
        <v>0</v>
      </c>
      <c r="AN1108" s="154">
        <f>IF($D1108="",0,IF($E1108="",0,IF(VLOOKUP($E1108,paramètres!$E$33:$F$44,2,FALSE)&lt;=VLOOKUP($AN$18,paramètres!$E$33:$F$44,2,FALSE),AB1108*$D1108,0)))</f>
        <v>0</v>
      </c>
      <c r="AO1108" s="149" t="str">
        <f>IF(paramètres!$B$28=1,((SUM(Q1108:Z1108)/1.02)+SUM(AA1108:AB1108))*0.0303/9*COUNT(Q1108:Y1108),IF(paramètres!$B$28=2,(SUM(Q1108:AB1108))*0.0303/9*COUNT(Q1108:Y1108),"Missing Delta option"))</f>
        <v>Missing Delta option</v>
      </c>
      <c r="AP1108" s="13" t="str">
        <f>IF(paramètres!$B$28=1,(((SUM(Q1108:Z1108)/1.02)+SUM(AA1108:AB1108))+((SUM(AC1108:AL1108)/1.02)+SUM(AM1108:AO1108)))*cotpatr,IF(paramètres!$B$28=2,(SUM(Q1108:AO1108)*cotpatr),"Missing Delta Option"))</f>
        <v>Missing Delta Option</v>
      </c>
      <c r="AQ1108" s="13" t="str" cm="1">
        <f t="array" ref="AQ1108">IF(paramètres!$B$28=1,(((SUM(Q1108:Z1108)/1.02)+SUM(AA1108:AB1108))+((SUM(AC1108:AN1108)/1.02)+SUM(AM1108:AN1108)))/12*pécule,IF(paramètres!$B$28=2,SUM(Q1108:AN1108)/12*pécule,"Missing Delta Option"))</f>
        <v>Missing Delta Option</v>
      </c>
      <c r="AR1108" s="132" t="e">
        <f>IF(paramètres!$B$28=1,(((SUM(Q1108:Z1108)/1.02)+SUM(AA1108:AB1108))+((SUM(AC1108:AN1108)/1.02)+SUM(AM1108:AN1108)))+AO1108+AP1108+AQ1108,SUM(Q1108:AN1108)+AO1108+AP1108+AQ1108)</f>
        <v>#VALUE!</v>
      </c>
    </row>
    <row r="1109" spans="1:44" x14ac:dyDescent="0.25">
      <c r="A1109" s="131"/>
      <c r="B1109" s="39"/>
      <c r="C1109" s="39"/>
      <c r="D1109" s="93"/>
      <c r="E1109" s="68"/>
      <c r="F1109" s="40"/>
      <c r="G1109" s="94"/>
      <c r="H1109" s="38"/>
      <c r="I1109" s="95"/>
      <c r="J1109" s="40"/>
      <c r="K1109" s="38"/>
      <c r="L1109" s="95"/>
      <c r="M1109" s="40"/>
      <c r="N1109" s="38"/>
      <c r="O1109" s="95"/>
      <c r="P1109" s="68"/>
      <c r="Q1109" s="226"/>
      <c r="R1109" s="227"/>
      <c r="S1109" s="227"/>
      <c r="T1109" s="227"/>
      <c r="U1109" s="227"/>
      <c r="V1109" s="227"/>
      <c r="W1109" s="227"/>
      <c r="X1109" s="227"/>
      <c r="Y1109" s="227"/>
      <c r="Z1109" s="227"/>
      <c r="AA1109" s="227"/>
      <c r="AB1109" s="228"/>
      <c r="AC1109" s="149">
        <f>IF($D1109="",0,IF($E1109="",0,IF(VLOOKUP($E1109,paramètres!$E$33:$F$44,2,FALSE)&lt;=VLOOKUP($AC$18,paramètres!$E$33:$F$44,2,FALSE),Q1109*$D1109,0)))</f>
        <v>0</v>
      </c>
      <c r="AD1109" s="13">
        <f>IF($D1109="",0,IF($E1109="",0,IF(VLOOKUP($E1109,paramètres!$E$33:$F$44,2,FALSE)&lt;=VLOOKUP($AD$18,paramètres!$E$33:$F$44,2,FALSE),R1109*$D1109,0)))</f>
        <v>0</v>
      </c>
      <c r="AE1109" s="13">
        <f>IF($D1109="",0,IF($E1109="",0,IF(VLOOKUP($E1109,paramètres!$E$33:$F$44,2,FALSE)&lt;=VLOOKUP($AE$18,paramètres!$E$33:$F$44,2,FALSE),S1109*$D1109,0)))</f>
        <v>0</v>
      </c>
      <c r="AF1109" s="13">
        <f>IF($D1109="",0,IF($E1109="",0,IF(VLOOKUP($E1109,paramètres!$E$33:$F$44,2,FALSE)&lt;=VLOOKUP($AF$18,paramètres!$E$33:$F$44,2,FALSE),T1109*$D1109,0)))</f>
        <v>0</v>
      </c>
      <c r="AG1109" s="13">
        <f>IF($D1109="",0,IF($E1109="",0,IF(VLOOKUP($E1109,paramètres!$E$33:$F$44,2,FALSE)&lt;=VLOOKUP($AG$18,paramètres!$E$33:$F$44,2,FALSE),U1109*$D1109,0)))</f>
        <v>0</v>
      </c>
      <c r="AH1109" s="13">
        <f>IF($D1109="",0,IF($E1109="",0,IF(VLOOKUP($E1109,paramètres!$E$33:$F$44,2,FALSE)&lt;=VLOOKUP($AH$18,paramètres!$E$33:$F$44,2,FALSE),V1109*$D1109,0)))</f>
        <v>0</v>
      </c>
      <c r="AI1109" s="13">
        <f>IF($D1109="",0,IF($E1109="",0,IF(VLOOKUP($E1109,paramètres!$E$33:$F$44,2,FALSE)&lt;=VLOOKUP($AI$18,paramètres!$E$33:$F$44,2,FALSE),W1109*$D1109,0)))</f>
        <v>0</v>
      </c>
      <c r="AJ1109" s="13">
        <f>IF($D1109="",0,IF($E1109="",0,IF(VLOOKUP($E1109,paramètres!$E$33:$F$44,2,FALSE)&lt;=VLOOKUP($AJ$18,paramètres!$E$33:$F$44,2,FALSE),X1109*$D1109,0)))</f>
        <v>0</v>
      </c>
      <c r="AK1109" s="13">
        <f>IF($D1109="",0,IF($E1109="",0,IF(VLOOKUP($E1109,paramètres!$E$33:$F$44,2,FALSE)&lt;=VLOOKUP($AK$18,paramètres!$E$33:$F$44,2,FALSE),Y1109*$D1109,0)))</f>
        <v>0</v>
      </c>
      <c r="AL1109" s="13">
        <f>IF($D1109="",0,IF($E1109="",0,IF(VLOOKUP($E1109,paramètres!$E$33:$F$44,2,FALSE)&lt;=VLOOKUP($AL$18,paramètres!$E$33:$F$44,2,FALSE),Z1109*$D1109,0)))</f>
        <v>0</v>
      </c>
      <c r="AM1109" s="13">
        <f>IF($D1109="",0,IF($E1109="",0,IF(VLOOKUP($E1109,paramètres!$E$33:$F$44,2,FALSE)&lt;=VLOOKUP($AM$18,paramètres!$E$33:$F$44,2,FALSE),AA1109*$D1109,0)))</f>
        <v>0</v>
      </c>
      <c r="AN1109" s="154">
        <f>IF($D1109="",0,IF($E1109="",0,IF(VLOOKUP($E1109,paramètres!$E$33:$F$44,2,FALSE)&lt;=VLOOKUP($AN$18,paramètres!$E$33:$F$44,2,FALSE),AB1109*$D1109,0)))</f>
        <v>0</v>
      </c>
      <c r="AO1109" s="149" t="str">
        <f>IF(paramètres!$B$28=1,((SUM(Q1109:Z1109)/1.02)+SUM(AA1109:AB1109))*0.0303/9*COUNT(Q1109:Y1109),IF(paramètres!$B$28=2,(SUM(Q1109:AB1109))*0.0303/9*COUNT(Q1109:Y1109),"Missing Delta option"))</f>
        <v>Missing Delta option</v>
      </c>
      <c r="AP1109" s="13" t="str">
        <f>IF(paramètres!$B$28=1,(((SUM(Q1109:Z1109)/1.02)+SUM(AA1109:AB1109))+((SUM(AC1109:AL1109)/1.02)+SUM(AM1109:AO1109)))*cotpatr,IF(paramètres!$B$28=2,(SUM(Q1109:AO1109)*cotpatr),"Missing Delta Option"))</f>
        <v>Missing Delta Option</v>
      </c>
      <c r="AQ1109" s="13" t="str" cm="1">
        <f t="array" ref="AQ1109">IF(paramètres!$B$28=1,(((SUM(Q1109:Z1109)/1.02)+SUM(AA1109:AB1109))+((SUM(AC1109:AN1109)/1.02)+SUM(AM1109:AN1109)))/12*pécule,IF(paramètres!$B$28=2,SUM(Q1109:AN1109)/12*pécule,"Missing Delta Option"))</f>
        <v>Missing Delta Option</v>
      </c>
      <c r="AR1109" s="132" t="e">
        <f>IF(paramètres!$B$28=1,(((SUM(Q1109:Z1109)/1.02)+SUM(AA1109:AB1109))+((SUM(AC1109:AN1109)/1.02)+SUM(AM1109:AN1109)))+AO1109+AP1109+AQ1109,SUM(Q1109:AN1109)+AO1109+AP1109+AQ1109)</f>
        <v>#VALUE!</v>
      </c>
    </row>
    <row r="1110" spans="1:44" x14ac:dyDescent="0.25">
      <c r="A1110" s="131"/>
      <c r="B1110" s="39"/>
      <c r="C1110" s="39"/>
      <c r="D1110" s="93"/>
      <c r="E1110" s="68"/>
      <c r="F1110" s="40"/>
      <c r="G1110" s="94"/>
      <c r="H1110" s="38"/>
      <c r="I1110" s="95"/>
      <c r="J1110" s="40"/>
      <c r="K1110" s="38"/>
      <c r="L1110" s="95"/>
      <c r="M1110" s="40"/>
      <c r="N1110" s="38"/>
      <c r="O1110" s="95"/>
      <c r="P1110" s="68"/>
      <c r="Q1110" s="226"/>
      <c r="R1110" s="227"/>
      <c r="S1110" s="227"/>
      <c r="T1110" s="227"/>
      <c r="U1110" s="227"/>
      <c r="V1110" s="227"/>
      <c r="W1110" s="227"/>
      <c r="X1110" s="227"/>
      <c r="Y1110" s="227"/>
      <c r="Z1110" s="227"/>
      <c r="AA1110" s="227"/>
      <c r="AB1110" s="228"/>
      <c r="AC1110" s="149">
        <f>IF($D1110="",0,IF($E1110="",0,IF(VLOOKUP($E1110,paramètres!$E$33:$F$44,2,FALSE)&lt;=VLOOKUP($AC$18,paramètres!$E$33:$F$44,2,FALSE),Q1110*$D1110,0)))</f>
        <v>0</v>
      </c>
      <c r="AD1110" s="13">
        <f>IF($D1110="",0,IF($E1110="",0,IF(VLOOKUP($E1110,paramètres!$E$33:$F$44,2,FALSE)&lt;=VLOOKUP($AD$18,paramètres!$E$33:$F$44,2,FALSE),R1110*$D1110,0)))</f>
        <v>0</v>
      </c>
      <c r="AE1110" s="13">
        <f>IF($D1110="",0,IF($E1110="",0,IF(VLOOKUP($E1110,paramètres!$E$33:$F$44,2,FALSE)&lt;=VLOOKUP($AE$18,paramètres!$E$33:$F$44,2,FALSE),S1110*$D1110,0)))</f>
        <v>0</v>
      </c>
      <c r="AF1110" s="13">
        <f>IF($D1110="",0,IF($E1110="",0,IF(VLOOKUP($E1110,paramètres!$E$33:$F$44,2,FALSE)&lt;=VLOOKUP($AF$18,paramètres!$E$33:$F$44,2,FALSE),T1110*$D1110,0)))</f>
        <v>0</v>
      </c>
      <c r="AG1110" s="13">
        <f>IF($D1110="",0,IF($E1110="",0,IF(VLOOKUP($E1110,paramètres!$E$33:$F$44,2,FALSE)&lt;=VLOOKUP($AG$18,paramètres!$E$33:$F$44,2,FALSE),U1110*$D1110,0)))</f>
        <v>0</v>
      </c>
      <c r="AH1110" s="13">
        <f>IF($D1110="",0,IF($E1110="",0,IF(VLOOKUP($E1110,paramètres!$E$33:$F$44,2,FALSE)&lt;=VLOOKUP($AH$18,paramètres!$E$33:$F$44,2,FALSE),V1110*$D1110,0)))</f>
        <v>0</v>
      </c>
      <c r="AI1110" s="13">
        <f>IF($D1110="",0,IF($E1110="",0,IF(VLOOKUP($E1110,paramètres!$E$33:$F$44,2,FALSE)&lt;=VLOOKUP($AI$18,paramètres!$E$33:$F$44,2,FALSE),W1110*$D1110,0)))</f>
        <v>0</v>
      </c>
      <c r="AJ1110" s="13">
        <f>IF($D1110="",0,IF($E1110="",0,IF(VLOOKUP($E1110,paramètres!$E$33:$F$44,2,FALSE)&lt;=VLOOKUP($AJ$18,paramètres!$E$33:$F$44,2,FALSE),X1110*$D1110,0)))</f>
        <v>0</v>
      </c>
      <c r="AK1110" s="13">
        <f>IF($D1110="",0,IF($E1110="",0,IF(VLOOKUP($E1110,paramètres!$E$33:$F$44,2,FALSE)&lt;=VLOOKUP($AK$18,paramètres!$E$33:$F$44,2,FALSE),Y1110*$D1110,0)))</f>
        <v>0</v>
      </c>
      <c r="AL1110" s="13">
        <f>IF($D1110="",0,IF($E1110="",0,IF(VLOOKUP($E1110,paramètres!$E$33:$F$44,2,FALSE)&lt;=VLOOKUP($AL$18,paramètres!$E$33:$F$44,2,FALSE),Z1110*$D1110,0)))</f>
        <v>0</v>
      </c>
      <c r="AM1110" s="13">
        <f>IF($D1110="",0,IF($E1110="",0,IF(VLOOKUP($E1110,paramètres!$E$33:$F$44,2,FALSE)&lt;=VLOOKUP($AM$18,paramètres!$E$33:$F$44,2,FALSE),AA1110*$D1110,0)))</f>
        <v>0</v>
      </c>
      <c r="AN1110" s="154">
        <f>IF($D1110="",0,IF($E1110="",0,IF(VLOOKUP($E1110,paramètres!$E$33:$F$44,2,FALSE)&lt;=VLOOKUP($AN$18,paramètres!$E$33:$F$44,2,FALSE),AB1110*$D1110,0)))</f>
        <v>0</v>
      </c>
      <c r="AO1110" s="149" t="str">
        <f>IF(paramètres!$B$28=1,((SUM(Q1110:Z1110)/1.02)+SUM(AA1110:AB1110))*0.0303/9*COUNT(Q1110:Y1110),IF(paramètres!$B$28=2,(SUM(Q1110:AB1110))*0.0303/9*COUNT(Q1110:Y1110),"Missing Delta option"))</f>
        <v>Missing Delta option</v>
      </c>
      <c r="AP1110" s="13" t="str">
        <f>IF(paramètres!$B$28=1,(((SUM(Q1110:Z1110)/1.02)+SUM(AA1110:AB1110))+((SUM(AC1110:AL1110)/1.02)+SUM(AM1110:AO1110)))*cotpatr,IF(paramètres!$B$28=2,(SUM(Q1110:AO1110)*cotpatr),"Missing Delta Option"))</f>
        <v>Missing Delta Option</v>
      </c>
      <c r="AQ1110" s="13" t="str" cm="1">
        <f t="array" ref="AQ1110">IF(paramètres!$B$28=1,(((SUM(Q1110:Z1110)/1.02)+SUM(AA1110:AB1110))+((SUM(AC1110:AN1110)/1.02)+SUM(AM1110:AN1110)))/12*pécule,IF(paramètres!$B$28=2,SUM(Q1110:AN1110)/12*pécule,"Missing Delta Option"))</f>
        <v>Missing Delta Option</v>
      </c>
      <c r="AR1110" s="132" t="e">
        <f>IF(paramètres!$B$28=1,(((SUM(Q1110:Z1110)/1.02)+SUM(AA1110:AB1110))+((SUM(AC1110:AN1110)/1.02)+SUM(AM1110:AN1110)))+AO1110+AP1110+AQ1110,SUM(Q1110:AN1110)+AO1110+AP1110+AQ1110)</f>
        <v>#VALUE!</v>
      </c>
    </row>
    <row r="1111" spans="1:44" x14ac:dyDescent="0.25">
      <c r="A1111" s="131"/>
      <c r="B1111" s="39"/>
      <c r="C1111" s="39"/>
      <c r="D1111" s="93"/>
      <c r="E1111" s="68"/>
      <c r="F1111" s="40"/>
      <c r="G1111" s="94"/>
      <c r="H1111" s="38"/>
      <c r="I1111" s="95"/>
      <c r="J1111" s="40"/>
      <c r="K1111" s="38"/>
      <c r="L1111" s="95"/>
      <c r="M1111" s="40"/>
      <c r="N1111" s="38"/>
      <c r="O1111" s="95"/>
      <c r="P1111" s="68"/>
      <c r="Q1111" s="226"/>
      <c r="R1111" s="227"/>
      <c r="S1111" s="227"/>
      <c r="T1111" s="227"/>
      <c r="U1111" s="227"/>
      <c r="V1111" s="227"/>
      <c r="W1111" s="227"/>
      <c r="X1111" s="227"/>
      <c r="Y1111" s="227"/>
      <c r="Z1111" s="227"/>
      <c r="AA1111" s="227"/>
      <c r="AB1111" s="228"/>
      <c r="AC1111" s="149">
        <f>IF($D1111="",0,IF($E1111="",0,IF(VLOOKUP($E1111,paramètres!$E$33:$F$44,2,FALSE)&lt;=VLOOKUP($AC$18,paramètres!$E$33:$F$44,2,FALSE),Q1111*$D1111,0)))</f>
        <v>0</v>
      </c>
      <c r="AD1111" s="13">
        <f>IF($D1111="",0,IF($E1111="",0,IF(VLOOKUP($E1111,paramètres!$E$33:$F$44,2,FALSE)&lt;=VLOOKUP($AD$18,paramètres!$E$33:$F$44,2,FALSE),R1111*$D1111,0)))</f>
        <v>0</v>
      </c>
      <c r="AE1111" s="13">
        <f>IF($D1111="",0,IF($E1111="",0,IF(VLOOKUP($E1111,paramètres!$E$33:$F$44,2,FALSE)&lt;=VLOOKUP($AE$18,paramètres!$E$33:$F$44,2,FALSE),S1111*$D1111,0)))</f>
        <v>0</v>
      </c>
      <c r="AF1111" s="13">
        <f>IF($D1111="",0,IF($E1111="",0,IF(VLOOKUP($E1111,paramètres!$E$33:$F$44,2,FALSE)&lt;=VLOOKUP($AF$18,paramètres!$E$33:$F$44,2,FALSE),T1111*$D1111,0)))</f>
        <v>0</v>
      </c>
      <c r="AG1111" s="13">
        <f>IF($D1111="",0,IF($E1111="",0,IF(VLOOKUP($E1111,paramètres!$E$33:$F$44,2,FALSE)&lt;=VLOOKUP($AG$18,paramètres!$E$33:$F$44,2,FALSE),U1111*$D1111,0)))</f>
        <v>0</v>
      </c>
      <c r="AH1111" s="13">
        <f>IF($D1111="",0,IF($E1111="",0,IF(VLOOKUP($E1111,paramètres!$E$33:$F$44,2,FALSE)&lt;=VLOOKUP($AH$18,paramètres!$E$33:$F$44,2,FALSE),V1111*$D1111,0)))</f>
        <v>0</v>
      </c>
      <c r="AI1111" s="13">
        <f>IF($D1111="",0,IF($E1111="",0,IF(VLOOKUP($E1111,paramètres!$E$33:$F$44,2,FALSE)&lt;=VLOOKUP($AI$18,paramètres!$E$33:$F$44,2,FALSE),W1111*$D1111,0)))</f>
        <v>0</v>
      </c>
      <c r="AJ1111" s="13">
        <f>IF($D1111="",0,IF($E1111="",0,IF(VLOOKUP($E1111,paramètres!$E$33:$F$44,2,FALSE)&lt;=VLOOKUP($AJ$18,paramètres!$E$33:$F$44,2,FALSE),X1111*$D1111,0)))</f>
        <v>0</v>
      </c>
      <c r="AK1111" s="13">
        <f>IF($D1111="",0,IF($E1111="",0,IF(VLOOKUP($E1111,paramètres!$E$33:$F$44,2,FALSE)&lt;=VLOOKUP($AK$18,paramètres!$E$33:$F$44,2,FALSE),Y1111*$D1111,0)))</f>
        <v>0</v>
      </c>
      <c r="AL1111" s="13">
        <f>IF($D1111="",0,IF($E1111="",0,IF(VLOOKUP($E1111,paramètres!$E$33:$F$44,2,FALSE)&lt;=VLOOKUP($AL$18,paramètres!$E$33:$F$44,2,FALSE),Z1111*$D1111,0)))</f>
        <v>0</v>
      </c>
      <c r="AM1111" s="13">
        <f>IF($D1111="",0,IF($E1111="",0,IF(VLOOKUP($E1111,paramètres!$E$33:$F$44,2,FALSE)&lt;=VLOOKUP($AM$18,paramètres!$E$33:$F$44,2,FALSE),AA1111*$D1111,0)))</f>
        <v>0</v>
      </c>
      <c r="AN1111" s="154">
        <f>IF($D1111="",0,IF($E1111="",0,IF(VLOOKUP($E1111,paramètres!$E$33:$F$44,2,FALSE)&lt;=VLOOKUP($AN$18,paramètres!$E$33:$F$44,2,FALSE),AB1111*$D1111,0)))</f>
        <v>0</v>
      </c>
      <c r="AO1111" s="149" t="str">
        <f>IF(paramètres!$B$28=1,((SUM(Q1111:Z1111)/1.02)+SUM(AA1111:AB1111))*0.0303/9*COUNT(Q1111:Y1111),IF(paramètres!$B$28=2,(SUM(Q1111:AB1111))*0.0303/9*COUNT(Q1111:Y1111),"Missing Delta option"))</f>
        <v>Missing Delta option</v>
      </c>
      <c r="AP1111" s="13" t="str">
        <f>IF(paramètres!$B$28=1,(((SUM(Q1111:Z1111)/1.02)+SUM(AA1111:AB1111))+((SUM(AC1111:AL1111)/1.02)+SUM(AM1111:AO1111)))*cotpatr,IF(paramètres!$B$28=2,(SUM(Q1111:AO1111)*cotpatr),"Missing Delta Option"))</f>
        <v>Missing Delta Option</v>
      </c>
      <c r="AQ1111" s="13" t="str" cm="1">
        <f t="array" ref="AQ1111">IF(paramètres!$B$28=1,(((SUM(Q1111:Z1111)/1.02)+SUM(AA1111:AB1111))+((SUM(AC1111:AN1111)/1.02)+SUM(AM1111:AN1111)))/12*pécule,IF(paramètres!$B$28=2,SUM(Q1111:AN1111)/12*pécule,"Missing Delta Option"))</f>
        <v>Missing Delta Option</v>
      </c>
      <c r="AR1111" s="132" t="e">
        <f>IF(paramètres!$B$28=1,(((SUM(Q1111:Z1111)/1.02)+SUM(AA1111:AB1111))+((SUM(AC1111:AN1111)/1.02)+SUM(AM1111:AN1111)))+AO1111+AP1111+AQ1111,SUM(Q1111:AN1111)+AO1111+AP1111+AQ1111)</f>
        <v>#VALUE!</v>
      </c>
    </row>
    <row r="1112" spans="1:44" x14ac:dyDescent="0.25">
      <c r="A1112" s="131"/>
      <c r="B1112" s="39"/>
      <c r="C1112" s="39"/>
      <c r="D1112" s="93"/>
      <c r="E1112" s="68"/>
      <c r="F1112" s="40"/>
      <c r="G1112" s="94"/>
      <c r="H1112" s="38"/>
      <c r="I1112" s="95"/>
      <c r="J1112" s="40"/>
      <c r="K1112" s="38"/>
      <c r="L1112" s="95"/>
      <c r="M1112" s="40"/>
      <c r="N1112" s="38"/>
      <c r="O1112" s="95"/>
      <c r="P1112" s="68"/>
      <c r="Q1112" s="226"/>
      <c r="R1112" s="227"/>
      <c r="S1112" s="227"/>
      <c r="T1112" s="227"/>
      <c r="U1112" s="227"/>
      <c r="V1112" s="227"/>
      <c r="W1112" s="227"/>
      <c r="X1112" s="227"/>
      <c r="Y1112" s="227"/>
      <c r="Z1112" s="227"/>
      <c r="AA1112" s="227"/>
      <c r="AB1112" s="228"/>
      <c r="AC1112" s="149">
        <f>IF($D1112="",0,IF($E1112="",0,IF(VLOOKUP($E1112,paramètres!$E$33:$F$44,2,FALSE)&lt;=VLOOKUP($AC$18,paramètres!$E$33:$F$44,2,FALSE),Q1112*$D1112,0)))</f>
        <v>0</v>
      </c>
      <c r="AD1112" s="13">
        <f>IF($D1112="",0,IF($E1112="",0,IF(VLOOKUP($E1112,paramètres!$E$33:$F$44,2,FALSE)&lt;=VLOOKUP($AD$18,paramètres!$E$33:$F$44,2,FALSE),R1112*$D1112,0)))</f>
        <v>0</v>
      </c>
      <c r="AE1112" s="13">
        <f>IF($D1112="",0,IF($E1112="",0,IF(VLOOKUP($E1112,paramètres!$E$33:$F$44,2,FALSE)&lt;=VLOOKUP($AE$18,paramètres!$E$33:$F$44,2,FALSE),S1112*$D1112,0)))</f>
        <v>0</v>
      </c>
      <c r="AF1112" s="13">
        <f>IF($D1112="",0,IF($E1112="",0,IF(VLOOKUP($E1112,paramètres!$E$33:$F$44,2,FALSE)&lt;=VLOOKUP($AF$18,paramètres!$E$33:$F$44,2,FALSE),T1112*$D1112,0)))</f>
        <v>0</v>
      </c>
      <c r="AG1112" s="13">
        <f>IF($D1112="",0,IF($E1112="",0,IF(VLOOKUP($E1112,paramètres!$E$33:$F$44,2,FALSE)&lt;=VLOOKUP($AG$18,paramètres!$E$33:$F$44,2,FALSE),U1112*$D1112,0)))</f>
        <v>0</v>
      </c>
      <c r="AH1112" s="13">
        <f>IF($D1112="",0,IF($E1112="",0,IF(VLOOKUP($E1112,paramètres!$E$33:$F$44,2,FALSE)&lt;=VLOOKUP($AH$18,paramètres!$E$33:$F$44,2,FALSE),V1112*$D1112,0)))</f>
        <v>0</v>
      </c>
      <c r="AI1112" s="13">
        <f>IF($D1112="",0,IF($E1112="",0,IF(VLOOKUP($E1112,paramètres!$E$33:$F$44,2,FALSE)&lt;=VLOOKUP($AI$18,paramètres!$E$33:$F$44,2,FALSE),W1112*$D1112,0)))</f>
        <v>0</v>
      </c>
      <c r="AJ1112" s="13">
        <f>IF($D1112="",0,IF($E1112="",0,IF(VLOOKUP($E1112,paramètres!$E$33:$F$44,2,FALSE)&lt;=VLOOKUP($AJ$18,paramètres!$E$33:$F$44,2,FALSE),X1112*$D1112,0)))</f>
        <v>0</v>
      </c>
      <c r="AK1112" s="13">
        <f>IF($D1112="",0,IF($E1112="",0,IF(VLOOKUP($E1112,paramètres!$E$33:$F$44,2,FALSE)&lt;=VLOOKUP($AK$18,paramètres!$E$33:$F$44,2,FALSE),Y1112*$D1112,0)))</f>
        <v>0</v>
      </c>
      <c r="AL1112" s="13">
        <f>IF($D1112="",0,IF($E1112="",0,IF(VLOOKUP($E1112,paramètres!$E$33:$F$44,2,FALSE)&lt;=VLOOKUP($AL$18,paramètres!$E$33:$F$44,2,FALSE),Z1112*$D1112,0)))</f>
        <v>0</v>
      </c>
      <c r="AM1112" s="13">
        <f>IF($D1112="",0,IF($E1112="",0,IF(VLOOKUP($E1112,paramètres!$E$33:$F$44,2,FALSE)&lt;=VLOOKUP($AM$18,paramètres!$E$33:$F$44,2,FALSE),AA1112*$D1112,0)))</f>
        <v>0</v>
      </c>
      <c r="AN1112" s="154">
        <f>IF($D1112="",0,IF($E1112="",0,IF(VLOOKUP($E1112,paramètres!$E$33:$F$44,2,FALSE)&lt;=VLOOKUP($AN$18,paramètres!$E$33:$F$44,2,FALSE),AB1112*$D1112,0)))</f>
        <v>0</v>
      </c>
      <c r="AO1112" s="149" t="str">
        <f>IF(paramètres!$B$28=1,((SUM(Q1112:Z1112)/1.02)+SUM(AA1112:AB1112))*0.0303/9*COUNT(Q1112:Y1112),IF(paramètres!$B$28=2,(SUM(Q1112:AB1112))*0.0303/9*COUNT(Q1112:Y1112),"Missing Delta option"))</f>
        <v>Missing Delta option</v>
      </c>
      <c r="AP1112" s="13" t="str">
        <f>IF(paramètres!$B$28=1,(((SUM(Q1112:Z1112)/1.02)+SUM(AA1112:AB1112))+((SUM(AC1112:AL1112)/1.02)+SUM(AM1112:AO1112)))*cotpatr,IF(paramètres!$B$28=2,(SUM(Q1112:AO1112)*cotpatr),"Missing Delta Option"))</f>
        <v>Missing Delta Option</v>
      </c>
      <c r="AQ1112" s="13" t="str" cm="1">
        <f t="array" ref="AQ1112">IF(paramètres!$B$28=1,(((SUM(Q1112:Z1112)/1.02)+SUM(AA1112:AB1112))+((SUM(AC1112:AN1112)/1.02)+SUM(AM1112:AN1112)))/12*pécule,IF(paramètres!$B$28=2,SUM(Q1112:AN1112)/12*pécule,"Missing Delta Option"))</f>
        <v>Missing Delta Option</v>
      </c>
      <c r="AR1112" s="132" t="e">
        <f>IF(paramètres!$B$28=1,(((SUM(Q1112:Z1112)/1.02)+SUM(AA1112:AB1112))+((SUM(AC1112:AN1112)/1.02)+SUM(AM1112:AN1112)))+AO1112+AP1112+AQ1112,SUM(Q1112:AN1112)+AO1112+AP1112+AQ1112)</f>
        <v>#VALUE!</v>
      </c>
    </row>
    <row r="1113" spans="1:44" x14ac:dyDescent="0.25">
      <c r="A1113" s="131"/>
      <c r="B1113" s="39"/>
      <c r="C1113" s="39"/>
      <c r="D1113" s="93"/>
      <c r="E1113" s="68"/>
      <c r="F1113" s="40"/>
      <c r="G1113" s="94"/>
      <c r="H1113" s="38"/>
      <c r="I1113" s="95"/>
      <c r="J1113" s="40"/>
      <c r="K1113" s="38"/>
      <c r="L1113" s="95"/>
      <c r="M1113" s="40"/>
      <c r="N1113" s="38"/>
      <c r="O1113" s="95"/>
      <c r="P1113" s="68"/>
      <c r="Q1113" s="226"/>
      <c r="R1113" s="227"/>
      <c r="S1113" s="227"/>
      <c r="T1113" s="227"/>
      <c r="U1113" s="227"/>
      <c r="V1113" s="227"/>
      <c r="W1113" s="227"/>
      <c r="X1113" s="227"/>
      <c r="Y1113" s="227"/>
      <c r="Z1113" s="227"/>
      <c r="AA1113" s="227"/>
      <c r="AB1113" s="228"/>
      <c r="AC1113" s="149">
        <f>IF($D1113="",0,IF($E1113="",0,IF(VLOOKUP($E1113,paramètres!$E$33:$F$44,2,FALSE)&lt;=VLOOKUP($AC$18,paramètres!$E$33:$F$44,2,FALSE),Q1113*$D1113,0)))</f>
        <v>0</v>
      </c>
      <c r="AD1113" s="13">
        <f>IF($D1113="",0,IF($E1113="",0,IF(VLOOKUP($E1113,paramètres!$E$33:$F$44,2,FALSE)&lt;=VLOOKUP($AD$18,paramètres!$E$33:$F$44,2,FALSE),R1113*$D1113,0)))</f>
        <v>0</v>
      </c>
      <c r="AE1113" s="13">
        <f>IF($D1113="",0,IF($E1113="",0,IF(VLOOKUP($E1113,paramètres!$E$33:$F$44,2,FALSE)&lt;=VLOOKUP($AE$18,paramètres!$E$33:$F$44,2,FALSE),S1113*$D1113,0)))</f>
        <v>0</v>
      </c>
      <c r="AF1113" s="13">
        <f>IF($D1113="",0,IF($E1113="",0,IF(VLOOKUP($E1113,paramètres!$E$33:$F$44,2,FALSE)&lt;=VLOOKUP($AF$18,paramètres!$E$33:$F$44,2,FALSE),T1113*$D1113,0)))</f>
        <v>0</v>
      </c>
      <c r="AG1113" s="13">
        <f>IF($D1113="",0,IF($E1113="",0,IF(VLOOKUP($E1113,paramètres!$E$33:$F$44,2,FALSE)&lt;=VLOOKUP($AG$18,paramètres!$E$33:$F$44,2,FALSE),U1113*$D1113,0)))</f>
        <v>0</v>
      </c>
      <c r="AH1113" s="13">
        <f>IF($D1113="",0,IF($E1113="",0,IF(VLOOKUP($E1113,paramètres!$E$33:$F$44,2,FALSE)&lt;=VLOOKUP($AH$18,paramètres!$E$33:$F$44,2,FALSE),V1113*$D1113,0)))</f>
        <v>0</v>
      </c>
      <c r="AI1113" s="13">
        <f>IF($D1113="",0,IF($E1113="",0,IF(VLOOKUP($E1113,paramètres!$E$33:$F$44,2,FALSE)&lt;=VLOOKUP($AI$18,paramètres!$E$33:$F$44,2,FALSE),W1113*$D1113,0)))</f>
        <v>0</v>
      </c>
      <c r="AJ1113" s="13">
        <f>IF($D1113="",0,IF($E1113="",0,IF(VLOOKUP($E1113,paramètres!$E$33:$F$44,2,FALSE)&lt;=VLOOKUP($AJ$18,paramètres!$E$33:$F$44,2,FALSE),X1113*$D1113,0)))</f>
        <v>0</v>
      </c>
      <c r="AK1113" s="13">
        <f>IF($D1113="",0,IF($E1113="",0,IF(VLOOKUP($E1113,paramètres!$E$33:$F$44,2,FALSE)&lt;=VLOOKUP($AK$18,paramètres!$E$33:$F$44,2,FALSE),Y1113*$D1113,0)))</f>
        <v>0</v>
      </c>
      <c r="AL1113" s="13">
        <f>IF($D1113="",0,IF($E1113="",0,IF(VLOOKUP($E1113,paramètres!$E$33:$F$44,2,FALSE)&lt;=VLOOKUP($AL$18,paramètres!$E$33:$F$44,2,FALSE),Z1113*$D1113,0)))</f>
        <v>0</v>
      </c>
      <c r="AM1113" s="13">
        <f>IF($D1113="",0,IF($E1113="",0,IF(VLOOKUP($E1113,paramètres!$E$33:$F$44,2,FALSE)&lt;=VLOOKUP($AM$18,paramètres!$E$33:$F$44,2,FALSE),AA1113*$D1113,0)))</f>
        <v>0</v>
      </c>
      <c r="AN1113" s="154">
        <f>IF($D1113="",0,IF($E1113="",0,IF(VLOOKUP($E1113,paramètres!$E$33:$F$44,2,FALSE)&lt;=VLOOKUP($AN$18,paramètres!$E$33:$F$44,2,FALSE),AB1113*$D1113,0)))</f>
        <v>0</v>
      </c>
      <c r="AO1113" s="149" t="str">
        <f>IF(paramètres!$B$28=1,((SUM(Q1113:Z1113)/1.02)+SUM(AA1113:AB1113))*0.0303/9*COUNT(Q1113:Y1113),IF(paramètres!$B$28=2,(SUM(Q1113:AB1113))*0.0303/9*COUNT(Q1113:Y1113),"Missing Delta option"))</f>
        <v>Missing Delta option</v>
      </c>
      <c r="AP1113" s="13" t="str">
        <f>IF(paramètres!$B$28=1,(((SUM(Q1113:Z1113)/1.02)+SUM(AA1113:AB1113))+((SUM(AC1113:AL1113)/1.02)+SUM(AM1113:AO1113)))*cotpatr,IF(paramètres!$B$28=2,(SUM(Q1113:AO1113)*cotpatr),"Missing Delta Option"))</f>
        <v>Missing Delta Option</v>
      </c>
      <c r="AQ1113" s="13" t="str" cm="1">
        <f t="array" ref="AQ1113">IF(paramètres!$B$28=1,(((SUM(Q1113:Z1113)/1.02)+SUM(AA1113:AB1113))+((SUM(AC1113:AN1113)/1.02)+SUM(AM1113:AN1113)))/12*pécule,IF(paramètres!$B$28=2,SUM(Q1113:AN1113)/12*pécule,"Missing Delta Option"))</f>
        <v>Missing Delta Option</v>
      </c>
      <c r="AR1113" s="132" t="e">
        <f>IF(paramètres!$B$28=1,(((SUM(Q1113:Z1113)/1.02)+SUM(AA1113:AB1113))+((SUM(AC1113:AN1113)/1.02)+SUM(AM1113:AN1113)))+AO1113+AP1113+AQ1113,SUM(Q1113:AN1113)+AO1113+AP1113+AQ1113)</f>
        <v>#VALUE!</v>
      </c>
    </row>
    <row r="1114" spans="1:44" x14ac:dyDescent="0.25">
      <c r="A1114" s="131"/>
      <c r="B1114" s="39"/>
      <c r="C1114" s="39"/>
      <c r="D1114" s="93"/>
      <c r="E1114" s="68"/>
      <c r="F1114" s="40"/>
      <c r="G1114" s="94"/>
      <c r="H1114" s="38"/>
      <c r="I1114" s="95"/>
      <c r="J1114" s="40"/>
      <c r="K1114" s="38"/>
      <c r="L1114" s="95"/>
      <c r="M1114" s="40"/>
      <c r="N1114" s="38"/>
      <c r="O1114" s="95"/>
      <c r="P1114" s="68"/>
      <c r="Q1114" s="226"/>
      <c r="R1114" s="227"/>
      <c r="S1114" s="227"/>
      <c r="T1114" s="227"/>
      <c r="U1114" s="227"/>
      <c r="V1114" s="227"/>
      <c r="W1114" s="227"/>
      <c r="X1114" s="227"/>
      <c r="Y1114" s="227"/>
      <c r="Z1114" s="227"/>
      <c r="AA1114" s="227"/>
      <c r="AB1114" s="228"/>
      <c r="AC1114" s="149">
        <f>IF($D1114="",0,IF($E1114="",0,IF(VLOOKUP($E1114,paramètres!$E$33:$F$44,2,FALSE)&lt;=VLOOKUP($AC$18,paramètres!$E$33:$F$44,2,FALSE),Q1114*$D1114,0)))</f>
        <v>0</v>
      </c>
      <c r="AD1114" s="13">
        <f>IF($D1114="",0,IF($E1114="",0,IF(VLOOKUP($E1114,paramètres!$E$33:$F$44,2,FALSE)&lt;=VLOOKUP($AD$18,paramètres!$E$33:$F$44,2,FALSE),R1114*$D1114,0)))</f>
        <v>0</v>
      </c>
      <c r="AE1114" s="13">
        <f>IF($D1114="",0,IF($E1114="",0,IF(VLOOKUP($E1114,paramètres!$E$33:$F$44,2,FALSE)&lt;=VLOOKUP($AE$18,paramètres!$E$33:$F$44,2,FALSE),S1114*$D1114,0)))</f>
        <v>0</v>
      </c>
      <c r="AF1114" s="13">
        <f>IF($D1114="",0,IF($E1114="",0,IF(VLOOKUP($E1114,paramètres!$E$33:$F$44,2,FALSE)&lt;=VLOOKUP($AF$18,paramètres!$E$33:$F$44,2,FALSE),T1114*$D1114,0)))</f>
        <v>0</v>
      </c>
      <c r="AG1114" s="13">
        <f>IF($D1114="",0,IF($E1114="",0,IF(VLOOKUP($E1114,paramètres!$E$33:$F$44,2,FALSE)&lt;=VLOOKUP($AG$18,paramètres!$E$33:$F$44,2,FALSE),U1114*$D1114,0)))</f>
        <v>0</v>
      </c>
      <c r="AH1114" s="13">
        <f>IF($D1114="",0,IF($E1114="",0,IF(VLOOKUP($E1114,paramètres!$E$33:$F$44,2,FALSE)&lt;=VLOOKUP($AH$18,paramètres!$E$33:$F$44,2,FALSE),V1114*$D1114,0)))</f>
        <v>0</v>
      </c>
      <c r="AI1114" s="13">
        <f>IF($D1114="",0,IF($E1114="",0,IF(VLOOKUP($E1114,paramètres!$E$33:$F$44,2,FALSE)&lt;=VLOOKUP($AI$18,paramètres!$E$33:$F$44,2,FALSE),W1114*$D1114,0)))</f>
        <v>0</v>
      </c>
      <c r="AJ1114" s="13">
        <f>IF($D1114="",0,IF($E1114="",0,IF(VLOOKUP($E1114,paramètres!$E$33:$F$44,2,FALSE)&lt;=VLOOKUP($AJ$18,paramètres!$E$33:$F$44,2,FALSE),X1114*$D1114,0)))</f>
        <v>0</v>
      </c>
      <c r="AK1114" s="13">
        <f>IF($D1114="",0,IF($E1114="",0,IF(VLOOKUP($E1114,paramètres!$E$33:$F$44,2,FALSE)&lt;=VLOOKUP($AK$18,paramètres!$E$33:$F$44,2,FALSE),Y1114*$D1114,0)))</f>
        <v>0</v>
      </c>
      <c r="AL1114" s="13">
        <f>IF($D1114="",0,IF($E1114="",0,IF(VLOOKUP($E1114,paramètres!$E$33:$F$44,2,FALSE)&lt;=VLOOKUP($AL$18,paramètres!$E$33:$F$44,2,FALSE),Z1114*$D1114,0)))</f>
        <v>0</v>
      </c>
      <c r="AM1114" s="13">
        <f>IF($D1114="",0,IF($E1114="",0,IF(VLOOKUP($E1114,paramètres!$E$33:$F$44,2,FALSE)&lt;=VLOOKUP($AM$18,paramètres!$E$33:$F$44,2,FALSE),AA1114*$D1114,0)))</f>
        <v>0</v>
      </c>
      <c r="AN1114" s="154">
        <f>IF($D1114="",0,IF($E1114="",0,IF(VLOOKUP($E1114,paramètres!$E$33:$F$44,2,FALSE)&lt;=VLOOKUP($AN$18,paramètres!$E$33:$F$44,2,FALSE),AB1114*$D1114,0)))</f>
        <v>0</v>
      </c>
      <c r="AO1114" s="149" t="str">
        <f>IF(paramètres!$B$28=1,((SUM(Q1114:Z1114)/1.02)+SUM(AA1114:AB1114))*0.0303/9*COUNT(Q1114:Y1114),IF(paramètres!$B$28=2,(SUM(Q1114:AB1114))*0.0303/9*COUNT(Q1114:Y1114),"Missing Delta option"))</f>
        <v>Missing Delta option</v>
      </c>
      <c r="AP1114" s="13" t="str">
        <f>IF(paramètres!$B$28=1,(((SUM(Q1114:Z1114)/1.02)+SUM(AA1114:AB1114))+((SUM(AC1114:AL1114)/1.02)+SUM(AM1114:AO1114)))*cotpatr,IF(paramètres!$B$28=2,(SUM(Q1114:AO1114)*cotpatr),"Missing Delta Option"))</f>
        <v>Missing Delta Option</v>
      </c>
      <c r="AQ1114" s="13" t="str" cm="1">
        <f t="array" ref="AQ1114">IF(paramètres!$B$28=1,(((SUM(Q1114:Z1114)/1.02)+SUM(AA1114:AB1114))+((SUM(AC1114:AN1114)/1.02)+SUM(AM1114:AN1114)))/12*pécule,IF(paramètres!$B$28=2,SUM(Q1114:AN1114)/12*pécule,"Missing Delta Option"))</f>
        <v>Missing Delta Option</v>
      </c>
      <c r="AR1114" s="132" t="e">
        <f>IF(paramètres!$B$28=1,(((SUM(Q1114:Z1114)/1.02)+SUM(AA1114:AB1114))+((SUM(AC1114:AN1114)/1.02)+SUM(AM1114:AN1114)))+AO1114+AP1114+AQ1114,SUM(Q1114:AN1114)+AO1114+AP1114+AQ1114)</f>
        <v>#VALUE!</v>
      </c>
    </row>
    <row r="1115" spans="1:44" x14ac:dyDescent="0.25">
      <c r="A1115" s="131"/>
      <c r="B1115" s="39"/>
      <c r="C1115" s="39"/>
      <c r="D1115" s="93"/>
      <c r="E1115" s="68"/>
      <c r="F1115" s="40"/>
      <c r="G1115" s="94"/>
      <c r="H1115" s="38"/>
      <c r="I1115" s="95"/>
      <c r="J1115" s="40"/>
      <c r="K1115" s="38"/>
      <c r="L1115" s="95"/>
      <c r="M1115" s="40"/>
      <c r="N1115" s="38"/>
      <c r="O1115" s="95"/>
      <c r="P1115" s="68"/>
      <c r="Q1115" s="226"/>
      <c r="R1115" s="227"/>
      <c r="S1115" s="227"/>
      <c r="T1115" s="227"/>
      <c r="U1115" s="227"/>
      <c r="V1115" s="227"/>
      <c r="W1115" s="227"/>
      <c r="X1115" s="227"/>
      <c r="Y1115" s="227"/>
      <c r="Z1115" s="227"/>
      <c r="AA1115" s="227"/>
      <c r="AB1115" s="228"/>
      <c r="AC1115" s="149">
        <f>IF($D1115="",0,IF($E1115="",0,IF(VLOOKUP($E1115,paramètres!$E$33:$F$44,2,FALSE)&lt;=VLOOKUP($AC$18,paramètres!$E$33:$F$44,2,FALSE),Q1115*$D1115,0)))</f>
        <v>0</v>
      </c>
      <c r="AD1115" s="13">
        <f>IF($D1115="",0,IF($E1115="",0,IF(VLOOKUP($E1115,paramètres!$E$33:$F$44,2,FALSE)&lt;=VLOOKUP($AD$18,paramètres!$E$33:$F$44,2,FALSE),R1115*$D1115,0)))</f>
        <v>0</v>
      </c>
      <c r="AE1115" s="13">
        <f>IF($D1115="",0,IF($E1115="",0,IF(VLOOKUP($E1115,paramètres!$E$33:$F$44,2,FALSE)&lt;=VLOOKUP($AE$18,paramètres!$E$33:$F$44,2,FALSE),S1115*$D1115,0)))</f>
        <v>0</v>
      </c>
      <c r="AF1115" s="13">
        <f>IF($D1115="",0,IF($E1115="",0,IF(VLOOKUP($E1115,paramètres!$E$33:$F$44,2,FALSE)&lt;=VLOOKUP($AF$18,paramètres!$E$33:$F$44,2,FALSE),T1115*$D1115,0)))</f>
        <v>0</v>
      </c>
      <c r="AG1115" s="13">
        <f>IF($D1115="",0,IF($E1115="",0,IF(VLOOKUP($E1115,paramètres!$E$33:$F$44,2,FALSE)&lt;=VLOOKUP($AG$18,paramètres!$E$33:$F$44,2,FALSE),U1115*$D1115,0)))</f>
        <v>0</v>
      </c>
      <c r="AH1115" s="13">
        <f>IF($D1115="",0,IF($E1115="",0,IF(VLOOKUP($E1115,paramètres!$E$33:$F$44,2,FALSE)&lt;=VLOOKUP($AH$18,paramètres!$E$33:$F$44,2,FALSE),V1115*$D1115,0)))</f>
        <v>0</v>
      </c>
      <c r="AI1115" s="13">
        <f>IF($D1115="",0,IF($E1115="",0,IF(VLOOKUP($E1115,paramètres!$E$33:$F$44,2,FALSE)&lt;=VLOOKUP($AI$18,paramètres!$E$33:$F$44,2,FALSE),W1115*$D1115,0)))</f>
        <v>0</v>
      </c>
      <c r="AJ1115" s="13">
        <f>IF($D1115="",0,IF($E1115="",0,IF(VLOOKUP($E1115,paramètres!$E$33:$F$44,2,FALSE)&lt;=VLOOKUP($AJ$18,paramètres!$E$33:$F$44,2,FALSE),X1115*$D1115,0)))</f>
        <v>0</v>
      </c>
      <c r="AK1115" s="13">
        <f>IF($D1115="",0,IF($E1115="",0,IF(VLOOKUP($E1115,paramètres!$E$33:$F$44,2,FALSE)&lt;=VLOOKUP($AK$18,paramètres!$E$33:$F$44,2,FALSE),Y1115*$D1115,0)))</f>
        <v>0</v>
      </c>
      <c r="AL1115" s="13">
        <f>IF($D1115="",0,IF($E1115="",0,IF(VLOOKUP($E1115,paramètres!$E$33:$F$44,2,FALSE)&lt;=VLOOKUP($AL$18,paramètres!$E$33:$F$44,2,FALSE),Z1115*$D1115,0)))</f>
        <v>0</v>
      </c>
      <c r="AM1115" s="13">
        <f>IF($D1115="",0,IF($E1115="",0,IF(VLOOKUP($E1115,paramètres!$E$33:$F$44,2,FALSE)&lt;=VLOOKUP($AM$18,paramètres!$E$33:$F$44,2,FALSE),AA1115*$D1115,0)))</f>
        <v>0</v>
      </c>
      <c r="AN1115" s="154">
        <f>IF($D1115="",0,IF($E1115="",0,IF(VLOOKUP($E1115,paramètres!$E$33:$F$44,2,FALSE)&lt;=VLOOKUP($AN$18,paramètres!$E$33:$F$44,2,FALSE),AB1115*$D1115,0)))</f>
        <v>0</v>
      </c>
      <c r="AO1115" s="149" t="str">
        <f>IF(paramètres!$B$28=1,((SUM(Q1115:Z1115)/1.02)+SUM(AA1115:AB1115))*0.0303/9*COUNT(Q1115:Y1115),IF(paramètres!$B$28=2,(SUM(Q1115:AB1115))*0.0303/9*COUNT(Q1115:Y1115),"Missing Delta option"))</f>
        <v>Missing Delta option</v>
      </c>
      <c r="AP1115" s="13" t="str">
        <f>IF(paramètres!$B$28=1,(((SUM(Q1115:Z1115)/1.02)+SUM(AA1115:AB1115))+((SUM(AC1115:AL1115)/1.02)+SUM(AM1115:AO1115)))*cotpatr,IF(paramètres!$B$28=2,(SUM(Q1115:AO1115)*cotpatr),"Missing Delta Option"))</f>
        <v>Missing Delta Option</v>
      </c>
      <c r="AQ1115" s="13" t="str" cm="1">
        <f t="array" ref="AQ1115">IF(paramètres!$B$28=1,(((SUM(Q1115:Z1115)/1.02)+SUM(AA1115:AB1115))+((SUM(AC1115:AN1115)/1.02)+SUM(AM1115:AN1115)))/12*pécule,IF(paramètres!$B$28=2,SUM(Q1115:AN1115)/12*pécule,"Missing Delta Option"))</f>
        <v>Missing Delta Option</v>
      </c>
      <c r="AR1115" s="132" t="e">
        <f>IF(paramètres!$B$28=1,(((SUM(Q1115:Z1115)/1.02)+SUM(AA1115:AB1115))+((SUM(AC1115:AN1115)/1.02)+SUM(AM1115:AN1115)))+AO1115+AP1115+AQ1115,SUM(Q1115:AN1115)+AO1115+AP1115+AQ1115)</f>
        <v>#VALUE!</v>
      </c>
    </row>
    <row r="1116" spans="1:44" x14ac:dyDescent="0.25">
      <c r="A1116" s="131"/>
      <c r="B1116" s="39"/>
      <c r="C1116" s="39"/>
      <c r="D1116" s="93"/>
      <c r="E1116" s="68"/>
      <c r="F1116" s="40"/>
      <c r="G1116" s="94"/>
      <c r="H1116" s="38"/>
      <c r="I1116" s="95"/>
      <c r="J1116" s="40"/>
      <c r="K1116" s="38"/>
      <c r="L1116" s="95"/>
      <c r="M1116" s="40"/>
      <c r="N1116" s="38"/>
      <c r="O1116" s="95"/>
      <c r="P1116" s="68"/>
      <c r="Q1116" s="226"/>
      <c r="R1116" s="227"/>
      <c r="S1116" s="227"/>
      <c r="T1116" s="227"/>
      <c r="U1116" s="227"/>
      <c r="V1116" s="227"/>
      <c r="W1116" s="227"/>
      <c r="X1116" s="227"/>
      <c r="Y1116" s="227"/>
      <c r="Z1116" s="227"/>
      <c r="AA1116" s="227"/>
      <c r="AB1116" s="228"/>
      <c r="AC1116" s="149">
        <f>IF($D1116="",0,IF($E1116="",0,IF(VLOOKUP($E1116,paramètres!$E$33:$F$44,2,FALSE)&lt;=VLOOKUP($AC$18,paramètres!$E$33:$F$44,2,FALSE),Q1116*$D1116,0)))</f>
        <v>0</v>
      </c>
      <c r="AD1116" s="13">
        <f>IF($D1116="",0,IF($E1116="",0,IF(VLOOKUP($E1116,paramètres!$E$33:$F$44,2,FALSE)&lt;=VLOOKUP($AD$18,paramètres!$E$33:$F$44,2,FALSE),R1116*$D1116,0)))</f>
        <v>0</v>
      </c>
      <c r="AE1116" s="13">
        <f>IF($D1116="",0,IF($E1116="",0,IF(VLOOKUP($E1116,paramètres!$E$33:$F$44,2,FALSE)&lt;=VLOOKUP($AE$18,paramètres!$E$33:$F$44,2,FALSE),S1116*$D1116,0)))</f>
        <v>0</v>
      </c>
      <c r="AF1116" s="13">
        <f>IF($D1116="",0,IF($E1116="",0,IF(VLOOKUP($E1116,paramètres!$E$33:$F$44,2,FALSE)&lt;=VLOOKUP($AF$18,paramètres!$E$33:$F$44,2,FALSE),T1116*$D1116,0)))</f>
        <v>0</v>
      </c>
      <c r="AG1116" s="13">
        <f>IF($D1116="",0,IF($E1116="",0,IF(VLOOKUP($E1116,paramètres!$E$33:$F$44,2,FALSE)&lt;=VLOOKUP($AG$18,paramètres!$E$33:$F$44,2,FALSE),U1116*$D1116,0)))</f>
        <v>0</v>
      </c>
      <c r="AH1116" s="13">
        <f>IF($D1116="",0,IF($E1116="",0,IF(VLOOKUP($E1116,paramètres!$E$33:$F$44,2,FALSE)&lt;=VLOOKUP($AH$18,paramètres!$E$33:$F$44,2,FALSE),V1116*$D1116,0)))</f>
        <v>0</v>
      </c>
      <c r="AI1116" s="13">
        <f>IF($D1116="",0,IF($E1116="",0,IF(VLOOKUP($E1116,paramètres!$E$33:$F$44,2,FALSE)&lt;=VLOOKUP($AI$18,paramètres!$E$33:$F$44,2,FALSE),W1116*$D1116,0)))</f>
        <v>0</v>
      </c>
      <c r="AJ1116" s="13">
        <f>IF($D1116="",0,IF($E1116="",0,IF(VLOOKUP($E1116,paramètres!$E$33:$F$44,2,FALSE)&lt;=VLOOKUP($AJ$18,paramètres!$E$33:$F$44,2,FALSE),X1116*$D1116,0)))</f>
        <v>0</v>
      </c>
      <c r="AK1116" s="13">
        <f>IF($D1116="",0,IF($E1116="",0,IF(VLOOKUP($E1116,paramètres!$E$33:$F$44,2,FALSE)&lt;=VLOOKUP($AK$18,paramètres!$E$33:$F$44,2,FALSE),Y1116*$D1116,0)))</f>
        <v>0</v>
      </c>
      <c r="AL1116" s="13">
        <f>IF($D1116="",0,IF($E1116="",0,IF(VLOOKUP($E1116,paramètres!$E$33:$F$44,2,FALSE)&lt;=VLOOKUP($AL$18,paramètres!$E$33:$F$44,2,FALSE),Z1116*$D1116,0)))</f>
        <v>0</v>
      </c>
      <c r="AM1116" s="13">
        <f>IF($D1116="",0,IF($E1116="",0,IF(VLOOKUP($E1116,paramètres!$E$33:$F$44,2,FALSE)&lt;=VLOOKUP($AM$18,paramètres!$E$33:$F$44,2,FALSE),AA1116*$D1116,0)))</f>
        <v>0</v>
      </c>
      <c r="AN1116" s="154">
        <f>IF($D1116="",0,IF($E1116="",0,IF(VLOOKUP($E1116,paramètres!$E$33:$F$44,2,FALSE)&lt;=VLOOKUP($AN$18,paramètres!$E$33:$F$44,2,FALSE),AB1116*$D1116,0)))</f>
        <v>0</v>
      </c>
      <c r="AO1116" s="149" t="str">
        <f>IF(paramètres!$B$28=1,((SUM(Q1116:Z1116)/1.02)+SUM(AA1116:AB1116))*0.0303/9*COUNT(Q1116:Y1116),IF(paramètres!$B$28=2,(SUM(Q1116:AB1116))*0.0303/9*COUNT(Q1116:Y1116),"Missing Delta option"))</f>
        <v>Missing Delta option</v>
      </c>
      <c r="AP1116" s="13" t="str">
        <f>IF(paramètres!$B$28=1,(((SUM(Q1116:Z1116)/1.02)+SUM(AA1116:AB1116))+((SUM(AC1116:AL1116)/1.02)+SUM(AM1116:AO1116)))*cotpatr,IF(paramètres!$B$28=2,(SUM(Q1116:AO1116)*cotpatr),"Missing Delta Option"))</f>
        <v>Missing Delta Option</v>
      </c>
      <c r="AQ1116" s="13" t="str" cm="1">
        <f t="array" ref="AQ1116">IF(paramètres!$B$28=1,(((SUM(Q1116:Z1116)/1.02)+SUM(AA1116:AB1116))+((SUM(AC1116:AN1116)/1.02)+SUM(AM1116:AN1116)))/12*pécule,IF(paramètres!$B$28=2,SUM(Q1116:AN1116)/12*pécule,"Missing Delta Option"))</f>
        <v>Missing Delta Option</v>
      </c>
      <c r="AR1116" s="132" t="e">
        <f>IF(paramètres!$B$28=1,(((SUM(Q1116:Z1116)/1.02)+SUM(AA1116:AB1116))+((SUM(AC1116:AN1116)/1.02)+SUM(AM1116:AN1116)))+AO1116+AP1116+AQ1116,SUM(Q1116:AN1116)+AO1116+AP1116+AQ1116)</f>
        <v>#VALUE!</v>
      </c>
    </row>
    <row r="1117" spans="1:44" x14ac:dyDescent="0.25">
      <c r="A1117" s="131"/>
      <c r="B1117" s="39"/>
      <c r="C1117" s="39"/>
      <c r="D1117" s="93"/>
      <c r="E1117" s="68"/>
      <c r="F1117" s="40"/>
      <c r="G1117" s="94"/>
      <c r="H1117" s="38"/>
      <c r="I1117" s="95"/>
      <c r="J1117" s="40"/>
      <c r="K1117" s="38"/>
      <c r="L1117" s="95"/>
      <c r="M1117" s="40"/>
      <c r="N1117" s="38"/>
      <c r="O1117" s="95"/>
      <c r="P1117" s="68"/>
      <c r="Q1117" s="226"/>
      <c r="R1117" s="227"/>
      <c r="S1117" s="227"/>
      <c r="T1117" s="227"/>
      <c r="U1117" s="227"/>
      <c r="V1117" s="227"/>
      <c r="W1117" s="227"/>
      <c r="X1117" s="227"/>
      <c r="Y1117" s="227"/>
      <c r="Z1117" s="227"/>
      <c r="AA1117" s="227"/>
      <c r="AB1117" s="228"/>
      <c r="AC1117" s="149">
        <f>IF($D1117="",0,IF($E1117="",0,IF(VLOOKUP($E1117,paramètres!$E$33:$F$44,2,FALSE)&lt;=VLOOKUP($AC$18,paramètres!$E$33:$F$44,2,FALSE),Q1117*$D1117,0)))</f>
        <v>0</v>
      </c>
      <c r="AD1117" s="13">
        <f>IF($D1117="",0,IF($E1117="",0,IF(VLOOKUP($E1117,paramètres!$E$33:$F$44,2,FALSE)&lt;=VLOOKUP($AD$18,paramètres!$E$33:$F$44,2,FALSE),R1117*$D1117,0)))</f>
        <v>0</v>
      </c>
      <c r="AE1117" s="13">
        <f>IF($D1117="",0,IF($E1117="",0,IF(VLOOKUP($E1117,paramètres!$E$33:$F$44,2,FALSE)&lt;=VLOOKUP($AE$18,paramètres!$E$33:$F$44,2,FALSE),S1117*$D1117,0)))</f>
        <v>0</v>
      </c>
      <c r="AF1117" s="13">
        <f>IF($D1117="",0,IF($E1117="",0,IF(VLOOKUP($E1117,paramètres!$E$33:$F$44,2,FALSE)&lt;=VLOOKUP($AF$18,paramètres!$E$33:$F$44,2,FALSE),T1117*$D1117,0)))</f>
        <v>0</v>
      </c>
      <c r="AG1117" s="13">
        <f>IF($D1117="",0,IF($E1117="",0,IF(VLOOKUP($E1117,paramètres!$E$33:$F$44,2,FALSE)&lt;=VLOOKUP($AG$18,paramètres!$E$33:$F$44,2,FALSE),U1117*$D1117,0)))</f>
        <v>0</v>
      </c>
      <c r="AH1117" s="13">
        <f>IF($D1117="",0,IF($E1117="",0,IF(VLOOKUP($E1117,paramètres!$E$33:$F$44,2,FALSE)&lt;=VLOOKUP($AH$18,paramètres!$E$33:$F$44,2,FALSE),V1117*$D1117,0)))</f>
        <v>0</v>
      </c>
      <c r="AI1117" s="13">
        <f>IF($D1117="",0,IF($E1117="",0,IF(VLOOKUP($E1117,paramètres!$E$33:$F$44,2,FALSE)&lt;=VLOOKUP($AI$18,paramètres!$E$33:$F$44,2,FALSE),W1117*$D1117,0)))</f>
        <v>0</v>
      </c>
      <c r="AJ1117" s="13">
        <f>IF($D1117="",0,IF($E1117="",0,IF(VLOOKUP($E1117,paramètres!$E$33:$F$44,2,FALSE)&lt;=VLOOKUP($AJ$18,paramètres!$E$33:$F$44,2,FALSE),X1117*$D1117,0)))</f>
        <v>0</v>
      </c>
      <c r="AK1117" s="13">
        <f>IF($D1117="",0,IF($E1117="",0,IF(VLOOKUP($E1117,paramètres!$E$33:$F$44,2,FALSE)&lt;=VLOOKUP($AK$18,paramètres!$E$33:$F$44,2,FALSE),Y1117*$D1117,0)))</f>
        <v>0</v>
      </c>
      <c r="AL1117" s="13">
        <f>IF($D1117="",0,IF($E1117="",0,IF(VLOOKUP($E1117,paramètres!$E$33:$F$44,2,FALSE)&lt;=VLOOKUP($AL$18,paramètres!$E$33:$F$44,2,FALSE),Z1117*$D1117,0)))</f>
        <v>0</v>
      </c>
      <c r="AM1117" s="13">
        <f>IF($D1117="",0,IF($E1117="",0,IF(VLOOKUP($E1117,paramètres!$E$33:$F$44,2,FALSE)&lt;=VLOOKUP($AM$18,paramètres!$E$33:$F$44,2,FALSE),AA1117*$D1117,0)))</f>
        <v>0</v>
      </c>
      <c r="AN1117" s="154">
        <f>IF($D1117="",0,IF($E1117="",0,IF(VLOOKUP($E1117,paramètres!$E$33:$F$44,2,FALSE)&lt;=VLOOKUP($AN$18,paramètres!$E$33:$F$44,2,FALSE),AB1117*$D1117,0)))</f>
        <v>0</v>
      </c>
      <c r="AO1117" s="149" t="str">
        <f>IF(paramètres!$B$28=1,((SUM(Q1117:Z1117)/1.02)+SUM(AA1117:AB1117))*0.0303/9*COUNT(Q1117:Y1117),IF(paramètres!$B$28=2,(SUM(Q1117:AB1117))*0.0303/9*COUNT(Q1117:Y1117),"Missing Delta option"))</f>
        <v>Missing Delta option</v>
      </c>
      <c r="AP1117" s="13" t="str">
        <f>IF(paramètres!$B$28=1,(((SUM(Q1117:Z1117)/1.02)+SUM(AA1117:AB1117))+((SUM(AC1117:AL1117)/1.02)+SUM(AM1117:AO1117)))*cotpatr,IF(paramètres!$B$28=2,(SUM(Q1117:AO1117)*cotpatr),"Missing Delta Option"))</f>
        <v>Missing Delta Option</v>
      </c>
      <c r="AQ1117" s="13" t="str" cm="1">
        <f t="array" ref="AQ1117">IF(paramètres!$B$28=1,(((SUM(Q1117:Z1117)/1.02)+SUM(AA1117:AB1117))+((SUM(AC1117:AN1117)/1.02)+SUM(AM1117:AN1117)))/12*pécule,IF(paramètres!$B$28=2,SUM(Q1117:AN1117)/12*pécule,"Missing Delta Option"))</f>
        <v>Missing Delta Option</v>
      </c>
      <c r="AR1117" s="132" t="e">
        <f>IF(paramètres!$B$28=1,(((SUM(Q1117:Z1117)/1.02)+SUM(AA1117:AB1117))+((SUM(AC1117:AN1117)/1.02)+SUM(AM1117:AN1117)))+AO1117+AP1117+AQ1117,SUM(Q1117:AN1117)+AO1117+AP1117+AQ1117)</f>
        <v>#VALUE!</v>
      </c>
    </row>
    <row r="1118" spans="1:44" x14ac:dyDescent="0.25">
      <c r="A1118" s="131"/>
      <c r="B1118" s="39"/>
      <c r="C1118" s="39"/>
      <c r="D1118" s="93"/>
      <c r="E1118" s="68"/>
      <c r="F1118" s="40"/>
      <c r="G1118" s="94"/>
      <c r="H1118" s="38"/>
      <c r="I1118" s="95"/>
      <c r="J1118" s="40"/>
      <c r="K1118" s="38"/>
      <c r="L1118" s="95"/>
      <c r="M1118" s="40"/>
      <c r="N1118" s="38"/>
      <c r="O1118" s="95"/>
      <c r="P1118" s="68"/>
      <c r="Q1118" s="226"/>
      <c r="R1118" s="227"/>
      <c r="S1118" s="227"/>
      <c r="T1118" s="227"/>
      <c r="U1118" s="227"/>
      <c r="V1118" s="227"/>
      <c r="W1118" s="227"/>
      <c r="X1118" s="227"/>
      <c r="Y1118" s="227"/>
      <c r="Z1118" s="227"/>
      <c r="AA1118" s="227"/>
      <c r="AB1118" s="228"/>
      <c r="AC1118" s="149">
        <f>IF($D1118="",0,IF($E1118="",0,IF(VLOOKUP($E1118,paramètres!$E$33:$F$44,2,FALSE)&lt;=VLOOKUP($AC$18,paramètres!$E$33:$F$44,2,FALSE),Q1118*$D1118,0)))</f>
        <v>0</v>
      </c>
      <c r="AD1118" s="13">
        <f>IF($D1118="",0,IF($E1118="",0,IF(VLOOKUP($E1118,paramètres!$E$33:$F$44,2,FALSE)&lt;=VLOOKUP($AD$18,paramètres!$E$33:$F$44,2,FALSE),R1118*$D1118,0)))</f>
        <v>0</v>
      </c>
      <c r="AE1118" s="13">
        <f>IF($D1118="",0,IF($E1118="",0,IF(VLOOKUP($E1118,paramètres!$E$33:$F$44,2,FALSE)&lt;=VLOOKUP($AE$18,paramètres!$E$33:$F$44,2,FALSE),S1118*$D1118,0)))</f>
        <v>0</v>
      </c>
      <c r="AF1118" s="13">
        <f>IF($D1118="",0,IF($E1118="",0,IF(VLOOKUP($E1118,paramètres!$E$33:$F$44,2,FALSE)&lt;=VLOOKUP($AF$18,paramètres!$E$33:$F$44,2,FALSE),T1118*$D1118,0)))</f>
        <v>0</v>
      </c>
      <c r="AG1118" s="13">
        <f>IF($D1118="",0,IF($E1118="",0,IF(VLOOKUP($E1118,paramètres!$E$33:$F$44,2,FALSE)&lt;=VLOOKUP($AG$18,paramètres!$E$33:$F$44,2,FALSE),U1118*$D1118,0)))</f>
        <v>0</v>
      </c>
      <c r="AH1118" s="13">
        <f>IF($D1118="",0,IF($E1118="",0,IF(VLOOKUP($E1118,paramètres!$E$33:$F$44,2,FALSE)&lt;=VLOOKUP($AH$18,paramètres!$E$33:$F$44,2,FALSE),V1118*$D1118,0)))</f>
        <v>0</v>
      </c>
      <c r="AI1118" s="13">
        <f>IF($D1118="",0,IF($E1118="",0,IF(VLOOKUP($E1118,paramètres!$E$33:$F$44,2,FALSE)&lt;=VLOOKUP($AI$18,paramètres!$E$33:$F$44,2,FALSE),W1118*$D1118,0)))</f>
        <v>0</v>
      </c>
      <c r="AJ1118" s="13">
        <f>IF($D1118="",0,IF($E1118="",0,IF(VLOOKUP($E1118,paramètres!$E$33:$F$44,2,FALSE)&lt;=VLOOKUP($AJ$18,paramètres!$E$33:$F$44,2,FALSE),X1118*$D1118,0)))</f>
        <v>0</v>
      </c>
      <c r="AK1118" s="13">
        <f>IF($D1118="",0,IF($E1118="",0,IF(VLOOKUP($E1118,paramètres!$E$33:$F$44,2,FALSE)&lt;=VLOOKUP($AK$18,paramètres!$E$33:$F$44,2,FALSE),Y1118*$D1118,0)))</f>
        <v>0</v>
      </c>
      <c r="AL1118" s="13">
        <f>IF($D1118="",0,IF($E1118="",0,IF(VLOOKUP($E1118,paramètres!$E$33:$F$44,2,FALSE)&lt;=VLOOKUP($AL$18,paramètres!$E$33:$F$44,2,FALSE),Z1118*$D1118,0)))</f>
        <v>0</v>
      </c>
      <c r="AM1118" s="13">
        <f>IF($D1118="",0,IF($E1118="",0,IF(VLOOKUP($E1118,paramètres!$E$33:$F$44,2,FALSE)&lt;=VLOOKUP($AM$18,paramètres!$E$33:$F$44,2,FALSE),AA1118*$D1118,0)))</f>
        <v>0</v>
      </c>
      <c r="AN1118" s="154">
        <f>IF($D1118="",0,IF($E1118="",0,IF(VLOOKUP($E1118,paramètres!$E$33:$F$44,2,FALSE)&lt;=VLOOKUP($AN$18,paramètres!$E$33:$F$44,2,FALSE),AB1118*$D1118,0)))</f>
        <v>0</v>
      </c>
      <c r="AO1118" s="149" t="str">
        <f>IF(paramètres!$B$28=1,((SUM(Q1118:Z1118)/1.02)+SUM(AA1118:AB1118))*0.0303/9*COUNT(Q1118:Y1118),IF(paramètres!$B$28=2,(SUM(Q1118:AB1118))*0.0303/9*COUNT(Q1118:Y1118),"Missing Delta option"))</f>
        <v>Missing Delta option</v>
      </c>
      <c r="AP1118" s="13" t="str">
        <f>IF(paramètres!$B$28=1,(((SUM(Q1118:Z1118)/1.02)+SUM(AA1118:AB1118))+((SUM(AC1118:AL1118)/1.02)+SUM(AM1118:AO1118)))*cotpatr,IF(paramètres!$B$28=2,(SUM(Q1118:AO1118)*cotpatr),"Missing Delta Option"))</f>
        <v>Missing Delta Option</v>
      </c>
      <c r="AQ1118" s="13" t="str" cm="1">
        <f t="array" ref="AQ1118">IF(paramètres!$B$28=1,(((SUM(Q1118:Z1118)/1.02)+SUM(AA1118:AB1118))+((SUM(AC1118:AN1118)/1.02)+SUM(AM1118:AN1118)))/12*pécule,IF(paramètres!$B$28=2,SUM(Q1118:AN1118)/12*pécule,"Missing Delta Option"))</f>
        <v>Missing Delta Option</v>
      </c>
      <c r="AR1118" s="132" t="e">
        <f>IF(paramètres!$B$28=1,(((SUM(Q1118:Z1118)/1.02)+SUM(AA1118:AB1118))+((SUM(AC1118:AN1118)/1.02)+SUM(AM1118:AN1118)))+AO1118+AP1118+AQ1118,SUM(Q1118:AN1118)+AO1118+AP1118+AQ1118)</f>
        <v>#VALUE!</v>
      </c>
    </row>
    <row r="1119" spans="1:44" x14ac:dyDescent="0.25">
      <c r="A1119" s="131"/>
      <c r="B1119" s="39"/>
      <c r="C1119" s="39"/>
      <c r="D1119" s="93"/>
      <c r="E1119" s="68"/>
      <c r="F1119" s="40"/>
      <c r="G1119" s="94"/>
      <c r="H1119" s="38"/>
      <c r="I1119" s="95"/>
      <c r="J1119" s="40"/>
      <c r="K1119" s="38"/>
      <c r="L1119" s="95"/>
      <c r="M1119" s="40"/>
      <c r="N1119" s="38"/>
      <c r="O1119" s="95"/>
      <c r="P1119" s="68"/>
      <c r="Q1119" s="226"/>
      <c r="R1119" s="227"/>
      <c r="S1119" s="227"/>
      <c r="T1119" s="227"/>
      <c r="U1119" s="227"/>
      <c r="V1119" s="227"/>
      <c r="W1119" s="227"/>
      <c r="X1119" s="227"/>
      <c r="Y1119" s="227"/>
      <c r="Z1119" s="227"/>
      <c r="AA1119" s="227"/>
      <c r="AB1119" s="228"/>
      <c r="AC1119" s="149">
        <f>IF($D1119="",0,IF($E1119="",0,IF(VLOOKUP($E1119,paramètres!$E$33:$F$44,2,FALSE)&lt;=VLOOKUP($AC$18,paramètres!$E$33:$F$44,2,FALSE),Q1119*$D1119,0)))</f>
        <v>0</v>
      </c>
      <c r="AD1119" s="13">
        <f>IF($D1119="",0,IF($E1119="",0,IF(VLOOKUP($E1119,paramètres!$E$33:$F$44,2,FALSE)&lt;=VLOOKUP($AD$18,paramètres!$E$33:$F$44,2,FALSE),R1119*$D1119,0)))</f>
        <v>0</v>
      </c>
      <c r="AE1119" s="13">
        <f>IF($D1119="",0,IF($E1119="",0,IF(VLOOKUP($E1119,paramètres!$E$33:$F$44,2,FALSE)&lt;=VLOOKUP($AE$18,paramètres!$E$33:$F$44,2,FALSE),S1119*$D1119,0)))</f>
        <v>0</v>
      </c>
      <c r="AF1119" s="13">
        <f>IF($D1119="",0,IF($E1119="",0,IF(VLOOKUP($E1119,paramètres!$E$33:$F$44,2,FALSE)&lt;=VLOOKUP($AF$18,paramètres!$E$33:$F$44,2,FALSE),T1119*$D1119,0)))</f>
        <v>0</v>
      </c>
      <c r="AG1119" s="13">
        <f>IF($D1119="",0,IF($E1119="",0,IF(VLOOKUP($E1119,paramètres!$E$33:$F$44,2,FALSE)&lt;=VLOOKUP($AG$18,paramètres!$E$33:$F$44,2,FALSE),U1119*$D1119,0)))</f>
        <v>0</v>
      </c>
      <c r="AH1119" s="13">
        <f>IF($D1119="",0,IF($E1119="",0,IF(VLOOKUP($E1119,paramètres!$E$33:$F$44,2,FALSE)&lt;=VLOOKUP($AH$18,paramètres!$E$33:$F$44,2,FALSE),V1119*$D1119,0)))</f>
        <v>0</v>
      </c>
      <c r="AI1119" s="13">
        <f>IF($D1119="",0,IF($E1119="",0,IF(VLOOKUP($E1119,paramètres!$E$33:$F$44,2,FALSE)&lt;=VLOOKUP($AI$18,paramètres!$E$33:$F$44,2,FALSE),W1119*$D1119,0)))</f>
        <v>0</v>
      </c>
      <c r="AJ1119" s="13">
        <f>IF($D1119="",0,IF($E1119="",0,IF(VLOOKUP($E1119,paramètres!$E$33:$F$44,2,FALSE)&lt;=VLOOKUP($AJ$18,paramètres!$E$33:$F$44,2,FALSE),X1119*$D1119,0)))</f>
        <v>0</v>
      </c>
      <c r="AK1119" s="13">
        <f>IF($D1119="",0,IF($E1119="",0,IF(VLOOKUP($E1119,paramètres!$E$33:$F$44,2,FALSE)&lt;=VLOOKUP($AK$18,paramètres!$E$33:$F$44,2,FALSE),Y1119*$D1119,0)))</f>
        <v>0</v>
      </c>
      <c r="AL1119" s="13">
        <f>IF($D1119="",0,IF($E1119="",0,IF(VLOOKUP($E1119,paramètres!$E$33:$F$44,2,FALSE)&lt;=VLOOKUP($AL$18,paramètres!$E$33:$F$44,2,FALSE),Z1119*$D1119,0)))</f>
        <v>0</v>
      </c>
      <c r="AM1119" s="13">
        <f>IF($D1119="",0,IF($E1119="",0,IF(VLOOKUP($E1119,paramètres!$E$33:$F$44,2,FALSE)&lt;=VLOOKUP($AM$18,paramètres!$E$33:$F$44,2,FALSE),AA1119*$D1119,0)))</f>
        <v>0</v>
      </c>
      <c r="AN1119" s="154">
        <f>IF($D1119="",0,IF($E1119="",0,IF(VLOOKUP($E1119,paramètres!$E$33:$F$44,2,FALSE)&lt;=VLOOKUP($AN$18,paramètres!$E$33:$F$44,2,FALSE),AB1119*$D1119,0)))</f>
        <v>0</v>
      </c>
      <c r="AO1119" s="149" t="str">
        <f>IF(paramètres!$B$28=1,((SUM(Q1119:Z1119)/1.02)+SUM(AA1119:AB1119))*0.0303/9*COUNT(Q1119:Y1119),IF(paramètres!$B$28=2,(SUM(Q1119:AB1119))*0.0303/9*COUNT(Q1119:Y1119),"Missing Delta option"))</f>
        <v>Missing Delta option</v>
      </c>
      <c r="AP1119" s="13" t="str">
        <f>IF(paramètres!$B$28=1,(((SUM(Q1119:Z1119)/1.02)+SUM(AA1119:AB1119))+((SUM(AC1119:AL1119)/1.02)+SUM(AM1119:AO1119)))*cotpatr,IF(paramètres!$B$28=2,(SUM(Q1119:AO1119)*cotpatr),"Missing Delta Option"))</f>
        <v>Missing Delta Option</v>
      </c>
      <c r="AQ1119" s="13" t="str" cm="1">
        <f t="array" ref="AQ1119">IF(paramètres!$B$28=1,(((SUM(Q1119:Z1119)/1.02)+SUM(AA1119:AB1119))+((SUM(AC1119:AN1119)/1.02)+SUM(AM1119:AN1119)))/12*pécule,IF(paramètres!$B$28=2,SUM(Q1119:AN1119)/12*pécule,"Missing Delta Option"))</f>
        <v>Missing Delta Option</v>
      </c>
      <c r="AR1119" s="132" t="e">
        <f>IF(paramètres!$B$28=1,(((SUM(Q1119:Z1119)/1.02)+SUM(AA1119:AB1119))+((SUM(AC1119:AN1119)/1.02)+SUM(AM1119:AN1119)))+AO1119+AP1119+AQ1119,SUM(Q1119:AN1119)+AO1119+AP1119+AQ1119)</f>
        <v>#VALUE!</v>
      </c>
    </row>
    <row r="1120" spans="1:44" x14ac:dyDescent="0.25">
      <c r="A1120" s="131"/>
      <c r="B1120" s="39"/>
      <c r="C1120" s="39"/>
      <c r="D1120" s="93"/>
      <c r="E1120" s="68"/>
      <c r="F1120" s="40"/>
      <c r="G1120" s="94"/>
      <c r="H1120" s="38"/>
      <c r="I1120" s="95"/>
      <c r="J1120" s="40"/>
      <c r="K1120" s="38"/>
      <c r="L1120" s="95"/>
      <c r="M1120" s="40"/>
      <c r="N1120" s="38"/>
      <c r="O1120" s="95"/>
      <c r="P1120" s="68"/>
      <c r="Q1120" s="226"/>
      <c r="R1120" s="227"/>
      <c r="S1120" s="227"/>
      <c r="T1120" s="227"/>
      <c r="U1120" s="227"/>
      <c r="V1120" s="227"/>
      <c r="W1120" s="227"/>
      <c r="X1120" s="227"/>
      <c r="Y1120" s="227"/>
      <c r="Z1120" s="227"/>
      <c r="AA1120" s="227"/>
      <c r="AB1120" s="228"/>
      <c r="AC1120" s="149">
        <f>IF($D1120="",0,IF($E1120="",0,IF(VLOOKUP($E1120,paramètres!$E$33:$F$44,2,FALSE)&lt;=VLOOKUP($AC$18,paramètres!$E$33:$F$44,2,FALSE),Q1120*$D1120,0)))</f>
        <v>0</v>
      </c>
      <c r="AD1120" s="13">
        <f>IF($D1120="",0,IF($E1120="",0,IF(VLOOKUP($E1120,paramètres!$E$33:$F$44,2,FALSE)&lt;=VLOOKUP($AD$18,paramètres!$E$33:$F$44,2,FALSE),R1120*$D1120,0)))</f>
        <v>0</v>
      </c>
      <c r="AE1120" s="13">
        <f>IF($D1120="",0,IF($E1120="",0,IF(VLOOKUP($E1120,paramètres!$E$33:$F$44,2,FALSE)&lt;=VLOOKUP($AE$18,paramètres!$E$33:$F$44,2,FALSE),S1120*$D1120,0)))</f>
        <v>0</v>
      </c>
      <c r="AF1120" s="13">
        <f>IF($D1120="",0,IF($E1120="",0,IF(VLOOKUP($E1120,paramètres!$E$33:$F$44,2,FALSE)&lt;=VLOOKUP($AF$18,paramètres!$E$33:$F$44,2,FALSE),T1120*$D1120,0)))</f>
        <v>0</v>
      </c>
      <c r="AG1120" s="13">
        <f>IF($D1120="",0,IF($E1120="",0,IF(VLOOKUP($E1120,paramètres!$E$33:$F$44,2,FALSE)&lt;=VLOOKUP($AG$18,paramètres!$E$33:$F$44,2,FALSE),U1120*$D1120,0)))</f>
        <v>0</v>
      </c>
      <c r="AH1120" s="13">
        <f>IF($D1120="",0,IF($E1120="",0,IF(VLOOKUP($E1120,paramètres!$E$33:$F$44,2,FALSE)&lt;=VLOOKUP($AH$18,paramètres!$E$33:$F$44,2,FALSE),V1120*$D1120,0)))</f>
        <v>0</v>
      </c>
      <c r="AI1120" s="13">
        <f>IF($D1120="",0,IF($E1120="",0,IF(VLOOKUP($E1120,paramètres!$E$33:$F$44,2,FALSE)&lt;=VLOOKUP($AI$18,paramètres!$E$33:$F$44,2,FALSE),W1120*$D1120,0)))</f>
        <v>0</v>
      </c>
      <c r="AJ1120" s="13">
        <f>IF($D1120="",0,IF($E1120="",0,IF(VLOOKUP($E1120,paramètres!$E$33:$F$44,2,FALSE)&lt;=VLOOKUP($AJ$18,paramètres!$E$33:$F$44,2,FALSE),X1120*$D1120,0)))</f>
        <v>0</v>
      </c>
      <c r="AK1120" s="13">
        <f>IF($D1120="",0,IF($E1120="",0,IF(VLOOKUP($E1120,paramètres!$E$33:$F$44,2,FALSE)&lt;=VLOOKUP($AK$18,paramètres!$E$33:$F$44,2,FALSE),Y1120*$D1120,0)))</f>
        <v>0</v>
      </c>
      <c r="AL1120" s="13">
        <f>IF($D1120="",0,IF($E1120="",0,IF(VLOOKUP($E1120,paramètres!$E$33:$F$44,2,FALSE)&lt;=VLOOKUP($AL$18,paramètres!$E$33:$F$44,2,FALSE),Z1120*$D1120,0)))</f>
        <v>0</v>
      </c>
      <c r="AM1120" s="13">
        <f>IF($D1120="",0,IF($E1120="",0,IF(VLOOKUP($E1120,paramètres!$E$33:$F$44,2,FALSE)&lt;=VLOOKUP($AM$18,paramètres!$E$33:$F$44,2,FALSE),AA1120*$D1120,0)))</f>
        <v>0</v>
      </c>
      <c r="AN1120" s="154">
        <f>IF($D1120="",0,IF($E1120="",0,IF(VLOOKUP($E1120,paramètres!$E$33:$F$44,2,FALSE)&lt;=VLOOKUP($AN$18,paramètres!$E$33:$F$44,2,FALSE),AB1120*$D1120,0)))</f>
        <v>0</v>
      </c>
      <c r="AO1120" s="149" t="str">
        <f>IF(paramètres!$B$28=1,((SUM(Q1120:Z1120)/1.02)+SUM(AA1120:AB1120))*0.0303/9*COUNT(Q1120:Y1120),IF(paramètres!$B$28=2,(SUM(Q1120:AB1120))*0.0303/9*COUNT(Q1120:Y1120),"Missing Delta option"))</f>
        <v>Missing Delta option</v>
      </c>
      <c r="AP1120" s="13" t="str">
        <f>IF(paramètres!$B$28=1,(((SUM(Q1120:Z1120)/1.02)+SUM(AA1120:AB1120))+((SUM(AC1120:AL1120)/1.02)+SUM(AM1120:AO1120)))*cotpatr,IF(paramètres!$B$28=2,(SUM(Q1120:AO1120)*cotpatr),"Missing Delta Option"))</f>
        <v>Missing Delta Option</v>
      </c>
      <c r="AQ1120" s="13" t="str" cm="1">
        <f t="array" ref="AQ1120">IF(paramètres!$B$28=1,(((SUM(Q1120:Z1120)/1.02)+SUM(AA1120:AB1120))+((SUM(AC1120:AN1120)/1.02)+SUM(AM1120:AN1120)))/12*pécule,IF(paramètres!$B$28=2,SUM(Q1120:AN1120)/12*pécule,"Missing Delta Option"))</f>
        <v>Missing Delta Option</v>
      </c>
      <c r="AR1120" s="132" t="e">
        <f>IF(paramètres!$B$28=1,(((SUM(Q1120:Z1120)/1.02)+SUM(AA1120:AB1120))+((SUM(AC1120:AN1120)/1.02)+SUM(AM1120:AN1120)))+AO1120+AP1120+AQ1120,SUM(Q1120:AN1120)+AO1120+AP1120+AQ1120)</f>
        <v>#VALUE!</v>
      </c>
    </row>
    <row r="1121" spans="1:44" x14ac:dyDescent="0.25">
      <c r="A1121" s="131"/>
      <c r="B1121" s="39"/>
      <c r="C1121" s="39"/>
      <c r="D1121" s="93"/>
      <c r="E1121" s="68"/>
      <c r="F1121" s="40"/>
      <c r="G1121" s="94"/>
      <c r="H1121" s="38"/>
      <c r="I1121" s="95"/>
      <c r="J1121" s="40"/>
      <c r="K1121" s="38"/>
      <c r="L1121" s="95"/>
      <c r="M1121" s="40"/>
      <c r="N1121" s="38"/>
      <c r="O1121" s="95"/>
      <c r="P1121" s="68"/>
      <c r="Q1121" s="226"/>
      <c r="R1121" s="227"/>
      <c r="S1121" s="227"/>
      <c r="T1121" s="227"/>
      <c r="U1121" s="227"/>
      <c r="V1121" s="227"/>
      <c r="W1121" s="227"/>
      <c r="X1121" s="227"/>
      <c r="Y1121" s="227"/>
      <c r="Z1121" s="227"/>
      <c r="AA1121" s="227"/>
      <c r="AB1121" s="228"/>
      <c r="AC1121" s="149">
        <f>IF($D1121="",0,IF($E1121="",0,IF(VLOOKUP($E1121,paramètres!$E$33:$F$44,2,FALSE)&lt;=VLOOKUP($AC$18,paramètres!$E$33:$F$44,2,FALSE),Q1121*$D1121,0)))</f>
        <v>0</v>
      </c>
      <c r="AD1121" s="13">
        <f>IF($D1121="",0,IF($E1121="",0,IF(VLOOKUP($E1121,paramètres!$E$33:$F$44,2,FALSE)&lt;=VLOOKUP($AD$18,paramètres!$E$33:$F$44,2,FALSE),R1121*$D1121,0)))</f>
        <v>0</v>
      </c>
      <c r="AE1121" s="13">
        <f>IF($D1121="",0,IF($E1121="",0,IF(VLOOKUP($E1121,paramètres!$E$33:$F$44,2,FALSE)&lt;=VLOOKUP($AE$18,paramètres!$E$33:$F$44,2,FALSE),S1121*$D1121,0)))</f>
        <v>0</v>
      </c>
      <c r="AF1121" s="13">
        <f>IF($D1121="",0,IF($E1121="",0,IF(VLOOKUP($E1121,paramètres!$E$33:$F$44,2,FALSE)&lt;=VLOOKUP($AF$18,paramètres!$E$33:$F$44,2,FALSE),T1121*$D1121,0)))</f>
        <v>0</v>
      </c>
      <c r="AG1121" s="13">
        <f>IF($D1121="",0,IF($E1121="",0,IF(VLOOKUP($E1121,paramètres!$E$33:$F$44,2,FALSE)&lt;=VLOOKUP($AG$18,paramètres!$E$33:$F$44,2,FALSE),U1121*$D1121,0)))</f>
        <v>0</v>
      </c>
      <c r="AH1121" s="13">
        <f>IF($D1121="",0,IF($E1121="",0,IF(VLOOKUP($E1121,paramètres!$E$33:$F$44,2,FALSE)&lt;=VLOOKUP($AH$18,paramètres!$E$33:$F$44,2,FALSE),V1121*$D1121,0)))</f>
        <v>0</v>
      </c>
      <c r="AI1121" s="13">
        <f>IF($D1121="",0,IF($E1121="",0,IF(VLOOKUP($E1121,paramètres!$E$33:$F$44,2,FALSE)&lt;=VLOOKUP($AI$18,paramètres!$E$33:$F$44,2,FALSE),W1121*$D1121,0)))</f>
        <v>0</v>
      </c>
      <c r="AJ1121" s="13">
        <f>IF($D1121="",0,IF($E1121="",0,IF(VLOOKUP($E1121,paramètres!$E$33:$F$44,2,FALSE)&lt;=VLOOKUP($AJ$18,paramètres!$E$33:$F$44,2,FALSE),X1121*$D1121,0)))</f>
        <v>0</v>
      </c>
      <c r="AK1121" s="13">
        <f>IF($D1121="",0,IF($E1121="",0,IF(VLOOKUP($E1121,paramètres!$E$33:$F$44,2,FALSE)&lt;=VLOOKUP($AK$18,paramètres!$E$33:$F$44,2,FALSE),Y1121*$D1121,0)))</f>
        <v>0</v>
      </c>
      <c r="AL1121" s="13">
        <f>IF($D1121="",0,IF($E1121="",0,IF(VLOOKUP($E1121,paramètres!$E$33:$F$44,2,FALSE)&lt;=VLOOKUP($AL$18,paramètres!$E$33:$F$44,2,FALSE),Z1121*$D1121,0)))</f>
        <v>0</v>
      </c>
      <c r="AM1121" s="13">
        <f>IF($D1121="",0,IF($E1121="",0,IF(VLOOKUP($E1121,paramètres!$E$33:$F$44,2,FALSE)&lt;=VLOOKUP($AM$18,paramètres!$E$33:$F$44,2,FALSE),AA1121*$D1121,0)))</f>
        <v>0</v>
      </c>
      <c r="AN1121" s="154">
        <f>IF($D1121="",0,IF($E1121="",0,IF(VLOOKUP($E1121,paramètres!$E$33:$F$44,2,FALSE)&lt;=VLOOKUP($AN$18,paramètres!$E$33:$F$44,2,FALSE),AB1121*$D1121,0)))</f>
        <v>0</v>
      </c>
      <c r="AO1121" s="149" t="str">
        <f>IF(paramètres!$B$28=1,((SUM(Q1121:Z1121)/1.02)+SUM(AA1121:AB1121))*0.0303/9*COUNT(Q1121:Y1121),IF(paramètres!$B$28=2,(SUM(Q1121:AB1121))*0.0303/9*COUNT(Q1121:Y1121),"Missing Delta option"))</f>
        <v>Missing Delta option</v>
      </c>
      <c r="AP1121" s="13" t="str">
        <f>IF(paramètres!$B$28=1,(((SUM(Q1121:Z1121)/1.02)+SUM(AA1121:AB1121))+((SUM(AC1121:AL1121)/1.02)+SUM(AM1121:AO1121)))*cotpatr,IF(paramètres!$B$28=2,(SUM(Q1121:AO1121)*cotpatr),"Missing Delta Option"))</f>
        <v>Missing Delta Option</v>
      </c>
      <c r="AQ1121" s="13" t="str" cm="1">
        <f t="array" ref="AQ1121">IF(paramètres!$B$28=1,(((SUM(Q1121:Z1121)/1.02)+SUM(AA1121:AB1121))+((SUM(AC1121:AN1121)/1.02)+SUM(AM1121:AN1121)))/12*pécule,IF(paramètres!$B$28=2,SUM(Q1121:AN1121)/12*pécule,"Missing Delta Option"))</f>
        <v>Missing Delta Option</v>
      </c>
      <c r="AR1121" s="132" t="e">
        <f>IF(paramètres!$B$28=1,(((SUM(Q1121:Z1121)/1.02)+SUM(AA1121:AB1121))+((SUM(AC1121:AN1121)/1.02)+SUM(AM1121:AN1121)))+AO1121+AP1121+AQ1121,SUM(Q1121:AN1121)+AO1121+AP1121+AQ1121)</f>
        <v>#VALUE!</v>
      </c>
    </row>
    <row r="1122" spans="1:44" x14ac:dyDescent="0.25">
      <c r="A1122" s="131"/>
      <c r="B1122" s="39"/>
      <c r="C1122" s="39"/>
      <c r="D1122" s="93"/>
      <c r="E1122" s="68"/>
      <c r="F1122" s="40"/>
      <c r="G1122" s="94"/>
      <c r="H1122" s="38"/>
      <c r="I1122" s="95"/>
      <c r="J1122" s="40"/>
      <c r="K1122" s="38"/>
      <c r="L1122" s="95"/>
      <c r="M1122" s="40"/>
      <c r="N1122" s="38"/>
      <c r="O1122" s="95"/>
      <c r="P1122" s="68"/>
      <c r="Q1122" s="226"/>
      <c r="R1122" s="227"/>
      <c r="S1122" s="227"/>
      <c r="T1122" s="227"/>
      <c r="U1122" s="227"/>
      <c r="V1122" s="227"/>
      <c r="W1122" s="227"/>
      <c r="X1122" s="227"/>
      <c r="Y1122" s="227"/>
      <c r="Z1122" s="227"/>
      <c r="AA1122" s="227"/>
      <c r="AB1122" s="228"/>
      <c r="AC1122" s="149">
        <f>IF($D1122="",0,IF($E1122="",0,IF(VLOOKUP($E1122,paramètres!$E$33:$F$44,2,FALSE)&lt;=VLOOKUP($AC$18,paramètres!$E$33:$F$44,2,FALSE),Q1122*$D1122,0)))</f>
        <v>0</v>
      </c>
      <c r="AD1122" s="13">
        <f>IF($D1122="",0,IF($E1122="",0,IF(VLOOKUP($E1122,paramètres!$E$33:$F$44,2,FALSE)&lt;=VLOOKUP($AD$18,paramètres!$E$33:$F$44,2,FALSE),R1122*$D1122,0)))</f>
        <v>0</v>
      </c>
      <c r="AE1122" s="13">
        <f>IF($D1122="",0,IF($E1122="",0,IF(VLOOKUP($E1122,paramètres!$E$33:$F$44,2,FALSE)&lt;=VLOOKUP($AE$18,paramètres!$E$33:$F$44,2,FALSE),S1122*$D1122,0)))</f>
        <v>0</v>
      </c>
      <c r="AF1122" s="13">
        <f>IF($D1122="",0,IF($E1122="",0,IF(VLOOKUP($E1122,paramètres!$E$33:$F$44,2,FALSE)&lt;=VLOOKUP($AF$18,paramètres!$E$33:$F$44,2,FALSE),T1122*$D1122,0)))</f>
        <v>0</v>
      </c>
      <c r="AG1122" s="13">
        <f>IF($D1122="",0,IF($E1122="",0,IF(VLOOKUP($E1122,paramètres!$E$33:$F$44,2,FALSE)&lt;=VLOOKUP($AG$18,paramètres!$E$33:$F$44,2,FALSE),U1122*$D1122,0)))</f>
        <v>0</v>
      </c>
      <c r="AH1122" s="13">
        <f>IF($D1122="",0,IF($E1122="",0,IF(VLOOKUP($E1122,paramètres!$E$33:$F$44,2,FALSE)&lt;=VLOOKUP($AH$18,paramètres!$E$33:$F$44,2,FALSE),V1122*$D1122,0)))</f>
        <v>0</v>
      </c>
      <c r="AI1122" s="13">
        <f>IF($D1122="",0,IF($E1122="",0,IF(VLOOKUP($E1122,paramètres!$E$33:$F$44,2,FALSE)&lt;=VLOOKUP($AI$18,paramètres!$E$33:$F$44,2,FALSE),W1122*$D1122,0)))</f>
        <v>0</v>
      </c>
      <c r="AJ1122" s="13">
        <f>IF($D1122="",0,IF($E1122="",0,IF(VLOOKUP($E1122,paramètres!$E$33:$F$44,2,FALSE)&lt;=VLOOKUP($AJ$18,paramètres!$E$33:$F$44,2,FALSE),X1122*$D1122,0)))</f>
        <v>0</v>
      </c>
      <c r="AK1122" s="13">
        <f>IF($D1122="",0,IF($E1122="",0,IF(VLOOKUP($E1122,paramètres!$E$33:$F$44,2,FALSE)&lt;=VLOOKUP($AK$18,paramètres!$E$33:$F$44,2,FALSE),Y1122*$D1122,0)))</f>
        <v>0</v>
      </c>
      <c r="AL1122" s="13">
        <f>IF($D1122="",0,IF($E1122="",0,IF(VLOOKUP($E1122,paramètres!$E$33:$F$44,2,FALSE)&lt;=VLOOKUP($AL$18,paramètres!$E$33:$F$44,2,FALSE),Z1122*$D1122,0)))</f>
        <v>0</v>
      </c>
      <c r="AM1122" s="13">
        <f>IF($D1122="",0,IF($E1122="",0,IF(VLOOKUP($E1122,paramètres!$E$33:$F$44,2,FALSE)&lt;=VLOOKUP($AM$18,paramètres!$E$33:$F$44,2,FALSE),AA1122*$D1122,0)))</f>
        <v>0</v>
      </c>
      <c r="AN1122" s="154">
        <f>IF($D1122="",0,IF($E1122="",0,IF(VLOOKUP($E1122,paramètres!$E$33:$F$44,2,FALSE)&lt;=VLOOKUP($AN$18,paramètres!$E$33:$F$44,2,FALSE),AB1122*$D1122,0)))</f>
        <v>0</v>
      </c>
      <c r="AO1122" s="149" t="str">
        <f>IF(paramètres!$B$28=1,((SUM(Q1122:Z1122)/1.02)+SUM(AA1122:AB1122))*0.0303/9*COUNT(Q1122:Y1122),IF(paramètres!$B$28=2,(SUM(Q1122:AB1122))*0.0303/9*COUNT(Q1122:Y1122),"Missing Delta option"))</f>
        <v>Missing Delta option</v>
      </c>
      <c r="AP1122" s="13" t="str">
        <f>IF(paramètres!$B$28=1,(((SUM(Q1122:Z1122)/1.02)+SUM(AA1122:AB1122))+((SUM(AC1122:AL1122)/1.02)+SUM(AM1122:AO1122)))*cotpatr,IF(paramètres!$B$28=2,(SUM(Q1122:AO1122)*cotpatr),"Missing Delta Option"))</f>
        <v>Missing Delta Option</v>
      </c>
      <c r="AQ1122" s="13" t="str" cm="1">
        <f t="array" ref="AQ1122">IF(paramètres!$B$28=1,(((SUM(Q1122:Z1122)/1.02)+SUM(AA1122:AB1122))+((SUM(AC1122:AN1122)/1.02)+SUM(AM1122:AN1122)))/12*pécule,IF(paramètres!$B$28=2,SUM(Q1122:AN1122)/12*pécule,"Missing Delta Option"))</f>
        <v>Missing Delta Option</v>
      </c>
      <c r="AR1122" s="132" t="e">
        <f>IF(paramètres!$B$28=1,(((SUM(Q1122:Z1122)/1.02)+SUM(AA1122:AB1122))+((SUM(AC1122:AN1122)/1.02)+SUM(AM1122:AN1122)))+AO1122+AP1122+AQ1122,SUM(Q1122:AN1122)+AO1122+AP1122+AQ1122)</f>
        <v>#VALUE!</v>
      </c>
    </row>
    <row r="1123" spans="1:44" x14ac:dyDescent="0.25">
      <c r="A1123" s="131"/>
      <c r="B1123" s="39"/>
      <c r="C1123" s="39"/>
      <c r="D1123" s="93"/>
      <c r="E1123" s="68"/>
      <c r="F1123" s="40"/>
      <c r="G1123" s="94"/>
      <c r="H1123" s="38"/>
      <c r="I1123" s="95"/>
      <c r="J1123" s="40"/>
      <c r="K1123" s="38"/>
      <c r="L1123" s="95"/>
      <c r="M1123" s="40"/>
      <c r="N1123" s="38"/>
      <c r="O1123" s="95"/>
      <c r="P1123" s="68"/>
      <c r="Q1123" s="226"/>
      <c r="R1123" s="227"/>
      <c r="S1123" s="227"/>
      <c r="T1123" s="227"/>
      <c r="U1123" s="227"/>
      <c r="V1123" s="227"/>
      <c r="W1123" s="227"/>
      <c r="X1123" s="227"/>
      <c r="Y1123" s="227"/>
      <c r="Z1123" s="227"/>
      <c r="AA1123" s="227"/>
      <c r="AB1123" s="228"/>
      <c r="AC1123" s="149">
        <f>IF($D1123="",0,IF($E1123="",0,IF(VLOOKUP($E1123,paramètres!$E$33:$F$44,2,FALSE)&lt;=VLOOKUP($AC$18,paramètres!$E$33:$F$44,2,FALSE),Q1123*$D1123,0)))</f>
        <v>0</v>
      </c>
      <c r="AD1123" s="13">
        <f>IF($D1123="",0,IF($E1123="",0,IF(VLOOKUP($E1123,paramètres!$E$33:$F$44,2,FALSE)&lt;=VLOOKUP($AD$18,paramètres!$E$33:$F$44,2,FALSE),R1123*$D1123,0)))</f>
        <v>0</v>
      </c>
      <c r="AE1123" s="13">
        <f>IF($D1123="",0,IF($E1123="",0,IF(VLOOKUP($E1123,paramètres!$E$33:$F$44,2,FALSE)&lt;=VLOOKUP($AE$18,paramètres!$E$33:$F$44,2,FALSE),S1123*$D1123,0)))</f>
        <v>0</v>
      </c>
      <c r="AF1123" s="13">
        <f>IF($D1123="",0,IF($E1123="",0,IF(VLOOKUP($E1123,paramètres!$E$33:$F$44,2,FALSE)&lt;=VLOOKUP($AF$18,paramètres!$E$33:$F$44,2,FALSE),T1123*$D1123,0)))</f>
        <v>0</v>
      </c>
      <c r="AG1123" s="13">
        <f>IF($D1123="",0,IF($E1123="",0,IF(VLOOKUP($E1123,paramètres!$E$33:$F$44,2,FALSE)&lt;=VLOOKUP($AG$18,paramètres!$E$33:$F$44,2,FALSE),U1123*$D1123,0)))</f>
        <v>0</v>
      </c>
      <c r="AH1123" s="13">
        <f>IF($D1123="",0,IF($E1123="",0,IF(VLOOKUP($E1123,paramètres!$E$33:$F$44,2,FALSE)&lt;=VLOOKUP($AH$18,paramètres!$E$33:$F$44,2,FALSE),V1123*$D1123,0)))</f>
        <v>0</v>
      </c>
      <c r="AI1123" s="13">
        <f>IF($D1123="",0,IF($E1123="",0,IF(VLOOKUP($E1123,paramètres!$E$33:$F$44,2,FALSE)&lt;=VLOOKUP($AI$18,paramètres!$E$33:$F$44,2,FALSE),W1123*$D1123,0)))</f>
        <v>0</v>
      </c>
      <c r="AJ1123" s="13">
        <f>IF($D1123="",0,IF($E1123="",0,IF(VLOOKUP($E1123,paramètres!$E$33:$F$44,2,FALSE)&lt;=VLOOKUP($AJ$18,paramètres!$E$33:$F$44,2,FALSE),X1123*$D1123,0)))</f>
        <v>0</v>
      </c>
      <c r="AK1123" s="13">
        <f>IF($D1123="",0,IF($E1123="",0,IF(VLOOKUP($E1123,paramètres!$E$33:$F$44,2,FALSE)&lt;=VLOOKUP($AK$18,paramètres!$E$33:$F$44,2,FALSE),Y1123*$D1123,0)))</f>
        <v>0</v>
      </c>
      <c r="AL1123" s="13">
        <f>IF($D1123="",0,IF($E1123="",0,IF(VLOOKUP($E1123,paramètres!$E$33:$F$44,2,FALSE)&lt;=VLOOKUP($AL$18,paramètres!$E$33:$F$44,2,FALSE),Z1123*$D1123,0)))</f>
        <v>0</v>
      </c>
      <c r="AM1123" s="13">
        <f>IF($D1123="",0,IF($E1123="",0,IF(VLOOKUP($E1123,paramètres!$E$33:$F$44,2,FALSE)&lt;=VLOOKUP($AM$18,paramètres!$E$33:$F$44,2,FALSE),AA1123*$D1123,0)))</f>
        <v>0</v>
      </c>
      <c r="AN1123" s="154">
        <f>IF($D1123="",0,IF($E1123="",0,IF(VLOOKUP($E1123,paramètres!$E$33:$F$44,2,FALSE)&lt;=VLOOKUP($AN$18,paramètres!$E$33:$F$44,2,FALSE),AB1123*$D1123,0)))</f>
        <v>0</v>
      </c>
      <c r="AO1123" s="149" t="str">
        <f>IF(paramètres!$B$28=1,((SUM(Q1123:Z1123)/1.02)+SUM(AA1123:AB1123))*0.0303/9*COUNT(Q1123:Y1123),IF(paramètres!$B$28=2,(SUM(Q1123:AB1123))*0.0303/9*COUNT(Q1123:Y1123),"Missing Delta option"))</f>
        <v>Missing Delta option</v>
      </c>
      <c r="AP1123" s="13" t="str">
        <f>IF(paramètres!$B$28=1,(((SUM(Q1123:Z1123)/1.02)+SUM(AA1123:AB1123))+((SUM(AC1123:AL1123)/1.02)+SUM(AM1123:AO1123)))*cotpatr,IF(paramètres!$B$28=2,(SUM(Q1123:AO1123)*cotpatr),"Missing Delta Option"))</f>
        <v>Missing Delta Option</v>
      </c>
      <c r="AQ1123" s="13" t="str" cm="1">
        <f t="array" ref="AQ1123">IF(paramètres!$B$28=1,(((SUM(Q1123:Z1123)/1.02)+SUM(AA1123:AB1123))+((SUM(AC1123:AN1123)/1.02)+SUM(AM1123:AN1123)))/12*pécule,IF(paramètres!$B$28=2,SUM(Q1123:AN1123)/12*pécule,"Missing Delta Option"))</f>
        <v>Missing Delta Option</v>
      </c>
      <c r="AR1123" s="132" t="e">
        <f>IF(paramètres!$B$28=1,(((SUM(Q1123:Z1123)/1.02)+SUM(AA1123:AB1123))+((SUM(AC1123:AN1123)/1.02)+SUM(AM1123:AN1123)))+AO1123+AP1123+AQ1123,SUM(Q1123:AN1123)+AO1123+AP1123+AQ1123)</f>
        <v>#VALUE!</v>
      </c>
    </row>
    <row r="1124" spans="1:44" x14ac:dyDescent="0.25">
      <c r="A1124" s="131"/>
      <c r="B1124" s="39"/>
      <c r="C1124" s="39"/>
      <c r="D1124" s="93"/>
      <c r="E1124" s="68"/>
      <c r="F1124" s="40"/>
      <c r="G1124" s="94"/>
      <c r="H1124" s="38"/>
      <c r="I1124" s="95"/>
      <c r="J1124" s="40"/>
      <c r="K1124" s="38"/>
      <c r="L1124" s="95"/>
      <c r="M1124" s="40"/>
      <c r="N1124" s="38"/>
      <c r="O1124" s="95"/>
      <c r="P1124" s="68"/>
      <c r="Q1124" s="226"/>
      <c r="R1124" s="227"/>
      <c r="S1124" s="227"/>
      <c r="T1124" s="227"/>
      <c r="U1124" s="227"/>
      <c r="V1124" s="227"/>
      <c r="W1124" s="227"/>
      <c r="X1124" s="227"/>
      <c r="Y1124" s="227"/>
      <c r="Z1124" s="227"/>
      <c r="AA1124" s="227"/>
      <c r="AB1124" s="228"/>
      <c r="AC1124" s="149">
        <f>IF($D1124="",0,IF($E1124="",0,IF(VLOOKUP($E1124,paramètres!$E$33:$F$44,2,FALSE)&lt;=VLOOKUP($AC$18,paramètres!$E$33:$F$44,2,FALSE),Q1124*$D1124,0)))</f>
        <v>0</v>
      </c>
      <c r="AD1124" s="13">
        <f>IF($D1124="",0,IF($E1124="",0,IF(VLOOKUP($E1124,paramètres!$E$33:$F$44,2,FALSE)&lt;=VLOOKUP($AD$18,paramètres!$E$33:$F$44,2,FALSE),R1124*$D1124,0)))</f>
        <v>0</v>
      </c>
      <c r="AE1124" s="13">
        <f>IF($D1124="",0,IF($E1124="",0,IF(VLOOKUP($E1124,paramètres!$E$33:$F$44,2,FALSE)&lt;=VLOOKUP($AE$18,paramètres!$E$33:$F$44,2,FALSE),S1124*$D1124,0)))</f>
        <v>0</v>
      </c>
      <c r="AF1124" s="13">
        <f>IF($D1124="",0,IF($E1124="",0,IF(VLOOKUP($E1124,paramètres!$E$33:$F$44,2,FALSE)&lt;=VLOOKUP($AF$18,paramètres!$E$33:$F$44,2,FALSE),T1124*$D1124,0)))</f>
        <v>0</v>
      </c>
      <c r="AG1124" s="13">
        <f>IF($D1124="",0,IF($E1124="",0,IF(VLOOKUP($E1124,paramètres!$E$33:$F$44,2,FALSE)&lt;=VLOOKUP($AG$18,paramètres!$E$33:$F$44,2,FALSE),U1124*$D1124,0)))</f>
        <v>0</v>
      </c>
      <c r="AH1124" s="13">
        <f>IF($D1124="",0,IF($E1124="",0,IF(VLOOKUP($E1124,paramètres!$E$33:$F$44,2,FALSE)&lt;=VLOOKUP($AH$18,paramètres!$E$33:$F$44,2,FALSE),V1124*$D1124,0)))</f>
        <v>0</v>
      </c>
      <c r="AI1124" s="13">
        <f>IF($D1124="",0,IF($E1124="",0,IF(VLOOKUP($E1124,paramètres!$E$33:$F$44,2,FALSE)&lt;=VLOOKUP($AI$18,paramètres!$E$33:$F$44,2,FALSE),W1124*$D1124,0)))</f>
        <v>0</v>
      </c>
      <c r="AJ1124" s="13">
        <f>IF($D1124="",0,IF($E1124="",0,IF(VLOOKUP($E1124,paramètres!$E$33:$F$44,2,FALSE)&lt;=VLOOKUP($AJ$18,paramètres!$E$33:$F$44,2,FALSE),X1124*$D1124,0)))</f>
        <v>0</v>
      </c>
      <c r="AK1124" s="13">
        <f>IF($D1124="",0,IF($E1124="",0,IF(VLOOKUP($E1124,paramètres!$E$33:$F$44,2,FALSE)&lt;=VLOOKUP($AK$18,paramètres!$E$33:$F$44,2,FALSE),Y1124*$D1124,0)))</f>
        <v>0</v>
      </c>
      <c r="AL1124" s="13">
        <f>IF($D1124="",0,IF($E1124="",0,IF(VLOOKUP($E1124,paramètres!$E$33:$F$44,2,FALSE)&lt;=VLOOKUP($AL$18,paramètres!$E$33:$F$44,2,FALSE),Z1124*$D1124,0)))</f>
        <v>0</v>
      </c>
      <c r="AM1124" s="13">
        <f>IF($D1124="",0,IF($E1124="",0,IF(VLOOKUP($E1124,paramètres!$E$33:$F$44,2,FALSE)&lt;=VLOOKUP($AM$18,paramètres!$E$33:$F$44,2,FALSE),AA1124*$D1124,0)))</f>
        <v>0</v>
      </c>
      <c r="AN1124" s="154">
        <f>IF($D1124="",0,IF($E1124="",0,IF(VLOOKUP($E1124,paramètres!$E$33:$F$44,2,FALSE)&lt;=VLOOKUP($AN$18,paramètres!$E$33:$F$44,2,FALSE),AB1124*$D1124,0)))</f>
        <v>0</v>
      </c>
      <c r="AO1124" s="149" t="str">
        <f>IF(paramètres!$B$28=1,((SUM(Q1124:Z1124)/1.02)+SUM(AA1124:AB1124))*0.0303/9*COUNT(Q1124:Y1124),IF(paramètres!$B$28=2,(SUM(Q1124:AB1124))*0.0303/9*COUNT(Q1124:Y1124),"Missing Delta option"))</f>
        <v>Missing Delta option</v>
      </c>
      <c r="AP1124" s="13" t="str">
        <f>IF(paramètres!$B$28=1,(((SUM(Q1124:Z1124)/1.02)+SUM(AA1124:AB1124))+((SUM(AC1124:AL1124)/1.02)+SUM(AM1124:AO1124)))*cotpatr,IF(paramètres!$B$28=2,(SUM(Q1124:AO1124)*cotpatr),"Missing Delta Option"))</f>
        <v>Missing Delta Option</v>
      </c>
      <c r="AQ1124" s="13" t="str" cm="1">
        <f t="array" ref="AQ1124">IF(paramètres!$B$28=1,(((SUM(Q1124:Z1124)/1.02)+SUM(AA1124:AB1124))+((SUM(AC1124:AN1124)/1.02)+SUM(AM1124:AN1124)))/12*pécule,IF(paramètres!$B$28=2,SUM(Q1124:AN1124)/12*pécule,"Missing Delta Option"))</f>
        <v>Missing Delta Option</v>
      </c>
      <c r="AR1124" s="132" t="e">
        <f>IF(paramètres!$B$28=1,(((SUM(Q1124:Z1124)/1.02)+SUM(AA1124:AB1124))+((SUM(AC1124:AN1124)/1.02)+SUM(AM1124:AN1124)))+AO1124+AP1124+AQ1124,SUM(Q1124:AN1124)+AO1124+AP1124+AQ1124)</f>
        <v>#VALUE!</v>
      </c>
    </row>
    <row r="1125" spans="1:44" x14ac:dyDescent="0.25">
      <c r="A1125" s="131"/>
      <c r="B1125" s="39"/>
      <c r="C1125" s="39"/>
      <c r="D1125" s="93"/>
      <c r="E1125" s="68"/>
      <c r="F1125" s="40"/>
      <c r="G1125" s="94"/>
      <c r="H1125" s="38"/>
      <c r="I1125" s="95"/>
      <c r="J1125" s="40"/>
      <c r="K1125" s="38"/>
      <c r="L1125" s="95"/>
      <c r="M1125" s="40"/>
      <c r="N1125" s="38"/>
      <c r="O1125" s="95"/>
      <c r="P1125" s="68"/>
      <c r="Q1125" s="226"/>
      <c r="R1125" s="227"/>
      <c r="S1125" s="227"/>
      <c r="T1125" s="227"/>
      <c r="U1125" s="227"/>
      <c r="V1125" s="227"/>
      <c r="W1125" s="227"/>
      <c r="X1125" s="227"/>
      <c r="Y1125" s="227"/>
      <c r="Z1125" s="227"/>
      <c r="AA1125" s="227"/>
      <c r="AB1125" s="228"/>
      <c r="AC1125" s="149">
        <f>IF($D1125="",0,IF($E1125="",0,IF(VLOOKUP($E1125,paramètres!$E$33:$F$44,2,FALSE)&lt;=VLOOKUP($AC$18,paramètres!$E$33:$F$44,2,FALSE),Q1125*$D1125,0)))</f>
        <v>0</v>
      </c>
      <c r="AD1125" s="13">
        <f>IF($D1125="",0,IF($E1125="",0,IF(VLOOKUP($E1125,paramètres!$E$33:$F$44,2,FALSE)&lt;=VLOOKUP($AD$18,paramètres!$E$33:$F$44,2,FALSE),R1125*$D1125,0)))</f>
        <v>0</v>
      </c>
      <c r="AE1125" s="13">
        <f>IF($D1125="",0,IF($E1125="",0,IF(VLOOKUP($E1125,paramètres!$E$33:$F$44,2,FALSE)&lt;=VLOOKUP($AE$18,paramètres!$E$33:$F$44,2,FALSE),S1125*$D1125,0)))</f>
        <v>0</v>
      </c>
      <c r="AF1125" s="13">
        <f>IF($D1125="",0,IF($E1125="",0,IF(VLOOKUP($E1125,paramètres!$E$33:$F$44,2,FALSE)&lt;=VLOOKUP($AF$18,paramètres!$E$33:$F$44,2,FALSE),T1125*$D1125,0)))</f>
        <v>0</v>
      </c>
      <c r="AG1125" s="13">
        <f>IF($D1125="",0,IF($E1125="",0,IF(VLOOKUP($E1125,paramètres!$E$33:$F$44,2,FALSE)&lt;=VLOOKUP($AG$18,paramètres!$E$33:$F$44,2,FALSE),U1125*$D1125,0)))</f>
        <v>0</v>
      </c>
      <c r="AH1125" s="13">
        <f>IF($D1125="",0,IF($E1125="",0,IF(VLOOKUP($E1125,paramètres!$E$33:$F$44,2,FALSE)&lt;=VLOOKUP($AH$18,paramètres!$E$33:$F$44,2,FALSE),V1125*$D1125,0)))</f>
        <v>0</v>
      </c>
      <c r="AI1125" s="13">
        <f>IF($D1125="",0,IF($E1125="",0,IF(VLOOKUP($E1125,paramètres!$E$33:$F$44,2,FALSE)&lt;=VLOOKUP($AI$18,paramètres!$E$33:$F$44,2,FALSE),W1125*$D1125,0)))</f>
        <v>0</v>
      </c>
      <c r="AJ1125" s="13">
        <f>IF($D1125="",0,IF($E1125="",0,IF(VLOOKUP($E1125,paramètres!$E$33:$F$44,2,FALSE)&lt;=VLOOKUP($AJ$18,paramètres!$E$33:$F$44,2,FALSE),X1125*$D1125,0)))</f>
        <v>0</v>
      </c>
      <c r="AK1125" s="13">
        <f>IF($D1125="",0,IF($E1125="",0,IF(VLOOKUP($E1125,paramètres!$E$33:$F$44,2,FALSE)&lt;=VLOOKUP($AK$18,paramètres!$E$33:$F$44,2,FALSE),Y1125*$D1125,0)))</f>
        <v>0</v>
      </c>
      <c r="AL1125" s="13">
        <f>IF($D1125="",0,IF($E1125="",0,IF(VLOOKUP($E1125,paramètres!$E$33:$F$44,2,FALSE)&lt;=VLOOKUP($AL$18,paramètres!$E$33:$F$44,2,FALSE),Z1125*$D1125,0)))</f>
        <v>0</v>
      </c>
      <c r="AM1125" s="13">
        <f>IF($D1125="",0,IF($E1125="",0,IF(VLOOKUP($E1125,paramètres!$E$33:$F$44,2,FALSE)&lt;=VLOOKUP($AM$18,paramètres!$E$33:$F$44,2,FALSE),AA1125*$D1125,0)))</f>
        <v>0</v>
      </c>
      <c r="AN1125" s="154">
        <f>IF($D1125="",0,IF($E1125="",0,IF(VLOOKUP($E1125,paramètres!$E$33:$F$44,2,FALSE)&lt;=VLOOKUP($AN$18,paramètres!$E$33:$F$44,2,FALSE),AB1125*$D1125,0)))</f>
        <v>0</v>
      </c>
      <c r="AO1125" s="149" t="str">
        <f>IF(paramètres!$B$28=1,((SUM(Q1125:Z1125)/1.02)+SUM(AA1125:AB1125))*0.0303/9*COUNT(Q1125:Y1125),IF(paramètres!$B$28=2,(SUM(Q1125:AB1125))*0.0303/9*COUNT(Q1125:Y1125),"Missing Delta option"))</f>
        <v>Missing Delta option</v>
      </c>
      <c r="AP1125" s="13" t="str">
        <f>IF(paramètres!$B$28=1,(((SUM(Q1125:Z1125)/1.02)+SUM(AA1125:AB1125))+((SUM(AC1125:AL1125)/1.02)+SUM(AM1125:AO1125)))*cotpatr,IF(paramètres!$B$28=2,(SUM(Q1125:AO1125)*cotpatr),"Missing Delta Option"))</f>
        <v>Missing Delta Option</v>
      </c>
      <c r="AQ1125" s="13" t="str" cm="1">
        <f t="array" ref="AQ1125">IF(paramètres!$B$28=1,(((SUM(Q1125:Z1125)/1.02)+SUM(AA1125:AB1125))+((SUM(AC1125:AN1125)/1.02)+SUM(AM1125:AN1125)))/12*pécule,IF(paramètres!$B$28=2,SUM(Q1125:AN1125)/12*pécule,"Missing Delta Option"))</f>
        <v>Missing Delta Option</v>
      </c>
      <c r="AR1125" s="132" t="e">
        <f>IF(paramètres!$B$28=1,(((SUM(Q1125:Z1125)/1.02)+SUM(AA1125:AB1125))+((SUM(AC1125:AN1125)/1.02)+SUM(AM1125:AN1125)))+AO1125+AP1125+AQ1125,SUM(Q1125:AN1125)+AO1125+AP1125+AQ1125)</f>
        <v>#VALUE!</v>
      </c>
    </row>
    <row r="1126" spans="1:44" x14ac:dyDescent="0.25">
      <c r="A1126" s="131"/>
      <c r="B1126" s="39"/>
      <c r="C1126" s="39"/>
      <c r="D1126" s="93"/>
      <c r="E1126" s="68"/>
      <c r="F1126" s="40"/>
      <c r="G1126" s="94"/>
      <c r="H1126" s="38"/>
      <c r="I1126" s="95"/>
      <c r="J1126" s="40"/>
      <c r="K1126" s="38"/>
      <c r="L1126" s="95"/>
      <c r="M1126" s="40"/>
      <c r="N1126" s="38"/>
      <c r="O1126" s="95"/>
      <c r="P1126" s="68"/>
      <c r="Q1126" s="226"/>
      <c r="R1126" s="227"/>
      <c r="S1126" s="227"/>
      <c r="T1126" s="227"/>
      <c r="U1126" s="227"/>
      <c r="V1126" s="227"/>
      <c r="W1126" s="227"/>
      <c r="X1126" s="227"/>
      <c r="Y1126" s="227"/>
      <c r="Z1126" s="227"/>
      <c r="AA1126" s="227"/>
      <c r="AB1126" s="228"/>
      <c r="AC1126" s="149">
        <f>IF($D1126="",0,IF($E1126="",0,IF(VLOOKUP($E1126,paramètres!$E$33:$F$44,2,FALSE)&lt;=VLOOKUP($AC$18,paramètres!$E$33:$F$44,2,FALSE),Q1126*$D1126,0)))</f>
        <v>0</v>
      </c>
      <c r="AD1126" s="13">
        <f>IF($D1126="",0,IF($E1126="",0,IF(VLOOKUP($E1126,paramètres!$E$33:$F$44,2,FALSE)&lt;=VLOOKUP($AD$18,paramètres!$E$33:$F$44,2,FALSE),R1126*$D1126,0)))</f>
        <v>0</v>
      </c>
      <c r="AE1126" s="13">
        <f>IF($D1126="",0,IF($E1126="",0,IF(VLOOKUP($E1126,paramètres!$E$33:$F$44,2,FALSE)&lt;=VLOOKUP($AE$18,paramètres!$E$33:$F$44,2,FALSE),S1126*$D1126,0)))</f>
        <v>0</v>
      </c>
      <c r="AF1126" s="13">
        <f>IF($D1126="",0,IF($E1126="",0,IF(VLOOKUP($E1126,paramètres!$E$33:$F$44,2,FALSE)&lt;=VLOOKUP($AF$18,paramètres!$E$33:$F$44,2,FALSE),T1126*$D1126,0)))</f>
        <v>0</v>
      </c>
      <c r="AG1126" s="13">
        <f>IF($D1126="",0,IF($E1126="",0,IF(VLOOKUP($E1126,paramètres!$E$33:$F$44,2,FALSE)&lt;=VLOOKUP($AG$18,paramètres!$E$33:$F$44,2,FALSE),U1126*$D1126,0)))</f>
        <v>0</v>
      </c>
      <c r="AH1126" s="13">
        <f>IF($D1126="",0,IF($E1126="",0,IF(VLOOKUP($E1126,paramètres!$E$33:$F$44,2,FALSE)&lt;=VLOOKUP($AH$18,paramètres!$E$33:$F$44,2,FALSE),V1126*$D1126,0)))</f>
        <v>0</v>
      </c>
      <c r="AI1126" s="13">
        <f>IF($D1126="",0,IF($E1126="",0,IF(VLOOKUP($E1126,paramètres!$E$33:$F$44,2,FALSE)&lt;=VLOOKUP($AI$18,paramètres!$E$33:$F$44,2,FALSE),W1126*$D1126,0)))</f>
        <v>0</v>
      </c>
      <c r="AJ1126" s="13">
        <f>IF($D1126="",0,IF($E1126="",0,IF(VLOOKUP($E1126,paramètres!$E$33:$F$44,2,FALSE)&lt;=VLOOKUP($AJ$18,paramètres!$E$33:$F$44,2,FALSE),X1126*$D1126,0)))</f>
        <v>0</v>
      </c>
      <c r="AK1126" s="13">
        <f>IF($D1126="",0,IF($E1126="",0,IF(VLOOKUP($E1126,paramètres!$E$33:$F$44,2,FALSE)&lt;=VLOOKUP($AK$18,paramètres!$E$33:$F$44,2,FALSE),Y1126*$D1126,0)))</f>
        <v>0</v>
      </c>
      <c r="AL1126" s="13">
        <f>IF($D1126="",0,IF($E1126="",0,IF(VLOOKUP($E1126,paramètres!$E$33:$F$44,2,FALSE)&lt;=VLOOKUP($AL$18,paramètres!$E$33:$F$44,2,FALSE),Z1126*$D1126,0)))</f>
        <v>0</v>
      </c>
      <c r="AM1126" s="13">
        <f>IF($D1126="",0,IF($E1126="",0,IF(VLOOKUP($E1126,paramètres!$E$33:$F$44,2,FALSE)&lt;=VLOOKUP($AM$18,paramètres!$E$33:$F$44,2,FALSE),AA1126*$D1126,0)))</f>
        <v>0</v>
      </c>
      <c r="AN1126" s="154">
        <f>IF($D1126="",0,IF($E1126="",0,IF(VLOOKUP($E1126,paramètres!$E$33:$F$44,2,FALSE)&lt;=VLOOKUP($AN$18,paramètres!$E$33:$F$44,2,FALSE),AB1126*$D1126,0)))</f>
        <v>0</v>
      </c>
      <c r="AO1126" s="149" t="str">
        <f>IF(paramètres!$B$28=1,((SUM(Q1126:Z1126)/1.02)+SUM(AA1126:AB1126))*0.0303/9*COUNT(Q1126:Y1126),IF(paramètres!$B$28=2,(SUM(Q1126:AB1126))*0.0303/9*COUNT(Q1126:Y1126),"Missing Delta option"))</f>
        <v>Missing Delta option</v>
      </c>
      <c r="AP1126" s="13" t="str">
        <f>IF(paramètres!$B$28=1,(((SUM(Q1126:Z1126)/1.02)+SUM(AA1126:AB1126))+((SUM(AC1126:AL1126)/1.02)+SUM(AM1126:AO1126)))*cotpatr,IF(paramètres!$B$28=2,(SUM(Q1126:AO1126)*cotpatr),"Missing Delta Option"))</f>
        <v>Missing Delta Option</v>
      </c>
      <c r="AQ1126" s="13" t="str" cm="1">
        <f t="array" ref="AQ1126">IF(paramètres!$B$28=1,(((SUM(Q1126:Z1126)/1.02)+SUM(AA1126:AB1126))+((SUM(AC1126:AN1126)/1.02)+SUM(AM1126:AN1126)))/12*pécule,IF(paramètres!$B$28=2,SUM(Q1126:AN1126)/12*pécule,"Missing Delta Option"))</f>
        <v>Missing Delta Option</v>
      </c>
      <c r="AR1126" s="132" t="e">
        <f>IF(paramètres!$B$28=1,(((SUM(Q1126:Z1126)/1.02)+SUM(AA1126:AB1126))+((SUM(AC1126:AN1126)/1.02)+SUM(AM1126:AN1126)))+AO1126+AP1126+AQ1126,SUM(Q1126:AN1126)+AO1126+AP1126+AQ1126)</f>
        <v>#VALUE!</v>
      </c>
    </row>
    <row r="1127" spans="1:44" x14ac:dyDescent="0.25">
      <c r="A1127" s="131"/>
      <c r="B1127" s="39"/>
      <c r="C1127" s="39"/>
      <c r="D1127" s="93"/>
      <c r="E1127" s="68"/>
      <c r="F1127" s="40"/>
      <c r="G1127" s="94"/>
      <c r="H1127" s="38"/>
      <c r="I1127" s="95"/>
      <c r="J1127" s="40"/>
      <c r="K1127" s="38"/>
      <c r="L1127" s="95"/>
      <c r="M1127" s="40"/>
      <c r="N1127" s="38"/>
      <c r="O1127" s="95"/>
      <c r="P1127" s="68"/>
      <c r="Q1127" s="226"/>
      <c r="R1127" s="227"/>
      <c r="S1127" s="227"/>
      <c r="T1127" s="227"/>
      <c r="U1127" s="227"/>
      <c r="V1127" s="227"/>
      <c r="W1127" s="227"/>
      <c r="X1127" s="227"/>
      <c r="Y1127" s="227"/>
      <c r="Z1127" s="227"/>
      <c r="AA1127" s="227"/>
      <c r="AB1127" s="228"/>
      <c r="AC1127" s="149">
        <f>IF($D1127="",0,IF($E1127="",0,IF(VLOOKUP($E1127,paramètres!$E$33:$F$44,2,FALSE)&lt;=VLOOKUP($AC$18,paramètres!$E$33:$F$44,2,FALSE),Q1127*$D1127,0)))</f>
        <v>0</v>
      </c>
      <c r="AD1127" s="13">
        <f>IF($D1127="",0,IF($E1127="",0,IF(VLOOKUP($E1127,paramètres!$E$33:$F$44,2,FALSE)&lt;=VLOOKUP($AD$18,paramètres!$E$33:$F$44,2,FALSE),R1127*$D1127,0)))</f>
        <v>0</v>
      </c>
      <c r="AE1127" s="13">
        <f>IF($D1127="",0,IF($E1127="",0,IF(VLOOKUP($E1127,paramètres!$E$33:$F$44,2,FALSE)&lt;=VLOOKUP($AE$18,paramètres!$E$33:$F$44,2,FALSE),S1127*$D1127,0)))</f>
        <v>0</v>
      </c>
      <c r="AF1127" s="13">
        <f>IF($D1127="",0,IF($E1127="",0,IF(VLOOKUP($E1127,paramètres!$E$33:$F$44,2,FALSE)&lt;=VLOOKUP($AF$18,paramètres!$E$33:$F$44,2,FALSE),T1127*$D1127,0)))</f>
        <v>0</v>
      </c>
      <c r="AG1127" s="13">
        <f>IF($D1127="",0,IF($E1127="",0,IF(VLOOKUP($E1127,paramètres!$E$33:$F$44,2,FALSE)&lt;=VLOOKUP($AG$18,paramètres!$E$33:$F$44,2,FALSE),U1127*$D1127,0)))</f>
        <v>0</v>
      </c>
      <c r="AH1127" s="13">
        <f>IF($D1127="",0,IF($E1127="",0,IF(VLOOKUP($E1127,paramètres!$E$33:$F$44,2,FALSE)&lt;=VLOOKUP($AH$18,paramètres!$E$33:$F$44,2,FALSE),V1127*$D1127,0)))</f>
        <v>0</v>
      </c>
      <c r="AI1127" s="13">
        <f>IF($D1127="",0,IF($E1127="",0,IF(VLOOKUP($E1127,paramètres!$E$33:$F$44,2,FALSE)&lt;=VLOOKUP($AI$18,paramètres!$E$33:$F$44,2,FALSE),W1127*$D1127,0)))</f>
        <v>0</v>
      </c>
      <c r="AJ1127" s="13">
        <f>IF($D1127="",0,IF($E1127="",0,IF(VLOOKUP($E1127,paramètres!$E$33:$F$44,2,FALSE)&lt;=VLOOKUP($AJ$18,paramètres!$E$33:$F$44,2,FALSE),X1127*$D1127,0)))</f>
        <v>0</v>
      </c>
      <c r="AK1127" s="13">
        <f>IF($D1127="",0,IF($E1127="",0,IF(VLOOKUP($E1127,paramètres!$E$33:$F$44,2,FALSE)&lt;=VLOOKUP($AK$18,paramètres!$E$33:$F$44,2,FALSE),Y1127*$D1127,0)))</f>
        <v>0</v>
      </c>
      <c r="AL1127" s="13">
        <f>IF($D1127="",0,IF($E1127="",0,IF(VLOOKUP($E1127,paramètres!$E$33:$F$44,2,FALSE)&lt;=VLOOKUP($AL$18,paramètres!$E$33:$F$44,2,FALSE),Z1127*$D1127,0)))</f>
        <v>0</v>
      </c>
      <c r="AM1127" s="13">
        <f>IF($D1127="",0,IF($E1127="",0,IF(VLOOKUP($E1127,paramètres!$E$33:$F$44,2,FALSE)&lt;=VLOOKUP($AM$18,paramètres!$E$33:$F$44,2,FALSE),AA1127*$D1127,0)))</f>
        <v>0</v>
      </c>
      <c r="AN1127" s="154">
        <f>IF($D1127="",0,IF($E1127="",0,IF(VLOOKUP($E1127,paramètres!$E$33:$F$44,2,FALSE)&lt;=VLOOKUP($AN$18,paramètres!$E$33:$F$44,2,FALSE),AB1127*$D1127,0)))</f>
        <v>0</v>
      </c>
      <c r="AO1127" s="149" t="str">
        <f>IF(paramètres!$B$28=1,((SUM(Q1127:Z1127)/1.02)+SUM(AA1127:AB1127))*0.0303/9*COUNT(Q1127:Y1127),IF(paramètres!$B$28=2,(SUM(Q1127:AB1127))*0.0303/9*COUNT(Q1127:Y1127),"Missing Delta option"))</f>
        <v>Missing Delta option</v>
      </c>
      <c r="AP1127" s="13" t="str">
        <f>IF(paramètres!$B$28=1,(((SUM(Q1127:Z1127)/1.02)+SUM(AA1127:AB1127))+((SUM(AC1127:AL1127)/1.02)+SUM(AM1127:AO1127)))*cotpatr,IF(paramètres!$B$28=2,(SUM(Q1127:AO1127)*cotpatr),"Missing Delta Option"))</f>
        <v>Missing Delta Option</v>
      </c>
      <c r="AQ1127" s="13" t="str" cm="1">
        <f t="array" ref="AQ1127">IF(paramètres!$B$28=1,(((SUM(Q1127:Z1127)/1.02)+SUM(AA1127:AB1127))+((SUM(AC1127:AN1127)/1.02)+SUM(AM1127:AN1127)))/12*pécule,IF(paramètres!$B$28=2,SUM(Q1127:AN1127)/12*pécule,"Missing Delta Option"))</f>
        <v>Missing Delta Option</v>
      </c>
      <c r="AR1127" s="132" t="e">
        <f>IF(paramètres!$B$28=1,(((SUM(Q1127:Z1127)/1.02)+SUM(AA1127:AB1127))+((SUM(AC1127:AN1127)/1.02)+SUM(AM1127:AN1127)))+AO1127+AP1127+AQ1127,SUM(Q1127:AN1127)+AO1127+AP1127+AQ1127)</f>
        <v>#VALUE!</v>
      </c>
    </row>
    <row r="1128" spans="1:44" x14ac:dyDescent="0.25">
      <c r="A1128" s="131"/>
      <c r="B1128" s="39"/>
      <c r="C1128" s="39"/>
      <c r="D1128" s="93"/>
      <c r="E1128" s="68"/>
      <c r="F1128" s="40"/>
      <c r="G1128" s="94"/>
      <c r="H1128" s="38"/>
      <c r="I1128" s="95"/>
      <c r="J1128" s="40"/>
      <c r="K1128" s="38"/>
      <c r="L1128" s="95"/>
      <c r="M1128" s="40"/>
      <c r="N1128" s="38"/>
      <c r="O1128" s="95"/>
      <c r="P1128" s="68"/>
      <c r="Q1128" s="226"/>
      <c r="R1128" s="227"/>
      <c r="S1128" s="227"/>
      <c r="T1128" s="227"/>
      <c r="U1128" s="227"/>
      <c r="V1128" s="227"/>
      <c r="W1128" s="227"/>
      <c r="X1128" s="227"/>
      <c r="Y1128" s="227"/>
      <c r="Z1128" s="227"/>
      <c r="AA1128" s="227"/>
      <c r="AB1128" s="228"/>
      <c r="AC1128" s="149">
        <f>IF($D1128="",0,IF($E1128="",0,IF(VLOOKUP($E1128,paramètres!$E$33:$F$44,2,FALSE)&lt;=VLOOKUP($AC$18,paramètres!$E$33:$F$44,2,FALSE),Q1128*$D1128,0)))</f>
        <v>0</v>
      </c>
      <c r="AD1128" s="13">
        <f>IF($D1128="",0,IF($E1128="",0,IF(VLOOKUP($E1128,paramètres!$E$33:$F$44,2,FALSE)&lt;=VLOOKUP($AD$18,paramètres!$E$33:$F$44,2,FALSE),R1128*$D1128,0)))</f>
        <v>0</v>
      </c>
      <c r="AE1128" s="13">
        <f>IF($D1128="",0,IF($E1128="",0,IF(VLOOKUP($E1128,paramètres!$E$33:$F$44,2,FALSE)&lt;=VLOOKUP($AE$18,paramètres!$E$33:$F$44,2,FALSE),S1128*$D1128,0)))</f>
        <v>0</v>
      </c>
      <c r="AF1128" s="13">
        <f>IF($D1128="",0,IF($E1128="",0,IF(VLOOKUP($E1128,paramètres!$E$33:$F$44,2,FALSE)&lt;=VLOOKUP($AF$18,paramètres!$E$33:$F$44,2,FALSE),T1128*$D1128,0)))</f>
        <v>0</v>
      </c>
      <c r="AG1128" s="13">
        <f>IF($D1128="",0,IF($E1128="",0,IF(VLOOKUP($E1128,paramètres!$E$33:$F$44,2,FALSE)&lt;=VLOOKUP($AG$18,paramètres!$E$33:$F$44,2,FALSE),U1128*$D1128,0)))</f>
        <v>0</v>
      </c>
      <c r="AH1128" s="13">
        <f>IF($D1128="",0,IF($E1128="",0,IF(VLOOKUP($E1128,paramètres!$E$33:$F$44,2,FALSE)&lt;=VLOOKUP($AH$18,paramètres!$E$33:$F$44,2,FALSE),V1128*$D1128,0)))</f>
        <v>0</v>
      </c>
      <c r="AI1128" s="13">
        <f>IF($D1128="",0,IF($E1128="",0,IF(VLOOKUP($E1128,paramètres!$E$33:$F$44,2,FALSE)&lt;=VLOOKUP($AI$18,paramètres!$E$33:$F$44,2,FALSE),W1128*$D1128,0)))</f>
        <v>0</v>
      </c>
      <c r="AJ1128" s="13">
        <f>IF($D1128="",0,IF($E1128="",0,IF(VLOOKUP($E1128,paramètres!$E$33:$F$44,2,FALSE)&lt;=VLOOKUP($AJ$18,paramètres!$E$33:$F$44,2,FALSE),X1128*$D1128,0)))</f>
        <v>0</v>
      </c>
      <c r="AK1128" s="13">
        <f>IF($D1128="",0,IF($E1128="",0,IF(VLOOKUP($E1128,paramètres!$E$33:$F$44,2,FALSE)&lt;=VLOOKUP($AK$18,paramètres!$E$33:$F$44,2,FALSE),Y1128*$D1128,0)))</f>
        <v>0</v>
      </c>
      <c r="AL1128" s="13">
        <f>IF($D1128="",0,IF($E1128="",0,IF(VLOOKUP($E1128,paramètres!$E$33:$F$44,2,FALSE)&lt;=VLOOKUP($AL$18,paramètres!$E$33:$F$44,2,FALSE),Z1128*$D1128,0)))</f>
        <v>0</v>
      </c>
      <c r="AM1128" s="13">
        <f>IF($D1128="",0,IF($E1128="",0,IF(VLOOKUP($E1128,paramètres!$E$33:$F$44,2,FALSE)&lt;=VLOOKUP($AM$18,paramètres!$E$33:$F$44,2,FALSE),AA1128*$D1128,0)))</f>
        <v>0</v>
      </c>
      <c r="AN1128" s="154">
        <f>IF($D1128="",0,IF($E1128="",0,IF(VLOOKUP($E1128,paramètres!$E$33:$F$44,2,FALSE)&lt;=VLOOKUP($AN$18,paramètres!$E$33:$F$44,2,FALSE),AB1128*$D1128,0)))</f>
        <v>0</v>
      </c>
      <c r="AO1128" s="149" t="str">
        <f>IF(paramètres!$B$28=1,((SUM(Q1128:Z1128)/1.02)+SUM(AA1128:AB1128))*0.0303/9*COUNT(Q1128:Y1128),IF(paramètres!$B$28=2,(SUM(Q1128:AB1128))*0.0303/9*COUNT(Q1128:Y1128),"Missing Delta option"))</f>
        <v>Missing Delta option</v>
      </c>
      <c r="AP1128" s="13" t="str">
        <f>IF(paramètres!$B$28=1,(((SUM(Q1128:Z1128)/1.02)+SUM(AA1128:AB1128))+((SUM(AC1128:AL1128)/1.02)+SUM(AM1128:AO1128)))*cotpatr,IF(paramètres!$B$28=2,(SUM(Q1128:AO1128)*cotpatr),"Missing Delta Option"))</f>
        <v>Missing Delta Option</v>
      </c>
      <c r="AQ1128" s="13" t="str" cm="1">
        <f t="array" ref="AQ1128">IF(paramètres!$B$28=1,(((SUM(Q1128:Z1128)/1.02)+SUM(AA1128:AB1128))+((SUM(AC1128:AN1128)/1.02)+SUM(AM1128:AN1128)))/12*pécule,IF(paramètres!$B$28=2,SUM(Q1128:AN1128)/12*pécule,"Missing Delta Option"))</f>
        <v>Missing Delta Option</v>
      </c>
      <c r="AR1128" s="132" t="e">
        <f>IF(paramètres!$B$28=1,(((SUM(Q1128:Z1128)/1.02)+SUM(AA1128:AB1128))+((SUM(AC1128:AN1128)/1.02)+SUM(AM1128:AN1128)))+AO1128+AP1128+AQ1128,SUM(Q1128:AN1128)+AO1128+AP1128+AQ1128)</f>
        <v>#VALUE!</v>
      </c>
    </row>
    <row r="1129" spans="1:44" x14ac:dyDescent="0.25">
      <c r="A1129" s="131"/>
      <c r="B1129" s="39"/>
      <c r="C1129" s="39"/>
      <c r="D1129" s="93"/>
      <c r="E1129" s="68"/>
      <c r="F1129" s="40"/>
      <c r="G1129" s="94"/>
      <c r="H1129" s="38"/>
      <c r="I1129" s="95"/>
      <c r="J1129" s="40"/>
      <c r="K1129" s="38"/>
      <c r="L1129" s="95"/>
      <c r="M1129" s="40"/>
      <c r="N1129" s="38"/>
      <c r="O1129" s="95"/>
      <c r="P1129" s="68"/>
      <c r="Q1129" s="226"/>
      <c r="R1129" s="227"/>
      <c r="S1129" s="227"/>
      <c r="T1129" s="227"/>
      <c r="U1129" s="227"/>
      <c r="V1129" s="227"/>
      <c r="W1129" s="227"/>
      <c r="X1129" s="227"/>
      <c r="Y1129" s="227"/>
      <c r="Z1129" s="227"/>
      <c r="AA1129" s="227"/>
      <c r="AB1129" s="228"/>
      <c r="AC1129" s="149">
        <f>IF($D1129="",0,IF($E1129="",0,IF(VLOOKUP($E1129,paramètres!$E$33:$F$44,2,FALSE)&lt;=VLOOKUP($AC$18,paramètres!$E$33:$F$44,2,FALSE),Q1129*$D1129,0)))</f>
        <v>0</v>
      </c>
      <c r="AD1129" s="13">
        <f>IF($D1129="",0,IF($E1129="",0,IF(VLOOKUP($E1129,paramètres!$E$33:$F$44,2,FALSE)&lt;=VLOOKUP($AD$18,paramètres!$E$33:$F$44,2,FALSE),R1129*$D1129,0)))</f>
        <v>0</v>
      </c>
      <c r="AE1129" s="13">
        <f>IF($D1129="",0,IF($E1129="",0,IF(VLOOKUP($E1129,paramètres!$E$33:$F$44,2,FALSE)&lt;=VLOOKUP($AE$18,paramètres!$E$33:$F$44,2,FALSE),S1129*$D1129,0)))</f>
        <v>0</v>
      </c>
      <c r="AF1129" s="13">
        <f>IF($D1129="",0,IF($E1129="",0,IF(VLOOKUP($E1129,paramètres!$E$33:$F$44,2,FALSE)&lt;=VLOOKUP($AF$18,paramètres!$E$33:$F$44,2,FALSE),T1129*$D1129,0)))</f>
        <v>0</v>
      </c>
      <c r="AG1129" s="13">
        <f>IF($D1129="",0,IF($E1129="",0,IF(VLOOKUP($E1129,paramètres!$E$33:$F$44,2,FALSE)&lt;=VLOOKUP($AG$18,paramètres!$E$33:$F$44,2,FALSE),U1129*$D1129,0)))</f>
        <v>0</v>
      </c>
      <c r="AH1129" s="13">
        <f>IF($D1129="",0,IF($E1129="",0,IF(VLOOKUP($E1129,paramètres!$E$33:$F$44,2,FALSE)&lt;=VLOOKUP($AH$18,paramètres!$E$33:$F$44,2,FALSE),V1129*$D1129,0)))</f>
        <v>0</v>
      </c>
      <c r="AI1129" s="13">
        <f>IF($D1129="",0,IF($E1129="",0,IF(VLOOKUP($E1129,paramètres!$E$33:$F$44,2,FALSE)&lt;=VLOOKUP($AI$18,paramètres!$E$33:$F$44,2,FALSE),W1129*$D1129,0)))</f>
        <v>0</v>
      </c>
      <c r="AJ1129" s="13">
        <f>IF($D1129="",0,IF($E1129="",0,IF(VLOOKUP($E1129,paramètres!$E$33:$F$44,2,FALSE)&lt;=VLOOKUP($AJ$18,paramètres!$E$33:$F$44,2,FALSE),X1129*$D1129,0)))</f>
        <v>0</v>
      </c>
      <c r="AK1129" s="13">
        <f>IF($D1129="",0,IF($E1129="",0,IF(VLOOKUP($E1129,paramètres!$E$33:$F$44,2,FALSE)&lt;=VLOOKUP($AK$18,paramètres!$E$33:$F$44,2,FALSE),Y1129*$D1129,0)))</f>
        <v>0</v>
      </c>
      <c r="AL1129" s="13">
        <f>IF($D1129="",0,IF($E1129="",0,IF(VLOOKUP($E1129,paramètres!$E$33:$F$44,2,FALSE)&lt;=VLOOKUP($AL$18,paramètres!$E$33:$F$44,2,FALSE),Z1129*$D1129,0)))</f>
        <v>0</v>
      </c>
      <c r="AM1129" s="13">
        <f>IF($D1129="",0,IF($E1129="",0,IF(VLOOKUP($E1129,paramètres!$E$33:$F$44,2,FALSE)&lt;=VLOOKUP($AM$18,paramètres!$E$33:$F$44,2,FALSE),AA1129*$D1129,0)))</f>
        <v>0</v>
      </c>
      <c r="AN1129" s="154">
        <f>IF($D1129="",0,IF($E1129="",0,IF(VLOOKUP($E1129,paramètres!$E$33:$F$44,2,FALSE)&lt;=VLOOKUP($AN$18,paramètres!$E$33:$F$44,2,FALSE),AB1129*$D1129,0)))</f>
        <v>0</v>
      </c>
      <c r="AO1129" s="149" t="str">
        <f>IF(paramètres!$B$28=1,((SUM(Q1129:Z1129)/1.02)+SUM(AA1129:AB1129))*0.0303/9*COUNT(Q1129:Y1129),IF(paramètres!$B$28=2,(SUM(Q1129:AB1129))*0.0303/9*COUNT(Q1129:Y1129),"Missing Delta option"))</f>
        <v>Missing Delta option</v>
      </c>
      <c r="AP1129" s="13" t="str">
        <f>IF(paramètres!$B$28=1,(((SUM(Q1129:Z1129)/1.02)+SUM(AA1129:AB1129))+((SUM(AC1129:AL1129)/1.02)+SUM(AM1129:AO1129)))*cotpatr,IF(paramètres!$B$28=2,(SUM(Q1129:AO1129)*cotpatr),"Missing Delta Option"))</f>
        <v>Missing Delta Option</v>
      </c>
      <c r="AQ1129" s="13" t="str" cm="1">
        <f t="array" ref="AQ1129">IF(paramètres!$B$28=1,(((SUM(Q1129:Z1129)/1.02)+SUM(AA1129:AB1129))+((SUM(AC1129:AN1129)/1.02)+SUM(AM1129:AN1129)))/12*pécule,IF(paramètres!$B$28=2,SUM(Q1129:AN1129)/12*pécule,"Missing Delta Option"))</f>
        <v>Missing Delta Option</v>
      </c>
      <c r="AR1129" s="132" t="e">
        <f>IF(paramètres!$B$28=1,(((SUM(Q1129:Z1129)/1.02)+SUM(AA1129:AB1129))+((SUM(AC1129:AN1129)/1.02)+SUM(AM1129:AN1129)))+AO1129+AP1129+AQ1129,SUM(Q1129:AN1129)+AO1129+AP1129+AQ1129)</f>
        <v>#VALUE!</v>
      </c>
    </row>
    <row r="1130" spans="1:44" x14ac:dyDescent="0.25">
      <c r="A1130" s="131"/>
      <c r="B1130" s="39"/>
      <c r="C1130" s="39"/>
      <c r="D1130" s="93"/>
      <c r="E1130" s="68"/>
      <c r="F1130" s="40"/>
      <c r="G1130" s="94"/>
      <c r="H1130" s="38"/>
      <c r="I1130" s="95"/>
      <c r="J1130" s="40"/>
      <c r="K1130" s="38"/>
      <c r="L1130" s="95"/>
      <c r="M1130" s="40"/>
      <c r="N1130" s="38"/>
      <c r="O1130" s="95"/>
      <c r="P1130" s="68"/>
      <c r="Q1130" s="226"/>
      <c r="R1130" s="227"/>
      <c r="S1130" s="227"/>
      <c r="T1130" s="227"/>
      <c r="U1130" s="227"/>
      <c r="V1130" s="227"/>
      <c r="W1130" s="227"/>
      <c r="X1130" s="227"/>
      <c r="Y1130" s="227"/>
      <c r="Z1130" s="227"/>
      <c r="AA1130" s="227"/>
      <c r="AB1130" s="228"/>
      <c r="AC1130" s="149">
        <f>IF($D1130="",0,IF($E1130="",0,IF(VLOOKUP($E1130,paramètres!$E$33:$F$44,2,FALSE)&lt;=VLOOKUP($AC$18,paramètres!$E$33:$F$44,2,FALSE),Q1130*$D1130,0)))</f>
        <v>0</v>
      </c>
      <c r="AD1130" s="13">
        <f>IF($D1130="",0,IF($E1130="",0,IF(VLOOKUP($E1130,paramètres!$E$33:$F$44,2,FALSE)&lt;=VLOOKUP($AD$18,paramètres!$E$33:$F$44,2,FALSE),R1130*$D1130,0)))</f>
        <v>0</v>
      </c>
      <c r="AE1130" s="13">
        <f>IF($D1130="",0,IF($E1130="",0,IF(VLOOKUP($E1130,paramètres!$E$33:$F$44,2,FALSE)&lt;=VLOOKUP($AE$18,paramètres!$E$33:$F$44,2,FALSE),S1130*$D1130,0)))</f>
        <v>0</v>
      </c>
      <c r="AF1130" s="13">
        <f>IF($D1130="",0,IF($E1130="",0,IF(VLOOKUP($E1130,paramètres!$E$33:$F$44,2,FALSE)&lt;=VLOOKUP($AF$18,paramètres!$E$33:$F$44,2,FALSE),T1130*$D1130,0)))</f>
        <v>0</v>
      </c>
      <c r="AG1130" s="13">
        <f>IF($D1130="",0,IF($E1130="",0,IF(VLOOKUP($E1130,paramètres!$E$33:$F$44,2,FALSE)&lt;=VLOOKUP($AG$18,paramètres!$E$33:$F$44,2,FALSE),U1130*$D1130,0)))</f>
        <v>0</v>
      </c>
      <c r="AH1130" s="13">
        <f>IF($D1130="",0,IF($E1130="",0,IF(VLOOKUP($E1130,paramètres!$E$33:$F$44,2,FALSE)&lt;=VLOOKUP($AH$18,paramètres!$E$33:$F$44,2,FALSE),V1130*$D1130,0)))</f>
        <v>0</v>
      </c>
      <c r="AI1130" s="13">
        <f>IF($D1130="",0,IF($E1130="",0,IF(VLOOKUP($E1130,paramètres!$E$33:$F$44,2,FALSE)&lt;=VLOOKUP($AI$18,paramètres!$E$33:$F$44,2,FALSE),W1130*$D1130,0)))</f>
        <v>0</v>
      </c>
      <c r="AJ1130" s="13">
        <f>IF($D1130="",0,IF($E1130="",0,IF(VLOOKUP($E1130,paramètres!$E$33:$F$44,2,FALSE)&lt;=VLOOKUP($AJ$18,paramètres!$E$33:$F$44,2,FALSE),X1130*$D1130,0)))</f>
        <v>0</v>
      </c>
      <c r="AK1130" s="13">
        <f>IF($D1130="",0,IF($E1130="",0,IF(VLOOKUP($E1130,paramètres!$E$33:$F$44,2,FALSE)&lt;=VLOOKUP($AK$18,paramètres!$E$33:$F$44,2,FALSE),Y1130*$D1130,0)))</f>
        <v>0</v>
      </c>
      <c r="AL1130" s="13">
        <f>IF($D1130="",0,IF($E1130="",0,IF(VLOOKUP($E1130,paramètres!$E$33:$F$44,2,FALSE)&lt;=VLOOKUP($AL$18,paramètres!$E$33:$F$44,2,FALSE),Z1130*$D1130,0)))</f>
        <v>0</v>
      </c>
      <c r="AM1130" s="13">
        <f>IF($D1130="",0,IF($E1130="",0,IF(VLOOKUP($E1130,paramètres!$E$33:$F$44,2,FALSE)&lt;=VLOOKUP($AM$18,paramètres!$E$33:$F$44,2,FALSE),AA1130*$D1130,0)))</f>
        <v>0</v>
      </c>
      <c r="AN1130" s="154">
        <f>IF($D1130="",0,IF($E1130="",0,IF(VLOOKUP($E1130,paramètres!$E$33:$F$44,2,FALSE)&lt;=VLOOKUP($AN$18,paramètres!$E$33:$F$44,2,FALSE),AB1130*$D1130,0)))</f>
        <v>0</v>
      </c>
      <c r="AO1130" s="149" t="str">
        <f>IF(paramètres!$B$28=1,((SUM(Q1130:Z1130)/1.02)+SUM(AA1130:AB1130))*0.0303/9*COUNT(Q1130:Y1130),IF(paramètres!$B$28=2,(SUM(Q1130:AB1130))*0.0303/9*COUNT(Q1130:Y1130),"Missing Delta option"))</f>
        <v>Missing Delta option</v>
      </c>
      <c r="AP1130" s="13" t="str">
        <f>IF(paramètres!$B$28=1,(((SUM(Q1130:Z1130)/1.02)+SUM(AA1130:AB1130))+((SUM(AC1130:AL1130)/1.02)+SUM(AM1130:AO1130)))*cotpatr,IF(paramètres!$B$28=2,(SUM(Q1130:AO1130)*cotpatr),"Missing Delta Option"))</f>
        <v>Missing Delta Option</v>
      </c>
      <c r="AQ1130" s="13" t="str" cm="1">
        <f t="array" ref="AQ1130">IF(paramètres!$B$28=1,(((SUM(Q1130:Z1130)/1.02)+SUM(AA1130:AB1130))+((SUM(AC1130:AN1130)/1.02)+SUM(AM1130:AN1130)))/12*pécule,IF(paramètres!$B$28=2,SUM(Q1130:AN1130)/12*pécule,"Missing Delta Option"))</f>
        <v>Missing Delta Option</v>
      </c>
      <c r="AR1130" s="132" t="e">
        <f>IF(paramètres!$B$28=1,(((SUM(Q1130:Z1130)/1.02)+SUM(AA1130:AB1130))+((SUM(AC1130:AN1130)/1.02)+SUM(AM1130:AN1130)))+AO1130+AP1130+AQ1130,SUM(Q1130:AN1130)+AO1130+AP1130+AQ1130)</f>
        <v>#VALUE!</v>
      </c>
    </row>
    <row r="1131" spans="1:44" x14ac:dyDescent="0.25">
      <c r="A1131" s="131"/>
      <c r="B1131" s="39"/>
      <c r="C1131" s="39"/>
      <c r="D1131" s="93"/>
      <c r="E1131" s="68"/>
      <c r="F1131" s="40"/>
      <c r="G1131" s="94"/>
      <c r="H1131" s="38"/>
      <c r="I1131" s="95"/>
      <c r="J1131" s="40"/>
      <c r="K1131" s="38"/>
      <c r="L1131" s="95"/>
      <c r="M1131" s="40"/>
      <c r="N1131" s="38"/>
      <c r="O1131" s="95"/>
      <c r="P1131" s="68"/>
      <c r="Q1131" s="226"/>
      <c r="R1131" s="227"/>
      <c r="S1131" s="227"/>
      <c r="T1131" s="227"/>
      <c r="U1131" s="227"/>
      <c r="V1131" s="227"/>
      <c r="W1131" s="227"/>
      <c r="X1131" s="227"/>
      <c r="Y1131" s="227"/>
      <c r="Z1131" s="227"/>
      <c r="AA1131" s="227"/>
      <c r="AB1131" s="228"/>
      <c r="AC1131" s="149">
        <f>IF($D1131="",0,IF($E1131="",0,IF(VLOOKUP($E1131,paramètres!$E$33:$F$44,2,FALSE)&lt;=VLOOKUP($AC$18,paramètres!$E$33:$F$44,2,FALSE),Q1131*$D1131,0)))</f>
        <v>0</v>
      </c>
      <c r="AD1131" s="13">
        <f>IF($D1131="",0,IF($E1131="",0,IF(VLOOKUP($E1131,paramètres!$E$33:$F$44,2,FALSE)&lt;=VLOOKUP($AD$18,paramètres!$E$33:$F$44,2,FALSE),R1131*$D1131,0)))</f>
        <v>0</v>
      </c>
      <c r="AE1131" s="13">
        <f>IF($D1131="",0,IF($E1131="",0,IF(VLOOKUP($E1131,paramètres!$E$33:$F$44,2,FALSE)&lt;=VLOOKUP($AE$18,paramètres!$E$33:$F$44,2,FALSE),S1131*$D1131,0)))</f>
        <v>0</v>
      </c>
      <c r="AF1131" s="13">
        <f>IF($D1131="",0,IF($E1131="",0,IF(VLOOKUP($E1131,paramètres!$E$33:$F$44,2,FALSE)&lt;=VLOOKUP($AF$18,paramètres!$E$33:$F$44,2,FALSE),T1131*$D1131,0)))</f>
        <v>0</v>
      </c>
      <c r="AG1131" s="13">
        <f>IF($D1131="",0,IF($E1131="",0,IF(VLOOKUP($E1131,paramètres!$E$33:$F$44,2,FALSE)&lt;=VLOOKUP($AG$18,paramètres!$E$33:$F$44,2,FALSE),U1131*$D1131,0)))</f>
        <v>0</v>
      </c>
      <c r="AH1131" s="13">
        <f>IF($D1131="",0,IF($E1131="",0,IF(VLOOKUP($E1131,paramètres!$E$33:$F$44,2,FALSE)&lt;=VLOOKUP($AH$18,paramètres!$E$33:$F$44,2,FALSE),V1131*$D1131,0)))</f>
        <v>0</v>
      </c>
      <c r="AI1131" s="13">
        <f>IF($D1131="",0,IF($E1131="",0,IF(VLOOKUP($E1131,paramètres!$E$33:$F$44,2,FALSE)&lt;=VLOOKUP($AI$18,paramètres!$E$33:$F$44,2,FALSE),W1131*$D1131,0)))</f>
        <v>0</v>
      </c>
      <c r="AJ1131" s="13">
        <f>IF($D1131="",0,IF($E1131="",0,IF(VLOOKUP($E1131,paramètres!$E$33:$F$44,2,FALSE)&lt;=VLOOKUP($AJ$18,paramètres!$E$33:$F$44,2,FALSE),X1131*$D1131,0)))</f>
        <v>0</v>
      </c>
      <c r="AK1131" s="13">
        <f>IF($D1131="",0,IF($E1131="",0,IF(VLOOKUP($E1131,paramètres!$E$33:$F$44,2,FALSE)&lt;=VLOOKUP($AK$18,paramètres!$E$33:$F$44,2,FALSE),Y1131*$D1131,0)))</f>
        <v>0</v>
      </c>
      <c r="AL1131" s="13">
        <f>IF($D1131="",0,IF($E1131="",0,IF(VLOOKUP($E1131,paramètres!$E$33:$F$44,2,FALSE)&lt;=VLOOKUP($AL$18,paramètres!$E$33:$F$44,2,FALSE),Z1131*$D1131,0)))</f>
        <v>0</v>
      </c>
      <c r="AM1131" s="13">
        <f>IF($D1131="",0,IF($E1131="",0,IF(VLOOKUP($E1131,paramètres!$E$33:$F$44,2,FALSE)&lt;=VLOOKUP($AM$18,paramètres!$E$33:$F$44,2,FALSE),AA1131*$D1131,0)))</f>
        <v>0</v>
      </c>
      <c r="AN1131" s="154">
        <f>IF($D1131="",0,IF($E1131="",0,IF(VLOOKUP($E1131,paramètres!$E$33:$F$44,2,FALSE)&lt;=VLOOKUP($AN$18,paramètres!$E$33:$F$44,2,FALSE),AB1131*$D1131,0)))</f>
        <v>0</v>
      </c>
      <c r="AO1131" s="149" t="str">
        <f>IF(paramètres!$B$28=1,((SUM(Q1131:Z1131)/1.02)+SUM(AA1131:AB1131))*0.0303/9*COUNT(Q1131:Y1131),IF(paramètres!$B$28=2,(SUM(Q1131:AB1131))*0.0303/9*COUNT(Q1131:Y1131),"Missing Delta option"))</f>
        <v>Missing Delta option</v>
      </c>
      <c r="AP1131" s="13" t="str">
        <f>IF(paramètres!$B$28=1,(((SUM(Q1131:Z1131)/1.02)+SUM(AA1131:AB1131))+((SUM(AC1131:AL1131)/1.02)+SUM(AM1131:AO1131)))*cotpatr,IF(paramètres!$B$28=2,(SUM(Q1131:AO1131)*cotpatr),"Missing Delta Option"))</f>
        <v>Missing Delta Option</v>
      </c>
      <c r="AQ1131" s="13" t="str" cm="1">
        <f t="array" ref="AQ1131">IF(paramètres!$B$28=1,(((SUM(Q1131:Z1131)/1.02)+SUM(AA1131:AB1131))+((SUM(AC1131:AN1131)/1.02)+SUM(AM1131:AN1131)))/12*pécule,IF(paramètres!$B$28=2,SUM(Q1131:AN1131)/12*pécule,"Missing Delta Option"))</f>
        <v>Missing Delta Option</v>
      </c>
      <c r="AR1131" s="132" t="e">
        <f>IF(paramètres!$B$28=1,(((SUM(Q1131:Z1131)/1.02)+SUM(AA1131:AB1131))+((SUM(AC1131:AN1131)/1.02)+SUM(AM1131:AN1131)))+AO1131+AP1131+AQ1131,SUM(Q1131:AN1131)+AO1131+AP1131+AQ1131)</f>
        <v>#VALUE!</v>
      </c>
    </row>
    <row r="1132" spans="1:44" x14ac:dyDescent="0.25">
      <c r="A1132" s="131"/>
      <c r="B1132" s="39"/>
      <c r="C1132" s="39"/>
      <c r="D1132" s="93"/>
      <c r="E1132" s="68"/>
      <c r="F1132" s="40"/>
      <c r="G1132" s="94"/>
      <c r="H1132" s="38"/>
      <c r="I1132" s="95"/>
      <c r="J1132" s="40"/>
      <c r="K1132" s="38"/>
      <c r="L1132" s="95"/>
      <c r="M1132" s="40"/>
      <c r="N1132" s="38"/>
      <c r="O1132" s="95"/>
      <c r="P1132" s="68"/>
      <c r="Q1132" s="226"/>
      <c r="R1132" s="227"/>
      <c r="S1132" s="227"/>
      <c r="T1132" s="227"/>
      <c r="U1132" s="227"/>
      <c r="V1132" s="227"/>
      <c r="W1132" s="227"/>
      <c r="X1132" s="227"/>
      <c r="Y1132" s="227"/>
      <c r="Z1132" s="227"/>
      <c r="AA1132" s="227"/>
      <c r="AB1132" s="228"/>
      <c r="AC1132" s="149">
        <f>IF($D1132="",0,IF($E1132="",0,IF(VLOOKUP($E1132,paramètres!$E$33:$F$44,2,FALSE)&lt;=VLOOKUP($AC$18,paramètres!$E$33:$F$44,2,FALSE),Q1132*$D1132,0)))</f>
        <v>0</v>
      </c>
      <c r="AD1132" s="13">
        <f>IF($D1132="",0,IF($E1132="",0,IF(VLOOKUP($E1132,paramètres!$E$33:$F$44,2,FALSE)&lt;=VLOOKUP($AD$18,paramètres!$E$33:$F$44,2,FALSE),R1132*$D1132,0)))</f>
        <v>0</v>
      </c>
      <c r="AE1132" s="13">
        <f>IF($D1132="",0,IF($E1132="",0,IF(VLOOKUP($E1132,paramètres!$E$33:$F$44,2,FALSE)&lt;=VLOOKUP($AE$18,paramètres!$E$33:$F$44,2,FALSE),S1132*$D1132,0)))</f>
        <v>0</v>
      </c>
      <c r="AF1132" s="13">
        <f>IF($D1132="",0,IF($E1132="",0,IF(VLOOKUP($E1132,paramètres!$E$33:$F$44,2,FALSE)&lt;=VLOOKUP($AF$18,paramètres!$E$33:$F$44,2,FALSE),T1132*$D1132,0)))</f>
        <v>0</v>
      </c>
      <c r="AG1132" s="13">
        <f>IF($D1132="",0,IF($E1132="",0,IF(VLOOKUP($E1132,paramètres!$E$33:$F$44,2,FALSE)&lt;=VLOOKUP($AG$18,paramètres!$E$33:$F$44,2,FALSE),U1132*$D1132,0)))</f>
        <v>0</v>
      </c>
      <c r="AH1132" s="13">
        <f>IF($D1132="",0,IF($E1132="",0,IF(VLOOKUP($E1132,paramètres!$E$33:$F$44,2,FALSE)&lt;=VLOOKUP($AH$18,paramètres!$E$33:$F$44,2,FALSE),V1132*$D1132,0)))</f>
        <v>0</v>
      </c>
      <c r="AI1132" s="13">
        <f>IF($D1132="",0,IF($E1132="",0,IF(VLOOKUP($E1132,paramètres!$E$33:$F$44,2,FALSE)&lt;=VLOOKUP($AI$18,paramètres!$E$33:$F$44,2,FALSE),W1132*$D1132,0)))</f>
        <v>0</v>
      </c>
      <c r="AJ1132" s="13">
        <f>IF($D1132="",0,IF($E1132="",0,IF(VLOOKUP($E1132,paramètres!$E$33:$F$44,2,FALSE)&lt;=VLOOKUP($AJ$18,paramètres!$E$33:$F$44,2,FALSE),X1132*$D1132,0)))</f>
        <v>0</v>
      </c>
      <c r="AK1132" s="13">
        <f>IF($D1132="",0,IF($E1132="",0,IF(VLOOKUP($E1132,paramètres!$E$33:$F$44,2,FALSE)&lt;=VLOOKUP($AK$18,paramètres!$E$33:$F$44,2,FALSE),Y1132*$D1132,0)))</f>
        <v>0</v>
      </c>
      <c r="AL1132" s="13">
        <f>IF($D1132="",0,IF($E1132="",0,IF(VLOOKUP($E1132,paramètres!$E$33:$F$44,2,FALSE)&lt;=VLOOKUP($AL$18,paramètres!$E$33:$F$44,2,FALSE),Z1132*$D1132,0)))</f>
        <v>0</v>
      </c>
      <c r="AM1132" s="13">
        <f>IF($D1132="",0,IF($E1132="",0,IF(VLOOKUP($E1132,paramètres!$E$33:$F$44,2,FALSE)&lt;=VLOOKUP($AM$18,paramètres!$E$33:$F$44,2,FALSE),AA1132*$D1132,0)))</f>
        <v>0</v>
      </c>
      <c r="AN1132" s="154">
        <f>IF($D1132="",0,IF($E1132="",0,IF(VLOOKUP($E1132,paramètres!$E$33:$F$44,2,FALSE)&lt;=VLOOKUP($AN$18,paramètres!$E$33:$F$44,2,FALSE),AB1132*$D1132,0)))</f>
        <v>0</v>
      </c>
      <c r="AO1132" s="149" t="str">
        <f>IF(paramètres!$B$28=1,((SUM(Q1132:Z1132)/1.02)+SUM(AA1132:AB1132))*0.0303/9*COUNT(Q1132:Y1132),IF(paramètres!$B$28=2,(SUM(Q1132:AB1132))*0.0303/9*COUNT(Q1132:Y1132),"Missing Delta option"))</f>
        <v>Missing Delta option</v>
      </c>
      <c r="AP1132" s="13" t="str">
        <f>IF(paramètres!$B$28=1,(((SUM(Q1132:Z1132)/1.02)+SUM(AA1132:AB1132))+((SUM(AC1132:AL1132)/1.02)+SUM(AM1132:AO1132)))*cotpatr,IF(paramètres!$B$28=2,(SUM(Q1132:AO1132)*cotpatr),"Missing Delta Option"))</f>
        <v>Missing Delta Option</v>
      </c>
      <c r="AQ1132" s="13" t="str" cm="1">
        <f t="array" ref="AQ1132">IF(paramètres!$B$28=1,(((SUM(Q1132:Z1132)/1.02)+SUM(AA1132:AB1132))+((SUM(AC1132:AN1132)/1.02)+SUM(AM1132:AN1132)))/12*pécule,IF(paramètres!$B$28=2,SUM(Q1132:AN1132)/12*pécule,"Missing Delta Option"))</f>
        <v>Missing Delta Option</v>
      </c>
      <c r="AR1132" s="132" t="e">
        <f>IF(paramètres!$B$28=1,(((SUM(Q1132:Z1132)/1.02)+SUM(AA1132:AB1132))+((SUM(AC1132:AN1132)/1.02)+SUM(AM1132:AN1132)))+AO1132+AP1132+AQ1132,SUM(Q1132:AN1132)+AO1132+AP1132+AQ1132)</f>
        <v>#VALUE!</v>
      </c>
    </row>
    <row r="1133" spans="1:44" x14ac:dyDescent="0.25">
      <c r="A1133" s="131"/>
      <c r="B1133" s="39"/>
      <c r="C1133" s="39"/>
      <c r="D1133" s="93"/>
      <c r="E1133" s="68"/>
      <c r="F1133" s="40"/>
      <c r="G1133" s="94"/>
      <c r="H1133" s="38"/>
      <c r="I1133" s="95"/>
      <c r="J1133" s="40"/>
      <c r="K1133" s="38"/>
      <c r="L1133" s="95"/>
      <c r="M1133" s="40"/>
      <c r="N1133" s="38"/>
      <c r="O1133" s="95"/>
      <c r="P1133" s="68"/>
      <c r="Q1133" s="226"/>
      <c r="R1133" s="227"/>
      <c r="S1133" s="227"/>
      <c r="T1133" s="227"/>
      <c r="U1133" s="227"/>
      <c r="V1133" s="227"/>
      <c r="W1133" s="227"/>
      <c r="X1133" s="227"/>
      <c r="Y1133" s="227"/>
      <c r="Z1133" s="227"/>
      <c r="AA1133" s="227"/>
      <c r="AB1133" s="228"/>
      <c r="AC1133" s="149">
        <f>IF($D1133="",0,IF($E1133="",0,IF(VLOOKUP($E1133,paramètres!$E$33:$F$44,2,FALSE)&lt;=VLOOKUP($AC$18,paramètres!$E$33:$F$44,2,FALSE),Q1133*$D1133,0)))</f>
        <v>0</v>
      </c>
      <c r="AD1133" s="13">
        <f>IF($D1133="",0,IF($E1133="",0,IF(VLOOKUP($E1133,paramètres!$E$33:$F$44,2,FALSE)&lt;=VLOOKUP($AD$18,paramètres!$E$33:$F$44,2,FALSE),R1133*$D1133,0)))</f>
        <v>0</v>
      </c>
      <c r="AE1133" s="13">
        <f>IF($D1133="",0,IF($E1133="",0,IF(VLOOKUP($E1133,paramètres!$E$33:$F$44,2,FALSE)&lt;=VLOOKUP($AE$18,paramètres!$E$33:$F$44,2,FALSE),S1133*$D1133,0)))</f>
        <v>0</v>
      </c>
      <c r="AF1133" s="13">
        <f>IF($D1133="",0,IF($E1133="",0,IF(VLOOKUP($E1133,paramètres!$E$33:$F$44,2,FALSE)&lt;=VLOOKUP($AF$18,paramètres!$E$33:$F$44,2,FALSE),T1133*$D1133,0)))</f>
        <v>0</v>
      </c>
      <c r="AG1133" s="13">
        <f>IF($D1133="",0,IF($E1133="",0,IF(VLOOKUP($E1133,paramètres!$E$33:$F$44,2,FALSE)&lt;=VLOOKUP($AG$18,paramètres!$E$33:$F$44,2,FALSE),U1133*$D1133,0)))</f>
        <v>0</v>
      </c>
      <c r="AH1133" s="13">
        <f>IF($D1133="",0,IF($E1133="",0,IF(VLOOKUP($E1133,paramètres!$E$33:$F$44,2,FALSE)&lt;=VLOOKUP($AH$18,paramètres!$E$33:$F$44,2,FALSE),V1133*$D1133,0)))</f>
        <v>0</v>
      </c>
      <c r="AI1133" s="13">
        <f>IF($D1133="",0,IF($E1133="",0,IF(VLOOKUP($E1133,paramètres!$E$33:$F$44,2,FALSE)&lt;=VLOOKUP($AI$18,paramètres!$E$33:$F$44,2,FALSE),W1133*$D1133,0)))</f>
        <v>0</v>
      </c>
      <c r="AJ1133" s="13">
        <f>IF($D1133="",0,IF($E1133="",0,IF(VLOOKUP($E1133,paramètres!$E$33:$F$44,2,FALSE)&lt;=VLOOKUP($AJ$18,paramètres!$E$33:$F$44,2,FALSE),X1133*$D1133,0)))</f>
        <v>0</v>
      </c>
      <c r="AK1133" s="13">
        <f>IF($D1133="",0,IF($E1133="",0,IF(VLOOKUP($E1133,paramètres!$E$33:$F$44,2,FALSE)&lt;=VLOOKUP($AK$18,paramètres!$E$33:$F$44,2,FALSE),Y1133*$D1133,0)))</f>
        <v>0</v>
      </c>
      <c r="AL1133" s="13">
        <f>IF($D1133="",0,IF($E1133="",0,IF(VLOOKUP($E1133,paramètres!$E$33:$F$44,2,FALSE)&lt;=VLOOKUP($AL$18,paramètres!$E$33:$F$44,2,FALSE),Z1133*$D1133,0)))</f>
        <v>0</v>
      </c>
      <c r="AM1133" s="13">
        <f>IF($D1133="",0,IF($E1133="",0,IF(VLOOKUP($E1133,paramètres!$E$33:$F$44,2,FALSE)&lt;=VLOOKUP($AM$18,paramètres!$E$33:$F$44,2,FALSE),AA1133*$D1133,0)))</f>
        <v>0</v>
      </c>
      <c r="AN1133" s="154">
        <f>IF($D1133="",0,IF($E1133="",0,IF(VLOOKUP($E1133,paramètres!$E$33:$F$44,2,FALSE)&lt;=VLOOKUP($AN$18,paramètres!$E$33:$F$44,2,FALSE),AB1133*$D1133,0)))</f>
        <v>0</v>
      </c>
      <c r="AO1133" s="149" t="str">
        <f>IF(paramètres!$B$28=1,((SUM(Q1133:Z1133)/1.02)+SUM(AA1133:AB1133))*0.0303/9*COUNT(Q1133:Y1133),IF(paramètres!$B$28=2,(SUM(Q1133:AB1133))*0.0303/9*COUNT(Q1133:Y1133),"Missing Delta option"))</f>
        <v>Missing Delta option</v>
      </c>
      <c r="AP1133" s="13" t="str">
        <f>IF(paramètres!$B$28=1,(((SUM(Q1133:Z1133)/1.02)+SUM(AA1133:AB1133))+((SUM(AC1133:AL1133)/1.02)+SUM(AM1133:AO1133)))*cotpatr,IF(paramètres!$B$28=2,(SUM(Q1133:AO1133)*cotpatr),"Missing Delta Option"))</f>
        <v>Missing Delta Option</v>
      </c>
      <c r="AQ1133" s="13" t="str" cm="1">
        <f t="array" ref="AQ1133">IF(paramètres!$B$28=1,(((SUM(Q1133:Z1133)/1.02)+SUM(AA1133:AB1133))+((SUM(AC1133:AN1133)/1.02)+SUM(AM1133:AN1133)))/12*pécule,IF(paramètres!$B$28=2,SUM(Q1133:AN1133)/12*pécule,"Missing Delta Option"))</f>
        <v>Missing Delta Option</v>
      </c>
      <c r="AR1133" s="132" t="e">
        <f>IF(paramètres!$B$28=1,(((SUM(Q1133:Z1133)/1.02)+SUM(AA1133:AB1133))+((SUM(AC1133:AN1133)/1.02)+SUM(AM1133:AN1133)))+AO1133+AP1133+AQ1133,SUM(Q1133:AN1133)+AO1133+AP1133+AQ1133)</f>
        <v>#VALUE!</v>
      </c>
    </row>
    <row r="1134" spans="1:44" x14ac:dyDescent="0.25">
      <c r="A1134" s="131"/>
      <c r="B1134" s="39"/>
      <c r="C1134" s="39"/>
      <c r="D1134" s="93"/>
      <c r="E1134" s="68"/>
      <c r="F1134" s="40"/>
      <c r="G1134" s="94"/>
      <c r="H1134" s="38"/>
      <c r="I1134" s="95"/>
      <c r="J1134" s="40"/>
      <c r="K1134" s="38"/>
      <c r="L1134" s="95"/>
      <c r="M1134" s="40"/>
      <c r="N1134" s="38"/>
      <c r="O1134" s="95"/>
      <c r="P1134" s="68"/>
      <c r="Q1134" s="226"/>
      <c r="R1134" s="227"/>
      <c r="S1134" s="227"/>
      <c r="T1134" s="227"/>
      <c r="U1134" s="227"/>
      <c r="V1134" s="227"/>
      <c r="W1134" s="227"/>
      <c r="X1134" s="227"/>
      <c r="Y1134" s="227"/>
      <c r="Z1134" s="227"/>
      <c r="AA1134" s="227"/>
      <c r="AB1134" s="228"/>
      <c r="AC1134" s="149">
        <f>IF($D1134="",0,IF($E1134="",0,IF(VLOOKUP($E1134,paramètres!$E$33:$F$44,2,FALSE)&lt;=VLOOKUP($AC$18,paramètres!$E$33:$F$44,2,FALSE),Q1134*$D1134,0)))</f>
        <v>0</v>
      </c>
      <c r="AD1134" s="13">
        <f>IF($D1134="",0,IF($E1134="",0,IF(VLOOKUP($E1134,paramètres!$E$33:$F$44,2,FALSE)&lt;=VLOOKUP($AD$18,paramètres!$E$33:$F$44,2,FALSE),R1134*$D1134,0)))</f>
        <v>0</v>
      </c>
      <c r="AE1134" s="13">
        <f>IF($D1134="",0,IF($E1134="",0,IF(VLOOKUP($E1134,paramètres!$E$33:$F$44,2,FALSE)&lt;=VLOOKUP($AE$18,paramètres!$E$33:$F$44,2,FALSE),S1134*$D1134,0)))</f>
        <v>0</v>
      </c>
      <c r="AF1134" s="13">
        <f>IF($D1134="",0,IF($E1134="",0,IF(VLOOKUP($E1134,paramètres!$E$33:$F$44,2,FALSE)&lt;=VLOOKUP($AF$18,paramètres!$E$33:$F$44,2,FALSE),T1134*$D1134,0)))</f>
        <v>0</v>
      </c>
      <c r="AG1134" s="13">
        <f>IF($D1134="",0,IF($E1134="",0,IF(VLOOKUP($E1134,paramètres!$E$33:$F$44,2,FALSE)&lt;=VLOOKUP($AG$18,paramètres!$E$33:$F$44,2,FALSE),U1134*$D1134,0)))</f>
        <v>0</v>
      </c>
      <c r="AH1134" s="13">
        <f>IF($D1134="",0,IF($E1134="",0,IF(VLOOKUP($E1134,paramètres!$E$33:$F$44,2,FALSE)&lt;=VLOOKUP($AH$18,paramètres!$E$33:$F$44,2,FALSE),V1134*$D1134,0)))</f>
        <v>0</v>
      </c>
      <c r="AI1134" s="13">
        <f>IF($D1134="",0,IF($E1134="",0,IF(VLOOKUP($E1134,paramètres!$E$33:$F$44,2,FALSE)&lt;=VLOOKUP($AI$18,paramètres!$E$33:$F$44,2,FALSE),W1134*$D1134,0)))</f>
        <v>0</v>
      </c>
      <c r="AJ1134" s="13">
        <f>IF($D1134="",0,IF($E1134="",0,IF(VLOOKUP($E1134,paramètres!$E$33:$F$44,2,FALSE)&lt;=VLOOKUP($AJ$18,paramètres!$E$33:$F$44,2,FALSE),X1134*$D1134,0)))</f>
        <v>0</v>
      </c>
      <c r="AK1134" s="13">
        <f>IF($D1134="",0,IF($E1134="",0,IF(VLOOKUP($E1134,paramètres!$E$33:$F$44,2,FALSE)&lt;=VLOOKUP($AK$18,paramètres!$E$33:$F$44,2,FALSE),Y1134*$D1134,0)))</f>
        <v>0</v>
      </c>
      <c r="AL1134" s="13">
        <f>IF($D1134="",0,IF($E1134="",0,IF(VLOOKUP($E1134,paramètres!$E$33:$F$44,2,FALSE)&lt;=VLOOKUP($AL$18,paramètres!$E$33:$F$44,2,FALSE),Z1134*$D1134,0)))</f>
        <v>0</v>
      </c>
      <c r="AM1134" s="13">
        <f>IF($D1134="",0,IF($E1134="",0,IF(VLOOKUP($E1134,paramètres!$E$33:$F$44,2,FALSE)&lt;=VLOOKUP($AM$18,paramètres!$E$33:$F$44,2,FALSE),AA1134*$D1134,0)))</f>
        <v>0</v>
      </c>
      <c r="AN1134" s="154">
        <f>IF($D1134="",0,IF($E1134="",0,IF(VLOOKUP($E1134,paramètres!$E$33:$F$44,2,FALSE)&lt;=VLOOKUP($AN$18,paramètres!$E$33:$F$44,2,FALSE),AB1134*$D1134,0)))</f>
        <v>0</v>
      </c>
      <c r="AO1134" s="149" t="str">
        <f>IF(paramètres!$B$28=1,((SUM(Q1134:Z1134)/1.02)+SUM(AA1134:AB1134))*0.0303/9*COUNT(Q1134:Y1134),IF(paramètres!$B$28=2,(SUM(Q1134:AB1134))*0.0303/9*COUNT(Q1134:Y1134),"Missing Delta option"))</f>
        <v>Missing Delta option</v>
      </c>
      <c r="AP1134" s="13" t="str">
        <f>IF(paramètres!$B$28=1,(((SUM(Q1134:Z1134)/1.02)+SUM(AA1134:AB1134))+((SUM(AC1134:AL1134)/1.02)+SUM(AM1134:AO1134)))*cotpatr,IF(paramètres!$B$28=2,(SUM(Q1134:AO1134)*cotpatr),"Missing Delta Option"))</f>
        <v>Missing Delta Option</v>
      </c>
      <c r="AQ1134" s="13" t="str" cm="1">
        <f t="array" ref="AQ1134">IF(paramètres!$B$28=1,(((SUM(Q1134:Z1134)/1.02)+SUM(AA1134:AB1134))+((SUM(AC1134:AN1134)/1.02)+SUM(AM1134:AN1134)))/12*pécule,IF(paramètres!$B$28=2,SUM(Q1134:AN1134)/12*pécule,"Missing Delta Option"))</f>
        <v>Missing Delta Option</v>
      </c>
      <c r="AR1134" s="132" t="e">
        <f>IF(paramètres!$B$28=1,(((SUM(Q1134:Z1134)/1.02)+SUM(AA1134:AB1134))+((SUM(AC1134:AN1134)/1.02)+SUM(AM1134:AN1134)))+AO1134+AP1134+AQ1134,SUM(Q1134:AN1134)+AO1134+AP1134+AQ1134)</f>
        <v>#VALUE!</v>
      </c>
    </row>
    <row r="1135" spans="1:44" x14ac:dyDescent="0.25">
      <c r="A1135" s="131"/>
      <c r="B1135" s="39"/>
      <c r="C1135" s="39"/>
      <c r="D1135" s="93"/>
      <c r="E1135" s="68"/>
      <c r="F1135" s="40"/>
      <c r="G1135" s="94"/>
      <c r="H1135" s="38"/>
      <c r="I1135" s="95"/>
      <c r="J1135" s="40"/>
      <c r="K1135" s="38"/>
      <c r="L1135" s="95"/>
      <c r="M1135" s="40"/>
      <c r="N1135" s="38"/>
      <c r="O1135" s="95"/>
      <c r="P1135" s="68"/>
      <c r="Q1135" s="226"/>
      <c r="R1135" s="227"/>
      <c r="S1135" s="227"/>
      <c r="T1135" s="227"/>
      <c r="U1135" s="227"/>
      <c r="V1135" s="227"/>
      <c r="W1135" s="227"/>
      <c r="X1135" s="227"/>
      <c r="Y1135" s="227"/>
      <c r="Z1135" s="227"/>
      <c r="AA1135" s="227"/>
      <c r="AB1135" s="228"/>
      <c r="AC1135" s="149">
        <f>IF($D1135="",0,IF($E1135="",0,IF(VLOOKUP($E1135,paramètres!$E$33:$F$44,2,FALSE)&lt;=VLOOKUP($AC$18,paramètres!$E$33:$F$44,2,FALSE),Q1135*$D1135,0)))</f>
        <v>0</v>
      </c>
      <c r="AD1135" s="13">
        <f>IF($D1135="",0,IF($E1135="",0,IF(VLOOKUP($E1135,paramètres!$E$33:$F$44,2,FALSE)&lt;=VLOOKUP($AD$18,paramètres!$E$33:$F$44,2,FALSE),R1135*$D1135,0)))</f>
        <v>0</v>
      </c>
      <c r="AE1135" s="13">
        <f>IF($D1135="",0,IF($E1135="",0,IF(VLOOKUP($E1135,paramètres!$E$33:$F$44,2,FALSE)&lt;=VLOOKUP($AE$18,paramètres!$E$33:$F$44,2,FALSE),S1135*$D1135,0)))</f>
        <v>0</v>
      </c>
      <c r="AF1135" s="13">
        <f>IF($D1135="",0,IF($E1135="",0,IF(VLOOKUP($E1135,paramètres!$E$33:$F$44,2,FALSE)&lt;=VLOOKUP($AF$18,paramètres!$E$33:$F$44,2,FALSE),T1135*$D1135,0)))</f>
        <v>0</v>
      </c>
      <c r="AG1135" s="13">
        <f>IF($D1135="",0,IF($E1135="",0,IF(VLOOKUP($E1135,paramètres!$E$33:$F$44,2,FALSE)&lt;=VLOOKUP($AG$18,paramètres!$E$33:$F$44,2,FALSE),U1135*$D1135,0)))</f>
        <v>0</v>
      </c>
      <c r="AH1135" s="13">
        <f>IF($D1135="",0,IF($E1135="",0,IF(VLOOKUP($E1135,paramètres!$E$33:$F$44,2,FALSE)&lt;=VLOOKUP($AH$18,paramètres!$E$33:$F$44,2,FALSE),V1135*$D1135,0)))</f>
        <v>0</v>
      </c>
      <c r="AI1135" s="13">
        <f>IF($D1135="",0,IF($E1135="",0,IF(VLOOKUP($E1135,paramètres!$E$33:$F$44,2,FALSE)&lt;=VLOOKUP($AI$18,paramètres!$E$33:$F$44,2,FALSE),W1135*$D1135,0)))</f>
        <v>0</v>
      </c>
      <c r="AJ1135" s="13">
        <f>IF($D1135="",0,IF($E1135="",0,IF(VLOOKUP($E1135,paramètres!$E$33:$F$44,2,FALSE)&lt;=VLOOKUP($AJ$18,paramètres!$E$33:$F$44,2,FALSE),X1135*$D1135,0)))</f>
        <v>0</v>
      </c>
      <c r="AK1135" s="13">
        <f>IF($D1135="",0,IF($E1135="",0,IF(VLOOKUP($E1135,paramètres!$E$33:$F$44,2,FALSE)&lt;=VLOOKUP($AK$18,paramètres!$E$33:$F$44,2,FALSE),Y1135*$D1135,0)))</f>
        <v>0</v>
      </c>
      <c r="AL1135" s="13">
        <f>IF($D1135="",0,IF($E1135="",0,IF(VLOOKUP($E1135,paramètres!$E$33:$F$44,2,FALSE)&lt;=VLOOKUP($AL$18,paramètres!$E$33:$F$44,2,FALSE),Z1135*$D1135,0)))</f>
        <v>0</v>
      </c>
      <c r="AM1135" s="13">
        <f>IF($D1135="",0,IF($E1135="",0,IF(VLOOKUP($E1135,paramètres!$E$33:$F$44,2,FALSE)&lt;=VLOOKUP($AM$18,paramètres!$E$33:$F$44,2,FALSE),AA1135*$D1135,0)))</f>
        <v>0</v>
      </c>
      <c r="AN1135" s="154">
        <f>IF($D1135="",0,IF($E1135="",0,IF(VLOOKUP($E1135,paramètres!$E$33:$F$44,2,FALSE)&lt;=VLOOKUP($AN$18,paramètres!$E$33:$F$44,2,FALSE),AB1135*$D1135,0)))</f>
        <v>0</v>
      </c>
      <c r="AO1135" s="149" t="str">
        <f>IF(paramètres!$B$28=1,((SUM(Q1135:Z1135)/1.02)+SUM(AA1135:AB1135))*0.0303/9*COUNT(Q1135:Y1135),IF(paramètres!$B$28=2,(SUM(Q1135:AB1135))*0.0303/9*COUNT(Q1135:Y1135),"Missing Delta option"))</f>
        <v>Missing Delta option</v>
      </c>
      <c r="AP1135" s="13" t="str">
        <f>IF(paramètres!$B$28=1,(((SUM(Q1135:Z1135)/1.02)+SUM(AA1135:AB1135))+((SUM(AC1135:AL1135)/1.02)+SUM(AM1135:AO1135)))*cotpatr,IF(paramètres!$B$28=2,(SUM(Q1135:AO1135)*cotpatr),"Missing Delta Option"))</f>
        <v>Missing Delta Option</v>
      </c>
      <c r="AQ1135" s="13" t="str" cm="1">
        <f t="array" ref="AQ1135">IF(paramètres!$B$28=1,(((SUM(Q1135:Z1135)/1.02)+SUM(AA1135:AB1135))+((SUM(AC1135:AN1135)/1.02)+SUM(AM1135:AN1135)))/12*pécule,IF(paramètres!$B$28=2,SUM(Q1135:AN1135)/12*pécule,"Missing Delta Option"))</f>
        <v>Missing Delta Option</v>
      </c>
      <c r="AR1135" s="132" t="e">
        <f>IF(paramètres!$B$28=1,(((SUM(Q1135:Z1135)/1.02)+SUM(AA1135:AB1135))+((SUM(AC1135:AN1135)/1.02)+SUM(AM1135:AN1135)))+AO1135+AP1135+AQ1135,SUM(Q1135:AN1135)+AO1135+AP1135+AQ1135)</f>
        <v>#VALUE!</v>
      </c>
    </row>
    <row r="1136" spans="1:44" x14ac:dyDescent="0.25">
      <c r="A1136" s="131"/>
      <c r="B1136" s="39"/>
      <c r="C1136" s="39"/>
      <c r="D1136" s="93"/>
      <c r="E1136" s="68"/>
      <c r="F1136" s="40"/>
      <c r="G1136" s="94"/>
      <c r="H1136" s="38"/>
      <c r="I1136" s="95"/>
      <c r="J1136" s="40"/>
      <c r="K1136" s="38"/>
      <c r="L1136" s="95"/>
      <c r="M1136" s="40"/>
      <c r="N1136" s="38"/>
      <c r="O1136" s="95"/>
      <c r="P1136" s="68"/>
      <c r="Q1136" s="226"/>
      <c r="R1136" s="227"/>
      <c r="S1136" s="227"/>
      <c r="T1136" s="227"/>
      <c r="U1136" s="227"/>
      <c r="V1136" s="227"/>
      <c r="W1136" s="227"/>
      <c r="X1136" s="227"/>
      <c r="Y1136" s="227"/>
      <c r="Z1136" s="227"/>
      <c r="AA1136" s="227"/>
      <c r="AB1136" s="228"/>
      <c r="AC1136" s="149">
        <f>IF($D1136="",0,IF($E1136="",0,IF(VLOOKUP($E1136,paramètres!$E$33:$F$44,2,FALSE)&lt;=VLOOKUP($AC$18,paramètres!$E$33:$F$44,2,FALSE),Q1136*$D1136,0)))</f>
        <v>0</v>
      </c>
      <c r="AD1136" s="13">
        <f>IF($D1136="",0,IF($E1136="",0,IF(VLOOKUP($E1136,paramètres!$E$33:$F$44,2,FALSE)&lt;=VLOOKUP($AD$18,paramètres!$E$33:$F$44,2,FALSE),R1136*$D1136,0)))</f>
        <v>0</v>
      </c>
      <c r="AE1136" s="13">
        <f>IF($D1136="",0,IF($E1136="",0,IF(VLOOKUP($E1136,paramètres!$E$33:$F$44,2,FALSE)&lt;=VLOOKUP($AE$18,paramètres!$E$33:$F$44,2,FALSE),S1136*$D1136,0)))</f>
        <v>0</v>
      </c>
      <c r="AF1136" s="13">
        <f>IF($D1136="",0,IF($E1136="",0,IF(VLOOKUP($E1136,paramètres!$E$33:$F$44,2,FALSE)&lt;=VLOOKUP($AF$18,paramètres!$E$33:$F$44,2,FALSE),T1136*$D1136,0)))</f>
        <v>0</v>
      </c>
      <c r="AG1136" s="13">
        <f>IF($D1136="",0,IF($E1136="",0,IF(VLOOKUP($E1136,paramètres!$E$33:$F$44,2,FALSE)&lt;=VLOOKUP($AG$18,paramètres!$E$33:$F$44,2,FALSE),U1136*$D1136,0)))</f>
        <v>0</v>
      </c>
      <c r="AH1136" s="13">
        <f>IF($D1136="",0,IF($E1136="",0,IF(VLOOKUP($E1136,paramètres!$E$33:$F$44,2,FALSE)&lt;=VLOOKUP($AH$18,paramètres!$E$33:$F$44,2,FALSE),V1136*$D1136,0)))</f>
        <v>0</v>
      </c>
      <c r="AI1136" s="13">
        <f>IF($D1136="",0,IF($E1136="",0,IF(VLOOKUP($E1136,paramètres!$E$33:$F$44,2,FALSE)&lt;=VLOOKUP($AI$18,paramètres!$E$33:$F$44,2,FALSE),W1136*$D1136,0)))</f>
        <v>0</v>
      </c>
      <c r="AJ1136" s="13">
        <f>IF($D1136="",0,IF($E1136="",0,IF(VLOOKUP($E1136,paramètres!$E$33:$F$44,2,FALSE)&lt;=VLOOKUP($AJ$18,paramètres!$E$33:$F$44,2,FALSE),X1136*$D1136,0)))</f>
        <v>0</v>
      </c>
      <c r="AK1136" s="13">
        <f>IF($D1136="",0,IF($E1136="",0,IF(VLOOKUP($E1136,paramètres!$E$33:$F$44,2,FALSE)&lt;=VLOOKUP($AK$18,paramètres!$E$33:$F$44,2,FALSE),Y1136*$D1136,0)))</f>
        <v>0</v>
      </c>
      <c r="AL1136" s="13">
        <f>IF($D1136="",0,IF($E1136="",0,IF(VLOOKUP($E1136,paramètres!$E$33:$F$44,2,FALSE)&lt;=VLOOKUP($AL$18,paramètres!$E$33:$F$44,2,FALSE),Z1136*$D1136,0)))</f>
        <v>0</v>
      </c>
      <c r="AM1136" s="13">
        <f>IF($D1136="",0,IF($E1136="",0,IF(VLOOKUP($E1136,paramètres!$E$33:$F$44,2,FALSE)&lt;=VLOOKUP($AM$18,paramètres!$E$33:$F$44,2,FALSE),AA1136*$D1136,0)))</f>
        <v>0</v>
      </c>
      <c r="AN1136" s="154">
        <f>IF($D1136="",0,IF($E1136="",0,IF(VLOOKUP($E1136,paramètres!$E$33:$F$44,2,FALSE)&lt;=VLOOKUP($AN$18,paramètres!$E$33:$F$44,2,FALSE),AB1136*$D1136,0)))</f>
        <v>0</v>
      </c>
      <c r="AO1136" s="149" t="str">
        <f>IF(paramètres!$B$28=1,((SUM(Q1136:Z1136)/1.02)+SUM(AA1136:AB1136))*0.0303/9*COUNT(Q1136:Y1136),IF(paramètres!$B$28=2,(SUM(Q1136:AB1136))*0.0303/9*COUNT(Q1136:Y1136),"Missing Delta option"))</f>
        <v>Missing Delta option</v>
      </c>
      <c r="AP1136" s="13" t="str">
        <f>IF(paramètres!$B$28=1,(((SUM(Q1136:Z1136)/1.02)+SUM(AA1136:AB1136))+((SUM(AC1136:AL1136)/1.02)+SUM(AM1136:AO1136)))*cotpatr,IF(paramètres!$B$28=2,(SUM(Q1136:AO1136)*cotpatr),"Missing Delta Option"))</f>
        <v>Missing Delta Option</v>
      </c>
      <c r="AQ1136" s="13" t="str" cm="1">
        <f t="array" ref="AQ1136">IF(paramètres!$B$28=1,(((SUM(Q1136:Z1136)/1.02)+SUM(AA1136:AB1136))+((SUM(AC1136:AN1136)/1.02)+SUM(AM1136:AN1136)))/12*pécule,IF(paramètres!$B$28=2,SUM(Q1136:AN1136)/12*pécule,"Missing Delta Option"))</f>
        <v>Missing Delta Option</v>
      </c>
      <c r="AR1136" s="132" t="e">
        <f>IF(paramètres!$B$28=1,(((SUM(Q1136:Z1136)/1.02)+SUM(AA1136:AB1136))+((SUM(AC1136:AN1136)/1.02)+SUM(AM1136:AN1136)))+AO1136+AP1136+AQ1136,SUM(Q1136:AN1136)+AO1136+AP1136+AQ1136)</f>
        <v>#VALUE!</v>
      </c>
    </row>
    <row r="1137" spans="1:44" x14ac:dyDescent="0.25">
      <c r="A1137" s="131"/>
      <c r="B1137" s="39"/>
      <c r="C1137" s="39"/>
      <c r="D1137" s="93"/>
      <c r="E1137" s="68"/>
      <c r="F1137" s="40"/>
      <c r="G1137" s="94"/>
      <c r="H1137" s="38"/>
      <c r="I1137" s="95"/>
      <c r="J1137" s="40"/>
      <c r="K1137" s="38"/>
      <c r="L1137" s="95"/>
      <c r="M1137" s="40"/>
      <c r="N1137" s="38"/>
      <c r="O1137" s="95"/>
      <c r="P1137" s="68"/>
      <c r="Q1137" s="226"/>
      <c r="R1137" s="227"/>
      <c r="S1137" s="227"/>
      <c r="T1137" s="227"/>
      <c r="U1137" s="227"/>
      <c r="V1137" s="227"/>
      <c r="W1137" s="227"/>
      <c r="X1137" s="227"/>
      <c r="Y1137" s="227"/>
      <c r="Z1137" s="227"/>
      <c r="AA1137" s="227"/>
      <c r="AB1137" s="228"/>
      <c r="AC1137" s="149">
        <f>IF($D1137="",0,IF($E1137="",0,IF(VLOOKUP($E1137,paramètres!$E$33:$F$44,2,FALSE)&lt;=VLOOKUP($AC$18,paramètres!$E$33:$F$44,2,FALSE),Q1137*$D1137,0)))</f>
        <v>0</v>
      </c>
      <c r="AD1137" s="13">
        <f>IF($D1137="",0,IF($E1137="",0,IF(VLOOKUP($E1137,paramètres!$E$33:$F$44,2,FALSE)&lt;=VLOOKUP($AD$18,paramètres!$E$33:$F$44,2,FALSE),R1137*$D1137,0)))</f>
        <v>0</v>
      </c>
      <c r="AE1137" s="13">
        <f>IF($D1137="",0,IF($E1137="",0,IF(VLOOKUP($E1137,paramètres!$E$33:$F$44,2,FALSE)&lt;=VLOOKUP($AE$18,paramètres!$E$33:$F$44,2,FALSE),S1137*$D1137,0)))</f>
        <v>0</v>
      </c>
      <c r="AF1137" s="13">
        <f>IF($D1137="",0,IF($E1137="",0,IF(VLOOKUP($E1137,paramètres!$E$33:$F$44,2,FALSE)&lt;=VLOOKUP($AF$18,paramètres!$E$33:$F$44,2,FALSE),T1137*$D1137,0)))</f>
        <v>0</v>
      </c>
      <c r="AG1137" s="13">
        <f>IF($D1137="",0,IF($E1137="",0,IF(VLOOKUP($E1137,paramètres!$E$33:$F$44,2,FALSE)&lt;=VLOOKUP($AG$18,paramètres!$E$33:$F$44,2,FALSE),U1137*$D1137,0)))</f>
        <v>0</v>
      </c>
      <c r="AH1137" s="13">
        <f>IF($D1137="",0,IF($E1137="",0,IF(VLOOKUP($E1137,paramètres!$E$33:$F$44,2,FALSE)&lt;=VLOOKUP($AH$18,paramètres!$E$33:$F$44,2,FALSE),V1137*$D1137,0)))</f>
        <v>0</v>
      </c>
      <c r="AI1137" s="13">
        <f>IF($D1137="",0,IF($E1137="",0,IF(VLOOKUP($E1137,paramètres!$E$33:$F$44,2,FALSE)&lt;=VLOOKUP($AI$18,paramètres!$E$33:$F$44,2,FALSE),W1137*$D1137,0)))</f>
        <v>0</v>
      </c>
      <c r="AJ1137" s="13">
        <f>IF($D1137="",0,IF($E1137="",0,IF(VLOOKUP($E1137,paramètres!$E$33:$F$44,2,FALSE)&lt;=VLOOKUP($AJ$18,paramètres!$E$33:$F$44,2,FALSE),X1137*$D1137,0)))</f>
        <v>0</v>
      </c>
      <c r="AK1137" s="13">
        <f>IF($D1137="",0,IF($E1137="",0,IF(VLOOKUP($E1137,paramètres!$E$33:$F$44,2,FALSE)&lt;=VLOOKUP($AK$18,paramètres!$E$33:$F$44,2,FALSE),Y1137*$D1137,0)))</f>
        <v>0</v>
      </c>
      <c r="AL1137" s="13">
        <f>IF($D1137="",0,IF($E1137="",0,IF(VLOOKUP($E1137,paramètres!$E$33:$F$44,2,FALSE)&lt;=VLOOKUP($AL$18,paramètres!$E$33:$F$44,2,FALSE),Z1137*$D1137,0)))</f>
        <v>0</v>
      </c>
      <c r="AM1137" s="13">
        <f>IF($D1137="",0,IF($E1137="",0,IF(VLOOKUP($E1137,paramètres!$E$33:$F$44,2,FALSE)&lt;=VLOOKUP($AM$18,paramètres!$E$33:$F$44,2,FALSE),AA1137*$D1137,0)))</f>
        <v>0</v>
      </c>
      <c r="AN1137" s="154">
        <f>IF($D1137="",0,IF($E1137="",0,IF(VLOOKUP($E1137,paramètres!$E$33:$F$44,2,FALSE)&lt;=VLOOKUP($AN$18,paramètres!$E$33:$F$44,2,FALSE),AB1137*$D1137,0)))</f>
        <v>0</v>
      </c>
      <c r="AO1137" s="149" t="str">
        <f>IF(paramètres!$B$28=1,((SUM(Q1137:Z1137)/1.02)+SUM(AA1137:AB1137))*0.0303/9*COUNT(Q1137:Y1137),IF(paramètres!$B$28=2,(SUM(Q1137:AB1137))*0.0303/9*COUNT(Q1137:Y1137),"Missing Delta option"))</f>
        <v>Missing Delta option</v>
      </c>
      <c r="AP1137" s="13" t="str">
        <f>IF(paramètres!$B$28=1,(((SUM(Q1137:Z1137)/1.02)+SUM(AA1137:AB1137))+((SUM(AC1137:AL1137)/1.02)+SUM(AM1137:AO1137)))*cotpatr,IF(paramètres!$B$28=2,(SUM(Q1137:AO1137)*cotpatr),"Missing Delta Option"))</f>
        <v>Missing Delta Option</v>
      </c>
      <c r="AQ1137" s="13" t="str" cm="1">
        <f t="array" ref="AQ1137">IF(paramètres!$B$28=1,(((SUM(Q1137:Z1137)/1.02)+SUM(AA1137:AB1137))+((SUM(AC1137:AN1137)/1.02)+SUM(AM1137:AN1137)))/12*pécule,IF(paramètres!$B$28=2,SUM(Q1137:AN1137)/12*pécule,"Missing Delta Option"))</f>
        <v>Missing Delta Option</v>
      </c>
      <c r="AR1137" s="132" t="e">
        <f>IF(paramètres!$B$28=1,(((SUM(Q1137:Z1137)/1.02)+SUM(AA1137:AB1137))+((SUM(AC1137:AN1137)/1.02)+SUM(AM1137:AN1137)))+AO1137+AP1137+AQ1137,SUM(Q1137:AN1137)+AO1137+AP1137+AQ1137)</f>
        <v>#VALUE!</v>
      </c>
    </row>
    <row r="1138" spans="1:44" x14ac:dyDescent="0.25">
      <c r="A1138" s="131"/>
      <c r="B1138" s="39"/>
      <c r="C1138" s="39"/>
      <c r="D1138" s="93"/>
      <c r="E1138" s="68"/>
      <c r="F1138" s="40"/>
      <c r="G1138" s="94"/>
      <c r="H1138" s="38"/>
      <c r="I1138" s="95"/>
      <c r="J1138" s="40"/>
      <c r="K1138" s="38"/>
      <c r="L1138" s="95"/>
      <c r="M1138" s="40"/>
      <c r="N1138" s="38"/>
      <c r="O1138" s="95"/>
      <c r="P1138" s="68"/>
      <c r="Q1138" s="226"/>
      <c r="R1138" s="227"/>
      <c r="S1138" s="227"/>
      <c r="T1138" s="227"/>
      <c r="U1138" s="227"/>
      <c r="V1138" s="227"/>
      <c r="W1138" s="227"/>
      <c r="X1138" s="227"/>
      <c r="Y1138" s="227"/>
      <c r="Z1138" s="227"/>
      <c r="AA1138" s="227"/>
      <c r="AB1138" s="228"/>
      <c r="AC1138" s="149">
        <f>IF($D1138="",0,IF($E1138="",0,IF(VLOOKUP($E1138,paramètres!$E$33:$F$44,2,FALSE)&lt;=VLOOKUP($AC$18,paramètres!$E$33:$F$44,2,FALSE),Q1138*$D1138,0)))</f>
        <v>0</v>
      </c>
      <c r="AD1138" s="13">
        <f>IF($D1138="",0,IF($E1138="",0,IF(VLOOKUP($E1138,paramètres!$E$33:$F$44,2,FALSE)&lt;=VLOOKUP($AD$18,paramètres!$E$33:$F$44,2,FALSE),R1138*$D1138,0)))</f>
        <v>0</v>
      </c>
      <c r="AE1138" s="13">
        <f>IF($D1138="",0,IF($E1138="",0,IF(VLOOKUP($E1138,paramètres!$E$33:$F$44,2,FALSE)&lt;=VLOOKUP($AE$18,paramètres!$E$33:$F$44,2,FALSE),S1138*$D1138,0)))</f>
        <v>0</v>
      </c>
      <c r="AF1138" s="13">
        <f>IF($D1138="",0,IF($E1138="",0,IF(VLOOKUP($E1138,paramètres!$E$33:$F$44,2,FALSE)&lt;=VLOOKUP($AF$18,paramètres!$E$33:$F$44,2,FALSE),T1138*$D1138,0)))</f>
        <v>0</v>
      </c>
      <c r="AG1138" s="13">
        <f>IF($D1138="",0,IF($E1138="",0,IF(VLOOKUP($E1138,paramètres!$E$33:$F$44,2,FALSE)&lt;=VLOOKUP($AG$18,paramètres!$E$33:$F$44,2,FALSE),U1138*$D1138,0)))</f>
        <v>0</v>
      </c>
      <c r="AH1138" s="13">
        <f>IF($D1138="",0,IF($E1138="",0,IF(VLOOKUP($E1138,paramètres!$E$33:$F$44,2,FALSE)&lt;=VLOOKUP($AH$18,paramètres!$E$33:$F$44,2,FALSE),V1138*$D1138,0)))</f>
        <v>0</v>
      </c>
      <c r="AI1138" s="13">
        <f>IF($D1138="",0,IF($E1138="",0,IF(VLOOKUP($E1138,paramètres!$E$33:$F$44,2,FALSE)&lt;=VLOOKUP($AI$18,paramètres!$E$33:$F$44,2,FALSE),W1138*$D1138,0)))</f>
        <v>0</v>
      </c>
      <c r="AJ1138" s="13">
        <f>IF($D1138="",0,IF($E1138="",0,IF(VLOOKUP($E1138,paramètres!$E$33:$F$44,2,FALSE)&lt;=VLOOKUP($AJ$18,paramètres!$E$33:$F$44,2,FALSE),X1138*$D1138,0)))</f>
        <v>0</v>
      </c>
      <c r="AK1138" s="13">
        <f>IF($D1138="",0,IF($E1138="",0,IF(VLOOKUP($E1138,paramètres!$E$33:$F$44,2,FALSE)&lt;=VLOOKUP($AK$18,paramètres!$E$33:$F$44,2,FALSE),Y1138*$D1138,0)))</f>
        <v>0</v>
      </c>
      <c r="AL1138" s="13">
        <f>IF($D1138="",0,IF($E1138="",0,IF(VLOOKUP($E1138,paramètres!$E$33:$F$44,2,FALSE)&lt;=VLOOKUP($AL$18,paramètres!$E$33:$F$44,2,FALSE),Z1138*$D1138,0)))</f>
        <v>0</v>
      </c>
      <c r="AM1138" s="13">
        <f>IF($D1138="",0,IF($E1138="",0,IF(VLOOKUP($E1138,paramètres!$E$33:$F$44,2,FALSE)&lt;=VLOOKUP($AM$18,paramètres!$E$33:$F$44,2,FALSE),AA1138*$D1138,0)))</f>
        <v>0</v>
      </c>
      <c r="AN1138" s="154">
        <f>IF($D1138="",0,IF($E1138="",0,IF(VLOOKUP($E1138,paramètres!$E$33:$F$44,2,FALSE)&lt;=VLOOKUP($AN$18,paramètres!$E$33:$F$44,2,FALSE),AB1138*$D1138,0)))</f>
        <v>0</v>
      </c>
      <c r="AO1138" s="149" t="str">
        <f>IF(paramètres!$B$28=1,((SUM(Q1138:Z1138)/1.02)+SUM(AA1138:AB1138))*0.0303/9*COUNT(Q1138:Y1138),IF(paramètres!$B$28=2,(SUM(Q1138:AB1138))*0.0303/9*COUNT(Q1138:Y1138),"Missing Delta option"))</f>
        <v>Missing Delta option</v>
      </c>
      <c r="AP1138" s="13" t="str">
        <f>IF(paramètres!$B$28=1,(((SUM(Q1138:Z1138)/1.02)+SUM(AA1138:AB1138))+((SUM(AC1138:AL1138)/1.02)+SUM(AM1138:AO1138)))*cotpatr,IF(paramètres!$B$28=2,(SUM(Q1138:AO1138)*cotpatr),"Missing Delta Option"))</f>
        <v>Missing Delta Option</v>
      </c>
      <c r="AQ1138" s="13" t="str" cm="1">
        <f t="array" ref="AQ1138">IF(paramètres!$B$28=1,(((SUM(Q1138:Z1138)/1.02)+SUM(AA1138:AB1138))+((SUM(AC1138:AN1138)/1.02)+SUM(AM1138:AN1138)))/12*pécule,IF(paramètres!$B$28=2,SUM(Q1138:AN1138)/12*pécule,"Missing Delta Option"))</f>
        <v>Missing Delta Option</v>
      </c>
      <c r="AR1138" s="132" t="e">
        <f>IF(paramètres!$B$28=1,(((SUM(Q1138:Z1138)/1.02)+SUM(AA1138:AB1138))+((SUM(AC1138:AN1138)/1.02)+SUM(AM1138:AN1138)))+AO1138+AP1138+AQ1138,SUM(Q1138:AN1138)+AO1138+AP1138+AQ1138)</f>
        <v>#VALUE!</v>
      </c>
    </row>
    <row r="1139" spans="1:44" x14ac:dyDescent="0.25">
      <c r="A1139" s="131"/>
      <c r="B1139" s="39"/>
      <c r="C1139" s="39"/>
      <c r="D1139" s="93"/>
      <c r="E1139" s="68"/>
      <c r="F1139" s="40"/>
      <c r="G1139" s="94"/>
      <c r="H1139" s="38"/>
      <c r="I1139" s="95"/>
      <c r="J1139" s="40"/>
      <c r="K1139" s="38"/>
      <c r="L1139" s="95"/>
      <c r="M1139" s="40"/>
      <c r="N1139" s="38"/>
      <c r="O1139" s="95"/>
      <c r="P1139" s="68"/>
      <c r="Q1139" s="226"/>
      <c r="R1139" s="227"/>
      <c r="S1139" s="227"/>
      <c r="T1139" s="227"/>
      <c r="U1139" s="227"/>
      <c r="V1139" s="227"/>
      <c r="W1139" s="227"/>
      <c r="X1139" s="227"/>
      <c r="Y1139" s="227"/>
      <c r="Z1139" s="227"/>
      <c r="AA1139" s="227"/>
      <c r="AB1139" s="228"/>
      <c r="AC1139" s="149">
        <f>IF($D1139="",0,IF($E1139="",0,IF(VLOOKUP($E1139,paramètres!$E$33:$F$44,2,FALSE)&lt;=VLOOKUP($AC$18,paramètres!$E$33:$F$44,2,FALSE),Q1139*$D1139,0)))</f>
        <v>0</v>
      </c>
      <c r="AD1139" s="13">
        <f>IF($D1139="",0,IF($E1139="",0,IF(VLOOKUP($E1139,paramètres!$E$33:$F$44,2,FALSE)&lt;=VLOOKUP($AD$18,paramètres!$E$33:$F$44,2,FALSE),R1139*$D1139,0)))</f>
        <v>0</v>
      </c>
      <c r="AE1139" s="13">
        <f>IF($D1139="",0,IF($E1139="",0,IF(VLOOKUP($E1139,paramètres!$E$33:$F$44,2,FALSE)&lt;=VLOOKUP($AE$18,paramètres!$E$33:$F$44,2,FALSE),S1139*$D1139,0)))</f>
        <v>0</v>
      </c>
      <c r="AF1139" s="13">
        <f>IF($D1139="",0,IF($E1139="",0,IF(VLOOKUP($E1139,paramètres!$E$33:$F$44,2,FALSE)&lt;=VLOOKUP($AF$18,paramètres!$E$33:$F$44,2,FALSE),T1139*$D1139,0)))</f>
        <v>0</v>
      </c>
      <c r="AG1139" s="13">
        <f>IF($D1139="",0,IF($E1139="",0,IF(VLOOKUP($E1139,paramètres!$E$33:$F$44,2,FALSE)&lt;=VLOOKUP($AG$18,paramètres!$E$33:$F$44,2,FALSE),U1139*$D1139,0)))</f>
        <v>0</v>
      </c>
      <c r="AH1139" s="13">
        <f>IF($D1139="",0,IF($E1139="",0,IF(VLOOKUP($E1139,paramètres!$E$33:$F$44,2,FALSE)&lt;=VLOOKUP($AH$18,paramètres!$E$33:$F$44,2,FALSE),V1139*$D1139,0)))</f>
        <v>0</v>
      </c>
      <c r="AI1139" s="13">
        <f>IF($D1139="",0,IF($E1139="",0,IF(VLOOKUP($E1139,paramètres!$E$33:$F$44,2,FALSE)&lt;=VLOOKUP($AI$18,paramètres!$E$33:$F$44,2,FALSE),W1139*$D1139,0)))</f>
        <v>0</v>
      </c>
      <c r="AJ1139" s="13">
        <f>IF($D1139="",0,IF($E1139="",0,IF(VLOOKUP($E1139,paramètres!$E$33:$F$44,2,FALSE)&lt;=VLOOKUP($AJ$18,paramètres!$E$33:$F$44,2,FALSE),X1139*$D1139,0)))</f>
        <v>0</v>
      </c>
      <c r="AK1139" s="13">
        <f>IF($D1139="",0,IF($E1139="",0,IF(VLOOKUP($E1139,paramètres!$E$33:$F$44,2,FALSE)&lt;=VLOOKUP($AK$18,paramètres!$E$33:$F$44,2,FALSE),Y1139*$D1139,0)))</f>
        <v>0</v>
      </c>
      <c r="AL1139" s="13">
        <f>IF($D1139="",0,IF($E1139="",0,IF(VLOOKUP($E1139,paramètres!$E$33:$F$44,2,FALSE)&lt;=VLOOKUP($AL$18,paramètres!$E$33:$F$44,2,FALSE),Z1139*$D1139,0)))</f>
        <v>0</v>
      </c>
      <c r="AM1139" s="13">
        <f>IF($D1139="",0,IF($E1139="",0,IF(VLOOKUP($E1139,paramètres!$E$33:$F$44,2,FALSE)&lt;=VLOOKUP($AM$18,paramètres!$E$33:$F$44,2,FALSE),AA1139*$D1139,0)))</f>
        <v>0</v>
      </c>
      <c r="AN1139" s="154">
        <f>IF($D1139="",0,IF($E1139="",0,IF(VLOOKUP($E1139,paramètres!$E$33:$F$44,2,FALSE)&lt;=VLOOKUP($AN$18,paramètres!$E$33:$F$44,2,FALSE),AB1139*$D1139,0)))</f>
        <v>0</v>
      </c>
      <c r="AO1139" s="149" t="str">
        <f>IF(paramètres!$B$28=1,((SUM(Q1139:Z1139)/1.02)+SUM(AA1139:AB1139))*0.0303/9*COUNT(Q1139:Y1139),IF(paramètres!$B$28=2,(SUM(Q1139:AB1139))*0.0303/9*COUNT(Q1139:Y1139),"Missing Delta option"))</f>
        <v>Missing Delta option</v>
      </c>
      <c r="AP1139" s="13" t="str">
        <f>IF(paramètres!$B$28=1,(((SUM(Q1139:Z1139)/1.02)+SUM(AA1139:AB1139))+((SUM(AC1139:AL1139)/1.02)+SUM(AM1139:AO1139)))*cotpatr,IF(paramètres!$B$28=2,(SUM(Q1139:AO1139)*cotpatr),"Missing Delta Option"))</f>
        <v>Missing Delta Option</v>
      </c>
      <c r="AQ1139" s="13" t="str" cm="1">
        <f t="array" ref="AQ1139">IF(paramètres!$B$28=1,(((SUM(Q1139:Z1139)/1.02)+SUM(AA1139:AB1139))+((SUM(AC1139:AN1139)/1.02)+SUM(AM1139:AN1139)))/12*pécule,IF(paramètres!$B$28=2,SUM(Q1139:AN1139)/12*pécule,"Missing Delta Option"))</f>
        <v>Missing Delta Option</v>
      </c>
      <c r="AR1139" s="132" t="e">
        <f>IF(paramètres!$B$28=1,(((SUM(Q1139:Z1139)/1.02)+SUM(AA1139:AB1139))+((SUM(AC1139:AN1139)/1.02)+SUM(AM1139:AN1139)))+AO1139+AP1139+AQ1139,SUM(Q1139:AN1139)+AO1139+AP1139+AQ1139)</f>
        <v>#VALUE!</v>
      </c>
    </row>
    <row r="1140" spans="1:44" x14ac:dyDescent="0.25">
      <c r="A1140" s="131"/>
      <c r="B1140" s="39"/>
      <c r="C1140" s="39"/>
      <c r="D1140" s="93"/>
      <c r="E1140" s="68"/>
      <c r="F1140" s="40"/>
      <c r="G1140" s="94"/>
      <c r="H1140" s="38"/>
      <c r="I1140" s="95"/>
      <c r="J1140" s="40"/>
      <c r="K1140" s="38"/>
      <c r="L1140" s="95"/>
      <c r="M1140" s="40"/>
      <c r="N1140" s="38"/>
      <c r="O1140" s="95"/>
      <c r="P1140" s="68"/>
      <c r="Q1140" s="226"/>
      <c r="R1140" s="227"/>
      <c r="S1140" s="227"/>
      <c r="T1140" s="227"/>
      <c r="U1140" s="227"/>
      <c r="V1140" s="227"/>
      <c r="W1140" s="227"/>
      <c r="X1140" s="227"/>
      <c r="Y1140" s="227"/>
      <c r="Z1140" s="227"/>
      <c r="AA1140" s="227"/>
      <c r="AB1140" s="228"/>
      <c r="AC1140" s="149">
        <f>IF($D1140="",0,IF($E1140="",0,IF(VLOOKUP($E1140,paramètres!$E$33:$F$44,2,FALSE)&lt;=VLOOKUP($AC$18,paramètres!$E$33:$F$44,2,FALSE),Q1140*$D1140,0)))</f>
        <v>0</v>
      </c>
      <c r="AD1140" s="13">
        <f>IF($D1140="",0,IF($E1140="",0,IF(VLOOKUP($E1140,paramètres!$E$33:$F$44,2,FALSE)&lt;=VLOOKUP($AD$18,paramètres!$E$33:$F$44,2,FALSE),R1140*$D1140,0)))</f>
        <v>0</v>
      </c>
      <c r="AE1140" s="13">
        <f>IF($D1140="",0,IF($E1140="",0,IF(VLOOKUP($E1140,paramètres!$E$33:$F$44,2,FALSE)&lt;=VLOOKUP($AE$18,paramètres!$E$33:$F$44,2,FALSE),S1140*$D1140,0)))</f>
        <v>0</v>
      </c>
      <c r="AF1140" s="13">
        <f>IF($D1140="",0,IF($E1140="",0,IF(VLOOKUP($E1140,paramètres!$E$33:$F$44,2,FALSE)&lt;=VLOOKUP($AF$18,paramètres!$E$33:$F$44,2,FALSE),T1140*$D1140,0)))</f>
        <v>0</v>
      </c>
      <c r="AG1140" s="13">
        <f>IF($D1140="",0,IF($E1140="",0,IF(VLOOKUP($E1140,paramètres!$E$33:$F$44,2,FALSE)&lt;=VLOOKUP($AG$18,paramètres!$E$33:$F$44,2,FALSE),U1140*$D1140,0)))</f>
        <v>0</v>
      </c>
      <c r="AH1140" s="13">
        <f>IF($D1140="",0,IF($E1140="",0,IF(VLOOKUP($E1140,paramètres!$E$33:$F$44,2,FALSE)&lt;=VLOOKUP($AH$18,paramètres!$E$33:$F$44,2,FALSE),V1140*$D1140,0)))</f>
        <v>0</v>
      </c>
      <c r="AI1140" s="13">
        <f>IF($D1140="",0,IF($E1140="",0,IF(VLOOKUP($E1140,paramètres!$E$33:$F$44,2,FALSE)&lt;=VLOOKUP($AI$18,paramètres!$E$33:$F$44,2,FALSE),W1140*$D1140,0)))</f>
        <v>0</v>
      </c>
      <c r="AJ1140" s="13">
        <f>IF($D1140="",0,IF($E1140="",0,IF(VLOOKUP($E1140,paramètres!$E$33:$F$44,2,FALSE)&lt;=VLOOKUP($AJ$18,paramètres!$E$33:$F$44,2,FALSE),X1140*$D1140,0)))</f>
        <v>0</v>
      </c>
      <c r="AK1140" s="13">
        <f>IF($D1140="",0,IF($E1140="",0,IF(VLOOKUP($E1140,paramètres!$E$33:$F$44,2,FALSE)&lt;=VLOOKUP($AK$18,paramètres!$E$33:$F$44,2,FALSE),Y1140*$D1140,0)))</f>
        <v>0</v>
      </c>
      <c r="AL1140" s="13">
        <f>IF($D1140="",0,IF($E1140="",0,IF(VLOOKUP($E1140,paramètres!$E$33:$F$44,2,FALSE)&lt;=VLOOKUP($AL$18,paramètres!$E$33:$F$44,2,FALSE),Z1140*$D1140,0)))</f>
        <v>0</v>
      </c>
      <c r="AM1140" s="13">
        <f>IF($D1140="",0,IF($E1140="",0,IF(VLOOKUP($E1140,paramètres!$E$33:$F$44,2,FALSE)&lt;=VLOOKUP($AM$18,paramètres!$E$33:$F$44,2,FALSE),AA1140*$D1140,0)))</f>
        <v>0</v>
      </c>
      <c r="AN1140" s="154">
        <f>IF($D1140="",0,IF($E1140="",0,IF(VLOOKUP($E1140,paramètres!$E$33:$F$44,2,FALSE)&lt;=VLOOKUP($AN$18,paramètres!$E$33:$F$44,2,FALSE),AB1140*$D1140,0)))</f>
        <v>0</v>
      </c>
      <c r="AO1140" s="149" t="str">
        <f>IF(paramètres!$B$28=1,((SUM(Q1140:Z1140)/1.02)+SUM(AA1140:AB1140))*0.0303/9*COUNT(Q1140:Y1140),IF(paramètres!$B$28=2,(SUM(Q1140:AB1140))*0.0303/9*COUNT(Q1140:Y1140),"Missing Delta option"))</f>
        <v>Missing Delta option</v>
      </c>
      <c r="AP1140" s="13" t="str">
        <f>IF(paramètres!$B$28=1,(((SUM(Q1140:Z1140)/1.02)+SUM(AA1140:AB1140))+((SUM(AC1140:AL1140)/1.02)+SUM(AM1140:AO1140)))*cotpatr,IF(paramètres!$B$28=2,(SUM(Q1140:AO1140)*cotpatr),"Missing Delta Option"))</f>
        <v>Missing Delta Option</v>
      </c>
      <c r="AQ1140" s="13" t="str" cm="1">
        <f t="array" ref="AQ1140">IF(paramètres!$B$28=1,(((SUM(Q1140:Z1140)/1.02)+SUM(AA1140:AB1140))+((SUM(AC1140:AN1140)/1.02)+SUM(AM1140:AN1140)))/12*pécule,IF(paramètres!$B$28=2,SUM(Q1140:AN1140)/12*pécule,"Missing Delta Option"))</f>
        <v>Missing Delta Option</v>
      </c>
      <c r="AR1140" s="132" t="e">
        <f>IF(paramètres!$B$28=1,(((SUM(Q1140:Z1140)/1.02)+SUM(AA1140:AB1140))+((SUM(AC1140:AN1140)/1.02)+SUM(AM1140:AN1140)))+AO1140+AP1140+AQ1140,SUM(Q1140:AN1140)+AO1140+AP1140+AQ1140)</f>
        <v>#VALUE!</v>
      </c>
    </row>
    <row r="1141" spans="1:44" x14ac:dyDescent="0.25">
      <c r="A1141" s="131"/>
      <c r="B1141" s="39"/>
      <c r="C1141" s="39"/>
      <c r="D1141" s="93"/>
      <c r="E1141" s="68"/>
      <c r="F1141" s="40"/>
      <c r="G1141" s="94"/>
      <c r="H1141" s="38"/>
      <c r="I1141" s="95"/>
      <c r="J1141" s="40"/>
      <c r="K1141" s="38"/>
      <c r="L1141" s="95"/>
      <c r="M1141" s="40"/>
      <c r="N1141" s="38"/>
      <c r="O1141" s="95"/>
      <c r="P1141" s="68"/>
      <c r="Q1141" s="226"/>
      <c r="R1141" s="227"/>
      <c r="S1141" s="227"/>
      <c r="T1141" s="227"/>
      <c r="U1141" s="227"/>
      <c r="V1141" s="227"/>
      <c r="W1141" s="227"/>
      <c r="X1141" s="227"/>
      <c r="Y1141" s="227"/>
      <c r="Z1141" s="227"/>
      <c r="AA1141" s="227"/>
      <c r="AB1141" s="228"/>
      <c r="AC1141" s="149">
        <f>IF($D1141="",0,IF($E1141="",0,IF(VLOOKUP($E1141,paramètres!$E$33:$F$44,2,FALSE)&lt;=VLOOKUP($AC$18,paramètres!$E$33:$F$44,2,FALSE),Q1141*$D1141,0)))</f>
        <v>0</v>
      </c>
      <c r="AD1141" s="13">
        <f>IF($D1141="",0,IF($E1141="",0,IF(VLOOKUP($E1141,paramètres!$E$33:$F$44,2,FALSE)&lt;=VLOOKUP($AD$18,paramètres!$E$33:$F$44,2,FALSE),R1141*$D1141,0)))</f>
        <v>0</v>
      </c>
      <c r="AE1141" s="13">
        <f>IF($D1141="",0,IF($E1141="",0,IF(VLOOKUP($E1141,paramètres!$E$33:$F$44,2,FALSE)&lt;=VLOOKUP($AE$18,paramètres!$E$33:$F$44,2,FALSE),S1141*$D1141,0)))</f>
        <v>0</v>
      </c>
      <c r="AF1141" s="13">
        <f>IF($D1141="",0,IF($E1141="",0,IF(VLOOKUP($E1141,paramètres!$E$33:$F$44,2,FALSE)&lt;=VLOOKUP($AF$18,paramètres!$E$33:$F$44,2,FALSE),T1141*$D1141,0)))</f>
        <v>0</v>
      </c>
      <c r="AG1141" s="13">
        <f>IF($D1141="",0,IF($E1141="",0,IF(VLOOKUP($E1141,paramètres!$E$33:$F$44,2,FALSE)&lt;=VLOOKUP($AG$18,paramètres!$E$33:$F$44,2,FALSE),U1141*$D1141,0)))</f>
        <v>0</v>
      </c>
      <c r="AH1141" s="13">
        <f>IF($D1141="",0,IF($E1141="",0,IF(VLOOKUP($E1141,paramètres!$E$33:$F$44,2,FALSE)&lt;=VLOOKUP($AH$18,paramètres!$E$33:$F$44,2,FALSE),V1141*$D1141,0)))</f>
        <v>0</v>
      </c>
      <c r="AI1141" s="13">
        <f>IF($D1141="",0,IF($E1141="",0,IF(VLOOKUP($E1141,paramètres!$E$33:$F$44,2,FALSE)&lt;=VLOOKUP($AI$18,paramètres!$E$33:$F$44,2,FALSE),W1141*$D1141,0)))</f>
        <v>0</v>
      </c>
      <c r="AJ1141" s="13">
        <f>IF($D1141="",0,IF($E1141="",0,IF(VLOOKUP($E1141,paramètres!$E$33:$F$44,2,FALSE)&lt;=VLOOKUP($AJ$18,paramètres!$E$33:$F$44,2,FALSE),X1141*$D1141,0)))</f>
        <v>0</v>
      </c>
      <c r="AK1141" s="13">
        <f>IF($D1141="",0,IF($E1141="",0,IF(VLOOKUP($E1141,paramètres!$E$33:$F$44,2,FALSE)&lt;=VLOOKUP($AK$18,paramètres!$E$33:$F$44,2,FALSE),Y1141*$D1141,0)))</f>
        <v>0</v>
      </c>
      <c r="AL1141" s="13">
        <f>IF($D1141="",0,IF($E1141="",0,IF(VLOOKUP($E1141,paramètres!$E$33:$F$44,2,FALSE)&lt;=VLOOKUP($AL$18,paramètres!$E$33:$F$44,2,FALSE),Z1141*$D1141,0)))</f>
        <v>0</v>
      </c>
      <c r="AM1141" s="13">
        <f>IF($D1141="",0,IF($E1141="",0,IF(VLOOKUP($E1141,paramètres!$E$33:$F$44,2,FALSE)&lt;=VLOOKUP($AM$18,paramètres!$E$33:$F$44,2,FALSE),AA1141*$D1141,0)))</f>
        <v>0</v>
      </c>
      <c r="AN1141" s="154">
        <f>IF($D1141="",0,IF($E1141="",0,IF(VLOOKUP($E1141,paramètres!$E$33:$F$44,2,FALSE)&lt;=VLOOKUP($AN$18,paramètres!$E$33:$F$44,2,FALSE),AB1141*$D1141,0)))</f>
        <v>0</v>
      </c>
      <c r="AO1141" s="149" t="str">
        <f>IF(paramètres!$B$28=1,((SUM(Q1141:Z1141)/1.02)+SUM(AA1141:AB1141))*0.0303/9*COUNT(Q1141:Y1141),IF(paramètres!$B$28=2,(SUM(Q1141:AB1141))*0.0303/9*COUNT(Q1141:Y1141),"Missing Delta option"))</f>
        <v>Missing Delta option</v>
      </c>
      <c r="AP1141" s="13" t="str">
        <f>IF(paramètres!$B$28=1,(((SUM(Q1141:Z1141)/1.02)+SUM(AA1141:AB1141))+((SUM(AC1141:AL1141)/1.02)+SUM(AM1141:AO1141)))*cotpatr,IF(paramètres!$B$28=2,(SUM(Q1141:AO1141)*cotpatr),"Missing Delta Option"))</f>
        <v>Missing Delta Option</v>
      </c>
      <c r="AQ1141" s="13" t="str" cm="1">
        <f t="array" ref="AQ1141">IF(paramètres!$B$28=1,(((SUM(Q1141:Z1141)/1.02)+SUM(AA1141:AB1141))+((SUM(AC1141:AN1141)/1.02)+SUM(AM1141:AN1141)))/12*pécule,IF(paramètres!$B$28=2,SUM(Q1141:AN1141)/12*pécule,"Missing Delta Option"))</f>
        <v>Missing Delta Option</v>
      </c>
      <c r="AR1141" s="132" t="e">
        <f>IF(paramètres!$B$28=1,(((SUM(Q1141:Z1141)/1.02)+SUM(AA1141:AB1141))+((SUM(AC1141:AN1141)/1.02)+SUM(AM1141:AN1141)))+AO1141+AP1141+AQ1141,SUM(Q1141:AN1141)+AO1141+AP1141+AQ1141)</f>
        <v>#VALUE!</v>
      </c>
    </row>
    <row r="1142" spans="1:44" x14ac:dyDescent="0.25">
      <c r="A1142" s="131"/>
      <c r="B1142" s="39"/>
      <c r="C1142" s="39"/>
      <c r="D1142" s="93"/>
      <c r="E1142" s="68"/>
      <c r="F1142" s="40"/>
      <c r="G1142" s="94"/>
      <c r="H1142" s="38"/>
      <c r="I1142" s="95"/>
      <c r="J1142" s="40"/>
      <c r="K1142" s="38"/>
      <c r="L1142" s="95"/>
      <c r="M1142" s="40"/>
      <c r="N1142" s="38"/>
      <c r="O1142" s="95"/>
      <c r="P1142" s="68"/>
      <c r="Q1142" s="226"/>
      <c r="R1142" s="227"/>
      <c r="S1142" s="227"/>
      <c r="T1142" s="227"/>
      <c r="U1142" s="227"/>
      <c r="V1142" s="227"/>
      <c r="W1142" s="227"/>
      <c r="X1142" s="227"/>
      <c r="Y1142" s="227"/>
      <c r="Z1142" s="227"/>
      <c r="AA1142" s="227"/>
      <c r="AB1142" s="228"/>
      <c r="AC1142" s="149">
        <f>IF($D1142="",0,IF($E1142="",0,IF(VLOOKUP($E1142,paramètres!$E$33:$F$44,2,FALSE)&lt;=VLOOKUP($AC$18,paramètres!$E$33:$F$44,2,FALSE),Q1142*$D1142,0)))</f>
        <v>0</v>
      </c>
      <c r="AD1142" s="13">
        <f>IF($D1142="",0,IF($E1142="",0,IF(VLOOKUP($E1142,paramètres!$E$33:$F$44,2,FALSE)&lt;=VLOOKUP($AD$18,paramètres!$E$33:$F$44,2,FALSE),R1142*$D1142,0)))</f>
        <v>0</v>
      </c>
      <c r="AE1142" s="13">
        <f>IF($D1142="",0,IF($E1142="",0,IF(VLOOKUP($E1142,paramètres!$E$33:$F$44,2,FALSE)&lt;=VLOOKUP($AE$18,paramètres!$E$33:$F$44,2,FALSE),S1142*$D1142,0)))</f>
        <v>0</v>
      </c>
      <c r="AF1142" s="13">
        <f>IF($D1142="",0,IF($E1142="",0,IF(VLOOKUP($E1142,paramètres!$E$33:$F$44,2,FALSE)&lt;=VLOOKUP($AF$18,paramètres!$E$33:$F$44,2,FALSE),T1142*$D1142,0)))</f>
        <v>0</v>
      </c>
      <c r="AG1142" s="13">
        <f>IF($D1142="",0,IF($E1142="",0,IF(VLOOKUP($E1142,paramètres!$E$33:$F$44,2,FALSE)&lt;=VLOOKUP($AG$18,paramètres!$E$33:$F$44,2,FALSE),U1142*$D1142,0)))</f>
        <v>0</v>
      </c>
      <c r="AH1142" s="13">
        <f>IF($D1142="",0,IF($E1142="",0,IF(VLOOKUP($E1142,paramètres!$E$33:$F$44,2,FALSE)&lt;=VLOOKUP($AH$18,paramètres!$E$33:$F$44,2,FALSE),V1142*$D1142,0)))</f>
        <v>0</v>
      </c>
      <c r="AI1142" s="13">
        <f>IF($D1142="",0,IF($E1142="",0,IF(VLOOKUP($E1142,paramètres!$E$33:$F$44,2,FALSE)&lt;=VLOOKUP($AI$18,paramètres!$E$33:$F$44,2,FALSE),W1142*$D1142,0)))</f>
        <v>0</v>
      </c>
      <c r="AJ1142" s="13">
        <f>IF($D1142="",0,IF($E1142="",0,IF(VLOOKUP($E1142,paramètres!$E$33:$F$44,2,FALSE)&lt;=VLOOKUP($AJ$18,paramètres!$E$33:$F$44,2,FALSE),X1142*$D1142,0)))</f>
        <v>0</v>
      </c>
      <c r="AK1142" s="13">
        <f>IF($D1142="",0,IF($E1142="",0,IF(VLOOKUP($E1142,paramètres!$E$33:$F$44,2,FALSE)&lt;=VLOOKUP($AK$18,paramètres!$E$33:$F$44,2,FALSE),Y1142*$D1142,0)))</f>
        <v>0</v>
      </c>
      <c r="AL1142" s="13">
        <f>IF($D1142="",0,IF($E1142="",0,IF(VLOOKUP($E1142,paramètres!$E$33:$F$44,2,FALSE)&lt;=VLOOKUP($AL$18,paramètres!$E$33:$F$44,2,FALSE),Z1142*$D1142,0)))</f>
        <v>0</v>
      </c>
      <c r="AM1142" s="13">
        <f>IF($D1142="",0,IF($E1142="",0,IF(VLOOKUP($E1142,paramètres!$E$33:$F$44,2,FALSE)&lt;=VLOOKUP($AM$18,paramètres!$E$33:$F$44,2,FALSE),AA1142*$D1142,0)))</f>
        <v>0</v>
      </c>
      <c r="AN1142" s="154">
        <f>IF($D1142="",0,IF($E1142="",0,IF(VLOOKUP($E1142,paramètres!$E$33:$F$44,2,FALSE)&lt;=VLOOKUP($AN$18,paramètres!$E$33:$F$44,2,FALSE),AB1142*$D1142,0)))</f>
        <v>0</v>
      </c>
      <c r="AO1142" s="149" t="str">
        <f>IF(paramètres!$B$28=1,((SUM(Q1142:Z1142)/1.02)+SUM(AA1142:AB1142))*0.0303/9*COUNT(Q1142:Y1142),IF(paramètres!$B$28=2,(SUM(Q1142:AB1142))*0.0303/9*COUNT(Q1142:Y1142),"Missing Delta option"))</f>
        <v>Missing Delta option</v>
      </c>
      <c r="AP1142" s="13" t="str">
        <f>IF(paramètres!$B$28=1,(((SUM(Q1142:Z1142)/1.02)+SUM(AA1142:AB1142))+((SUM(AC1142:AL1142)/1.02)+SUM(AM1142:AO1142)))*cotpatr,IF(paramètres!$B$28=2,(SUM(Q1142:AO1142)*cotpatr),"Missing Delta Option"))</f>
        <v>Missing Delta Option</v>
      </c>
      <c r="AQ1142" s="13" t="str" cm="1">
        <f t="array" ref="AQ1142">IF(paramètres!$B$28=1,(((SUM(Q1142:Z1142)/1.02)+SUM(AA1142:AB1142))+((SUM(AC1142:AN1142)/1.02)+SUM(AM1142:AN1142)))/12*pécule,IF(paramètres!$B$28=2,SUM(Q1142:AN1142)/12*pécule,"Missing Delta Option"))</f>
        <v>Missing Delta Option</v>
      </c>
      <c r="AR1142" s="132" t="e">
        <f>IF(paramètres!$B$28=1,(((SUM(Q1142:Z1142)/1.02)+SUM(AA1142:AB1142))+((SUM(AC1142:AN1142)/1.02)+SUM(AM1142:AN1142)))+AO1142+AP1142+AQ1142,SUM(Q1142:AN1142)+AO1142+AP1142+AQ1142)</f>
        <v>#VALUE!</v>
      </c>
    </row>
    <row r="1143" spans="1:44" x14ac:dyDescent="0.25">
      <c r="A1143" s="131"/>
      <c r="B1143" s="39"/>
      <c r="C1143" s="39"/>
      <c r="D1143" s="93"/>
      <c r="E1143" s="68"/>
      <c r="F1143" s="40"/>
      <c r="G1143" s="94"/>
      <c r="H1143" s="38"/>
      <c r="I1143" s="95"/>
      <c r="J1143" s="40"/>
      <c r="K1143" s="38"/>
      <c r="L1143" s="95"/>
      <c r="M1143" s="40"/>
      <c r="N1143" s="38"/>
      <c r="O1143" s="95"/>
      <c r="P1143" s="68"/>
      <c r="Q1143" s="226"/>
      <c r="R1143" s="227"/>
      <c r="S1143" s="227"/>
      <c r="T1143" s="227"/>
      <c r="U1143" s="227"/>
      <c r="V1143" s="227"/>
      <c r="W1143" s="227"/>
      <c r="X1143" s="227"/>
      <c r="Y1143" s="227"/>
      <c r="Z1143" s="227"/>
      <c r="AA1143" s="227"/>
      <c r="AB1143" s="228"/>
      <c r="AC1143" s="149">
        <f>IF($D1143="",0,IF($E1143="",0,IF(VLOOKUP($E1143,paramètres!$E$33:$F$44,2,FALSE)&lt;=VLOOKUP($AC$18,paramètres!$E$33:$F$44,2,FALSE),Q1143*$D1143,0)))</f>
        <v>0</v>
      </c>
      <c r="AD1143" s="13">
        <f>IF($D1143="",0,IF($E1143="",0,IF(VLOOKUP($E1143,paramètres!$E$33:$F$44,2,FALSE)&lt;=VLOOKUP($AD$18,paramètres!$E$33:$F$44,2,FALSE),R1143*$D1143,0)))</f>
        <v>0</v>
      </c>
      <c r="AE1143" s="13">
        <f>IF($D1143="",0,IF($E1143="",0,IF(VLOOKUP($E1143,paramètres!$E$33:$F$44,2,FALSE)&lt;=VLOOKUP($AE$18,paramètres!$E$33:$F$44,2,FALSE),S1143*$D1143,0)))</f>
        <v>0</v>
      </c>
      <c r="AF1143" s="13">
        <f>IF($D1143="",0,IF($E1143="",0,IF(VLOOKUP($E1143,paramètres!$E$33:$F$44,2,FALSE)&lt;=VLOOKUP($AF$18,paramètres!$E$33:$F$44,2,FALSE),T1143*$D1143,0)))</f>
        <v>0</v>
      </c>
      <c r="AG1143" s="13">
        <f>IF($D1143="",0,IF($E1143="",0,IF(VLOOKUP($E1143,paramètres!$E$33:$F$44,2,FALSE)&lt;=VLOOKUP($AG$18,paramètres!$E$33:$F$44,2,FALSE),U1143*$D1143,0)))</f>
        <v>0</v>
      </c>
      <c r="AH1143" s="13">
        <f>IF($D1143="",0,IF($E1143="",0,IF(VLOOKUP($E1143,paramètres!$E$33:$F$44,2,FALSE)&lt;=VLOOKUP($AH$18,paramètres!$E$33:$F$44,2,FALSE),V1143*$D1143,0)))</f>
        <v>0</v>
      </c>
      <c r="AI1143" s="13">
        <f>IF($D1143="",0,IF($E1143="",0,IF(VLOOKUP($E1143,paramètres!$E$33:$F$44,2,FALSE)&lt;=VLOOKUP($AI$18,paramètres!$E$33:$F$44,2,FALSE),W1143*$D1143,0)))</f>
        <v>0</v>
      </c>
      <c r="AJ1143" s="13">
        <f>IF($D1143="",0,IF($E1143="",0,IF(VLOOKUP($E1143,paramètres!$E$33:$F$44,2,FALSE)&lt;=VLOOKUP($AJ$18,paramètres!$E$33:$F$44,2,FALSE),X1143*$D1143,0)))</f>
        <v>0</v>
      </c>
      <c r="AK1143" s="13">
        <f>IF($D1143="",0,IF($E1143="",0,IF(VLOOKUP($E1143,paramètres!$E$33:$F$44,2,FALSE)&lt;=VLOOKUP($AK$18,paramètres!$E$33:$F$44,2,FALSE),Y1143*$D1143,0)))</f>
        <v>0</v>
      </c>
      <c r="AL1143" s="13">
        <f>IF($D1143="",0,IF($E1143="",0,IF(VLOOKUP($E1143,paramètres!$E$33:$F$44,2,FALSE)&lt;=VLOOKUP($AL$18,paramètres!$E$33:$F$44,2,FALSE),Z1143*$D1143,0)))</f>
        <v>0</v>
      </c>
      <c r="AM1143" s="13">
        <f>IF($D1143="",0,IF($E1143="",0,IF(VLOOKUP($E1143,paramètres!$E$33:$F$44,2,FALSE)&lt;=VLOOKUP($AM$18,paramètres!$E$33:$F$44,2,FALSE),AA1143*$D1143,0)))</f>
        <v>0</v>
      </c>
      <c r="AN1143" s="154">
        <f>IF($D1143="",0,IF($E1143="",0,IF(VLOOKUP($E1143,paramètres!$E$33:$F$44,2,FALSE)&lt;=VLOOKUP($AN$18,paramètres!$E$33:$F$44,2,FALSE),AB1143*$D1143,0)))</f>
        <v>0</v>
      </c>
      <c r="AO1143" s="149" t="str">
        <f>IF(paramètres!$B$28=1,((SUM(Q1143:Z1143)/1.02)+SUM(AA1143:AB1143))*0.0303/9*COUNT(Q1143:Y1143),IF(paramètres!$B$28=2,(SUM(Q1143:AB1143))*0.0303/9*COUNT(Q1143:Y1143),"Missing Delta option"))</f>
        <v>Missing Delta option</v>
      </c>
      <c r="AP1143" s="13" t="str">
        <f>IF(paramètres!$B$28=1,(((SUM(Q1143:Z1143)/1.02)+SUM(AA1143:AB1143))+((SUM(AC1143:AL1143)/1.02)+SUM(AM1143:AO1143)))*cotpatr,IF(paramètres!$B$28=2,(SUM(Q1143:AO1143)*cotpatr),"Missing Delta Option"))</f>
        <v>Missing Delta Option</v>
      </c>
      <c r="AQ1143" s="13" t="str" cm="1">
        <f t="array" ref="AQ1143">IF(paramètres!$B$28=1,(((SUM(Q1143:Z1143)/1.02)+SUM(AA1143:AB1143))+((SUM(AC1143:AN1143)/1.02)+SUM(AM1143:AN1143)))/12*pécule,IF(paramètres!$B$28=2,SUM(Q1143:AN1143)/12*pécule,"Missing Delta Option"))</f>
        <v>Missing Delta Option</v>
      </c>
      <c r="AR1143" s="132" t="e">
        <f>IF(paramètres!$B$28=1,(((SUM(Q1143:Z1143)/1.02)+SUM(AA1143:AB1143))+((SUM(AC1143:AN1143)/1.02)+SUM(AM1143:AN1143)))+AO1143+AP1143+AQ1143,SUM(Q1143:AN1143)+AO1143+AP1143+AQ1143)</f>
        <v>#VALUE!</v>
      </c>
    </row>
    <row r="1144" spans="1:44" x14ac:dyDescent="0.25">
      <c r="A1144" s="131"/>
      <c r="B1144" s="39"/>
      <c r="C1144" s="39"/>
      <c r="D1144" s="93"/>
      <c r="E1144" s="68"/>
      <c r="F1144" s="40"/>
      <c r="G1144" s="94"/>
      <c r="H1144" s="38"/>
      <c r="I1144" s="95"/>
      <c r="J1144" s="40"/>
      <c r="K1144" s="38"/>
      <c r="L1144" s="95"/>
      <c r="M1144" s="40"/>
      <c r="N1144" s="38"/>
      <c r="O1144" s="95"/>
      <c r="P1144" s="68"/>
      <c r="Q1144" s="226"/>
      <c r="R1144" s="227"/>
      <c r="S1144" s="227"/>
      <c r="T1144" s="227"/>
      <c r="U1144" s="227"/>
      <c r="V1144" s="227"/>
      <c r="W1144" s="227"/>
      <c r="X1144" s="227"/>
      <c r="Y1144" s="227"/>
      <c r="Z1144" s="227"/>
      <c r="AA1144" s="227"/>
      <c r="AB1144" s="228"/>
      <c r="AC1144" s="149">
        <f>IF($D1144="",0,IF($E1144="",0,IF(VLOOKUP($E1144,paramètres!$E$33:$F$44,2,FALSE)&lt;=VLOOKUP($AC$18,paramètres!$E$33:$F$44,2,FALSE),Q1144*$D1144,0)))</f>
        <v>0</v>
      </c>
      <c r="AD1144" s="13">
        <f>IF($D1144="",0,IF($E1144="",0,IF(VLOOKUP($E1144,paramètres!$E$33:$F$44,2,FALSE)&lt;=VLOOKUP($AD$18,paramètres!$E$33:$F$44,2,FALSE),R1144*$D1144,0)))</f>
        <v>0</v>
      </c>
      <c r="AE1144" s="13">
        <f>IF($D1144="",0,IF($E1144="",0,IF(VLOOKUP($E1144,paramètres!$E$33:$F$44,2,FALSE)&lt;=VLOOKUP($AE$18,paramètres!$E$33:$F$44,2,FALSE),S1144*$D1144,0)))</f>
        <v>0</v>
      </c>
      <c r="AF1144" s="13">
        <f>IF($D1144="",0,IF($E1144="",0,IF(VLOOKUP($E1144,paramètres!$E$33:$F$44,2,FALSE)&lt;=VLOOKUP($AF$18,paramètres!$E$33:$F$44,2,FALSE),T1144*$D1144,0)))</f>
        <v>0</v>
      </c>
      <c r="AG1144" s="13">
        <f>IF($D1144="",0,IF($E1144="",0,IF(VLOOKUP($E1144,paramètres!$E$33:$F$44,2,FALSE)&lt;=VLOOKUP($AG$18,paramètres!$E$33:$F$44,2,FALSE),U1144*$D1144,0)))</f>
        <v>0</v>
      </c>
      <c r="AH1144" s="13">
        <f>IF($D1144="",0,IF($E1144="",0,IF(VLOOKUP($E1144,paramètres!$E$33:$F$44,2,FALSE)&lt;=VLOOKUP($AH$18,paramètres!$E$33:$F$44,2,FALSE),V1144*$D1144,0)))</f>
        <v>0</v>
      </c>
      <c r="AI1144" s="13">
        <f>IF($D1144="",0,IF($E1144="",0,IF(VLOOKUP($E1144,paramètres!$E$33:$F$44,2,FALSE)&lt;=VLOOKUP($AI$18,paramètres!$E$33:$F$44,2,FALSE),W1144*$D1144,0)))</f>
        <v>0</v>
      </c>
      <c r="AJ1144" s="13">
        <f>IF($D1144="",0,IF($E1144="",0,IF(VLOOKUP($E1144,paramètres!$E$33:$F$44,2,FALSE)&lt;=VLOOKUP($AJ$18,paramètres!$E$33:$F$44,2,FALSE),X1144*$D1144,0)))</f>
        <v>0</v>
      </c>
      <c r="AK1144" s="13">
        <f>IF($D1144="",0,IF($E1144="",0,IF(VLOOKUP($E1144,paramètres!$E$33:$F$44,2,FALSE)&lt;=VLOOKUP($AK$18,paramètres!$E$33:$F$44,2,FALSE),Y1144*$D1144,0)))</f>
        <v>0</v>
      </c>
      <c r="AL1144" s="13">
        <f>IF($D1144="",0,IF($E1144="",0,IF(VLOOKUP($E1144,paramètres!$E$33:$F$44,2,FALSE)&lt;=VLOOKUP($AL$18,paramètres!$E$33:$F$44,2,FALSE),Z1144*$D1144,0)))</f>
        <v>0</v>
      </c>
      <c r="AM1144" s="13">
        <f>IF($D1144="",0,IF($E1144="",0,IF(VLOOKUP($E1144,paramètres!$E$33:$F$44,2,FALSE)&lt;=VLOOKUP($AM$18,paramètres!$E$33:$F$44,2,FALSE),AA1144*$D1144,0)))</f>
        <v>0</v>
      </c>
      <c r="AN1144" s="154">
        <f>IF($D1144="",0,IF($E1144="",0,IF(VLOOKUP($E1144,paramètres!$E$33:$F$44,2,FALSE)&lt;=VLOOKUP($AN$18,paramètres!$E$33:$F$44,2,FALSE),AB1144*$D1144,0)))</f>
        <v>0</v>
      </c>
      <c r="AO1144" s="149" t="str">
        <f>IF(paramètres!$B$28=1,((SUM(Q1144:Z1144)/1.02)+SUM(AA1144:AB1144))*0.0303/9*COUNT(Q1144:Y1144),IF(paramètres!$B$28=2,(SUM(Q1144:AB1144))*0.0303/9*COUNT(Q1144:Y1144),"Missing Delta option"))</f>
        <v>Missing Delta option</v>
      </c>
      <c r="AP1144" s="13" t="str">
        <f>IF(paramètres!$B$28=1,(((SUM(Q1144:Z1144)/1.02)+SUM(AA1144:AB1144))+((SUM(AC1144:AL1144)/1.02)+SUM(AM1144:AO1144)))*cotpatr,IF(paramètres!$B$28=2,(SUM(Q1144:AO1144)*cotpatr),"Missing Delta Option"))</f>
        <v>Missing Delta Option</v>
      </c>
      <c r="AQ1144" s="13" t="str" cm="1">
        <f t="array" ref="AQ1144">IF(paramètres!$B$28=1,(((SUM(Q1144:Z1144)/1.02)+SUM(AA1144:AB1144))+((SUM(AC1144:AN1144)/1.02)+SUM(AM1144:AN1144)))/12*pécule,IF(paramètres!$B$28=2,SUM(Q1144:AN1144)/12*pécule,"Missing Delta Option"))</f>
        <v>Missing Delta Option</v>
      </c>
      <c r="AR1144" s="132" t="e">
        <f>IF(paramètres!$B$28=1,(((SUM(Q1144:Z1144)/1.02)+SUM(AA1144:AB1144))+((SUM(AC1144:AN1144)/1.02)+SUM(AM1144:AN1144)))+AO1144+AP1144+AQ1144,SUM(Q1144:AN1144)+AO1144+AP1144+AQ1144)</f>
        <v>#VALUE!</v>
      </c>
    </row>
    <row r="1145" spans="1:44" x14ac:dyDescent="0.25">
      <c r="A1145" s="131"/>
      <c r="B1145" s="39"/>
      <c r="C1145" s="39"/>
      <c r="D1145" s="93"/>
      <c r="E1145" s="68"/>
      <c r="F1145" s="40"/>
      <c r="G1145" s="94"/>
      <c r="H1145" s="38"/>
      <c r="I1145" s="95"/>
      <c r="J1145" s="40"/>
      <c r="K1145" s="38"/>
      <c r="L1145" s="95"/>
      <c r="M1145" s="40"/>
      <c r="N1145" s="38"/>
      <c r="O1145" s="95"/>
      <c r="P1145" s="68"/>
      <c r="Q1145" s="226"/>
      <c r="R1145" s="227"/>
      <c r="S1145" s="227"/>
      <c r="T1145" s="227"/>
      <c r="U1145" s="227"/>
      <c r="V1145" s="227"/>
      <c r="W1145" s="227"/>
      <c r="X1145" s="227"/>
      <c r="Y1145" s="227"/>
      <c r="Z1145" s="227"/>
      <c r="AA1145" s="227"/>
      <c r="AB1145" s="228"/>
      <c r="AC1145" s="149">
        <f>IF($D1145="",0,IF($E1145="",0,IF(VLOOKUP($E1145,paramètres!$E$33:$F$44,2,FALSE)&lt;=VLOOKUP($AC$18,paramètres!$E$33:$F$44,2,FALSE),Q1145*$D1145,0)))</f>
        <v>0</v>
      </c>
      <c r="AD1145" s="13">
        <f>IF($D1145="",0,IF($E1145="",0,IF(VLOOKUP($E1145,paramètres!$E$33:$F$44,2,FALSE)&lt;=VLOOKUP($AD$18,paramètres!$E$33:$F$44,2,FALSE),R1145*$D1145,0)))</f>
        <v>0</v>
      </c>
      <c r="AE1145" s="13">
        <f>IF($D1145="",0,IF($E1145="",0,IF(VLOOKUP($E1145,paramètres!$E$33:$F$44,2,FALSE)&lt;=VLOOKUP($AE$18,paramètres!$E$33:$F$44,2,FALSE),S1145*$D1145,0)))</f>
        <v>0</v>
      </c>
      <c r="AF1145" s="13">
        <f>IF($D1145="",0,IF($E1145="",0,IF(VLOOKUP($E1145,paramètres!$E$33:$F$44,2,FALSE)&lt;=VLOOKUP($AF$18,paramètres!$E$33:$F$44,2,FALSE),T1145*$D1145,0)))</f>
        <v>0</v>
      </c>
      <c r="AG1145" s="13">
        <f>IF($D1145="",0,IF($E1145="",0,IF(VLOOKUP($E1145,paramètres!$E$33:$F$44,2,FALSE)&lt;=VLOOKUP($AG$18,paramètres!$E$33:$F$44,2,FALSE),U1145*$D1145,0)))</f>
        <v>0</v>
      </c>
      <c r="AH1145" s="13">
        <f>IF($D1145="",0,IF($E1145="",0,IF(VLOOKUP($E1145,paramètres!$E$33:$F$44,2,FALSE)&lt;=VLOOKUP($AH$18,paramètres!$E$33:$F$44,2,FALSE),V1145*$D1145,0)))</f>
        <v>0</v>
      </c>
      <c r="AI1145" s="13">
        <f>IF($D1145="",0,IF($E1145="",0,IF(VLOOKUP($E1145,paramètres!$E$33:$F$44,2,FALSE)&lt;=VLOOKUP($AI$18,paramètres!$E$33:$F$44,2,FALSE),W1145*$D1145,0)))</f>
        <v>0</v>
      </c>
      <c r="AJ1145" s="13">
        <f>IF($D1145="",0,IF($E1145="",0,IF(VLOOKUP($E1145,paramètres!$E$33:$F$44,2,FALSE)&lt;=VLOOKUP($AJ$18,paramètres!$E$33:$F$44,2,FALSE),X1145*$D1145,0)))</f>
        <v>0</v>
      </c>
      <c r="AK1145" s="13">
        <f>IF($D1145="",0,IF($E1145="",0,IF(VLOOKUP($E1145,paramètres!$E$33:$F$44,2,FALSE)&lt;=VLOOKUP($AK$18,paramètres!$E$33:$F$44,2,FALSE),Y1145*$D1145,0)))</f>
        <v>0</v>
      </c>
      <c r="AL1145" s="13">
        <f>IF($D1145="",0,IF($E1145="",0,IF(VLOOKUP($E1145,paramètres!$E$33:$F$44,2,FALSE)&lt;=VLOOKUP($AL$18,paramètres!$E$33:$F$44,2,FALSE),Z1145*$D1145,0)))</f>
        <v>0</v>
      </c>
      <c r="AM1145" s="13">
        <f>IF($D1145="",0,IF($E1145="",0,IF(VLOOKUP($E1145,paramètres!$E$33:$F$44,2,FALSE)&lt;=VLOOKUP($AM$18,paramètres!$E$33:$F$44,2,FALSE),AA1145*$D1145,0)))</f>
        <v>0</v>
      </c>
      <c r="AN1145" s="154">
        <f>IF($D1145="",0,IF($E1145="",0,IF(VLOOKUP($E1145,paramètres!$E$33:$F$44,2,FALSE)&lt;=VLOOKUP($AN$18,paramètres!$E$33:$F$44,2,FALSE),AB1145*$D1145,0)))</f>
        <v>0</v>
      </c>
      <c r="AO1145" s="149" t="str">
        <f>IF(paramètres!$B$28=1,((SUM(Q1145:Z1145)/1.02)+SUM(AA1145:AB1145))*0.0303/9*COUNT(Q1145:Y1145),IF(paramètres!$B$28=2,(SUM(Q1145:AB1145))*0.0303/9*COUNT(Q1145:Y1145),"Missing Delta option"))</f>
        <v>Missing Delta option</v>
      </c>
      <c r="AP1145" s="13" t="str">
        <f>IF(paramètres!$B$28=1,(((SUM(Q1145:Z1145)/1.02)+SUM(AA1145:AB1145))+((SUM(AC1145:AL1145)/1.02)+SUM(AM1145:AO1145)))*cotpatr,IF(paramètres!$B$28=2,(SUM(Q1145:AO1145)*cotpatr),"Missing Delta Option"))</f>
        <v>Missing Delta Option</v>
      </c>
      <c r="AQ1145" s="13" t="str" cm="1">
        <f t="array" ref="AQ1145">IF(paramètres!$B$28=1,(((SUM(Q1145:Z1145)/1.02)+SUM(AA1145:AB1145))+((SUM(AC1145:AN1145)/1.02)+SUM(AM1145:AN1145)))/12*pécule,IF(paramètres!$B$28=2,SUM(Q1145:AN1145)/12*pécule,"Missing Delta Option"))</f>
        <v>Missing Delta Option</v>
      </c>
      <c r="AR1145" s="132" t="e">
        <f>IF(paramètres!$B$28=1,(((SUM(Q1145:Z1145)/1.02)+SUM(AA1145:AB1145))+((SUM(AC1145:AN1145)/1.02)+SUM(AM1145:AN1145)))+AO1145+AP1145+AQ1145,SUM(Q1145:AN1145)+AO1145+AP1145+AQ1145)</f>
        <v>#VALUE!</v>
      </c>
    </row>
    <row r="1146" spans="1:44" x14ac:dyDescent="0.25">
      <c r="A1146" s="131"/>
      <c r="B1146" s="39"/>
      <c r="C1146" s="39"/>
      <c r="D1146" s="93"/>
      <c r="E1146" s="68"/>
      <c r="F1146" s="40"/>
      <c r="G1146" s="94"/>
      <c r="H1146" s="38"/>
      <c r="I1146" s="95"/>
      <c r="J1146" s="40"/>
      <c r="K1146" s="38"/>
      <c r="L1146" s="95"/>
      <c r="M1146" s="40"/>
      <c r="N1146" s="38"/>
      <c r="O1146" s="95"/>
      <c r="P1146" s="68"/>
      <c r="Q1146" s="226"/>
      <c r="R1146" s="227"/>
      <c r="S1146" s="227"/>
      <c r="T1146" s="227"/>
      <c r="U1146" s="227"/>
      <c r="V1146" s="227"/>
      <c r="W1146" s="227"/>
      <c r="X1146" s="227"/>
      <c r="Y1146" s="227"/>
      <c r="Z1146" s="227"/>
      <c r="AA1146" s="227"/>
      <c r="AB1146" s="228"/>
      <c r="AC1146" s="149">
        <f>IF($D1146="",0,IF($E1146="",0,IF(VLOOKUP($E1146,paramètres!$E$33:$F$44,2,FALSE)&lt;=VLOOKUP($AC$18,paramètres!$E$33:$F$44,2,FALSE),Q1146*$D1146,0)))</f>
        <v>0</v>
      </c>
      <c r="AD1146" s="13">
        <f>IF($D1146="",0,IF($E1146="",0,IF(VLOOKUP($E1146,paramètres!$E$33:$F$44,2,FALSE)&lt;=VLOOKUP($AD$18,paramètres!$E$33:$F$44,2,FALSE),R1146*$D1146,0)))</f>
        <v>0</v>
      </c>
      <c r="AE1146" s="13">
        <f>IF($D1146="",0,IF($E1146="",0,IF(VLOOKUP($E1146,paramètres!$E$33:$F$44,2,FALSE)&lt;=VLOOKUP($AE$18,paramètres!$E$33:$F$44,2,FALSE),S1146*$D1146,0)))</f>
        <v>0</v>
      </c>
      <c r="AF1146" s="13">
        <f>IF($D1146="",0,IF($E1146="",0,IF(VLOOKUP($E1146,paramètres!$E$33:$F$44,2,FALSE)&lt;=VLOOKUP($AF$18,paramètres!$E$33:$F$44,2,FALSE),T1146*$D1146,0)))</f>
        <v>0</v>
      </c>
      <c r="AG1146" s="13">
        <f>IF($D1146="",0,IF($E1146="",0,IF(VLOOKUP($E1146,paramètres!$E$33:$F$44,2,FALSE)&lt;=VLOOKUP($AG$18,paramètres!$E$33:$F$44,2,FALSE),U1146*$D1146,0)))</f>
        <v>0</v>
      </c>
      <c r="AH1146" s="13">
        <f>IF($D1146="",0,IF($E1146="",0,IF(VLOOKUP($E1146,paramètres!$E$33:$F$44,2,FALSE)&lt;=VLOOKUP($AH$18,paramètres!$E$33:$F$44,2,FALSE),V1146*$D1146,0)))</f>
        <v>0</v>
      </c>
      <c r="AI1146" s="13">
        <f>IF($D1146="",0,IF($E1146="",0,IF(VLOOKUP($E1146,paramètres!$E$33:$F$44,2,FALSE)&lt;=VLOOKUP($AI$18,paramètres!$E$33:$F$44,2,FALSE),W1146*$D1146,0)))</f>
        <v>0</v>
      </c>
      <c r="AJ1146" s="13">
        <f>IF($D1146="",0,IF($E1146="",0,IF(VLOOKUP($E1146,paramètres!$E$33:$F$44,2,FALSE)&lt;=VLOOKUP($AJ$18,paramètres!$E$33:$F$44,2,FALSE),X1146*$D1146,0)))</f>
        <v>0</v>
      </c>
      <c r="AK1146" s="13">
        <f>IF($D1146="",0,IF($E1146="",0,IF(VLOOKUP($E1146,paramètres!$E$33:$F$44,2,FALSE)&lt;=VLOOKUP($AK$18,paramètres!$E$33:$F$44,2,FALSE),Y1146*$D1146,0)))</f>
        <v>0</v>
      </c>
      <c r="AL1146" s="13">
        <f>IF($D1146="",0,IF($E1146="",0,IF(VLOOKUP($E1146,paramètres!$E$33:$F$44,2,FALSE)&lt;=VLOOKUP($AL$18,paramètres!$E$33:$F$44,2,FALSE),Z1146*$D1146,0)))</f>
        <v>0</v>
      </c>
      <c r="AM1146" s="13">
        <f>IF($D1146="",0,IF($E1146="",0,IF(VLOOKUP($E1146,paramètres!$E$33:$F$44,2,FALSE)&lt;=VLOOKUP($AM$18,paramètres!$E$33:$F$44,2,FALSE),AA1146*$D1146,0)))</f>
        <v>0</v>
      </c>
      <c r="AN1146" s="154">
        <f>IF($D1146="",0,IF($E1146="",0,IF(VLOOKUP($E1146,paramètres!$E$33:$F$44,2,FALSE)&lt;=VLOOKUP($AN$18,paramètres!$E$33:$F$44,2,FALSE),AB1146*$D1146,0)))</f>
        <v>0</v>
      </c>
      <c r="AO1146" s="149" t="str">
        <f>IF(paramètres!$B$28=1,((SUM(Q1146:Z1146)/1.02)+SUM(AA1146:AB1146))*0.0303/9*COUNT(Q1146:Y1146),IF(paramètres!$B$28=2,(SUM(Q1146:AB1146))*0.0303/9*COUNT(Q1146:Y1146),"Missing Delta option"))</f>
        <v>Missing Delta option</v>
      </c>
      <c r="AP1146" s="13" t="str">
        <f>IF(paramètres!$B$28=1,(((SUM(Q1146:Z1146)/1.02)+SUM(AA1146:AB1146))+((SUM(AC1146:AL1146)/1.02)+SUM(AM1146:AO1146)))*cotpatr,IF(paramètres!$B$28=2,(SUM(Q1146:AO1146)*cotpatr),"Missing Delta Option"))</f>
        <v>Missing Delta Option</v>
      </c>
      <c r="AQ1146" s="13" t="str" cm="1">
        <f t="array" ref="AQ1146">IF(paramètres!$B$28=1,(((SUM(Q1146:Z1146)/1.02)+SUM(AA1146:AB1146))+((SUM(AC1146:AN1146)/1.02)+SUM(AM1146:AN1146)))/12*pécule,IF(paramètres!$B$28=2,SUM(Q1146:AN1146)/12*pécule,"Missing Delta Option"))</f>
        <v>Missing Delta Option</v>
      </c>
      <c r="AR1146" s="132" t="e">
        <f>IF(paramètres!$B$28=1,(((SUM(Q1146:Z1146)/1.02)+SUM(AA1146:AB1146))+((SUM(AC1146:AN1146)/1.02)+SUM(AM1146:AN1146)))+AO1146+AP1146+AQ1146,SUM(Q1146:AN1146)+AO1146+AP1146+AQ1146)</f>
        <v>#VALUE!</v>
      </c>
    </row>
    <row r="1147" spans="1:44" x14ac:dyDescent="0.25">
      <c r="A1147" s="131"/>
      <c r="B1147" s="39"/>
      <c r="C1147" s="39"/>
      <c r="D1147" s="93"/>
      <c r="E1147" s="68"/>
      <c r="F1147" s="40"/>
      <c r="G1147" s="94"/>
      <c r="H1147" s="38"/>
      <c r="I1147" s="95"/>
      <c r="J1147" s="40"/>
      <c r="K1147" s="38"/>
      <c r="L1147" s="95"/>
      <c r="M1147" s="40"/>
      <c r="N1147" s="38"/>
      <c r="O1147" s="95"/>
      <c r="P1147" s="68"/>
      <c r="Q1147" s="226"/>
      <c r="R1147" s="227"/>
      <c r="S1147" s="227"/>
      <c r="T1147" s="227"/>
      <c r="U1147" s="227"/>
      <c r="V1147" s="227"/>
      <c r="W1147" s="227"/>
      <c r="X1147" s="227"/>
      <c r="Y1147" s="227"/>
      <c r="Z1147" s="227"/>
      <c r="AA1147" s="227"/>
      <c r="AB1147" s="228"/>
      <c r="AC1147" s="149">
        <f>IF($D1147="",0,IF($E1147="",0,IF(VLOOKUP($E1147,paramètres!$E$33:$F$44,2,FALSE)&lt;=VLOOKUP($AC$18,paramètres!$E$33:$F$44,2,FALSE),Q1147*$D1147,0)))</f>
        <v>0</v>
      </c>
      <c r="AD1147" s="13">
        <f>IF($D1147="",0,IF($E1147="",0,IF(VLOOKUP($E1147,paramètres!$E$33:$F$44,2,FALSE)&lt;=VLOOKUP($AD$18,paramètres!$E$33:$F$44,2,FALSE),R1147*$D1147,0)))</f>
        <v>0</v>
      </c>
      <c r="AE1147" s="13">
        <f>IF($D1147="",0,IF($E1147="",0,IF(VLOOKUP($E1147,paramètres!$E$33:$F$44,2,FALSE)&lt;=VLOOKUP($AE$18,paramètres!$E$33:$F$44,2,FALSE),S1147*$D1147,0)))</f>
        <v>0</v>
      </c>
      <c r="AF1147" s="13">
        <f>IF($D1147="",0,IF($E1147="",0,IF(VLOOKUP($E1147,paramètres!$E$33:$F$44,2,FALSE)&lt;=VLOOKUP($AF$18,paramètres!$E$33:$F$44,2,FALSE),T1147*$D1147,0)))</f>
        <v>0</v>
      </c>
      <c r="AG1147" s="13">
        <f>IF($D1147="",0,IF($E1147="",0,IF(VLOOKUP($E1147,paramètres!$E$33:$F$44,2,FALSE)&lt;=VLOOKUP($AG$18,paramètres!$E$33:$F$44,2,FALSE),U1147*$D1147,0)))</f>
        <v>0</v>
      </c>
      <c r="AH1147" s="13">
        <f>IF($D1147="",0,IF($E1147="",0,IF(VLOOKUP($E1147,paramètres!$E$33:$F$44,2,FALSE)&lt;=VLOOKUP($AH$18,paramètres!$E$33:$F$44,2,FALSE),V1147*$D1147,0)))</f>
        <v>0</v>
      </c>
      <c r="AI1147" s="13">
        <f>IF($D1147="",0,IF($E1147="",0,IF(VLOOKUP($E1147,paramètres!$E$33:$F$44,2,FALSE)&lt;=VLOOKUP($AI$18,paramètres!$E$33:$F$44,2,FALSE),W1147*$D1147,0)))</f>
        <v>0</v>
      </c>
      <c r="AJ1147" s="13">
        <f>IF($D1147="",0,IF($E1147="",0,IF(VLOOKUP($E1147,paramètres!$E$33:$F$44,2,FALSE)&lt;=VLOOKUP($AJ$18,paramètres!$E$33:$F$44,2,FALSE),X1147*$D1147,0)))</f>
        <v>0</v>
      </c>
      <c r="AK1147" s="13">
        <f>IF($D1147="",0,IF($E1147="",0,IF(VLOOKUP($E1147,paramètres!$E$33:$F$44,2,FALSE)&lt;=VLOOKUP($AK$18,paramètres!$E$33:$F$44,2,FALSE),Y1147*$D1147,0)))</f>
        <v>0</v>
      </c>
      <c r="AL1147" s="13">
        <f>IF($D1147="",0,IF($E1147="",0,IF(VLOOKUP($E1147,paramètres!$E$33:$F$44,2,FALSE)&lt;=VLOOKUP($AL$18,paramètres!$E$33:$F$44,2,FALSE),Z1147*$D1147,0)))</f>
        <v>0</v>
      </c>
      <c r="AM1147" s="13">
        <f>IF($D1147="",0,IF($E1147="",0,IF(VLOOKUP($E1147,paramètres!$E$33:$F$44,2,FALSE)&lt;=VLOOKUP($AM$18,paramètres!$E$33:$F$44,2,FALSE),AA1147*$D1147,0)))</f>
        <v>0</v>
      </c>
      <c r="AN1147" s="154">
        <f>IF($D1147="",0,IF($E1147="",0,IF(VLOOKUP($E1147,paramètres!$E$33:$F$44,2,FALSE)&lt;=VLOOKUP($AN$18,paramètres!$E$33:$F$44,2,FALSE),AB1147*$D1147,0)))</f>
        <v>0</v>
      </c>
      <c r="AO1147" s="149" t="str">
        <f>IF(paramètres!$B$28=1,((SUM(Q1147:Z1147)/1.02)+SUM(AA1147:AB1147))*0.0303/9*COUNT(Q1147:Y1147),IF(paramètres!$B$28=2,(SUM(Q1147:AB1147))*0.0303/9*COUNT(Q1147:Y1147),"Missing Delta option"))</f>
        <v>Missing Delta option</v>
      </c>
      <c r="AP1147" s="13" t="str">
        <f>IF(paramètres!$B$28=1,(((SUM(Q1147:Z1147)/1.02)+SUM(AA1147:AB1147))+((SUM(AC1147:AL1147)/1.02)+SUM(AM1147:AO1147)))*cotpatr,IF(paramètres!$B$28=2,(SUM(Q1147:AO1147)*cotpatr),"Missing Delta Option"))</f>
        <v>Missing Delta Option</v>
      </c>
      <c r="AQ1147" s="13" t="str" cm="1">
        <f t="array" ref="AQ1147">IF(paramètres!$B$28=1,(((SUM(Q1147:Z1147)/1.02)+SUM(AA1147:AB1147))+((SUM(AC1147:AN1147)/1.02)+SUM(AM1147:AN1147)))/12*pécule,IF(paramètres!$B$28=2,SUM(Q1147:AN1147)/12*pécule,"Missing Delta Option"))</f>
        <v>Missing Delta Option</v>
      </c>
      <c r="AR1147" s="132" t="e">
        <f>IF(paramètres!$B$28=1,(((SUM(Q1147:Z1147)/1.02)+SUM(AA1147:AB1147))+((SUM(AC1147:AN1147)/1.02)+SUM(AM1147:AN1147)))+AO1147+AP1147+AQ1147,SUM(Q1147:AN1147)+AO1147+AP1147+AQ1147)</f>
        <v>#VALUE!</v>
      </c>
    </row>
    <row r="1148" spans="1:44" x14ac:dyDescent="0.25">
      <c r="A1148" s="131"/>
      <c r="B1148" s="39"/>
      <c r="C1148" s="39"/>
      <c r="D1148" s="93"/>
      <c r="E1148" s="68"/>
      <c r="F1148" s="40"/>
      <c r="G1148" s="94"/>
      <c r="H1148" s="38"/>
      <c r="I1148" s="95"/>
      <c r="J1148" s="40"/>
      <c r="K1148" s="38"/>
      <c r="L1148" s="95"/>
      <c r="M1148" s="40"/>
      <c r="N1148" s="38"/>
      <c r="O1148" s="95"/>
      <c r="P1148" s="68"/>
      <c r="Q1148" s="226"/>
      <c r="R1148" s="227"/>
      <c r="S1148" s="227"/>
      <c r="T1148" s="227"/>
      <c r="U1148" s="227"/>
      <c r="V1148" s="227"/>
      <c r="W1148" s="227"/>
      <c r="X1148" s="227"/>
      <c r="Y1148" s="227"/>
      <c r="Z1148" s="227"/>
      <c r="AA1148" s="227"/>
      <c r="AB1148" s="228"/>
      <c r="AC1148" s="149">
        <f>IF($D1148="",0,IF($E1148="",0,IF(VLOOKUP($E1148,paramètres!$E$33:$F$44,2,FALSE)&lt;=VLOOKUP($AC$18,paramètres!$E$33:$F$44,2,FALSE),Q1148*$D1148,0)))</f>
        <v>0</v>
      </c>
      <c r="AD1148" s="13">
        <f>IF($D1148="",0,IF($E1148="",0,IF(VLOOKUP($E1148,paramètres!$E$33:$F$44,2,FALSE)&lt;=VLOOKUP($AD$18,paramètres!$E$33:$F$44,2,FALSE),R1148*$D1148,0)))</f>
        <v>0</v>
      </c>
      <c r="AE1148" s="13">
        <f>IF($D1148="",0,IF($E1148="",0,IF(VLOOKUP($E1148,paramètres!$E$33:$F$44,2,FALSE)&lt;=VLOOKUP($AE$18,paramètres!$E$33:$F$44,2,FALSE),S1148*$D1148,0)))</f>
        <v>0</v>
      </c>
      <c r="AF1148" s="13">
        <f>IF($D1148="",0,IF($E1148="",0,IF(VLOOKUP($E1148,paramètres!$E$33:$F$44,2,FALSE)&lt;=VLOOKUP($AF$18,paramètres!$E$33:$F$44,2,FALSE),T1148*$D1148,0)))</f>
        <v>0</v>
      </c>
      <c r="AG1148" s="13">
        <f>IF($D1148="",0,IF($E1148="",0,IF(VLOOKUP($E1148,paramètres!$E$33:$F$44,2,FALSE)&lt;=VLOOKUP($AG$18,paramètres!$E$33:$F$44,2,FALSE),U1148*$D1148,0)))</f>
        <v>0</v>
      </c>
      <c r="AH1148" s="13">
        <f>IF($D1148="",0,IF($E1148="",0,IF(VLOOKUP($E1148,paramètres!$E$33:$F$44,2,FALSE)&lt;=VLOOKUP($AH$18,paramètres!$E$33:$F$44,2,FALSE),V1148*$D1148,0)))</f>
        <v>0</v>
      </c>
      <c r="AI1148" s="13">
        <f>IF($D1148="",0,IF($E1148="",0,IF(VLOOKUP($E1148,paramètres!$E$33:$F$44,2,FALSE)&lt;=VLOOKUP($AI$18,paramètres!$E$33:$F$44,2,FALSE),W1148*$D1148,0)))</f>
        <v>0</v>
      </c>
      <c r="AJ1148" s="13">
        <f>IF($D1148="",0,IF($E1148="",0,IF(VLOOKUP($E1148,paramètres!$E$33:$F$44,2,FALSE)&lt;=VLOOKUP($AJ$18,paramètres!$E$33:$F$44,2,FALSE),X1148*$D1148,0)))</f>
        <v>0</v>
      </c>
      <c r="AK1148" s="13">
        <f>IF($D1148="",0,IF($E1148="",0,IF(VLOOKUP($E1148,paramètres!$E$33:$F$44,2,FALSE)&lt;=VLOOKUP($AK$18,paramètres!$E$33:$F$44,2,FALSE),Y1148*$D1148,0)))</f>
        <v>0</v>
      </c>
      <c r="AL1148" s="13">
        <f>IF($D1148="",0,IF($E1148="",0,IF(VLOOKUP($E1148,paramètres!$E$33:$F$44,2,FALSE)&lt;=VLOOKUP($AL$18,paramètres!$E$33:$F$44,2,FALSE),Z1148*$D1148,0)))</f>
        <v>0</v>
      </c>
      <c r="AM1148" s="13">
        <f>IF($D1148="",0,IF($E1148="",0,IF(VLOOKUP($E1148,paramètres!$E$33:$F$44,2,FALSE)&lt;=VLOOKUP($AM$18,paramètres!$E$33:$F$44,2,FALSE),AA1148*$D1148,0)))</f>
        <v>0</v>
      </c>
      <c r="AN1148" s="154">
        <f>IF($D1148="",0,IF($E1148="",0,IF(VLOOKUP($E1148,paramètres!$E$33:$F$44,2,FALSE)&lt;=VLOOKUP($AN$18,paramètres!$E$33:$F$44,2,FALSE),AB1148*$D1148,0)))</f>
        <v>0</v>
      </c>
      <c r="AO1148" s="149" t="str">
        <f>IF(paramètres!$B$28=1,((SUM(Q1148:Z1148)/1.02)+SUM(AA1148:AB1148))*0.0303/9*COUNT(Q1148:Y1148),IF(paramètres!$B$28=2,(SUM(Q1148:AB1148))*0.0303/9*COUNT(Q1148:Y1148),"Missing Delta option"))</f>
        <v>Missing Delta option</v>
      </c>
      <c r="AP1148" s="13" t="str">
        <f>IF(paramètres!$B$28=1,(((SUM(Q1148:Z1148)/1.02)+SUM(AA1148:AB1148))+((SUM(AC1148:AL1148)/1.02)+SUM(AM1148:AO1148)))*cotpatr,IF(paramètres!$B$28=2,(SUM(Q1148:AO1148)*cotpatr),"Missing Delta Option"))</f>
        <v>Missing Delta Option</v>
      </c>
      <c r="AQ1148" s="13" t="str" cm="1">
        <f t="array" ref="AQ1148">IF(paramètres!$B$28=1,(((SUM(Q1148:Z1148)/1.02)+SUM(AA1148:AB1148))+((SUM(AC1148:AN1148)/1.02)+SUM(AM1148:AN1148)))/12*pécule,IF(paramètres!$B$28=2,SUM(Q1148:AN1148)/12*pécule,"Missing Delta Option"))</f>
        <v>Missing Delta Option</v>
      </c>
      <c r="AR1148" s="132" t="e">
        <f>IF(paramètres!$B$28=1,(((SUM(Q1148:Z1148)/1.02)+SUM(AA1148:AB1148))+((SUM(AC1148:AN1148)/1.02)+SUM(AM1148:AN1148)))+AO1148+AP1148+AQ1148,SUM(Q1148:AN1148)+AO1148+AP1148+AQ1148)</f>
        <v>#VALUE!</v>
      </c>
    </row>
    <row r="1149" spans="1:44" x14ac:dyDescent="0.25">
      <c r="A1149" s="131"/>
      <c r="B1149" s="39"/>
      <c r="C1149" s="39"/>
      <c r="D1149" s="93"/>
      <c r="E1149" s="68"/>
      <c r="F1149" s="40"/>
      <c r="G1149" s="94"/>
      <c r="H1149" s="38"/>
      <c r="I1149" s="95"/>
      <c r="J1149" s="40"/>
      <c r="K1149" s="38"/>
      <c r="L1149" s="95"/>
      <c r="M1149" s="40"/>
      <c r="N1149" s="38"/>
      <c r="O1149" s="95"/>
      <c r="P1149" s="68"/>
      <c r="Q1149" s="226"/>
      <c r="R1149" s="227"/>
      <c r="S1149" s="227"/>
      <c r="T1149" s="227"/>
      <c r="U1149" s="227"/>
      <c r="V1149" s="227"/>
      <c r="W1149" s="227"/>
      <c r="X1149" s="227"/>
      <c r="Y1149" s="227"/>
      <c r="Z1149" s="227"/>
      <c r="AA1149" s="227"/>
      <c r="AB1149" s="228"/>
      <c r="AC1149" s="149">
        <f>IF($D1149="",0,IF($E1149="",0,IF(VLOOKUP($E1149,paramètres!$E$33:$F$44,2,FALSE)&lt;=VLOOKUP($AC$18,paramètres!$E$33:$F$44,2,FALSE),Q1149*$D1149,0)))</f>
        <v>0</v>
      </c>
      <c r="AD1149" s="13">
        <f>IF($D1149="",0,IF($E1149="",0,IF(VLOOKUP($E1149,paramètres!$E$33:$F$44,2,FALSE)&lt;=VLOOKUP($AD$18,paramètres!$E$33:$F$44,2,FALSE),R1149*$D1149,0)))</f>
        <v>0</v>
      </c>
      <c r="AE1149" s="13">
        <f>IF($D1149="",0,IF($E1149="",0,IF(VLOOKUP($E1149,paramètres!$E$33:$F$44,2,FALSE)&lt;=VLOOKUP($AE$18,paramètres!$E$33:$F$44,2,FALSE),S1149*$D1149,0)))</f>
        <v>0</v>
      </c>
      <c r="AF1149" s="13">
        <f>IF($D1149="",0,IF($E1149="",0,IF(VLOOKUP($E1149,paramètres!$E$33:$F$44,2,FALSE)&lt;=VLOOKUP($AF$18,paramètres!$E$33:$F$44,2,FALSE),T1149*$D1149,0)))</f>
        <v>0</v>
      </c>
      <c r="AG1149" s="13">
        <f>IF($D1149="",0,IF($E1149="",0,IF(VLOOKUP($E1149,paramètres!$E$33:$F$44,2,FALSE)&lt;=VLOOKUP($AG$18,paramètres!$E$33:$F$44,2,FALSE),U1149*$D1149,0)))</f>
        <v>0</v>
      </c>
      <c r="AH1149" s="13">
        <f>IF($D1149="",0,IF($E1149="",0,IF(VLOOKUP($E1149,paramètres!$E$33:$F$44,2,FALSE)&lt;=VLOOKUP($AH$18,paramètres!$E$33:$F$44,2,FALSE),V1149*$D1149,0)))</f>
        <v>0</v>
      </c>
      <c r="AI1149" s="13">
        <f>IF($D1149="",0,IF($E1149="",0,IF(VLOOKUP($E1149,paramètres!$E$33:$F$44,2,FALSE)&lt;=VLOOKUP($AI$18,paramètres!$E$33:$F$44,2,FALSE),W1149*$D1149,0)))</f>
        <v>0</v>
      </c>
      <c r="AJ1149" s="13">
        <f>IF($D1149="",0,IF($E1149="",0,IF(VLOOKUP($E1149,paramètres!$E$33:$F$44,2,FALSE)&lt;=VLOOKUP($AJ$18,paramètres!$E$33:$F$44,2,FALSE),X1149*$D1149,0)))</f>
        <v>0</v>
      </c>
      <c r="AK1149" s="13">
        <f>IF($D1149="",0,IF($E1149="",0,IF(VLOOKUP($E1149,paramètres!$E$33:$F$44,2,FALSE)&lt;=VLOOKUP($AK$18,paramètres!$E$33:$F$44,2,FALSE),Y1149*$D1149,0)))</f>
        <v>0</v>
      </c>
      <c r="AL1149" s="13">
        <f>IF($D1149="",0,IF($E1149="",0,IF(VLOOKUP($E1149,paramètres!$E$33:$F$44,2,FALSE)&lt;=VLOOKUP($AL$18,paramètres!$E$33:$F$44,2,FALSE),Z1149*$D1149,0)))</f>
        <v>0</v>
      </c>
      <c r="AM1149" s="13">
        <f>IF($D1149="",0,IF($E1149="",0,IF(VLOOKUP($E1149,paramètres!$E$33:$F$44,2,FALSE)&lt;=VLOOKUP($AM$18,paramètres!$E$33:$F$44,2,FALSE),AA1149*$D1149,0)))</f>
        <v>0</v>
      </c>
      <c r="AN1149" s="154">
        <f>IF($D1149="",0,IF($E1149="",0,IF(VLOOKUP($E1149,paramètres!$E$33:$F$44,2,FALSE)&lt;=VLOOKUP($AN$18,paramètres!$E$33:$F$44,2,FALSE),AB1149*$D1149,0)))</f>
        <v>0</v>
      </c>
      <c r="AO1149" s="149" t="str">
        <f>IF(paramètres!$B$28=1,((SUM(Q1149:Z1149)/1.02)+SUM(AA1149:AB1149))*0.0303/9*COUNT(Q1149:Y1149),IF(paramètres!$B$28=2,(SUM(Q1149:AB1149))*0.0303/9*COUNT(Q1149:Y1149),"Missing Delta option"))</f>
        <v>Missing Delta option</v>
      </c>
      <c r="AP1149" s="13" t="str">
        <f>IF(paramètres!$B$28=1,(((SUM(Q1149:Z1149)/1.02)+SUM(AA1149:AB1149))+((SUM(AC1149:AL1149)/1.02)+SUM(AM1149:AO1149)))*cotpatr,IF(paramètres!$B$28=2,(SUM(Q1149:AO1149)*cotpatr),"Missing Delta Option"))</f>
        <v>Missing Delta Option</v>
      </c>
      <c r="AQ1149" s="13" t="str" cm="1">
        <f t="array" ref="AQ1149">IF(paramètres!$B$28=1,(((SUM(Q1149:Z1149)/1.02)+SUM(AA1149:AB1149))+((SUM(AC1149:AN1149)/1.02)+SUM(AM1149:AN1149)))/12*pécule,IF(paramètres!$B$28=2,SUM(Q1149:AN1149)/12*pécule,"Missing Delta Option"))</f>
        <v>Missing Delta Option</v>
      </c>
      <c r="AR1149" s="132" t="e">
        <f>IF(paramètres!$B$28=1,(((SUM(Q1149:Z1149)/1.02)+SUM(AA1149:AB1149))+((SUM(AC1149:AN1149)/1.02)+SUM(AM1149:AN1149)))+AO1149+AP1149+AQ1149,SUM(Q1149:AN1149)+AO1149+AP1149+AQ1149)</f>
        <v>#VALUE!</v>
      </c>
    </row>
    <row r="1150" spans="1:44" x14ac:dyDescent="0.25">
      <c r="A1150" s="131"/>
      <c r="B1150" s="39"/>
      <c r="C1150" s="39"/>
      <c r="D1150" s="93"/>
      <c r="E1150" s="68"/>
      <c r="F1150" s="40"/>
      <c r="G1150" s="94"/>
      <c r="H1150" s="38"/>
      <c r="I1150" s="95"/>
      <c r="J1150" s="40"/>
      <c r="K1150" s="38"/>
      <c r="L1150" s="95"/>
      <c r="M1150" s="40"/>
      <c r="N1150" s="38"/>
      <c r="O1150" s="95"/>
      <c r="P1150" s="68"/>
      <c r="Q1150" s="226"/>
      <c r="R1150" s="227"/>
      <c r="S1150" s="227"/>
      <c r="T1150" s="227"/>
      <c r="U1150" s="227"/>
      <c r="V1150" s="227"/>
      <c r="W1150" s="227"/>
      <c r="X1150" s="227"/>
      <c r="Y1150" s="227"/>
      <c r="Z1150" s="227"/>
      <c r="AA1150" s="227"/>
      <c r="AB1150" s="228"/>
      <c r="AC1150" s="149">
        <f>IF($D1150="",0,IF($E1150="",0,IF(VLOOKUP($E1150,paramètres!$E$33:$F$44,2,FALSE)&lt;=VLOOKUP($AC$18,paramètres!$E$33:$F$44,2,FALSE),Q1150*$D1150,0)))</f>
        <v>0</v>
      </c>
      <c r="AD1150" s="13">
        <f>IF($D1150="",0,IF($E1150="",0,IF(VLOOKUP($E1150,paramètres!$E$33:$F$44,2,FALSE)&lt;=VLOOKUP($AD$18,paramètres!$E$33:$F$44,2,FALSE),R1150*$D1150,0)))</f>
        <v>0</v>
      </c>
      <c r="AE1150" s="13">
        <f>IF($D1150="",0,IF($E1150="",0,IF(VLOOKUP($E1150,paramètres!$E$33:$F$44,2,FALSE)&lt;=VLOOKUP($AE$18,paramètres!$E$33:$F$44,2,FALSE),S1150*$D1150,0)))</f>
        <v>0</v>
      </c>
      <c r="AF1150" s="13">
        <f>IF($D1150="",0,IF($E1150="",0,IF(VLOOKUP($E1150,paramètres!$E$33:$F$44,2,FALSE)&lt;=VLOOKUP($AF$18,paramètres!$E$33:$F$44,2,FALSE),T1150*$D1150,0)))</f>
        <v>0</v>
      </c>
      <c r="AG1150" s="13">
        <f>IF($D1150="",0,IF($E1150="",0,IF(VLOOKUP($E1150,paramètres!$E$33:$F$44,2,FALSE)&lt;=VLOOKUP($AG$18,paramètres!$E$33:$F$44,2,FALSE),U1150*$D1150,0)))</f>
        <v>0</v>
      </c>
      <c r="AH1150" s="13">
        <f>IF($D1150="",0,IF($E1150="",0,IF(VLOOKUP($E1150,paramètres!$E$33:$F$44,2,FALSE)&lt;=VLOOKUP($AH$18,paramètres!$E$33:$F$44,2,FALSE),V1150*$D1150,0)))</f>
        <v>0</v>
      </c>
      <c r="AI1150" s="13">
        <f>IF($D1150="",0,IF($E1150="",0,IF(VLOOKUP($E1150,paramètres!$E$33:$F$44,2,FALSE)&lt;=VLOOKUP($AI$18,paramètres!$E$33:$F$44,2,FALSE),W1150*$D1150,0)))</f>
        <v>0</v>
      </c>
      <c r="AJ1150" s="13">
        <f>IF($D1150="",0,IF($E1150="",0,IF(VLOOKUP($E1150,paramètres!$E$33:$F$44,2,FALSE)&lt;=VLOOKUP($AJ$18,paramètres!$E$33:$F$44,2,FALSE),X1150*$D1150,0)))</f>
        <v>0</v>
      </c>
      <c r="AK1150" s="13">
        <f>IF($D1150="",0,IF($E1150="",0,IF(VLOOKUP($E1150,paramètres!$E$33:$F$44,2,FALSE)&lt;=VLOOKUP($AK$18,paramètres!$E$33:$F$44,2,FALSE),Y1150*$D1150,0)))</f>
        <v>0</v>
      </c>
      <c r="AL1150" s="13">
        <f>IF($D1150="",0,IF($E1150="",0,IF(VLOOKUP($E1150,paramètres!$E$33:$F$44,2,FALSE)&lt;=VLOOKUP($AL$18,paramètres!$E$33:$F$44,2,FALSE),Z1150*$D1150,0)))</f>
        <v>0</v>
      </c>
      <c r="AM1150" s="13">
        <f>IF($D1150="",0,IF($E1150="",0,IF(VLOOKUP($E1150,paramètres!$E$33:$F$44,2,FALSE)&lt;=VLOOKUP($AM$18,paramètres!$E$33:$F$44,2,FALSE),AA1150*$D1150,0)))</f>
        <v>0</v>
      </c>
      <c r="AN1150" s="154">
        <f>IF($D1150="",0,IF($E1150="",0,IF(VLOOKUP($E1150,paramètres!$E$33:$F$44,2,FALSE)&lt;=VLOOKUP($AN$18,paramètres!$E$33:$F$44,2,FALSE),AB1150*$D1150,0)))</f>
        <v>0</v>
      </c>
      <c r="AO1150" s="149" t="str">
        <f>IF(paramètres!$B$28=1,((SUM(Q1150:Z1150)/1.02)+SUM(AA1150:AB1150))*0.0303/9*COUNT(Q1150:Y1150),IF(paramètres!$B$28=2,(SUM(Q1150:AB1150))*0.0303/9*COUNT(Q1150:Y1150),"Missing Delta option"))</f>
        <v>Missing Delta option</v>
      </c>
      <c r="AP1150" s="13" t="str">
        <f>IF(paramètres!$B$28=1,(((SUM(Q1150:Z1150)/1.02)+SUM(AA1150:AB1150))+((SUM(AC1150:AL1150)/1.02)+SUM(AM1150:AO1150)))*cotpatr,IF(paramètres!$B$28=2,(SUM(Q1150:AO1150)*cotpatr),"Missing Delta Option"))</f>
        <v>Missing Delta Option</v>
      </c>
      <c r="AQ1150" s="13" t="str" cm="1">
        <f t="array" ref="AQ1150">IF(paramètres!$B$28=1,(((SUM(Q1150:Z1150)/1.02)+SUM(AA1150:AB1150))+((SUM(AC1150:AN1150)/1.02)+SUM(AM1150:AN1150)))/12*pécule,IF(paramètres!$B$28=2,SUM(Q1150:AN1150)/12*pécule,"Missing Delta Option"))</f>
        <v>Missing Delta Option</v>
      </c>
      <c r="AR1150" s="132" t="e">
        <f>IF(paramètres!$B$28=1,(((SUM(Q1150:Z1150)/1.02)+SUM(AA1150:AB1150))+((SUM(AC1150:AN1150)/1.02)+SUM(AM1150:AN1150)))+AO1150+AP1150+AQ1150,SUM(Q1150:AN1150)+AO1150+AP1150+AQ1150)</f>
        <v>#VALUE!</v>
      </c>
    </row>
    <row r="1151" spans="1:44" x14ac:dyDescent="0.25">
      <c r="A1151" s="131"/>
      <c r="B1151" s="39"/>
      <c r="C1151" s="39"/>
      <c r="D1151" s="93"/>
      <c r="E1151" s="68"/>
      <c r="F1151" s="40"/>
      <c r="G1151" s="94"/>
      <c r="H1151" s="38"/>
      <c r="I1151" s="95"/>
      <c r="J1151" s="40"/>
      <c r="K1151" s="38"/>
      <c r="L1151" s="95"/>
      <c r="M1151" s="40"/>
      <c r="N1151" s="38"/>
      <c r="O1151" s="95"/>
      <c r="P1151" s="68"/>
      <c r="Q1151" s="226"/>
      <c r="R1151" s="227"/>
      <c r="S1151" s="227"/>
      <c r="T1151" s="227"/>
      <c r="U1151" s="227"/>
      <c r="V1151" s="227"/>
      <c r="W1151" s="227"/>
      <c r="X1151" s="227"/>
      <c r="Y1151" s="227"/>
      <c r="Z1151" s="227"/>
      <c r="AA1151" s="227"/>
      <c r="AB1151" s="228"/>
      <c r="AC1151" s="149">
        <f>IF($D1151="",0,IF($E1151="",0,IF(VLOOKUP($E1151,paramètres!$E$33:$F$44,2,FALSE)&lt;=VLOOKUP($AC$18,paramètres!$E$33:$F$44,2,FALSE),Q1151*$D1151,0)))</f>
        <v>0</v>
      </c>
      <c r="AD1151" s="13">
        <f>IF($D1151="",0,IF($E1151="",0,IF(VLOOKUP($E1151,paramètres!$E$33:$F$44,2,FALSE)&lt;=VLOOKUP($AD$18,paramètres!$E$33:$F$44,2,FALSE),R1151*$D1151,0)))</f>
        <v>0</v>
      </c>
      <c r="AE1151" s="13">
        <f>IF($D1151="",0,IF($E1151="",0,IF(VLOOKUP($E1151,paramètres!$E$33:$F$44,2,FALSE)&lt;=VLOOKUP($AE$18,paramètres!$E$33:$F$44,2,FALSE),S1151*$D1151,0)))</f>
        <v>0</v>
      </c>
      <c r="AF1151" s="13">
        <f>IF($D1151="",0,IF($E1151="",0,IF(VLOOKUP($E1151,paramètres!$E$33:$F$44,2,FALSE)&lt;=VLOOKUP($AF$18,paramètres!$E$33:$F$44,2,FALSE),T1151*$D1151,0)))</f>
        <v>0</v>
      </c>
      <c r="AG1151" s="13">
        <f>IF($D1151="",0,IF($E1151="",0,IF(VLOOKUP($E1151,paramètres!$E$33:$F$44,2,FALSE)&lt;=VLOOKUP($AG$18,paramètres!$E$33:$F$44,2,FALSE),U1151*$D1151,0)))</f>
        <v>0</v>
      </c>
      <c r="AH1151" s="13">
        <f>IF($D1151="",0,IF($E1151="",0,IF(VLOOKUP($E1151,paramètres!$E$33:$F$44,2,FALSE)&lt;=VLOOKUP($AH$18,paramètres!$E$33:$F$44,2,FALSE),V1151*$D1151,0)))</f>
        <v>0</v>
      </c>
      <c r="AI1151" s="13">
        <f>IF($D1151="",0,IF($E1151="",0,IF(VLOOKUP($E1151,paramètres!$E$33:$F$44,2,FALSE)&lt;=VLOOKUP($AI$18,paramètres!$E$33:$F$44,2,FALSE),W1151*$D1151,0)))</f>
        <v>0</v>
      </c>
      <c r="AJ1151" s="13">
        <f>IF($D1151="",0,IF($E1151="",0,IF(VLOOKUP($E1151,paramètres!$E$33:$F$44,2,FALSE)&lt;=VLOOKUP($AJ$18,paramètres!$E$33:$F$44,2,FALSE),X1151*$D1151,0)))</f>
        <v>0</v>
      </c>
      <c r="AK1151" s="13">
        <f>IF($D1151="",0,IF($E1151="",0,IF(VLOOKUP($E1151,paramètres!$E$33:$F$44,2,FALSE)&lt;=VLOOKUP($AK$18,paramètres!$E$33:$F$44,2,FALSE),Y1151*$D1151,0)))</f>
        <v>0</v>
      </c>
      <c r="AL1151" s="13">
        <f>IF($D1151="",0,IF($E1151="",0,IF(VLOOKUP($E1151,paramètres!$E$33:$F$44,2,FALSE)&lt;=VLOOKUP($AL$18,paramètres!$E$33:$F$44,2,FALSE),Z1151*$D1151,0)))</f>
        <v>0</v>
      </c>
      <c r="AM1151" s="13">
        <f>IF($D1151="",0,IF($E1151="",0,IF(VLOOKUP($E1151,paramètres!$E$33:$F$44,2,FALSE)&lt;=VLOOKUP($AM$18,paramètres!$E$33:$F$44,2,FALSE),AA1151*$D1151,0)))</f>
        <v>0</v>
      </c>
      <c r="AN1151" s="154">
        <f>IF($D1151="",0,IF($E1151="",0,IF(VLOOKUP($E1151,paramètres!$E$33:$F$44,2,FALSE)&lt;=VLOOKUP($AN$18,paramètres!$E$33:$F$44,2,FALSE),AB1151*$D1151,0)))</f>
        <v>0</v>
      </c>
      <c r="AO1151" s="149" t="str">
        <f>IF(paramètres!$B$28=1,((SUM(Q1151:Z1151)/1.02)+SUM(AA1151:AB1151))*0.0303/9*COUNT(Q1151:Y1151),IF(paramètres!$B$28=2,(SUM(Q1151:AB1151))*0.0303/9*COUNT(Q1151:Y1151),"Missing Delta option"))</f>
        <v>Missing Delta option</v>
      </c>
      <c r="AP1151" s="13" t="str">
        <f>IF(paramètres!$B$28=1,(((SUM(Q1151:Z1151)/1.02)+SUM(AA1151:AB1151))+((SUM(AC1151:AL1151)/1.02)+SUM(AM1151:AO1151)))*cotpatr,IF(paramètres!$B$28=2,(SUM(Q1151:AO1151)*cotpatr),"Missing Delta Option"))</f>
        <v>Missing Delta Option</v>
      </c>
      <c r="AQ1151" s="13" t="str" cm="1">
        <f t="array" ref="AQ1151">IF(paramètres!$B$28=1,(((SUM(Q1151:Z1151)/1.02)+SUM(AA1151:AB1151))+((SUM(AC1151:AN1151)/1.02)+SUM(AM1151:AN1151)))/12*pécule,IF(paramètres!$B$28=2,SUM(Q1151:AN1151)/12*pécule,"Missing Delta Option"))</f>
        <v>Missing Delta Option</v>
      </c>
      <c r="AR1151" s="132" t="e">
        <f>IF(paramètres!$B$28=1,(((SUM(Q1151:Z1151)/1.02)+SUM(AA1151:AB1151))+((SUM(AC1151:AN1151)/1.02)+SUM(AM1151:AN1151)))+AO1151+AP1151+AQ1151,SUM(Q1151:AN1151)+AO1151+AP1151+AQ1151)</f>
        <v>#VALUE!</v>
      </c>
    </row>
    <row r="1152" spans="1:44" x14ac:dyDescent="0.25">
      <c r="A1152" s="131"/>
      <c r="B1152" s="39"/>
      <c r="C1152" s="39"/>
      <c r="D1152" s="93"/>
      <c r="E1152" s="68"/>
      <c r="F1152" s="40"/>
      <c r="G1152" s="94"/>
      <c r="H1152" s="38"/>
      <c r="I1152" s="95"/>
      <c r="J1152" s="40"/>
      <c r="K1152" s="38"/>
      <c r="L1152" s="95"/>
      <c r="M1152" s="40"/>
      <c r="N1152" s="38"/>
      <c r="O1152" s="95"/>
      <c r="P1152" s="68"/>
      <c r="Q1152" s="226"/>
      <c r="R1152" s="227"/>
      <c r="S1152" s="227"/>
      <c r="T1152" s="227"/>
      <c r="U1152" s="227"/>
      <c r="V1152" s="227"/>
      <c r="W1152" s="227"/>
      <c r="X1152" s="227"/>
      <c r="Y1152" s="227"/>
      <c r="Z1152" s="227"/>
      <c r="AA1152" s="227"/>
      <c r="AB1152" s="228"/>
      <c r="AC1152" s="149">
        <f>IF($D1152="",0,IF($E1152="",0,IF(VLOOKUP($E1152,paramètres!$E$33:$F$44,2,FALSE)&lt;=VLOOKUP($AC$18,paramètres!$E$33:$F$44,2,FALSE),Q1152*$D1152,0)))</f>
        <v>0</v>
      </c>
      <c r="AD1152" s="13">
        <f>IF($D1152="",0,IF($E1152="",0,IF(VLOOKUP($E1152,paramètres!$E$33:$F$44,2,FALSE)&lt;=VLOOKUP($AD$18,paramètres!$E$33:$F$44,2,FALSE),R1152*$D1152,0)))</f>
        <v>0</v>
      </c>
      <c r="AE1152" s="13">
        <f>IF($D1152="",0,IF($E1152="",0,IF(VLOOKUP($E1152,paramètres!$E$33:$F$44,2,FALSE)&lt;=VLOOKUP($AE$18,paramètres!$E$33:$F$44,2,FALSE),S1152*$D1152,0)))</f>
        <v>0</v>
      </c>
      <c r="AF1152" s="13">
        <f>IF($D1152="",0,IF($E1152="",0,IF(VLOOKUP($E1152,paramètres!$E$33:$F$44,2,FALSE)&lt;=VLOOKUP($AF$18,paramètres!$E$33:$F$44,2,FALSE),T1152*$D1152,0)))</f>
        <v>0</v>
      </c>
      <c r="AG1152" s="13">
        <f>IF($D1152="",0,IF($E1152="",0,IF(VLOOKUP($E1152,paramètres!$E$33:$F$44,2,FALSE)&lt;=VLOOKUP($AG$18,paramètres!$E$33:$F$44,2,FALSE),U1152*$D1152,0)))</f>
        <v>0</v>
      </c>
      <c r="AH1152" s="13">
        <f>IF($D1152="",0,IF($E1152="",0,IF(VLOOKUP($E1152,paramètres!$E$33:$F$44,2,FALSE)&lt;=VLOOKUP($AH$18,paramètres!$E$33:$F$44,2,FALSE),V1152*$D1152,0)))</f>
        <v>0</v>
      </c>
      <c r="AI1152" s="13">
        <f>IF($D1152="",0,IF($E1152="",0,IF(VLOOKUP($E1152,paramètres!$E$33:$F$44,2,FALSE)&lt;=VLOOKUP($AI$18,paramètres!$E$33:$F$44,2,FALSE),W1152*$D1152,0)))</f>
        <v>0</v>
      </c>
      <c r="AJ1152" s="13">
        <f>IF($D1152="",0,IF($E1152="",0,IF(VLOOKUP($E1152,paramètres!$E$33:$F$44,2,FALSE)&lt;=VLOOKUP($AJ$18,paramètres!$E$33:$F$44,2,FALSE),X1152*$D1152,0)))</f>
        <v>0</v>
      </c>
      <c r="AK1152" s="13">
        <f>IF($D1152="",0,IF($E1152="",0,IF(VLOOKUP($E1152,paramètres!$E$33:$F$44,2,FALSE)&lt;=VLOOKUP($AK$18,paramètres!$E$33:$F$44,2,FALSE),Y1152*$D1152,0)))</f>
        <v>0</v>
      </c>
      <c r="AL1152" s="13">
        <f>IF($D1152="",0,IF($E1152="",0,IF(VLOOKUP($E1152,paramètres!$E$33:$F$44,2,FALSE)&lt;=VLOOKUP($AL$18,paramètres!$E$33:$F$44,2,FALSE),Z1152*$D1152,0)))</f>
        <v>0</v>
      </c>
      <c r="AM1152" s="13">
        <f>IF($D1152="",0,IF($E1152="",0,IF(VLOOKUP($E1152,paramètres!$E$33:$F$44,2,FALSE)&lt;=VLOOKUP($AM$18,paramètres!$E$33:$F$44,2,FALSE),AA1152*$D1152,0)))</f>
        <v>0</v>
      </c>
      <c r="AN1152" s="154">
        <f>IF($D1152="",0,IF($E1152="",0,IF(VLOOKUP($E1152,paramètres!$E$33:$F$44,2,FALSE)&lt;=VLOOKUP($AN$18,paramètres!$E$33:$F$44,2,FALSE),AB1152*$D1152,0)))</f>
        <v>0</v>
      </c>
      <c r="AO1152" s="149" t="str">
        <f>IF(paramètres!$B$28=1,((SUM(Q1152:Z1152)/1.02)+SUM(AA1152:AB1152))*0.0303/9*COUNT(Q1152:Y1152),IF(paramètres!$B$28=2,(SUM(Q1152:AB1152))*0.0303/9*COUNT(Q1152:Y1152),"Missing Delta option"))</f>
        <v>Missing Delta option</v>
      </c>
      <c r="AP1152" s="13" t="str">
        <f>IF(paramètres!$B$28=1,(((SUM(Q1152:Z1152)/1.02)+SUM(AA1152:AB1152))+((SUM(AC1152:AL1152)/1.02)+SUM(AM1152:AO1152)))*cotpatr,IF(paramètres!$B$28=2,(SUM(Q1152:AO1152)*cotpatr),"Missing Delta Option"))</f>
        <v>Missing Delta Option</v>
      </c>
      <c r="AQ1152" s="13" t="str" cm="1">
        <f t="array" ref="AQ1152">IF(paramètres!$B$28=1,(((SUM(Q1152:Z1152)/1.02)+SUM(AA1152:AB1152))+((SUM(AC1152:AN1152)/1.02)+SUM(AM1152:AN1152)))/12*pécule,IF(paramètres!$B$28=2,SUM(Q1152:AN1152)/12*pécule,"Missing Delta Option"))</f>
        <v>Missing Delta Option</v>
      </c>
      <c r="AR1152" s="132" t="e">
        <f>IF(paramètres!$B$28=1,(((SUM(Q1152:Z1152)/1.02)+SUM(AA1152:AB1152))+((SUM(AC1152:AN1152)/1.02)+SUM(AM1152:AN1152)))+AO1152+AP1152+AQ1152,SUM(Q1152:AN1152)+AO1152+AP1152+AQ1152)</f>
        <v>#VALUE!</v>
      </c>
    </row>
    <row r="1153" spans="1:44" x14ac:dyDescent="0.25">
      <c r="A1153" s="131"/>
      <c r="B1153" s="39"/>
      <c r="C1153" s="39"/>
      <c r="D1153" s="93"/>
      <c r="E1153" s="68"/>
      <c r="F1153" s="40"/>
      <c r="G1153" s="94"/>
      <c r="H1153" s="38"/>
      <c r="I1153" s="95"/>
      <c r="J1153" s="40"/>
      <c r="K1153" s="38"/>
      <c r="L1153" s="95"/>
      <c r="M1153" s="40"/>
      <c r="N1153" s="38"/>
      <c r="O1153" s="95"/>
      <c r="P1153" s="68"/>
      <c r="Q1153" s="226"/>
      <c r="R1153" s="227"/>
      <c r="S1153" s="227"/>
      <c r="T1153" s="227"/>
      <c r="U1153" s="227"/>
      <c r="V1153" s="227"/>
      <c r="W1153" s="227"/>
      <c r="X1153" s="227"/>
      <c r="Y1153" s="227"/>
      <c r="Z1153" s="227"/>
      <c r="AA1153" s="227"/>
      <c r="AB1153" s="228"/>
      <c r="AC1153" s="149">
        <f>IF($D1153="",0,IF($E1153="",0,IF(VLOOKUP($E1153,paramètres!$E$33:$F$44,2,FALSE)&lt;=VLOOKUP($AC$18,paramètres!$E$33:$F$44,2,FALSE),Q1153*$D1153,0)))</f>
        <v>0</v>
      </c>
      <c r="AD1153" s="13">
        <f>IF($D1153="",0,IF($E1153="",0,IF(VLOOKUP($E1153,paramètres!$E$33:$F$44,2,FALSE)&lt;=VLOOKUP($AD$18,paramètres!$E$33:$F$44,2,FALSE),R1153*$D1153,0)))</f>
        <v>0</v>
      </c>
      <c r="AE1153" s="13">
        <f>IF($D1153="",0,IF($E1153="",0,IF(VLOOKUP($E1153,paramètres!$E$33:$F$44,2,FALSE)&lt;=VLOOKUP($AE$18,paramètres!$E$33:$F$44,2,FALSE),S1153*$D1153,0)))</f>
        <v>0</v>
      </c>
      <c r="AF1153" s="13">
        <f>IF($D1153="",0,IF($E1153="",0,IF(VLOOKUP($E1153,paramètres!$E$33:$F$44,2,FALSE)&lt;=VLOOKUP($AF$18,paramètres!$E$33:$F$44,2,FALSE),T1153*$D1153,0)))</f>
        <v>0</v>
      </c>
      <c r="AG1153" s="13">
        <f>IF($D1153="",0,IF($E1153="",0,IF(VLOOKUP($E1153,paramètres!$E$33:$F$44,2,FALSE)&lt;=VLOOKUP($AG$18,paramètres!$E$33:$F$44,2,FALSE),U1153*$D1153,0)))</f>
        <v>0</v>
      </c>
      <c r="AH1153" s="13">
        <f>IF($D1153="",0,IF($E1153="",0,IF(VLOOKUP($E1153,paramètres!$E$33:$F$44,2,FALSE)&lt;=VLOOKUP($AH$18,paramètres!$E$33:$F$44,2,FALSE),V1153*$D1153,0)))</f>
        <v>0</v>
      </c>
      <c r="AI1153" s="13">
        <f>IF($D1153="",0,IF($E1153="",0,IF(VLOOKUP($E1153,paramètres!$E$33:$F$44,2,FALSE)&lt;=VLOOKUP($AI$18,paramètres!$E$33:$F$44,2,FALSE),W1153*$D1153,0)))</f>
        <v>0</v>
      </c>
      <c r="AJ1153" s="13">
        <f>IF($D1153="",0,IF($E1153="",0,IF(VLOOKUP($E1153,paramètres!$E$33:$F$44,2,FALSE)&lt;=VLOOKUP($AJ$18,paramètres!$E$33:$F$44,2,FALSE),X1153*$D1153,0)))</f>
        <v>0</v>
      </c>
      <c r="AK1153" s="13">
        <f>IF($D1153="",0,IF($E1153="",0,IF(VLOOKUP($E1153,paramètres!$E$33:$F$44,2,FALSE)&lt;=VLOOKUP($AK$18,paramètres!$E$33:$F$44,2,FALSE),Y1153*$D1153,0)))</f>
        <v>0</v>
      </c>
      <c r="AL1153" s="13">
        <f>IF($D1153="",0,IF($E1153="",0,IF(VLOOKUP($E1153,paramètres!$E$33:$F$44,2,FALSE)&lt;=VLOOKUP($AL$18,paramètres!$E$33:$F$44,2,FALSE),Z1153*$D1153,0)))</f>
        <v>0</v>
      </c>
      <c r="AM1153" s="13">
        <f>IF($D1153="",0,IF($E1153="",0,IF(VLOOKUP($E1153,paramètres!$E$33:$F$44,2,FALSE)&lt;=VLOOKUP($AM$18,paramètres!$E$33:$F$44,2,FALSE),AA1153*$D1153,0)))</f>
        <v>0</v>
      </c>
      <c r="AN1153" s="154">
        <f>IF($D1153="",0,IF($E1153="",0,IF(VLOOKUP($E1153,paramètres!$E$33:$F$44,2,FALSE)&lt;=VLOOKUP($AN$18,paramètres!$E$33:$F$44,2,FALSE),AB1153*$D1153,0)))</f>
        <v>0</v>
      </c>
      <c r="AO1153" s="149" t="str">
        <f>IF(paramètres!$B$28=1,((SUM(Q1153:Z1153)/1.02)+SUM(AA1153:AB1153))*0.0303/9*COUNT(Q1153:Y1153),IF(paramètres!$B$28=2,(SUM(Q1153:AB1153))*0.0303/9*COUNT(Q1153:Y1153),"Missing Delta option"))</f>
        <v>Missing Delta option</v>
      </c>
      <c r="AP1153" s="13" t="str">
        <f>IF(paramètres!$B$28=1,(((SUM(Q1153:Z1153)/1.02)+SUM(AA1153:AB1153))+((SUM(AC1153:AL1153)/1.02)+SUM(AM1153:AO1153)))*cotpatr,IF(paramètres!$B$28=2,(SUM(Q1153:AO1153)*cotpatr),"Missing Delta Option"))</f>
        <v>Missing Delta Option</v>
      </c>
      <c r="AQ1153" s="13" t="str" cm="1">
        <f t="array" ref="AQ1153">IF(paramètres!$B$28=1,(((SUM(Q1153:Z1153)/1.02)+SUM(AA1153:AB1153))+((SUM(AC1153:AN1153)/1.02)+SUM(AM1153:AN1153)))/12*pécule,IF(paramètres!$B$28=2,SUM(Q1153:AN1153)/12*pécule,"Missing Delta Option"))</f>
        <v>Missing Delta Option</v>
      </c>
      <c r="AR1153" s="132" t="e">
        <f>IF(paramètres!$B$28=1,(((SUM(Q1153:Z1153)/1.02)+SUM(AA1153:AB1153))+((SUM(AC1153:AN1153)/1.02)+SUM(AM1153:AN1153)))+AO1153+AP1153+AQ1153,SUM(Q1153:AN1153)+AO1153+AP1153+AQ1153)</f>
        <v>#VALUE!</v>
      </c>
    </row>
    <row r="1154" spans="1:44" x14ac:dyDescent="0.25">
      <c r="A1154" s="131"/>
      <c r="B1154" s="39"/>
      <c r="C1154" s="39"/>
      <c r="D1154" s="93"/>
      <c r="E1154" s="68"/>
      <c r="F1154" s="40"/>
      <c r="G1154" s="94"/>
      <c r="H1154" s="38"/>
      <c r="I1154" s="95"/>
      <c r="J1154" s="40"/>
      <c r="K1154" s="38"/>
      <c r="L1154" s="95"/>
      <c r="M1154" s="40"/>
      <c r="N1154" s="38"/>
      <c r="O1154" s="95"/>
      <c r="P1154" s="68"/>
      <c r="Q1154" s="226"/>
      <c r="R1154" s="227"/>
      <c r="S1154" s="227"/>
      <c r="T1154" s="227"/>
      <c r="U1154" s="227"/>
      <c r="V1154" s="227"/>
      <c r="W1154" s="227"/>
      <c r="X1154" s="227"/>
      <c r="Y1154" s="227"/>
      <c r="Z1154" s="227"/>
      <c r="AA1154" s="227"/>
      <c r="AB1154" s="228"/>
      <c r="AC1154" s="149">
        <f>IF($D1154="",0,IF($E1154="",0,IF(VLOOKUP($E1154,paramètres!$E$33:$F$44,2,FALSE)&lt;=VLOOKUP($AC$18,paramètres!$E$33:$F$44,2,FALSE),Q1154*$D1154,0)))</f>
        <v>0</v>
      </c>
      <c r="AD1154" s="13">
        <f>IF($D1154="",0,IF($E1154="",0,IF(VLOOKUP($E1154,paramètres!$E$33:$F$44,2,FALSE)&lt;=VLOOKUP($AD$18,paramètres!$E$33:$F$44,2,FALSE),R1154*$D1154,0)))</f>
        <v>0</v>
      </c>
      <c r="AE1154" s="13">
        <f>IF($D1154="",0,IF($E1154="",0,IF(VLOOKUP($E1154,paramètres!$E$33:$F$44,2,FALSE)&lt;=VLOOKUP($AE$18,paramètres!$E$33:$F$44,2,FALSE),S1154*$D1154,0)))</f>
        <v>0</v>
      </c>
      <c r="AF1154" s="13">
        <f>IF($D1154="",0,IF($E1154="",0,IF(VLOOKUP($E1154,paramètres!$E$33:$F$44,2,FALSE)&lt;=VLOOKUP($AF$18,paramètres!$E$33:$F$44,2,FALSE),T1154*$D1154,0)))</f>
        <v>0</v>
      </c>
      <c r="AG1154" s="13">
        <f>IF($D1154="",0,IF($E1154="",0,IF(VLOOKUP($E1154,paramètres!$E$33:$F$44,2,FALSE)&lt;=VLOOKUP($AG$18,paramètres!$E$33:$F$44,2,FALSE),U1154*$D1154,0)))</f>
        <v>0</v>
      </c>
      <c r="AH1154" s="13">
        <f>IF($D1154="",0,IF($E1154="",0,IF(VLOOKUP($E1154,paramètres!$E$33:$F$44,2,FALSE)&lt;=VLOOKUP($AH$18,paramètres!$E$33:$F$44,2,FALSE),V1154*$D1154,0)))</f>
        <v>0</v>
      </c>
      <c r="AI1154" s="13">
        <f>IF($D1154="",0,IF($E1154="",0,IF(VLOOKUP($E1154,paramètres!$E$33:$F$44,2,FALSE)&lt;=VLOOKUP($AI$18,paramètres!$E$33:$F$44,2,FALSE),W1154*$D1154,0)))</f>
        <v>0</v>
      </c>
      <c r="AJ1154" s="13">
        <f>IF($D1154="",0,IF($E1154="",0,IF(VLOOKUP($E1154,paramètres!$E$33:$F$44,2,FALSE)&lt;=VLOOKUP($AJ$18,paramètres!$E$33:$F$44,2,FALSE),X1154*$D1154,0)))</f>
        <v>0</v>
      </c>
      <c r="AK1154" s="13">
        <f>IF($D1154="",0,IF($E1154="",0,IF(VLOOKUP($E1154,paramètres!$E$33:$F$44,2,FALSE)&lt;=VLOOKUP($AK$18,paramètres!$E$33:$F$44,2,FALSE),Y1154*$D1154,0)))</f>
        <v>0</v>
      </c>
      <c r="AL1154" s="13">
        <f>IF($D1154="",0,IF($E1154="",0,IF(VLOOKUP($E1154,paramètres!$E$33:$F$44,2,FALSE)&lt;=VLOOKUP($AL$18,paramètres!$E$33:$F$44,2,FALSE),Z1154*$D1154,0)))</f>
        <v>0</v>
      </c>
      <c r="AM1154" s="13">
        <f>IF($D1154="",0,IF($E1154="",0,IF(VLOOKUP($E1154,paramètres!$E$33:$F$44,2,FALSE)&lt;=VLOOKUP($AM$18,paramètres!$E$33:$F$44,2,FALSE),AA1154*$D1154,0)))</f>
        <v>0</v>
      </c>
      <c r="AN1154" s="154">
        <f>IF($D1154="",0,IF($E1154="",0,IF(VLOOKUP($E1154,paramètres!$E$33:$F$44,2,FALSE)&lt;=VLOOKUP($AN$18,paramètres!$E$33:$F$44,2,FALSE),AB1154*$D1154,0)))</f>
        <v>0</v>
      </c>
      <c r="AO1154" s="149" t="str">
        <f>IF(paramètres!$B$28=1,((SUM(Q1154:Z1154)/1.02)+SUM(AA1154:AB1154))*0.0303/9*COUNT(Q1154:Y1154),IF(paramètres!$B$28=2,(SUM(Q1154:AB1154))*0.0303/9*COUNT(Q1154:Y1154),"Missing Delta option"))</f>
        <v>Missing Delta option</v>
      </c>
      <c r="AP1154" s="13" t="str">
        <f>IF(paramètres!$B$28=1,(((SUM(Q1154:Z1154)/1.02)+SUM(AA1154:AB1154))+((SUM(AC1154:AL1154)/1.02)+SUM(AM1154:AO1154)))*cotpatr,IF(paramètres!$B$28=2,(SUM(Q1154:AO1154)*cotpatr),"Missing Delta Option"))</f>
        <v>Missing Delta Option</v>
      </c>
      <c r="AQ1154" s="13" t="str" cm="1">
        <f t="array" ref="AQ1154">IF(paramètres!$B$28=1,(((SUM(Q1154:Z1154)/1.02)+SUM(AA1154:AB1154))+((SUM(AC1154:AN1154)/1.02)+SUM(AM1154:AN1154)))/12*pécule,IF(paramètres!$B$28=2,SUM(Q1154:AN1154)/12*pécule,"Missing Delta Option"))</f>
        <v>Missing Delta Option</v>
      </c>
      <c r="AR1154" s="132" t="e">
        <f>IF(paramètres!$B$28=1,(((SUM(Q1154:Z1154)/1.02)+SUM(AA1154:AB1154))+((SUM(AC1154:AN1154)/1.02)+SUM(AM1154:AN1154)))+AO1154+AP1154+AQ1154,SUM(Q1154:AN1154)+AO1154+AP1154+AQ1154)</f>
        <v>#VALUE!</v>
      </c>
    </row>
    <row r="1155" spans="1:44" x14ac:dyDescent="0.25">
      <c r="A1155" s="131"/>
      <c r="B1155" s="39"/>
      <c r="C1155" s="39"/>
      <c r="D1155" s="93"/>
      <c r="E1155" s="68"/>
      <c r="F1155" s="40"/>
      <c r="G1155" s="94"/>
      <c r="H1155" s="38"/>
      <c r="I1155" s="95"/>
      <c r="J1155" s="40"/>
      <c r="K1155" s="38"/>
      <c r="L1155" s="95"/>
      <c r="M1155" s="40"/>
      <c r="N1155" s="38"/>
      <c r="O1155" s="95"/>
      <c r="P1155" s="68"/>
      <c r="Q1155" s="226"/>
      <c r="R1155" s="227"/>
      <c r="S1155" s="227"/>
      <c r="T1155" s="227"/>
      <c r="U1155" s="227"/>
      <c r="V1155" s="227"/>
      <c r="W1155" s="227"/>
      <c r="X1155" s="227"/>
      <c r="Y1155" s="227"/>
      <c r="Z1155" s="227"/>
      <c r="AA1155" s="227"/>
      <c r="AB1155" s="228"/>
      <c r="AC1155" s="149">
        <f>IF($D1155="",0,IF($E1155="",0,IF(VLOOKUP($E1155,paramètres!$E$33:$F$44,2,FALSE)&lt;=VLOOKUP($AC$18,paramètres!$E$33:$F$44,2,FALSE),Q1155*$D1155,0)))</f>
        <v>0</v>
      </c>
      <c r="AD1155" s="13">
        <f>IF($D1155="",0,IF($E1155="",0,IF(VLOOKUP($E1155,paramètres!$E$33:$F$44,2,FALSE)&lt;=VLOOKUP($AD$18,paramètres!$E$33:$F$44,2,FALSE),R1155*$D1155,0)))</f>
        <v>0</v>
      </c>
      <c r="AE1155" s="13">
        <f>IF($D1155="",0,IF($E1155="",0,IF(VLOOKUP($E1155,paramètres!$E$33:$F$44,2,FALSE)&lt;=VLOOKUP($AE$18,paramètres!$E$33:$F$44,2,FALSE),S1155*$D1155,0)))</f>
        <v>0</v>
      </c>
      <c r="AF1155" s="13">
        <f>IF($D1155="",0,IF($E1155="",0,IF(VLOOKUP($E1155,paramètres!$E$33:$F$44,2,FALSE)&lt;=VLOOKUP($AF$18,paramètres!$E$33:$F$44,2,FALSE),T1155*$D1155,0)))</f>
        <v>0</v>
      </c>
      <c r="AG1155" s="13">
        <f>IF($D1155="",0,IF($E1155="",0,IF(VLOOKUP($E1155,paramètres!$E$33:$F$44,2,FALSE)&lt;=VLOOKUP($AG$18,paramètres!$E$33:$F$44,2,FALSE),U1155*$D1155,0)))</f>
        <v>0</v>
      </c>
      <c r="AH1155" s="13">
        <f>IF($D1155="",0,IF($E1155="",0,IF(VLOOKUP($E1155,paramètres!$E$33:$F$44,2,FALSE)&lt;=VLOOKUP($AH$18,paramètres!$E$33:$F$44,2,FALSE),V1155*$D1155,0)))</f>
        <v>0</v>
      </c>
      <c r="AI1155" s="13">
        <f>IF($D1155="",0,IF($E1155="",0,IF(VLOOKUP($E1155,paramètres!$E$33:$F$44,2,FALSE)&lt;=VLOOKUP($AI$18,paramètres!$E$33:$F$44,2,FALSE),W1155*$D1155,0)))</f>
        <v>0</v>
      </c>
      <c r="AJ1155" s="13">
        <f>IF($D1155="",0,IF($E1155="",0,IF(VLOOKUP($E1155,paramètres!$E$33:$F$44,2,FALSE)&lt;=VLOOKUP($AJ$18,paramètres!$E$33:$F$44,2,FALSE),X1155*$D1155,0)))</f>
        <v>0</v>
      </c>
      <c r="AK1155" s="13">
        <f>IF($D1155="",0,IF($E1155="",0,IF(VLOOKUP($E1155,paramètres!$E$33:$F$44,2,FALSE)&lt;=VLOOKUP($AK$18,paramètres!$E$33:$F$44,2,FALSE),Y1155*$D1155,0)))</f>
        <v>0</v>
      </c>
      <c r="AL1155" s="13">
        <f>IF($D1155="",0,IF($E1155="",0,IF(VLOOKUP($E1155,paramètres!$E$33:$F$44,2,FALSE)&lt;=VLOOKUP($AL$18,paramètres!$E$33:$F$44,2,FALSE),Z1155*$D1155,0)))</f>
        <v>0</v>
      </c>
      <c r="AM1155" s="13">
        <f>IF($D1155="",0,IF($E1155="",0,IF(VLOOKUP($E1155,paramètres!$E$33:$F$44,2,FALSE)&lt;=VLOOKUP($AM$18,paramètres!$E$33:$F$44,2,FALSE),AA1155*$D1155,0)))</f>
        <v>0</v>
      </c>
      <c r="AN1155" s="154">
        <f>IF($D1155="",0,IF($E1155="",0,IF(VLOOKUP($E1155,paramètres!$E$33:$F$44,2,FALSE)&lt;=VLOOKUP($AN$18,paramètres!$E$33:$F$44,2,FALSE),AB1155*$D1155,0)))</f>
        <v>0</v>
      </c>
      <c r="AO1155" s="149" t="str">
        <f>IF(paramètres!$B$28=1,((SUM(Q1155:Z1155)/1.02)+SUM(AA1155:AB1155))*0.0303/9*COUNT(Q1155:Y1155),IF(paramètres!$B$28=2,(SUM(Q1155:AB1155))*0.0303/9*COUNT(Q1155:Y1155),"Missing Delta option"))</f>
        <v>Missing Delta option</v>
      </c>
      <c r="AP1155" s="13" t="str">
        <f>IF(paramètres!$B$28=1,(((SUM(Q1155:Z1155)/1.02)+SUM(AA1155:AB1155))+((SUM(AC1155:AL1155)/1.02)+SUM(AM1155:AO1155)))*cotpatr,IF(paramètres!$B$28=2,(SUM(Q1155:AO1155)*cotpatr),"Missing Delta Option"))</f>
        <v>Missing Delta Option</v>
      </c>
      <c r="AQ1155" s="13" t="str" cm="1">
        <f t="array" ref="AQ1155">IF(paramètres!$B$28=1,(((SUM(Q1155:Z1155)/1.02)+SUM(AA1155:AB1155))+((SUM(AC1155:AN1155)/1.02)+SUM(AM1155:AN1155)))/12*pécule,IF(paramètres!$B$28=2,SUM(Q1155:AN1155)/12*pécule,"Missing Delta Option"))</f>
        <v>Missing Delta Option</v>
      </c>
      <c r="AR1155" s="132" t="e">
        <f>IF(paramètres!$B$28=1,(((SUM(Q1155:Z1155)/1.02)+SUM(AA1155:AB1155))+((SUM(AC1155:AN1155)/1.02)+SUM(AM1155:AN1155)))+AO1155+AP1155+AQ1155,SUM(Q1155:AN1155)+AO1155+AP1155+AQ1155)</f>
        <v>#VALUE!</v>
      </c>
    </row>
    <row r="1156" spans="1:44" x14ac:dyDescent="0.25">
      <c r="A1156" s="131"/>
      <c r="B1156" s="39"/>
      <c r="C1156" s="39"/>
      <c r="D1156" s="93"/>
      <c r="E1156" s="68"/>
      <c r="F1156" s="40"/>
      <c r="G1156" s="94"/>
      <c r="H1156" s="38"/>
      <c r="I1156" s="95"/>
      <c r="J1156" s="40"/>
      <c r="K1156" s="38"/>
      <c r="L1156" s="95"/>
      <c r="M1156" s="40"/>
      <c r="N1156" s="38"/>
      <c r="O1156" s="95"/>
      <c r="P1156" s="68"/>
      <c r="Q1156" s="226"/>
      <c r="R1156" s="227"/>
      <c r="S1156" s="227"/>
      <c r="T1156" s="227"/>
      <c r="U1156" s="227"/>
      <c r="V1156" s="227"/>
      <c r="W1156" s="227"/>
      <c r="X1156" s="227"/>
      <c r="Y1156" s="227"/>
      <c r="Z1156" s="227"/>
      <c r="AA1156" s="227"/>
      <c r="AB1156" s="228"/>
      <c r="AC1156" s="149">
        <f>IF($D1156="",0,IF($E1156="",0,IF(VLOOKUP($E1156,paramètres!$E$33:$F$44,2,FALSE)&lt;=VLOOKUP($AC$18,paramètres!$E$33:$F$44,2,FALSE),Q1156*$D1156,0)))</f>
        <v>0</v>
      </c>
      <c r="AD1156" s="13">
        <f>IF($D1156="",0,IF($E1156="",0,IF(VLOOKUP($E1156,paramètres!$E$33:$F$44,2,FALSE)&lt;=VLOOKUP($AD$18,paramètres!$E$33:$F$44,2,FALSE),R1156*$D1156,0)))</f>
        <v>0</v>
      </c>
      <c r="AE1156" s="13">
        <f>IF($D1156="",0,IF($E1156="",0,IF(VLOOKUP($E1156,paramètres!$E$33:$F$44,2,FALSE)&lt;=VLOOKUP($AE$18,paramètres!$E$33:$F$44,2,FALSE),S1156*$D1156,0)))</f>
        <v>0</v>
      </c>
      <c r="AF1156" s="13">
        <f>IF($D1156="",0,IF($E1156="",0,IF(VLOOKUP($E1156,paramètres!$E$33:$F$44,2,FALSE)&lt;=VLOOKUP($AF$18,paramètres!$E$33:$F$44,2,FALSE),T1156*$D1156,0)))</f>
        <v>0</v>
      </c>
      <c r="AG1156" s="13">
        <f>IF($D1156="",0,IF($E1156="",0,IF(VLOOKUP($E1156,paramètres!$E$33:$F$44,2,FALSE)&lt;=VLOOKUP($AG$18,paramètres!$E$33:$F$44,2,FALSE),U1156*$D1156,0)))</f>
        <v>0</v>
      </c>
      <c r="AH1156" s="13">
        <f>IF($D1156="",0,IF($E1156="",0,IF(VLOOKUP($E1156,paramètres!$E$33:$F$44,2,FALSE)&lt;=VLOOKUP($AH$18,paramètres!$E$33:$F$44,2,FALSE),V1156*$D1156,0)))</f>
        <v>0</v>
      </c>
      <c r="AI1156" s="13">
        <f>IF($D1156="",0,IF($E1156="",0,IF(VLOOKUP($E1156,paramètres!$E$33:$F$44,2,FALSE)&lt;=VLOOKUP($AI$18,paramètres!$E$33:$F$44,2,FALSE),W1156*$D1156,0)))</f>
        <v>0</v>
      </c>
      <c r="AJ1156" s="13">
        <f>IF($D1156="",0,IF($E1156="",0,IF(VLOOKUP($E1156,paramètres!$E$33:$F$44,2,FALSE)&lt;=VLOOKUP($AJ$18,paramètres!$E$33:$F$44,2,FALSE),X1156*$D1156,0)))</f>
        <v>0</v>
      </c>
      <c r="AK1156" s="13">
        <f>IF($D1156="",0,IF($E1156="",0,IF(VLOOKUP($E1156,paramètres!$E$33:$F$44,2,FALSE)&lt;=VLOOKUP($AK$18,paramètres!$E$33:$F$44,2,FALSE),Y1156*$D1156,0)))</f>
        <v>0</v>
      </c>
      <c r="AL1156" s="13">
        <f>IF($D1156="",0,IF($E1156="",0,IF(VLOOKUP($E1156,paramètres!$E$33:$F$44,2,FALSE)&lt;=VLOOKUP($AL$18,paramètres!$E$33:$F$44,2,FALSE),Z1156*$D1156,0)))</f>
        <v>0</v>
      </c>
      <c r="AM1156" s="13">
        <f>IF($D1156="",0,IF($E1156="",0,IF(VLOOKUP($E1156,paramètres!$E$33:$F$44,2,FALSE)&lt;=VLOOKUP($AM$18,paramètres!$E$33:$F$44,2,FALSE),AA1156*$D1156,0)))</f>
        <v>0</v>
      </c>
      <c r="AN1156" s="154">
        <f>IF($D1156="",0,IF($E1156="",0,IF(VLOOKUP($E1156,paramètres!$E$33:$F$44,2,FALSE)&lt;=VLOOKUP($AN$18,paramètres!$E$33:$F$44,2,FALSE),AB1156*$D1156,0)))</f>
        <v>0</v>
      </c>
      <c r="AO1156" s="149" t="str">
        <f>IF(paramètres!$B$28=1,((SUM(Q1156:Z1156)/1.02)+SUM(AA1156:AB1156))*0.0303/9*COUNT(Q1156:Y1156),IF(paramètres!$B$28=2,(SUM(Q1156:AB1156))*0.0303/9*COUNT(Q1156:Y1156),"Missing Delta option"))</f>
        <v>Missing Delta option</v>
      </c>
      <c r="AP1156" s="13" t="str">
        <f>IF(paramètres!$B$28=1,(((SUM(Q1156:Z1156)/1.02)+SUM(AA1156:AB1156))+((SUM(AC1156:AL1156)/1.02)+SUM(AM1156:AO1156)))*cotpatr,IF(paramètres!$B$28=2,(SUM(Q1156:AO1156)*cotpatr),"Missing Delta Option"))</f>
        <v>Missing Delta Option</v>
      </c>
      <c r="AQ1156" s="13" t="str" cm="1">
        <f t="array" ref="AQ1156">IF(paramètres!$B$28=1,(((SUM(Q1156:Z1156)/1.02)+SUM(AA1156:AB1156))+((SUM(AC1156:AN1156)/1.02)+SUM(AM1156:AN1156)))/12*pécule,IF(paramètres!$B$28=2,SUM(Q1156:AN1156)/12*pécule,"Missing Delta Option"))</f>
        <v>Missing Delta Option</v>
      </c>
      <c r="AR1156" s="132" t="e">
        <f>IF(paramètres!$B$28=1,(((SUM(Q1156:Z1156)/1.02)+SUM(AA1156:AB1156))+((SUM(AC1156:AN1156)/1.02)+SUM(AM1156:AN1156)))+AO1156+AP1156+AQ1156,SUM(Q1156:AN1156)+AO1156+AP1156+AQ1156)</f>
        <v>#VALUE!</v>
      </c>
    </row>
    <row r="1157" spans="1:44" x14ac:dyDescent="0.25">
      <c r="A1157" s="131"/>
      <c r="B1157" s="39"/>
      <c r="C1157" s="39"/>
      <c r="D1157" s="93"/>
      <c r="E1157" s="68"/>
      <c r="F1157" s="40"/>
      <c r="G1157" s="94"/>
      <c r="H1157" s="38"/>
      <c r="I1157" s="95"/>
      <c r="J1157" s="40"/>
      <c r="K1157" s="38"/>
      <c r="L1157" s="95"/>
      <c r="M1157" s="40"/>
      <c r="N1157" s="38"/>
      <c r="O1157" s="95"/>
      <c r="P1157" s="68"/>
      <c r="Q1157" s="226"/>
      <c r="R1157" s="227"/>
      <c r="S1157" s="227"/>
      <c r="T1157" s="227"/>
      <c r="U1157" s="227"/>
      <c r="V1157" s="227"/>
      <c r="W1157" s="227"/>
      <c r="X1157" s="227"/>
      <c r="Y1157" s="227"/>
      <c r="Z1157" s="227"/>
      <c r="AA1157" s="227"/>
      <c r="AB1157" s="228"/>
      <c r="AC1157" s="149">
        <f>IF($D1157="",0,IF($E1157="",0,IF(VLOOKUP($E1157,paramètres!$E$33:$F$44,2,FALSE)&lt;=VLOOKUP($AC$18,paramètres!$E$33:$F$44,2,FALSE),Q1157*$D1157,0)))</f>
        <v>0</v>
      </c>
      <c r="AD1157" s="13">
        <f>IF($D1157="",0,IF($E1157="",0,IF(VLOOKUP($E1157,paramètres!$E$33:$F$44,2,FALSE)&lt;=VLOOKUP($AD$18,paramètres!$E$33:$F$44,2,FALSE),R1157*$D1157,0)))</f>
        <v>0</v>
      </c>
      <c r="AE1157" s="13">
        <f>IF($D1157="",0,IF($E1157="",0,IF(VLOOKUP($E1157,paramètres!$E$33:$F$44,2,FALSE)&lt;=VLOOKUP($AE$18,paramètres!$E$33:$F$44,2,FALSE),S1157*$D1157,0)))</f>
        <v>0</v>
      </c>
      <c r="AF1157" s="13">
        <f>IF($D1157="",0,IF($E1157="",0,IF(VLOOKUP($E1157,paramètres!$E$33:$F$44,2,FALSE)&lt;=VLOOKUP($AF$18,paramètres!$E$33:$F$44,2,FALSE),T1157*$D1157,0)))</f>
        <v>0</v>
      </c>
      <c r="AG1157" s="13">
        <f>IF($D1157="",0,IF($E1157="",0,IF(VLOOKUP($E1157,paramètres!$E$33:$F$44,2,FALSE)&lt;=VLOOKUP($AG$18,paramètres!$E$33:$F$44,2,FALSE),U1157*$D1157,0)))</f>
        <v>0</v>
      </c>
      <c r="AH1157" s="13">
        <f>IF($D1157="",0,IF($E1157="",0,IF(VLOOKUP($E1157,paramètres!$E$33:$F$44,2,FALSE)&lt;=VLOOKUP($AH$18,paramètres!$E$33:$F$44,2,FALSE),V1157*$D1157,0)))</f>
        <v>0</v>
      </c>
      <c r="AI1157" s="13">
        <f>IF($D1157="",0,IF($E1157="",0,IF(VLOOKUP($E1157,paramètres!$E$33:$F$44,2,FALSE)&lt;=VLOOKUP($AI$18,paramètres!$E$33:$F$44,2,FALSE),W1157*$D1157,0)))</f>
        <v>0</v>
      </c>
      <c r="AJ1157" s="13">
        <f>IF($D1157="",0,IF($E1157="",0,IF(VLOOKUP($E1157,paramètres!$E$33:$F$44,2,FALSE)&lt;=VLOOKUP($AJ$18,paramètres!$E$33:$F$44,2,FALSE),X1157*$D1157,0)))</f>
        <v>0</v>
      </c>
      <c r="AK1157" s="13">
        <f>IF($D1157="",0,IF($E1157="",0,IF(VLOOKUP($E1157,paramètres!$E$33:$F$44,2,FALSE)&lt;=VLOOKUP($AK$18,paramètres!$E$33:$F$44,2,FALSE),Y1157*$D1157,0)))</f>
        <v>0</v>
      </c>
      <c r="AL1157" s="13">
        <f>IF($D1157="",0,IF($E1157="",0,IF(VLOOKUP($E1157,paramètres!$E$33:$F$44,2,FALSE)&lt;=VLOOKUP($AL$18,paramètres!$E$33:$F$44,2,FALSE),Z1157*$D1157,0)))</f>
        <v>0</v>
      </c>
      <c r="AM1157" s="13">
        <f>IF($D1157="",0,IF($E1157="",0,IF(VLOOKUP($E1157,paramètres!$E$33:$F$44,2,FALSE)&lt;=VLOOKUP($AM$18,paramètres!$E$33:$F$44,2,FALSE),AA1157*$D1157,0)))</f>
        <v>0</v>
      </c>
      <c r="AN1157" s="154">
        <f>IF($D1157="",0,IF($E1157="",0,IF(VLOOKUP($E1157,paramètres!$E$33:$F$44,2,FALSE)&lt;=VLOOKUP($AN$18,paramètres!$E$33:$F$44,2,FALSE),AB1157*$D1157,0)))</f>
        <v>0</v>
      </c>
      <c r="AO1157" s="149" t="str">
        <f>IF(paramètres!$B$28=1,((SUM(Q1157:Z1157)/1.02)+SUM(AA1157:AB1157))*0.0303/9*COUNT(Q1157:Y1157),IF(paramètres!$B$28=2,(SUM(Q1157:AB1157))*0.0303/9*COUNT(Q1157:Y1157),"Missing Delta option"))</f>
        <v>Missing Delta option</v>
      </c>
      <c r="AP1157" s="13" t="str">
        <f>IF(paramètres!$B$28=1,(((SUM(Q1157:Z1157)/1.02)+SUM(AA1157:AB1157))+((SUM(AC1157:AL1157)/1.02)+SUM(AM1157:AO1157)))*cotpatr,IF(paramètres!$B$28=2,(SUM(Q1157:AO1157)*cotpatr),"Missing Delta Option"))</f>
        <v>Missing Delta Option</v>
      </c>
      <c r="AQ1157" s="13" t="str" cm="1">
        <f t="array" ref="AQ1157">IF(paramètres!$B$28=1,(((SUM(Q1157:Z1157)/1.02)+SUM(AA1157:AB1157))+((SUM(AC1157:AN1157)/1.02)+SUM(AM1157:AN1157)))/12*pécule,IF(paramètres!$B$28=2,SUM(Q1157:AN1157)/12*pécule,"Missing Delta Option"))</f>
        <v>Missing Delta Option</v>
      </c>
      <c r="AR1157" s="132" t="e">
        <f>IF(paramètres!$B$28=1,(((SUM(Q1157:Z1157)/1.02)+SUM(AA1157:AB1157))+((SUM(AC1157:AN1157)/1.02)+SUM(AM1157:AN1157)))+AO1157+AP1157+AQ1157,SUM(Q1157:AN1157)+AO1157+AP1157+AQ1157)</f>
        <v>#VALUE!</v>
      </c>
    </row>
    <row r="1158" spans="1:44" x14ac:dyDescent="0.25">
      <c r="A1158" s="131"/>
      <c r="B1158" s="39"/>
      <c r="C1158" s="39"/>
      <c r="D1158" s="93"/>
      <c r="E1158" s="68"/>
      <c r="F1158" s="40"/>
      <c r="G1158" s="94"/>
      <c r="H1158" s="38"/>
      <c r="I1158" s="95"/>
      <c r="J1158" s="40"/>
      <c r="K1158" s="38"/>
      <c r="L1158" s="95"/>
      <c r="M1158" s="40"/>
      <c r="N1158" s="38"/>
      <c r="O1158" s="95"/>
      <c r="P1158" s="68"/>
      <c r="Q1158" s="226"/>
      <c r="R1158" s="227"/>
      <c r="S1158" s="227"/>
      <c r="T1158" s="227"/>
      <c r="U1158" s="227"/>
      <c r="V1158" s="227"/>
      <c r="W1158" s="227"/>
      <c r="X1158" s="227"/>
      <c r="Y1158" s="227"/>
      <c r="Z1158" s="227"/>
      <c r="AA1158" s="227"/>
      <c r="AB1158" s="228"/>
      <c r="AC1158" s="149">
        <f>IF($D1158="",0,IF($E1158="",0,IF(VLOOKUP($E1158,paramètres!$E$33:$F$44,2,FALSE)&lt;=VLOOKUP($AC$18,paramètres!$E$33:$F$44,2,FALSE),Q1158*$D1158,0)))</f>
        <v>0</v>
      </c>
      <c r="AD1158" s="13">
        <f>IF($D1158="",0,IF($E1158="",0,IF(VLOOKUP($E1158,paramètres!$E$33:$F$44,2,FALSE)&lt;=VLOOKUP($AD$18,paramètres!$E$33:$F$44,2,FALSE),R1158*$D1158,0)))</f>
        <v>0</v>
      </c>
      <c r="AE1158" s="13">
        <f>IF($D1158="",0,IF($E1158="",0,IF(VLOOKUP($E1158,paramètres!$E$33:$F$44,2,FALSE)&lt;=VLOOKUP($AE$18,paramètres!$E$33:$F$44,2,FALSE),S1158*$D1158,0)))</f>
        <v>0</v>
      </c>
      <c r="AF1158" s="13">
        <f>IF($D1158="",0,IF($E1158="",0,IF(VLOOKUP($E1158,paramètres!$E$33:$F$44,2,FALSE)&lt;=VLOOKUP($AF$18,paramètres!$E$33:$F$44,2,FALSE),T1158*$D1158,0)))</f>
        <v>0</v>
      </c>
      <c r="AG1158" s="13">
        <f>IF($D1158="",0,IF($E1158="",0,IF(VLOOKUP($E1158,paramètres!$E$33:$F$44,2,FALSE)&lt;=VLOOKUP($AG$18,paramètres!$E$33:$F$44,2,FALSE),U1158*$D1158,0)))</f>
        <v>0</v>
      </c>
      <c r="AH1158" s="13">
        <f>IF($D1158="",0,IF($E1158="",0,IF(VLOOKUP($E1158,paramètres!$E$33:$F$44,2,FALSE)&lt;=VLOOKUP($AH$18,paramètres!$E$33:$F$44,2,FALSE),V1158*$D1158,0)))</f>
        <v>0</v>
      </c>
      <c r="AI1158" s="13">
        <f>IF($D1158="",0,IF($E1158="",0,IF(VLOOKUP($E1158,paramètres!$E$33:$F$44,2,FALSE)&lt;=VLOOKUP($AI$18,paramètres!$E$33:$F$44,2,FALSE),W1158*$D1158,0)))</f>
        <v>0</v>
      </c>
      <c r="AJ1158" s="13">
        <f>IF($D1158="",0,IF($E1158="",0,IF(VLOOKUP($E1158,paramètres!$E$33:$F$44,2,FALSE)&lt;=VLOOKUP($AJ$18,paramètres!$E$33:$F$44,2,FALSE),X1158*$D1158,0)))</f>
        <v>0</v>
      </c>
      <c r="AK1158" s="13">
        <f>IF($D1158="",0,IF($E1158="",0,IF(VLOOKUP($E1158,paramètres!$E$33:$F$44,2,FALSE)&lt;=VLOOKUP($AK$18,paramètres!$E$33:$F$44,2,FALSE),Y1158*$D1158,0)))</f>
        <v>0</v>
      </c>
      <c r="AL1158" s="13">
        <f>IF($D1158="",0,IF($E1158="",0,IF(VLOOKUP($E1158,paramètres!$E$33:$F$44,2,FALSE)&lt;=VLOOKUP($AL$18,paramètres!$E$33:$F$44,2,FALSE),Z1158*$D1158,0)))</f>
        <v>0</v>
      </c>
      <c r="AM1158" s="13">
        <f>IF($D1158="",0,IF($E1158="",0,IF(VLOOKUP($E1158,paramètres!$E$33:$F$44,2,FALSE)&lt;=VLOOKUP($AM$18,paramètres!$E$33:$F$44,2,FALSE),AA1158*$D1158,0)))</f>
        <v>0</v>
      </c>
      <c r="AN1158" s="154">
        <f>IF($D1158="",0,IF($E1158="",0,IF(VLOOKUP($E1158,paramètres!$E$33:$F$44,2,FALSE)&lt;=VLOOKUP($AN$18,paramètres!$E$33:$F$44,2,FALSE),AB1158*$D1158,0)))</f>
        <v>0</v>
      </c>
      <c r="AO1158" s="149" t="str">
        <f>IF(paramètres!$B$28=1,((SUM(Q1158:Z1158)/1.02)+SUM(AA1158:AB1158))*0.0303/9*COUNT(Q1158:Y1158),IF(paramètres!$B$28=2,(SUM(Q1158:AB1158))*0.0303/9*COUNT(Q1158:Y1158),"Missing Delta option"))</f>
        <v>Missing Delta option</v>
      </c>
      <c r="AP1158" s="13" t="str">
        <f>IF(paramètres!$B$28=1,(((SUM(Q1158:Z1158)/1.02)+SUM(AA1158:AB1158))+((SUM(AC1158:AL1158)/1.02)+SUM(AM1158:AO1158)))*cotpatr,IF(paramètres!$B$28=2,(SUM(Q1158:AO1158)*cotpatr),"Missing Delta Option"))</f>
        <v>Missing Delta Option</v>
      </c>
      <c r="AQ1158" s="13" t="str" cm="1">
        <f t="array" ref="AQ1158">IF(paramètres!$B$28=1,(((SUM(Q1158:Z1158)/1.02)+SUM(AA1158:AB1158))+((SUM(AC1158:AN1158)/1.02)+SUM(AM1158:AN1158)))/12*pécule,IF(paramètres!$B$28=2,SUM(Q1158:AN1158)/12*pécule,"Missing Delta Option"))</f>
        <v>Missing Delta Option</v>
      </c>
      <c r="AR1158" s="132" t="e">
        <f>IF(paramètres!$B$28=1,(((SUM(Q1158:Z1158)/1.02)+SUM(AA1158:AB1158))+((SUM(AC1158:AN1158)/1.02)+SUM(AM1158:AN1158)))+AO1158+AP1158+AQ1158,SUM(Q1158:AN1158)+AO1158+AP1158+AQ1158)</f>
        <v>#VALUE!</v>
      </c>
    </row>
    <row r="1159" spans="1:44" x14ac:dyDescent="0.25">
      <c r="A1159" s="131"/>
      <c r="B1159" s="39"/>
      <c r="C1159" s="39"/>
      <c r="D1159" s="93"/>
      <c r="E1159" s="68"/>
      <c r="F1159" s="40"/>
      <c r="G1159" s="94"/>
      <c r="H1159" s="38"/>
      <c r="I1159" s="95"/>
      <c r="J1159" s="40"/>
      <c r="K1159" s="38"/>
      <c r="L1159" s="95"/>
      <c r="M1159" s="40"/>
      <c r="N1159" s="38"/>
      <c r="O1159" s="95"/>
      <c r="P1159" s="68"/>
      <c r="Q1159" s="226"/>
      <c r="R1159" s="227"/>
      <c r="S1159" s="227"/>
      <c r="T1159" s="227"/>
      <c r="U1159" s="227"/>
      <c r="V1159" s="227"/>
      <c r="W1159" s="227"/>
      <c r="X1159" s="227"/>
      <c r="Y1159" s="227"/>
      <c r="Z1159" s="227"/>
      <c r="AA1159" s="227"/>
      <c r="AB1159" s="228"/>
      <c r="AC1159" s="149">
        <f>IF($D1159="",0,IF($E1159="",0,IF(VLOOKUP($E1159,paramètres!$E$33:$F$44,2,FALSE)&lt;=VLOOKUP($AC$18,paramètres!$E$33:$F$44,2,FALSE),Q1159*$D1159,0)))</f>
        <v>0</v>
      </c>
      <c r="AD1159" s="13">
        <f>IF($D1159="",0,IF($E1159="",0,IF(VLOOKUP($E1159,paramètres!$E$33:$F$44,2,FALSE)&lt;=VLOOKUP($AD$18,paramètres!$E$33:$F$44,2,FALSE),R1159*$D1159,0)))</f>
        <v>0</v>
      </c>
      <c r="AE1159" s="13">
        <f>IF($D1159="",0,IF($E1159="",0,IF(VLOOKUP($E1159,paramètres!$E$33:$F$44,2,FALSE)&lt;=VLOOKUP($AE$18,paramètres!$E$33:$F$44,2,FALSE),S1159*$D1159,0)))</f>
        <v>0</v>
      </c>
      <c r="AF1159" s="13">
        <f>IF($D1159="",0,IF($E1159="",0,IF(VLOOKUP($E1159,paramètres!$E$33:$F$44,2,FALSE)&lt;=VLOOKUP($AF$18,paramètres!$E$33:$F$44,2,FALSE),T1159*$D1159,0)))</f>
        <v>0</v>
      </c>
      <c r="AG1159" s="13">
        <f>IF($D1159="",0,IF($E1159="",0,IF(VLOOKUP($E1159,paramètres!$E$33:$F$44,2,FALSE)&lt;=VLOOKUP($AG$18,paramètres!$E$33:$F$44,2,FALSE),U1159*$D1159,0)))</f>
        <v>0</v>
      </c>
      <c r="AH1159" s="13">
        <f>IF($D1159="",0,IF($E1159="",0,IF(VLOOKUP($E1159,paramètres!$E$33:$F$44,2,FALSE)&lt;=VLOOKUP($AH$18,paramètres!$E$33:$F$44,2,FALSE),V1159*$D1159,0)))</f>
        <v>0</v>
      </c>
      <c r="AI1159" s="13">
        <f>IF($D1159="",0,IF($E1159="",0,IF(VLOOKUP($E1159,paramètres!$E$33:$F$44,2,FALSE)&lt;=VLOOKUP($AI$18,paramètres!$E$33:$F$44,2,FALSE),W1159*$D1159,0)))</f>
        <v>0</v>
      </c>
      <c r="AJ1159" s="13">
        <f>IF($D1159="",0,IF($E1159="",0,IF(VLOOKUP($E1159,paramètres!$E$33:$F$44,2,FALSE)&lt;=VLOOKUP($AJ$18,paramètres!$E$33:$F$44,2,FALSE),X1159*$D1159,0)))</f>
        <v>0</v>
      </c>
      <c r="AK1159" s="13">
        <f>IF($D1159="",0,IF($E1159="",0,IF(VLOOKUP($E1159,paramètres!$E$33:$F$44,2,FALSE)&lt;=VLOOKUP($AK$18,paramètres!$E$33:$F$44,2,FALSE),Y1159*$D1159,0)))</f>
        <v>0</v>
      </c>
      <c r="AL1159" s="13">
        <f>IF($D1159="",0,IF($E1159="",0,IF(VLOOKUP($E1159,paramètres!$E$33:$F$44,2,FALSE)&lt;=VLOOKUP($AL$18,paramètres!$E$33:$F$44,2,FALSE),Z1159*$D1159,0)))</f>
        <v>0</v>
      </c>
      <c r="AM1159" s="13">
        <f>IF($D1159="",0,IF($E1159="",0,IF(VLOOKUP($E1159,paramètres!$E$33:$F$44,2,FALSE)&lt;=VLOOKUP($AM$18,paramètres!$E$33:$F$44,2,FALSE),AA1159*$D1159,0)))</f>
        <v>0</v>
      </c>
      <c r="AN1159" s="154">
        <f>IF($D1159="",0,IF($E1159="",0,IF(VLOOKUP($E1159,paramètres!$E$33:$F$44,2,FALSE)&lt;=VLOOKUP($AN$18,paramètres!$E$33:$F$44,2,FALSE),AB1159*$D1159,0)))</f>
        <v>0</v>
      </c>
      <c r="AO1159" s="149" t="str">
        <f>IF(paramètres!$B$28=1,((SUM(Q1159:Z1159)/1.02)+SUM(AA1159:AB1159))*0.0303/9*COUNT(Q1159:Y1159),IF(paramètres!$B$28=2,(SUM(Q1159:AB1159))*0.0303/9*COUNT(Q1159:Y1159),"Missing Delta option"))</f>
        <v>Missing Delta option</v>
      </c>
      <c r="AP1159" s="13" t="str">
        <f>IF(paramètres!$B$28=1,(((SUM(Q1159:Z1159)/1.02)+SUM(AA1159:AB1159))+((SUM(AC1159:AL1159)/1.02)+SUM(AM1159:AO1159)))*cotpatr,IF(paramètres!$B$28=2,(SUM(Q1159:AO1159)*cotpatr),"Missing Delta Option"))</f>
        <v>Missing Delta Option</v>
      </c>
      <c r="AQ1159" s="13" t="str" cm="1">
        <f t="array" ref="AQ1159">IF(paramètres!$B$28=1,(((SUM(Q1159:Z1159)/1.02)+SUM(AA1159:AB1159))+((SUM(AC1159:AN1159)/1.02)+SUM(AM1159:AN1159)))/12*pécule,IF(paramètres!$B$28=2,SUM(Q1159:AN1159)/12*pécule,"Missing Delta Option"))</f>
        <v>Missing Delta Option</v>
      </c>
      <c r="AR1159" s="132" t="e">
        <f>IF(paramètres!$B$28=1,(((SUM(Q1159:Z1159)/1.02)+SUM(AA1159:AB1159))+((SUM(AC1159:AN1159)/1.02)+SUM(AM1159:AN1159)))+AO1159+AP1159+AQ1159,SUM(Q1159:AN1159)+AO1159+AP1159+AQ1159)</f>
        <v>#VALUE!</v>
      </c>
    </row>
    <row r="1160" spans="1:44" x14ac:dyDescent="0.25">
      <c r="A1160" s="131"/>
      <c r="B1160" s="39"/>
      <c r="C1160" s="39"/>
      <c r="D1160" s="93"/>
      <c r="E1160" s="68"/>
      <c r="F1160" s="40"/>
      <c r="G1160" s="94"/>
      <c r="H1160" s="38"/>
      <c r="I1160" s="95"/>
      <c r="J1160" s="40"/>
      <c r="K1160" s="38"/>
      <c r="L1160" s="95"/>
      <c r="M1160" s="40"/>
      <c r="N1160" s="38"/>
      <c r="O1160" s="95"/>
      <c r="P1160" s="68"/>
      <c r="Q1160" s="226"/>
      <c r="R1160" s="227"/>
      <c r="S1160" s="227"/>
      <c r="T1160" s="227"/>
      <c r="U1160" s="227"/>
      <c r="V1160" s="227"/>
      <c r="W1160" s="227"/>
      <c r="X1160" s="227"/>
      <c r="Y1160" s="227"/>
      <c r="Z1160" s="227"/>
      <c r="AA1160" s="227"/>
      <c r="AB1160" s="228"/>
      <c r="AC1160" s="149">
        <f>IF($D1160="",0,IF($E1160="",0,IF(VLOOKUP($E1160,paramètres!$E$33:$F$44,2,FALSE)&lt;=VLOOKUP($AC$18,paramètres!$E$33:$F$44,2,FALSE),Q1160*$D1160,0)))</f>
        <v>0</v>
      </c>
      <c r="AD1160" s="13">
        <f>IF($D1160="",0,IF($E1160="",0,IF(VLOOKUP($E1160,paramètres!$E$33:$F$44,2,FALSE)&lt;=VLOOKUP($AD$18,paramètres!$E$33:$F$44,2,FALSE),R1160*$D1160,0)))</f>
        <v>0</v>
      </c>
      <c r="AE1160" s="13">
        <f>IF($D1160="",0,IF($E1160="",0,IF(VLOOKUP($E1160,paramètres!$E$33:$F$44,2,FALSE)&lt;=VLOOKUP($AE$18,paramètres!$E$33:$F$44,2,FALSE),S1160*$D1160,0)))</f>
        <v>0</v>
      </c>
      <c r="AF1160" s="13">
        <f>IF($D1160="",0,IF($E1160="",0,IF(VLOOKUP($E1160,paramètres!$E$33:$F$44,2,FALSE)&lt;=VLOOKUP($AF$18,paramètres!$E$33:$F$44,2,FALSE),T1160*$D1160,0)))</f>
        <v>0</v>
      </c>
      <c r="AG1160" s="13">
        <f>IF($D1160="",0,IF($E1160="",0,IF(VLOOKUP($E1160,paramètres!$E$33:$F$44,2,FALSE)&lt;=VLOOKUP($AG$18,paramètres!$E$33:$F$44,2,FALSE),U1160*$D1160,0)))</f>
        <v>0</v>
      </c>
      <c r="AH1160" s="13">
        <f>IF($D1160="",0,IF($E1160="",0,IF(VLOOKUP($E1160,paramètres!$E$33:$F$44,2,FALSE)&lt;=VLOOKUP($AH$18,paramètres!$E$33:$F$44,2,FALSE),V1160*$D1160,0)))</f>
        <v>0</v>
      </c>
      <c r="AI1160" s="13">
        <f>IF($D1160="",0,IF($E1160="",0,IF(VLOOKUP($E1160,paramètres!$E$33:$F$44,2,FALSE)&lt;=VLOOKUP($AI$18,paramètres!$E$33:$F$44,2,FALSE),W1160*$D1160,0)))</f>
        <v>0</v>
      </c>
      <c r="AJ1160" s="13">
        <f>IF($D1160="",0,IF($E1160="",0,IF(VLOOKUP($E1160,paramètres!$E$33:$F$44,2,FALSE)&lt;=VLOOKUP($AJ$18,paramètres!$E$33:$F$44,2,FALSE),X1160*$D1160,0)))</f>
        <v>0</v>
      </c>
      <c r="AK1160" s="13">
        <f>IF($D1160="",0,IF($E1160="",0,IF(VLOOKUP($E1160,paramètres!$E$33:$F$44,2,FALSE)&lt;=VLOOKUP($AK$18,paramètres!$E$33:$F$44,2,FALSE),Y1160*$D1160,0)))</f>
        <v>0</v>
      </c>
      <c r="AL1160" s="13">
        <f>IF($D1160="",0,IF($E1160="",0,IF(VLOOKUP($E1160,paramètres!$E$33:$F$44,2,FALSE)&lt;=VLOOKUP($AL$18,paramètres!$E$33:$F$44,2,FALSE),Z1160*$D1160,0)))</f>
        <v>0</v>
      </c>
      <c r="AM1160" s="13">
        <f>IF($D1160="",0,IF($E1160="",0,IF(VLOOKUP($E1160,paramètres!$E$33:$F$44,2,FALSE)&lt;=VLOOKUP($AM$18,paramètres!$E$33:$F$44,2,FALSE),AA1160*$D1160,0)))</f>
        <v>0</v>
      </c>
      <c r="AN1160" s="154">
        <f>IF($D1160="",0,IF($E1160="",0,IF(VLOOKUP($E1160,paramètres!$E$33:$F$44,2,FALSE)&lt;=VLOOKUP($AN$18,paramètres!$E$33:$F$44,2,FALSE),AB1160*$D1160,0)))</f>
        <v>0</v>
      </c>
      <c r="AO1160" s="149" t="str">
        <f>IF(paramètres!$B$28=1,((SUM(Q1160:Z1160)/1.02)+SUM(AA1160:AB1160))*0.0303/9*COUNT(Q1160:Y1160),IF(paramètres!$B$28=2,(SUM(Q1160:AB1160))*0.0303/9*COUNT(Q1160:Y1160),"Missing Delta option"))</f>
        <v>Missing Delta option</v>
      </c>
      <c r="AP1160" s="13" t="str">
        <f>IF(paramètres!$B$28=1,(((SUM(Q1160:Z1160)/1.02)+SUM(AA1160:AB1160))+((SUM(AC1160:AL1160)/1.02)+SUM(AM1160:AO1160)))*cotpatr,IF(paramètres!$B$28=2,(SUM(Q1160:AO1160)*cotpatr),"Missing Delta Option"))</f>
        <v>Missing Delta Option</v>
      </c>
      <c r="AQ1160" s="13" t="str" cm="1">
        <f t="array" ref="AQ1160">IF(paramètres!$B$28=1,(((SUM(Q1160:Z1160)/1.02)+SUM(AA1160:AB1160))+((SUM(AC1160:AN1160)/1.02)+SUM(AM1160:AN1160)))/12*pécule,IF(paramètres!$B$28=2,SUM(Q1160:AN1160)/12*pécule,"Missing Delta Option"))</f>
        <v>Missing Delta Option</v>
      </c>
      <c r="AR1160" s="132" t="e">
        <f>IF(paramètres!$B$28=1,(((SUM(Q1160:Z1160)/1.02)+SUM(AA1160:AB1160))+((SUM(AC1160:AN1160)/1.02)+SUM(AM1160:AN1160)))+AO1160+AP1160+AQ1160,SUM(Q1160:AN1160)+AO1160+AP1160+AQ1160)</f>
        <v>#VALUE!</v>
      </c>
    </row>
    <row r="1161" spans="1:44" x14ac:dyDescent="0.25">
      <c r="A1161" s="131"/>
      <c r="B1161" s="39"/>
      <c r="C1161" s="39"/>
      <c r="D1161" s="93"/>
      <c r="E1161" s="68"/>
      <c r="F1161" s="40"/>
      <c r="G1161" s="94"/>
      <c r="H1161" s="38"/>
      <c r="I1161" s="95"/>
      <c r="J1161" s="40"/>
      <c r="K1161" s="38"/>
      <c r="L1161" s="95"/>
      <c r="M1161" s="40"/>
      <c r="N1161" s="38"/>
      <c r="O1161" s="95"/>
      <c r="P1161" s="68"/>
      <c r="Q1161" s="226"/>
      <c r="R1161" s="227"/>
      <c r="S1161" s="227"/>
      <c r="T1161" s="227"/>
      <c r="U1161" s="227"/>
      <c r="V1161" s="227"/>
      <c r="W1161" s="227"/>
      <c r="X1161" s="227"/>
      <c r="Y1161" s="227"/>
      <c r="Z1161" s="227"/>
      <c r="AA1161" s="227"/>
      <c r="AB1161" s="228"/>
      <c r="AC1161" s="149">
        <f>IF($D1161="",0,IF($E1161="",0,IF(VLOOKUP($E1161,paramètres!$E$33:$F$44,2,FALSE)&lt;=VLOOKUP($AC$18,paramètres!$E$33:$F$44,2,FALSE),Q1161*$D1161,0)))</f>
        <v>0</v>
      </c>
      <c r="AD1161" s="13">
        <f>IF($D1161="",0,IF($E1161="",0,IF(VLOOKUP($E1161,paramètres!$E$33:$F$44,2,FALSE)&lt;=VLOOKUP($AD$18,paramètres!$E$33:$F$44,2,FALSE),R1161*$D1161,0)))</f>
        <v>0</v>
      </c>
      <c r="AE1161" s="13">
        <f>IF($D1161="",0,IF($E1161="",0,IF(VLOOKUP($E1161,paramètres!$E$33:$F$44,2,FALSE)&lt;=VLOOKUP($AE$18,paramètres!$E$33:$F$44,2,FALSE),S1161*$D1161,0)))</f>
        <v>0</v>
      </c>
      <c r="AF1161" s="13">
        <f>IF($D1161="",0,IF($E1161="",0,IF(VLOOKUP($E1161,paramètres!$E$33:$F$44,2,FALSE)&lt;=VLOOKUP($AF$18,paramètres!$E$33:$F$44,2,FALSE),T1161*$D1161,0)))</f>
        <v>0</v>
      </c>
      <c r="AG1161" s="13">
        <f>IF($D1161="",0,IF($E1161="",0,IF(VLOOKUP($E1161,paramètres!$E$33:$F$44,2,FALSE)&lt;=VLOOKUP($AG$18,paramètres!$E$33:$F$44,2,FALSE),U1161*$D1161,0)))</f>
        <v>0</v>
      </c>
      <c r="AH1161" s="13">
        <f>IF($D1161="",0,IF($E1161="",0,IF(VLOOKUP($E1161,paramètres!$E$33:$F$44,2,FALSE)&lt;=VLOOKUP($AH$18,paramètres!$E$33:$F$44,2,FALSE),V1161*$D1161,0)))</f>
        <v>0</v>
      </c>
      <c r="AI1161" s="13">
        <f>IF($D1161="",0,IF($E1161="",0,IF(VLOOKUP($E1161,paramètres!$E$33:$F$44,2,FALSE)&lt;=VLOOKUP($AI$18,paramètres!$E$33:$F$44,2,FALSE),W1161*$D1161,0)))</f>
        <v>0</v>
      </c>
      <c r="AJ1161" s="13">
        <f>IF($D1161="",0,IF($E1161="",0,IF(VLOOKUP($E1161,paramètres!$E$33:$F$44,2,FALSE)&lt;=VLOOKUP($AJ$18,paramètres!$E$33:$F$44,2,FALSE),X1161*$D1161,0)))</f>
        <v>0</v>
      </c>
      <c r="AK1161" s="13">
        <f>IF($D1161="",0,IF($E1161="",0,IF(VLOOKUP($E1161,paramètres!$E$33:$F$44,2,FALSE)&lt;=VLOOKUP($AK$18,paramètres!$E$33:$F$44,2,FALSE),Y1161*$D1161,0)))</f>
        <v>0</v>
      </c>
      <c r="AL1161" s="13">
        <f>IF($D1161="",0,IF($E1161="",0,IF(VLOOKUP($E1161,paramètres!$E$33:$F$44,2,FALSE)&lt;=VLOOKUP($AL$18,paramètres!$E$33:$F$44,2,FALSE),Z1161*$D1161,0)))</f>
        <v>0</v>
      </c>
      <c r="AM1161" s="13">
        <f>IF($D1161="",0,IF($E1161="",0,IF(VLOOKUP($E1161,paramètres!$E$33:$F$44,2,FALSE)&lt;=VLOOKUP($AM$18,paramètres!$E$33:$F$44,2,FALSE),AA1161*$D1161,0)))</f>
        <v>0</v>
      </c>
      <c r="AN1161" s="154">
        <f>IF($D1161="",0,IF($E1161="",0,IF(VLOOKUP($E1161,paramètres!$E$33:$F$44,2,FALSE)&lt;=VLOOKUP($AN$18,paramètres!$E$33:$F$44,2,FALSE),AB1161*$D1161,0)))</f>
        <v>0</v>
      </c>
      <c r="AO1161" s="149" t="str">
        <f>IF(paramètres!$B$28=1,((SUM(Q1161:Z1161)/1.02)+SUM(AA1161:AB1161))*0.0303/9*COUNT(Q1161:Y1161),IF(paramètres!$B$28=2,(SUM(Q1161:AB1161))*0.0303/9*COUNT(Q1161:Y1161),"Missing Delta option"))</f>
        <v>Missing Delta option</v>
      </c>
      <c r="AP1161" s="13" t="str">
        <f>IF(paramètres!$B$28=1,(((SUM(Q1161:Z1161)/1.02)+SUM(AA1161:AB1161))+((SUM(AC1161:AL1161)/1.02)+SUM(AM1161:AO1161)))*cotpatr,IF(paramètres!$B$28=2,(SUM(Q1161:AO1161)*cotpatr),"Missing Delta Option"))</f>
        <v>Missing Delta Option</v>
      </c>
      <c r="AQ1161" s="13" t="str" cm="1">
        <f t="array" ref="AQ1161">IF(paramètres!$B$28=1,(((SUM(Q1161:Z1161)/1.02)+SUM(AA1161:AB1161))+((SUM(AC1161:AN1161)/1.02)+SUM(AM1161:AN1161)))/12*pécule,IF(paramètres!$B$28=2,SUM(Q1161:AN1161)/12*pécule,"Missing Delta Option"))</f>
        <v>Missing Delta Option</v>
      </c>
      <c r="AR1161" s="132" t="e">
        <f>IF(paramètres!$B$28=1,(((SUM(Q1161:Z1161)/1.02)+SUM(AA1161:AB1161))+((SUM(AC1161:AN1161)/1.02)+SUM(AM1161:AN1161)))+AO1161+AP1161+AQ1161,SUM(Q1161:AN1161)+AO1161+AP1161+AQ1161)</f>
        <v>#VALUE!</v>
      </c>
    </row>
    <row r="1162" spans="1:44" x14ac:dyDescent="0.25">
      <c r="A1162" s="131"/>
      <c r="B1162" s="39"/>
      <c r="C1162" s="39"/>
      <c r="D1162" s="93"/>
      <c r="E1162" s="68"/>
      <c r="F1162" s="40"/>
      <c r="G1162" s="94"/>
      <c r="H1162" s="38"/>
      <c r="I1162" s="95"/>
      <c r="J1162" s="40"/>
      <c r="K1162" s="38"/>
      <c r="L1162" s="95"/>
      <c r="M1162" s="40"/>
      <c r="N1162" s="38"/>
      <c r="O1162" s="95"/>
      <c r="P1162" s="68"/>
      <c r="Q1162" s="226"/>
      <c r="R1162" s="227"/>
      <c r="S1162" s="227"/>
      <c r="T1162" s="227"/>
      <c r="U1162" s="227"/>
      <c r="V1162" s="227"/>
      <c r="W1162" s="227"/>
      <c r="X1162" s="227"/>
      <c r="Y1162" s="227"/>
      <c r="Z1162" s="227"/>
      <c r="AA1162" s="227"/>
      <c r="AB1162" s="228"/>
      <c r="AC1162" s="149">
        <f>IF($D1162="",0,IF($E1162="",0,IF(VLOOKUP($E1162,paramètres!$E$33:$F$44,2,FALSE)&lt;=VLOOKUP($AC$18,paramètres!$E$33:$F$44,2,FALSE),Q1162*$D1162,0)))</f>
        <v>0</v>
      </c>
      <c r="AD1162" s="13">
        <f>IF($D1162="",0,IF($E1162="",0,IF(VLOOKUP($E1162,paramètres!$E$33:$F$44,2,FALSE)&lt;=VLOOKUP($AD$18,paramètres!$E$33:$F$44,2,FALSE),R1162*$D1162,0)))</f>
        <v>0</v>
      </c>
      <c r="AE1162" s="13">
        <f>IF($D1162="",0,IF($E1162="",0,IF(VLOOKUP($E1162,paramètres!$E$33:$F$44,2,FALSE)&lt;=VLOOKUP($AE$18,paramètres!$E$33:$F$44,2,FALSE),S1162*$D1162,0)))</f>
        <v>0</v>
      </c>
      <c r="AF1162" s="13">
        <f>IF($D1162="",0,IF($E1162="",0,IF(VLOOKUP($E1162,paramètres!$E$33:$F$44,2,FALSE)&lt;=VLOOKUP($AF$18,paramètres!$E$33:$F$44,2,FALSE),T1162*$D1162,0)))</f>
        <v>0</v>
      </c>
      <c r="AG1162" s="13">
        <f>IF($D1162="",0,IF($E1162="",0,IF(VLOOKUP($E1162,paramètres!$E$33:$F$44,2,FALSE)&lt;=VLOOKUP($AG$18,paramètres!$E$33:$F$44,2,FALSE),U1162*$D1162,0)))</f>
        <v>0</v>
      </c>
      <c r="AH1162" s="13">
        <f>IF($D1162="",0,IF($E1162="",0,IF(VLOOKUP($E1162,paramètres!$E$33:$F$44,2,FALSE)&lt;=VLOOKUP($AH$18,paramètres!$E$33:$F$44,2,FALSE),V1162*$D1162,0)))</f>
        <v>0</v>
      </c>
      <c r="AI1162" s="13">
        <f>IF($D1162="",0,IF($E1162="",0,IF(VLOOKUP($E1162,paramètres!$E$33:$F$44,2,FALSE)&lt;=VLOOKUP($AI$18,paramètres!$E$33:$F$44,2,FALSE),W1162*$D1162,0)))</f>
        <v>0</v>
      </c>
      <c r="AJ1162" s="13">
        <f>IF($D1162="",0,IF($E1162="",0,IF(VLOOKUP($E1162,paramètres!$E$33:$F$44,2,FALSE)&lt;=VLOOKUP($AJ$18,paramètres!$E$33:$F$44,2,FALSE),X1162*$D1162,0)))</f>
        <v>0</v>
      </c>
      <c r="AK1162" s="13">
        <f>IF($D1162="",0,IF($E1162="",0,IF(VLOOKUP($E1162,paramètres!$E$33:$F$44,2,FALSE)&lt;=VLOOKUP($AK$18,paramètres!$E$33:$F$44,2,FALSE),Y1162*$D1162,0)))</f>
        <v>0</v>
      </c>
      <c r="AL1162" s="13">
        <f>IF($D1162="",0,IF($E1162="",0,IF(VLOOKUP($E1162,paramètres!$E$33:$F$44,2,FALSE)&lt;=VLOOKUP($AL$18,paramètres!$E$33:$F$44,2,FALSE),Z1162*$D1162,0)))</f>
        <v>0</v>
      </c>
      <c r="AM1162" s="13">
        <f>IF($D1162="",0,IF($E1162="",0,IF(VLOOKUP($E1162,paramètres!$E$33:$F$44,2,FALSE)&lt;=VLOOKUP($AM$18,paramètres!$E$33:$F$44,2,FALSE),AA1162*$D1162,0)))</f>
        <v>0</v>
      </c>
      <c r="AN1162" s="154">
        <f>IF($D1162="",0,IF($E1162="",0,IF(VLOOKUP($E1162,paramètres!$E$33:$F$44,2,FALSE)&lt;=VLOOKUP($AN$18,paramètres!$E$33:$F$44,2,FALSE),AB1162*$D1162,0)))</f>
        <v>0</v>
      </c>
      <c r="AO1162" s="149" t="str">
        <f>IF(paramètres!$B$28=1,((SUM(Q1162:Z1162)/1.02)+SUM(AA1162:AB1162))*0.0303/9*COUNT(Q1162:Y1162),IF(paramètres!$B$28=2,(SUM(Q1162:AB1162))*0.0303/9*COUNT(Q1162:Y1162),"Missing Delta option"))</f>
        <v>Missing Delta option</v>
      </c>
      <c r="AP1162" s="13" t="str">
        <f>IF(paramètres!$B$28=1,(((SUM(Q1162:Z1162)/1.02)+SUM(AA1162:AB1162))+((SUM(AC1162:AL1162)/1.02)+SUM(AM1162:AO1162)))*cotpatr,IF(paramètres!$B$28=2,(SUM(Q1162:AO1162)*cotpatr),"Missing Delta Option"))</f>
        <v>Missing Delta Option</v>
      </c>
      <c r="AQ1162" s="13" t="str" cm="1">
        <f t="array" ref="AQ1162">IF(paramètres!$B$28=1,(((SUM(Q1162:Z1162)/1.02)+SUM(AA1162:AB1162))+((SUM(AC1162:AN1162)/1.02)+SUM(AM1162:AN1162)))/12*pécule,IF(paramètres!$B$28=2,SUM(Q1162:AN1162)/12*pécule,"Missing Delta Option"))</f>
        <v>Missing Delta Option</v>
      </c>
      <c r="AR1162" s="132" t="e">
        <f>IF(paramètres!$B$28=1,(((SUM(Q1162:Z1162)/1.02)+SUM(AA1162:AB1162))+((SUM(AC1162:AN1162)/1.02)+SUM(AM1162:AN1162)))+AO1162+AP1162+AQ1162,SUM(Q1162:AN1162)+AO1162+AP1162+AQ1162)</f>
        <v>#VALUE!</v>
      </c>
    </row>
    <row r="1163" spans="1:44" x14ac:dyDescent="0.25">
      <c r="A1163" s="131"/>
      <c r="B1163" s="39"/>
      <c r="C1163" s="39"/>
      <c r="D1163" s="93"/>
      <c r="E1163" s="68"/>
      <c r="F1163" s="40"/>
      <c r="G1163" s="94"/>
      <c r="H1163" s="38"/>
      <c r="I1163" s="95"/>
      <c r="J1163" s="40"/>
      <c r="K1163" s="38"/>
      <c r="L1163" s="95"/>
      <c r="M1163" s="40"/>
      <c r="N1163" s="38"/>
      <c r="O1163" s="95"/>
      <c r="P1163" s="68"/>
      <c r="Q1163" s="226"/>
      <c r="R1163" s="227"/>
      <c r="S1163" s="227"/>
      <c r="T1163" s="227"/>
      <c r="U1163" s="227"/>
      <c r="V1163" s="227"/>
      <c r="W1163" s="227"/>
      <c r="X1163" s="227"/>
      <c r="Y1163" s="227"/>
      <c r="Z1163" s="227"/>
      <c r="AA1163" s="227"/>
      <c r="AB1163" s="228"/>
      <c r="AC1163" s="149">
        <f>IF($D1163="",0,IF($E1163="",0,IF(VLOOKUP($E1163,paramètres!$E$33:$F$44,2,FALSE)&lt;=VLOOKUP($AC$18,paramètres!$E$33:$F$44,2,FALSE),Q1163*$D1163,0)))</f>
        <v>0</v>
      </c>
      <c r="AD1163" s="13">
        <f>IF($D1163="",0,IF($E1163="",0,IF(VLOOKUP($E1163,paramètres!$E$33:$F$44,2,FALSE)&lt;=VLOOKUP($AD$18,paramètres!$E$33:$F$44,2,FALSE),R1163*$D1163,0)))</f>
        <v>0</v>
      </c>
      <c r="AE1163" s="13">
        <f>IF($D1163="",0,IF($E1163="",0,IF(VLOOKUP($E1163,paramètres!$E$33:$F$44,2,FALSE)&lt;=VLOOKUP($AE$18,paramètres!$E$33:$F$44,2,FALSE),S1163*$D1163,0)))</f>
        <v>0</v>
      </c>
      <c r="AF1163" s="13">
        <f>IF($D1163="",0,IF($E1163="",0,IF(VLOOKUP($E1163,paramètres!$E$33:$F$44,2,FALSE)&lt;=VLOOKUP($AF$18,paramètres!$E$33:$F$44,2,FALSE),T1163*$D1163,0)))</f>
        <v>0</v>
      </c>
      <c r="AG1163" s="13">
        <f>IF($D1163="",0,IF($E1163="",0,IF(VLOOKUP($E1163,paramètres!$E$33:$F$44,2,FALSE)&lt;=VLOOKUP($AG$18,paramètres!$E$33:$F$44,2,FALSE),U1163*$D1163,0)))</f>
        <v>0</v>
      </c>
      <c r="AH1163" s="13">
        <f>IF($D1163="",0,IF($E1163="",0,IF(VLOOKUP($E1163,paramètres!$E$33:$F$44,2,FALSE)&lt;=VLOOKUP($AH$18,paramètres!$E$33:$F$44,2,FALSE),V1163*$D1163,0)))</f>
        <v>0</v>
      </c>
      <c r="AI1163" s="13">
        <f>IF($D1163="",0,IF($E1163="",0,IF(VLOOKUP($E1163,paramètres!$E$33:$F$44,2,FALSE)&lt;=VLOOKUP($AI$18,paramètres!$E$33:$F$44,2,FALSE),W1163*$D1163,0)))</f>
        <v>0</v>
      </c>
      <c r="AJ1163" s="13">
        <f>IF($D1163="",0,IF($E1163="",0,IF(VLOOKUP($E1163,paramètres!$E$33:$F$44,2,FALSE)&lt;=VLOOKUP($AJ$18,paramètres!$E$33:$F$44,2,FALSE),X1163*$D1163,0)))</f>
        <v>0</v>
      </c>
      <c r="AK1163" s="13">
        <f>IF($D1163="",0,IF($E1163="",0,IF(VLOOKUP($E1163,paramètres!$E$33:$F$44,2,FALSE)&lt;=VLOOKUP($AK$18,paramètres!$E$33:$F$44,2,FALSE),Y1163*$D1163,0)))</f>
        <v>0</v>
      </c>
      <c r="AL1163" s="13">
        <f>IF($D1163="",0,IF($E1163="",0,IF(VLOOKUP($E1163,paramètres!$E$33:$F$44,2,FALSE)&lt;=VLOOKUP($AL$18,paramètres!$E$33:$F$44,2,FALSE),Z1163*$D1163,0)))</f>
        <v>0</v>
      </c>
      <c r="AM1163" s="13">
        <f>IF($D1163="",0,IF($E1163="",0,IF(VLOOKUP($E1163,paramètres!$E$33:$F$44,2,FALSE)&lt;=VLOOKUP($AM$18,paramètres!$E$33:$F$44,2,FALSE),AA1163*$D1163,0)))</f>
        <v>0</v>
      </c>
      <c r="AN1163" s="154">
        <f>IF($D1163="",0,IF($E1163="",0,IF(VLOOKUP($E1163,paramètres!$E$33:$F$44,2,FALSE)&lt;=VLOOKUP($AN$18,paramètres!$E$33:$F$44,2,FALSE),AB1163*$D1163,0)))</f>
        <v>0</v>
      </c>
      <c r="AO1163" s="149" t="str">
        <f>IF(paramètres!$B$28=1,((SUM(Q1163:Z1163)/1.02)+SUM(AA1163:AB1163))*0.0303/9*COUNT(Q1163:Y1163),IF(paramètres!$B$28=2,(SUM(Q1163:AB1163))*0.0303/9*COUNT(Q1163:Y1163),"Missing Delta option"))</f>
        <v>Missing Delta option</v>
      </c>
      <c r="AP1163" s="13" t="str">
        <f>IF(paramètres!$B$28=1,(((SUM(Q1163:Z1163)/1.02)+SUM(AA1163:AB1163))+((SUM(AC1163:AL1163)/1.02)+SUM(AM1163:AO1163)))*cotpatr,IF(paramètres!$B$28=2,(SUM(Q1163:AO1163)*cotpatr),"Missing Delta Option"))</f>
        <v>Missing Delta Option</v>
      </c>
      <c r="AQ1163" s="13" t="str" cm="1">
        <f t="array" ref="AQ1163">IF(paramètres!$B$28=1,(((SUM(Q1163:Z1163)/1.02)+SUM(AA1163:AB1163))+((SUM(AC1163:AN1163)/1.02)+SUM(AM1163:AN1163)))/12*pécule,IF(paramètres!$B$28=2,SUM(Q1163:AN1163)/12*pécule,"Missing Delta Option"))</f>
        <v>Missing Delta Option</v>
      </c>
      <c r="AR1163" s="132" t="e">
        <f>IF(paramètres!$B$28=1,(((SUM(Q1163:Z1163)/1.02)+SUM(AA1163:AB1163))+((SUM(AC1163:AN1163)/1.02)+SUM(AM1163:AN1163)))+AO1163+AP1163+AQ1163,SUM(Q1163:AN1163)+AO1163+AP1163+AQ1163)</f>
        <v>#VALUE!</v>
      </c>
    </row>
    <row r="1164" spans="1:44" x14ac:dyDescent="0.25">
      <c r="A1164" s="131"/>
      <c r="B1164" s="39"/>
      <c r="C1164" s="39"/>
      <c r="D1164" s="93"/>
      <c r="E1164" s="68"/>
      <c r="F1164" s="40"/>
      <c r="G1164" s="94"/>
      <c r="H1164" s="38"/>
      <c r="I1164" s="95"/>
      <c r="J1164" s="40"/>
      <c r="K1164" s="38"/>
      <c r="L1164" s="95"/>
      <c r="M1164" s="40"/>
      <c r="N1164" s="38"/>
      <c r="O1164" s="95"/>
      <c r="P1164" s="68"/>
      <c r="Q1164" s="226"/>
      <c r="R1164" s="227"/>
      <c r="S1164" s="227"/>
      <c r="T1164" s="227"/>
      <c r="U1164" s="227"/>
      <c r="V1164" s="227"/>
      <c r="W1164" s="227"/>
      <c r="X1164" s="227"/>
      <c r="Y1164" s="227"/>
      <c r="Z1164" s="227"/>
      <c r="AA1164" s="227"/>
      <c r="AB1164" s="228"/>
      <c r="AC1164" s="149">
        <f>IF($D1164="",0,IF($E1164="",0,IF(VLOOKUP($E1164,paramètres!$E$33:$F$44,2,FALSE)&lt;=VLOOKUP($AC$18,paramètres!$E$33:$F$44,2,FALSE),Q1164*$D1164,0)))</f>
        <v>0</v>
      </c>
      <c r="AD1164" s="13">
        <f>IF($D1164="",0,IF($E1164="",0,IF(VLOOKUP($E1164,paramètres!$E$33:$F$44,2,FALSE)&lt;=VLOOKUP($AD$18,paramètres!$E$33:$F$44,2,FALSE),R1164*$D1164,0)))</f>
        <v>0</v>
      </c>
      <c r="AE1164" s="13">
        <f>IF($D1164="",0,IF($E1164="",0,IF(VLOOKUP($E1164,paramètres!$E$33:$F$44,2,FALSE)&lt;=VLOOKUP($AE$18,paramètres!$E$33:$F$44,2,FALSE),S1164*$D1164,0)))</f>
        <v>0</v>
      </c>
      <c r="AF1164" s="13">
        <f>IF($D1164="",0,IF($E1164="",0,IF(VLOOKUP($E1164,paramètres!$E$33:$F$44,2,FALSE)&lt;=VLOOKUP($AF$18,paramètres!$E$33:$F$44,2,FALSE),T1164*$D1164,0)))</f>
        <v>0</v>
      </c>
      <c r="AG1164" s="13">
        <f>IF($D1164="",0,IF($E1164="",0,IF(VLOOKUP($E1164,paramètres!$E$33:$F$44,2,FALSE)&lt;=VLOOKUP($AG$18,paramètres!$E$33:$F$44,2,FALSE),U1164*$D1164,0)))</f>
        <v>0</v>
      </c>
      <c r="AH1164" s="13">
        <f>IF($D1164="",0,IF($E1164="",0,IF(VLOOKUP($E1164,paramètres!$E$33:$F$44,2,FALSE)&lt;=VLOOKUP($AH$18,paramètres!$E$33:$F$44,2,FALSE),V1164*$D1164,0)))</f>
        <v>0</v>
      </c>
      <c r="AI1164" s="13">
        <f>IF($D1164="",0,IF($E1164="",0,IF(VLOOKUP($E1164,paramètres!$E$33:$F$44,2,FALSE)&lt;=VLOOKUP($AI$18,paramètres!$E$33:$F$44,2,FALSE),W1164*$D1164,0)))</f>
        <v>0</v>
      </c>
      <c r="AJ1164" s="13">
        <f>IF($D1164="",0,IF($E1164="",0,IF(VLOOKUP($E1164,paramètres!$E$33:$F$44,2,FALSE)&lt;=VLOOKUP($AJ$18,paramètres!$E$33:$F$44,2,FALSE),X1164*$D1164,0)))</f>
        <v>0</v>
      </c>
      <c r="AK1164" s="13">
        <f>IF($D1164="",0,IF($E1164="",0,IF(VLOOKUP($E1164,paramètres!$E$33:$F$44,2,FALSE)&lt;=VLOOKUP($AK$18,paramètres!$E$33:$F$44,2,FALSE),Y1164*$D1164,0)))</f>
        <v>0</v>
      </c>
      <c r="AL1164" s="13">
        <f>IF($D1164="",0,IF($E1164="",0,IF(VLOOKUP($E1164,paramètres!$E$33:$F$44,2,FALSE)&lt;=VLOOKUP($AL$18,paramètres!$E$33:$F$44,2,FALSE),Z1164*$D1164,0)))</f>
        <v>0</v>
      </c>
      <c r="AM1164" s="13">
        <f>IF($D1164="",0,IF($E1164="",0,IF(VLOOKUP($E1164,paramètres!$E$33:$F$44,2,FALSE)&lt;=VLOOKUP($AM$18,paramètres!$E$33:$F$44,2,FALSE),AA1164*$D1164,0)))</f>
        <v>0</v>
      </c>
      <c r="AN1164" s="154">
        <f>IF($D1164="",0,IF($E1164="",0,IF(VLOOKUP($E1164,paramètres!$E$33:$F$44,2,FALSE)&lt;=VLOOKUP($AN$18,paramètres!$E$33:$F$44,2,FALSE),AB1164*$D1164,0)))</f>
        <v>0</v>
      </c>
      <c r="AO1164" s="149" t="str">
        <f>IF(paramètres!$B$28=1,((SUM(Q1164:Z1164)/1.02)+SUM(AA1164:AB1164))*0.0303/9*COUNT(Q1164:Y1164),IF(paramètres!$B$28=2,(SUM(Q1164:AB1164))*0.0303/9*COUNT(Q1164:Y1164),"Missing Delta option"))</f>
        <v>Missing Delta option</v>
      </c>
      <c r="AP1164" s="13" t="str">
        <f>IF(paramètres!$B$28=1,(((SUM(Q1164:Z1164)/1.02)+SUM(AA1164:AB1164))+((SUM(AC1164:AL1164)/1.02)+SUM(AM1164:AO1164)))*cotpatr,IF(paramètres!$B$28=2,(SUM(Q1164:AO1164)*cotpatr),"Missing Delta Option"))</f>
        <v>Missing Delta Option</v>
      </c>
      <c r="AQ1164" s="13" t="str" cm="1">
        <f t="array" ref="AQ1164">IF(paramètres!$B$28=1,(((SUM(Q1164:Z1164)/1.02)+SUM(AA1164:AB1164))+((SUM(AC1164:AN1164)/1.02)+SUM(AM1164:AN1164)))/12*pécule,IF(paramètres!$B$28=2,SUM(Q1164:AN1164)/12*pécule,"Missing Delta Option"))</f>
        <v>Missing Delta Option</v>
      </c>
      <c r="AR1164" s="132" t="e">
        <f>IF(paramètres!$B$28=1,(((SUM(Q1164:Z1164)/1.02)+SUM(AA1164:AB1164))+((SUM(AC1164:AN1164)/1.02)+SUM(AM1164:AN1164)))+AO1164+AP1164+AQ1164,SUM(Q1164:AN1164)+AO1164+AP1164+AQ1164)</f>
        <v>#VALUE!</v>
      </c>
    </row>
    <row r="1165" spans="1:44" x14ac:dyDescent="0.25">
      <c r="A1165" s="131"/>
      <c r="B1165" s="39"/>
      <c r="C1165" s="39"/>
      <c r="D1165" s="93"/>
      <c r="E1165" s="68"/>
      <c r="F1165" s="40"/>
      <c r="G1165" s="94"/>
      <c r="H1165" s="38"/>
      <c r="I1165" s="95"/>
      <c r="J1165" s="40"/>
      <c r="K1165" s="38"/>
      <c r="L1165" s="95"/>
      <c r="M1165" s="40"/>
      <c r="N1165" s="38"/>
      <c r="O1165" s="95"/>
      <c r="P1165" s="68"/>
      <c r="Q1165" s="226"/>
      <c r="R1165" s="227"/>
      <c r="S1165" s="227"/>
      <c r="T1165" s="227"/>
      <c r="U1165" s="227"/>
      <c r="V1165" s="227"/>
      <c r="W1165" s="227"/>
      <c r="X1165" s="227"/>
      <c r="Y1165" s="227"/>
      <c r="Z1165" s="227"/>
      <c r="AA1165" s="227"/>
      <c r="AB1165" s="228"/>
      <c r="AC1165" s="149">
        <f>IF($D1165="",0,IF($E1165="",0,IF(VLOOKUP($E1165,paramètres!$E$33:$F$44,2,FALSE)&lt;=VLOOKUP($AC$18,paramètres!$E$33:$F$44,2,FALSE),Q1165*$D1165,0)))</f>
        <v>0</v>
      </c>
      <c r="AD1165" s="13">
        <f>IF($D1165="",0,IF($E1165="",0,IF(VLOOKUP($E1165,paramètres!$E$33:$F$44,2,FALSE)&lt;=VLOOKUP($AD$18,paramètres!$E$33:$F$44,2,FALSE),R1165*$D1165,0)))</f>
        <v>0</v>
      </c>
      <c r="AE1165" s="13">
        <f>IF($D1165="",0,IF($E1165="",0,IF(VLOOKUP($E1165,paramètres!$E$33:$F$44,2,FALSE)&lt;=VLOOKUP($AE$18,paramètres!$E$33:$F$44,2,FALSE),S1165*$D1165,0)))</f>
        <v>0</v>
      </c>
      <c r="AF1165" s="13">
        <f>IF($D1165="",0,IF($E1165="",0,IF(VLOOKUP($E1165,paramètres!$E$33:$F$44,2,FALSE)&lt;=VLOOKUP($AF$18,paramètres!$E$33:$F$44,2,FALSE),T1165*$D1165,0)))</f>
        <v>0</v>
      </c>
      <c r="AG1165" s="13">
        <f>IF($D1165="",0,IF($E1165="",0,IF(VLOOKUP($E1165,paramètres!$E$33:$F$44,2,FALSE)&lt;=VLOOKUP($AG$18,paramètres!$E$33:$F$44,2,FALSE),U1165*$D1165,0)))</f>
        <v>0</v>
      </c>
      <c r="AH1165" s="13">
        <f>IF($D1165="",0,IF($E1165="",0,IF(VLOOKUP($E1165,paramètres!$E$33:$F$44,2,FALSE)&lt;=VLOOKUP($AH$18,paramètres!$E$33:$F$44,2,FALSE),V1165*$D1165,0)))</f>
        <v>0</v>
      </c>
      <c r="AI1165" s="13">
        <f>IF($D1165="",0,IF($E1165="",0,IF(VLOOKUP($E1165,paramètres!$E$33:$F$44,2,FALSE)&lt;=VLOOKUP($AI$18,paramètres!$E$33:$F$44,2,FALSE),W1165*$D1165,0)))</f>
        <v>0</v>
      </c>
      <c r="AJ1165" s="13">
        <f>IF($D1165="",0,IF($E1165="",0,IF(VLOOKUP($E1165,paramètres!$E$33:$F$44,2,FALSE)&lt;=VLOOKUP($AJ$18,paramètres!$E$33:$F$44,2,FALSE),X1165*$D1165,0)))</f>
        <v>0</v>
      </c>
      <c r="AK1165" s="13">
        <f>IF($D1165="",0,IF($E1165="",0,IF(VLOOKUP($E1165,paramètres!$E$33:$F$44,2,FALSE)&lt;=VLOOKUP($AK$18,paramètres!$E$33:$F$44,2,FALSE),Y1165*$D1165,0)))</f>
        <v>0</v>
      </c>
      <c r="AL1165" s="13">
        <f>IF($D1165="",0,IF($E1165="",0,IF(VLOOKUP($E1165,paramètres!$E$33:$F$44,2,FALSE)&lt;=VLOOKUP($AL$18,paramètres!$E$33:$F$44,2,FALSE),Z1165*$D1165,0)))</f>
        <v>0</v>
      </c>
      <c r="AM1165" s="13">
        <f>IF($D1165="",0,IF($E1165="",0,IF(VLOOKUP($E1165,paramètres!$E$33:$F$44,2,FALSE)&lt;=VLOOKUP($AM$18,paramètres!$E$33:$F$44,2,FALSE),AA1165*$D1165,0)))</f>
        <v>0</v>
      </c>
      <c r="AN1165" s="154">
        <f>IF($D1165="",0,IF($E1165="",0,IF(VLOOKUP($E1165,paramètres!$E$33:$F$44,2,FALSE)&lt;=VLOOKUP($AN$18,paramètres!$E$33:$F$44,2,FALSE),AB1165*$D1165,0)))</f>
        <v>0</v>
      </c>
      <c r="AO1165" s="149" t="str">
        <f>IF(paramètres!$B$28=1,((SUM(Q1165:Z1165)/1.02)+SUM(AA1165:AB1165))*0.0303/9*COUNT(Q1165:Y1165),IF(paramètres!$B$28=2,(SUM(Q1165:AB1165))*0.0303/9*COUNT(Q1165:Y1165),"Missing Delta option"))</f>
        <v>Missing Delta option</v>
      </c>
      <c r="AP1165" s="13" t="str">
        <f>IF(paramètres!$B$28=1,(((SUM(Q1165:Z1165)/1.02)+SUM(AA1165:AB1165))+((SUM(AC1165:AL1165)/1.02)+SUM(AM1165:AO1165)))*cotpatr,IF(paramètres!$B$28=2,(SUM(Q1165:AO1165)*cotpatr),"Missing Delta Option"))</f>
        <v>Missing Delta Option</v>
      </c>
      <c r="AQ1165" s="13" t="str" cm="1">
        <f t="array" ref="AQ1165">IF(paramètres!$B$28=1,(((SUM(Q1165:Z1165)/1.02)+SUM(AA1165:AB1165))+((SUM(AC1165:AN1165)/1.02)+SUM(AM1165:AN1165)))/12*pécule,IF(paramètres!$B$28=2,SUM(Q1165:AN1165)/12*pécule,"Missing Delta Option"))</f>
        <v>Missing Delta Option</v>
      </c>
      <c r="AR1165" s="132" t="e">
        <f>IF(paramètres!$B$28=1,(((SUM(Q1165:Z1165)/1.02)+SUM(AA1165:AB1165))+((SUM(AC1165:AN1165)/1.02)+SUM(AM1165:AN1165)))+AO1165+AP1165+AQ1165,SUM(Q1165:AN1165)+AO1165+AP1165+AQ1165)</f>
        <v>#VALUE!</v>
      </c>
    </row>
    <row r="1166" spans="1:44" x14ac:dyDescent="0.25">
      <c r="A1166" s="131"/>
      <c r="B1166" s="39"/>
      <c r="C1166" s="39"/>
      <c r="D1166" s="93"/>
      <c r="E1166" s="68"/>
      <c r="F1166" s="40"/>
      <c r="G1166" s="94"/>
      <c r="H1166" s="38"/>
      <c r="I1166" s="95"/>
      <c r="J1166" s="40"/>
      <c r="K1166" s="38"/>
      <c r="L1166" s="95"/>
      <c r="M1166" s="40"/>
      <c r="N1166" s="38"/>
      <c r="O1166" s="95"/>
      <c r="P1166" s="68"/>
      <c r="Q1166" s="226"/>
      <c r="R1166" s="227"/>
      <c r="S1166" s="227"/>
      <c r="T1166" s="227"/>
      <c r="U1166" s="227"/>
      <c r="V1166" s="227"/>
      <c r="W1166" s="227"/>
      <c r="X1166" s="227"/>
      <c r="Y1166" s="227"/>
      <c r="Z1166" s="227"/>
      <c r="AA1166" s="227"/>
      <c r="AB1166" s="228"/>
      <c r="AC1166" s="149">
        <f>IF($D1166="",0,IF($E1166="",0,IF(VLOOKUP($E1166,paramètres!$E$33:$F$44,2,FALSE)&lt;=VLOOKUP($AC$18,paramètres!$E$33:$F$44,2,FALSE),Q1166*$D1166,0)))</f>
        <v>0</v>
      </c>
      <c r="AD1166" s="13">
        <f>IF($D1166="",0,IF($E1166="",0,IF(VLOOKUP($E1166,paramètres!$E$33:$F$44,2,FALSE)&lt;=VLOOKUP($AD$18,paramètres!$E$33:$F$44,2,FALSE),R1166*$D1166,0)))</f>
        <v>0</v>
      </c>
      <c r="AE1166" s="13">
        <f>IF($D1166="",0,IF($E1166="",0,IF(VLOOKUP($E1166,paramètres!$E$33:$F$44,2,FALSE)&lt;=VLOOKUP($AE$18,paramètres!$E$33:$F$44,2,FALSE),S1166*$D1166,0)))</f>
        <v>0</v>
      </c>
      <c r="AF1166" s="13">
        <f>IF($D1166="",0,IF($E1166="",0,IF(VLOOKUP($E1166,paramètres!$E$33:$F$44,2,FALSE)&lt;=VLOOKUP($AF$18,paramètres!$E$33:$F$44,2,FALSE),T1166*$D1166,0)))</f>
        <v>0</v>
      </c>
      <c r="AG1166" s="13">
        <f>IF($D1166="",0,IF($E1166="",0,IF(VLOOKUP($E1166,paramètres!$E$33:$F$44,2,FALSE)&lt;=VLOOKUP($AG$18,paramètres!$E$33:$F$44,2,FALSE),U1166*$D1166,0)))</f>
        <v>0</v>
      </c>
      <c r="AH1166" s="13">
        <f>IF($D1166="",0,IF($E1166="",0,IF(VLOOKUP($E1166,paramètres!$E$33:$F$44,2,FALSE)&lt;=VLOOKUP($AH$18,paramètres!$E$33:$F$44,2,FALSE),V1166*$D1166,0)))</f>
        <v>0</v>
      </c>
      <c r="AI1166" s="13">
        <f>IF($D1166="",0,IF($E1166="",0,IF(VLOOKUP($E1166,paramètres!$E$33:$F$44,2,FALSE)&lt;=VLOOKUP($AI$18,paramètres!$E$33:$F$44,2,FALSE),W1166*$D1166,0)))</f>
        <v>0</v>
      </c>
      <c r="AJ1166" s="13">
        <f>IF($D1166="",0,IF($E1166="",0,IF(VLOOKUP($E1166,paramètres!$E$33:$F$44,2,FALSE)&lt;=VLOOKUP($AJ$18,paramètres!$E$33:$F$44,2,FALSE),X1166*$D1166,0)))</f>
        <v>0</v>
      </c>
      <c r="AK1166" s="13">
        <f>IF($D1166="",0,IF($E1166="",0,IF(VLOOKUP($E1166,paramètres!$E$33:$F$44,2,FALSE)&lt;=VLOOKUP($AK$18,paramètres!$E$33:$F$44,2,FALSE),Y1166*$D1166,0)))</f>
        <v>0</v>
      </c>
      <c r="AL1166" s="13">
        <f>IF($D1166="",0,IF($E1166="",0,IF(VLOOKUP($E1166,paramètres!$E$33:$F$44,2,FALSE)&lt;=VLOOKUP($AL$18,paramètres!$E$33:$F$44,2,FALSE),Z1166*$D1166,0)))</f>
        <v>0</v>
      </c>
      <c r="AM1166" s="13">
        <f>IF($D1166="",0,IF($E1166="",0,IF(VLOOKUP($E1166,paramètres!$E$33:$F$44,2,FALSE)&lt;=VLOOKUP($AM$18,paramètres!$E$33:$F$44,2,FALSE),AA1166*$D1166,0)))</f>
        <v>0</v>
      </c>
      <c r="AN1166" s="154">
        <f>IF($D1166="",0,IF($E1166="",0,IF(VLOOKUP($E1166,paramètres!$E$33:$F$44,2,FALSE)&lt;=VLOOKUP($AN$18,paramètres!$E$33:$F$44,2,FALSE),AB1166*$D1166,0)))</f>
        <v>0</v>
      </c>
      <c r="AO1166" s="149" t="str">
        <f>IF(paramètres!$B$28=1,((SUM(Q1166:Z1166)/1.02)+SUM(AA1166:AB1166))*0.0303/9*COUNT(Q1166:Y1166),IF(paramètres!$B$28=2,(SUM(Q1166:AB1166))*0.0303/9*COUNT(Q1166:Y1166),"Missing Delta option"))</f>
        <v>Missing Delta option</v>
      </c>
      <c r="AP1166" s="13" t="str">
        <f>IF(paramètres!$B$28=1,(((SUM(Q1166:Z1166)/1.02)+SUM(AA1166:AB1166))+((SUM(AC1166:AL1166)/1.02)+SUM(AM1166:AO1166)))*cotpatr,IF(paramètres!$B$28=2,(SUM(Q1166:AO1166)*cotpatr),"Missing Delta Option"))</f>
        <v>Missing Delta Option</v>
      </c>
      <c r="AQ1166" s="13" t="str" cm="1">
        <f t="array" ref="AQ1166">IF(paramètres!$B$28=1,(((SUM(Q1166:Z1166)/1.02)+SUM(AA1166:AB1166))+((SUM(AC1166:AN1166)/1.02)+SUM(AM1166:AN1166)))/12*pécule,IF(paramètres!$B$28=2,SUM(Q1166:AN1166)/12*pécule,"Missing Delta Option"))</f>
        <v>Missing Delta Option</v>
      </c>
      <c r="AR1166" s="132" t="e">
        <f>IF(paramètres!$B$28=1,(((SUM(Q1166:Z1166)/1.02)+SUM(AA1166:AB1166))+((SUM(AC1166:AN1166)/1.02)+SUM(AM1166:AN1166)))+AO1166+AP1166+AQ1166,SUM(Q1166:AN1166)+AO1166+AP1166+AQ1166)</f>
        <v>#VALUE!</v>
      </c>
    </row>
    <row r="1167" spans="1:44" x14ac:dyDescent="0.25">
      <c r="A1167" s="131"/>
      <c r="B1167" s="39"/>
      <c r="C1167" s="39"/>
      <c r="D1167" s="93"/>
      <c r="E1167" s="68"/>
      <c r="F1167" s="40"/>
      <c r="G1167" s="94"/>
      <c r="H1167" s="38"/>
      <c r="I1167" s="95"/>
      <c r="J1167" s="40"/>
      <c r="K1167" s="38"/>
      <c r="L1167" s="95"/>
      <c r="M1167" s="40"/>
      <c r="N1167" s="38"/>
      <c r="O1167" s="95"/>
      <c r="P1167" s="68"/>
      <c r="Q1167" s="226"/>
      <c r="R1167" s="227"/>
      <c r="S1167" s="227"/>
      <c r="T1167" s="227"/>
      <c r="U1167" s="227"/>
      <c r="V1167" s="227"/>
      <c r="W1167" s="227"/>
      <c r="X1167" s="227"/>
      <c r="Y1167" s="227"/>
      <c r="Z1167" s="227"/>
      <c r="AA1167" s="227"/>
      <c r="AB1167" s="228"/>
      <c r="AC1167" s="149">
        <f>IF($D1167="",0,IF($E1167="",0,IF(VLOOKUP($E1167,paramètres!$E$33:$F$44,2,FALSE)&lt;=VLOOKUP($AC$18,paramètres!$E$33:$F$44,2,FALSE),Q1167*$D1167,0)))</f>
        <v>0</v>
      </c>
      <c r="AD1167" s="13">
        <f>IF($D1167="",0,IF($E1167="",0,IF(VLOOKUP($E1167,paramètres!$E$33:$F$44,2,FALSE)&lt;=VLOOKUP($AD$18,paramètres!$E$33:$F$44,2,FALSE),R1167*$D1167,0)))</f>
        <v>0</v>
      </c>
      <c r="AE1167" s="13">
        <f>IF($D1167="",0,IF($E1167="",0,IF(VLOOKUP($E1167,paramètres!$E$33:$F$44,2,FALSE)&lt;=VLOOKUP($AE$18,paramètres!$E$33:$F$44,2,FALSE),S1167*$D1167,0)))</f>
        <v>0</v>
      </c>
      <c r="AF1167" s="13">
        <f>IF($D1167="",0,IF($E1167="",0,IF(VLOOKUP($E1167,paramètres!$E$33:$F$44,2,FALSE)&lt;=VLOOKUP($AF$18,paramètres!$E$33:$F$44,2,FALSE),T1167*$D1167,0)))</f>
        <v>0</v>
      </c>
      <c r="AG1167" s="13">
        <f>IF($D1167="",0,IF($E1167="",0,IF(VLOOKUP($E1167,paramètres!$E$33:$F$44,2,FALSE)&lt;=VLOOKUP($AG$18,paramètres!$E$33:$F$44,2,FALSE),U1167*$D1167,0)))</f>
        <v>0</v>
      </c>
      <c r="AH1167" s="13">
        <f>IF($D1167="",0,IF($E1167="",0,IF(VLOOKUP($E1167,paramètres!$E$33:$F$44,2,FALSE)&lt;=VLOOKUP($AH$18,paramètres!$E$33:$F$44,2,FALSE),V1167*$D1167,0)))</f>
        <v>0</v>
      </c>
      <c r="AI1167" s="13">
        <f>IF($D1167="",0,IF($E1167="",0,IF(VLOOKUP($E1167,paramètres!$E$33:$F$44,2,FALSE)&lt;=VLOOKUP($AI$18,paramètres!$E$33:$F$44,2,FALSE),W1167*$D1167,0)))</f>
        <v>0</v>
      </c>
      <c r="AJ1167" s="13">
        <f>IF($D1167="",0,IF($E1167="",0,IF(VLOOKUP($E1167,paramètres!$E$33:$F$44,2,FALSE)&lt;=VLOOKUP($AJ$18,paramètres!$E$33:$F$44,2,FALSE),X1167*$D1167,0)))</f>
        <v>0</v>
      </c>
      <c r="AK1167" s="13">
        <f>IF($D1167="",0,IF($E1167="",0,IF(VLOOKUP($E1167,paramètres!$E$33:$F$44,2,FALSE)&lt;=VLOOKUP($AK$18,paramètres!$E$33:$F$44,2,FALSE),Y1167*$D1167,0)))</f>
        <v>0</v>
      </c>
      <c r="AL1167" s="13">
        <f>IF($D1167="",0,IF($E1167="",0,IF(VLOOKUP($E1167,paramètres!$E$33:$F$44,2,FALSE)&lt;=VLOOKUP($AL$18,paramètres!$E$33:$F$44,2,FALSE),Z1167*$D1167,0)))</f>
        <v>0</v>
      </c>
      <c r="AM1167" s="13">
        <f>IF($D1167="",0,IF($E1167="",0,IF(VLOOKUP($E1167,paramètres!$E$33:$F$44,2,FALSE)&lt;=VLOOKUP($AM$18,paramètres!$E$33:$F$44,2,FALSE),AA1167*$D1167,0)))</f>
        <v>0</v>
      </c>
      <c r="AN1167" s="154">
        <f>IF($D1167="",0,IF($E1167="",0,IF(VLOOKUP($E1167,paramètres!$E$33:$F$44,2,FALSE)&lt;=VLOOKUP($AN$18,paramètres!$E$33:$F$44,2,FALSE),AB1167*$D1167,0)))</f>
        <v>0</v>
      </c>
      <c r="AO1167" s="149" t="str">
        <f>IF(paramètres!$B$28=1,((SUM(Q1167:Z1167)/1.02)+SUM(AA1167:AB1167))*0.0303/9*COUNT(Q1167:Y1167),IF(paramètres!$B$28=2,(SUM(Q1167:AB1167))*0.0303/9*COUNT(Q1167:Y1167),"Missing Delta option"))</f>
        <v>Missing Delta option</v>
      </c>
      <c r="AP1167" s="13" t="str">
        <f>IF(paramètres!$B$28=1,(((SUM(Q1167:Z1167)/1.02)+SUM(AA1167:AB1167))+((SUM(AC1167:AL1167)/1.02)+SUM(AM1167:AO1167)))*cotpatr,IF(paramètres!$B$28=2,(SUM(Q1167:AO1167)*cotpatr),"Missing Delta Option"))</f>
        <v>Missing Delta Option</v>
      </c>
      <c r="AQ1167" s="13" t="str" cm="1">
        <f t="array" ref="AQ1167">IF(paramètres!$B$28=1,(((SUM(Q1167:Z1167)/1.02)+SUM(AA1167:AB1167))+((SUM(AC1167:AN1167)/1.02)+SUM(AM1167:AN1167)))/12*pécule,IF(paramètres!$B$28=2,SUM(Q1167:AN1167)/12*pécule,"Missing Delta Option"))</f>
        <v>Missing Delta Option</v>
      </c>
      <c r="AR1167" s="132" t="e">
        <f>IF(paramètres!$B$28=1,(((SUM(Q1167:Z1167)/1.02)+SUM(AA1167:AB1167))+((SUM(AC1167:AN1167)/1.02)+SUM(AM1167:AN1167)))+AO1167+AP1167+AQ1167,SUM(Q1167:AN1167)+AO1167+AP1167+AQ1167)</f>
        <v>#VALUE!</v>
      </c>
    </row>
    <row r="1168" spans="1:44" x14ac:dyDescent="0.25">
      <c r="A1168" s="131"/>
      <c r="B1168" s="39"/>
      <c r="C1168" s="39"/>
      <c r="D1168" s="93"/>
      <c r="E1168" s="68"/>
      <c r="F1168" s="40"/>
      <c r="G1168" s="94"/>
      <c r="H1168" s="38"/>
      <c r="I1168" s="95"/>
      <c r="J1168" s="40"/>
      <c r="K1168" s="38"/>
      <c r="L1168" s="95"/>
      <c r="M1168" s="40"/>
      <c r="N1168" s="38"/>
      <c r="O1168" s="95"/>
      <c r="P1168" s="68"/>
      <c r="Q1168" s="226"/>
      <c r="R1168" s="227"/>
      <c r="S1168" s="227"/>
      <c r="T1168" s="227"/>
      <c r="U1168" s="227"/>
      <c r="V1168" s="227"/>
      <c r="W1168" s="227"/>
      <c r="X1168" s="227"/>
      <c r="Y1168" s="227"/>
      <c r="Z1168" s="227"/>
      <c r="AA1168" s="227"/>
      <c r="AB1168" s="228"/>
      <c r="AC1168" s="149">
        <f>IF($D1168="",0,IF($E1168="",0,IF(VLOOKUP($E1168,paramètres!$E$33:$F$44,2,FALSE)&lt;=VLOOKUP($AC$18,paramètres!$E$33:$F$44,2,FALSE),Q1168*$D1168,0)))</f>
        <v>0</v>
      </c>
      <c r="AD1168" s="13">
        <f>IF($D1168="",0,IF($E1168="",0,IF(VLOOKUP($E1168,paramètres!$E$33:$F$44,2,FALSE)&lt;=VLOOKUP($AD$18,paramètres!$E$33:$F$44,2,FALSE),R1168*$D1168,0)))</f>
        <v>0</v>
      </c>
      <c r="AE1168" s="13">
        <f>IF($D1168="",0,IF($E1168="",0,IF(VLOOKUP($E1168,paramètres!$E$33:$F$44,2,FALSE)&lt;=VLOOKUP($AE$18,paramètres!$E$33:$F$44,2,FALSE),S1168*$D1168,0)))</f>
        <v>0</v>
      </c>
      <c r="AF1168" s="13">
        <f>IF($D1168="",0,IF($E1168="",0,IF(VLOOKUP($E1168,paramètres!$E$33:$F$44,2,FALSE)&lt;=VLOOKUP($AF$18,paramètres!$E$33:$F$44,2,FALSE),T1168*$D1168,0)))</f>
        <v>0</v>
      </c>
      <c r="AG1168" s="13">
        <f>IF($D1168="",0,IF($E1168="",0,IF(VLOOKUP($E1168,paramètres!$E$33:$F$44,2,FALSE)&lt;=VLOOKUP($AG$18,paramètres!$E$33:$F$44,2,FALSE),U1168*$D1168,0)))</f>
        <v>0</v>
      </c>
      <c r="AH1168" s="13">
        <f>IF($D1168="",0,IF($E1168="",0,IF(VLOOKUP($E1168,paramètres!$E$33:$F$44,2,FALSE)&lt;=VLOOKUP($AH$18,paramètres!$E$33:$F$44,2,FALSE),V1168*$D1168,0)))</f>
        <v>0</v>
      </c>
      <c r="AI1168" s="13">
        <f>IF($D1168="",0,IF($E1168="",0,IF(VLOOKUP($E1168,paramètres!$E$33:$F$44,2,FALSE)&lt;=VLOOKUP($AI$18,paramètres!$E$33:$F$44,2,FALSE),W1168*$D1168,0)))</f>
        <v>0</v>
      </c>
      <c r="AJ1168" s="13">
        <f>IF($D1168="",0,IF($E1168="",0,IF(VLOOKUP($E1168,paramètres!$E$33:$F$44,2,FALSE)&lt;=VLOOKUP($AJ$18,paramètres!$E$33:$F$44,2,FALSE),X1168*$D1168,0)))</f>
        <v>0</v>
      </c>
      <c r="AK1168" s="13">
        <f>IF($D1168="",0,IF($E1168="",0,IF(VLOOKUP($E1168,paramètres!$E$33:$F$44,2,FALSE)&lt;=VLOOKUP($AK$18,paramètres!$E$33:$F$44,2,FALSE),Y1168*$D1168,0)))</f>
        <v>0</v>
      </c>
      <c r="AL1168" s="13">
        <f>IF($D1168="",0,IF($E1168="",0,IF(VLOOKUP($E1168,paramètres!$E$33:$F$44,2,FALSE)&lt;=VLOOKUP($AL$18,paramètres!$E$33:$F$44,2,FALSE),Z1168*$D1168,0)))</f>
        <v>0</v>
      </c>
      <c r="AM1168" s="13">
        <f>IF($D1168="",0,IF($E1168="",0,IF(VLOOKUP($E1168,paramètres!$E$33:$F$44,2,FALSE)&lt;=VLOOKUP($AM$18,paramètres!$E$33:$F$44,2,FALSE),AA1168*$D1168,0)))</f>
        <v>0</v>
      </c>
      <c r="AN1168" s="154">
        <f>IF($D1168="",0,IF($E1168="",0,IF(VLOOKUP($E1168,paramètres!$E$33:$F$44,2,FALSE)&lt;=VLOOKUP($AN$18,paramètres!$E$33:$F$44,2,FALSE),AB1168*$D1168,0)))</f>
        <v>0</v>
      </c>
      <c r="AO1168" s="149" t="str">
        <f>IF(paramètres!$B$28=1,((SUM(Q1168:Z1168)/1.02)+SUM(AA1168:AB1168))*0.0303/9*COUNT(Q1168:Y1168),IF(paramètres!$B$28=2,(SUM(Q1168:AB1168))*0.0303/9*COUNT(Q1168:Y1168),"Missing Delta option"))</f>
        <v>Missing Delta option</v>
      </c>
      <c r="AP1168" s="13" t="str">
        <f>IF(paramètres!$B$28=1,(((SUM(Q1168:Z1168)/1.02)+SUM(AA1168:AB1168))+((SUM(AC1168:AL1168)/1.02)+SUM(AM1168:AO1168)))*cotpatr,IF(paramètres!$B$28=2,(SUM(Q1168:AO1168)*cotpatr),"Missing Delta Option"))</f>
        <v>Missing Delta Option</v>
      </c>
      <c r="AQ1168" s="13" t="str" cm="1">
        <f t="array" ref="AQ1168">IF(paramètres!$B$28=1,(((SUM(Q1168:Z1168)/1.02)+SUM(AA1168:AB1168))+((SUM(AC1168:AN1168)/1.02)+SUM(AM1168:AN1168)))/12*pécule,IF(paramètres!$B$28=2,SUM(Q1168:AN1168)/12*pécule,"Missing Delta Option"))</f>
        <v>Missing Delta Option</v>
      </c>
      <c r="AR1168" s="132" t="e">
        <f>IF(paramètres!$B$28=1,(((SUM(Q1168:Z1168)/1.02)+SUM(AA1168:AB1168))+((SUM(AC1168:AN1168)/1.02)+SUM(AM1168:AN1168)))+AO1168+AP1168+AQ1168,SUM(Q1168:AN1168)+AO1168+AP1168+AQ1168)</f>
        <v>#VALUE!</v>
      </c>
    </row>
    <row r="1169" spans="1:44" x14ac:dyDescent="0.25">
      <c r="A1169" s="131"/>
      <c r="B1169" s="39"/>
      <c r="C1169" s="39"/>
      <c r="D1169" s="93"/>
      <c r="E1169" s="68"/>
      <c r="F1169" s="40"/>
      <c r="G1169" s="94"/>
      <c r="H1169" s="38"/>
      <c r="I1169" s="95"/>
      <c r="J1169" s="40"/>
      <c r="K1169" s="38"/>
      <c r="L1169" s="95"/>
      <c r="M1169" s="40"/>
      <c r="N1169" s="38"/>
      <c r="O1169" s="95"/>
      <c r="P1169" s="68"/>
      <c r="Q1169" s="226"/>
      <c r="R1169" s="227"/>
      <c r="S1169" s="227"/>
      <c r="T1169" s="227"/>
      <c r="U1169" s="227"/>
      <c r="V1169" s="227"/>
      <c r="W1169" s="227"/>
      <c r="X1169" s="227"/>
      <c r="Y1169" s="227"/>
      <c r="Z1169" s="227"/>
      <c r="AA1169" s="227"/>
      <c r="AB1169" s="228"/>
      <c r="AC1169" s="149">
        <f>IF($D1169="",0,IF($E1169="",0,IF(VLOOKUP($E1169,paramètres!$E$33:$F$44,2,FALSE)&lt;=VLOOKUP($AC$18,paramètres!$E$33:$F$44,2,FALSE),Q1169*$D1169,0)))</f>
        <v>0</v>
      </c>
      <c r="AD1169" s="13">
        <f>IF($D1169="",0,IF($E1169="",0,IF(VLOOKUP($E1169,paramètres!$E$33:$F$44,2,FALSE)&lt;=VLOOKUP($AD$18,paramètres!$E$33:$F$44,2,FALSE),R1169*$D1169,0)))</f>
        <v>0</v>
      </c>
      <c r="AE1169" s="13">
        <f>IF($D1169="",0,IF($E1169="",0,IF(VLOOKUP($E1169,paramètres!$E$33:$F$44,2,FALSE)&lt;=VLOOKUP($AE$18,paramètres!$E$33:$F$44,2,FALSE),S1169*$D1169,0)))</f>
        <v>0</v>
      </c>
      <c r="AF1169" s="13">
        <f>IF($D1169="",0,IF($E1169="",0,IF(VLOOKUP($E1169,paramètres!$E$33:$F$44,2,FALSE)&lt;=VLOOKUP($AF$18,paramètres!$E$33:$F$44,2,FALSE),T1169*$D1169,0)))</f>
        <v>0</v>
      </c>
      <c r="AG1169" s="13">
        <f>IF($D1169="",0,IF($E1169="",0,IF(VLOOKUP($E1169,paramètres!$E$33:$F$44,2,FALSE)&lt;=VLOOKUP($AG$18,paramètres!$E$33:$F$44,2,FALSE),U1169*$D1169,0)))</f>
        <v>0</v>
      </c>
      <c r="AH1169" s="13">
        <f>IF($D1169="",0,IF($E1169="",0,IF(VLOOKUP($E1169,paramètres!$E$33:$F$44,2,FALSE)&lt;=VLOOKUP($AH$18,paramètres!$E$33:$F$44,2,FALSE),V1169*$D1169,0)))</f>
        <v>0</v>
      </c>
      <c r="AI1169" s="13">
        <f>IF($D1169="",0,IF($E1169="",0,IF(VLOOKUP($E1169,paramètres!$E$33:$F$44,2,FALSE)&lt;=VLOOKUP($AI$18,paramètres!$E$33:$F$44,2,FALSE),W1169*$D1169,0)))</f>
        <v>0</v>
      </c>
      <c r="AJ1169" s="13">
        <f>IF($D1169="",0,IF($E1169="",0,IF(VLOOKUP($E1169,paramètres!$E$33:$F$44,2,FALSE)&lt;=VLOOKUP($AJ$18,paramètres!$E$33:$F$44,2,FALSE),X1169*$D1169,0)))</f>
        <v>0</v>
      </c>
      <c r="AK1169" s="13">
        <f>IF($D1169="",0,IF($E1169="",0,IF(VLOOKUP($E1169,paramètres!$E$33:$F$44,2,FALSE)&lt;=VLOOKUP($AK$18,paramètres!$E$33:$F$44,2,FALSE),Y1169*$D1169,0)))</f>
        <v>0</v>
      </c>
      <c r="AL1169" s="13">
        <f>IF($D1169="",0,IF($E1169="",0,IF(VLOOKUP($E1169,paramètres!$E$33:$F$44,2,FALSE)&lt;=VLOOKUP($AL$18,paramètres!$E$33:$F$44,2,FALSE),Z1169*$D1169,0)))</f>
        <v>0</v>
      </c>
      <c r="AM1169" s="13">
        <f>IF($D1169="",0,IF($E1169="",0,IF(VLOOKUP($E1169,paramètres!$E$33:$F$44,2,FALSE)&lt;=VLOOKUP($AM$18,paramètres!$E$33:$F$44,2,FALSE),AA1169*$D1169,0)))</f>
        <v>0</v>
      </c>
      <c r="AN1169" s="154">
        <f>IF($D1169="",0,IF($E1169="",0,IF(VLOOKUP($E1169,paramètres!$E$33:$F$44,2,FALSE)&lt;=VLOOKUP($AN$18,paramètres!$E$33:$F$44,2,FALSE),AB1169*$D1169,0)))</f>
        <v>0</v>
      </c>
      <c r="AO1169" s="149" t="str">
        <f>IF(paramètres!$B$28=1,((SUM(Q1169:Z1169)/1.02)+SUM(AA1169:AB1169))*0.0303/9*COUNT(Q1169:Y1169),IF(paramètres!$B$28=2,(SUM(Q1169:AB1169))*0.0303/9*COUNT(Q1169:Y1169),"Missing Delta option"))</f>
        <v>Missing Delta option</v>
      </c>
      <c r="AP1169" s="13" t="str">
        <f>IF(paramètres!$B$28=1,(((SUM(Q1169:Z1169)/1.02)+SUM(AA1169:AB1169))+((SUM(AC1169:AL1169)/1.02)+SUM(AM1169:AO1169)))*cotpatr,IF(paramètres!$B$28=2,(SUM(Q1169:AO1169)*cotpatr),"Missing Delta Option"))</f>
        <v>Missing Delta Option</v>
      </c>
      <c r="AQ1169" s="13" t="str" cm="1">
        <f t="array" ref="AQ1169">IF(paramètres!$B$28=1,(((SUM(Q1169:Z1169)/1.02)+SUM(AA1169:AB1169))+((SUM(AC1169:AN1169)/1.02)+SUM(AM1169:AN1169)))/12*pécule,IF(paramètres!$B$28=2,SUM(Q1169:AN1169)/12*pécule,"Missing Delta Option"))</f>
        <v>Missing Delta Option</v>
      </c>
      <c r="AR1169" s="132" t="e">
        <f>IF(paramètres!$B$28=1,(((SUM(Q1169:Z1169)/1.02)+SUM(AA1169:AB1169))+((SUM(AC1169:AN1169)/1.02)+SUM(AM1169:AN1169)))+AO1169+AP1169+AQ1169,SUM(Q1169:AN1169)+AO1169+AP1169+AQ1169)</f>
        <v>#VALUE!</v>
      </c>
    </row>
    <row r="1170" spans="1:44" x14ac:dyDescent="0.25">
      <c r="A1170" s="131"/>
      <c r="B1170" s="39"/>
      <c r="C1170" s="39"/>
      <c r="D1170" s="93"/>
      <c r="E1170" s="68"/>
      <c r="F1170" s="40"/>
      <c r="G1170" s="94"/>
      <c r="H1170" s="38"/>
      <c r="I1170" s="95"/>
      <c r="J1170" s="40"/>
      <c r="K1170" s="38"/>
      <c r="L1170" s="95"/>
      <c r="M1170" s="40"/>
      <c r="N1170" s="38"/>
      <c r="O1170" s="95"/>
      <c r="P1170" s="68"/>
      <c r="Q1170" s="226"/>
      <c r="R1170" s="227"/>
      <c r="S1170" s="227"/>
      <c r="T1170" s="227"/>
      <c r="U1170" s="227"/>
      <c r="V1170" s="227"/>
      <c r="W1170" s="227"/>
      <c r="X1170" s="227"/>
      <c r="Y1170" s="227"/>
      <c r="Z1170" s="227"/>
      <c r="AA1170" s="227"/>
      <c r="AB1170" s="228"/>
      <c r="AC1170" s="149">
        <f>IF($D1170="",0,IF($E1170="",0,IF(VLOOKUP($E1170,paramètres!$E$33:$F$44,2,FALSE)&lt;=VLOOKUP($AC$18,paramètres!$E$33:$F$44,2,FALSE),Q1170*$D1170,0)))</f>
        <v>0</v>
      </c>
      <c r="AD1170" s="13">
        <f>IF($D1170="",0,IF($E1170="",0,IF(VLOOKUP($E1170,paramètres!$E$33:$F$44,2,FALSE)&lt;=VLOOKUP($AD$18,paramètres!$E$33:$F$44,2,FALSE),R1170*$D1170,0)))</f>
        <v>0</v>
      </c>
      <c r="AE1170" s="13">
        <f>IF($D1170="",0,IF($E1170="",0,IF(VLOOKUP($E1170,paramètres!$E$33:$F$44,2,FALSE)&lt;=VLOOKUP($AE$18,paramètres!$E$33:$F$44,2,FALSE),S1170*$D1170,0)))</f>
        <v>0</v>
      </c>
      <c r="AF1170" s="13">
        <f>IF($D1170="",0,IF($E1170="",0,IF(VLOOKUP($E1170,paramètres!$E$33:$F$44,2,FALSE)&lt;=VLOOKUP($AF$18,paramètres!$E$33:$F$44,2,FALSE),T1170*$D1170,0)))</f>
        <v>0</v>
      </c>
      <c r="AG1170" s="13">
        <f>IF($D1170="",0,IF($E1170="",0,IF(VLOOKUP($E1170,paramètres!$E$33:$F$44,2,FALSE)&lt;=VLOOKUP($AG$18,paramètres!$E$33:$F$44,2,FALSE),U1170*$D1170,0)))</f>
        <v>0</v>
      </c>
      <c r="AH1170" s="13">
        <f>IF($D1170="",0,IF($E1170="",0,IF(VLOOKUP($E1170,paramètres!$E$33:$F$44,2,FALSE)&lt;=VLOOKUP($AH$18,paramètres!$E$33:$F$44,2,FALSE),V1170*$D1170,0)))</f>
        <v>0</v>
      </c>
      <c r="AI1170" s="13">
        <f>IF($D1170="",0,IF($E1170="",0,IF(VLOOKUP($E1170,paramètres!$E$33:$F$44,2,FALSE)&lt;=VLOOKUP($AI$18,paramètres!$E$33:$F$44,2,FALSE),W1170*$D1170,0)))</f>
        <v>0</v>
      </c>
      <c r="AJ1170" s="13">
        <f>IF($D1170="",0,IF($E1170="",0,IF(VLOOKUP($E1170,paramètres!$E$33:$F$44,2,FALSE)&lt;=VLOOKUP($AJ$18,paramètres!$E$33:$F$44,2,FALSE),X1170*$D1170,0)))</f>
        <v>0</v>
      </c>
      <c r="AK1170" s="13">
        <f>IF($D1170="",0,IF($E1170="",0,IF(VLOOKUP($E1170,paramètres!$E$33:$F$44,2,FALSE)&lt;=VLOOKUP($AK$18,paramètres!$E$33:$F$44,2,FALSE),Y1170*$D1170,0)))</f>
        <v>0</v>
      </c>
      <c r="AL1170" s="13">
        <f>IF($D1170="",0,IF($E1170="",0,IF(VLOOKUP($E1170,paramètres!$E$33:$F$44,2,FALSE)&lt;=VLOOKUP($AL$18,paramètres!$E$33:$F$44,2,FALSE),Z1170*$D1170,0)))</f>
        <v>0</v>
      </c>
      <c r="AM1170" s="13">
        <f>IF($D1170="",0,IF($E1170="",0,IF(VLOOKUP($E1170,paramètres!$E$33:$F$44,2,FALSE)&lt;=VLOOKUP($AM$18,paramètres!$E$33:$F$44,2,FALSE),AA1170*$D1170,0)))</f>
        <v>0</v>
      </c>
      <c r="AN1170" s="154">
        <f>IF($D1170="",0,IF($E1170="",0,IF(VLOOKUP($E1170,paramètres!$E$33:$F$44,2,FALSE)&lt;=VLOOKUP($AN$18,paramètres!$E$33:$F$44,2,FALSE),AB1170*$D1170,0)))</f>
        <v>0</v>
      </c>
      <c r="AO1170" s="149" t="str">
        <f>IF(paramètres!$B$28=1,((SUM(Q1170:Z1170)/1.02)+SUM(AA1170:AB1170))*0.0303/9*COUNT(Q1170:Y1170),IF(paramètres!$B$28=2,(SUM(Q1170:AB1170))*0.0303/9*COUNT(Q1170:Y1170),"Missing Delta option"))</f>
        <v>Missing Delta option</v>
      </c>
      <c r="AP1170" s="13" t="str">
        <f>IF(paramètres!$B$28=1,(((SUM(Q1170:Z1170)/1.02)+SUM(AA1170:AB1170))+((SUM(AC1170:AL1170)/1.02)+SUM(AM1170:AO1170)))*cotpatr,IF(paramètres!$B$28=2,(SUM(Q1170:AO1170)*cotpatr),"Missing Delta Option"))</f>
        <v>Missing Delta Option</v>
      </c>
      <c r="AQ1170" s="13" t="str" cm="1">
        <f t="array" ref="AQ1170">IF(paramètres!$B$28=1,(((SUM(Q1170:Z1170)/1.02)+SUM(AA1170:AB1170))+((SUM(AC1170:AN1170)/1.02)+SUM(AM1170:AN1170)))/12*pécule,IF(paramètres!$B$28=2,SUM(Q1170:AN1170)/12*pécule,"Missing Delta Option"))</f>
        <v>Missing Delta Option</v>
      </c>
      <c r="AR1170" s="132" t="e">
        <f>IF(paramètres!$B$28=1,(((SUM(Q1170:Z1170)/1.02)+SUM(AA1170:AB1170))+((SUM(AC1170:AN1170)/1.02)+SUM(AM1170:AN1170)))+AO1170+AP1170+AQ1170,SUM(Q1170:AN1170)+AO1170+AP1170+AQ1170)</f>
        <v>#VALUE!</v>
      </c>
    </row>
    <row r="1171" spans="1:44" x14ac:dyDescent="0.25">
      <c r="A1171" s="131"/>
      <c r="B1171" s="39"/>
      <c r="C1171" s="39"/>
      <c r="D1171" s="93"/>
      <c r="E1171" s="68"/>
      <c r="F1171" s="40"/>
      <c r="G1171" s="94"/>
      <c r="H1171" s="38"/>
      <c r="I1171" s="95"/>
      <c r="J1171" s="40"/>
      <c r="K1171" s="38"/>
      <c r="L1171" s="95"/>
      <c r="M1171" s="40"/>
      <c r="N1171" s="38"/>
      <c r="O1171" s="95"/>
      <c r="P1171" s="68"/>
      <c r="Q1171" s="226"/>
      <c r="R1171" s="227"/>
      <c r="S1171" s="227"/>
      <c r="T1171" s="227"/>
      <c r="U1171" s="227"/>
      <c r="V1171" s="227"/>
      <c r="W1171" s="227"/>
      <c r="X1171" s="227"/>
      <c r="Y1171" s="227"/>
      <c r="Z1171" s="227"/>
      <c r="AA1171" s="227"/>
      <c r="AB1171" s="228"/>
      <c r="AC1171" s="149">
        <f>IF($D1171="",0,IF($E1171="",0,IF(VLOOKUP($E1171,paramètres!$E$33:$F$44,2,FALSE)&lt;=VLOOKUP($AC$18,paramètres!$E$33:$F$44,2,FALSE),Q1171*$D1171,0)))</f>
        <v>0</v>
      </c>
      <c r="AD1171" s="13">
        <f>IF($D1171="",0,IF($E1171="",0,IF(VLOOKUP($E1171,paramètres!$E$33:$F$44,2,FALSE)&lt;=VLOOKUP($AD$18,paramètres!$E$33:$F$44,2,FALSE),R1171*$D1171,0)))</f>
        <v>0</v>
      </c>
      <c r="AE1171" s="13">
        <f>IF($D1171="",0,IF($E1171="",0,IF(VLOOKUP($E1171,paramètres!$E$33:$F$44,2,FALSE)&lt;=VLOOKUP($AE$18,paramètres!$E$33:$F$44,2,FALSE),S1171*$D1171,0)))</f>
        <v>0</v>
      </c>
      <c r="AF1171" s="13">
        <f>IF($D1171="",0,IF($E1171="",0,IF(VLOOKUP($E1171,paramètres!$E$33:$F$44,2,FALSE)&lt;=VLOOKUP($AF$18,paramètres!$E$33:$F$44,2,FALSE),T1171*$D1171,0)))</f>
        <v>0</v>
      </c>
      <c r="AG1171" s="13">
        <f>IF($D1171="",0,IF($E1171="",0,IF(VLOOKUP($E1171,paramètres!$E$33:$F$44,2,FALSE)&lt;=VLOOKUP($AG$18,paramètres!$E$33:$F$44,2,FALSE),U1171*$D1171,0)))</f>
        <v>0</v>
      </c>
      <c r="AH1171" s="13">
        <f>IF($D1171="",0,IF($E1171="",0,IF(VLOOKUP($E1171,paramètres!$E$33:$F$44,2,FALSE)&lt;=VLOOKUP($AH$18,paramètres!$E$33:$F$44,2,FALSE),V1171*$D1171,0)))</f>
        <v>0</v>
      </c>
      <c r="AI1171" s="13">
        <f>IF($D1171="",0,IF($E1171="",0,IF(VLOOKUP($E1171,paramètres!$E$33:$F$44,2,FALSE)&lt;=VLOOKUP($AI$18,paramètres!$E$33:$F$44,2,FALSE),W1171*$D1171,0)))</f>
        <v>0</v>
      </c>
      <c r="AJ1171" s="13">
        <f>IF($D1171="",0,IF($E1171="",0,IF(VLOOKUP($E1171,paramètres!$E$33:$F$44,2,FALSE)&lt;=VLOOKUP($AJ$18,paramètres!$E$33:$F$44,2,FALSE),X1171*$D1171,0)))</f>
        <v>0</v>
      </c>
      <c r="AK1171" s="13">
        <f>IF($D1171="",0,IF($E1171="",0,IF(VLOOKUP($E1171,paramètres!$E$33:$F$44,2,FALSE)&lt;=VLOOKUP($AK$18,paramètres!$E$33:$F$44,2,FALSE),Y1171*$D1171,0)))</f>
        <v>0</v>
      </c>
      <c r="AL1171" s="13">
        <f>IF($D1171="",0,IF($E1171="",0,IF(VLOOKUP($E1171,paramètres!$E$33:$F$44,2,FALSE)&lt;=VLOOKUP($AL$18,paramètres!$E$33:$F$44,2,FALSE),Z1171*$D1171,0)))</f>
        <v>0</v>
      </c>
      <c r="AM1171" s="13">
        <f>IF($D1171="",0,IF($E1171="",0,IF(VLOOKUP($E1171,paramètres!$E$33:$F$44,2,FALSE)&lt;=VLOOKUP($AM$18,paramètres!$E$33:$F$44,2,FALSE),AA1171*$D1171,0)))</f>
        <v>0</v>
      </c>
      <c r="AN1171" s="154">
        <f>IF($D1171="",0,IF($E1171="",0,IF(VLOOKUP($E1171,paramètres!$E$33:$F$44,2,FALSE)&lt;=VLOOKUP($AN$18,paramètres!$E$33:$F$44,2,FALSE),AB1171*$D1171,0)))</f>
        <v>0</v>
      </c>
      <c r="AO1171" s="149" t="str">
        <f>IF(paramètres!$B$28=1,((SUM(Q1171:Z1171)/1.02)+SUM(AA1171:AB1171))*0.0303/9*COUNT(Q1171:Y1171),IF(paramètres!$B$28=2,(SUM(Q1171:AB1171))*0.0303/9*COUNT(Q1171:Y1171),"Missing Delta option"))</f>
        <v>Missing Delta option</v>
      </c>
      <c r="AP1171" s="13" t="str">
        <f>IF(paramètres!$B$28=1,(((SUM(Q1171:Z1171)/1.02)+SUM(AA1171:AB1171))+((SUM(AC1171:AL1171)/1.02)+SUM(AM1171:AO1171)))*cotpatr,IF(paramètres!$B$28=2,(SUM(Q1171:AO1171)*cotpatr),"Missing Delta Option"))</f>
        <v>Missing Delta Option</v>
      </c>
      <c r="AQ1171" s="13" t="str" cm="1">
        <f t="array" ref="AQ1171">IF(paramètres!$B$28=1,(((SUM(Q1171:Z1171)/1.02)+SUM(AA1171:AB1171))+((SUM(AC1171:AN1171)/1.02)+SUM(AM1171:AN1171)))/12*pécule,IF(paramètres!$B$28=2,SUM(Q1171:AN1171)/12*pécule,"Missing Delta Option"))</f>
        <v>Missing Delta Option</v>
      </c>
      <c r="AR1171" s="132" t="e">
        <f>IF(paramètres!$B$28=1,(((SUM(Q1171:Z1171)/1.02)+SUM(AA1171:AB1171))+((SUM(AC1171:AN1171)/1.02)+SUM(AM1171:AN1171)))+AO1171+AP1171+AQ1171,SUM(Q1171:AN1171)+AO1171+AP1171+AQ1171)</f>
        <v>#VALUE!</v>
      </c>
    </row>
    <row r="1172" spans="1:44" x14ac:dyDescent="0.25">
      <c r="A1172" s="131"/>
      <c r="B1172" s="39"/>
      <c r="C1172" s="39"/>
      <c r="D1172" s="93"/>
      <c r="E1172" s="68"/>
      <c r="F1172" s="40"/>
      <c r="G1172" s="94"/>
      <c r="H1172" s="38"/>
      <c r="I1172" s="95"/>
      <c r="J1172" s="40"/>
      <c r="K1172" s="38"/>
      <c r="L1172" s="95"/>
      <c r="M1172" s="40"/>
      <c r="N1172" s="38"/>
      <c r="O1172" s="95"/>
      <c r="P1172" s="68"/>
      <c r="Q1172" s="226"/>
      <c r="R1172" s="227"/>
      <c r="S1172" s="227"/>
      <c r="T1172" s="227"/>
      <c r="U1172" s="227"/>
      <c r="V1172" s="227"/>
      <c r="W1172" s="227"/>
      <c r="X1172" s="227"/>
      <c r="Y1172" s="227"/>
      <c r="Z1172" s="227"/>
      <c r="AA1172" s="227"/>
      <c r="AB1172" s="228"/>
      <c r="AC1172" s="149">
        <f>IF($D1172="",0,IF($E1172="",0,IF(VLOOKUP($E1172,paramètres!$E$33:$F$44,2,FALSE)&lt;=VLOOKUP($AC$18,paramètres!$E$33:$F$44,2,FALSE),Q1172*$D1172,0)))</f>
        <v>0</v>
      </c>
      <c r="AD1172" s="13">
        <f>IF($D1172="",0,IF($E1172="",0,IF(VLOOKUP($E1172,paramètres!$E$33:$F$44,2,FALSE)&lt;=VLOOKUP($AD$18,paramètres!$E$33:$F$44,2,FALSE),R1172*$D1172,0)))</f>
        <v>0</v>
      </c>
      <c r="AE1172" s="13">
        <f>IF($D1172="",0,IF($E1172="",0,IF(VLOOKUP($E1172,paramètres!$E$33:$F$44,2,FALSE)&lt;=VLOOKUP($AE$18,paramètres!$E$33:$F$44,2,FALSE),S1172*$D1172,0)))</f>
        <v>0</v>
      </c>
      <c r="AF1172" s="13">
        <f>IF($D1172="",0,IF($E1172="",0,IF(VLOOKUP($E1172,paramètres!$E$33:$F$44,2,FALSE)&lt;=VLOOKUP($AF$18,paramètres!$E$33:$F$44,2,FALSE),T1172*$D1172,0)))</f>
        <v>0</v>
      </c>
      <c r="AG1172" s="13">
        <f>IF($D1172="",0,IF($E1172="",0,IF(VLOOKUP($E1172,paramètres!$E$33:$F$44,2,FALSE)&lt;=VLOOKUP($AG$18,paramètres!$E$33:$F$44,2,FALSE),U1172*$D1172,0)))</f>
        <v>0</v>
      </c>
      <c r="AH1172" s="13">
        <f>IF($D1172="",0,IF($E1172="",0,IF(VLOOKUP($E1172,paramètres!$E$33:$F$44,2,FALSE)&lt;=VLOOKUP($AH$18,paramètres!$E$33:$F$44,2,FALSE),V1172*$D1172,0)))</f>
        <v>0</v>
      </c>
      <c r="AI1172" s="13">
        <f>IF($D1172="",0,IF($E1172="",0,IF(VLOOKUP($E1172,paramètres!$E$33:$F$44,2,FALSE)&lt;=VLOOKUP($AI$18,paramètres!$E$33:$F$44,2,FALSE),W1172*$D1172,0)))</f>
        <v>0</v>
      </c>
      <c r="AJ1172" s="13">
        <f>IF($D1172="",0,IF($E1172="",0,IF(VLOOKUP($E1172,paramètres!$E$33:$F$44,2,FALSE)&lt;=VLOOKUP($AJ$18,paramètres!$E$33:$F$44,2,FALSE),X1172*$D1172,0)))</f>
        <v>0</v>
      </c>
      <c r="AK1172" s="13">
        <f>IF($D1172="",0,IF($E1172="",0,IF(VLOOKUP($E1172,paramètres!$E$33:$F$44,2,FALSE)&lt;=VLOOKUP($AK$18,paramètres!$E$33:$F$44,2,FALSE),Y1172*$D1172,0)))</f>
        <v>0</v>
      </c>
      <c r="AL1172" s="13">
        <f>IF($D1172="",0,IF($E1172="",0,IF(VLOOKUP($E1172,paramètres!$E$33:$F$44,2,FALSE)&lt;=VLOOKUP($AL$18,paramètres!$E$33:$F$44,2,FALSE),Z1172*$D1172,0)))</f>
        <v>0</v>
      </c>
      <c r="AM1172" s="13">
        <f>IF($D1172="",0,IF($E1172="",0,IF(VLOOKUP($E1172,paramètres!$E$33:$F$44,2,FALSE)&lt;=VLOOKUP($AM$18,paramètres!$E$33:$F$44,2,FALSE),AA1172*$D1172,0)))</f>
        <v>0</v>
      </c>
      <c r="AN1172" s="154">
        <f>IF($D1172="",0,IF($E1172="",0,IF(VLOOKUP($E1172,paramètres!$E$33:$F$44,2,FALSE)&lt;=VLOOKUP($AN$18,paramètres!$E$33:$F$44,2,FALSE),AB1172*$D1172,0)))</f>
        <v>0</v>
      </c>
      <c r="AO1172" s="149" t="str">
        <f>IF(paramètres!$B$28=1,((SUM(Q1172:Z1172)/1.02)+SUM(AA1172:AB1172))*0.0303/9*COUNT(Q1172:Y1172),IF(paramètres!$B$28=2,(SUM(Q1172:AB1172))*0.0303/9*COUNT(Q1172:Y1172),"Missing Delta option"))</f>
        <v>Missing Delta option</v>
      </c>
      <c r="AP1172" s="13" t="str">
        <f>IF(paramètres!$B$28=1,(((SUM(Q1172:Z1172)/1.02)+SUM(AA1172:AB1172))+((SUM(AC1172:AL1172)/1.02)+SUM(AM1172:AO1172)))*cotpatr,IF(paramètres!$B$28=2,(SUM(Q1172:AO1172)*cotpatr),"Missing Delta Option"))</f>
        <v>Missing Delta Option</v>
      </c>
      <c r="AQ1172" s="13" t="str" cm="1">
        <f t="array" ref="AQ1172">IF(paramètres!$B$28=1,(((SUM(Q1172:Z1172)/1.02)+SUM(AA1172:AB1172))+((SUM(AC1172:AN1172)/1.02)+SUM(AM1172:AN1172)))/12*pécule,IF(paramètres!$B$28=2,SUM(Q1172:AN1172)/12*pécule,"Missing Delta Option"))</f>
        <v>Missing Delta Option</v>
      </c>
      <c r="AR1172" s="132" t="e">
        <f>IF(paramètres!$B$28=1,(((SUM(Q1172:Z1172)/1.02)+SUM(AA1172:AB1172))+((SUM(AC1172:AN1172)/1.02)+SUM(AM1172:AN1172)))+AO1172+AP1172+AQ1172,SUM(Q1172:AN1172)+AO1172+AP1172+AQ1172)</f>
        <v>#VALUE!</v>
      </c>
    </row>
    <row r="1173" spans="1:44" x14ac:dyDescent="0.25">
      <c r="A1173" s="131"/>
      <c r="B1173" s="39"/>
      <c r="C1173" s="39"/>
      <c r="D1173" s="93"/>
      <c r="E1173" s="68"/>
      <c r="F1173" s="40"/>
      <c r="G1173" s="94"/>
      <c r="H1173" s="38"/>
      <c r="I1173" s="95"/>
      <c r="J1173" s="40"/>
      <c r="K1173" s="38"/>
      <c r="L1173" s="95"/>
      <c r="M1173" s="40"/>
      <c r="N1173" s="38"/>
      <c r="O1173" s="95"/>
      <c r="P1173" s="68"/>
      <c r="Q1173" s="226"/>
      <c r="R1173" s="227"/>
      <c r="S1173" s="227"/>
      <c r="T1173" s="227"/>
      <c r="U1173" s="227"/>
      <c r="V1173" s="227"/>
      <c r="W1173" s="227"/>
      <c r="X1173" s="227"/>
      <c r="Y1173" s="227"/>
      <c r="Z1173" s="227"/>
      <c r="AA1173" s="227"/>
      <c r="AB1173" s="228"/>
      <c r="AC1173" s="149">
        <f>IF($D1173="",0,IF($E1173="",0,IF(VLOOKUP($E1173,paramètres!$E$33:$F$44,2,FALSE)&lt;=VLOOKUP($AC$18,paramètres!$E$33:$F$44,2,FALSE),Q1173*$D1173,0)))</f>
        <v>0</v>
      </c>
      <c r="AD1173" s="13">
        <f>IF($D1173="",0,IF($E1173="",0,IF(VLOOKUP($E1173,paramètres!$E$33:$F$44,2,FALSE)&lt;=VLOOKUP($AD$18,paramètres!$E$33:$F$44,2,FALSE),R1173*$D1173,0)))</f>
        <v>0</v>
      </c>
      <c r="AE1173" s="13">
        <f>IF($D1173="",0,IF($E1173="",0,IF(VLOOKUP($E1173,paramètres!$E$33:$F$44,2,FALSE)&lt;=VLOOKUP($AE$18,paramètres!$E$33:$F$44,2,FALSE),S1173*$D1173,0)))</f>
        <v>0</v>
      </c>
      <c r="AF1173" s="13">
        <f>IF($D1173="",0,IF($E1173="",0,IF(VLOOKUP($E1173,paramètres!$E$33:$F$44,2,FALSE)&lt;=VLOOKUP($AF$18,paramètres!$E$33:$F$44,2,FALSE),T1173*$D1173,0)))</f>
        <v>0</v>
      </c>
      <c r="AG1173" s="13">
        <f>IF($D1173="",0,IF($E1173="",0,IF(VLOOKUP($E1173,paramètres!$E$33:$F$44,2,FALSE)&lt;=VLOOKUP($AG$18,paramètres!$E$33:$F$44,2,FALSE),U1173*$D1173,0)))</f>
        <v>0</v>
      </c>
      <c r="AH1173" s="13">
        <f>IF($D1173="",0,IF($E1173="",0,IF(VLOOKUP($E1173,paramètres!$E$33:$F$44,2,FALSE)&lt;=VLOOKUP($AH$18,paramètres!$E$33:$F$44,2,FALSE),V1173*$D1173,0)))</f>
        <v>0</v>
      </c>
      <c r="AI1173" s="13">
        <f>IF($D1173="",0,IF($E1173="",0,IF(VLOOKUP($E1173,paramètres!$E$33:$F$44,2,FALSE)&lt;=VLOOKUP($AI$18,paramètres!$E$33:$F$44,2,FALSE),W1173*$D1173,0)))</f>
        <v>0</v>
      </c>
      <c r="AJ1173" s="13">
        <f>IF($D1173="",0,IF($E1173="",0,IF(VLOOKUP($E1173,paramètres!$E$33:$F$44,2,FALSE)&lt;=VLOOKUP($AJ$18,paramètres!$E$33:$F$44,2,FALSE),X1173*$D1173,0)))</f>
        <v>0</v>
      </c>
      <c r="AK1173" s="13">
        <f>IF($D1173="",0,IF($E1173="",0,IF(VLOOKUP($E1173,paramètres!$E$33:$F$44,2,FALSE)&lt;=VLOOKUP($AK$18,paramètres!$E$33:$F$44,2,FALSE),Y1173*$D1173,0)))</f>
        <v>0</v>
      </c>
      <c r="AL1173" s="13">
        <f>IF($D1173="",0,IF($E1173="",0,IF(VLOOKUP($E1173,paramètres!$E$33:$F$44,2,FALSE)&lt;=VLOOKUP($AL$18,paramètres!$E$33:$F$44,2,FALSE),Z1173*$D1173,0)))</f>
        <v>0</v>
      </c>
      <c r="AM1173" s="13">
        <f>IF($D1173="",0,IF($E1173="",0,IF(VLOOKUP($E1173,paramètres!$E$33:$F$44,2,FALSE)&lt;=VLOOKUP($AM$18,paramètres!$E$33:$F$44,2,FALSE),AA1173*$D1173,0)))</f>
        <v>0</v>
      </c>
      <c r="AN1173" s="154">
        <f>IF($D1173="",0,IF($E1173="",0,IF(VLOOKUP($E1173,paramètres!$E$33:$F$44,2,FALSE)&lt;=VLOOKUP($AN$18,paramètres!$E$33:$F$44,2,FALSE),AB1173*$D1173,0)))</f>
        <v>0</v>
      </c>
      <c r="AO1173" s="149" t="str">
        <f>IF(paramètres!$B$28=1,((SUM(Q1173:Z1173)/1.02)+SUM(AA1173:AB1173))*0.0303/9*COUNT(Q1173:Y1173),IF(paramètres!$B$28=2,(SUM(Q1173:AB1173))*0.0303/9*COUNT(Q1173:Y1173),"Missing Delta option"))</f>
        <v>Missing Delta option</v>
      </c>
      <c r="AP1173" s="13" t="str">
        <f>IF(paramètres!$B$28=1,(((SUM(Q1173:Z1173)/1.02)+SUM(AA1173:AB1173))+((SUM(AC1173:AL1173)/1.02)+SUM(AM1173:AO1173)))*cotpatr,IF(paramètres!$B$28=2,(SUM(Q1173:AO1173)*cotpatr),"Missing Delta Option"))</f>
        <v>Missing Delta Option</v>
      </c>
      <c r="AQ1173" s="13" t="str" cm="1">
        <f t="array" ref="AQ1173">IF(paramètres!$B$28=1,(((SUM(Q1173:Z1173)/1.02)+SUM(AA1173:AB1173))+((SUM(AC1173:AN1173)/1.02)+SUM(AM1173:AN1173)))/12*pécule,IF(paramètres!$B$28=2,SUM(Q1173:AN1173)/12*pécule,"Missing Delta Option"))</f>
        <v>Missing Delta Option</v>
      </c>
      <c r="AR1173" s="132" t="e">
        <f>IF(paramètres!$B$28=1,(((SUM(Q1173:Z1173)/1.02)+SUM(AA1173:AB1173))+((SUM(AC1173:AN1173)/1.02)+SUM(AM1173:AN1173)))+AO1173+AP1173+AQ1173,SUM(Q1173:AN1173)+AO1173+AP1173+AQ1173)</f>
        <v>#VALUE!</v>
      </c>
    </row>
    <row r="1174" spans="1:44" x14ac:dyDescent="0.25">
      <c r="A1174" s="131"/>
      <c r="B1174" s="39"/>
      <c r="C1174" s="39"/>
      <c r="D1174" s="93"/>
      <c r="E1174" s="68"/>
      <c r="F1174" s="40"/>
      <c r="G1174" s="94"/>
      <c r="H1174" s="38"/>
      <c r="I1174" s="95"/>
      <c r="J1174" s="40"/>
      <c r="K1174" s="38"/>
      <c r="L1174" s="95"/>
      <c r="M1174" s="40"/>
      <c r="N1174" s="38"/>
      <c r="O1174" s="95"/>
      <c r="P1174" s="68"/>
      <c r="Q1174" s="226"/>
      <c r="R1174" s="227"/>
      <c r="S1174" s="227"/>
      <c r="T1174" s="227"/>
      <c r="U1174" s="227"/>
      <c r="V1174" s="227"/>
      <c r="W1174" s="227"/>
      <c r="X1174" s="227"/>
      <c r="Y1174" s="227"/>
      <c r="Z1174" s="227"/>
      <c r="AA1174" s="227"/>
      <c r="AB1174" s="228"/>
      <c r="AC1174" s="149">
        <f>IF($D1174="",0,IF($E1174="",0,IF(VLOOKUP($E1174,paramètres!$E$33:$F$44,2,FALSE)&lt;=VLOOKUP($AC$18,paramètres!$E$33:$F$44,2,FALSE),Q1174*$D1174,0)))</f>
        <v>0</v>
      </c>
      <c r="AD1174" s="13">
        <f>IF($D1174="",0,IF($E1174="",0,IF(VLOOKUP($E1174,paramètres!$E$33:$F$44,2,FALSE)&lt;=VLOOKUP($AD$18,paramètres!$E$33:$F$44,2,FALSE),R1174*$D1174,0)))</f>
        <v>0</v>
      </c>
      <c r="AE1174" s="13">
        <f>IF($D1174="",0,IF($E1174="",0,IF(VLOOKUP($E1174,paramètres!$E$33:$F$44,2,FALSE)&lt;=VLOOKUP($AE$18,paramètres!$E$33:$F$44,2,FALSE),S1174*$D1174,0)))</f>
        <v>0</v>
      </c>
      <c r="AF1174" s="13">
        <f>IF($D1174="",0,IF($E1174="",0,IF(VLOOKUP($E1174,paramètres!$E$33:$F$44,2,FALSE)&lt;=VLOOKUP($AF$18,paramètres!$E$33:$F$44,2,FALSE),T1174*$D1174,0)))</f>
        <v>0</v>
      </c>
      <c r="AG1174" s="13">
        <f>IF($D1174="",0,IF($E1174="",0,IF(VLOOKUP($E1174,paramètres!$E$33:$F$44,2,FALSE)&lt;=VLOOKUP($AG$18,paramètres!$E$33:$F$44,2,FALSE),U1174*$D1174,0)))</f>
        <v>0</v>
      </c>
      <c r="AH1174" s="13">
        <f>IF($D1174="",0,IF($E1174="",0,IF(VLOOKUP($E1174,paramètres!$E$33:$F$44,2,FALSE)&lt;=VLOOKUP($AH$18,paramètres!$E$33:$F$44,2,FALSE),V1174*$D1174,0)))</f>
        <v>0</v>
      </c>
      <c r="AI1174" s="13">
        <f>IF($D1174="",0,IF($E1174="",0,IF(VLOOKUP($E1174,paramètres!$E$33:$F$44,2,FALSE)&lt;=VLOOKUP($AI$18,paramètres!$E$33:$F$44,2,FALSE),W1174*$D1174,0)))</f>
        <v>0</v>
      </c>
      <c r="AJ1174" s="13">
        <f>IF($D1174="",0,IF($E1174="",0,IF(VLOOKUP($E1174,paramètres!$E$33:$F$44,2,FALSE)&lt;=VLOOKUP($AJ$18,paramètres!$E$33:$F$44,2,FALSE),X1174*$D1174,0)))</f>
        <v>0</v>
      </c>
      <c r="AK1174" s="13">
        <f>IF($D1174="",0,IF($E1174="",0,IF(VLOOKUP($E1174,paramètres!$E$33:$F$44,2,FALSE)&lt;=VLOOKUP($AK$18,paramètres!$E$33:$F$44,2,FALSE),Y1174*$D1174,0)))</f>
        <v>0</v>
      </c>
      <c r="AL1174" s="13">
        <f>IF($D1174="",0,IF($E1174="",0,IF(VLOOKUP($E1174,paramètres!$E$33:$F$44,2,FALSE)&lt;=VLOOKUP($AL$18,paramètres!$E$33:$F$44,2,FALSE),Z1174*$D1174,0)))</f>
        <v>0</v>
      </c>
      <c r="AM1174" s="13">
        <f>IF($D1174="",0,IF($E1174="",0,IF(VLOOKUP($E1174,paramètres!$E$33:$F$44,2,FALSE)&lt;=VLOOKUP($AM$18,paramètres!$E$33:$F$44,2,FALSE),AA1174*$D1174,0)))</f>
        <v>0</v>
      </c>
      <c r="AN1174" s="154">
        <f>IF($D1174="",0,IF($E1174="",0,IF(VLOOKUP($E1174,paramètres!$E$33:$F$44,2,FALSE)&lt;=VLOOKUP($AN$18,paramètres!$E$33:$F$44,2,FALSE),AB1174*$D1174,0)))</f>
        <v>0</v>
      </c>
      <c r="AO1174" s="149" t="str">
        <f>IF(paramètres!$B$28=1,((SUM(Q1174:Z1174)/1.02)+SUM(AA1174:AB1174))*0.0303/9*COUNT(Q1174:Y1174),IF(paramètres!$B$28=2,(SUM(Q1174:AB1174))*0.0303/9*COUNT(Q1174:Y1174),"Missing Delta option"))</f>
        <v>Missing Delta option</v>
      </c>
      <c r="AP1174" s="13" t="str">
        <f>IF(paramètres!$B$28=1,(((SUM(Q1174:Z1174)/1.02)+SUM(AA1174:AB1174))+((SUM(AC1174:AL1174)/1.02)+SUM(AM1174:AO1174)))*cotpatr,IF(paramètres!$B$28=2,(SUM(Q1174:AO1174)*cotpatr),"Missing Delta Option"))</f>
        <v>Missing Delta Option</v>
      </c>
      <c r="AQ1174" s="13" t="str" cm="1">
        <f t="array" ref="AQ1174">IF(paramètres!$B$28=1,(((SUM(Q1174:Z1174)/1.02)+SUM(AA1174:AB1174))+((SUM(AC1174:AN1174)/1.02)+SUM(AM1174:AN1174)))/12*pécule,IF(paramètres!$B$28=2,SUM(Q1174:AN1174)/12*pécule,"Missing Delta Option"))</f>
        <v>Missing Delta Option</v>
      </c>
      <c r="AR1174" s="132" t="e">
        <f>IF(paramètres!$B$28=1,(((SUM(Q1174:Z1174)/1.02)+SUM(AA1174:AB1174))+((SUM(AC1174:AN1174)/1.02)+SUM(AM1174:AN1174)))+AO1174+AP1174+AQ1174,SUM(Q1174:AN1174)+AO1174+AP1174+AQ1174)</f>
        <v>#VALUE!</v>
      </c>
    </row>
    <row r="1175" spans="1:44" x14ac:dyDescent="0.25">
      <c r="A1175" s="131"/>
      <c r="B1175" s="39"/>
      <c r="C1175" s="39"/>
      <c r="D1175" s="93"/>
      <c r="E1175" s="68"/>
      <c r="F1175" s="40"/>
      <c r="G1175" s="94"/>
      <c r="H1175" s="38"/>
      <c r="I1175" s="95"/>
      <c r="J1175" s="40"/>
      <c r="K1175" s="38"/>
      <c r="L1175" s="95"/>
      <c r="M1175" s="40"/>
      <c r="N1175" s="38"/>
      <c r="O1175" s="95"/>
      <c r="P1175" s="68"/>
      <c r="Q1175" s="226"/>
      <c r="R1175" s="227"/>
      <c r="S1175" s="227"/>
      <c r="T1175" s="227"/>
      <c r="U1175" s="227"/>
      <c r="V1175" s="227"/>
      <c r="W1175" s="227"/>
      <c r="X1175" s="227"/>
      <c r="Y1175" s="227"/>
      <c r="Z1175" s="227"/>
      <c r="AA1175" s="227"/>
      <c r="AB1175" s="228"/>
      <c r="AC1175" s="149">
        <f>IF($D1175="",0,IF($E1175="",0,IF(VLOOKUP($E1175,paramètres!$E$33:$F$44,2,FALSE)&lt;=VLOOKUP($AC$18,paramètres!$E$33:$F$44,2,FALSE),Q1175*$D1175,0)))</f>
        <v>0</v>
      </c>
      <c r="AD1175" s="13">
        <f>IF($D1175="",0,IF($E1175="",0,IF(VLOOKUP($E1175,paramètres!$E$33:$F$44,2,FALSE)&lt;=VLOOKUP($AD$18,paramètres!$E$33:$F$44,2,FALSE),R1175*$D1175,0)))</f>
        <v>0</v>
      </c>
      <c r="AE1175" s="13">
        <f>IF($D1175="",0,IF($E1175="",0,IF(VLOOKUP($E1175,paramètres!$E$33:$F$44,2,FALSE)&lt;=VLOOKUP($AE$18,paramètres!$E$33:$F$44,2,FALSE),S1175*$D1175,0)))</f>
        <v>0</v>
      </c>
      <c r="AF1175" s="13">
        <f>IF($D1175="",0,IF($E1175="",0,IF(VLOOKUP($E1175,paramètres!$E$33:$F$44,2,FALSE)&lt;=VLOOKUP($AF$18,paramètres!$E$33:$F$44,2,FALSE),T1175*$D1175,0)))</f>
        <v>0</v>
      </c>
      <c r="AG1175" s="13">
        <f>IF($D1175="",0,IF($E1175="",0,IF(VLOOKUP($E1175,paramètres!$E$33:$F$44,2,FALSE)&lt;=VLOOKUP($AG$18,paramètres!$E$33:$F$44,2,FALSE),U1175*$D1175,0)))</f>
        <v>0</v>
      </c>
      <c r="AH1175" s="13">
        <f>IF($D1175="",0,IF($E1175="",0,IF(VLOOKUP($E1175,paramètres!$E$33:$F$44,2,FALSE)&lt;=VLOOKUP($AH$18,paramètres!$E$33:$F$44,2,FALSE),V1175*$D1175,0)))</f>
        <v>0</v>
      </c>
      <c r="AI1175" s="13">
        <f>IF($D1175="",0,IF($E1175="",0,IF(VLOOKUP($E1175,paramètres!$E$33:$F$44,2,FALSE)&lt;=VLOOKUP($AI$18,paramètres!$E$33:$F$44,2,FALSE),W1175*$D1175,0)))</f>
        <v>0</v>
      </c>
      <c r="AJ1175" s="13">
        <f>IF($D1175="",0,IF($E1175="",0,IF(VLOOKUP($E1175,paramètres!$E$33:$F$44,2,FALSE)&lt;=VLOOKUP($AJ$18,paramètres!$E$33:$F$44,2,FALSE),X1175*$D1175,0)))</f>
        <v>0</v>
      </c>
      <c r="AK1175" s="13">
        <f>IF($D1175="",0,IF($E1175="",0,IF(VLOOKUP($E1175,paramètres!$E$33:$F$44,2,FALSE)&lt;=VLOOKUP($AK$18,paramètres!$E$33:$F$44,2,FALSE),Y1175*$D1175,0)))</f>
        <v>0</v>
      </c>
      <c r="AL1175" s="13">
        <f>IF($D1175="",0,IF($E1175="",0,IF(VLOOKUP($E1175,paramètres!$E$33:$F$44,2,FALSE)&lt;=VLOOKUP($AL$18,paramètres!$E$33:$F$44,2,FALSE),Z1175*$D1175,0)))</f>
        <v>0</v>
      </c>
      <c r="AM1175" s="13">
        <f>IF($D1175="",0,IF($E1175="",0,IF(VLOOKUP($E1175,paramètres!$E$33:$F$44,2,FALSE)&lt;=VLOOKUP($AM$18,paramètres!$E$33:$F$44,2,FALSE),AA1175*$D1175,0)))</f>
        <v>0</v>
      </c>
      <c r="AN1175" s="154">
        <f>IF($D1175="",0,IF($E1175="",0,IF(VLOOKUP($E1175,paramètres!$E$33:$F$44,2,FALSE)&lt;=VLOOKUP($AN$18,paramètres!$E$33:$F$44,2,FALSE),AB1175*$D1175,0)))</f>
        <v>0</v>
      </c>
      <c r="AO1175" s="149" t="str">
        <f>IF(paramètres!$B$28=1,((SUM(Q1175:Z1175)/1.02)+SUM(AA1175:AB1175))*0.0303/9*COUNT(Q1175:Y1175),IF(paramètres!$B$28=2,(SUM(Q1175:AB1175))*0.0303/9*COUNT(Q1175:Y1175),"Missing Delta option"))</f>
        <v>Missing Delta option</v>
      </c>
      <c r="AP1175" s="13" t="str">
        <f>IF(paramètres!$B$28=1,(((SUM(Q1175:Z1175)/1.02)+SUM(AA1175:AB1175))+((SUM(AC1175:AL1175)/1.02)+SUM(AM1175:AO1175)))*cotpatr,IF(paramètres!$B$28=2,(SUM(Q1175:AO1175)*cotpatr),"Missing Delta Option"))</f>
        <v>Missing Delta Option</v>
      </c>
      <c r="AQ1175" s="13" t="str" cm="1">
        <f t="array" ref="AQ1175">IF(paramètres!$B$28=1,(((SUM(Q1175:Z1175)/1.02)+SUM(AA1175:AB1175))+((SUM(AC1175:AN1175)/1.02)+SUM(AM1175:AN1175)))/12*pécule,IF(paramètres!$B$28=2,SUM(Q1175:AN1175)/12*pécule,"Missing Delta Option"))</f>
        <v>Missing Delta Option</v>
      </c>
      <c r="AR1175" s="132" t="e">
        <f>IF(paramètres!$B$28=1,(((SUM(Q1175:Z1175)/1.02)+SUM(AA1175:AB1175))+((SUM(AC1175:AN1175)/1.02)+SUM(AM1175:AN1175)))+AO1175+AP1175+AQ1175,SUM(Q1175:AN1175)+AO1175+AP1175+AQ1175)</f>
        <v>#VALUE!</v>
      </c>
    </row>
    <row r="1176" spans="1:44" x14ac:dyDescent="0.25">
      <c r="A1176" s="131"/>
      <c r="B1176" s="39"/>
      <c r="C1176" s="39"/>
      <c r="D1176" s="93"/>
      <c r="E1176" s="68"/>
      <c r="F1176" s="40"/>
      <c r="G1176" s="94"/>
      <c r="H1176" s="38"/>
      <c r="I1176" s="95"/>
      <c r="J1176" s="40"/>
      <c r="K1176" s="38"/>
      <c r="L1176" s="95"/>
      <c r="M1176" s="40"/>
      <c r="N1176" s="38"/>
      <c r="O1176" s="95"/>
      <c r="P1176" s="68"/>
      <c r="Q1176" s="226"/>
      <c r="R1176" s="227"/>
      <c r="S1176" s="227"/>
      <c r="T1176" s="227"/>
      <c r="U1176" s="227"/>
      <c r="V1176" s="227"/>
      <c r="W1176" s="227"/>
      <c r="X1176" s="227"/>
      <c r="Y1176" s="227"/>
      <c r="Z1176" s="227"/>
      <c r="AA1176" s="227"/>
      <c r="AB1176" s="228"/>
      <c r="AC1176" s="149">
        <f>IF($D1176="",0,IF($E1176="",0,IF(VLOOKUP($E1176,paramètres!$E$33:$F$44,2,FALSE)&lt;=VLOOKUP($AC$18,paramètres!$E$33:$F$44,2,FALSE),Q1176*$D1176,0)))</f>
        <v>0</v>
      </c>
      <c r="AD1176" s="13">
        <f>IF($D1176="",0,IF($E1176="",0,IF(VLOOKUP($E1176,paramètres!$E$33:$F$44,2,FALSE)&lt;=VLOOKUP($AD$18,paramètres!$E$33:$F$44,2,FALSE),R1176*$D1176,0)))</f>
        <v>0</v>
      </c>
      <c r="AE1176" s="13">
        <f>IF($D1176="",0,IF($E1176="",0,IF(VLOOKUP($E1176,paramètres!$E$33:$F$44,2,FALSE)&lt;=VLOOKUP($AE$18,paramètres!$E$33:$F$44,2,FALSE),S1176*$D1176,0)))</f>
        <v>0</v>
      </c>
      <c r="AF1176" s="13">
        <f>IF($D1176="",0,IF($E1176="",0,IF(VLOOKUP($E1176,paramètres!$E$33:$F$44,2,FALSE)&lt;=VLOOKUP($AF$18,paramètres!$E$33:$F$44,2,FALSE),T1176*$D1176,0)))</f>
        <v>0</v>
      </c>
      <c r="AG1176" s="13">
        <f>IF($D1176="",0,IF($E1176="",0,IF(VLOOKUP($E1176,paramètres!$E$33:$F$44,2,FALSE)&lt;=VLOOKUP($AG$18,paramètres!$E$33:$F$44,2,FALSE),U1176*$D1176,0)))</f>
        <v>0</v>
      </c>
      <c r="AH1176" s="13">
        <f>IF($D1176="",0,IF($E1176="",0,IF(VLOOKUP($E1176,paramètres!$E$33:$F$44,2,FALSE)&lt;=VLOOKUP($AH$18,paramètres!$E$33:$F$44,2,FALSE),V1176*$D1176,0)))</f>
        <v>0</v>
      </c>
      <c r="AI1176" s="13">
        <f>IF($D1176="",0,IF($E1176="",0,IF(VLOOKUP($E1176,paramètres!$E$33:$F$44,2,FALSE)&lt;=VLOOKUP($AI$18,paramètres!$E$33:$F$44,2,FALSE),W1176*$D1176,0)))</f>
        <v>0</v>
      </c>
      <c r="AJ1176" s="13">
        <f>IF($D1176="",0,IF($E1176="",0,IF(VLOOKUP($E1176,paramètres!$E$33:$F$44,2,FALSE)&lt;=VLOOKUP($AJ$18,paramètres!$E$33:$F$44,2,FALSE),X1176*$D1176,0)))</f>
        <v>0</v>
      </c>
      <c r="AK1176" s="13">
        <f>IF($D1176="",0,IF($E1176="",0,IF(VLOOKUP($E1176,paramètres!$E$33:$F$44,2,FALSE)&lt;=VLOOKUP($AK$18,paramètres!$E$33:$F$44,2,FALSE),Y1176*$D1176,0)))</f>
        <v>0</v>
      </c>
      <c r="AL1176" s="13">
        <f>IF($D1176="",0,IF($E1176="",0,IF(VLOOKUP($E1176,paramètres!$E$33:$F$44,2,FALSE)&lt;=VLOOKUP($AL$18,paramètres!$E$33:$F$44,2,FALSE),Z1176*$D1176,0)))</f>
        <v>0</v>
      </c>
      <c r="AM1176" s="13">
        <f>IF($D1176="",0,IF($E1176="",0,IF(VLOOKUP($E1176,paramètres!$E$33:$F$44,2,FALSE)&lt;=VLOOKUP($AM$18,paramètres!$E$33:$F$44,2,FALSE),AA1176*$D1176,0)))</f>
        <v>0</v>
      </c>
      <c r="AN1176" s="154">
        <f>IF($D1176="",0,IF($E1176="",0,IF(VLOOKUP($E1176,paramètres!$E$33:$F$44,2,FALSE)&lt;=VLOOKUP($AN$18,paramètres!$E$33:$F$44,2,FALSE),AB1176*$D1176,0)))</f>
        <v>0</v>
      </c>
      <c r="AO1176" s="149" t="str">
        <f>IF(paramètres!$B$28=1,((SUM(Q1176:Z1176)/1.02)+SUM(AA1176:AB1176))*0.0303/9*COUNT(Q1176:Y1176),IF(paramètres!$B$28=2,(SUM(Q1176:AB1176))*0.0303/9*COUNT(Q1176:Y1176),"Missing Delta option"))</f>
        <v>Missing Delta option</v>
      </c>
      <c r="AP1176" s="13" t="str">
        <f>IF(paramètres!$B$28=1,(((SUM(Q1176:Z1176)/1.02)+SUM(AA1176:AB1176))+((SUM(AC1176:AL1176)/1.02)+SUM(AM1176:AO1176)))*cotpatr,IF(paramètres!$B$28=2,(SUM(Q1176:AO1176)*cotpatr),"Missing Delta Option"))</f>
        <v>Missing Delta Option</v>
      </c>
      <c r="AQ1176" s="13" t="str" cm="1">
        <f t="array" ref="AQ1176">IF(paramètres!$B$28=1,(((SUM(Q1176:Z1176)/1.02)+SUM(AA1176:AB1176))+((SUM(AC1176:AN1176)/1.02)+SUM(AM1176:AN1176)))/12*pécule,IF(paramètres!$B$28=2,SUM(Q1176:AN1176)/12*pécule,"Missing Delta Option"))</f>
        <v>Missing Delta Option</v>
      </c>
      <c r="AR1176" s="132" t="e">
        <f>IF(paramètres!$B$28=1,(((SUM(Q1176:Z1176)/1.02)+SUM(AA1176:AB1176))+((SUM(AC1176:AN1176)/1.02)+SUM(AM1176:AN1176)))+AO1176+AP1176+AQ1176,SUM(Q1176:AN1176)+AO1176+AP1176+AQ1176)</f>
        <v>#VALUE!</v>
      </c>
    </row>
    <row r="1177" spans="1:44" x14ac:dyDescent="0.25">
      <c r="A1177" s="131"/>
      <c r="B1177" s="39"/>
      <c r="C1177" s="39"/>
      <c r="D1177" s="93"/>
      <c r="E1177" s="68"/>
      <c r="F1177" s="40"/>
      <c r="G1177" s="94"/>
      <c r="H1177" s="38"/>
      <c r="I1177" s="95"/>
      <c r="J1177" s="40"/>
      <c r="K1177" s="38"/>
      <c r="L1177" s="95"/>
      <c r="M1177" s="40"/>
      <c r="N1177" s="38"/>
      <c r="O1177" s="95"/>
      <c r="P1177" s="68"/>
      <c r="Q1177" s="226"/>
      <c r="R1177" s="227"/>
      <c r="S1177" s="227"/>
      <c r="T1177" s="227"/>
      <c r="U1177" s="227"/>
      <c r="V1177" s="227"/>
      <c r="W1177" s="227"/>
      <c r="X1177" s="227"/>
      <c r="Y1177" s="227"/>
      <c r="Z1177" s="227"/>
      <c r="AA1177" s="227"/>
      <c r="AB1177" s="228"/>
      <c r="AC1177" s="149">
        <f>IF($D1177="",0,IF($E1177="",0,IF(VLOOKUP($E1177,paramètres!$E$33:$F$44,2,FALSE)&lt;=VLOOKUP($AC$18,paramètres!$E$33:$F$44,2,FALSE),Q1177*$D1177,0)))</f>
        <v>0</v>
      </c>
      <c r="AD1177" s="13">
        <f>IF($D1177="",0,IF($E1177="",0,IF(VLOOKUP($E1177,paramètres!$E$33:$F$44,2,FALSE)&lt;=VLOOKUP($AD$18,paramètres!$E$33:$F$44,2,FALSE),R1177*$D1177,0)))</f>
        <v>0</v>
      </c>
      <c r="AE1177" s="13">
        <f>IF($D1177="",0,IF($E1177="",0,IF(VLOOKUP($E1177,paramètres!$E$33:$F$44,2,FALSE)&lt;=VLOOKUP($AE$18,paramètres!$E$33:$F$44,2,FALSE),S1177*$D1177,0)))</f>
        <v>0</v>
      </c>
      <c r="AF1177" s="13">
        <f>IF($D1177="",0,IF($E1177="",0,IF(VLOOKUP($E1177,paramètres!$E$33:$F$44,2,FALSE)&lt;=VLOOKUP($AF$18,paramètres!$E$33:$F$44,2,FALSE),T1177*$D1177,0)))</f>
        <v>0</v>
      </c>
      <c r="AG1177" s="13">
        <f>IF($D1177="",0,IF($E1177="",0,IF(VLOOKUP($E1177,paramètres!$E$33:$F$44,2,FALSE)&lt;=VLOOKUP($AG$18,paramètres!$E$33:$F$44,2,FALSE),U1177*$D1177,0)))</f>
        <v>0</v>
      </c>
      <c r="AH1177" s="13">
        <f>IF($D1177="",0,IF($E1177="",0,IF(VLOOKUP($E1177,paramètres!$E$33:$F$44,2,FALSE)&lt;=VLOOKUP($AH$18,paramètres!$E$33:$F$44,2,FALSE),V1177*$D1177,0)))</f>
        <v>0</v>
      </c>
      <c r="AI1177" s="13">
        <f>IF($D1177="",0,IF($E1177="",0,IF(VLOOKUP($E1177,paramètres!$E$33:$F$44,2,FALSE)&lt;=VLOOKUP($AI$18,paramètres!$E$33:$F$44,2,FALSE),W1177*$D1177,0)))</f>
        <v>0</v>
      </c>
      <c r="AJ1177" s="13">
        <f>IF($D1177="",0,IF($E1177="",0,IF(VLOOKUP($E1177,paramètres!$E$33:$F$44,2,FALSE)&lt;=VLOOKUP($AJ$18,paramètres!$E$33:$F$44,2,FALSE),X1177*$D1177,0)))</f>
        <v>0</v>
      </c>
      <c r="AK1177" s="13">
        <f>IF($D1177="",0,IF($E1177="",0,IF(VLOOKUP($E1177,paramètres!$E$33:$F$44,2,FALSE)&lt;=VLOOKUP($AK$18,paramètres!$E$33:$F$44,2,FALSE),Y1177*$D1177,0)))</f>
        <v>0</v>
      </c>
      <c r="AL1177" s="13">
        <f>IF($D1177="",0,IF($E1177="",0,IF(VLOOKUP($E1177,paramètres!$E$33:$F$44,2,FALSE)&lt;=VLOOKUP($AL$18,paramètres!$E$33:$F$44,2,FALSE),Z1177*$D1177,0)))</f>
        <v>0</v>
      </c>
      <c r="AM1177" s="13">
        <f>IF($D1177="",0,IF($E1177="",0,IF(VLOOKUP($E1177,paramètres!$E$33:$F$44,2,FALSE)&lt;=VLOOKUP($AM$18,paramètres!$E$33:$F$44,2,FALSE),AA1177*$D1177,0)))</f>
        <v>0</v>
      </c>
      <c r="AN1177" s="154">
        <f>IF($D1177="",0,IF($E1177="",0,IF(VLOOKUP($E1177,paramètres!$E$33:$F$44,2,FALSE)&lt;=VLOOKUP($AN$18,paramètres!$E$33:$F$44,2,FALSE),AB1177*$D1177,0)))</f>
        <v>0</v>
      </c>
      <c r="AO1177" s="149" t="str">
        <f>IF(paramètres!$B$28=1,((SUM(Q1177:Z1177)/1.02)+SUM(AA1177:AB1177))*0.0303/9*COUNT(Q1177:Y1177),IF(paramètres!$B$28=2,(SUM(Q1177:AB1177))*0.0303/9*COUNT(Q1177:Y1177),"Missing Delta option"))</f>
        <v>Missing Delta option</v>
      </c>
      <c r="AP1177" s="13" t="str">
        <f>IF(paramètres!$B$28=1,(((SUM(Q1177:Z1177)/1.02)+SUM(AA1177:AB1177))+((SUM(AC1177:AL1177)/1.02)+SUM(AM1177:AO1177)))*cotpatr,IF(paramètres!$B$28=2,(SUM(Q1177:AO1177)*cotpatr),"Missing Delta Option"))</f>
        <v>Missing Delta Option</v>
      </c>
      <c r="AQ1177" s="13" t="str" cm="1">
        <f t="array" ref="AQ1177">IF(paramètres!$B$28=1,(((SUM(Q1177:Z1177)/1.02)+SUM(AA1177:AB1177))+((SUM(AC1177:AN1177)/1.02)+SUM(AM1177:AN1177)))/12*pécule,IF(paramètres!$B$28=2,SUM(Q1177:AN1177)/12*pécule,"Missing Delta Option"))</f>
        <v>Missing Delta Option</v>
      </c>
      <c r="AR1177" s="132" t="e">
        <f>IF(paramètres!$B$28=1,(((SUM(Q1177:Z1177)/1.02)+SUM(AA1177:AB1177))+((SUM(AC1177:AN1177)/1.02)+SUM(AM1177:AN1177)))+AO1177+AP1177+AQ1177,SUM(Q1177:AN1177)+AO1177+AP1177+AQ1177)</f>
        <v>#VALUE!</v>
      </c>
    </row>
    <row r="1178" spans="1:44" x14ac:dyDescent="0.25">
      <c r="A1178" s="131"/>
      <c r="B1178" s="39"/>
      <c r="C1178" s="39"/>
      <c r="D1178" s="93"/>
      <c r="E1178" s="68"/>
      <c r="F1178" s="40"/>
      <c r="G1178" s="94"/>
      <c r="H1178" s="38"/>
      <c r="I1178" s="95"/>
      <c r="J1178" s="40"/>
      <c r="K1178" s="38"/>
      <c r="L1178" s="95"/>
      <c r="M1178" s="40"/>
      <c r="N1178" s="38"/>
      <c r="O1178" s="95"/>
      <c r="P1178" s="68"/>
      <c r="Q1178" s="226"/>
      <c r="R1178" s="227"/>
      <c r="S1178" s="227"/>
      <c r="T1178" s="227"/>
      <c r="U1178" s="227"/>
      <c r="V1178" s="227"/>
      <c r="W1178" s="227"/>
      <c r="X1178" s="227"/>
      <c r="Y1178" s="227"/>
      <c r="Z1178" s="227"/>
      <c r="AA1178" s="227"/>
      <c r="AB1178" s="228"/>
      <c r="AC1178" s="149">
        <f>IF($D1178="",0,IF($E1178="",0,IF(VLOOKUP($E1178,paramètres!$E$33:$F$44,2,FALSE)&lt;=VLOOKUP($AC$18,paramètres!$E$33:$F$44,2,FALSE),Q1178*$D1178,0)))</f>
        <v>0</v>
      </c>
      <c r="AD1178" s="13">
        <f>IF($D1178="",0,IF($E1178="",0,IF(VLOOKUP($E1178,paramètres!$E$33:$F$44,2,FALSE)&lt;=VLOOKUP($AD$18,paramètres!$E$33:$F$44,2,FALSE),R1178*$D1178,0)))</f>
        <v>0</v>
      </c>
      <c r="AE1178" s="13">
        <f>IF($D1178="",0,IF($E1178="",0,IF(VLOOKUP($E1178,paramètres!$E$33:$F$44,2,FALSE)&lt;=VLOOKUP($AE$18,paramètres!$E$33:$F$44,2,FALSE),S1178*$D1178,0)))</f>
        <v>0</v>
      </c>
      <c r="AF1178" s="13">
        <f>IF($D1178="",0,IF($E1178="",0,IF(VLOOKUP($E1178,paramètres!$E$33:$F$44,2,FALSE)&lt;=VLOOKUP($AF$18,paramètres!$E$33:$F$44,2,FALSE),T1178*$D1178,0)))</f>
        <v>0</v>
      </c>
      <c r="AG1178" s="13">
        <f>IF($D1178="",0,IF($E1178="",0,IF(VLOOKUP($E1178,paramètres!$E$33:$F$44,2,FALSE)&lt;=VLOOKUP($AG$18,paramètres!$E$33:$F$44,2,FALSE),U1178*$D1178,0)))</f>
        <v>0</v>
      </c>
      <c r="AH1178" s="13">
        <f>IF($D1178="",0,IF($E1178="",0,IF(VLOOKUP($E1178,paramètres!$E$33:$F$44,2,FALSE)&lt;=VLOOKUP($AH$18,paramètres!$E$33:$F$44,2,FALSE),V1178*$D1178,0)))</f>
        <v>0</v>
      </c>
      <c r="AI1178" s="13">
        <f>IF($D1178="",0,IF($E1178="",0,IF(VLOOKUP($E1178,paramètres!$E$33:$F$44,2,FALSE)&lt;=VLOOKUP($AI$18,paramètres!$E$33:$F$44,2,FALSE),W1178*$D1178,0)))</f>
        <v>0</v>
      </c>
      <c r="AJ1178" s="13">
        <f>IF($D1178="",0,IF($E1178="",0,IF(VLOOKUP($E1178,paramètres!$E$33:$F$44,2,FALSE)&lt;=VLOOKUP($AJ$18,paramètres!$E$33:$F$44,2,FALSE),X1178*$D1178,0)))</f>
        <v>0</v>
      </c>
      <c r="AK1178" s="13">
        <f>IF($D1178="",0,IF($E1178="",0,IF(VLOOKUP($E1178,paramètres!$E$33:$F$44,2,FALSE)&lt;=VLOOKUP($AK$18,paramètres!$E$33:$F$44,2,FALSE),Y1178*$D1178,0)))</f>
        <v>0</v>
      </c>
      <c r="AL1178" s="13">
        <f>IF($D1178="",0,IF($E1178="",0,IF(VLOOKUP($E1178,paramètres!$E$33:$F$44,2,FALSE)&lt;=VLOOKUP($AL$18,paramètres!$E$33:$F$44,2,FALSE),Z1178*$D1178,0)))</f>
        <v>0</v>
      </c>
      <c r="AM1178" s="13">
        <f>IF($D1178="",0,IF($E1178="",0,IF(VLOOKUP($E1178,paramètres!$E$33:$F$44,2,FALSE)&lt;=VLOOKUP($AM$18,paramètres!$E$33:$F$44,2,FALSE),AA1178*$D1178,0)))</f>
        <v>0</v>
      </c>
      <c r="AN1178" s="154">
        <f>IF($D1178="",0,IF($E1178="",0,IF(VLOOKUP($E1178,paramètres!$E$33:$F$44,2,FALSE)&lt;=VLOOKUP($AN$18,paramètres!$E$33:$F$44,2,FALSE),AB1178*$D1178,0)))</f>
        <v>0</v>
      </c>
      <c r="AO1178" s="149" t="str">
        <f>IF(paramètres!$B$28=1,((SUM(Q1178:Z1178)/1.02)+SUM(AA1178:AB1178))*0.0303/9*COUNT(Q1178:Y1178),IF(paramètres!$B$28=2,(SUM(Q1178:AB1178))*0.0303/9*COUNT(Q1178:Y1178),"Missing Delta option"))</f>
        <v>Missing Delta option</v>
      </c>
      <c r="AP1178" s="13" t="str">
        <f>IF(paramètres!$B$28=1,(((SUM(Q1178:Z1178)/1.02)+SUM(AA1178:AB1178))+((SUM(AC1178:AL1178)/1.02)+SUM(AM1178:AO1178)))*cotpatr,IF(paramètres!$B$28=2,(SUM(Q1178:AO1178)*cotpatr),"Missing Delta Option"))</f>
        <v>Missing Delta Option</v>
      </c>
      <c r="AQ1178" s="13" t="str" cm="1">
        <f t="array" ref="AQ1178">IF(paramètres!$B$28=1,(((SUM(Q1178:Z1178)/1.02)+SUM(AA1178:AB1178))+((SUM(AC1178:AN1178)/1.02)+SUM(AM1178:AN1178)))/12*pécule,IF(paramètres!$B$28=2,SUM(Q1178:AN1178)/12*pécule,"Missing Delta Option"))</f>
        <v>Missing Delta Option</v>
      </c>
      <c r="AR1178" s="132" t="e">
        <f>IF(paramètres!$B$28=1,(((SUM(Q1178:Z1178)/1.02)+SUM(AA1178:AB1178))+((SUM(AC1178:AN1178)/1.02)+SUM(AM1178:AN1178)))+AO1178+AP1178+AQ1178,SUM(Q1178:AN1178)+AO1178+AP1178+AQ1178)</f>
        <v>#VALUE!</v>
      </c>
    </row>
    <row r="1179" spans="1:44" x14ac:dyDescent="0.25">
      <c r="A1179" s="131"/>
      <c r="B1179" s="39"/>
      <c r="C1179" s="39"/>
      <c r="D1179" s="93"/>
      <c r="E1179" s="68"/>
      <c r="F1179" s="40"/>
      <c r="G1179" s="94"/>
      <c r="H1179" s="38"/>
      <c r="I1179" s="95"/>
      <c r="J1179" s="40"/>
      <c r="K1179" s="38"/>
      <c r="L1179" s="95"/>
      <c r="M1179" s="40"/>
      <c r="N1179" s="38"/>
      <c r="O1179" s="95"/>
      <c r="P1179" s="68"/>
      <c r="Q1179" s="226"/>
      <c r="R1179" s="227"/>
      <c r="S1179" s="227"/>
      <c r="T1179" s="227"/>
      <c r="U1179" s="227"/>
      <c r="V1179" s="227"/>
      <c r="W1179" s="227"/>
      <c r="X1179" s="227"/>
      <c r="Y1179" s="227"/>
      <c r="Z1179" s="227"/>
      <c r="AA1179" s="227"/>
      <c r="AB1179" s="228"/>
      <c r="AC1179" s="149">
        <f>IF($D1179="",0,IF($E1179="",0,IF(VLOOKUP($E1179,paramètres!$E$33:$F$44,2,FALSE)&lt;=VLOOKUP($AC$18,paramètres!$E$33:$F$44,2,FALSE),Q1179*$D1179,0)))</f>
        <v>0</v>
      </c>
      <c r="AD1179" s="13">
        <f>IF($D1179="",0,IF($E1179="",0,IF(VLOOKUP($E1179,paramètres!$E$33:$F$44,2,FALSE)&lt;=VLOOKUP($AD$18,paramètres!$E$33:$F$44,2,FALSE),R1179*$D1179,0)))</f>
        <v>0</v>
      </c>
      <c r="AE1179" s="13">
        <f>IF($D1179="",0,IF($E1179="",0,IF(VLOOKUP($E1179,paramètres!$E$33:$F$44,2,FALSE)&lt;=VLOOKUP($AE$18,paramètres!$E$33:$F$44,2,FALSE),S1179*$D1179,0)))</f>
        <v>0</v>
      </c>
      <c r="AF1179" s="13">
        <f>IF($D1179="",0,IF($E1179="",0,IF(VLOOKUP($E1179,paramètres!$E$33:$F$44,2,FALSE)&lt;=VLOOKUP($AF$18,paramètres!$E$33:$F$44,2,FALSE),T1179*$D1179,0)))</f>
        <v>0</v>
      </c>
      <c r="AG1179" s="13">
        <f>IF($D1179="",0,IF($E1179="",0,IF(VLOOKUP($E1179,paramètres!$E$33:$F$44,2,FALSE)&lt;=VLOOKUP($AG$18,paramètres!$E$33:$F$44,2,FALSE),U1179*$D1179,0)))</f>
        <v>0</v>
      </c>
      <c r="AH1179" s="13">
        <f>IF($D1179="",0,IF($E1179="",0,IF(VLOOKUP($E1179,paramètres!$E$33:$F$44,2,FALSE)&lt;=VLOOKUP($AH$18,paramètres!$E$33:$F$44,2,FALSE),V1179*$D1179,0)))</f>
        <v>0</v>
      </c>
      <c r="AI1179" s="13">
        <f>IF($D1179="",0,IF($E1179="",0,IF(VLOOKUP($E1179,paramètres!$E$33:$F$44,2,FALSE)&lt;=VLOOKUP($AI$18,paramètres!$E$33:$F$44,2,FALSE),W1179*$D1179,0)))</f>
        <v>0</v>
      </c>
      <c r="AJ1179" s="13">
        <f>IF($D1179="",0,IF($E1179="",0,IF(VLOOKUP($E1179,paramètres!$E$33:$F$44,2,FALSE)&lt;=VLOOKUP($AJ$18,paramètres!$E$33:$F$44,2,FALSE),X1179*$D1179,0)))</f>
        <v>0</v>
      </c>
      <c r="AK1179" s="13">
        <f>IF($D1179="",0,IF($E1179="",0,IF(VLOOKUP($E1179,paramètres!$E$33:$F$44,2,FALSE)&lt;=VLOOKUP($AK$18,paramètres!$E$33:$F$44,2,FALSE),Y1179*$D1179,0)))</f>
        <v>0</v>
      </c>
      <c r="AL1179" s="13">
        <f>IF($D1179="",0,IF($E1179="",0,IF(VLOOKUP($E1179,paramètres!$E$33:$F$44,2,FALSE)&lt;=VLOOKUP($AL$18,paramètres!$E$33:$F$44,2,FALSE),Z1179*$D1179,0)))</f>
        <v>0</v>
      </c>
      <c r="AM1179" s="13">
        <f>IF($D1179="",0,IF($E1179="",0,IF(VLOOKUP($E1179,paramètres!$E$33:$F$44,2,FALSE)&lt;=VLOOKUP($AM$18,paramètres!$E$33:$F$44,2,FALSE),AA1179*$D1179,0)))</f>
        <v>0</v>
      </c>
      <c r="AN1179" s="154">
        <f>IF($D1179="",0,IF($E1179="",0,IF(VLOOKUP($E1179,paramètres!$E$33:$F$44,2,FALSE)&lt;=VLOOKUP($AN$18,paramètres!$E$33:$F$44,2,FALSE),AB1179*$D1179,0)))</f>
        <v>0</v>
      </c>
      <c r="AO1179" s="149" t="str">
        <f>IF(paramètres!$B$28=1,((SUM(Q1179:Z1179)/1.02)+SUM(AA1179:AB1179))*0.0303/9*COUNT(Q1179:Y1179),IF(paramètres!$B$28=2,(SUM(Q1179:AB1179))*0.0303/9*COUNT(Q1179:Y1179),"Missing Delta option"))</f>
        <v>Missing Delta option</v>
      </c>
      <c r="AP1179" s="13" t="str">
        <f>IF(paramètres!$B$28=1,(((SUM(Q1179:Z1179)/1.02)+SUM(AA1179:AB1179))+((SUM(AC1179:AL1179)/1.02)+SUM(AM1179:AO1179)))*cotpatr,IF(paramètres!$B$28=2,(SUM(Q1179:AO1179)*cotpatr),"Missing Delta Option"))</f>
        <v>Missing Delta Option</v>
      </c>
      <c r="AQ1179" s="13" t="str" cm="1">
        <f t="array" ref="AQ1179">IF(paramètres!$B$28=1,(((SUM(Q1179:Z1179)/1.02)+SUM(AA1179:AB1179))+((SUM(AC1179:AN1179)/1.02)+SUM(AM1179:AN1179)))/12*pécule,IF(paramètres!$B$28=2,SUM(Q1179:AN1179)/12*pécule,"Missing Delta Option"))</f>
        <v>Missing Delta Option</v>
      </c>
      <c r="AR1179" s="132" t="e">
        <f>IF(paramètres!$B$28=1,(((SUM(Q1179:Z1179)/1.02)+SUM(AA1179:AB1179))+((SUM(AC1179:AN1179)/1.02)+SUM(AM1179:AN1179)))+AO1179+AP1179+AQ1179,SUM(Q1179:AN1179)+AO1179+AP1179+AQ1179)</f>
        <v>#VALUE!</v>
      </c>
    </row>
    <row r="1180" spans="1:44" x14ac:dyDescent="0.25">
      <c r="A1180" s="131"/>
      <c r="B1180" s="39"/>
      <c r="C1180" s="39"/>
      <c r="D1180" s="93"/>
      <c r="E1180" s="68"/>
      <c r="F1180" s="40"/>
      <c r="G1180" s="94"/>
      <c r="H1180" s="38"/>
      <c r="I1180" s="95"/>
      <c r="J1180" s="40"/>
      <c r="K1180" s="38"/>
      <c r="L1180" s="95"/>
      <c r="M1180" s="40"/>
      <c r="N1180" s="38"/>
      <c r="O1180" s="95"/>
      <c r="P1180" s="68"/>
      <c r="Q1180" s="226"/>
      <c r="R1180" s="227"/>
      <c r="S1180" s="227"/>
      <c r="T1180" s="227"/>
      <c r="U1180" s="227"/>
      <c r="V1180" s="227"/>
      <c r="W1180" s="227"/>
      <c r="X1180" s="227"/>
      <c r="Y1180" s="227"/>
      <c r="Z1180" s="227"/>
      <c r="AA1180" s="227"/>
      <c r="AB1180" s="228"/>
      <c r="AC1180" s="149">
        <f>IF($D1180="",0,IF($E1180="",0,IF(VLOOKUP($E1180,paramètres!$E$33:$F$44,2,FALSE)&lt;=VLOOKUP($AC$18,paramètres!$E$33:$F$44,2,FALSE),Q1180*$D1180,0)))</f>
        <v>0</v>
      </c>
      <c r="AD1180" s="13">
        <f>IF($D1180="",0,IF($E1180="",0,IF(VLOOKUP($E1180,paramètres!$E$33:$F$44,2,FALSE)&lt;=VLOOKUP($AD$18,paramètres!$E$33:$F$44,2,FALSE),R1180*$D1180,0)))</f>
        <v>0</v>
      </c>
      <c r="AE1180" s="13">
        <f>IF($D1180="",0,IF($E1180="",0,IF(VLOOKUP($E1180,paramètres!$E$33:$F$44,2,FALSE)&lt;=VLOOKUP($AE$18,paramètres!$E$33:$F$44,2,FALSE),S1180*$D1180,0)))</f>
        <v>0</v>
      </c>
      <c r="AF1180" s="13">
        <f>IF($D1180="",0,IF($E1180="",0,IF(VLOOKUP($E1180,paramètres!$E$33:$F$44,2,FALSE)&lt;=VLOOKUP($AF$18,paramètres!$E$33:$F$44,2,FALSE),T1180*$D1180,0)))</f>
        <v>0</v>
      </c>
      <c r="AG1180" s="13">
        <f>IF($D1180="",0,IF($E1180="",0,IF(VLOOKUP($E1180,paramètres!$E$33:$F$44,2,FALSE)&lt;=VLOOKUP($AG$18,paramètres!$E$33:$F$44,2,FALSE),U1180*$D1180,0)))</f>
        <v>0</v>
      </c>
      <c r="AH1180" s="13">
        <f>IF($D1180="",0,IF($E1180="",0,IF(VLOOKUP($E1180,paramètres!$E$33:$F$44,2,FALSE)&lt;=VLOOKUP($AH$18,paramètres!$E$33:$F$44,2,FALSE),V1180*$D1180,0)))</f>
        <v>0</v>
      </c>
      <c r="AI1180" s="13">
        <f>IF($D1180="",0,IF($E1180="",0,IF(VLOOKUP($E1180,paramètres!$E$33:$F$44,2,FALSE)&lt;=VLOOKUP($AI$18,paramètres!$E$33:$F$44,2,FALSE),W1180*$D1180,0)))</f>
        <v>0</v>
      </c>
      <c r="AJ1180" s="13">
        <f>IF($D1180="",0,IF($E1180="",0,IF(VLOOKUP($E1180,paramètres!$E$33:$F$44,2,FALSE)&lt;=VLOOKUP($AJ$18,paramètres!$E$33:$F$44,2,FALSE),X1180*$D1180,0)))</f>
        <v>0</v>
      </c>
      <c r="AK1180" s="13">
        <f>IF($D1180="",0,IF($E1180="",0,IF(VLOOKUP($E1180,paramètres!$E$33:$F$44,2,FALSE)&lt;=VLOOKUP($AK$18,paramètres!$E$33:$F$44,2,FALSE),Y1180*$D1180,0)))</f>
        <v>0</v>
      </c>
      <c r="AL1180" s="13">
        <f>IF($D1180="",0,IF($E1180="",0,IF(VLOOKUP($E1180,paramètres!$E$33:$F$44,2,FALSE)&lt;=VLOOKUP($AL$18,paramètres!$E$33:$F$44,2,FALSE),Z1180*$D1180,0)))</f>
        <v>0</v>
      </c>
      <c r="AM1180" s="13">
        <f>IF($D1180="",0,IF($E1180="",0,IF(VLOOKUP($E1180,paramètres!$E$33:$F$44,2,FALSE)&lt;=VLOOKUP($AM$18,paramètres!$E$33:$F$44,2,FALSE),AA1180*$D1180,0)))</f>
        <v>0</v>
      </c>
      <c r="AN1180" s="154">
        <f>IF($D1180="",0,IF($E1180="",0,IF(VLOOKUP($E1180,paramètres!$E$33:$F$44,2,FALSE)&lt;=VLOOKUP($AN$18,paramètres!$E$33:$F$44,2,FALSE),AB1180*$D1180,0)))</f>
        <v>0</v>
      </c>
      <c r="AO1180" s="149" t="str">
        <f>IF(paramètres!$B$28=1,((SUM(Q1180:Z1180)/1.02)+SUM(AA1180:AB1180))*0.0303/9*COUNT(Q1180:Y1180),IF(paramètres!$B$28=2,(SUM(Q1180:AB1180))*0.0303/9*COUNT(Q1180:Y1180),"Missing Delta option"))</f>
        <v>Missing Delta option</v>
      </c>
      <c r="AP1180" s="13" t="str">
        <f>IF(paramètres!$B$28=1,(((SUM(Q1180:Z1180)/1.02)+SUM(AA1180:AB1180))+((SUM(AC1180:AL1180)/1.02)+SUM(AM1180:AO1180)))*cotpatr,IF(paramètres!$B$28=2,(SUM(Q1180:AO1180)*cotpatr),"Missing Delta Option"))</f>
        <v>Missing Delta Option</v>
      </c>
      <c r="AQ1180" s="13" t="str" cm="1">
        <f t="array" ref="AQ1180">IF(paramètres!$B$28=1,(((SUM(Q1180:Z1180)/1.02)+SUM(AA1180:AB1180))+((SUM(AC1180:AN1180)/1.02)+SUM(AM1180:AN1180)))/12*pécule,IF(paramètres!$B$28=2,SUM(Q1180:AN1180)/12*pécule,"Missing Delta Option"))</f>
        <v>Missing Delta Option</v>
      </c>
      <c r="AR1180" s="132" t="e">
        <f>IF(paramètres!$B$28=1,(((SUM(Q1180:Z1180)/1.02)+SUM(AA1180:AB1180))+((SUM(AC1180:AN1180)/1.02)+SUM(AM1180:AN1180)))+AO1180+AP1180+AQ1180,SUM(Q1180:AN1180)+AO1180+AP1180+AQ1180)</f>
        <v>#VALUE!</v>
      </c>
    </row>
    <row r="1181" spans="1:44" x14ac:dyDescent="0.25">
      <c r="A1181" s="131"/>
      <c r="B1181" s="39"/>
      <c r="C1181" s="39"/>
      <c r="D1181" s="93"/>
      <c r="E1181" s="68"/>
      <c r="F1181" s="40"/>
      <c r="G1181" s="94"/>
      <c r="H1181" s="38"/>
      <c r="I1181" s="95"/>
      <c r="J1181" s="40"/>
      <c r="K1181" s="38"/>
      <c r="L1181" s="95"/>
      <c r="M1181" s="40"/>
      <c r="N1181" s="38"/>
      <c r="O1181" s="95"/>
      <c r="P1181" s="68"/>
      <c r="Q1181" s="226"/>
      <c r="R1181" s="227"/>
      <c r="S1181" s="227"/>
      <c r="T1181" s="227"/>
      <c r="U1181" s="227"/>
      <c r="V1181" s="227"/>
      <c r="W1181" s="227"/>
      <c r="X1181" s="227"/>
      <c r="Y1181" s="227"/>
      <c r="Z1181" s="227"/>
      <c r="AA1181" s="227"/>
      <c r="AB1181" s="228"/>
      <c r="AC1181" s="149">
        <f>IF($D1181="",0,IF($E1181="",0,IF(VLOOKUP($E1181,paramètres!$E$33:$F$44,2,FALSE)&lt;=VLOOKUP($AC$18,paramètres!$E$33:$F$44,2,FALSE),Q1181*$D1181,0)))</f>
        <v>0</v>
      </c>
      <c r="AD1181" s="13">
        <f>IF($D1181="",0,IF($E1181="",0,IF(VLOOKUP($E1181,paramètres!$E$33:$F$44,2,FALSE)&lt;=VLOOKUP($AD$18,paramètres!$E$33:$F$44,2,FALSE),R1181*$D1181,0)))</f>
        <v>0</v>
      </c>
      <c r="AE1181" s="13">
        <f>IF($D1181="",0,IF($E1181="",0,IF(VLOOKUP($E1181,paramètres!$E$33:$F$44,2,FALSE)&lt;=VLOOKUP($AE$18,paramètres!$E$33:$F$44,2,FALSE),S1181*$D1181,0)))</f>
        <v>0</v>
      </c>
      <c r="AF1181" s="13">
        <f>IF($D1181="",0,IF($E1181="",0,IF(VLOOKUP($E1181,paramètres!$E$33:$F$44,2,FALSE)&lt;=VLOOKUP($AF$18,paramètres!$E$33:$F$44,2,FALSE),T1181*$D1181,0)))</f>
        <v>0</v>
      </c>
      <c r="AG1181" s="13">
        <f>IF($D1181="",0,IF($E1181="",0,IF(VLOOKUP($E1181,paramètres!$E$33:$F$44,2,FALSE)&lt;=VLOOKUP($AG$18,paramètres!$E$33:$F$44,2,FALSE),U1181*$D1181,0)))</f>
        <v>0</v>
      </c>
      <c r="AH1181" s="13">
        <f>IF($D1181="",0,IF($E1181="",0,IF(VLOOKUP($E1181,paramètres!$E$33:$F$44,2,FALSE)&lt;=VLOOKUP($AH$18,paramètres!$E$33:$F$44,2,FALSE),V1181*$D1181,0)))</f>
        <v>0</v>
      </c>
      <c r="AI1181" s="13">
        <f>IF($D1181="",0,IF($E1181="",0,IF(VLOOKUP($E1181,paramètres!$E$33:$F$44,2,FALSE)&lt;=VLOOKUP($AI$18,paramètres!$E$33:$F$44,2,FALSE),W1181*$D1181,0)))</f>
        <v>0</v>
      </c>
      <c r="AJ1181" s="13">
        <f>IF($D1181="",0,IF($E1181="",0,IF(VLOOKUP($E1181,paramètres!$E$33:$F$44,2,FALSE)&lt;=VLOOKUP($AJ$18,paramètres!$E$33:$F$44,2,FALSE),X1181*$D1181,0)))</f>
        <v>0</v>
      </c>
      <c r="AK1181" s="13">
        <f>IF($D1181="",0,IF($E1181="",0,IF(VLOOKUP($E1181,paramètres!$E$33:$F$44,2,FALSE)&lt;=VLOOKUP($AK$18,paramètres!$E$33:$F$44,2,FALSE),Y1181*$D1181,0)))</f>
        <v>0</v>
      </c>
      <c r="AL1181" s="13">
        <f>IF($D1181="",0,IF($E1181="",0,IF(VLOOKUP($E1181,paramètres!$E$33:$F$44,2,FALSE)&lt;=VLOOKUP($AL$18,paramètres!$E$33:$F$44,2,FALSE),Z1181*$D1181,0)))</f>
        <v>0</v>
      </c>
      <c r="AM1181" s="13">
        <f>IF($D1181="",0,IF($E1181="",0,IF(VLOOKUP($E1181,paramètres!$E$33:$F$44,2,FALSE)&lt;=VLOOKUP($AM$18,paramètres!$E$33:$F$44,2,FALSE),AA1181*$D1181,0)))</f>
        <v>0</v>
      </c>
      <c r="AN1181" s="154">
        <f>IF($D1181="",0,IF($E1181="",0,IF(VLOOKUP($E1181,paramètres!$E$33:$F$44,2,FALSE)&lt;=VLOOKUP($AN$18,paramètres!$E$33:$F$44,2,FALSE),AB1181*$D1181,0)))</f>
        <v>0</v>
      </c>
      <c r="AO1181" s="149" t="str">
        <f>IF(paramètres!$B$28=1,((SUM(Q1181:Z1181)/1.02)+SUM(AA1181:AB1181))*0.0303/9*COUNT(Q1181:Y1181),IF(paramètres!$B$28=2,(SUM(Q1181:AB1181))*0.0303/9*COUNT(Q1181:Y1181),"Missing Delta option"))</f>
        <v>Missing Delta option</v>
      </c>
      <c r="AP1181" s="13" t="str">
        <f>IF(paramètres!$B$28=1,(((SUM(Q1181:Z1181)/1.02)+SUM(AA1181:AB1181))+((SUM(AC1181:AL1181)/1.02)+SUM(AM1181:AO1181)))*cotpatr,IF(paramètres!$B$28=2,(SUM(Q1181:AO1181)*cotpatr),"Missing Delta Option"))</f>
        <v>Missing Delta Option</v>
      </c>
      <c r="AQ1181" s="13" t="str" cm="1">
        <f t="array" ref="AQ1181">IF(paramètres!$B$28=1,(((SUM(Q1181:Z1181)/1.02)+SUM(AA1181:AB1181))+((SUM(AC1181:AN1181)/1.02)+SUM(AM1181:AN1181)))/12*pécule,IF(paramètres!$B$28=2,SUM(Q1181:AN1181)/12*pécule,"Missing Delta Option"))</f>
        <v>Missing Delta Option</v>
      </c>
      <c r="AR1181" s="132" t="e">
        <f>IF(paramètres!$B$28=1,(((SUM(Q1181:Z1181)/1.02)+SUM(AA1181:AB1181))+((SUM(AC1181:AN1181)/1.02)+SUM(AM1181:AN1181)))+AO1181+AP1181+AQ1181,SUM(Q1181:AN1181)+AO1181+AP1181+AQ1181)</f>
        <v>#VALUE!</v>
      </c>
    </row>
    <row r="1182" spans="1:44" x14ac:dyDescent="0.25">
      <c r="A1182" s="131"/>
      <c r="B1182" s="39"/>
      <c r="C1182" s="39"/>
      <c r="D1182" s="93"/>
      <c r="E1182" s="68"/>
      <c r="F1182" s="40"/>
      <c r="G1182" s="94"/>
      <c r="H1182" s="38"/>
      <c r="I1182" s="95"/>
      <c r="J1182" s="40"/>
      <c r="K1182" s="38"/>
      <c r="L1182" s="95"/>
      <c r="M1182" s="40"/>
      <c r="N1182" s="38"/>
      <c r="O1182" s="95"/>
      <c r="P1182" s="68"/>
      <c r="Q1182" s="226"/>
      <c r="R1182" s="227"/>
      <c r="S1182" s="227"/>
      <c r="T1182" s="227"/>
      <c r="U1182" s="227"/>
      <c r="V1182" s="227"/>
      <c r="W1182" s="227"/>
      <c r="X1182" s="227"/>
      <c r="Y1182" s="227"/>
      <c r="Z1182" s="227"/>
      <c r="AA1182" s="227"/>
      <c r="AB1182" s="228"/>
      <c r="AC1182" s="149">
        <f>IF($D1182="",0,IF($E1182="",0,IF(VLOOKUP($E1182,paramètres!$E$33:$F$44,2,FALSE)&lt;=VLOOKUP($AC$18,paramètres!$E$33:$F$44,2,FALSE),Q1182*$D1182,0)))</f>
        <v>0</v>
      </c>
      <c r="AD1182" s="13">
        <f>IF($D1182="",0,IF($E1182="",0,IF(VLOOKUP($E1182,paramètres!$E$33:$F$44,2,FALSE)&lt;=VLOOKUP($AD$18,paramètres!$E$33:$F$44,2,FALSE),R1182*$D1182,0)))</f>
        <v>0</v>
      </c>
      <c r="AE1182" s="13">
        <f>IF($D1182="",0,IF($E1182="",0,IF(VLOOKUP($E1182,paramètres!$E$33:$F$44,2,FALSE)&lt;=VLOOKUP($AE$18,paramètres!$E$33:$F$44,2,FALSE),S1182*$D1182,0)))</f>
        <v>0</v>
      </c>
      <c r="AF1182" s="13">
        <f>IF($D1182="",0,IF($E1182="",0,IF(VLOOKUP($E1182,paramètres!$E$33:$F$44,2,FALSE)&lt;=VLOOKUP($AF$18,paramètres!$E$33:$F$44,2,FALSE),T1182*$D1182,0)))</f>
        <v>0</v>
      </c>
      <c r="AG1182" s="13">
        <f>IF($D1182="",0,IF($E1182="",0,IF(VLOOKUP($E1182,paramètres!$E$33:$F$44,2,FALSE)&lt;=VLOOKUP($AG$18,paramètres!$E$33:$F$44,2,FALSE),U1182*$D1182,0)))</f>
        <v>0</v>
      </c>
      <c r="AH1182" s="13">
        <f>IF($D1182="",0,IF($E1182="",0,IF(VLOOKUP($E1182,paramètres!$E$33:$F$44,2,FALSE)&lt;=VLOOKUP($AH$18,paramètres!$E$33:$F$44,2,FALSE),V1182*$D1182,0)))</f>
        <v>0</v>
      </c>
      <c r="AI1182" s="13">
        <f>IF($D1182="",0,IF($E1182="",0,IF(VLOOKUP($E1182,paramètres!$E$33:$F$44,2,FALSE)&lt;=VLOOKUP($AI$18,paramètres!$E$33:$F$44,2,FALSE),W1182*$D1182,0)))</f>
        <v>0</v>
      </c>
      <c r="AJ1182" s="13">
        <f>IF($D1182="",0,IF($E1182="",0,IF(VLOOKUP($E1182,paramètres!$E$33:$F$44,2,FALSE)&lt;=VLOOKUP($AJ$18,paramètres!$E$33:$F$44,2,FALSE),X1182*$D1182,0)))</f>
        <v>0</v>
      </c>
      <c r="AK1182" s="13">
        <f>IF($D1182="",0,IF($E1182="",0,IF(VLOOKUP($E1182,paramètres!$E$33:$F$44,2,FALSE)&lt;=VLOOKUP($AK$18,paramètres!$E$33:$F$44,2,FALSE),Y1182*$D1182,0)))</f>
        <v>0</v>
      </c>
      <c r="AL1182" s="13">
        <f>IF($D1182="",0,IF($E1182="",0,IF(VLOOKUP($E1182,paramètres!$E$33:$F$44,2,FALSE)&lt;=VLOOKUP($AL$18,paramètres!$E$33:$F$44,2,FALSE),Z1182*$D1182,0)))</f>
        <v>0</v>
      </c>
      <c r="AM1182" s="13">
        <f>IF($D1182="",0,IF($E1182="",0,IF(VLOOKUP($E1182,paramètres!$E$33:$F$44,2,FALSE)&lt;=VLOOKUP($AM$18,paramètres!$E$33:$F$44,2,FALSE),AA1182*$D1182,0)))</f>
        <v>0</v>
      </c>
      <c r="AN1182" s="154">
        <f>IF($D1182="",0,IF($E1182="",0,IF(VLOOKUP($E1182,paramètres!$E$33:$F$44,2,FALSE)&lt;=VLOOKUP($AN$18,paramètres!$E$33:$F$44,2,FALSE),AB1182*$D1182,0)))</f>
        <v>0</v>
      </c>
      <c r="AO1182" s="149" t="str">
        <f>IF(paramètres!$B$28=1,((SUM(Q1182:Z1182)/1.02)+SUM(AA1182:AB1182))*0.0303/9*COUNT(Q1182:Y1182),IF(paramètres!$B$28=2,(SUM(Q1182:AB1182))*0.0303/9*COUNT(Q1182:Y1182),"Missing Delta option"))</f>
        <v>Missing Delta option</v>
      </c>
      <c r="AP1182" s="13" t="str">
        <f>IF(paramètres!$B$28=1,(((SUM(Q1182:Z1182)/1.02)+SUM(AA1182:AB1182))+((SUM(AC1182:AL1182)/1.02)+SUM(AM1182:AO1182)))*cotpatr,IF(paramètres!$B$28=2,(SUM(Q1182:AO1182)*cotpatr),"Missing Delta Option"))</f>
        <v>Missing Delta Option</v>
      </c>
      <c r="AQ1182" s="13" t="str" cm="1">
        <f t="array" ref="AQ1182">IF(paramètres!$B$28=1,(((SUM(Q1182:Z1182)/1.02)+SUM(AA1182:AB1182))+((SUM(AC1182:AN1182)/1.02)+SUM(AM1182:AN1182)))/12*pécule,IF(paramètres!$B$28=2,SUM(Q1182:AN1182)/12*pécule,"Missing Delta Option"))</f>
        <v>Missing Delta Option</v>
      </c>
      <c r="AR1182" s="132" t="e">
        <f>IF(paramètres!$B$28=1,(((SUM(Q1182:Z1182)/1.02)+SUM(AA1182:AB1182))+((SUM(AC1182:AN1182)/1.02)+SUM(AM1182:AN1182)))+AO1182+AP1182+AQ1182,SUM(Q1182:AN1182)+AO1182+AP1182+AQ1182)</f>
        <v>#VALUE!</v>
      </c>
    </row>
    <row r="1183" spans="1:44" x14ac:dyDescent="0.25">
      <c r="A1183" s="131"/>
      <c r="B1183" s="39"/>
      <c r="C1183" s="39"/>
      <c r="D1183" s="93"/>
      <c r="E1183" s="68"/>
      <c r="F1183" s="40"/>
      <c r="G1183" s="94"/>
      <c r="H1183" s="38"/>
      <c r="I1183" s="95"/>
      <c r="J1183" s="40"/>
      <c r="K1183" s="38"/>
      <c r="L1183" s="95"/>
      <c r="M1183" s="40"/>
      <c r="N1183" s="38"/>
      <c r="O1183" s="95"/>
      <c r="P1183" s="68"/>
      <c r="Q1183" s="226"/>
      <c r="R1183" s="227"/>
      <c r="S1183" s="227"/>
      <c r="T1183" s="227"/>
      <c r="U1183" s="227"/>
      <c r="V1183" s="227"/>
      <c r="W1183" s="227"/>
      <c r="X1183" s="227"/>
      <c r="Y1183" s="227"/>
      <c r="Z1183" s="227"/>
      <c r="AA1183" s="227"/>
      <c r="AB1183" s="228"/>
      <c r="AC1183" s="149">
        <f>IF($D1183="",0,IF($E1183="",0,IF(VLOOKUP($E1183,paramètres!$E$33:$F$44,2,FALSE)&lt;=VLOOKUP($AC$18,paramètres!$E$33:$F$44,2,FALSE),Q1183*$D1183,0)))</f>
        <v>0</v>
      </c>
      <c r="AD1183" s="13">
        <f>IF($D1183="",0,IF($E1183="",0,IF(VLOOKUP($E1183,paramètres!$E$33:$F$44,2,FALSE)&lt;=VLOOKUP($AD$18,paramètres!$E$33:$F$44,2,FALSE),R1183*$D1183,0)))</f>
        <v>0</v>
      </c>
      <c r="AE1183" s="13">
        <f>IF($D1183="",0,IF($E1183="",0,IF(VLOOKUP($E1183,paramètres!$E$33:$F$44,2,FALSE)&lt;=VLOOKUP($AE$18,paramètres!$E$33:$F$44,2,FALSE),S1183*$D1183,0)))</f>
        <v>0</v>
      </c>
      <c r="AF1183" s="13">
        <f>IF($D1183="",0,IF($E1183="",0,IF(VLOOKUP($E1183,paramètres!$E$33:$F$44,2,FALSE)&lt;=VLOOKUP($AF$18,paramètres!$E$33:$F$44,2,FALSE),T1183*$D1183,0)))</f>
        <v>0</v>
      </c>
      <c r="AG1183" s="13">
        <f>IF($D1183="",0,IF($E1183="",0,IF(VLOOKUP($E1183,paramètres!$E$33:$F$44,2,FALSE)&lt;=VLOOKUP($AG$18,paramètres!$E$33:$F$44,2,FALSE),U1183*$D1183,0)))</f>
        <v>0</v>
      </c>
      <c r="AH1183" s="13">
        <f>IF($D1183="",0,IF($E1183="",0,IF(VLOOKUP($E1183,paramètres!$E$33:$F$44,2,FALSE)&lt;=VLOOKUP($AH$18,paramètres!$E$33:$F$44,2,FALSE),V1183*$D1183,0)))</f>
        <v>0</v>
      </c>
      <c r="AI1183" s="13">
        <f>IF($D1183="",0,IF($E1183="",0,IF(VLOOKUP($E1183,paramètres!$E$33:$F$44,2,FALSE)&lt;=VLOOKUP($AI$18,paramètres!$E$33:$F$44,2,FALSE),W1183*$D1183,0)))</f>
        <v>0</v>
      </c>
      <c r="AJ1183" s="13">
        <f>IF($D1183="",0,IF($E1183="",0,IF(VLOOKUP($E1183,paramètres!$E$33:$F$44,2,FALSE)&lt;=VLOOKUP($AJ$18,paramètres!$E$33:$F$44,2,FALSE),X1183*$D1183,0)))</f>
        <v>0</v>
      </c>
      <c r="AK1183" s="13">
        <f>IF($D1183="",0,IF($E1183="",0,IF(VLOOKUP($E1183,paramètres!$E$33:$F$44,2,FALSE)&lt;=VLOOKUP($AK$18,paramètres!$E$33:$F$44,2,FALSE),Y1183*$D1183,0)))</f>
        <v>0</v>
      </c>
      <c r="AL1183" s="13">
        <f>IF($D1183="",0,IF($E1183="",0,IF(VLOOKUP($E1183,paramètres!$E$33:$F$44,2,FALSE)&lt;=VLOOKUP($AL$18,paramètres!$E$33:$F$44,2,FALSE),Z1183*$D1183,0)))</f>
        <v>0</v>
      </c>
      <c r="AM1183" s="13">
        <f>IF($D1183="",0,IF($E1183="",0,IF(VLOOKUP($E1183,paramètres!$E$33:$F$44,2,FALSE)&lt;=VLOOKUP($AM$18,paramètres!$E$33:$F$44,2,FALSE),AA1183*$D1183,0)))</f>
        <v>0</v>
      </c>
      <c r="AN1183" s="154">
        <f>IF($D1183="",0,IF($E1183="",0,IF(VLOOKUP($E1183,paramètres!$E$33:$F$44,2,FALSE)&lt;=VLOOKUP($AN$18,paramètres!$E$33:$F$44,2,FALSE),AB1183*$D1183,0)))</f>
        <v>0</v>
      </c>
      <c r="AO1183" s="149" t="str">
        <f>IF(paramètres!$B$28=1,((SUM(Q1183:Z1183)/1.02)+SUM(AA1183:AB1183))*0.0303/9*COUNT(Q1183:Y1183),IF(paramètres!$B$28=2,(SUM(Q1183:AB1183))*0.0303/9*COUNT(Q1183:Y1183),"Missing Delta option"))</f>
        <v>Missing Delta option</v>
      </c>
      <c r="AP1183" s="13" t="str">
        <f>IF(paramètres!$B$28=1,(((SUM(Q1183:Z1183)/1.02)+SUM(AA1183:AB1183))+((SUM(AC1183:AL1183)/1.02)+SUM(AM1183:AO1183)))*cotpatr,IF(paramètres!$B$28=2,(SUM(Q1183:AO1183)*cotpatr),"Missing Delta Option"))</f>
        <v>Missing Delta Option</v>
      </c>
      <c r="AQ1183" s="13" t="str" cm="1">
        <f t="array" ref="AQ1183">IF(paramètres!$B$28=1,(((SUM(Q1183:Z1183)/1.02)+SUM(AA1183:AB1183))+((SUM(AC1183:AN1183)/1.02)+SUM(AM1183:AN1183)))/12*pécule,IF(paramètres!$B$28=2,SUM(Q1183:AN1183)/12*pécule,"Missing Delta Option"))</f>
        <v>Missing Delta Option</v>
      </c>
      <c r="AR1183" s="132" t="e">
        <f>IF(paramètres!$B$28=1,(((SUM(Q1183:Z1183)/1.02)+SUM(AA1183:AB1183))+((SUM(AC1183:AN1183)/1.02)+SUM(AM1183:AN1183)))+AO1183+AP1183+AQ1183,SUM(Q1183:AN1183)+AO1183+AP1183+AQ1183)</f>
        <v>#VALUE!</v>
      </c>
    </row>
    <row r="1184" spans="1:44" x14ac:dyDescent="0.25">
      <c r="A1184" s="131"/>
      <c r="B1184" s="39"/>
      <c r="C1184" s="39"/>
      <c r="D1184" s="93"/>
      <c r="E1184" s="68"/>
      <c r="F1184" s="40"/>
      <c r="G1184" s="94"/>
      <c r="H1184" s="38"/>
      <c r="I1184" s="95"/>
      <c r="J1184" s="40"/>
      <c r="K1184" s="38"/>
      <c r="L1184" s="95"/>
      <c r="M1184" s="40"/>
      <c r="N1184" s="38"/>
      <c r="O1184" s="95"/>
      <c r="P1184" s="68"/>
      <c r="Q1184" s="226"/>
      <c r="R1184" s="227"/>
      <c r="S1184" s="227"/>
      <c r="T1184" s="227"/>
      <c r="U1184" s="227"/>
      <c r="V1184" s="227"/>
      <c r="W1184" s="227"/>
      <c r="X1184" s="227"/>
      <c r="Y1184" s="227"/>
      <c r="Z1184" s="227"/>
      <c r="AA1184" s="227"/>
      <c r="AB1184" s="228"/>
      <c r="AC1184" s="149">
        <f>IF($D1184="",0,IF($E1184="",0,IF(VLOOKUP($E1184,paramètres!$E$33:$F$44,2,FALSE)&lt;=VLOOKUP($AC$18,paramètres!$E$33:$F$44,2,FALSE),Q1184*$D1184,0)))</f>
        <v>0</v>
      </c>
      <c r="AD1184" s="13">
        <f>IF($D1184="",0,IF($E1184="",0,IF(VLOOKUP($E1184,paramètres!$E$33:$F$44,2,FALSE)&lt;=VLOOKUP($AD$18,paramètres!$E$33:$F$44,2,FALSE),R1184*$D1184,0)))</f>
        <v>0</v>
      </c>
      <c r="AE1184" s="13">
        <f>IF($D1184="",0,IF($E1184="",0,IF(VLOOKUP($E1184,paramètres!$E$33:$F$44,2,FALSE)&lt;=VLOOKUP($AE$18,paramètres!$E$33:$F$44,2,FALSE),S1184*$D1184,0)))</f>
        <v>0</v>
      </c>
      <c r="AF1184" s="13">
        <f>IF($D1184="",0,IF($E1184="",0,IF(VLOOKUP($E1184,paramètres!$E$33:$F$44,2,FALSE)&lt;=VLOOKUP($AF$18,paramètres!$E$33:$F$44,2,FALSE),T1184*$D1184,0)))</f>
        <v>0</v>
      </c>
      <c r="AG1184" s="13">
        <f>IF($D1184="",0,IF($E1184="",0,IF(VLOOKUP($E1184,paramètres!$E$33:$F$44,2,FALSE)&lt;=VLOOKUP($AG$18,paramètres!$E$33:$F$44,2,FALSE),U1184*$D1184,0)))</f>
        <v>0</v>
      </c>
      <c r="AH1184" s="13">
        <f>IF($D1184="",0,IF($E1184="",0,IF(VLOOKUP($E1184,paramètres!$E$33:$F$44,2,FALSE)&lt;=VLOOKUP($AH$18,paramètres!$E$33:$F$44,2,FALSE),V1184*$D1184,0)))</f>
        <v>0</v>
      </c>
      <c r="AI1184" s="13">
        <f>IF($D1184="",0,IF($E1184="",0,IF(VLOOKUP($E1184,paramètres!$E$33:$F$44,2,FALSE)&lt;=VLOOKUP($AI$18,paramètres!$E$33:$F$44,2,FALSE),W1184*$D1184,0)))</f>
        <v>0</v>
      </c>
      <c r="AJ1184" s="13">
        <f>IF($D1184="",0,IF($E1184="",0,IF(VLOOKUP($E1184,paramètres!$E$33:$F$44,2,FALSE)&lt;=VLOOKUP($AJ$18,paramètres!$E$33:$F$44,2,FALSE),X1184*$D1184,0)))</f>
        <v>0</v>
      </c>
      <c r="AK1184" s="13">
        <f>IF($D1184="",0,IF($E1184="",0,IF(VLOOKUP($E1184,paramètres!$E$33:$F$44,2,FALSE)&lt;=VLOOKUP($AK$18,paramètres!$E$33:$F$44,2,FALSE),Y1184*$D1184,0)))</f>
        <v>0</v>
      </c>
      <c r="AL1184" s="13">
        <f>IF($D1184="",0,IF($E1184="",0,IF(VLOOKUP($E1184,paramètres!$E$33:$F$44,2,FALSE)&lt;=VLOOKUP($AL$18,paramètres!$E$33:$F$44,2,FALSE),Z1184*$D1184,0)))</f>
        <v>0</v>
      </c>
      <c r="AM1184" s="13">
        <f>IF($D1184="",0,IF($E1184="",0,IF(VLOOKUP($E1184,paramètres!$E$33:$F$44,2,FALSE)&lt;=VLOOKUP($AM$18,paramètres!$E$33:$F$44,2,FALSE),AA1184*$D1184,0)))</f>
        <v>0</v>
      </c>
      <c r="AN1184" s="154">
        <f>IF($D1184="",0,IF($E1184="",0,IF(VLOOKUP($E1184,paramètres!$E$33:$F$44,2,FALSE)&lt;=VLOOKUP($AN$18,paramètres!$E$33:$F$44,2,FALSE),AB1184*$D1184,0)))</f>
        <v>0</v>
      </c>
      <c r="AO1184" s="149" t="str">
        <f>IF(paramètres!$B$28=1,((SUM(Q1184:Z1184)/1.02)+SUM(AA1184:AB1184))*0.0303/9*COUNT(Q1184:Y1184),IF(paramètres!$B$28=2,(SUM(Q1184:AB1184))*0.0303/9*COUNT(Q1184:Y1184),"Missing Delta option"))</f>
        <v>Missing Delta option</v>
      </c>
      <c r="AP1184" s="13" t="str">
        <f>IF(paramètres!$B$28=1,(((SUM(Q1184:Z1184)/1.02)+SUM(AA1184:AB1184))+((SUM(AC1184:AL1184)/1.02)+SUM(AM1184:AO1184)))*cotpatr,IF(paramètres!$B$28=2,(SUM(Q1184:AO1184)*cotpatr),"Missing Delta Option"))</f>
        <v>Missing Delta Option</v>
      </c>
      <c r="AQ1184" s="13" t="str" cm="1">
        <f t="array" ref="AQ1184">IF(paramètres!$B$28=1,(((SUM(Q1184:Z1184)/1.02)+SUM(AA1184:AB1184))+((SUM(AC1184:AN1184)/1.02)+SUM(AM1184:AN1184)))/12*pécule,IF(paramètres!$B$28=2,SUM(Q1184:AN1184)/12*pécule,"Missing Delta Option"))</f>
        <v>Missing Delta Option</v>
      </c>
      <c r="AR1184" s="132" t="e">
        <f>IF(paramètres!$B$28=1,(((SUM(Q1184:Z1184)/1.02)+SUM(AA1184:AB1184))+((SUM(AC1184:AN1184)/1.02)+SUM(AM1184:AN1184)))+AO1184+AP1184+AQ1184,SUM(Q1184:AN1184)+AO1184+AP1184+AQ1184)</f>
        <v>#VALUE!</v>
      </c>
    </row>
    <row r="1185" spans="1:44" x14ac:dyDescent="0.25">
      <c r="A1185" s="131"/>
      <c r="B1185" s="39"/>
      <c r="C1185" s="39"/>
      <c r="D1185" s="93"/>
      <c r="E1185" s="68"/>
      <c r="F1185" s="40"/>
      <c r="G1185" s="94"/>
      <c r="H1185" s="38"/>
      <c r="I1185" s="95"/>
      <c r="J1185" s="40"/>
      <c r="K1185" s="38"/>
      <c r="L1185" s="95"/>
      <c r="M1185" s="40"/>
      <c r="N1185" s="38"/>
      <c r="O1185" s="95"/>
      <c r="P1185" s="68"/>
      <c r="Q1185" s="226"/>
      <c r="R1185" s="227"/>
      <c r="S1185" s="227"/>
      <c r="T1185" s="227"/>
      <c r="U1185" s="227"/>
      <c r="V1185" s="227"/>
      <c r="W1185" s="227"/>
      <c r="X1185" s="227"/>
      <c r="Y1185" s="227"/>
      <c r="Z1185" s="227"/>
      <c r="AA1185" s="227"/>
      <c r="AB1185" s="228"/>
      <c r="AC1185" s="149">
        <f>IF($D1185="",0,IF($E1185="",0,IF(VLOOKUP($E1185,paramètres!$E$33:$F$44,2,FALSE)&lt;=VLOOKUP($AC$18,paramètres!$E$33:$F$44,2,FALSE),Q1185*$D1185,0)))</f>
        <v>0</v>
      </c>
      <c r="AD1185" s="13">
        <f>IF($D1185="",0,IF($E1185="",0,IF(VLOOKUP($E1185,paramètres!$E$33:$F$44,2,FALSE)&lt;=VLOOKUP($AD$18,paramètres!$E$33:$F$44,2,FALSE),R1185*$D1185,0)))</f>
        <v>0</v>
      </c>
      <c r="AE1185" s="13">
        <f>IF($D1185="",0,IF($E1185="",0,IF(VLOOKUP($E1185,paramètres!$E$33:$F$44,2,FALSE)&lt;=VLOOKUP($AE$18,paramètres!$E$33:$F$44,2,FALSE),S1185*$D1185,0)))</f>
        <v>0</v>
      </c>
      <c r="AF1185" s="13">
        <f>IF($D1185="",0,IF($E1185="",0,IF(VLOOKUP($E1185,paramètres!$E$33:$F$44,2,FALSE)&lt;=VLOOKUP($AF$18,paramètres!$E$33:$F$44,2,FALSE),T1185*$D1185,0)))</f>
        <v>0</v>
      </c>
      <c r="AG1185" s="13">
        <f>IF($D1185="",0,IF($E1185="",0,IF(VLOOKUP($E1185,paramètres!$E$33:$F$44,2,FALSE)&lt;=VLOOKUP($AG$18,paramètres!$E$33:$F$44,2,FALSE),U1185*$D1185,0)))</f>
        <v>0</v>
      </c>
      <c r="AH1185" s="13">
        <f>IF($D1185="",0,IF($E1185="",0,IF(VLOOKUP($E1185,paramètres!$E$33:$F$44,2,FALSE)&lt;=VLOOKUP($AH$18,paramètres!$E$33:$F$44,2,FALSE),V1185*$D1185,0)))</f>
        <v>0</v>
      </c>
      <c r="AI1185" s="13">
        <f>IF($D1185="",0,IF($E1185="",0,IF(VLOOKUP($E1185,paramètres!$E$33:$F$44,2,FALSE)&lt;=VLOOKUP($AI$18,paramètres!$E$33:$F$44,2,FALSE),W1185*$D1185,0)))</f>
        <v>0</v>
      </c>
      <c r="AJ1185" s="13">
        <f>IF($D1185="",0,IF($E1185="",0,IF(VLOOKUP($E1185,paramètres!$E$33:$F$44,2,FALSE)&lt;=VLOOKUP($AJ$18,paramètres!$E$33:$F$44,2,FALSE),X1185*$D1185,0)))</f>
        <v>0</v>
      </c>
      <c r="AK1185" s="13">
        <f>IF($D1185="",0,IF($E1185="",0,IF(VLOOKUP($E1185,paramètres!$E$33:$F$44,2,FALSE)&lt;=VLOOKUP($AK$18,paramètres!$E$33:$F$44,2,FALSE),Y1185*$D1185,0)))</f>
        <v>0</v>
      </c>
      <c r="AL1185" s="13">
        <f>IF($D1185="",0,IF($E1185="",0,IF(VLOOKUP($E1185,paramètres!$E$33:$F$44,2,FALSE)&lt;=VLOOKUP($AL$18,paramètres!$E$33:$F$44,2,FALSE),Z1185*$D1185,0)))</f>
        <v>0</v>
      </c>
      <c r="AM1185" s="13">
        <f>IF($D1185="",0,IF($E1185="",0,IF(VLOOKUP($E1185,paramètres!$E$33:$F$44,2,FALSE)&lt;=VLOOKUP($AM$18,paramètres!$E$33:$F$44,2,FALSE),AA1185*$D1185,0)))</f>
        <v>0</v>
      </c>
      <c r="AN1185" s="154">
        <f>IF($D1185="",0,IF($E1185="",0,IF(VLOOKUP($E1185,paramètres!$E$33:$F$44,2,FALSE)&lt;=VLOOKUP($AN$18,paramètres!$E$33:$F$44,2,FALSE),AB1185*$D1185,0)))</f>
        <v>0</v>
      </c>
      <c r="AO1185" s="149" t="str">
        <f>IF(paramètres!$B$28=1,((SUM(Q1185:Z1185)/1.02)+SUM(AA1185:AB1185))*0.0303/9*COUNT(Q1185:Y1185),IF(paramètres!$B$28=2,(SUM(Q1185:AB1185))*0.0303/9*COUNT(Q1185:Y1185),"Missing Delta option"))</f>
        <v>Missing Delta option</v>
      </c>
      <c r="AP1185" s="13" t="str">
        <f>IF(paramètres!$B$28=1,(((SUM(Q1185:Z1185)/1.02)+SUM(AA1185:AB1185))+((SUM(AC1185:AL1185)/1.02)+SUM(AM1185:AO1185)))*cotpatr,IF(paramètres!$B$28=2,(SUM(Q1185:AO1185)*cotpatr),"Missing Delta Option"))</f>
        <v>Missing Delta Option</v>
      </c>
      <c r="AQ1185" s="13" t="str" cm="1">
        <f t="array" ref="AQ1185">IF(paramètres!$B$28=1,(((SUM(Q1185:Z1185)/1.02)+SUM(AA1185:AB1185))+((SUM(AC1185:AN1185)/1.02)+SUM(AM1185:AN1185)))/12*pécule,IF(paramètres!$B$28=2,SUM(Q1185:AN1185)/12*pécule,"Missing Delta Option"))</f>
        <v>Missing Delta Option</v>
      </c>
      <c r="AR1185" s="132" t="e">
        <f>IF(paramètres!$B$28=1,(((SUM(Q1185:Z1185)/1.02)+SUM(AA1185:AB1185))+((SUM(AC1185:AN1185)/1.02)+SUM(AM1185:AN1185)))+AO1185+AP1185+AQ1185,SUM(Q1185:AN1185)+AO1185+AP1185+AQ1185)</f>
        <v>#VALUE!</v>
      </c>
    </row>
    <row r="1186" spans="1:44" x14ac:dyDescent="0.25">
      <c r="A1186" s="131"/>
      <c r="B1186" s="39"/>
      <c r="C1186" s="39"/>
      <c r="D1186" s="93"/>
      <c r="E1186" s="68"/>
      <c r="F1186" s="40"/>
      <c r="G1186" s="94"/>
      <c r="H1186" s="38"/>
      <c r="I1186" s="95"/>
      <c r="J1186" s="40"/>
      <c r="K1186" s="38"/>
      <c r="L1186" s="95"/>
      <c r="M1186" s="40"/>
      <c r="N1186" s="38"/>
      <c r="O1186" s="95"/>
      <c r="P1186" s="68"/>
      <c r="Q1186" s="226"/>
      <c r="R1186" s="227"/>
      <c r="S1186" s="227"/>
      <c r="T1186" s="227"/>
      <c r="U1186" s="227"/>
      <c r="V1186" s="227"/>
      <c r="W1186" s="227"/>
      <c r="X1186" s="227"/>
      <c r="Y1186" s="227"/>
      <c r="Z1186" s="227"/>
      <c r="AA1186" s="227"/>
      <c r="AB1186" s="228"/>
      <c r="AC1186" s="149">
        <f>IF($D1186="",0,IF($E1186="",0,IF(VLOOKUP($E1186,paramètres!$E$33:$F$44,2,FALSE)&lt;=VLOOKUP($AC$18,paramètres!$E$33:$F$44,2,FALSE),Q1186*$D1186,0)))</f>
        <v>0</v>
      </c>
      <c r="AD1186" s="13">
        <f>IF($D1186="",0,IF($E1186="",0,IF(VLOOKUP($E1186,paramètres!$E$33:$F$44,2,FALSE)&lt;=VLOOKUP($AD$18,paramètres!$E$33:$F$44,2,FALSE),R1186*$D1186,0)))</f>
        <v>0</v>
      </c>
      <c r="AE1186" s="13">
        <f>IF($D1186="",0,IF($E1186="",0,IF(VLOOKUP($E1186,paramètres!$E$33:$F$44,2,FALSE)&lt;=VLOOKUP($AE$18,paramètres!$E$33:$F$44,2,FALSE),S1186*$D1186,0)))</f>
        <v>0</v>
      </c>
      <c r="AF1186" s="13">
        <f>IF($D1186="",0,IF($E1186="",0,IF(VLOOKUP($E1186,paramètres!$E$33:$F$44,2,FALSE)&lt;=VLOOKUP($AF$18,paramètres!$E$33:$F$44,2,FALSE),T1186*$D1186,0)))</f>
        <v>0</v>
      </c>
      <c r="AG1186" s="13">
        <f>IF($D1186="",0,IF($E1186="",0,IF(VLOOKUP($E1186,paramètres!$E$33:$F$44,2,FALSE)&lt;=VLOOKUP($AG$18,paramètres!$E$33:$F$44,2,FALSE),U1186*$D1186,0)))</f>
        <v>0</v>
      </c>
      <c r="AH1186" s="13">
        <f>IF($D1186="",0,IF($E1186="",0,IF(VLOOKUP($E1186,paramètres!$E$33:$F$44,2,FALSE)&lt;=VLOOKUP($AH$18,paramètres!$E$33:$F$44,2,FALSE),V1186*$D1186,0)))</f>
        <v>0</v>
      </c>
      <c r="AI1186" s="13">
        <f>IF($D1186="",0,IF($E1186="",0,IF(VLOOKUP($E1186,paramètres!$E$33:$F$44,2,FALSE)&lt;=VLOOKUP($AI$18,paramètres!$E$33:$F$44,2,FALSE),W1186*$D1186,0)))</f>
        <v>0</v>
      </c>
      <c r="AJ1186" s="13">
        <f>IF($D1186="",0,IF($E1186="",0,IF(VLOOKUP($E1186,paramètres!$E$33:$F$44,2,FALSE)&lt;=VLOOKUP($AJ$18,paramètres!$E$33:$F$44,2,FALSE),X1186*$D1186,0)))</f>
        <v>0</v>
      </c>
      <c r="AK1186" s="13">
        <f>IF($D1186="",0,IF($E1186="",0,IF(VLOOKUP($E1186,paramètres!$E$33:$F$44,2,FALSE)&lt;=VLOOKUP($AK$18,paramètres!$E$33:$F$44,2,FALSE),Y1186*$D1186,0)))</f>
        <v>0</v>
      </c>
      <c r="AL1186" s="13">
        <f>IF($D1186="",0,IF($E1186="",0,IF(VLOOKUP($E1186,paramètres!$E$33:$F$44,2,FALSE)&lt;=VLOOKUP($AL$18,paramètres!$E$33:$F$44,2,FALSE),Z1186*$D1186,0)))</f>
        <v>0</v>
      </c>
      <c r="AM1186" s="13">
        <f>IF($D1186="",0,IF($E1186="",0,IF(VLOOKUP($E1186,paramètres!$E$33:$F$44,2,FALSE)&lt;=VLOOKUP($AM$18,paramètres!$E$33:$F$44,2,FALSE),AA1186*$D1186,0)))</f>
        <v>0</v>
      </c>
      <c r="AN1186" s="154">
        <f>IF($D1186="",0,IF($E1186="",0,IF(VLOOKUP($E1186,paramètres!$E$33:$F$44,2,FALSE)&lt;=VLOOKUP($AN$18,paramètres!$E$33:$F$44,2,FALSE),AB1186*$D1186,0)))</f>
        <v>0</v>
      </c>
      <c r="AO1186" s="149" t="str">
        <f>IF(paramètres!$B$28=1,((SUM(Q1186:Z1186)/1.02)+SUM(AA1186:AB1186))*0.0303/9*COUNT(Q1186:Y1186),IF(paramètres!$B$28=2,(SUM(Q1186:AB1186))*0.0303/9*COUNT(Q1186:Y1186),"Missing Delta option"))</f>
        <v>Missing Delta option</v>
      </c>
      <c r="AP1186" s="13" t="str">
        <f>IF(paramètres!$B$28=1,(((SUM(Q1186:Z1186)/1.02)+SUM(AA1186:AB1186))+((SUM(AC1186:AL1186)/1.02)+SUM(AM1186:AO1186)))*cotpatr,IF(paramètres!$B$28=2,(SUM(Q1186:AO1186)*cotpatr),"Missing Delta Option"))</f>
        <v>Missing Delta Option</v>
      </c>
      <c r="AQ1186" s="13" t="str" cm="1">
        <f t="array" ref="AQ1186">IF(paramètres!$B$28=1,(((SUM(Q1186:Z1186)/1.02)+SUM(AA1186:AB1186))+((SUM(AC1186:AN1186)/1.02)+SUM(AM1186:AN1186)))/12*pécule,IF(paramètres!$B$28=2,SUM(Q1186:AN1186)/12*pécule,"Missing Delta Option"))</f>
        <v>Missing Delta Option</v>
      </c>
      <c r="AR1186" s="132" t="e">
        <f>IF(paramètres!$B$28=1,(((SUM(Q1186:Z1186)/1.02)+SUM(AA1186:AB1186))+((SUM(AC1186:AN1186)/1.02)+SUM(AM1186:AN1186)))+AO1186+AP1186+AQ1186,SUM(Q1186:AN1186)+AO1186+AP1186+AQ1186)</f>
        <v>#VALUE!</v>
      </c>
    </row>
    <row r="1187" spans="1:44" x14ac:dyDescent="0.25">
      <c r="A1187" s="131"/>
      <c r="B1187" s="39"/>
      <c r="C1187" s="39"/>
      <c r="D1187" s="93"/>
      <c r="E1187" s="68"/>
      <c r="F1187" s="40"/>
      <c r="G1187" s="94"/>
      <c r="H1187" s="38"/>
      <c r="I1187" s="95"/>
      <c r="J1187" s="40"/>
      <c r="K1187" s="38"/>
      <c r="L1187" s="95"/>
      <c r="M1187" s="40"/>
      <c r="N1187" s="38"/>
      <c r="O1187" s="95"/>
      <c r="P1187" s="68"/>
      <c r="Q1187" s="226"/>
      <c r="R1187" s="227"/>
      <c r="S1187" s="227"/>
      <c r="T1187" s="227"/>
      <c r="U1187" s="227"/>
      <c r="V1187" s="227"/>
      <c r="W1187" s="227"/>
      <c r="X1187" s="227"/>
      <c r="Y1187" s="227"/>
      <c r="Z1187" s="227"/>
      <c r="AA1187" s="227"/>
      <c r="AB1187" s="228"/>
      <c r="AC1187" s="149">
        <f>IF($D1187="",0,IF($E1187="",0,IF(VLOOKUP($E1187,paramètres!$E$33:$F$44,2,FALSE)&lt;=VLOOKUP($AC$18,paramètres!$E$33:$F$44,2,FALSE),Q1187*$D1187,0)))</f>
        <v>0</v>
      </c>
      <c r="AD1187" s="13">
        <f>IF($D1187="",0,IF($E1187="",0,IF(VLOOKUP($E1187,paramètres!$E$33:$F$44,2,FALSE)&lt;=VLOOKUP($AD$18,paramètres!$E$33:$F$44,2,FALSE),R1187*$D1187,0)))</f>
        <v>0</v>
      </c>
      <c r="AE1187" s="13">
        <f>IF($D1187="",0,IF($E1187="",0,IF(VLOOKUP($E1187,paramètres!$E$33:$F$44,2,FALSE)&lt;=VLOOKUP($AE$18,paramètres!$E$33:$F$44,2,FALSE),S1187*$D1187,0)))</f>
        <v>0</v>
      </c>
      <c r="AF1187" s="13">
        <f>IF($D1187="",0,IF($E1187="",0,IF(VLOOKUP($E1187,paramètres!$E$33:$F$44,2,FALSE)&lt;=VLOOKUP($AF$18,paramètres!$E$33:$F$44,2,FALSE),T1187*$D1187,0)))</f>
        <v>0</v>
      </c>
      <c r="AG1187" s="13">
        <f>IF($D1187="",0,IF($E1187="",0,IF(VLOOKUP($E1187,paramètres!$E$33:$F$44,2,FALSE)&lt;=VLOOKUP($AG$18,paramètres!$E$33:$F$44,2,FALSE),U1187*$D1187,0)))</f>
        <v>0</v>
      </c>
      <c r="AH1187" s="13">
        <f>IF($D1187="",0,IF($E1187="",0,IF(VLOOKUP($E1187,paramètres!$E$33:$F$44,2,FALSE)&lt;=VLOOKUP($AH$18,paramètres!$E$33:$F$44,2,FALSE),V1187*$D1187,0)))</f>
        <v>0</v>
      </c>
      <c r="AI1187" s="13">
        <f>IF($D1187="",0,IF($E1187="",0,IF(VLOOKUP($E1187,paramètres!$E$33:$F$44,2,FALSE)&lt;=VLOOKUP($AI$18,paramètres!$E$33:$F$44,2,FALSE),W1187*$D1187,0)))</f>
        <v>0</v>
      </c>
      <c r="AJ1187" s="13">
        <f>IF($D1187="",0,IF($E1187="",0,IF(VLOOKUP($E1187,paramètres!$E$33:$F$44,2,FALSE)&lt;=VLOOKUP($AJ$18,paramètres!$E$33:$F$44,2,FALSE),X1187*$D1187,0)))</f>
        <v>0</v>
      </c>
      <c r="AK1187" s="13">
        <f>IF($D1187="",0,IF($E1187="",0,IF(VLOOKUP($E1187,paramètres!$E$33:$F$44,2,FALSE)&lt;=VLOOKUP($AK$18,paramètres!$E$33:$F$44,2,FALSE),Y1187*$D1187,0)))</f>
        <v>0</v>
      </c>
      <c r="AL1187" s="13">
        <f>IF($D1187="",0,IF($E1187="",0,IF(VLOOKUP($E1187,paramètres!$E$33:$F$44,2,FALSE)&lt;=VLOOKUP($AL$18,paramètres!$E$33:$F$44,2,FALSE),Z1187*$D1187,0)))</f>
        <v>0</v>
      </c>
      <c r="AM1187" s="13">
        <f>IF($D1187="",0,IF($E1187="",0,IF(VLOOKUP($E1187,paramètres!$E$33:$F$44,2,FALSE)&lt;=VLOOKUP($AM$18,paramètres!$E$33:$F$44,2,FALSE),AA1187*$D1187,0)))</f>
        <v>0</v>
      </c>
      <c r="AN1187" s="154">
        <f>IF($D1187="",0,IF($E1187="",0,IF(VLOOKUP($E1187,paramètres!$E$33:$F$44,2,FALSE)&lt;=VLOOKUP($AN$18,paramètres!$E$33:$F$44,2,FALSE),AB1187*$D1187,0)))</f>
        <v>0</v>
      </c>
      <c r="AO1187" s="149" t="str">
        <f>IF(paramètres!$B$28=1,((SUM(Q1187:Z1187)/1.02)+SUM(AA1187:AB1187))*0.0303/9*COUNT(Q1187:Y1187),IF(paramètres!$B$28=2,(SUM(Q1187:AB1187))*0.0303/9*COUNT(Q1187:Y1187),"Missing Delta option"))</f>
        <v>Missing Delta option</v>
      </c>
      <c r="AP1187" s="13" t="str">
        <f>IF(paramètres!$B$28=1,(((SUM(Q1187:Z1187)/1.02)+SUM(AA1187:AB1187))+((SUM(AC1187:AL1187)/1.02)+SUM(AM1187:AO1187)))*cotpatr,IF(paramètres!$B$28=2,(SUM(Q1187:AO1187)*cotpatr),"Missing Delta Option"))</f>
        <v>Missing Delta Option</v>
      </c>
      <c r="AQ1187" s="13" t="str" cm="1">
        <f t="array" ref="AQ1187">IF(paramètres!$B$28=1,(((SUM(Q1187:Z1187)/1.02)+SUM(AA1187:AB1187))+((SUM(AC1187:AN1187)/1.02)+SUM(AM1187:AN1187)))/12*pécule,IF(paramètres!$B$28=2,SUM(Q1187:AN1187)/12*pécule,"Missing Delta Option"))</f>
        <v>Missing Delta Option</v>
      </c>
      <c r="AR1187" s="132" t="e">
        <f>IF(paramètres!$B$28=1,(((SUM(Q1187:Z1187)/1.02)+SUM(AA1187:AB1187))+((SUM(AC1187:AN1187)/1.02)+SUM(AM1187:AN1187)))+AO1187+AP1187+AQ1187,SUM(Q1187:AN1187)+AO1187+AP1187+AQ1187)</f>
        <v>#VALUE!</v>
      </c>
    </row>
    <row r="1188" spans="1:44" x14ac:dyDescent="0.25">
      <c r="A1188" s="131"/>
      <c r="B1188" s="39"/>
      <c r="C1188" s="39"/>
      <c r="D1188" s="93"/>
      <c r="E1188" s="68"/>
      <c r="F1188" s="40"/>
      <c r="G1188" s="94"/>
      <c r="H1188" s="38"/>
      <c r="I1188" s="95"/>
      <c r="J1188" s="40"/>
      <c r="K1188" s="38"/>
      <c r="L1188" s="95"/>
      <c r="M1188" s="40"/>
      <c r="N1188" s="38"/>
      <c r="O1188" s="95"/>
      <c r="P1188" s="68"/>
      <c r="Q1188" s="226"/>
      <c r="R1188" s="227"/>
      <c r="S1188" s="227"/>
      <c r="T1188" s="227"/>
      <c r="U1188" s="227"/>
      <c r="V1188" s="227"/>
      <c r="W1188" s="227"/>
      <c r="X1188" s="227"/>
      <c r="Y1188" s="227"/>
      <c r="Z1188" s="227"/>
      <c r="AA1188" s="227"/>
      <c r="AB1188" s="228"/>
      <c r="AC1188" s="149">
        <f>IF($D1188="",0,IF($E1188="",0,IF(VLOOKUP($E1188,paramètres!$E$33:$F$44,2,FALSE)&lt;=VLOOKUP($AC$18,paramètres!$E$33:$F$44,2,FALSE),Q1188*$D1188,0)))</f>
        <v>0</v>
      </c>
      <c r="AD1188" s="13">
        <f>IF($D1188="",0,IF($E1188="",0,IF(VLOOKUP($E1188,paramètres!$E$33:$F$44,2,FALSE)&lt;=VLOOKUP($AD$18,paramètres!$E$33:$F$44,2,FALSE),R1188*$D1188,0)))</f>
        <v>0</v>
      </c>
      <c r="AE1188" s="13">
        <f>IF($D1188="",0,IF($E1188="",0,IF(VLOOKUP($E1188,paramètres!$E$33:$F$44,2,FALSE)&lt;=VLOOKUP($AE$18,paramètres!$E$33:$F$44,2,FALSE),S1188*$D1188,0)))</f>
        <v>0</v>
      </c>
      <c r="AF1188" s="13">
        <f>IF($D1188="",0,IF($E1188="",0,IF(VLOOKUP($E1188,paramètres!$E$33:$F$44,2,FALSE)&lt;=VLOOKUP($AF$18,paramètres!$E$33:$F$44,2,FALSE),T1188*$D1188,0)))</f>
        <v>0</v>
      </c>
      <c r="AG1188" s="13">
        <f>IF($D1188="",0,IF($E1188="",0,IF(VLOOKUP($E1188,paramètres!$E$33:$F$44,2,FALSE)&lt;=VLOOKUP($AG$18,paramètres!$E$33:$F$44,2,FALSE),U1188*$D1188,0)))</f>
        <v>0</v>
      </c>
      <c r="AH1188" s="13">
        <f>IF($D1188="",0,IF($E1188="",0,IF(VLOOKUP($E1188,paramètres!$E$33:$F$44,2,FALSE)&lt;=VLOOKUP($AH$18,paramètres!$E$33:$F$44,2,FALSE),V1188*$D1188,0)))</f>
        <v>0</v>
      </c>
      <c r="AI1188" s="13">
        <f>IF($D1188="",0,IF($E1188="",0,IF(VLOOKUP($E1188,paramètres!$E$33:$F$44,2,FALSE)&lt;=VLOOKUP($AI$18,paramètres!$E$33:$F$44,2,FALSE),W1188*$D1188,0)))</f>
        <v>0</v>
      </c>
      <c r="AJ1188" s="13">
        <f>IF($D1188="",0,IF($E1188="",0,IF(VLOOKUP($E1188,paramètres!$E$33:$F$44,2,FALSE)&lt;=VLOOKUP($AJ$18,paramètres!$E$33:$F$44,2,FALSE),X1188*$D1188,0)))</f>
        <v>0</v>
      </c>
      <c r="AK1188" s="13">
        <f>IF($D1188="",0,IF($E1188="",0,IF(VLOOKUP($E1188,paramètres!$E$33:$F$44,2,FALSE)&lt;=VLOOKUP($AK$18,paramètres!$E$33:$F$44,2,FALSE),Y1188*$D1188,0)))</f>
        <v>0</v>
      </c>
      <c r="AL1188" s="13">
        <f>IF($D1188="",0,IF($E1188="",0,IF(VLOOKUP($E1188,paramètres!$E$33:$F$44,2,FALSE)&lt;=VLOOKUP($AL$18,paramètres!$E$33:$F$44,2,FALSE),Z1188*$D1188,0)))</f>
        <v>0</v>
      </c>
      <c r="AM1188" s="13">
        <f>IF($D1188="",0,IF($E1188="",0,IF(VLOOKUP($E1188,paramètres!$E$33:$F$44,2,FALSE)&lt;=VLOOKUP($AM$18,paramètres!$E$33:$F$44,2,FALSE),AA1188*$D1188,0)))</f>
        <v>0</v>
      </c>
      <c r="AN1188" s="154">
        <f>IF($D1188="",0,IF($E1188="",0,IF(VLOOKUP($E1188,paramètres!$E$33:$F$44,2,FALSE)&lt;=VLOOKUP($AN$18,paramètres!$E$33:$F$44,2,FALSE),AB1188*$D1188,0)))</f>
        <v>0</v>
      </c>
      <c r="AO1188" s="149" t="str">
        <f>IF(paramètres!$B$28=1,((SUM(Q1188:Z1188)/1.02)+SUM(AA1188:AB1188))*0.0303/9*COUNT(Q1188:Y1188),IF(paramètres!$B$28=2,(SUM(Q1188:AB1188))*0.0303/9*COUNT(Q1188:Y1188),"Missing Delta option"))</f>
        <v>Missing Delta option</v>
      </c>
      <c r="AP1188" s="13" t="str">
        <f>IF(paramètres!$B$28=1,(((SUM(Q1188:Z1188)/1.02)+SUM(AA1188:AB1188))+((SUM(AC1188:AL1188)/1.02)+SUM(AM1188:AO1188)))*cotpatr,IF(paramètres!$B$28=2,(SUM(Q1188:AO1188)*cotpatr),"Missing Delta Option"))</f>
        <v>Missing Delta Option</v>
      </c>
      <c r="AQ1188" s="13" t="str" cm="1">
        <f t="array" ref="AQ1188">IF(paramètres!$B$28=1,(((SUM(Q1188:Z1188)/1.02)+SUM(AA1188:AB1188))+((SUM(AC1188:AN1188)/1.02)+SUM(AM1188:AN1188)))/12*pécule,IF(paramètres!$B$28=2,SUM(Q1188:AN1188)/12*pécule,"Missing Delta Option"))</f>
        <v>Missing Delta Option</v>
      </c>
      <c r="AR1188" s="132" t="e">
        <f>IF(paramètres!$B$28=1,(((SUM(Q1188:Z1188)/1.02)+SUM(AA1188:AB1188))+((SUM(AC1188:AN1188)/1.02)+SUM(AM1188:AN1188)))+AO1188+AP1188+AQ1188,SUM(Q1188:AN1188)+AO1188+AP1188+AQ1188)</f>
        <v>#VALUE!</v>
      </c>
    </row>
    <row r="1189" spans="1:44" x14ac:dyDescent="0.25">
      <c r="A1189" s="131"/>
      <c r="B1189" s="39"/>
      <c r="C1189" s="39"/>
      <c r="D1189" s="93"/>
      <c r="E1189" s="68"/>
      <c r="F1189" s="40"/>
      <c r="G1189" s="94"/>
      <c r="H1189" s="38"/>
      <c r="I1189" s="95"/>
      <c r="J1189" s="40"/>
      <c r="K1189" s="38"/>
      <c r="L1189" s="95"/>
      <c r="M1189" s="40"/>
      <c r="N1189" s="38"/>
      <c r="O1189" s="95"/>
      <c r="P1189" s="68"/>
      <c r="Q1189" s="226"/>
      <c r="R1189" s="227"/>
      <c r="S1189" s="227"/>
      <c r="T1189" s="227"/>
      <c r="U1189" s="227"/>
      <c r="V1189" s="227"/>
      <c r="W1189" s="227"/>
      <c r="X1189" s="227"/>
      <c r="Y1189" s="227"/>
      <c r="Z1189" s="227"/>
      <c r="AA1189" s="227"/>
      <c r="AB1189" s="228"/>
      <c r="AC1189" s="149">
        <f>IF($D1189="",0,IF($E1189="",0,IF(VLOOKUP($E1189,paramètres!$E$33:$F$44,2,FALSE)&lt;=VLOOKUP($AC$18,paramètres!$E$33:$F$44,2,FALSE),Q1189*$D1189,0)))</f>
        <v>0</v>
      </c>
      <c r="AD1189" s="13">
        <f>IF($D1189="",0,IF($E1189="",0,IF(VLOOKUP($E1189,paramètres!$E$33:$F$44,2,FALSE)&lt;=VLOOKUP($AD$18,paramètres!$E$33:$F$44,2,FALSE),R1189*$D1189,0)))</f>
        <v>0</v>
      </c>
      <c r="AE1189" s="13">
        <f>IF($D1189="",0,IF($E1189="",0,IF(VLOOKUP($E1189,paramètres!$E$33:$F$44,2,FALSE)&lt;=VLOOKUP($AE$18,paramètres!$E$33:$F$44,2,FALSE),S1189*$D1189,0)))</f>
        <v>0</v>
      </c>
      <c r="AF1189" s="13">
        <f>IF($D1189="",0,IF($E1189="",0,IF(VLOOKUP($E1189,paramètres!$E$33:$F$44,2,FALSE)&lt;=VLOOKUP($AF$18,paramètres!$E$33:$F$44,2,FALSE),T1189*$D1189,0)))</f>
        <v>0</v>
      </c>
      <c r="AG1189" s="13">
        <f>IF($D1189="",0,IF($E1189="",0,IF(VLOOKUP($E1189,paramètres!$E$33:$F$44,2,FALSE)&lt;=VLOOKUP($AG$18,paramètres!$E$33:$F$44,2,FALSE),U1189*$D1189,0)))</f>
        <v>0</v>
      </c>
      <c r="AH1189" s="13">
        <f>IF($D1189="",0,IF($E1189="",0,IF(VLOOKUP($E1189,paramètres!$E$33:$F$44,2,FALSE)&lt;=VLOOKUP($AH$18,paramètres!$E$33:$F$44,2,FALSE),V1189*$D1189,0)))</f>
        <v>0</v>
      </c>
      <c r="AI1189" s="13">
        <f>IF($D1189="",0,IF($E1189="",0,IF(VLOOKUP($E1189,paramètres!$E$33:$F$44,2,FALSE)&lt;=VLOOKUP($AI$18,paramètres!$E$33:$F$44,2,FALSE),W1189*$D1189,0)))</f>
        <v>0</v>
      </c>
      <c r="AJ1189" s="13">
        <f>IF($D1189="",0,IF($E1189="",0,IF(VLOOKUP($E1189,paramètres!$E$33:$F$44,2,FALSE)&lt;=VLOOKUP($AJ$18,paramètres!$E$33:$F$44,2,FALSE),X1189*$D1189,0)))</f>
        <v>0</v>
      </c>
      <c r="AK1189" s="13">
        <f>IF($D1189="",0,IF($E1189="",0,IF(VLOOKUP($E1189,paramètres!$E$33:$F$44,2,FALSE)&lt;=VLOOKUP($AK$18,paramètres!$E$33:$F$44,2,FALSE),Y1189*$D1189,0)))</f>
        <v>0</v>
      </c>
      <c r="AL1189" s="13">
        <f>IF($D1189="",0,IF($E1189="",0,IF(VLOOKUP($E1189,paramètres!$E$33:$F$44,2,FALSE)&lt;=VLOOKUP($AL$18,paramètres!$E$33:$F$44,2,FALSE),Z1189*$D1189,0)))</f>
        <v>0</v>
      </c>
      <c r="AM1189" s="13">
        <f>IF($D1189="",0,IF($E1189="",0,IF(VLOOKUP($E1189,paramètres!$E$33:$F$44,2,FALSE)&lt;=VLOOKUP($AM$18,paramètres!$E$33:$F$44,2,FALSE),AA1189*$D1189,0)))</f>
        <v>0</v>
      </c>
      <c r="AN1189" s="154">
        <f>IF($D1189="",0,IF($E1189="",0,IF(VLOOKUP($E1189,paramètres!$E$33:$F$44,2,FALSE)&lt;=VLOOKUP($AN$18,paramètres!$E$33:$F$44,2,FALSE),AB1189*$D1189,0)))</f>
        <v>0</v>
      </c>
      <c r="AO1189" s="149" t="str">
        <f>IF(paramètres!$B$28=1,((SUM(Q1189:Z1189)/1.02)+SUM(AA1189:AB1189))*0.0303/9*COUNT(Q1189:Y1189),IF(paramètres!$B$28=2,(SUM(Q1189:AB1189))*0.0303/9*COUNT(Q1189:Y1189),"Missing Delta option"))</f>
        <v>Missing Delta option</v>
      </c>
      <c r="AP1189" s="13" t="str">
        <f>IF(paramètres!$B$28=1,(((SUM(Q1189:Z1189)/1.02)+SUM(AA1189:AB1189))+((SUM(AC1189:AL1189)/1.02)+SUM(AM1189:AO1189)))*cotpatr,IF(paramètres!$B$28=2,(SUM(Q1189:AO1189)*cotpatr),"Missing Delta Option"))</f>
        <v>Missing Delta Option</v>
      </c>
      <c r="AQ1189" s="13" t="str" cm="1">
        <f t="array" ref="AQ1189">IF(paramètres!$B$28=1,(((SUM(Q1189:Z1189)/1.02)+SUM(AA1189:AB1189))+((SUM(AC1189:AN1189)/1.02)+SUM(AM1189:AN1189)))/12*pécule,IF(paramètres!$B$28=2,SUM(Q1189:AN1189)/12*pécule,"Missing Delta Option"))</f>
        <v>Missing Delta Option</v>
      </c>
      <c r="AR1189" s="132" t="e">
        <f>IF(paramètres!$B$28=1,(((SUM(Q1189:Z1189)/1.02)+SUM(AA1189:AB1189))+((SUM(AC1189:AN1189)/1.02)+SUM(AM1189:AN1189)))+AO1189+AP1189+AQ1189,SUM(Q1189:AN1189)+AO1189+AP1189+AQ1189)</f>
        <v>#VALUE!</v>
      </c>
    </row>
    <row r="1190" spans="1:44" x14ac:dyDescent="0.25">
      <c r="A1190" s="131"/>
      <c r="B1190" s="39"/>
      <c r="C1190" s="39"/>
      <c r="D1190" s="93"/>
      <c r="E1190" s="68"/>
      <c r="F1190" s="40"/>
      <c r="G1190" s="94"/>
      <c r="H1190" s="38"/>
      <c r="I1190" s="95"/>
      <c r="J1190" s="40"/>
      <c r="K1190" s="38"/>
      <c r="L1190" s="95"/>
      <c r="M1190" s="40"/>
      <c r="N1190" s="38"/>
      <c r="O1190" s="95"/>
      <c r="P1190" s="68"/>
      <c r="Q1190" s="226"/>
      <c r="R1190" s="227"/>
      <c r="S1190" s="227"/>
      <c r="T1190" s="227"/>
      <c r="U1190" s="227"/>
      <c r="V1190" s="227"/>
      <c r="W1190" s="227"/>
      <c r="X1190" s="227"/>
      <c r="Y1190" s="227"/>
      <c r="Z1190" s="227"/>
      <c r="AA1190" s="227"/>
      <c r="AB1190" s="228"/>
      <c r="AC1190" s="149">
        <f>IF($D1190="",0,IF($E1190="",0,IF(VLOOKUP($E1190,paramètres!$E$33:$F$44,2,FALSE)&lt;=VLOOKUP($AC$18,paramètres!$E$33:$F$44,2,FALSE),Q1190*$D1190,0)))</f>
        <v>0</v>
      </c>
      <c r="AD1190" s="13">
        <f>IF($D1190="",0,IF($E1190="",0,IF(VLOOKUP($E1190,paramètres!$E$33:$F$44,2,FALSE)&lt;=VLOOKUP($AD$18,paramètres!$E$33:$F$44,2,FALSE),R1190*$D1190,0)))</f>
        <v>0</v>
      </c>
      <c r="AE1190" s="13">
        <f>IF($D1190="",0,IF($E1190="",0,IF(VLOOKUP($E1190,paramètres!$E$33:$F$44,2,FALSE)&lt;=VLOOKUP($AE$18,paramètres!$E$33:$F$44,2,FALSE),S1190*$D1190,0)))</f>
        <v>0</v>
      </c>
      <c r="AF1190" s="13">
        <f>IF($D1190="",0,IF($E1190="",0,IF(VLOOKUP($E1190,paramètres!$E$33:$F$44,2,FALSE)&lt;=VLOOKUP($AF$18,paramètres!$E$33:$F$44,2,FALSE),T1190*$D1190,0)))</f>
        <v>0</v>
      </c>
      <c r="AG1190" s="13">
        <f>IF($D1190="",0,IF($E1190="",0,IF(VLOOKUP($E1190,paramètres!$E$33:$F$44,2,FALSE)&lt;=VLOOKUP($AG$18,paramètres!$E$33:$F$44,2,FALSE),U1190*$D1190,0)))</f>
        <v>0</v>
      </c>
      <c r="AH1190" s="13">
        <f>IF($D1190="",0,IF($E1190="",0,IF(VLOOKUP($E1190,paramètres!$E$33:$F$44,2,FALSE)&lt;=VLOOKUP($AH$18,paramètres!$E$33:$F$44,2,FALSE),V1190*$D1190,0)))</f>
        <v>0</v>
      </c>
      <c r="AI1190" s="13">
        <f>IF($D1190="",0,IF($E1190="",0,IF(VLOOKUP($E1190,paramètres!$E$33:$F$44,2,FALSE)&lt;=VLOOKUP($AI$18,paramètres!$E$33:$F$44,2,FALSE),W1190*$D1190,0)))</f>
        <v>0</v>
      </c>
      <c r="AJ1190" s="13">
        <f>IF($D1190="",0,IF($E1190="",0,IF(VLOOKUP($E1190,paramètres!$E$33:$F$44,2,FALSE)&lt;=VLOOKUP($AJ$18,paramètres!$E$33:$F$44,2,FALSE),X1190*$D1190,0)))</f>
        <v>0</v>
      </c>
      <c r="AK1190" s="13">
        <f>IF($D1190="",0,IF($E1190="",0,IF(VLOOKUP($E1190,paramètres!$E$33:$F$44,2,FALSE)&lt;=VLOOKUP($AK$18,paramètres!$E$33:$F$44,2,FALSE),Y1190*$D1190,0)))</f>
        <v>0</v>
      </c>
      <c r="AL1190" s="13">
        <f>IF($D1190="",0,IF($E1190="",0,IF(VLOOKUP($E1190,paramètres!$E$33:$F$44,2,FALSE)&lt;=VLOOKUP($AL$18,paramètres!$E$33:$F$44,2,FALSE),Z1190*$D1190,0)))</f>
        <v>0</v>
      </c>
      <c r="AM1190" s="13">
        <f>IF($D1190="",0,IF($E1190="",0,IF(VLOOKUP($E1190,paramètres!$E$33:$F$44,2,FALSE)&lt;=VLOOKUP($AM$18,paramètres!$E$33:$F$44,2,FALSE),AA1190*$D1190,0)))</f>
        <v>0</v>
      </c>
      <c r="AN1190" s="154">
        <f>IF($D1190="",0,IF($E1190="",0,IF(VLOOKUP($E1190,paramètres!$E$33:$F$44,2,FALSE)&lt;=VLOOKUP($AN$18,paramètres!$E$33:$F$44,2,FALSE),AB1190*$D1190,0)))</f>
        <v>0</v>
      </c>
      <c r="AO1190" s="149" t="str">
        <f>IF(paramètres!$B$28=1,((SUM(Q1190:Z1190)/1.02)+SUM(AA1190:AB1190))*0.0303/9*COUNT(Q1190:Y1190),IF(paramètres!$B$28=2,(SUM(Q1190:AB1190))*0.0303/9*COUNT(Q1190:Y1190),"Missing Delta option"))</f>
        <v>Missing Delta option</v>
      </c>
      <c r="AP1190" s="13" t="str">
        <f>IF(paramètres!$B$28=1,(((SUM(Q1190:Z1190)/1.02)+SUM(AA1190:AB1190))+((SUM(AC1190:AL1190)/1.02)+SUM(AM1190:AO1190)))*cotpatr,IF(paramètres!$B$28=2,(SUM(Q1190:AO1190)*cotpatr),"Missing Delta Option"))</f>
        <v>Missing Delta Option</v>
      </c>
      <c r="AQ1190" s="13" t="str" cm="1">
        <f t="array" ref="AQ1190">IF(paramètres!$B$28=1,(((SUM(Q1190:Z1190)/1.02)+SUM(AA1190:AB1190))+((SUM(AC1190:AN1190)/1.02)+SUM(AM1190:AN1190)))/12*pécule,IF(paramètres!$B$28=2,SUM(Q1190:AN1190)/12*pécule,"Missing Delta Option"))</f>
        <v>Missing Delta Option</v>
      </c>
      <c r="AR1190" s="132" t="e">
        <f>IF(paramètres!$B$28=1,(((SUM(Q1190:Z1190)/1.02)+SUM(AA1190:AB1190))+((SUM(AC1190:AN1190)/1.02)+SUM(AM1190:AN1190)))+AO1190+AP1190+AQ1190,SUM(Q1190:AN1190)+AO1190+AP1190+AQ1190)</f>
        <v>#VALUE!</v>
      </c>
    </row>
    <row r="1191" spans="1:44" x14ac:dyDescent="0.25">
      <c r="A1191" s="131"/>
      <c r="B1191" s="39"/>
      <c r="C1191" s="39"/>
      <c r="D1191" s="93"/>
      <c r="E1191" s="68"/>
      <c r="F1191" s="40"/>
      <c r="G1191" s="94"/>
      <c r="H1191" s="38"/>
      <c r="I1191" s="95"/>
      <c r="J1191" s="40"/>
      <c r="K1191" s="38"/>
      <c r="L1191" s="95"/>
      <c r="M1191" s="40"/>
      <c r="N1191" s="38"/>
      <c r="O1191" s="95"/>
      <c r="P1191" s="68"/>
      <c r="Q1191" s="226"/>
      <c r="R1191" s="227"/>
      <c r="S1191" s="227"/>
      <c r="T1191" s="227"/>
      <c r="U1191" s="227"/>
      <c r="V1191" s="227"/>
      <c r="W1191" s="227"/>
      <c r="X1191" s="227"/>
      <c r="Y1191" s="227"/>
      <c r="Z1191" s="227"/>
      <c r="AA1191" s="227"/>
      <c r="AB1191" s="228"/>
      <c r="AC1191" s="149">
        <f>IF($D1191="",0,IF($E1191="",0,IF(VLOOKUP($E1191,paramètres!$E$33:$F$44,2,FALSE)&lt;=VLOOKUP($AC$18,paramètres!$E$33:$F$44,2,FALSE),Q1191*$D1191,0)))</f>
        <v>0</v>
      </c>
      <c r="AD1191" s="13">
        <f>IF($D1191="",0,IF($E1191="",0,IF(VLOOKUP($E1191,paramètres!$E$33:$F$44,2,FALSE)&lt;=VLOOKUP($AD$18,paramètres!$E$33:$F$44,2,FALSE),R1191*$D1191,0)))</f>
        <v>0</v>
      </c>
      <c r="AE1191" s="13">
        <f>IF($D1191="",0,IF($E1191="",0,IF(VLOOKUP($E1191,paramètres!$E$33:$F$44,2,FALSE)&lt;=VLOOKUP($AE$18,paramètres!$E$33:$F$44,2,FALSE),S1191*$D1191,0)))</f>
        <v>0</v>
      </c>
      <c r="AF1191" s="13">
        <f>IF($D1191="",0,IF($E1191="",0,IF(VLOOKUP($E1191,paramètres!$E$33:$F$44,2,FALSE)&lt;=VLOOKUP($AF$18,paramètres!$E$33:$F$44,2,FALSE),T1191*$D1191,0)))</f>
        <v>0</v>
      </c>
      <c r="AG1191" s="13">
        <f>IF($D1191="",0,IF($E1191="",0,IF(VLOOKUP($E1191,paramètres!$E$33:$F$44,2,FALSE)&lt;=VLOOKUP($AG$18,paramètres!$E$33:$F$44,2,FALSE),U1191*$D1191,0)))</f>
        <v>0</v>
      </c>
      <c r="AH1191" s="13">
        <f>IF($D1191="",0,IF($E1191="",0,IF(VLOOKUP($E1191,paramètres!$E$33:$F$44,2,FALSE)&lt;=VLOOKUP($AH$18,paramètres!$E$33:$F$44,2,FALSE),V1191*$D1191,0)))</f>
        <v>0</v>
      </c>
      <c r="AI1191" s="13">
        <f>IF($D1191="",0,IF($E1191="",0,IF(VLOOKUP($E1191,paramètres!$E$33:$F$44,2,FALSE)&lt;=VLOOKUP($AI$18,paramètres!$E$33:$F$44,2,FALSE),W1191*$D1191,0)))</f>
        <v>0</v>
      </c>
      <c r="AJ1191" s="13">
        <f>IF($D1191="",0,IF($E1191="",0,IF(VLOOKUP($E1191,paramètres!$E$33:$F$44,2,FALSE)&lt;=VLOOKUP($AJ$18,paramètres!$E$33:$F$44,2,FALSE),X1191*$D1191,0)))</f>
        <v>0</v>
      </c>
      <c r="AK1191" s="13">
        <f>IF($D1191="",0,IF($E1191="",0,IF(VLOOKUP($E1191,paramètres!$E$33:$F$44,2,FALSE)&lt;=VLOOKUP($AK$18,paramètres!$E$33:$F$44,2,FALSE),Y1191*$D1191,0)))</f>
        <v>0</v>
      </c>
      <c r="AL1191" s="13">
        <f>IF($D1191="",0,IF($E1191="",0,IF(VLOOKUP($E1191,paramètres!$E$33:$F$44,2,FALSE)&lt;=VLOOKUP($AL$18,paramètres!$E$33:$F$44,2,FALSE),Z1191*$D1191,0)))</f>
        <v>0</v>
      </c>
      <c r="AM1191" s="13">
        <f>IF($D1191="",0,IF($E1191="",0,IF(VLOOKUP($E1191,paramètres!$E$33:$F$44,2,FALSE)&lt;=VLOOKUP($AM$18,paramètres!$E$33:$F$44,2,FALSE),AA1191*$D1191,0)))</f>
        <v>0</v>
      </c>
      <c r="AN1191" s="154">
        <f>IF($D1191="",0,IF($E1191="",0,IF(VLOOKUP($E1191,paramètres!$E$33:$F$44,2,FALSE)&lt;=VLOOKUP($AN$18,paramètres!$E$33:$F$44,2,FALSE),AB1191*$D1191,0)))</f>
        <v>0</v>
      </c>
      <c r="AO1191" s="149" t="str">
        <f>IF(paramètres!$B$28=1,((SUM(Q1191:Z1191)/1.02)+SUM(AA1191:AB1191))*0.0303/9*COUNT(Q1191:Y1191),IF(paramètres!$B$28=2,(SUM(Q1191:AB1191))*0.0303/9*COUNT(Q1191:Y1191),"Missing Delta option"))</f>
        <v>Missing Delta option</v>
      </c>
      <c r="AP1191" s="13" t="str">
        <f>IF(paramètres!$B$28=1,(((SUM(Q1191:Z1191)/1.02)+SUM(AA1191:AB1191))+((SUM(AC1191:AL1191)/1.02)+SUM(AM1191:AO1191)))*cotpatr,IF(paramètres!$B$28=2,(SUM(Q1191:AO1191)*cotpatr),"Missing Delta Option"))</f>
        <v>Missing Delta Option</v>
      </c>
      <c r="AQ1191" s="13" t="str" cm="1">
        <f t="array" ref="AQ1191">IF(paramètres!$B$28=1,(((SUM(Q1191:Z1191)/1.02)+SUM(AA1191:AB1191))+((SUM(AC1191:AN1191)/1.02)+SUM(AM1191:AN1191)))/12*pécule,IF(paramètres!$B$28=2,SUM(Q1191:AN1191)/12*pécule,"Missing Delta Option"))</f>
        <v>Missing Delta Option</v>
      </c>
      <c r="AR1191" s="132" t="e">
        <f>IF(paramètres!$B$28=1,(((SUM(Q1191:Z1191)/1.02)+SUM(AA1191:AB1191))+((SUM(AC1191:AN1191)/1.02)+SUM(AM1191:AN1191)))+AO1191+AP1191+AQ1191,SUM(Q1191:AN1191)+AO1191+AP1191+AQ1191)</f>
        <v>#VALUE!</v>
      </c>
    </row>
    <row r="1192" spans="1:44" x14ac:dyDescent="0.25">
      <c r="A1192" s="131"/>
      <c r="B1192" s="39"/>
      <c r="C1192" s="39"/>
      <c r="D1192" s="93"/>
      <c r="E1192" s="68"/>
      <c r="F1192" s="40"/>
      <c r="G1192" s="94"/>
      <c r="H1192" s="38"/>
      <c r="I1192" s="95"/>
      <c r="J1192" s="40"/>
      <c r="K1192" s="38"/>
      <c r="L1192" s="95"/>
      <c r="M1192" s="40"/>
      <c r="N1192" s="38"/>
      <c r="O1192" s="95"/>
      <c r="P1192" s="68"/>
      <c r="Q1192" s="226"/>
      <c r="R1192" s="227"/>
      <c r="S1192" s="227"/>
      <c r="T1192" s="227"/>
      <c r="U1192" s="227"/>
      <c r="V1192" s="227"/>
      <c r="W1192" s="227"/>
      <c r="X1192" s="227"/>
      <c r="Y1192" s="227"/>
      <c r="Z1192" s="227"/>
      <c r="AA1192" s="227"/>
      <c r="AB1192" s="228"/>
      <c r="AC1192" s="149">
        <f>IF($D1192="",0,IF($E1192="",0,IF(VLOOKUP($E1192,paramètres!$E$33:$F$44,2,FALSE)&lt;=VLOOKUP($AC$18,paramètres!$E$33:$F$44,2,FALSE),Q1192*$D1192,0)))</f>
        <v>0</v>
      </c>
      <c r="AD1192" s="13">
        <f>IF($D1192="",0,IF($E1192="",0,IF(VLOOKUP($E1192,paramètres!$E$33:$F$44,2,FALSE)&lt;=VLOOKUP($AD$18,paramètres!$E$33:$F$44,2,FALSE),R1192*$D1192,0)))</f>
        <v>0</v>
      </c>
      <c r="AE1192" s="13">
        <f>IF($D1192="",0,IF($E1192="",0,IF(VLOOKUP($E1192,paramètres!$E$33:$F$44,2,FALSE)&lt;=VLOOKUP($AE$18,paramètres!$E$33:$F$44,2,FALSE),S1192*$D1192,0)))</f>
        <v>0</v>
      </c>
      <c r="AF1192" s="13">
        <f>IF($D1192="",0,IF($E1192="",0,IF(VLOOKUP($E1192,paramètres!$E$33:$F$44,2,FALSE)&lt;=VLOOKUP($AF$18,paramètres!$E$33:$F$44,2,FALSE),T1192*$D1192,0)))</f>
        <v>0</v>
      </c>
      <c r="AG1192" s="13">
        <f>IF($D1192="",0,IF($E1192="",0,IF(VLOOKUP($E1192,paramètres!$E$33:$F$44,2,FALSE)&lt;=VLOOKUP($AG$18,paramètres!$E$33:$F$44,2,FALSE),U1192*$D1192,0)))</f>
        <v>0</v>
      </c>
      <c r="AH1192" s="13">
        <f>IF($D1192="",0,IF($E1192="",0,IF(VLOOKUP($E1192,paramètres!$E$33:$F$44,2,FALSE)&lt;=VLOOKUP($AH$18,paramètres!$E$33:$F$44,2,FALSE),V1192*$D1192,0)))</f>
        <v>0</v>
      </c>
      <c r="AI1192" s="13">
        <f>IF($D1192="",0,IF($E1192="",0,IF(VLOOKUP($E1192,paramètres!$E$33:$F$44,2,FALSE)&lt;=VLOOKUP($AI$18,paramètres!$E$33:$F$44,2,FALSE),W1192*$D1192,0)))</f>
        <v>0</v>
      </c>
      <c r="AJ1192" s="13">
        <f>IF($D1192="",0,IF($E1192="",0,IF(VLOOKUP($E1192,paramètres!$E$33:$F$44,2,FALSE)&lt;=VLOOKUP($AJ$18,paramètres!$E$33:$F$44,2,FALSE),X1192*$D1192,0)))</f>
        <v>0</v>
      </c>
      <c r="AK1192" s="13">
        <f>IF($D1192="",0,IF($E1192="",0,IF(VLOOKUP($E1192,paramètres!$E$33:$F$44,2,FALSE)&lt;=VLOOKUP($AK$18,paramètres!$E$33:$F$44,2,FALSE),Y1192*$D1192,0)))</f>
        <v>0</v>
      </c>
      <c r="AL1192" s="13">
        <f>IF($D1192="",0,IF($E1192="",0,IF(VLOOKUP($E1192,paramètres!$E$33:$F$44,2,FALSE)&lt;=VLOOKUP($AL$18,paramètres!$E$33:$F$44,2,FALSE),Z1192*$D1192,0)))</f>
        <v>0</v>
      </c>
      <c r="AM1192" s="13">
        <f>IF($D1192="",0,IF($E1192="",0,IF(VLOOKUP($E1192,paramètres!$E$33:$F$44,2,FALSE)&lt;=VLOOKUP($AM$18,paramètres!$E$33:$F$44,2,FALSE),AA1192*$D1192,0)))</f>
        <v>0</v>
      </c>
      <c r="AN1192" s="154">
        <f>IF($D1192="",0,IF($E1192="",0,IF(VLOOKUP($E1192,paramètres!$E$33:$F$44,2,FALSE)&lt;=VLOOKUP($AN$18,paramètres!$E$33:$F$44,2,FALSE),AB1192*$D1192,0)))</f>
        <v>0</v>
      </c>
      <c r="AO1192" s="149" t="str">
        <f>IF(paramètres!$B$28=1,((SUM(Q1192:Z1192)/1.02)+SUM(AA1192:AB1192))*0.0303/9*COUNT(Q1192:Y1192),IF(paramètres!$B$28=2,(SUM(Q1192:AB1192))*0.0303/9*COUNT(Q1192:Y1192),"Missing Delta option"))</f>
        <v>Missing Delta option</v>
      </c>
      <c r="AP1192" s="13" t="str">
        <f>IF(paramètres!$B$28=1,(((SUM(Q1192:Z1192)/1.02)+SUM(AA1192:AB1192))+((SUM(AC1192:AL1192)/1.02)+SUM(AM1192:AO1192)))*cotpatr,IF(paramètres!$B$28=2,(SUM(Q1192:AO1192)*cotpatr),"Missing Delta Option"))</f>
        <v>Missing Delta Option</v>
      </c>
      <c r="AQ1192" s="13" t="str" cm="1">
        <f t="array" ref="AQ1192">IF(paramètres!$B$28=1,(((SUM(Q1192:Z1192)/1.02)+SUM(AA1192:AB1192))+((SUM(AC1192:AN1192)/1.02)+SUM(AM1192:AN1192)))/12*pécule,IF(paramètres!$B$28=2,SUM(Q1192:AN1192)/12*pécule,"Missing Delta Option"))</f>
        <v>Missing Delta Option</v>
      </c>
      <c r="AR1192" s="132" t="e">
        <f>IF(paramètres!$B$28=1,(((SUM(Q1192:Z1192)/1.02)+SUM(AA1192:AB1192))+((SUM(AC1192:AN1192)/1.02)+SUM(AM1192:AN1192)))+AO1192+AP1192+AQ1192,SUM(Q1192:AN1192)+AO1192+AP1192+AQ1192)</f>
        <v>#VALUE!</v>
      </c>
    </row>
    <row r="1193" spans="1:44" x14ac:dyDescent="0.25">
      <c r="A1193" s="131"/>
      <c r="B1193" s="39"/>
      <c r="C1193" s="39"/>
      <c r="D1193" s="93"/>
      <c r="E1193" s="68"/>
      <c r="F1193" s="40"/>
      <c r="G1193" s="94"/>
      <c r="H1193" s="38"/>
      <c r="I1193" s="95"/>
      <c r="J1193" s="40"/>
      <c r="K1193" s="38"/>
      <c r="L1193" s="95"/>
      <c r="M1193" s="40"/>
      <c r="N1193" s="38"/>
      <c r="O1193" s="95"/>
      <c r="P1193" s="68"/>
      <c r="Q1193" s="226"/>
      <c r="R1193" s="227"/>
      <c r="S1193" s="227"/>
      <c r="T1193" s="227"/>
      <c r="U1193" s="227"/>
      <c r="V1193" s="227"/>
      <c r="W1193" s="227"/>
      <c r="X1193" s="227"/>
      <c r="Y1193" s="227"/>
      <c r="Z1193" s="227"/>
      <c r="AA1193" s="227"/>
      <c r="AB1193" s="228"/>
      <c r="AC1193" s="149">
        <f>IF($D1193="",0,IF($E1193="",0,IF(VLOOKUP($E1193,paramètres!$E$33:$F$44,2,FALSE)&lt;=VLOOKUP($AC$18,paramètres!$E$33:$F$44,2,FALSE),Q1193*$D1193,0)))</f>
        <v>0</v>
      </c>
      <c r="AD1193" s="13">
        <f>IF($D1193="",0,IF($E1193="",0,IF(VLOOKUP($E1193,paramètres!$E$33:$F$44,2,FALSE)&lt;=VLOOKUP($AD$18,paramètres!$E$33:$F$44,2,FALSE),R1193*$D1193,0)))</f>
        <v>0</v>
      </c>
      <c r="AE1193" s="13">
        <f>IF($D1193="",0,IF($E1193="",0,IF(VLOOKUP($E1193,paramètres!$E$33:$F$44,2,FALSE)&lt;=VLOOKUP($AE$18,paramètres!$E$33:$F$44,2,FALSE),S1193*$D1193,0)))</f>
        <v>0</v>
      </c>
      <c r="AF1193" s="13">
        <f>IF($D1193="",0,IF($E1193="",0,IF(VLOOKUP($E1193,paramètres!$E$33:$F$44,2,FALSE)&lt;=VLOOKUP($AF$18,paramètres!$E$33:$F$44,2,FALSE),T1193*$D1193,0)))</f>
        <v>0</v>
      </c>
      <c r="AG1193" s="13">
        <f>IF($D1193="",0,IF($E1193="",0,IF(VLOOKUP($E1193,paramètres!$E$33:$F$44,2,FALSE)&lt;=VLOOKUP($AG$18,paramètres!$E$33:$F$44,2,FALSE),U1193*$D1193,0)))</f>
        <v>0</v>
      </c>
      <c r="AH1193" s="13">
        <f>IF($D1193="",0,IF($E1193="",0,IF(VLOOKUP($E1193,paramètres!$E$33:$F$44,2,FALSE)&lt;=VLOOKUP($AH$18,paramètres!$E$33:$F$44,2,FALSE),V1193*$D1193,0)))</f>
        <v>0</v>
      </c>
      <c r="AI1193" s="13">
        <f>IF($D1193="",0,IF($E1193="",0,IF(VLOOKUP($E1193,paramètres!$E$33:$F$44,2,FALSE)&lt;=VLOOKUP($AI$18,paramètres!$E$33:$F$44,2,FALSE),W1193*$D1193,0)))</f>
        <v>0</v>
      </c>
      <c r="AJ1193" s="13">
        <f>IF($D1193="",0,IF($E1193="",0,IF(VLOOKUP($E1193,paramètres!$E$33:$F$44,2,FALSE)&lt;=VLOOKUP($AJ$18,paramètres!$E$33:$F$44,2,FALSE),X1193*$D1193,0)))</f>
        <v>0</v>
      </c>
      <c r="AK1193" s="13">
        <f>IF($D1193="",0,IF($E1193="",0,IF(VLOOKUP($E1193,paramètres!$E$33:$F$44,2,FALSE)&lt;=VLOOKUP($AK$18,paramètres!$E$33:$F$44,2,FALSE),Y1193*$D1193,0)))</f>
        <v>0</v>
      </c>
      <c r="AL1193" s="13">
        <f>IF($D1193="",0,IF($E1193="",0,IF(VLOOKUP($E1193,paramètres!$E$33:$F$44,2,FALSE)&lt;=VLOOKUP($AL$18,paramètres!$E$33:$F$44,2,FALSE),Z1193*$D1193,0)))</f>
        <v>0</v>
      </c>
      <c r="AM1193" s="13">
        <f>IF($D1193="",0,IF($E1193="",0,IF(VLOOKUP($E1193,paramètres!$E$33:$F$44,2,FALSE)&lt;=VLOOKUP($AM$18,paramètres!$E$33:$F$44,2,FALSE),AA1193*$D1193,0)))</f>
        <v>0</v>
      </c>
      <c r="AN1193" s="154">
        <f>IF($D1193="",0,IF($E1193="",0,IF(VLOOKUP($E1193,paramètres!$E$33:$F$44,2,FALSE)&lt;=VLOOKUP($AN$18,paramètres!$E$33:$F$44,2,FALSE),AB1193*$D1193,0)))</f>
        <v>0</v>
      </c>
      <c r="AO1193" s="149" t="str">
        <f>IF(paramètres!$B$28=1,((SUM(Q1193:Z1193)/1.02)+SUM(AA1193:AB1193))*0.0303/9*COUNT(Q1193:Y1193),IF(paramètres!$B$28=2,(SUM(Q1193:AB1193))*0.0303/9*COUNT(Q1193:Y1193),"Missing Delta option"))</f>
        <v>Missing Delta option</v>
      </c>
      <c r="AP1193" s="13" t="str">
        <f>IF(paramètres!$B$28=1,(((SUM(Q1193:Z1193)/1.02)+SUM(AA1193:AB1193))+((SUM(AC1193:AL1193)/1.02)+SUM(AM1193:AO1193)))*cotpatr,IF(paramètres!$B$28=2,(SUM(Q1193:AO1193)*cotpatr),"Missing Delta Option"))</f>
        <v>Missing Delta Option</v>
      </c>
      <c r="AQ1193" s="13" t="str" cm="1">
        <f t="array" ref="AQ1193">IF(paramètres!$B$28=1,(((SUM(Q1193:Z1193)/1.02)+SUM(AA1193:AB1193))+((SUM(AC1193:AN1193)/1.02)+SUM(AM1193:AN1193)))/12*pécule,IF(paramètres!$B$28=2,SUM(Q1193:AN1193)/12*pécule,"Missing Delta Option"))</f>
        <v>Missing Delta Option</v>
      </c>
      <c r="AR1193" s="132" t="e">
        <f>IF(paramètres!$B$28=1,(((SUM(Q1193:Z1193)/1.02)+SUM(AA1193:AB1193))+((SUM(AC1193:AN1193)/1.02)+SUM(AM1193:AN1193)))+AO1193+AP1193+AQ1193,SUM(Q1193:AN1193)+AO1193+AP1193+AQ1193)</f>
        <v>#VALUE!</v>
      </c>
    </row>
    <row r="1194" spans="1:44" x14ac:dyDescent="0.25">
      <c r="A1194" s="131"/>
      <c r="B1194" s="39"/>
      <c r="C1194" s="39"/>
      <c r="D1194" s="93"/>
      <c r="E1194" s="68"/>
      <c r="F1194" s="40"/>
      <c r="G1194" s="94"/>
      <c r="H1194" s="38"/>
      <c r="I1194" s="95"/>
      <c r="J1194" s="40"/>
      <c r="K1194" s="38"/>
      <c r="L1194" s="95"/>
      <c r="M1194" s="40"/>
      <c r="N1194" s="38"/>
      <c r="O1194" s="95"/>
      <c r="P1194" s="68"/>
      <c r="Q1194" s="226"/>
      <c r="R1194" s="227"/>
      <c r="S1194" s="227"/>
      <c r="T1194" s="227"/>
      <c r="U1194" s="227"/>
      <c r="V1194" s="227"/>
      <c r="W1194" s="227"/>
      <c r="X1194" s="227"/>
      <c r="Y1194" s="227"/>
      <c r="Z1194" s="227"/>
      <c r="AA1194" s="227"/>
      <c r="AB1194" s="228"/>
      <c r="AC1194" s="149">
        <f>IF($D1194="",0,IF($E1194="",0,IF(VLOOKUP($E1194,paramètres!$E$33:$F$44,2,FALSE)&lt;=VLOOKUP($AC$18,paramètres!$E$33:$F$44,2,FALSE),Q1194*$D1194,0)))</f>
        <v>0</v>
      </c>
      <c r="AD1194" s="13">
        <f>IF($D1194="",0,IF($E1194="",0,IF(VLOOKUP($E1194,paramètres!$E$33:$F$44,2,FALSE)&lt;=VLOOKUP($AD$18,paramètres!$E$33:$F$44,2,FALSE),R1194*$D1194,0)))</f>
        <v>0</v>
      </c>
      <c r="AE1194" s="13">
        <f>IF($D1194="",0,IF($E1194="",0,IF(VLOOKUP($E1194,paramètres!$E$33:$F$44,2,FALSE)&lt;=VLOOKUP($AE$18,paramètres!$E$33:$F$44,2,FALSE),S1194*$D1194,0)))</f>
        <v>0</v>
      </c>
      <c r="AF1194" s="13">
        <f>IF($D1194="",0,IF($E1194="",0,IF(VLOOKUP($E1194,paramètres!$E$33:$F$44,2,FALSE)&lt;=VLOOKUP($AF$18,paramètres!$E$33:$F$44,2,FALSE),T1194*$D1194,0)))</f>
        <v>0</v>
      </c>
      <c r="AG1194" s="13">
        <f>IF($D1194="",0,IF($E1194="",0,IF(VLOOKUP($E1194,paramètres!$E$33:$F$44,2,FALSE)&lt;=VLOOKUP($AG$18,paramètres!$E$33:$F$44,2,FALSE),U1194*$D1194,0)))</f>
        <v>0</v>
      </c>
      <c r="AH1194" s="13">
        <f>IF($D1194="",0,IF($E1194="",0,IF(VLOOKUP($E1194,paramètres!$E$33:$F$44,2,FALSE)&lt;=VLOOKUP($AH$18,paramètres!$E$33:$F$44,2,FALSE),V1194*$D1194,0)))</f>
        <v>0</v>
      </c>
      <c r="AI1194" s="13">
        <f>IF($D1194="",0,IF($E1194="",0,IF(VLOOKUP($E1194,paramètres!$E$33:$F$44,2,FALSE)&lt;=VLOOKUP($AI$18,paramètres!$E$33:$F$44,2,FALSE),W1194*$D1194,0)))</f>
        <v>0</v>
      </c>
      <c r="AJ1194" s="13">
        <f>IF($D1194="",0,IF($E1194="",0,IF(VLOOKUP($E1194,paramètres!$E$33:$F$44,2,FALSE)&lt;=VLOOKUP($AJ$18,paramètres!$E$33:$F$44,2,FALSE),X1194*$D1194,0)))</f>
        <v>0</v>
      </c>
      <c r="AK1194" s="13">
        <f>IF($D1194="",0,IF($E1194="",0,IF(VLOOKUP($E1194,paramètres!$E$33:$F$44,2,FALSE)&lt;=VLOOKUP($AK$18,paramètres!$E$33:$F$44,2,FALSE),Y1194*$D1194,0)))</f>
        <v>0</v>
      </c>
      <c r="AL1194" s="13">
        <f>IF($D1194="",0,IF($E1194="",0,IF(VLOOKUP($E1194,paramètres!$E$33:$F$44,2,FALSE)&lt;=VLOOKUP($AL$18,paramètres!$E$33:$F$44,2,FALSE),Z1194*$D1194,0)))</f>
        <v>0</v>
      </c>
      <c r="AM1194" s="13">
        <f>IF($D1194="",0,IF($E1194="",0,IF(VLOOKUP($E1194,paramètres!$E$33:$F$44,2,FALSE)&lt;=VLOOKUP($AM$18,paramètres!$E$33:$F$44,2,FALSE),AA1194*$D1194,0)))</f>
        <v>0</v>
      </c>
      <c r="AN1194" s="154">
        <f>IF($D1194="",0,IF($E1194="",0,IF(VLOOKUP($E1194,paramètres!$E$33:$F$44,2,FALSE)&lt;=VLOOKUP($AN$18,paramètres!$E$33:$F$44,2,FALSE),AB1194*$D1194,0)))</f>
        <v>0</v>
      </c>
      <c r="AO1194" s="149" t="str">
        <f>IF(paramètres!$B$28=1,((SUM(Q1194:Z1194)/1.02)+SUM(AA1194:AB1194))*0.0303/9*COUNT(Q1194:Y1194),IF(paramètres!$B$28=2,(SUM(Q1194:AB1194))*0.0303/9*COUNT(Q1194:Y1194),"Missing Delta option"))</f>
        <v>Missing Delta option</v>
      </c>
      <c r="AP1194" s="13" t="str">
        <f>IF(paramètres!$B$28=1,(((SUM(Q1194:Z1194)/1.02)+SUM(AA1194:AB1194))+((SUM(AC1194:AL1194)/1.02)+SUM(AM1194:AO1194)))*cotpatr,IF(paramètres!$B$28=2,(SUM(Q1194:AO1194)*cotpatr),"Missing Delta Option"))</f>
        <v>Missing Delta Option</v>
      </c>
      <c r="AQ1194" s="13" t="str" cm="1">
        <f t="array" ref="AQ1194">IF(paramètres!$B$28=1,(((SUM(Q1194:Z1194)/1.02)+SUM(AA1194:AB1194))+((SUM(AC1194:AN1194)/1.02)+SUM(AM1194:AN1194)))/12*pécule,IF(paramètres!$B$28=2,SUM(Q1194:AN1194)/12*pécule,"Missing Delta Option"))</f>
        <v>Missing Delta Option</v>
      </c>
      <c r="AR1194" s="132" t="e">
        <f>IF(paramètres!$B$28=1,(((SUM(Q1194:Z1194)/1.02)+SUM(AA1194:AB1194))+((SUM(AC1194:AN1194)/1.02)+SUM(AM1194:AN1194)))+AO1194+AP1194+AQ1194,SUM(Q1194:AN1194)+AO1194+AP1194+AQ1194)</f>
        <v>#VALUE!</v>
      </c>
    </row>
    <row r="1195" spans="1:44" x14ac:dyDescent="0.25">
      <c r="A1195" s="131"/>
      <c r="B1195" s="39"/>
      <c r="C1195" s="39"/>
      <c r="D1195" s="93"/>
      <c r="E1195" s="68"/>
      <c r="F1195" s="40"/>
      <c r="G1195" s="94"/>
      <c r="H1195" s="38"/>
      <c r="I1195" s="95"/>
      <c r="J1195" s="40"/>
      <c r="K1195" s="38"/>
      <c r="L1195" s="95"/>
      <c r="M1195" s="40"/>
      <c r="N1195" s="38"/>
      <c r="O1195" s="95"/>
      <c r="P1195" s="68"/>
      <c r="Q1195" s="226"/>
      <c r="R1195" s="227"/>
      <c r="S1195" s="227"/>
      <c r="T1195" s="227"/>
      <c r="U1195" s="227"/>
      <c r="V1195" s="227"/>
      <c r="W1195" s="227"/>
      <c r="X1195" s="227"/>
      <c r="Y1195" s="227"/>
      <c r="Z1195" s="227"/>
      <c r="AA1195" s="227"/>
      <c r="AB1195" s="228"/>
      <c r="AC1195" s="149">
        <f>IF($D1195="",0,IF($E1195="",0,IF(VLOOKUP($E1195,paramètres!$E$33:$F$44,2,FALSE)&lt;=VLOOKUP($AC$18,paramètres!$E$33:$F$44,2,FALSE),Q1195*$D1195,0)))</f>
        <v>0</v>
      </c>
      <c r="AD1195" s="13">
        <f>IF($D1195="",0,IF($E1195="",0,IF(VLOOKUP($E1195,paramètres!$E$33:$F$44,2,FALSE)&lt;=VLOOKUP($AD$18,paramètres!$E$33:$F$44,2,FALSE),R1195*$D1195,0)))</f>
        <v>0</v>
      </c>
      <c r="AE1195" s="13">
        <f>IF($D1195="",0,IF($E1195="",0,IF(VLOOKUP($E1195,paramètres!$E$33:$F$44,2,FALSE)&lt;=VLOOKUP($AE$18,paramètres!$E$33:$F$44,2,FALSE),S1195*$D1195,0)))</f>
        <v>0</v>
      </c>
      <c r="AF1195" s="13">
        <f>IF($D1195="",0,IF($E1195="",0,IF(VLOOKUP($E1195,paramètres!$E$33:$F$44,2,FALSE)&lt;=VLOOKUP($AF$18,paramètres!$E$33:$F$44,2,FALSE),T1195*$D1195,0)))</f>
        <v>0</v>
      </c>
      <c r="AG1195" s="13">
        <f>IF($D1195="",0,IF($E1195="",0,IF(VLOOKUP($E1195,paramètres!$E$33:$F$44,2,FALSE)&lt;=VLOOKUP($AG$18,paramètres!$E$33:$F$44,2,FALSE),U1195*$D1195,0)))</f>
        <v>0</v>
      </c>
      <c r="AH1195" s="13">
        <f>IF($D1195="",0,IF($E1195="",0,IF(VLOOKUP($E1195,paramètres!$E$33:$F$44,2,FALSE)&lt;=VLOOKUP($AH$18,paramètres!$E$33:$F$44,2,FALSE),V1195*$D1195,0)))</f>
        <v>0</v>
      </c>
      <c r="AI1195" s="13">
        <f>IF($D1195="",0,IF($E1195="",0,IF(VLOOKUP($E1195,paramètres!$E$33:$F$44,2,FALSE)&lt;=VLOOKUP($AI$18,paramètres!$E$33:$F$44,2,FALSE),W1195*$D1195,0)))</f>
        <v>0</v>
      </c>
      <c r="AJ1195" s="13">
        <f>IF($D1195="",0,IF($E1195="",0,IF(VLOOKUP($E1195,paramètres!$E$33:$F$44,2,FALSE)&lt;=VLOOKUP($AJ$18,paramètres!$E$33:$F$44,2,FALSE),X1195*$D1195,0)))</f>
        <v>0</v>
      </c>
      <c r="AK1195" s="13">
        <f>IF($D1195="",0,IF($E1195="",0,IF(VLOOKUP($E1195,paramètres!$E$33:$F$44,2,FALSE)&lt;=VLOOKUP($AK$18,paramètres!$E$33:$F$44,2,FALSE),Y1195*$D1195,0)))</f>
        <v>0</v>
      </c>
      <c r="AL1195" s="13">
        <f>IF($D1195="",0,IF($E1195="",0,IF(VLOOKUP($E1195,paramètres!$E$33:$F$44,2,FALSE)&lt;=VLOOKUP($AL$18,paramètres!$E$33:$F$44,2,FALSE),Z1195*$D1195,0)))</f>
        <v>0</v>
      </c>
      <c r="AM1195" s="13">
        <f>IF($D1195="",0,IF($E1195="",0,IF(VLOOKUP($E1195,paramètres!$E$33:$F$44,2,FALSE)&lt;=VLOOKUP($AM$18,paramètres!$E$33:$F$44,2,FALSE),AA1195*$D1195,0)))</f>
        <v>0</v>
      </c>
      <c r="AN1195" s="154">
        <f>IF($D1195="",0,IF($E1195="",0,IF(VLOOKUP($E1195,paramètres!$E$33:$F$44,2,FALSE)&lt;=VLOOKUP($AN$18,paramètres!$E$33:$F$44,2,FALSE),AB1195*$D1195,0)))</f>
        <v>0</v>
      </c>
      <c r="AO1195" s="149" t="str">
        <f>IF(paramètres!$B$28=1,((SUM(Q1195:Z1195)/1.02)+SUM(AA1195:AB1195))*0.0303/9*COUNT(Q1195:Y1195),IF(paramètres!$B$28=2,(SUM(Q1195:AB1195))*0.0303/9*COUNT(Q1195:Y1195),"Missing Delta option"))</f>
        <v>Missing Delta option</v>
      </c>
      <c r="AP1195" s="13" t="str">
        <f>IF(paramètres!$B$28=1,(((SUM(Q1195:Z1195)/1.02)+SUM(AA1195:AB1195))+((SUM(AC1195:AL1195)/1.02)+SUM(AM1195:AO1195)))*cotpatr,IF(paramètres!$B$28=2,(SUM(Q1195:AO1195)*cotpatr),"Missing Delta Option"))</f>
        <v>Missing Delta Option</v>
      </c>
      <c r="AQ1195" s="13" t="str" cm="1">
        <f t="array" ref="AQ1195">IF(paramètres!$B$28=1,(((SUM(Q1195:Z1195)/1.02)+SUM(AA1195:AB1195))+((SUM(AC1195:AN1195)/1.02)+SUM(AM1195:AN1195)))/12*pécule,IF(paramètres!$B$28=2,SUM(Q1195:AN1195)/12*pécule,"Missing Delta Option"))</f>
        <v>Missing Delta Option</v>
      </c>
      <c r="AR1195" s="132" t="e">
        <f>IF(paramètres!$B$28=1,(((SUM(Q1195:Z1195)/1.02)+SUM(AA1195:AB1195))+((SUM(AC1195:AN1195)/1.02)+SUM(AM1195:AN1195)))+AO1195+AP1195+AQ1195,SUM(Q1195:AN1195)+AO1195+AP1195+AQ1195)</f>
        <v>#VALUE!</v>
      </c>
    </row>
    <row r="1196" spans="1:44" x14ac:dyDescent="0.25">
      <c r="A1196" s="131"/>
      <c r="B1196" s="39"/>
      <c r="C1196" s="39"/>
      <c r="D1196" s="93"/>
      <c r="E1196" s="68"/>
      <c r="F1196" s="40"/>
      <c r="G1196" s="94"/>
      <c r="H1196" s="38"/>
      <c r="I1196" s="95"/>
      <c r="J1196" s="40"/>
      <c r="K1196" s="38"/>
      <c r="L1196" s="95"/>
      <c r="M1196" s="40"/>
      <c r="N1196" s="38"/>
      <c r="O1196" s="95"/>
      <c r="P1196" s="68"/>
      <c r="Q1196" s="226"/>
      <c r="R1196" s="227"/>
      <c r="S1196" s="227"/>
      <c r="T1196" s="227"/>
      <c r="U1196" s="227"/>
      <c r="V1196" s="227"/>
      <c r="W1196" s="227"/>
      <c r="X1196" s="227"/>
      <c r="Y1196" s="227"/>
      <c r="Z1196" s="227"/>
      <c r="AA1196" s="227"/>
      <c r="AB1196" s="228"/>
      <c r="AC1196" s="149">
        <f>IF($D1196="",0,IF($E1196="",0,IF(VLOOKUP($E1196,paramètres!$E$33:$F$44,2,FALSE)&lt;=VLOOKUP($AC$18,paramètres!$E$33:$F$44,2,FALSE),Q1196*$D1196,0)))</f>
        <v>0</v>
      </c>
      <c r="AD1196" s="13">
        <f>IF($D1196="",0,IF($E1196="",0,IF(VLOOKUP($E1196,paramètres!$E$33:$F$44,2,FALSE)&lt;=VLOOKUP($AD$18,paramètres!$E$33:$F$44,2,FALSE),R1196*$D1196,0)))</f>
        <v>0</v>
      </c>
      <c r="AE1196" s="13">
        <f>IF($D1196="",0,IF($E1196="",0,IF(VLOOKUP($E1196,paramètres!$E$33:$F$44,2,FALSE)&lt;=VLOOKUP($AE$18,paramètres!$E$33:$F$44,2,FALSE),S1196*$D1196,0)))</f>
        <v>0</v>
      </c>
      <c r="AF1196" s="13">
        <f>IF($D1196="",0,IF($E1196="",0,IF(VLOOKUP($E1196,paramètres!$E$33:$F$44,2,FALSE)&lt;=VLOOKUP($AF$18,paramètres!$E$33:$F$44,2,FALSE),T1196*$D1196,0)))</f>
        <v>0</v>
      </c>
      <c r="AG1196" s="13">
        <f>IF($D1196="",0,IF($E1196="",0,IF(VLOOKUP($E1196,paramètres!$E$33:$F$44,2,FALSE)&lt;=VLOOKUP($AG$18,paramètres!$E$33:$F$44,2,FALSE),U1196*$D1196,0)))</f>
        <v>0</v>
      </c>
      <c r="AH1196" s="13">
        <f>IF($D1196="",0,IF($E1196="",0,IF(VLOOKUP($E1196,paramètres!$E$33:$F$44,2,FALSE)&lt;=VLOOKUP($AH$18,paramètres!$E$33:$F$44,2,FALSE),V1196*$D1196,0)))</f>
        <v>0</v>
      </c>
      <c r="AI1196" s="13">
        <f>IF($D1196="",0,IF($E1196="",0,IF(VLOOKUP($E1196,paramètres!$E$33:$F$44,2,FALSE)&lt;=VLOOKUP($AI$18,paramètres!$E$33:$F$44,2,FALSE),W1196*$D1196,0)))</f>
        <v>0</v>
      </c>
      <c r="AJ1196" s="13">
        <f>IF($D1196="",0,IF($E1196="",0,IF(VLOOKUP($E1196,paramètres!$E$33:$F$44,2,FALSE)&lt;=VLOOKUP($AJ$18,paramètres!$E$33:$F$44,2,FALSE),X1196*$D1196,0)))</f>
        <v>0</v>
      </c>
      <c r="AK1196" s="13">
        <f>IF($D1196="",0,IF($E1196="",0,IF(VLOOKUP($E1196,paramètres!$E$33:$F$44,2,FALSE)&lt;=VLOOKUP($AK$18,paramètres!$E$33:$F$44,2,FALSE),Y1196*$D1196,0)))</f>
        <v>0</v>
      </c>
      <c r="AL1196" s="13">
        <f>IF($D1196="",0,IF($E1196="",0,IF(VLOOKUP($E1196,paramètres!$E$33:$F$44,2,FALSE)&lt;=VLOOKUP($AL$18,paramètres!$E$33:$F$44,2,FALSE),Z1196*$D1196,0)))</f>
        <v>0</v>
      </c>
      <c r="AM1196" s="13">
        <f>IF($D1196="",0,IF($E1196="",0,IF(VLOOKUP($E1196,paramètres!$E$33:$F$44,2,FALSE)&lt;=VLOOKUP($AM$18,paramètres!$E$33:$F$44,2,FALSE),AA1196*$D1196,0)))</f>
        <v>0</v>
      </c>
      <c r="AN1196" s="154">
        <f>IF($D1196="",0,IF($E1196="",0,IF(VLOOKUP($E1196,paramètres!$E$33:$F$44,2,FALSE)&lt;=VLOOKUP($AN$18,paramètres!$E$33:$F$44,2,FALSE),AB1196*$D1196,0)))</f>
        <v>0</v>
      </c>
      <c r="AO1196" s="149" t="str">
        <f>IF(paramètres!$B$28=1,((SUM(Q1196:Z1196)/1.02)+SUM(AA1196:AB1196))*0.0303/9*COUNT(Q1196:Y1196),IF(paramètres!$B$28=2,(SUM(Q1196:AB1196))*0.0303/9*COUNT(Q1196:Y1196),"Missing Delta option"))</f>
        <v>Missing Delta option</v>
      </c>
      <c r="AP1196" s="13" t="str">
        <f>IF(paramètres!$B$28=1,(((SUM(Q1196:Z1196)/1.02)+SUM(AA1196:AB1196))+((SUM(AC1196:AL1196)/1.02)+SUM(AM1196:AO1196)))*cotpatr,IF(paramètres!$B$28=2,(SUM(Q1196:AO1196)*cotpatr),"Missing Delta Option"))</f>
        <v>Missing Delta Option</v>
      </c>
      <c r="AQ1196" s="13" t="str" cm="1">
        <f t="array" ref="AQ1196">IF(paramètres!$B$28=1,(((SUM(Q1196:Z1196)/1.02)+SUM(AA1196:AB1196))+((SUM(AC1196:AN1196)/1.02)+SUM(AM1196:AN1196)))/12*pécule,IF(paramètres!$B$28=2,SUM(Q1196:AN1196)/12*pécule,"Missing Delta Option"))</f>
        <v>Missing Delta Option</v>
      </c>
      <c r="AR1196" s="132" t="e">
        <f>IF(paramètres!$B$28=1,(((SUM(Q1196:Z1196)/1.02)+SUM(AA1196:AB1196))+((SUM(AC1196:AN1196)/1.02)+SUM(AM1196:AN1196)))+AO1196+AP1196+AQ1196,SUM(Q1196:AN1196)+AO1196+AP1196+AQ1196)</f>
        <v>#VALUE!</v>
      </c>
    </row>
    <row r="1197" spans="1:44" x14ac:dyDescent="0.25">
      <c r="A1197" s="131"/>
      <c r="B1197" s="39"/>
      <c r="C1197" s="39"/>
      <c r="D1197" s="93"/>
      <c r="E1197" s="68"/>
      <c r="F1197" s="40"/>
      <c r="G1197" s="94"/>
      <c r="H1197" s="38"/>
      <c r="I1197" s="95"/>
      <c r="J1197" s="40"/>
      <c r="K1197" s="38"/>
      <c r="L1197" s="95"/>
      <c r="M1197" s="40"/>
      <c r="N1197" s="38"/>
      <c r="O1197" s="95"/>
      <c r="P1197" s="68"/>
      <c r="Q1197" s="226"/>
      <c r="R1197" s="227"/>
      <c r="S1197" s="227"/>
      <c r="T1197" s="227"/>
      <c r="U1197" s="227"/>
      <c r="V1197" s="227"/>
      <c r="W1197" s="227"/>
      <c r="X1197" s="227"/>
      <c r="Y1197" s="227"/>
      <c r="Z1197" s="227"/>
      <c r="AA1197" s="227"/>
      <c r="AB1197" s="228"/>
      <c r="AC1197" s="149">
        <f>IF($D1197="",0,IF($E1197="",0,IF(VLOOKUP($E1197,paramètres!$E$33:$F$44,2,FALSE)&lt;=VLOOKUP($AC$18,paramètres!$E$33:$F$44,2,FALSE),Q1197*$D1197,0)))</f>
        <v>0</v>
      </c>
      <c r="AD1197" s="13">
        <f>IF($D1197="",0,IF($E1197="",0,IF(VLOOKUP($E1197,paramètres!$E$33:$F$44,2,FALSE)&lt;=VLOOKUP($AD$18,paramètres!$E$33:$F$44,2,FALSE),R1197*$D1197,0)))</f>
        <v>0</v>
      </c>
      <c r="AE1197" s="13">
        <f>IF($D1197="",0,IF($E1197="",0,IF(VLOOKUP($E1197,paramètres!$E$33:$F$44,2,FALSE)&lt;=VLOOKUP($AE$18,paramètres!$E$33:$F$44,2,FALSE),S1197*$D1197,0)))</f>
        <v>0</v>
      </c>
      <c r="AF1197" s="13">
        <f>IF($D1197="",0,IF($E1197="",0,IF(VLOOKUP($E1197,paramètres!$E$33:$F$44,2,FALSE)&lt;=VLOOKUP($AF$18,paramètres!$E$33:$F$44,2,FALSE),T1197*$D1197,0)))</f>
        <v>0</v>
      </c>
      <c r="AG1197" s="13">
        <f>IF($D1197="",0,IF($E1197="",0,IF(VLOOKUP($E1197,paramètres!$E$33:$F$44,2,FALSE)&lt;=VLOOKUP($AG$18,paramètres!$E$33:$F$44,2,FALSE),U1197*$D1197,0)))</f>
        <v>0</v>
      </c>
      <c r="AH1197" s="13">
        <f>IF($D1197="",0,IF($E1197="",0,IF(VLOOKUP($E1197,paramètres!$E$33:$F$44,2,FALSE)&lt;=VLOOKUP($AH$18,paramètres!$E$33:$F$44,2,FALSE),V1197*$D1197,0)))</f>
        <v>0</v>
      </c>
      <c r="AI1197" s="13">
        <f>IF($D1197="",0,IF($E1197="",0,IF(VLOOKUP($E1197,paramètres!$E$33:$F$44,2,FALSE)&lt;=VLOOKUP($AI$18,paramètres!$E$33:$F$44,2,FALSE),W1197*$D1197,0)))</f>
        <v>0</v>
      </c>
      <c r="AJ1197" s="13">
        <f>IF($D1197="",0,IF($E1197="",0,IF(VLOOKUP($E1197,paramètres!$E$33:$F$44,2,FALSE)&lt;=VLOOKUP($AJ$18,paramètres!$E$33:$F$44,2,FALSE),X1197*$D1197,0)))</f>
        <v>0</v>
      </c>
      <c r="AK1197" s="13">
        <f>IF($D1197="",0,IF($E1197="",0,IF(VLOOKUP($E1197,paramètres!$E$33:$F$44,2,FALSE)&lt;=VLOOKUP($AK$18,paramètres!$E$33:$F$44,2,FALSE),Y1197*$D1197,0)))</f>
        <v>0</v>
      </c>
      <c r="AL1197" s="13">
        <f>IF($D1197="",0,IF($E1197="",0,IF(VLOOKUP($E1197,paramètres!$E$33:$F$44,2,FALSE)&lt;=VLOOKUP($AL$18,paramètres!$E$33:$F$44,2,FALSE),Z1197*$D1197,0)))</f>
        <v>0</v>
      </c>
      <c r="AM1197" s="13">
        <f>IF($D1197="",0,IF($E1197="",0,IF(VLOOKUP($E1197,paramètres!$E$33:$F$44,2,FALSE)&lt;=VLOOKUP($AM$18,paramètres!$E$33:$F$44,2,FALSE),AA1197*$D1197,0)))</f>
        <v>0</v>
      </c>
      <c r="AN1197" s="154">
        <f>IF($D1197="",0,IF($E1197="",0,IF(VLOOKUP($E1197,paramètres!$E$33:$F$44,2,FALSE)&lt;=VLOOKUP($AN$18,paramètres!$E$33:$F$44,2,FALSE),AB1197*$D1197,0)))</f>
        <v>0</v>
      </c>
      <c r="AO1197" s="149" t="str">
        <f>IF(paramètres!$B$28=1,((SUM(Q1197:Z1197)/1.02)+SUM(AA1197:AB1197))*0.0303/9*COUNT(Q1197:Y1197),IF(paramètres!$B$28=2,(SUM(Q1197:AB1197))*0.0303/9*COUNT(Q1197:Y1197),"Missing Delta option"))</f>
        <v>Missing Delta option</v>
      </c>
      <c r="AP1197" s="13" t="str">
        <f>IF(paramètres!$B$28=1,(((SUM(Q1197:Z1197)/1.02)+SUM(AA1197:AB1197))+((SUM(AC1197:AL1197)/1.02)+SUM(AM1197:AO1197)))*cotpatr,IF(paramètres!$B$28=2,(SUM(Q1197:AO1197)*cotpatr),"Missing Delta Option"))</f>
        <v>Missing Delta Option</v>
      </c>
      <c r="AQ1197" s="13" t="str" cm="1">
        <f t="array" ref="AQ1197">IF(paramètres!$B$28=1,(((SUM(Q1197:Z1197)/1.02)+SUM(AA1197:AB1197))+((SUM(AC1197:AN1197)/1.02)+SUM(AM1197:AN1197)))/12*pécule,IF(paramètres!$B$28=2,SUM(Q1197:AN1197)/12*pécule,"Missing Delta Option"))</f>
        <v>Missing Delta Option</v>
      </c>
      <c r="AR1197" s="132" t="e">
        <f>IF(paramètres!$B$28=1,(((SUM(Q1197:Z1197)/1.02)+SUM(AA1197:AB1197))+((SUM(AC1197:AN1197)/1.02)+SUM(AM1197:AN1197)))+AO1197+AP1197+AQ1197,SUM(Q1197:AN1197)+AO1197+AP1197+AQ1197)</f>
        <v>#VALUE!</v>
      </c>
    </row>
    <row r="1198" spans="1:44" x14ac:dyDescent="0.25">
      <c r="A1198" s="131"/>
      <c r="B1198" s="39"/>
      <c r="C1198" s="39"/>
      <c r="D1198" s="93"/>
      <c r="E1198" s="68"/>
      <c r="F1198" s="40"/>
      <c r="G1198" s="94"/>
      <c r="H1198" s="38"/>
      <c r="I1198" s="95"/>
      <c r="J1198" s="40"/>
      <c r="K1198" s="38"/>
      <c r="L1198" s="95"/>
      <c r="M1198" s="40"/>
      <c r="N1198" s="38"/>
      <c r="O1198" s="95"/>
      <c r="P1198" s="68"/>
      <c r="Q1198" s="226"/>
      <c r="R1198" s="227"/>
      <c r="S1198" s="227"/>
      <c r="T1198" s="227"/>
      <c r="U1198" s="227"/>
      <c r="V1198" s="227"/>
      <c r="W1198" s="227"/>
      <c r="X1198" s="227"/>
      <c r="Y1198" s="227"/>
      <c r="Z1198" s="227"/>
      <c r="AA1198" s="227"/>
      <c r="AB1198" s="228"/>
      <c r="AC1198" s="149">
        <f>IF($D1198="",0,IF($E1198="",0,IF(VLOOKUP($E1198,paramètres!$E$33:$F$44,2,FALSE)&lt;=VLOOKUP($AC$18,paramètres!$E$33:$F$44,2,FALSE),Q1198*$D1198,0)))</f>
        <v>0</v>
      </c>
      <c r="AD1198" s="13">
        <f>IF($D1198="",0,IF($E1198="",0,IF(VLOOKUP($E1198,paramètres!$E$33:$F$44,2,FALSE)&lt;=VLOOKUP($AD$18,paramètres!$E$33:$F$44,2,FALSE),R1198*$D1198,0)))</f>
        <v>0</v>
      </c>
      <c r="AE1198" s="13">
        <f>IF($D1198="",0,IF($E1198="",0,IF(VLOOKUP($E1198,paramètres!$E$33:$F$44,2,FALSE)&lt;=VLOOKUP($AE$18,paramètres!$E$33:$F$44,2,FALSE),S1198*$D1198,0)))</f>
        <v>0</v>
      </c>
      <c r="AF1198" s="13">
        <f>IF($D1198="",0,IF($E1198="",0,IF(VLOOKUP($E1198,paramètres!$E$33:$F$44,2,FALSE)&lt;=VLOOKUP($AF$18,paramètres!$E$33:$F$44,2,FALSE),T1198*$D1198,0)))</f>
        <v>0</v>
      </c>
      <c r="AG1198" s="13">
        <f>IF($D1198="",0,IF($E1198="",0,IF(VLOOKUP($E1198,paramètres!$E$33:$F$44,2,FALSE)&lt;=VLOOKUP($AG$18,paramètres!$E$33:$F$44,2,FALSE),U1198*$D1198,0)))</f>
        <v>0</v>
      </c>
      <c r="AH1198" s="13">
        <f>IF($D1198="",0,IF($E1198="",0,IF(VLOOKUP($E1198,paramètres!$E$33:$F$44,2,FALSE)&lt;=VLOOKUP($AH$18,paramètres!$E$33:$F$44,2,FALSE),V1198*$D1198,0)))</f>
        <v>0</v>
      </c>
      <c r="AI1198" s="13">
        <f>IF($D1198="",0,IF($E1198="",0,IF(VLOOKUP($E1198,paramètres!$E$33:$F$44,2,FALSE)&lt;=VLOOKUP($AI$18,paramètres!$E$33:$F$44,2,FALSE),W1198*$D1198,0)))</f>
        <v>0</v>
      </c>
      <c r="AJ1198" s="13">
        <f>IF($D1198="",0,IF($E1198="",0,IF(VLOOKUP($E1198,paramètres!$E$33:$F$44,2,FALSE)&lt;=VLOOKUP($AJ$18,paramètres!$E$33:$F$44,2,FALSE),X1198*$D1198,0)))</f>
        <v>0</v>
      </c>
      <c r="AK1198" s="13">
        <f>IF($D1198="",0,IF($E1198="",0,IF(VLOOKUP($E1198,paramètres!$E$33:$F$44,2,FALSE)&lt;=VLOOKUP($AK$18,paramètres!$E$33:$F$44,2,FALSE),Y1198*$D1198,0)))</f>
        <v>0</v>
      </c>
      <c r="AL1198" s="13">
        <f>IF($D1198="",0,IF($E1198="",0,IF(VLOOKUP($E1198,paramètres!$E$33:$F$44,2,FALSE)&lt;=VLOOKUP($AL$18,paramètres!$E$33:$F$44,2,FALSE),Z1198*$D1198,0)))</f>
        <v>0</v>
      </c>
      <c r="AM1198" s="13">
        <f>IF($D1198="",0,IF($E1198="",0,IF(VLOOKUP($E1198,paramètres!$E$33:$F$44,2,FALSE)&lt;=VLOOKUP($AM$18,paramètres!$E$33:$F$44,2,FALSE),AA1198*$D1198,0)))</f>
        <v>0</v>
      </c>
      <c r="AN1198" s="154">
        <f>IF($D1198="",0,IF($E1198="",0,IF(VLOOKUP($E1198,paramètres!$E$33:$F$44,2,FALSE)&lt;=VLOOKUP($AN$18,paramètres!$E$33:$F$44,2,FALSE),AB1198*$D1198,0)))</f>
        <v>0</v>
      </c>
      <c r="AO1198" s="149" t="str">
        <f>IF(paramètres!$B$28=1,((SUM(Q1198:Z1198)/1.02)+SUM(AA1198:AB1198))*0.0303/9*COUNT(Q1198:Y1198),IF(paramètres!$B$28=2,(SUM(Q1198:AB1198))*0.0303/9*COUNT(Q1198:Y1198),"Missing Delta option"))</f>
        <v>Missing Delta option</v>
      </c>
      <c r="AP1198" s="13" t="str">
        <f>IF(paramètres!$B$28=1,(((SUM(Q1198:Z1198)/1.02)+SUM(AA1198:AB1198))+((SUM(AC1198:AL1198)/1.02)+SUM(AM1198:AO1198)))*cotpatr,IF(paramètres!$B$28=2,(SUM(Q1198:AO1198)*cotpatr),"Missing Delta Option"))</f>
        <v>Missing Delta Option</v>
      </c>
      <c r="AQ1198" s="13" t="str" cm="1">
        <f t="array" ref="AQ1198">IF(paramètres!$B$28=1,(((SUM(Q1198:Z1198)/1.02)+SUM(AA1198:AB1198))+((SUM(AC1198:AN1198)/1.02)+SUM(AM1198:AN1198)))/12*pécule,IF(paramètres!$B$28=2,SUM(Q1198:AN1198)/12*pécule,"Missing Delta Option"))</f>
        <v>Missing Delta Option</v>
      </c>
      <c r="AR1198" s="132" t="e">
        <f>IF(paramètres!$B$28=1,(((SUM(Q1198:Z1198)/1.02)+SUM(AA1198:AB1198))+((SUM(AC1198:AN1198)/1.02)+SUM(AM1198:AN1198)))+AO1198+AP1198+AQ1198,SUM(Q1198:AN1198)+AO1198+AP1198+AQ1198)</f>
        <v>#VALUE!</v>
      </c>
    </row>
    <row r="1199" spans="1:44" x14ac:dyDescent="0.25">
      <c r="A1199" s="131"/>
      <c r="B1199" s="39"/>
      <c r="C1199" s="39"/>
      <c r="D1199" s="93"/>
      <c r="E1199" s="68"/>
      <c r="F1199" s="40"/>
      <c r="G1199" s="94"/>
      <c r="H1199" s="38"/>
      <c r="I1199" s="95"/>
      <c r="J1199" s="40"/>
      <c r="K1199" s="38"/>
      <c r="L1199" s="95"/>
      <c r="M1199" s="40"/>
      <c r="N1199" s="38"/>
      <c r="O1199" s="95"/>
      <c r="P1199" s="68"/>
      <c r="Q1199" s="226"/>
      <c r="R1199" s="227"/>
      <c r="S1199" s="227"/>
      <c r="T1199" s="227"/>
      <c r="U1199" s="227"/>
      <c r="V1199" s="227"/>
      <c r="W1199" s="227"/>
      <c r="X1199" s="227"/>
      <c r="Y1199" s="227"/>
      <c r="Z1199" s="227"/>
      <c r="AA1199" s="227"/>
      <c r="AB1199" s="228"/>
      <c r="AC1199" s="149">
        <f>IF($D1199="",0,IF($E1199="",0,IF(VLOOKUP($E1199,paramètres!$E$33:$F$44,2,FALSE)&lt;=VLOOKUP($AC$18,paramètres!$E$33:$F$44,2,FALSE),Q1199*$D1199,0)))</f>
        <v>0</v>
      </c>
      <c r="AD1199" s="13">
        <f>IF($D1199="",0,IF($E1199="",0,IF(VLOOKUP($E1199,paramètres!$E$33:$F$44,2,FALSE)&lt;=VLOOKUP($AD$18,paramètres!$E$33:$F$44,2,FALSE),R1199*$D1199,0)))</f>
        <v>0</v>
      </c>
      <c r="AE1199" s="13">
        <f>IF($D1199="",0,IF($E1199="",0,IF(VLOOKUP($E1199,paramètres!$E$33:$F$44,2,FALSE)&lt;=VLOOKUP($AE$18,paramètres!$E$33:$F$44,2,FALSE),S1199*$D1199,0)))</f>
        <v>0</v>
      </c>
      <c r="AF1199" s="13">
        <f>IF($D1199="",0,IF($E1199="",0,IF(VLOOKUP($E1199,paramètres!$E$33:$F$44,2,FALSE)&lt;=VLOOKUP($AF$18,paramètres!$E$33:$F$44,2,FALSE),T1199*$D1199,0)))</f>
        <v>0</v>
      </c>
      <c r="AG1199" s="13">
        <f>IF($D1199="",0,IF($E1199="",0,IF(VLOOKUP($E1199,paramètres!$E$33:$F$44,2,FALSE)&lt;=VLOOKUP($AG$18,paramètres!$E$33:$F$44,2,FALSE),U1199*$D1199,0)))</f>
        <v>0</v>
      </c>
      <c r="AH1199" s="13">
        <f>IF($D1199="",0,IF($E1199="",0,IF(VLOOKUP($E1199,paramètres!$E$33:$F$44,2,FALSE)&lt;=VLOOKUP($AH$18,paramètres!$E$33:$F$44,2,FALSE),V1199*$D1199,0)))</f>
        <v>0</v>
      </c>
      <c r="AI1199" s="13">
        <f>IF($D1199="",0,IF($E1199="",0,IF(VLOOKUP($E1199,paramètres!$E$33:$F$44,2,FALSE)&lt;=VLOOKUP($AI$18,paramètres!$E$33:$F$44,2,FALSE),W1199*$D1199,0)))</f>
        <v>0</v>
      </c>
      <c r="AJ1199" s="13">
        <f>IF($D1199="",0,IF($E1199="",0,IF(VLOOKUP($E1199,paramètres!$E$33:$F$44,2,FALSE)&lt;=VLOOKUP($AJ$18,paramètres!$E$33:$F$44,2,FALSE),X1199*$D1199,0)))</f>
        <v>0</v>
      </c>
      <c r="AK1199" s="13">
        <f>IF($D1199="",0,IF($E1199="",0,IF(VLOOKUP($E1199,paramètres!$E$33:$F$44,2,FALSE)&lt;=VLOOKUP($AK$18,paramètres!$E$33:$F$44,2,FALSE),Y1199*$D1199,0)))</f>
        <v>0</v>
      </c>
      <c r="AL1199" s="13">
        <f>IF($D1199="",0,IF($E1199="",0,IF(VLOOKUP($E1199,paramètres!$E$33:$F$44,2,FALSE)&lt;=VLOOKUP($AL$18,paramètres!$E$33:$F$44,2,FALSE),Z1199*$D1199,0)))</f>
        <v>0</v>
      </c>
      <c r="AM1199" s="13">
        <f>IF($D1199="",0,IF($E1199="",0,IF(VLOOKUP($E1199,paramètres!$E$33:$F$44,2,FALSE)&lt;=VLOOKUP($AM$18,paramètres!$E$33:$F$44,2,FALSE),AA1199*$D1199,0)))</f>
        <v>0</v>
      </c>
      <c r="AN1199" s="154">
        <f>IF($D1199="",0,IF($E1199="",0,IF(VLOOKUP($E1199,paramètres!$E$33:$F$44,2,FALSE)&lt;=VLOOKUP($AN$18,paramètres!$E$33:$F$44,2,FALSE),AB1199*$D1199,0)))</f>
        <v>0</v>
      </c>
      <c r="AO1199" s="149" t="str">
        <f>IF(paramètres!$B$28=1,((SUM(Q1199:Z1199)/1.02)+SUM(AA1199:AB1199))*0.0303/9*COUNT(Q1199:Y1199),IF(paramètres!$B$28=2,(SUM(Q1199:AB1199))*0.0303/9*COUNT(Q1199:Y1199),"Missing Delta option"))</f>
        <v>Missing Delta option</v>
      </c>
      <c r="AP1199" s="13" t="str">
        <f>IF(paramètres!$B$28=1,(((SUM(Q1199:Z1199)/1.02)+SUM(AA1199:AB1199))+((SUM(AC1199:AL1199)/1.02)+SUM(AM1199:AO1199)))*cotpatr,IF(paramètres!$B$28=2,(SUM(Q1199:AO1199)*cotpatr),"Missing Delta Option"))</f>
        <v>Missing Delta Option</v>
      </c>
      <c r="AQ1199" s="13" t="str" cm="1">
        <f t="array" ref="AQ1199">IF(paramètres!$B$28=1,(((SUM(Q1199:Z1199)/1.02)+SUM(AA1199:AB1199))+((SUM(AC1199:AN1199)/1.02)+SUM(AM1199:AN1199)))/12*pécule,IF(paramètres!$B$28=2,SUM(Q1199:AN1199)/12*pécule,"Missing Delta Option"))</f>
        <v>Missing Delta Option</v>
      </c>
      <c r="AR1199" s="132" t="e">
        <f>IF(paramètres!$B$28=1,(((SUM(Q1199:Z1199)/1.02)+SUM(AA1199:AB1199))+((SUM(AC1199:AN1199)/1.02)+SUM(AM1199:AN1199)))+AO1199+AP1199+AQ1199,SUM(Q1199:AN1199)+AO1199+AP1199+AQ1199)</f>
        <v>#VALUE!</v>
      </c>
    </row>
    <row r="1200" spans="1:44" x14ac:dyDescent="0.25">
      <c r="A1200" s="131"/>
      <c r="B1200" s="39"/>
      <c r="C1200" s="39"/>
      <c r="D1200" s="93"/>
      <c r="E1200" s="68"/>
      <c r="F1200" s="40"/>
      <c r="G1200" s="94"/>
      <c r="H1200" s="38"/>
      <c r="I1200" s="95"/>
      <c r="J1200" s="40"/>
      <c r="K1200" s="38"/>
      <c r="L1200" s="95"/>
      <c r="M1200" s="40"/>
      <c r="N1200" s="38"/>
      <c r="O1200" s="95"/>
      <c r="P1200" s="68"/>
      <c r="Q1200" s="226"/>
      <c r="R1200" s="227"/>
      <c r="S1200" s="227"/>
      <c r="T1200" s="227"/>
      <c r="U1200" s="227"/>
      <c r="V1200" s="227"/>
      <c r="W1200" s="227"/>
      <c r="X1200" s="227"/>
      <c r="Y1200" s="227"/>
      <c r="Z1200" s="227"/>
      <c r="AA1200" s="227"/>
      <c r="AB1200" s="228"/>
      <c r="AC1200" s="149">
        <f>IF($D1200="",0,IF($E1200="",0,IF(VLOOKUP($E1200,paramètres!$E$33:$F$44,2,FALSE)&lt;=VLOOKUP($AC$18,paramètres!$E$33:$F$44,2,FALSE),Q1200*$D1200,0)))</f>
        <v>0</v>
      </c>
      <c r="AD1200" s="13">
        <f>IF($D1200="",0,IF($E1200="",0,IF(VLOOKUP($E1200,paramètres!$E$33:$F$44,2,FALSE)&lt;=VLOOKUP($AD$18,paramètres!$E$33:$F$44,2,FALSE),R1200*$D1200,0)))</f>
        <v>0</v>
      </c>
      <c r="AE1200" s="13">
        <f>IF($D1200="",0,IF($E1200="",0,IF(VLOOKUP($E1200,paramètres!$E$33:$F$44,2,FALSE)&lt;=VLOOKUP($AE$18,paramètres!$E$33:$F$44,2,FALSE),S1200*$D1200,0)))</f>
        <v>0</v>
      </c>
      <c r="AF1200" s="13">
        <f>IF($D1200="",0,IF($E1200="",0,IF(VLOOKUP($E1200,paramètres!$E$33:$F$44,2,FALSE)&lt;=VLOOKUP($AF$18,paramètres!$E$33:$F$44,2,FALSE),T1200*$D1200,0)))</f>
        <v>0</v>
      </c>
      <c r="AG1200" s="13">
        <f>IF($D1200="",0,IF($E1200="",0,IF(VLOOKUP($E1200,paramètres!$E$33:$F$44,2,FALSE)&lt;=VLOOKUP($AG$18,paramètres!$E$33:$F$44,2,FALSE),U1200*$D1200,0)))</f>
        <v>0</v>
      </c>
      <c r="AH1200" s="13">
        <f>IF($D1200="",0,IF($E1200="",0,IF(VLOOKUP($E1200,paramètres!$E$33:$F$44,2,FALSE)&lt;=VLOOKUP($AH$18,paramètres!$E$33:$F$44,2,FALSE),V1200*$D1200,0)))</f>
        <v>0</v>
      </c>
      <c r="AI1200" s="13">
        <f>IF($D1200="",0,IF($E1200="",0,IF(VLOOKUP($E1200,paramètres!$E$33:$F$44,2,FALSE)&lt;=VLOOKUP($AI$18,paramètres!$E$33:$F$44,2,FALSE),W1200*$D1200,0)))</f>
        <v>0</v>
      </c>
      <c r="AJ1200" s="13">
        <f>IF($D1200="",0,IF($E1200="",0,IF(VLOOKUP($E1200,paramètres!$E$33:$F$44,2,FALSE)&lt;=VLOOKUP($AJ$18,paramètres!$E$33:$F$44,2,FALSE),X1200*$D1200,0)))</f>
        <v>0</v>
      </c>
      <c r="AK1200" s="13">
        <f>IF($D1200="",0,IF($E1200="",0,IF(VLOOKUP($E1200,paramètres!$E$33:$F$44,2,FALSE)&lt;=VLOOKUP($AK$18,paramètres!$E$33:$F$44,2,FALSE),Y1200*$D1200,0)))</f>
        <v>0</v>
      </c>
      <c r="AL1200" s="13">
        <f>IF($D1200="",0,IF($E1200="",0,IF(VLOOKUP($E1200,paramètres!$E$33:$F$44,2,FALSE)&lt;=VLOOKUP($AL$18,paramètres!$E$33:$F$44,2,FALSE),Z1200*$D1200,0)))</f>
        <v>0</v>
      </c>
      <c r="AM1200" s="13">
        <f>IF($D1200="",0,IF($E1200="",0,IF(VLOOKUP($E1200,paramètres!$E$33:$F$44,2,FALSE)&lt;=VLOOKUP($AM$18,paramètres!$E$33:$F$44,2,FALSE),AA1200*$D1200,0)))</f>
        <v>0</v>
      </c>
      <c r="AN1200" s="154">
        <f>IF($D1200="",0,IF($E1200="",0,IF(VLOOKUP($E1200,paramètres!$E$33:$F$44,2,FALSE)&lt;=VLOOKUP($AN$18,paramètres!$E$33:$F$44,2,FALSE),AB1200*$D1200,0)))</f>
        <v>0</v>
      </c>
      <c r="AO1200" s="149" t="str">
        <f>IF(paramètres!$B$28=1,((SUM(Q1200:Z1200)/1.02)+SUM(AA1200:AB1200))*0.0303/9*COUNT(Q1200:Y1200),IF(paramètres!$B$28=2,(SUM(Q1200:AB1200))*0.0303/9*COUNT(Q1200:Y1200),"Missing Delta option"))</f>
        <v>Missing Delta option</v>
      </c>
      <c r="AP1200" s="13" t="str">
        <f>IF(paramètres!$B$28=1,(((SUM(Q1200:Z1200)/1.02)+SUM(AA1200:AB1200))+((SUM(AC1200:AL1200)/1.02)+SUM(AM1200:AO1200)))*cotpatr,IF(paramètres!$B$28=2,(SUM(Q1200:AO1200)*cotpatr),"Missing Delta Option"))</f>
        <v>Missing Delta Option</v>
      </c>
      <c r="AQ1200" s="13" t="str" cm="1">
        <f t="array" ref="AQ1200">IF(paramètres!$B$28=1,(((SUM(Q1200:Z1200)/1.02)+SUM(AA1200:AB1200))+((SUM(AC1200:AN1200)/1.02)+SUM(AM1200:AN1200)))/12*pécule,IF(paramètres!$B$28=2,SUM(Q1200:AN1200)/12*pécule,"Missing Delta Option"))</f>
        <v>Missing Delta Option</v>
      </c>
      <c r="AR1200" s="132" t="e">
        <f>IF(paramètres!$B$28=1,(((SUM(Q1200:Z1200)/1.02)+SUM(AA1200:AB1200))+((SUM(AC1200:AN1200)/1.02)+SUM(AM1200:AN1200)))+AO1200+AP1200+AQ1200,SUM(Q1200:AN1200)+AO1200+AP1200+AQ1200)</f>
        <v>#VALUE!</v>
      </c>
    </row>
    <row r="1201" spans="1:44" x14ac:dyDescent="0.25">
      <c r="A1201" s="131"/>
      <c r="B1201" s="39"/>
      <c r="C1201" s="39"/>
      <c r="D1201" s="93"/>
      <c r="E1201" s="68"/>
      <c r="F1201" s="40"/>
      <c r="G1201" s="94"/>
      <c r="H1201" s="38"/>
      <c r="I1201" s="95"/>
      <c r="J1201" s="40"/>
      <c r="K1201" s="38"/>
      <c r="L1201" s="95"/>
      <c r="M1201" s="40"/>
      <c r="N1201" s="38"/>
      <c r="O1201" s="95"/>
      <c r="P1201" s="68"/>
      <c r="Q1201" s="226"/>
      <c r="R1201" s="227"/>
      <c r="S1201" s="227"/>
      <c r="T1201" s="227"/>
      <c r="U1201" s="227"/>
      <c r="V1201" s="227"/>
      <c r="W1201" s="227"/>
      <c r="X1201" s="227"/>
      <c r="Y1201" s="227"/>
      <c r="Z1201" s="227"/>
      <c r="AA1201" s="227"/>
      <c r="AB1201" s="228"/>
      <c r="AC1201" s="149">
        <f>IF($D1201="",0,IF($E1201="",0,IF(VLOOKUP($E1201,paramètres!$E$33:$F$44,2,FALSE)&lt;=VLOOKUP($AC$18,paramètres!$E$33:$F$44,2,FALSE),Q1201*$D1201,0)))</f>
        <v>0</v>
      </c>
      <c r="AD1201" s="13">
        <f>IF($D1201="",0,IF($E1201="",0,IF(VLOOKUP($E1201,paramètres!$E$33:$F$44,2,FALSE)&lt;=VLOOKUP($AD$18,paramètres!$E$33:$F$44,2,FALSE),R1201*$D1201,0)))</f>
        <v>0</v>
      </c>
      <c r="AE1201" s="13">
        <f>IF($D1201="",0,IF($E1201="",0,IF(VLOOKUP($E1201,paramètres!$E$33:$F$44,2,FALSE)&lt;=VLOOKUP($AE$18,paramètres!$E$33:$F$44,2,FALSE),S1201*$D1201,0)))</f>
        <v>0</v>
      </c>
      <c r="AF1201" s="13">
        <f>IF($D1201="",0,IF($E1201="",0,IF(VLOOKUP($E1201,paramètres!$E$33:$F$44,2,FALSE)&lt;=VLOOKUP($AF$18,paramètres!$E$33:$F$44,2,FALSE),T1201*$D1201,0)))</f>
        <v>0</v>
      </c>
      <c r="AG1201" s="13">
        <f>IF($D1201="",0,IF($E1201="",0,IF(VLOOKUP($E1201,paramètres!$E$33:$F$44,2,FALSE)&lt;=VLOOKUP($AG$18,paramètres!$E$33:$F$44,2,FALSE),U1201*$D1201,0)))</f>
        <v>0</v>
      </c>
      <c r="AH1201" s="13">
        <f>IF($D1201="",0,IF($E1201="",0,IF(VLOOKUP($E1201,paramètres!$E$33:$F$44,2,FALSE)&lt;=VLOOKUP($AH$18,paramètres!$E$33:$F$44,2,FALSE),V1201*$D1201,0)))</f>
        <v>0</v>
      </c>
      <c r="AI1201" s="13">
        <f>IF($D1201="",0,IF($E1201="",0,IF(VLOOKUP($E1201,paramètres!$E$33:$F$44,2,FALSE)&lt;=VLOOKUP($AI$18,paramètres!$E$33:$F$44,2,FALSE),W1201*$D1201,0)))</f>
        <v>0</v>
      </c>
      <c r="AJ1201" s="13">
        <f>IF($D1201="",0,IF($E1201="",0,IF(VLOOKUP($E1201,paramètres!$E$33:$F$44,2,FALSE)&lt;=VLOOKUP($AJ$18,paramètres!$E$33:$F$44,2,FALSE),X1201*$D1201,0)))</f>
        <v>0</v>
      </c>
      <c r="AK1201" s="13">
        <f>IF($D1201="",0,IF($E1201="",0,IF(VLOOKUP($E1201,paramètres!$E$33:$F$44,2,FALSE)&lt;=VLOOKUP($AK$18,paramètres!$E$33:$F$44,2,FALSE),Y1201*$D1201,0)))</f>
        <v>0</v>
      </c>
      <c r="AL1201" s="13">
        <f>IF($D1201="",0,IF($E1201="",0,IF(VLOOKUP($E1201,paramètres!$E$33:$F$44,2,FALSE)&lt;=VLOOKUP($AL$18,paramètres!$E$33:$F$44,2,FALSE),Z1201*$D1201,0)))</f>
        <v>0</v>
      </c>
      <c r="AM1201" s="13">
        <f>IF($D1201="",0,IF($E1201="",0,IF(VLOOKUP($E1201,paramètres!$E$33:$F$44,2,FALSE)&lt;=VLOOKUP($AM$18,paramètres!$E$33:$F$44,2,FALSE),AA1201*$D1201,0)))</f>
        <v>0</v>
      </c>
      <c r="AN1201" s="154">
        <f>IF($D1201="",0,IF($E1201="",0,IF(VLOOKUP($E1201,paramètres!$E$33:$F$44,2,FALSE)&lt;=VLOOKUP($AN$18,paramètres!$E$33:$F$44,2,FALSE),AB1201*$D1201,0)))</f>
        <v>0</v>
      </c>
      <c r="AO1201" s="149" t="str">
        <f>IF(paramètres!$B$28=1,((SUM(Q1201:Z1201)/1.02)+SUM(AA1201:AB1201))*0.0303/9*COUNT(Q1201:Y1201),IF(paramètres!$B$28=2,(SUM(Q1201:AB1201))*0.0303/9*COUNT(Q1201:Y1201),"Missing Delta option"))</f>
        <v>Missing Delta option</v>
      </c>
      <c r="AP1201" s="13" t="str">
        <f>IF(paramètres!$B$28=1,(((SUM(Q1201:Z1201)/1.02)+SUM(AA1201:AB1201))+((SUM(AC1201:AL1201)/1.02)+SUM(AM1201:AO1201)))*cotpatr,IF(paramètres!$B$28=2,(SUM(Q1201:AO1201)*cotpatr),"Missing Delta Option"))</f>
        <v>Missing Delta Option</v>
      </c>
      <c r="AQ1201" s="13" t="str" cm="1">
        <f t="array" ref="AQ1201">IF(paramètres!$B$28=1,(((SUM(Q1201:Z1201)/1.02)+SUM(AA1201:AB1201))+((SUM(AC1201:AN1201)/1.02)+SUM(AM1201:AN1201)))/12*pécule,IF(paramètres!$B$28=2,SUM(Q1201:AN1201)/12*pécule,"Missing Delta Option"))</f>
        <v>Missing Delta Option</v>
      </c>
      <c r="AR1201" s="132" t="e">
        <f>IF(paramètres!$B$28=1,(((SUM(Q1201:Z1201)/1.02)+SUM(AA1201:AB1201))+((SUM(AC1201:AN1201)/1.02)+SUM(AM1201:AN1201)))+AO1201+AP1201+AQ1201,SUM(Q1201:AN1201)+AO1201+AP1201+AQ1201)</f>
        <v>#VALUE!</v>
      </c>
    </row>
    <row r="1202" spans="1:44" x14ac:dyDescent="0.25">
      <c r="A1202" s="131"/>
      <c r="B1202" s="39"/>
      <c r="C1202" s="39"/>
      <c r="D1202" s="93"/>
      <c r="E1202" s="68"/>
      <c r="F1202" s="40"/>
      <c r="G1202" s="94"/>
      <c r="H1202" s="38"/>
      <c r="I1202" s="95"/>
      <c r="J1202" s="40"/>
      <c r="K1202" s="38"/>
      <c r="L1202" s="95"/>
      <c r="M1202" s="40"/>
      <c r="N1202" s="38"/>
      <c r="O1202" s="95"/>
      <c r="P1202" s="68"/>
      <c r="Q1202" s="226"/>
      <c r="R1202" s="227"/>
      <c r="S1202" s="227"/>
      <c r="T1202" s="227"/>
      <c r="U1202" s="227"/>
      <c r="V1202" s="227"/>
      <c r="W1202" s="227"/>
      <c r="X1202" s="227"/>
      <c r="Y1202" s="227"/>
      <c r="Z1202" s="227"/>
      <c r="AA1202" s="227"/>
      <c r="AB1202" s="228"/>
      <c r="AC1202" s="149">
        <f>IF($D1202="",0,IF($E1202="",0,IF(VLOOKUP($E1202,paramètres!$E$33:$F$44,2,FALSE)&lt;=VLOOKUP($AC$18,paramètres!$E$33:$F$44,2,FALSE),Q1202*$D1202,0)))</f>
        <v>0</v>
      </c>
      <c r="AD1202" s="13">
        <f>IF($D1202="",0,IF($E1202="",0,IF(VLOOKUP($E1202,paramètres!$E$33:$F$44,2,FALSE)&lt;=VLOOKUP($AD$18,paramètres!$E$33:$F$44,2,FALSE),R1202*$D1202,0)))</f>
        <v>0</v>
      </c>
      <c r="AE1202" s="13">
        <f>IF($D1202="",0,IF($E1202="",0,IF(VLOOKUP($E1202,paramètres!$E$33:$F$44,2,FALSE)&lt;=VLOOKUP($AE$18,paramètres!$E$33:$F$44,2,FALSE),S1202*$D1202,0)))</f>
        <v>0</v>
      </c>
      <c r="AF1202" s="13">
        <f>IF($D1202="",0,IF($E1202="",0,IF(VLOOKUP($E1202,paramètres!$E$33:$F$44,2,FALSE)&lt;=VLOOKUP($AF$18,paramètres!$E$33:$F$44,2,FALSE),T1202*$D1202,0)))</f>
        <v>0</v>
      </c>
      <c r="AG1202" s="13">
        <f>IF($D1202="",0,IF($E1202="",0,IF(VLOOKUP($E1202,paramètres!$E$33:$F$44,2,FALSE)&lt;=VLOOKUP($AG$18,paramètres!$E$33:$F$44,2,FALSE),U1202*$D1202,0)))</f>
        <v>0</v>
      </c>
      <c r="AH1202" s="13">
        <f>IF($D1202="",0,IF($E1202="",0,IF(VLOOKUP($E1202,paramètres!$E$33:$F$44,2,FALSE)&lt;=VLOOKUP($AH$18,paramètres!$E$33:$F$44,2,FALSE),V1202*$D1202,0)))</f>
        <v>0</v>
      </c>
      <c r="AI1202" s="13">
        <f>IF($D1202="",0,IF($E1202="",0,IF(VLOOKUP($E1202,paramètres!$E$33:$F$44,2,FALSE)&lt;=VLOOKUP($AI$18,paramètres!$E$33:$F$44,2,FALSE),W1202*$D1202,0)))</f>
        <v>0</v>
      </c>
      <c r="AJ1202" s="13">
        <f>IF($D1202="",0,IF($E1202="",0,IF(VLOOKUP($E1202,paramètres!$E$33:$F$44,2,FALSE)&lt;=VLOOKUP($AJ$18,paramètres!$E$33:$F$44,2,FALSE),X1202*$D1202,0)))</f>
        <v>0</v>
      </c>
      <c r="AK1202" s="13">
        <f>IF($D1202="",0,IF($E1202="",0,IF(VLOOKUP($E1202,paramètres!$E$33:$F$44,2,FALSE)&lt;=VLOOKUP($AK$18,paramètres!$E$33:$F$44,2,FALSE),Y1202*$D1202,0)))</f>
        <v>0</v>
      </c>
      <c r="AL1202" s="13">
        <f>IF($D1202="",0,IF($E1202="",0,IF(VLOOKUP($E1202,paramètres!$E$33:$F$44,2,FALSE)&lt;=VLOOKUP($AL$18,paramètres!$E$33:$F$44,2,FALSE),Z1202*$D1202,0)))</f>
        <v>0</v>
      </c>
      <c r="AM1202" s="13">
        <f>IF($D1202="",0,IF($E1202="",0,IF(VLOOKUP($E1202,paramètres!$E$33:$F$44,2,FALSE)&lt;=VLOOKUP($AM$18,paramètres!$E$33:$F$44,2,FALSE),AA1202*$D1202,0)))</f>
        <v>0</v>
      </c>
      <c r="AN1202" s="154">
        <f>IF($D1202="",0,IF($E1202="",0,IF(VLOOKUP($E1202,paramètres!$E$33:$F$44,2,FALSE)&lt;=VLOOKUP($AN$18,paramètres!$E$33:$F$44,2,FALSE),AB1202*$D1202,0)))</f>
        <v>0</v>
      </c>
      <c r="AO1202" s="149" t="str">
        <f>IF(paramètres!$B$28=1,((SUM(Q1202:Z1202)/1.02)+SUM(AA1202:AB1202))*0.0303/9*COUNT(Q1202:Y1202),IF(paramètres!$B$28=2,(SUM(Q1202:AB1202))*0.0303/9*COUNT(Q1202:Y1202),"Missing Delta option"))</f>
        <v>Missing Delta option</v>
      </c>
      <c r="AP1202" s="13" t="str">
        <f>IF(paramètres!$B$28=1,(((SUM(Q1202:Z1202)/1.02)+SUM(AA1202:AB1202))+((SUM(AC1202:AL1202)/1.02)+SUM(AM1202:AO1202)))*cotpatr,IF(paramètres!$B$28=2,(SUM(Q1202:AO1202)*cotpatr),"Missing Delta Option"))</f>
        <v>Missing Delta Option</v>
      </c>
      <c r="AQ1202" s="13" t="str" cm="1">
        <f t="array" ref="AQ1202">IF(paramètres!$B$28=1,(((SUM(Q1202:Z1202)/1.02)+SUM(AA1202:AB1202))+((SUM(AC1202:AN1202)/1.02)+SUM(AM1202:AN1202)))/12*pécule,IF(paramètres!$B$28=2,SUM(Q1202:AN1202)/12*pécule,"Missing Delta Option"))</f>
        <v>Missing Delta Option</v>
      </c>
      <c r="AR1202" s="132" t="e">
        <f>IF(paramètres!$B$28=1,(((SUM(Q1202:Z1202)/1.02)+SUM(AA1202:AB1202))+((SUM(AC1202:AN1202)/1.02)+SUM(AM1202:AN1202)))+AO1202+AP1202+AQ1202,SUM(Q1202:AN1202)+AO1202+AP1202+AQ1202)</f>
        <v>#VALUE!</v>
      </c>
    </row>
    <row r="1203" spans="1:44" x14ac:dyDescent="0.25">
      <c r="A1203" s="131"/>
      <c r="B1203" s="39"/>
      <c r="C1203" s="39"/>
      <c r="D1203" s="93"/>
      <c r="E1203" s="68"/>
      <c r="F1203" s="40"/>
      <c r="G1203" s="94"/>
      <c r="H1203" s="38"/>
      <c r="I1203" s="95"/>
      <c r="J1203" s="40"/>
      <c r="K1203" s="38"/>
      <c r="L1203" s="95"/>
      <c r="M1203" s="40"/>
      <c r="N1203" s="38"/>
      <c r="O1203" s="95"/>
      <c r="P1203" s="68"/>
      <c r="Q1203" s="226"/>
      <c r="R1203" s="227"/>
      <c r="S1203" s="227"/>
      <c r="T1203" s="227"/>
      <c r="U1203" s="227"/>
      <c r="V1203" s="227"/>
      <c r="W1203" s="227"/>
      <c r="X1203" s="227"/>
      <c r="Y1203" s="227"/>
      <c r="Z1203" s="227"/>
      <c r="AA1203" s="227"/>
      <c r="AB1203" s="228"/>
      <c r="AC1203" s="149">
        <f>IF($D1203="",0,IF($E1203="",0,IF(VLOOKUP($E1203,paramètres!$E$33:$F$44,2,FALSE)&lt;=VLOOKUP($AC$18,paramètres!$E$33:$F$44,2,FALSE),Q1203*$D1203,0)))</f>
        <v>0</v>
      </c>
      <c r="AD1203" s="13">
        <f>IF($D1203="",0,IF($E1203="",0,IF(VLOOKUP($E1203,paramètres!$E$33:$F$44,2,FALSE)&lt;=VLOOKUP($AD$18,paramètres!$E$33:$F$44,2,FALSE),R1203*$D1203,0)))</f>
        <v>0</v>
      </c>
      <c r="AE1203" s="13">
        <f>IF($D1203="",0,IF($E1203="",0,IF(VLOOKUP($E1203,paramètres!$E$33:$F$44,2,FALSE)&lt;=VLOOKUP($AE$18,paramètres!$E$33:$F$44,2,FALSE),S1203*$D1203,0)))</f>
        <v>0</v>
      </c>
      <c r="AF1203" s="13">
        <f>IF($D1203="",0,IF($E1203="",0,IF(VLOOKUP($E1203,paramètres!$E$33:$F$44,2,FALSE)&lt;=VLOOKUP($AF$18,paramètres!$E$33:$F$44,2,FALSE),T1203*$D1203,0)))</f>
        <v>0</v>
      </c>
      <c r="AG1203" s="13">
        <f>IF($D1203="",0,IF($E1203="",0,IF(VLOOKUP($E1203,paramètres!$E$33:$F$44,2,FALSE)&lt;=VLOOKUP($AG$18,paramètres!$E$33:$F$44,2,FALSE),U1203*$D1203,0)))</f>
        <v>0</v>
      </c>
      <c r="AH1203" s="13">
        <f>IF($D1203="",0,IF($E1203="",0,IF(VLOOKUP($E1203,paramètres!$E$33:$F$44,2,FALSE)&lt;=VLOOKUP($AH$18,paramètres!$E$33:$F$44,2,FALSE),V1203*$D1203,0)))</f>
        <v>0</v>
      </c>
      <c r="AI1203" s="13">
        <f>IF($D1203="",0,IF($E1203="",0,IF(VLOOKUP($E1203,paramètres!$E$33:$F$44,2,FALSE)&lt;=VLOOKUP($AI$18,paramètres!$E$33:$F$44,2,FALSE),W1203*$D1203,0)))</f>
        <v>0</v>
      </c>
      <c r="AJ1203" s="13">
        <f>IF($D1203="",0,IF($E1203="",0,IF(VLOOKUP($E1203,paramètres!$E$33:$F$44,2,FALSE)&lt;=VLOOKUP($AJ$18,paramètres!$E$33:$F$44,2,FALSE),X1203*$D1203,0)))</f>
        <v>0</v>
      </c>
      <c r="AK1203" s="13">
        <f>IF($D1203="",0,IF($E1203="",0,IF(VLOOKUP($E1203,paramètres!$E$33:$F$44,2,FALSE)&lt;=VLOOKUP($AK$18,paramètres!$E$33:$F$44,2,FALSE),Y1203*$D1203,0)))</f>
        <v>0</v>
      </c>
      <c r="AL1203" s="13">
        <f>IF($D1203="",0,IF($E1203="",0,IF(VLOOKUP($E1203,paramètres!$E$33:$F$44,2,FALSE)&lt;=VLOOKUP($AL$18,paramètres!$E$33:$F$44,2,FALSE),Z1203*$D1203,0)))</f>
        <v>0</v>
      </c>
      <c r="AM1203" s="13">
        <f>IF($D1203="",0,IF($E1203="",0,IF(VLOOKUP($E1203,paramètres!$E$33:$F$44,2,FALSE)&lt;=VLOOKUP($AM$18,paramètres!$E$33:$F$44,2,FALSE),AA1203*$D1203,0)))</f>
        <v>0</v>
      </c>
      <c r="AN1203" s="154">
        <f>IF($D1203="",0,IF($E1203="",0,IF(VLOOKUP($E1203,paramètres!$E$33:$F$44,2,FALSE)&lt;=VLOOKUP($AN$18,paramètres!$E$33:$F$44,2,FALSE),AB1203*$D1203,0)))</f>
        <v>0</v>
      </c>
      <c r="AO1203" s="149" t="str">
        <f>IF(paramètres!$B$28=1,((SUM(Q1203:Z1203)/1.02)+SUM(AA1203:AB1203))*0.0303/9*COUNT(Q1203:Y1203),IF(paramètres!$B$28=2,(SUM(Q1203:AB1203))*0.0303/9*COUNT(Q1203:Y1203),"Missing Delta option"))</f>
        <v>Missing Delta option</v>
      </c>
      <c r="AP1203" s="13" t="str">
        <f>IF(paramètres!$B$28=1,(((SUM(Q1203:Z1203)/1.02)+SUM(AA1203:AB1203))+((SUM(AC1203:AL1203)/1.02)+SUM(AM1203:AO1203)))*cotpatr,IF(paramètres!$B$28=2,(SUM(Q1203:AO1203)*cotpatr),"Missing Delta Option"))</f>
        <v>Missing Delta Option</v>
      </c>
      <c r="AQ1203" s="13" t="str" cm="1">
        <f t="array" ref="AQ1203">IF(paramètres!$B$28=1,(((SUM(Q1203:Z1203)/1.02)+SUM(AA1203:AB1203))+((SUM(AC1203:AN1203)/1.02)+SUM(AM1203:AN1203)))/12*pécule,IF(paramètres!$B$28=2,SUM(Q1203:AN1203)/12*pécule,"Missing Delta Option"))</f>
        <v>Missing Delta Option</v>
      </c>
      <c r="AR1203" s="132" t="e">
        <f>IF(paramètres!$B$28=1,(((SUM(Q1203:Z1203)/1.02)+SUM(AA1203:AB1203))+((SUM(AC1203:AN1203)/1.02)+SUM(AM1203:AN1203)))+AO1203+AP1203+AQ1203,SUM(Q1203:AN1203)+AO1203+AP1203+AQ1203)</f>
        <v>#VALUE!</v>
      </c>
    </row>
    <row r="1204" spans="1:44" x14ac:dyDescent="0.25">
      <c r="A1204" s="131"/>
      <c r="B1204" s="39"/>
      <c r="C1204" s="39"/>
      <c r="D1204" s="93"/>
      <c r="E1204" s="68"/>
      <c r="F1204" s="40"/>
      <c r="G1204" s="94"/>
      <c r="H1204" s="38"/>
      <c r="I1204" s="95"/>
      <c r="J1204" s="40"/>
      <c r="K1204" s="38"/>
      <c r="L1204" s="95"/>
      <c r="M1204" s="40"/>
      <c r="N1204" s="38"/>
      <c r="O1204" s="95"/>
      <c r="P1204" s="68"/>
      <c r="Q1204" s="226"/>
      <c r="R1204" s="227"/>
      <c r="S1204" s="227"/>
      <c r="T1204" s="227"/>
      <c r="U1204" s="227"/>
      <c r="V1204" s="227"/>
      <c r="W1204" s="227"/>
      <c r="X1204" s="227"/>
      <c r="Y1204" s="227"/>
      <c r="Z1204" s="227"/>
      <c r="AA1204" s="227"/>
      <c r="AB1204" s="228"/>
      <c r="AC1204" s="149">
        <f>IF($D1204="",0,IF($E1204="",0,IF(VLOOKUP($E1204,paramètres!$E$33:$F$44,2,FALSE)&lt;=VLOOKUP($AC$18,paramètres!$E$33:$F$44,2,FALSE),Q1204*$D1204,0)))</f>
        <v>0</v>
      </c>
      <c r="AD1204" s="13">
        <f>IF($D1204="",0,IF($E1204="",0,IF(VLOOKUP($E1204,paramètres!$E$33:$F$44,2,FALSE)&lt;=VLOOKUP($AD$18,paramètres!$E$33:$F$44,2,FALSE),R1204*$D1204,0)))</f>
        <v>0</v>
      </c>
      <c r="AE1204" s="13">
        <f>IF($D1204="",0,IF($E1204="",0,IF(VLOOKUP($E1204,paramètres!$E$33:$F$44,2,FALSE)&lt;=VLOOKUP($AE$18,paramètres!$E$33:$F$44,2,FALSE),S1204*$D1204,0)))</f>
        <v>0</v>
      </c>
      <c r="AF1204" s="13">
        <f>IF($D1204="",0,IF($E1204="",0,IF(VLOOKUP($E1204,paramètres!$E$33:$F$44,2,FALSE)&lt;=VLOOKUP($AF$18,paramètres!$E$33:$F$44,2,FALSE),T1204*$D1204,0)))</f>
        <v>0</v>
      </c>
      <c r="AG1204" s="13">
        <f>IF($D1204="",0,IF($E1204="",0,IF(VLOOKUP($E1204,paramètres!$E$33:$F$44,2,FALSE)&lt;=VLOOKUP($AG$18,paramètres!$E$33:$F$44,2,FALSE),U1204*$D1204,0)))</f>
        <v>0</v>
      </c>
      <c r="AH1204" s="13">
        <f>IF($D1204="",0,IF($E1204="",0,IF(VLOOKUP($E1204,paramètres!$E$33:$F$44,2,FALSE)&lt;=VLOOKUP($AH$18,paramètres!$E$33:$F$44,2,FALSE),V1204*$D1204,0)))</f>
        <v>0</v>
      </c>
      <c r="AI1204" s="13">
        <f>IF($D1204="",0,IF($E1204="",0,IF(VLOOKUP($E1204,paramètres!$E$33:$F$44,2,FALSE)&lt;=VLOOKUP($AI$18,paramètres!$E$33:$F$44,2,FALSE),W1204*$D1204,0)))</f>
        <v>0</v>
      </c>
      <c r="AJ1204" s="13">
        <f>IF($D1204="",0,IF($E1204="",0,IF(VLOOKUP($E1204,paramètres!$E$33:$F$44,2,FALSE)&lt;=VLOOKUP($AJ$18,paramètres!$E$33:$F$44,2,FALSE),X1204*$D1204,0)))</f>
        <v>0</v>
      </c>
      <c r="AK1204" s="13">
        <f>IF($D1204="",0,IF($E1204="",0,IF(VLOOKUP($E1204,paramètres!$E$33:$F$44,2,FALSE)&lt;=VLOOKUP($AK$18,paramètres!$E$33:$F$44,2,FALSE),Y1204*$D1204,0)))</f>
        <v>0</v>
      </c>
      <c r="AL1204" s="13">
        <f>IF($D1204="",0,IF($E1204="",0,IF(VLOOKUP($E1204,paramètres!$E$33:$F$44,2,FALSE)&lt;=VLOOKUP($AL$18,paramètres!$E$33:$F$44,2,FALSE),Z1204*$D1204,0)))</f>
        <v>0</v>
      </c>
      <c r="AM1204" s="13">
        <f>IF($D1204="",0,IF($E1204="",0,IF(VLOOKUP($E1204,paramètres!$E$33:$F$44,2,FALSE)&lt;=VLOOKUP($AM$18,paramètres!$E$33:$F$44,2,FALSE),AA1204*$D1204,0)))</f>
        <v>0</v>
      </c>
      <c r="AN1204" s="154">
        <f>IF($D1204="",0,IF($E1204="",0,IF(VLOOKUP($E1204,paramètres!$E$33:$F$44,2,FALSE)&lt;=VLOOKUP($AN$18,paramètres!$E$33:$F$44,2,FALSE),AB1204*$D1204,0)))</f>
        <v>0</v>
      </c>
      <c r="AO1204" s="149" t="str">
        <f>IF(paramètres!$B$28=1,((SUM(Q1204:Z1204)/1.02)+SUM(AA1204:AB1204))*0.0303/9*COUNT(Q1204:Y1204),IF(paramètres!$B$28=2,(SUM(Q1204:AB1204))*0.0303/9*COUNT(Q1204:Y1204),"Missing Delta option"))</f>
        <v>Missing Delta option</v>
      </c>
      <c r="AP1204" s="13" t="str">
        <f>IF(paramètres!$B$28=1,(((SUM(Q1204:Z1204)/1.02)+SUM(AA1204:AB1204))+((SUM(AC1204:AL1204)/1.02)+SUM(AM1204:AO1204)))*cotpatr,IF(paramètres!$B$28=2,(SUM(Q1204:AO1204)*cotpatr),"Missing Delta Option"))</f>
        <v>Missing Delta Option</v>
      </c>
      <c r="AQ1204" s="13" t="str" cm="1">
        <f t="array" ref="AQ1204">IF(paramètres!$B$28=1,(((SUM(Q1204:Z1204)/1.02)+SUM(AA1204:AB1204))+((SUM(AC1204:AN1204)/1.02)+SUM(AM1204:AN1204)))/12*pécule,IF(paramètres!$B$28=2,SUM(Q1204:AN1204)/12*pécule,"Missing Delta Option"))</f>
        <v>Missing Delta Option</v>
      </c>
      <c r="AR1204" s="132" t="e">
        <f>IF(paramètres!$B$28=1,(((SUM(Q1204:Z1204)/1.02)+SUM(AA1204:AB1204))+((SUM(AC1204:AN1204)/1.02)+SUM(AM1204:AN1204)))+AO1204+AP1204+AQ1204,SUM(Q1204:AN1204)+AO1204+AP1204+AQ1204)</f>
        <v>#VALUE!</v>
      </c>
    </row>
    <row r="1205" spans="1:44" x14ac:dyDescent="0.25">
      <c r="A1205" s="131"/>
      <c r="B1205" s="39"/>
      <c r="C1205" s="39"/>
      <c r="D1205" s="93"/>
      <c r="E1205" s="68"/>
      <c r="F1205" s="40"/>
      <c r="G1205" s="94"/>
      <c r="H1205" s="38"/>
      <c r="I1205" s="95"/>
      <c r="J1205" s="40"/>
      <c r="K1205" s="38"/>
      <c r="L1205" s="95"/>
      <c r="M1205" s="40"/>
      <c r="N1205" s="38"/>
      <c r="O1205" s="95"/>
      <c r="P1205" s="68"/>
      <c r="Q1205" s="226"/>
      <c r="R1205" s="227"/>
      <c r="S1205" s="227"/>
      <c r="T1205" s="227"/>
      <c r="U1205" s="227"/>
      <c r="V1205" s="227"/>
      <c r="W1205" s="227"/>
      <c r="X1205" s="227"/>
      <c r="Y1205" s="227"/>
      <c r="Z1205" s="227"/>
      <c r="AA1205" s="227"/>
      <c r="AB1205" s="228"/>
      <c r="AC1205" s="149">
        <f>IF($D1205="",0,IF($E1205="",0,IF(VLOOKUP($E1205,paramètres!$E$33:$F$44,2,FALSE)&lt;=VLOOKUP($AC$18,paramètres!$E$33:$F$44,2,FALSE),Q1205*$D1205,0)))</f>
        <v>0</v>
      </c>
      <c r="AD1205" s="13">
        <f>IF($D1205="",0,IF($E1205="",0,IF(VLOOKUP($E1205,paramètres!$E$33:$F$44,2,FALSE)&lt;=VLOOKUP($AD$18,paramètres!$E$33:$F$44,2,FALSE),R1205*$D1205,0)))</f>
        <v>0</v>
      </c>
      <c r="AE1205" s="13">
        <f>IF($D1205="",0,IF($E1205="",0,IF(VLOOKUP($E1205,paramètres!$E$33:$F$44,2,FALSE)&lt;=VLOOKUP($AE$18,paramètres!$E$33:$F$44,2,FALSE),S1205*$D1205,0)))</f>
        <v>0</v>
      </c>
      <c r="AF1205" s="13">
        <f>IF($D1205="",0,IF($E1205="",0,IF(VLOOKUP($E1205,paramètres!$E$33:$F$44,2,FALSE)&lt;=VLOOKUP($AF$18,paramètres!$E$33:$F$44,2,FALSE),T1205*$D1205,0)))</f>
        <v>0</v>
      </c>
      <c r="AG1205" s="13">
        <f>IF($D1205="",0,IF($E1205="",0,IF(VLOOKUP($E1205,paramètres!$E$33:$F$44,2,FALSE)&lt;=VLOOKUP($AG$18,paramètres!$E$33:$F$44,2,FALSE),U1205*$D1205,0)))</f>
        <v>0</v>
      </c>
      <c r="AH1205" s="13">
        <f>IF($D1205="",0,IF($E1205="",0,IF(VLOOKUP($E1205,paramètres!$E$33:$F$44,2,FALSE)&lt;=VLOOKUP($AH$18,paramètres!$E$33:$F$44,2,FALSE),V1205*$D1205,0)))</f>
        <v>0</v>
      </c>
      <c r="AI1205" s="13">
        <f>IF($D1205="",0,IF($E1205="",0,IF(VLOOKUP($E1205,paramètres!$E$33:$F$44,2,FALSE)&lt;=VLOOKUP($AI$18,paramètres!$E$33:$F$44,2,FALSE),W1205*$D1205,0)))</f>
        <v>0</v>
      </c>
      <c r="AJ1205" s="13">
        <f>IF($D1205="",0,IF($E1205="",0,IF(VLOOKUP($E1205,paramètres!$E$33:$F$44,2,FALSE)&lt;=VLOOKUP($AJ$18,paramètres!$E$33:$F$44,2,FALSE),X1205*$D1205,0)))</f>
        <v>0</v>
      </c>
      <c r="AK1205" s="13">
        <f>IF($D1205="",0,IF($E1205="",0,IF(VLOOKUP($E1205,paramètres!$E$33:$F$44,2,FALSE)&lt;=VLOOKUP($AK$18,paramètres!$E$33:$F$44,2,FALSE),Y1205*$D1205,0)))</f>
        <v>0</v>
      </c>
      <c r="AL1205" s="13">
        <f>IF($D1205="",0,IF($E1205="",0,IF(VLOOKUP($E1205,paramètres!$E$33:$F$44,2,FALSE)&lt;=VLOOKUP($AL$18,paramètres!$E$33:$F$44,2,FALSE),Z1205*$D1205,0)))</f>
        <v>0</v>
      </c>
      <c r="AM1205" s="13">
        <f>IF($D1205="",0,IF($E1205="",0,IF(VLOOKUP($E1205,paramètres!$E$33:$F$44,2,FALSE)&lt;=VLOOKUP($AM$18,paramètres!$E$33:$F$44,2,FALSE),AA1205*$D1205,0)))</f>
        <v>0</v>
      </c>
      <c r="AN1205" s="154">
        <f>IF($D1205="",0,IF($E1205="",0,IF(VLOOKUP($E1205,paramètres!$E$33:$F$44,2,FALSE)&lt;=VLOOKUP($AN$18,paramètres!$E$33:$F$44,2,FALSE),AB1205*$D1205,0)))</f>
        <v>0</v>
      </c>
      <c r="AO1205" s="149" t="str">
        <f>IF(paramètres!$B$28=1,((SUM(Q1205:Z1205)/1.02)+SUM(AA1205:AB1205))*0.0303/9*COUNT(Q1205:Y1205),IF(paramètres!$B$28=2,(SUM(Q1205:AB1205))*0.0303/9*COUNT(Q1205:Y1205),"Missing Delta option"))</f>
        <v>Missing Delta option</v>
      </c>
      <c r="AP1205" s="13" t="str">
        <f>IF(paramètres!$B$28=1,(((SUM(Q1205:Z1205)/1.02)+SUM(AA1205:AB1205))+((SUM(AC1205:AL1205)/1.02)+SUM(AM1205:AO1205)))*cotpatr,IF(paramètres!$B$28=2,(SUM(Q1205:AO1205)*cotpatr),"Missing Delta Option"))</f>
        <v>Missing Delta Option</v>
      </c>
      <c r="AQ1205" s="13" t="str" cm="1">
        <f t="array" ref="AQ1205">IF(paramètres!$B$28=1,(((SUM(Q1205:Z1205)/1.02)+SUM(AA1205:AB1205))+((SUM(AC1205:AN1205)/1.02)+SUM(AM1205:AN1205)))/12*pécule,IF(paramètres!$B$28=2,SUM(Q1205:AN1205)/12*pécule,"Missing Delta Option"))</f>
        <v>Missing Delta Option</v>
      </c>
      <c r="AR1205" s="132" t="e">
        <f>IF(paramètres!$B$28=1,(((SUM(Q1205:Z1205)/1.02)+SUM(AA1205:AB1205))+((SUM(AC1205:AN1205)/1.02)+SUM(AM1205:AN1205)))+AO1205+AP1205+AQ1205,SUM(Q1205:AN1205)+AO1205+AP1205+AQ1205)</f>
        <v>#VALUE!</v>
      </c>
    </row>
    <row r="1206" spans="1:44" x14ac:dyDescent="0.25">
      <c r="A1206" s="131"/>
      <c r="B1206" s="39"/>
      <c r="C1206" s="39"/>
      <c r="D1206" s="93"/>
      <c r="E1206" s="68"/>
      <c r="F1206" s="40"/>
      <c r="G1206" s="94"/>
      <c r="H1206" s="38"/>
      <c r="I1206" s="95"/>
      <c r="J1206" s="40"/>
      <c r="K1206" s="38"/>
      <c r="L1206" s="95"/>
      <c r="M1206" s="40"/>
      <c r="N1206" s="38"/>
      <c r="O1206" s="95"/>
      <c r="P1206" s="68"/>
      <c r="Q1206" s="226"/>
      <c r="R1206" s="227"/>
      <c r="S1206" s="227"/>
      <c r="T1206" s="227"/>
      <c r="U1206" s="227"/>
      <c r="V1206" s="227"/>
      <c r="W1206" s="227"/>
      <c r="X1206" s="227"/>
      <c r="Y1206" s="227"/>
      <c r="Z1206" s="227"/>
      <c r="AA1206" s="227"/>
      <c r="AB1206" s="228"/>
      <c r="AC1206" s="149">
        <f>IF($D1206="",0,IF($E1206="",0,IF(VLOOKUP($E1206,paramètres!$E$33:$F$44,2,FALSE)&lt;=VLOOKUP($AC$18,paramètres!$E$33:$F$44,2,FALSE),Q1206*$D1206,0)))</f>
        <v>0</v>
      </c>
      <c r="AD1206" s="13">
        <f>IF($D1206="",0,IF($E1206="",0,IF(VLOOKUP($E1206,paramètres!$E$33:$F$44,2,FALSE)&lt;=VLOOKUP($AD$18,paramètres!$E$33:$F$44,2,FALSE),R1206*$D1206,0)))</f>
        <v>0</v>
      </c>
      <c r="AE1206" s="13">
        <f>IF($D1206="",0,IF($E1206="",0,IF(VLOOKUP($E1206,paramètres!$E$33:$F$44,2,FALSE)&lt;=VLOOKUP($AE$18,paramètres!$E$33:$F$44,2,FALSE),S1206*$D1206,0)))</f>
        <v>0</v>
      </c>
      <c r="AF1206" s="13">
        <f>IF($D1206="",0,IF($E1206="",0,IF(VLOOKUP($E1206,paramètres!$E$33:$F$44,2,FALSE)&lt;=VLOOKUP($AF$18,paramètres!$E$33:$F$44,2,FALSE),T1206*$D1206,0)))</f>
        <v>0</v>
      </c>
      <c r="AG1206" s="13">
        <f>IF($D1206="",0,IF($E1206="",0,IF(VLOOKUP($E1206,paramètres!$E$33:$F$44,2,FALSE)&lt;=VLOOKUP($AG$18,paramètres!$E$33:$F$44,2,FALSE),U1206*$D1206,0)))</f>
        <v>0</v>
      </c>
      <c r="AH1206" s="13">
        <f>IF($D1206="",0,IF($E1206="",0,IF(VLOOKUP($E1206,paramètres!$E$33:$F$44,2,FALSE)&lt;=VLOOKUP($AH$18,paramètres!$E$33:$F$44,2,FALSE),V1206*$D1206,0)))</f>
        <v>0</v>
      </c>
      <c r="AI1206" s="13">
        <f>IF($D1206="",0,IF($E1206="",0,IF(VLOOKUP($E1206,paramètres!$E$33:$F$44,2,FALSE)&lt;=VLOOKUP($AI$18,paramètres!$E$33:$F$44,2,FALSE),W1206*$D1206,0)))</f>
        <v>0</v>
      </c>
      <c r="AJ1206" s="13">
        <f>IF($D1206="",0,IF($E1206="",0,IF(VLOOKUP($E1206,paramètres!$E$33:$F$44,2,FALSE)&lt;=VLOOKUP($AJ$18,paramètres!$E$33:$F$44,2,FALSE),X1206*$D1206,0)))</f>
        <v>0</v>
      </c>
      <c r="AK1206" s="13">
        <f>IF($D1206="",0,IF($E1206="",0,IF(VLOOKUP($E1206,paramètres!$E$33:$F$44,2,FALSE)&lt;=VLOOKUP($AK$18,paramètres!$E$33:$F$44,2,FALSE),Y1206*$D1206,0)))</f>
        <v>0</v>
      </c>
      <c r="AL1206" s="13">
        <f>IF($D1206="",0,IF($E1206="",0,IF(VLOOKUP($E1206,paramètres!$E$33:$F$44,2,FALSE)&lt;=VLOOKUP($AL$18,paramètres!$E$33:$F$44,2,FALSE),Z1206*$D1206,0)))</f>
        <v>0</v>
      </c>
      <c r="AM1206" s="13">
        <f>IF($D1206="",0,IF($E1206="",0,IF(VLOOKUP($E1206,paramètres!$E$33:$F$44,2,FALSE)&lt;=VLOOKUP($AM$18,paramètres!$E$33:$F$44,2,FALSE),AA1206*$D1206,0)))</f>
        <v>0</v>
      </c>
      <c r="AN1206" s="154">
        <f>IF($D1206="",0,IF($E1206="",0,IF(VLOOKUP($E1206,paramètres!$E$33:$F$44,2,FALSE)&lt;=VLOOKUP($AN$18,paramètres!$E$33:$F$44,2,FALSE),AB1206*$D1206,0)))</f>
        <v>0</v>
      </c>
      <c r="AO1206" s="149" t="str">
        <f>IF(paramètres!$B$28=1,((SUM(Q1206:Z1206)/1.02)+SUM(AA1206:AB1206))*0.0303/9*COUNT(Q1206:Y1206),IF(paramètres!$B$28=2,(SUM(Q1206:AB1206))*0.0303/9*COUNT(Q1206:Y1206),"Missing Delta option"))</f>
        <v>Missing Delta option</v>
      </c>
      <c r="AP1206" s="13" t="str">
        <f>IF(paramètres!$B$28=1,(((SUM(Q1206:Z1206)/1.02)+SUM(AA1206:AB1206))+((SUM(AC1206:AL1206)/1.02)+SUM(AM1206:AO1206)))*cotpatr,IF(paramètres!$B$28=2,(SUM(Q1206:AO1206)*cotpatr),"Missing Delta Option"))</f>
        <v>Missing Delta Option</v>
      </c>
      <c r="AQ1206" s="13" t="str" cm="1">
        <f t="array" ref="AQ1206">IF(paramètres!$B$28=1,(((SUM(Q1206:Z1206)/1.02)+SUM(AA1206:AB1206))+((SUM(AC1206:AN1206)/1.02)+SUM(AM1206:AN1206)))/12*pécule,IF(paramètres!$B$28=2,SUM(Q1206:AN1206)/12*pécule,"Missing Delta Option"))</f>
        <v>Missing Delta Option</v>
      </c>
      <c r="AR1206" s="132" t="e">
        <f>IF(paramètres!$B$28=1,(((SUM(Q1206:Z1206)/1.02)+SUM(AA1206:AB1206))+((SUM(AC1206:AN1206)/1.02)+SUM(AM1206:AN1206)))+AO1206+AP1206+AQ1206,SUM(Q1206:AN1206)+AO1206+AP1206+AQ1206)</f>
        <v>#VALUE!</v>
      </c>
    </row>
    <row r="1207" spans="1:44" x14ac:dyDescent="0.25">
      <c r="A1207" s="131"/>
      <c r="B1207" s="39"/>
      <c r="C1207" s="39"/>
      <c r="D1207" s="93"/>
      <c r="E1207" s="68"/>
      <c r="F1207" s="40"/>
      <c r="G1207" s="94"/>
      <c r="H1207" s="38"/>
      <c r="I1207" s="95"/>
      <c r="J1207" s="40"/>
      <c r="K1207" s="38"/>
      <c r="L1207" s="95"/>
      <c r="M1207" s="40"/>
      <c r="N1207" s="38"/>
      <c r="O1207" s="95"/>
      <c r="P1207" s="68"/>
      <c r="Q1207" s="226"/>
      <c r="R1207" s="227"/>
      <c r="S1207" s="227"/>
      <c r="T1207" s="227"/>
      <c r="U1207" s="227"/>
      <c r="V1207" s="227"/>
      <c r="W1207" s="227"/>
      <c r="X1207" s="227"/>
      <c r="Y1207" s="227"/>
      <c r="Z1207" s="227"/>
      <c r="AA1207" s="227"/>
      <c r="AB1207" s="228"/>
      <c r="AC1207" s="149">
        <f>IF($D1207="",0,IF($E1207="",0,IF(VLOOKUP($E1207,paramètres!$E$33:$F$44,2,FALSE)&lt;=VLOOKUP($AC$18,paramètres!$E$33:$F$44,2,FALSE),Q1207*$D1207,0)))</f>
        <v>0</v>
      </c>
      <c r="AD1207" s="13">
        <f>IF($D1207="",0,IF($E1207="",0,IF(VLOOKUP($E1207,paramètres!$E$33:$F$44,2,FALSE)&lt;=VLOOKUP($AD$18,paramètres!$E$33:$F$44,2,FALSE),R1207*$D1207,0)))</f>
        <v>0</v>
      </c>
      <c r="AE1207" s="13">
        <f>IF($D1207="",0,IF($E1207="",0,IF(VLOOKUP($E1207,paramètres!$E$33:$F$44,2,FALSE)&lt;=VLOOKUP($AE$18,paramètres!$E$33:$F$44,2,FALSE),S1207*$D1207,0)))</f>
        <v>0</v>
      </c>
      <c r="AF1207" s="13">
        <f>IF($D1207="",0,IF($E1207="",0,IF(VLOOKUP($E1207,paramètres!$E$33:$F$44,2,FALSE)&lt;=VLOOKUP($AF$18,paramètres!$E$33:$F$44,2,FALSE),T1207*$D1207,0)))</f>
        <v>0</v>
      </c>
      <c r="AG1207" s="13">
        <f>IF($D1207="",0,IF($E1207="",0,IF(VLOOKUP($E1207,paramètres!$E$33:$F$44,2,FALSE)&lt;=VLOOKUP($AG$18,paramètres!$E$33:$F$44,2,FALSE),U1207*$D1207,0)))</f>
        <v>0</v>
      </c>
      <c r="AH1207" s="13">
        <f>IF($D1207="",0,IF($E1207="",0,IF(VLOOKUP($E1207,paramètres!$E$33:$F$44,2,FALSE)&lt;=VLOOKUP($AH$18,paramètres!$E$33:$F$44,2,FALSE),V1207*$D1207,0)))</f>
        <v>0</v>
      </c>
      <c r="AI1207" s="13">
        <f>IF($D1207="",0,IF($E1207="",0,IF(VLOOKUP($E1207,paramètres!$E$33:$F$44,2,FALSE)&lt;=VLOOKUP($AI$18,paramètres!$E$33:$F$44,2,FALSE),W1207*$D1207,0)))</f>
        <v>0</v>
      </c>
      <c r="AJ1207" s="13">
        <f>IF($D1207="",0,IF($E1207="",0,IF(VLOOKUP($E1207,paramètres!$E$33:$F$44,2,FALSE)&lt;=VLOOKUP($AJ$18,paramètres!$E$33:$F$44,2,FALSE),X1207*$D1207,0)))</f>
        <v>0</v>
      </c>
      <c r="AK1207" s="13">
        <f>IF($D1207="",0,IF($E1207="",0,IF(VLOOKUP($E1207,paramètres!$E$33:$F$44,2,FALSE)&lt;=VLOOKUP($AK$18,paramètres!$E$33:$F$44,2,FALSE),Y1207*$D1207,0)))</f>
        <v>0</v>
      </c>
      <c r="AL1207" s="13">
        <f>IF($D1207="",0,IF($E1207="",0,IF(VLOOKUP($E1207,paramètres!$E$33:$F$44,2,FALSE)&lt;=VLOOKUP($AL$18,paramètres!$E$33:$F$44,2,FALSE),Z1207*$D1207,0)))</f>
        <v>0</v>
      </c>
      <c r="AM1207" s="13">
        <f>IF($D1207="",0,IF($E1207="",0,IF(VLOOKUP($E1207,paramètres!$E$33:$F$44,2,FALSE)&lt;=VLOOKUP($AM$18,paramètres!$E$33:$F$44,2,FALSE),AA1207*$D1207,0)))</f>
        <v>0</v>
      </c>
      <c r="AN1207" s="154">
        <f>IF($D1207="",0,IF($E1207="",0,IF(VLOOKUP($E1207,paramètres!$E$33:$F$44,2,FALSE)&lt;=VLOOKUP($AN$18,paramètres!$E$33:$F$44,2,FALSE),AB1207*$D1207,0)))</f>
        <v>0</v>
      </c>
      <c r="AO1207" s="149" t="str">
        <f>IF(paramètres!$B$28=1,((SUM(Q1207:Z1207)/1.02)+SUM(AA1207:AB1207))*0.0303/9*COUNT(Q1207:Y1207),IF(paramètres!$B$28=2,(SUM(Q1207:AB1207))*0.0303/9*COUNT(Q1207:Y1207),"Missing Delta option"))</f>
        <v>Missing Delta option</v>
      </c>
      <c r="AP1207" s="13" t="str">
        <f>IF(paramètres!$B$28=1,(((SUM(Q1207:Z1207)/1.02)+SUM(AA1207:AB1207))+((SUM(AC1207:AL1207)/1.02)+SUM(AM1207:AO1207)))*cotpatr,IF(paramètres!$B$28=2,(SUM(Q1207:AO1207)*cotpatr),"Missing Delta Option"))</f>
        <v>Missing Delta Option</v>
      </c>
      <c r="AQ1207" s="13" t="str" cm="1">
        <f t="array" ref="AQ1207">IF(paramètres!$B$28=1,(((SUM(Q1207:Z1207)/1.02)+SUM(AA1207:AB1207))+((SUM(AC1207:AN1207)/1.02)+SUM(AM1207:AN1207)))/12*pécule,IF(paramètres!$B$28=2,SUM(Q1207:AN1207)/12*pécule,"Missing Delta Option"))</f>
        <v>Missing Delta Option</v>
      </c>
      <c r="AR1207" s="132" t="e">
        <f>IF(paramètres!$B$28=1,(((SUM(Q1207:Z1207)/1.02)+SUM(AA1207:AB1207))+((SUM(AC1207:AN1207)/1.02)+SUM(AM1207:AN1207)))+AO1207+AP1207+AQ1207,SUM(Q1207:AN1207)+AO1207+AP1207+AQ1207)</f>
        <v>#VALUE!</v>
      </c>
    </row>
    <row r="1208" spans="1:44" x14ac:dyDescent="0.25">
      <c r="A1208" s="131"/>
      <c r="B1208" s="39"/>
      <c r="C1208" s="39"/>
      <c r="D1208" s="93"/>
      <c r="E1208" s="68"/>
      <c r="F1208" s="40"/>
      <c r="G1208" s="94"/>
      <c r="H1208" s="38"/>
      <c r="I1208" s="95"/>
      <c r="J1208" s="40"/>
      <c r="K1208" s="38"/>
      <c r="L1208" s="95"/>
      <c r="M1208" s="40"/>
      <c r="N1208" s="38"/>
      <c r="O1208" s="95"/>
      <c r="P1208" s="68"/>
      <c r="Q1208" s="226"/>
      <c r="R1208" s="227"/>
      <c r="S1208" s="227"/>
      <c r="T1208" s="227"/>
      <c r="U1208" s="227"/>
      <c r="V1208" s="227"/>
      <c r="W1208" s="227"/>
      <c r="X1208" s="227"/>
      <c r="Y1208" s="227"/>
      <c r="Z1208" s="227"/>
      <c r="AA1208" s="227"/>
      <c r="AB1208" s="228"/>
      <c r="AC1208" s="149">
        <f>IF($D1208="",0,IF($E1208="",0,IF(VLOOKUP($E1208,paramètres!$E$33:$F$44,2,FALSE)&lt;=VLOOKUP($AC$18,paramètres!$E$33:$F$44,2,FALSE),Q1208*$D1208,0)))</f>
        <v>0</v>
      </c>
      <c r="AD1208" s="13">
        <f>IF($D1208="",0,IF($E1208="",0,IF(VLOOKUP($E1208,paramètres!$E$33:$F$44,2,FALSE)&lt;=VLOOKUP($AD$18,paramètres!$E$33:$F$44,2,FALSE),R1208*$D1208,0)))</f>
        <v>0</v>
      </c>
      <c r="AE1208" s="13">
        <f>IF($D1208="",0,IF($E1208="",0,IF(VLOOKUP($E1208,paramètres!$E$33:$F$44,2,FALSE)&lt;=VLOOKUP($AE$18,paramètres!$E$33:$F$44,2,FALSE),S1208*$D1208,0)))</f>
        <v>0</v>
      </c>
      <c r="AF1208" s="13">
        <f>IF($D1208="",0,IF($E1208="",0,IF(VLOOKUP($E1208,paramètres!$E$33:$F$44,2,FALSE)&lt;=VLOOKUP($AF$18,paramètres!$E$33:$F$44,2,FALSE),T1208*$D1208,0)))</f>
        <v>0</v>
      </c>
      <c r="AG1208" s="13">
        <f>IF($D1208="",0,IF($E1208="",0,IF(VLOOKUP($E1208,paramètres!$E$33:$F$44,2,FALSE)&lt;=VLOOKUP($AG$18,paramètres!$E$33:$F$44,2,FALSE),U1208*$D1208,0)))</f>
        <v>0</v>
      </c>
      <c r="AH1208" s="13">
        <f>IF($D1208="",0,IF($E1208="",0,IF(VLOOKUP($E1208,paramètres!$E$33:$F$44,2,FALSE)&lt;=VLOOKUP($AH$18,paramètres!$E$33:$F$44,2,FALSE),V1208*$D1208,0)))</f>
        <v>0</v>
      </c>
      <c r="AI1208" s="13">
        <f>IF($D1208="",0,IF($E1208="",0,IF(VLOOKUP($E1208,paramètres!$E$33:$F$44,2,FALSE)&lt;=VLOOKUP($AI$18,paramètres!$E$33:$F$44,2,FALSE),W1208*$D1208,0)))</f>
        <v>0</v>
      </c>
      <c r="AJ1208" s="13">
        <f>IF($D1208="",0,IF($E1208="",0,IF(VLOOKUP($E1208,paramètres!$E$33:$F$44,2,FALSE)&lt;=VLOOKUP($AJ$18,paramètres!$E$33:$F$44,2,FALSE),X1208*$D1208,0)))</f>
        <v>0</v>
      </c>
      <c r="AK1208" s="13">
        <f>IF($D1208="",0,IF($E1208="",0,IF(VLOOKUP($E1208,paramètres!$E$33:$F$44,2,FALSE)&lt;=VLOOKUP($AK$18,paramètres!$E$33:$F$44,2,FALSE),Y1208*$D1208,0)))</f>
        <v>0</v>
      </c>
      <c r="AL1208" s="13">
        <f>IF($D1208="",0,IF($E1208="",0,IF(VLOOKUP($E1208,paramètres!$E$33:$F$44,2,FALSE)&lt;=VLOOKUP($AL$18,paramètres!$E$33:$F$44,2,FALSE),Z1208*$D1208,0)))</f>
        <v>0</v>
      </c>
      <c r="AM1208" s="13">
        <f>IF($D1208="",0,IF($E1208="",0,IF(VLOOKUP($E1208,paramètres!$E$33:$F$44,2,FALSE)&lt;=VLOOKUP($AM$18,paramètres!$E$33:$F$44,2,FALSE),AA1208*$D1208,0)))</f>
        <v>0</v>
      </c>
      <c r="AN1208" s="154">
        <f>IF($D1208="",0,IF($E1208="",0,IF(VLOOKUP($E1208,paramètres!$E$33:$F$44,2,FALSE)&lt;=VLOOKUP($AN$18,paramètres!$E$33:$F$44,2,FALSE),AB1208*$D1208,0)))</f>
        <v>0</v>
      </c>
      <c r="AO1208" s="149" t="str">
        <f>IF(paramètres!$B$28=1,((SUM(Q1208:Z1208)/1.02)+SUM(AA1208:AB1208))*0.0303/9*COUNT(Q1208:Y1208),IF(paramètres!$B$28=2,(SUM(Q1208:AB1208))*0.0303/9*COUNT(Q1208:Y1208),"Missing Delta option"))</f>
        <v>Missing Delta option</v>
      </c>
      <c r="AP1208" s="13" t="str">
        <f>IF(paramètres!$B$28=1,(((SUM(Q1208:Z1208)/1.02)+SUM(AA1208:AB1208))+((SUM(AC1208:AL1208)/1.02)+SUM(AM1208:AO1208)))*cotpatr,IF(paramètres!$B$28=2,(SUM(Q1208:AO1208)*cotpatr),"Missing Delta Option"))</f>
        <v>Missing Delta Option</v>
      </c>
      <c r="AQ1208" s="13" t="str" cm="1">
        <f t="array" ref="AQ1208">IF(paramètres!$B$28=1,(((SUM(Q1208:Z1208)/1.02)+SUM(AA1208:AB1208))+((SUM(AC1208:AN1208)/1.02)+SUM(AM1208:AN1208)))/12*pécule,IF(paramètres!$B$28=2,SUM(Q1208:AN1208)/12*pécule,"Missing Delta Option"))</f>
        <v>Missing Delta Option</v>
      </c>
      <c r="AR1208" s="132" t="e">
        <f>IF(paramètres!$B$28=1,(((SUM(Q1208:Z1208)/1.02)+SUM(AA1208:AB1208))+((SUM(AC1208:AN1208)/1.02)+SUM(AM1208:AN1208)))+AO1208+AP1208+AQ1208,SUM(Q1208:AN1208)+AO1208+AP1208+AQ1208)</f>
        <v>#VALUE!</v>
      </c>
    </row>
    <row r="1209" spans="1:44" x14ac:dyDescent="0.25">
      <c r="A1209" s="131"/>
      <c r="B1209" s="39"/>
      <c r="C1209" s="39"/>
      <c r="D1209" s="93"/>
      <c r="E1209" s="68"/>
      <c r="F1209" s="40"/>
      <c r="G1209" s="94"/>
      <c r="H1209" s="38"/>
      <c r="I1209" s="95"/>
      <c r="J1209" s="40"/>
      <c r="K1209" s="38"/>
      <c r="L1209" s="95"/>
      <c r="M1209" s="40"/>
      <c r="N1209" s="38"/>
      <c r="O1209" s="95"/>
      <c r="P1209" s="68"/>
      <c r="Q1209" s="226"/>
      <c r="R1209" s="227"/>
      <c r="S1209" s="227"/>
      <c r="T1209" s="227"/>
      <c r="U1209" s="227"/>
      <c r="V1209" s="227"/>
      <c r="W1209" s="227"/>
      <c r="X1209" s="227"/>
      <c r="Y1209" s="227"/>
      <c r="Z1209" s="227"/>
      <c r="AA1209" s="227"/>
      <c r="AB1209" s="228"/>
      <c r="AC1209" s="149">
        <f>IF($D1209="",0,IF($E1209="",0,IF(VLOOKUP($E1209,paramètres!$E$33:$F$44,2,FALSE)&lt;=VLOOKUP($AC$18,paramètres!$E$33:$F$44,2,FALSE),Q1209*$D1209,0)))</f>
        <v>0</v>
      </c>
      <c r="AD1209" s="13">
        <f>IF($D1209="",0,IF($E1209="",0,IF(VLOOKUP($E1209,paramètres!$E$33:$F$44,2,FALSE)&lt;=VLOOKUP($AD$18,paramètres!$E$33:$F$44,2,FALSE),R1209*$D1209,0)))</f>
        <v>0</v>
      </c>
      <c r="AE1209" s="13">
        <f>IF($D1209="",0,IF($E1209="",0,IF(VLOOKUP($E1209,paramètres!$E$33:$F$44,2,FALSE)&lt;=VLOOKUP($AE$18,paramètres!$E$33:$F$44,2,FALSE),S1209*$D1209,0)))</f>
        <v>0</v>
      </c>
      <c r="AF1209" s="13">
        <f>IF($D1209="",0,IF($E1209="",0,IF(VLOOKUP($E1209,paramètres!$E$33:$F$44,2,FALSE)&lt;=VLOOKUP($AF$18,paramètres!$E$33:$F$44,2,FALSE),T1209*$D1209,0)))</f>
        <v>0</v>
      </c>
      <c r="AG1209" s="13">
        <f>IF($D1209="",0,IF($E1209="",0,IF(VLOOKUP($E1209,paramètres!$E$33:$F$44,2,FALSE)&lt;=VLOOKUP($AG$18,paramètres!$E$33:$F$44,2,FALSE),U1209*$D1209,0)))</f>
        <v>0</v>
      </c>
      <c r="AH1209" s="13">
        <f>IF($D1209="",0,IF($E1209="",0,IF(VLOOKUP($E1209,paramètres!$E$33:$F$44,2,FALSE)&lt;=VLOOKUP($AH$18,paramètres!$E$33:$F$44,2,FALSE),V1209*$D1209,0)))</f>
        <v>0</v>
      </c>
      <c r="AI1209" s="13">
        <f>IF($D1209="",0,IF($E1209="",0,IF(VLOOKUP($E1209,paramètres!$E$33:$F$44,2,FALSE)&lt;=VLOOKUP($AI$18,paramètres!$E$33:$F$44,2,FALSE),W1209*$D1209,0)))</f>
        <v>0</v>
      </c>
      <c r="AJ1209" s="13">
        <f>IF($D1209="",0,IF($E1209="",0,IF(VLOOKUP($E1209,paramètres!$E$33:$F$44,2,FALSE)&lt;=VLOOKUP($AJ$18,paramètres!$E$33:$F$44,2,FALSE),X1209*$D1209,0)))</f>
        <v>0</v>
      </c>
      <c r="AK1209" s="13">
        <f>IF($D1209="",0,IF($E1209="",0,IF(VLOOKUP($E1209,paramètres!$E$33:$F$44,2,FALSE)&lt;=VLOOKUP($AK$18,paramètres!$E$33:$F$44,2,FALSE),Y1209*$D1209,0)))</f>
        <v>0</v>
      </c>
      <c r="AL1209" s="13">
        <f>IF($D1209="",0,IF($E1209="",0,IF(VLOOKUP($E1209,paramètres!$E$33:$F$44,2,FALSE)&lt;=VLOOKUP($AL$18,paramètres!$E$33:$F$44,2,FALSE),Z1209*$D1209,0)))</f>
        <v>0</v>
      </c>
      <c r="AM1209" s="13">
        <f>IF($D1209="",0,IF($E1209="",0,IF(VLOOKUP($E1209,paramètres!$E$33:$F$44,2,FALSE)&lt;=VLOOKUP($AM$18,paramètres!$E$33:$F$44,2,FALSE),AA1209*$D1209,0)))</f>
        <v>0</v>
      </c>
      <c r="AN1209" s="154">
        <f>IF($D1209="",0,IF($E1209="",0,IF(VLOOKUP($E1209,paramètres!$E$33:$F$44,2,FALSE)&lt;=VLOOKUP($AN$18,paramètres!$E$33:$F$44,2,FALSE),AB1209*$D1209,0)))</f>
        <v>0</v>
      </c>
      <c r="AO1209" s="149" t="str">
        <f>IF(paramètres!$B$28=1,((SUM(Q1209:Z1209)/1.02)+SUM(AA1209:AB1209))*0.0303/9*COUNT(Q1209:Y1209),IF(paramètres!$B$28=2,(SUM(Q1209:AB1209))*0.0303/9*COUNT(Q1209:Y1209),"Missing Delta option"))</f>
        <v>Missing Delta option</v>
      </c>
      <c r="AP1209" s="13" t="str">
        <f>IF(paramètres!$B$28=1,(((SUM(Q1209:Z1209)/1.02)+SUM(AA1209:AB1209))+((SUM(AC1209:AL1209)/1.02)+SUM(AM1209:AO1209)))*cotpatr,IF(paramètres!$B$28=2,(SUM(Q1209:AO1209)*cotpatr),"Missing Delta Option"))</f>
        <v>Missing Delta Option</v>
      </c>
      <c r="AQ1209" s="13" t="str" cm="1">
        <f t="array" ref="AQ1209">IF(paramètres!$B$28=1,(((SUM(Q1209:Z1209)/1.02)+SUM(AA1209:AB1209))+((SUM(AC1209:AN1209)/1.02)+SUM(AM1209:AN1209)))/12*pécule,IF(paramètres!$B$28=2,SUM(Q1209:AN1209)/12*pécule,"Missing Delta Option"))</f>
        <v>Missing Delta Option</v>
      </c>
      <c r="AR1209" s="132" t="e">
        <f>IF(paramètres!$B$28=1,(((SUM(Q1209:Z1209)/1.02)+SUM(AA1209:AB1209))+((SUM(AC1209:AN1209)/1.02)+SUM(AM1209:AN1209)))+AO1209+AP1209+AQ1209,SUM(Q1209:AN1209)+AO1209+AP1209+AQ1209)</f>
        <v>#VALUE!</v>
      </c>
    </row>
    <row r="1210" spans="1:44" x14ac:dyDescent="0.25">
      <c r="A1210" s="131"/>
      <c r="B1210" s="39"/>
      <c r="C1210" s="39"/>
      <c r="D1210" s="93"/>
      <c r="E1210" s="68"/>
      <c r="F1210" s="40"/>
      <c r="G1210" s="94"/>
      <c r="H1210" s="38"/>
      <c r="I1210" s="95"/>
      <c r="J1210" s="40"/>
      <c r="K1210" s="38"/>
      <c r="L1210" s="95"/>
      <c r="M1210" s="40"/>
      <c r="N1210" s="38"/>
      <c r="O1210" s="95"/>
      <c r="P1210" s="68"/>
      <c r="Q1210" s="226"/>
      <c r="R1210" s="227"/>
      <c r="S1210" s="227"/>
      <c r="T1210" s="227"/>
      <c r="U1210" s="227"/>
      <c r="V1210" s="227"/>
      <c r="W1210" s="227"/>
      <c r="X1210" s="227"/>
      <c r="Y1210" s="227"/>
      <c r="Z1210" s="227"/>
      <c r="AA1210" s="227"/>
      <c r="AB1210" s="228"/>
      <c r="AC1210" s="149">
        <f>IF($D1210="",0,IF($E1210="",0,IF(VLOOKUP($E1210,paramètres!$E$33:$F$44,2,FALSE)&lt;=VLOOKUP($AC$18,paramètres!$E$33:$F$44,2,FALSE),Q1210*$D1210,0)))</f>
        <v>0</v>
      </c>
      <c r="AD1210" s="13">
        <f>IF($D1210="",0,IF($E1210="",0,IF(VLOOKUP($E1210,paramètres!$E$33:$F$44,2,FALSE)&lt;=VLOOKUP($AD$18,paramètres!$E$33:$F$44,2,FALSE),R1210*$D1210,0)))</f>
        <v>0</v>
      </c>
      <c r="AE1210" s="13">
        <f>IF($D1210="",0,IF($E1210="",0,IF(VLOOKUP($E1210,paramètres!$E$33:$F$44,2,FALSE)&lt;=VLOOKUP($AE$18,paramètres!$E$33:$F$44,2,FALSE),S1210*$D1210,0)))</f>
        <v>0</v>
      </c>
      <c r="AF1210" s="13">
        <f>IF($D1210="",0,IF($E1210="",0,IF(VLOOKUP($E1210,paramètres!$E$33:$F$44,2,FALSE)&lt;=VLOOKUP($AF$18,paramètres!$E$33:$F$44,2,FALSE),T1210*$D1210,0)))</f>
        <v>0</v>
      </c>
      <c r="AG1210" s="13">
        <f>IF($D1210="",0,IF($E1210="",0,IF(VLOOKUP($E1210,paramètres!$E$33:$F$44,2,FALSE)&lt;=VLOOKUP($AG$18,paramètres!$E$33:$F$44,2,FALSE),U1210*$D1210,0)))</f>
        <v>0</v>
      </c>
      <c r="AH1210" s="13">
        <f>IF($D1210="",0,IF($E1210="",0,IF(VLOOKUP($E1210,paramètres!$E$33:$F$44,2,FALSE)&lt;=VLOOKUP($AH$18,paramètres!$E$33:$F$44,2,FALSE),V1210*$D1210,0)))</f>
        <v>0</v>
      </c>
      <c r="AI1210" s="13">
        <f>IF($D1210="",0,IF($E1210="",0,IF(VLOOKUP($E1210,paramètres!$E$33:$F$44,2,FALSE)&lt;=VLOOKUP($AI$18,paramètres!$E$33:$F$44,2,FALSE),W1210*$D1210,0)))</f>
        <v>0</v>
      </c>
      <c r="AJ1210" s="13">
        <f>IF($D1210="",0,IF($E1210="",0,IF(VLOOKUP($E1210,paramètres!$E$33:$F$44,2,FALSE)&lt;=VLOOKUP($AJ$18,paramètres!$E$33:$F$44,2,FALSE),X1210*$D1210,0)))</f>
        <v>0</v>
      </c>
      <c r="AK1210" s="13">
        <f>IF($D1210="",0,IF($E1210="",0,IF(VLOOKUP($E1210,paramètres!$E$33:$F$44,2,FALSE)&lt;=VLOOKUP($AK$18,paramètres!$E$33:$F$44,2,FALSE),Y1210*$D1210,0)))</f>
        <v>0</v>
      </c>
      <c r="AL1210" s="13">
        <f>IF($D1210="",0,IF($E1210="",0,IF(VLOOKUP($E1210,paramètres!$E$33:$F$44,2,FALSE)&lt;=VLOOKUP($AL$18,paramètres!$E$33:$F$44,2,FALSE),Z1210*$D1210,0)))</f>
        <v>0</v>
      </c>
      <c r="AM1210" s="13">
        <f>IF($D1210="",0,IF($E1210="",0,IF(VLOOKUP($E1210,paramètres!$E$33:$F$44,2,FALSE)&lt;=VLOOKUP($AM$18,paramètres!$E$33:$F$44,2,FALSE),AA1210*$D1210,0)))</f>
        <v>0</v>
      </c>
      <c r="AN1210" s="154">
        <f>IF($D1210="",0,IF($E1210="",0,IF(VLOOKUP($E1210,paramètres!$E$33:$F$44,2,FALSE)&lt;=VLOOKUP($AN$18,paramètres!$E$33:$F$44,2,FALSE),AB1210*$D1210,0)))</f>
        <v>0</v>
      </c>
      <c r="AO1210" s="149" t="str">
        <f>IF(paramètres!$B$28=1,((SUM(Q1210:Z1210)/1.02)+SUM(AA1210:AB1210))*0.0303/9*COUNT(Q1210:Y1210),IF(paramètres!$B$28=2,(SUM(Q1210:AB1210))*0.0303/9*COUNT(Q1210:Y1210),"Missing Delta option"))</f>
        <v>Missing Delta option</v>
      </c>
      <c r="AP1210" s="13" t="str">
        <f>IF(paramètres!$B$28=1,(((SUM(Q1210:Z1210)/1.02)+SUM(AA1210:AB1210))+((SUM(AC1210:AL1210)/1.02)+SUM(AM1210:AO1210)))*cotpatr,IF(paramètres!$B$28=2,(SUM(Q1210:AO1210)*cotpatr),"Missing Delta Option"))</f>
        <v>Missing Delta Option</v>
      </c>
      <c r="AQ1210" s="13" t="str" cm="1">
        <f t="array" ref="AQ1210">IF(paramètres!$B$28=1,(((SUM(Q1210:Z1210)/1.02)+SUM(AA1210:AB1210))+((SUM(AC1210:AN1210)/1.02)+SUM(AM1210:AN1210)))/12*pécule,IF(paramètres!$B$28=2,SUM(Q1210:AN1210)/12*pécule,"Missing Delta Option"))</f>
        <v>Missing Delta Option</v>
      </c>
      <c r="AR1210" s="132" t="e">
        <f>IF(paramètres!$B$28=1,(((SUM(Q1210:Z1210)/1.02)+SUM(AA1210:AB1210))+((SUM(AC1210:AN1210)/1.02)+SUM(AM1210:AN1210)))+AO1210+AP1210+AQ1210,SUM(Q1210:AN1210)+AO1210+AP1210+AQ1210)</f>
        <v>#VALUE!</v>
      </c>
    </row>
    <row r="1211" spans="1:44" x14ac:dyDescent="0.25">
      <c r="A1211" s="131"/>
      <c r="B1211" s="39"/>
      <c r="C1211" s="39"/>
      <c r="D1211" s="93"/>
      <c r="E1211" s="68"/>
      <c r="F1211" s="40"/>
      <c r="G1211" s="94"/>
      <c r="H1211" s="38"/>
      <c r="I1211" s="95"/>
      <c r="J1211" s="40"/>
      <c r="K1211" s="38"/>
      <c r="L1211" s="95"/>
      <c r="M1211" s="40"/>
      <c r="N1211" s="38"/>
      <c r="O1211" s="95"/>
      <c r="P1211" s="68"/>
      <c r="Q1211" s="226"/>
      <c r="R1211" s="227"/>
      <c r="S1211" s="227"/>
      <c r="T1211" s="227"/>
      <c r="U1211" s="227"/>
      <c r="V1211" s="227"/>
      <c r="W1211" s="227"/>
      <c r="X1211" s="227"/>
      <c r="Y1211" s="227"/>
      <c r="Z1211" s="227"/>
      <c r="AA1211" s="227"/>
      <c r="AB1211" s="228"/>
      <c r="AC1211" s="149">
        <f>IF($D1211="",0,IF($E1211="",0,IF(VLOOKUP($E1211,paramètres!$E$33:$F$44,2,FALSE)&lt;=VLOOKUP($AC$18,paramètres!$E$33:$F$44,2,FALSE),Q1211*$D1211,0)))</f>
        <v>0</v>
      </c>
      <c r="AD1211" s="13">
        <f>IF($D1211="",0,IF($E1211="",0,IF(VLOOKUP($E1211,paramètres!$E$33:$F$44,2,FALSE)&lt;=VLOOKUP($AD$18,paramètres!$E$33:$F$44,2,FALSE),R1211*$D1211,0)))</f>
        <v>0</v>
      </c>
      <c r="AE1211" s="13">
        <f>IF($D1211="",0,IF($E1211="",0,IF(VLOOKUP($E1211,paramètres!$E$33:$F$44,2,FALSE)&lt;=VLOOKUP($AE$18,paramètres!$E$33:$F$44,2,FALSE),S1211*$D1211,0)))</f>
        <v>0</v>
      </c>
      <c r="AF1211" s="13">
        <f>IF($D1211="",0,IF($E1211="",0,IF(VLOOKUP($E1211,paramètres!$E$33:$F$44,2,FALSE)&lt;=VLOOKUP($AF$18,paramètres!$E$33:$F$44,2,FALSE),T1211*$D1211,0)))</f>
        <v>0</v>
      </c>
      <c r="AG1211" s="13">
        <f>IF($D1211="",0,IF($E1211="",0,IF(VLOOKUP($E1211,paramètres!$E$33:$F$44,2,FALSE)&lt;=VLOOKUP($AG$18,paramètres!$E$33:$F$44,2,FALSE),U1211*$D1211,0)))</f>
        <v>0</v>
      </c>
      <c r="AH1211" s="13">
        <f>IF($D1211="",0,IF($E1211="",0,IF(VLOOKUP($E1211,paramètres!$E$33:$F$44,2,FALSE)&lt;=VLOOKUP($AH$18,paramètres!$E$33:$F$44,2,FALSE),V1211*$D1211,0)))</f>
        <v>0</v>
      </c>
      <c r="AI1211" s="13">
        <f>IF($D1211="",0,IF($E1211="",0,IF(VLOOKUP($E1211,paramètres!$E$33:$F$44,2,FALSE)&lt;=VLOOKUP($AI$18,paramètres!$E$33:$F$44,2,FALSE),W1211*$D1211,0)))</f>
        <v>0</v>
      </c>
      <c r="AJ1211" s="13">
        <f>IF($D1211="",0,IF($E1211="",0,IF(VLOOKUP($E1211,paramètres!$E$33:$F$44,2,FALSE)&lt;=VLOOKUP($AJ$18,paramètres!$E$33:$F$44,2,FALSE),X1211*$D1211,0)))</f>
        <v>0</v>
      </c>
      <c r="AK1211" s="13">
        <f>IF($D1211="",0,IF($E1211="",0,IF(VLOOKUP($E1211,paramètres!$E$33:$F$44,2,FALSE)&lt;=VLOOKUP($AK$18,paramètres!$E$33:$F$44,2,FALSE),Y1211*$D1211,0)))</f>
        <v>0</v>
      </c>
      <c r="AL1211" s="13">
        <f>IF($D1211="",0,IF($E1211="",0,IF(VLOOKUP($E1211,paramètres!$E$33:$F$44,2,FALSE)&lt;=VLOOKUP($AL$18,paramètres!$E$33:$F$44,2,FALSE),Z1211*$D1211,0)))</f>
        <v>0</v>
      </c>
      <c r="AM1211" s="13">
        <f>IF($D1211="",0,IF($E1211="",0,IF(VLOOKUP($E1211,paramètres!$E$33:$F$44,2,FALSE)&lt;=VLOOKUP($AM$18,paramètres!$E$33:$F$44,2,FALSE),AA1211*$D1211,0)))</f>
        <v>0</v>
      </c>
      <c r="AN1211" s="154">
        <f>IF($D1211="",0,IF($E1211="",0,IF(VLOOKUP($E1211,paramètres!$E$33:$F$44,2,FALSE)&lt;=VLOOKUP($AN$18,paramètres!$E$33:$F$44,2,FALSE),AB1211*$D1211,0)))</f>
        <v>0</v>
      </c>
      <c r="AO1211" s="149" t="str">
        <f>IF(paramètres!$B$28=1,((SUM(Q1211:Z1211)/1.02)+SUM(AA1211:AB1211))*0.0303/9*COUNT(Q1211:Y1211),IF(paramètres!$B$28=2,(SUM(Q1211:AB1211))*0.0303/9*COUNT(Q1211:Y1211),"Missing Delta option"))</f>
        <v>Missing Delta option</v>
      </c>
      <c r="AP1211" s="13" t="str">
        <f>IF(paramètres!$B$28=1,(((SUM(Q1211:Z1211)/1.02)+SUM(AA1211:AB1211))+((SUM(AC1211:AL1211)/1.02)+SUM(AM1211:AO1211)))*cotpatr,IF(paramètres!$B$28=2,(SUM(Q1211:AO1211)*cotpatr),"Missing Delta Option"))</f>
        <v>Missing Delta Option</v>
      </c>
      <c r="AQ1211" s="13" t="str" cm="1">
        <f t="array" ref="AQ1211">IF(paramètres!$B$28=1,(((SUM(Q1211:Z1211)/1.02)+SUM(AA1211:AB1211))+((SUM(AC1211:AN1211)/1.02)+SUM(AM1211:AN1211)))/12*pécule,IF(paramètres!$B$28=2,SUM(Q1211:AN1211)/12*pécule,"Missing Delta Option"))</f>
        <v>Missing Delta Option</v>
      </c>
      <c r="AR1211" s="132" t="e">
        <f>IF(paramètres!$B$28=1,(((SUM(Q1211:Z1211)/1.02)+SUM(AA1211:AB1211))+((SUM(AC1211:AN1211)/1.02)+SUM(AM1211:AN1211)))+AO1211+AP1211+AQ1211,SUM(Q1211:AN1211)+AO1211+AP1211+AQ1211)</f>
        <v>#VALUE!</v>
      </c>
    </row>
    <row r="1212" spans="1:44" x14ac:dyDescent="0.25">
      <c r="A1212" s="131"/>
      <c r="B1212" s="39"/>
      <c r="C1212" s="39"/>
      <c r="D1212" s="93"/>
      <c r="E1212" s="68"/>
      <c r="F1212" s="40"/>
      <c r="G1212" s="94"/>
      <c r="H1212" s="38"/>
      <c r="I1212" s="95"/>
      <c r="J1212" s="40"/>
      <c r="K1212" s="38"/>
      <c r="L1212" s="95"/>
      <c r="M1212" s="40"/>
      <c r="N1212" s="38"/>
      <c r="O1212" s="95"/>
      <c r="P1212" s="68"/>
      <c r="Q1212" s="226"/>
      <c r="R1212" s="227"/>
      <c r="S1212" s="227"/>
      <c r="T1212" s="227"/>
      <c r="U1212" s="227"/>
      <c r="V1212" s="227"/>
      <c r="W1212" s="227"/>
      <c r="X1212" s="227"/>
      <c r="Y1212" s="227"/>
      <c r="Z1212" s="227"/>
      <c r="AA1212" s="227"/>
      <c r="AB1212" s="228"/>
      <c r="AC1212" s="149">
        <f>IF($D1212="",0,IF($E1212="",0,IF(VLOOKUP($E1212,paramètres!$E$33:$F$44,2,FALSE)&lt;=VLOOKUP($AC$18,paramètres!$E$33:$F$44,2,FALSE),Q1212*$D1212,0)))</f>
        <v>0</v>
      </c>
      <c r="AD1212" s="13">
        <f>IF($D1212="",0,IF($E1212="",0,IF(VLOOKUP($E1212,paramètres!$E$33:$F$44,2,FALSE)&lt;=VLOOKUP($AD$18,paramètres!$E$33:$F$44,2,FALSE),R1212*$D1212,0)))</f>
        <v>0</v>
      </c>
      <c r="AE1212" s="13">
        <f>IF($D1212="",0,IF($E1212="",0,IF(VLOOKUP($E1212,paramètres!$E$33:$F$44,2,FALSE)&lt;=VLOOKUP($AE$18,paramètres!$E$33:$F$44,2,FALSE),S1212*$D1212,0)))</f>
        <v>0</v>
      </c>
      <c r="AF1212" s="13">
        <f>IF($D1212="",0,IF($E1212="",0,IF(VLOOKUP($E1212,paramètres!$E$33:$F$44,2,FALSE)&lt;=VLOOKUP($AF$18,paramètres!$E$33:$F$44,2,FALSE),T1212*$D1212,0)))</f>
        <v>0</v>
      </c>
      <c r="AG1212" s="13">
        <f>IF($D1212="",0,IF($E1212="",0,IF(VLOOKUP($E1212,paramètres!$E$33:$F$44,2,FALSE)&lt;=VLOOKUP($AG$18,paramètres!$E$33:$F$44,2,FALSE),U1212*$D1212,0)))</f>
        <v>0</v>
      </c>
      <c r="AH1212" s="13">
        <f>IF($D1212="",0,IF($E1212="",0,IF(VLOOKUP($E1212,paramètres!$E$33:$F$44,2,FALSE)&lt;=VLOOKUP($AH$18,paramètres!$E$33:$F$44,2,FALSE),V1212*$D1212,0)))</f>
        <v>0</v>
      </c>
      <c r="AI1212" s="13">
        <f>IF($D1212="",0,IF($E1212="",0,IF(VLOOKUP($E1212,paramètres!$E$33:$F$44,2,FALSE)&lt;=VLOOKUP($AI$18,paramètres!$E$33:$F$44,2,FALSE),W1212*$D1212,0)))</f>
        <v>0</v>
      </c>
      <c r="AJ1212" s="13">
        <f>IF($D1212="",0,IF($E1212="",0,IF(VLOOKUP($E1212,paramètres!$E$33:$F$44,2,FALSE)&lt;=VLOOKUP($AJ$18,paramètres!$E$33:$F$44,2,FALSE),X1212*$D1212,0)))</f>
        <v>0</v>
      </c>
      <c r="AK1212" s="13">
        <f>IF($D1212="",0,IF($E1212="",0,IF(VLOOKUP($E1212,paramètres!$E$33:$F$44,2,FALSE)&lt;=VLOOKUP($AK$18,paramètres!$E$33:$F$44,2,FALSE),Y1212*$D1212,0)))</f>
        <v>0</v>
      </c>
      <c r="AL1212" s="13">
        <f>IF($D1212="",0,IF($E1212="",0,IF(VLOOKUP($E1212,paramètres!$E$33:$F$44,2,FALSE)&lt;=VLOOKUP($AL$18,paramètres!$E$33:$F$44,2,FALSE),Z1212*$D1212,0)))</f>
        <v>0</v>
      </c>
      <c r="AM1212" s="13">
        <f>IF($D1212="",0,IF($E1212="",0,IF(VLOOKUP($E1212,paramètres!$E$33:$F$44,2,FALSE)&lt;=VLOOKUP($AM$18,paramètres!$E$33:$F$44,2,FALSE),AA1212*$D1212,0)))</f>
        <v>0</v>
      </c>
      <c r="AN1212" s="154">
        <f>IF($D1212="",0,IF($E1212="",0,IF(VLOOKUP($E1212,paramètres!$E$33:$F$44,2,FALSE)&lt;=VLOOKUP($AN$18,paramètres!$E$33:$F$44,2,FALSE),AB1212*$D1212,0)))</f>
        <v>0</v>
      </c>
      <c r="AO1212" s="149" t="str">
        <f>IF(paramètres!$B$28=1,((SUM(Q1212:Z1212)/1.02)+SUM(AA1212:AB1212))*0.0303/9*COUNT(Q1212:Y1212),IF(paramètres!$B$28=2,(SUM(Q1212:AB1212))*0.0303/9*COUNT(Q1212:Y1212),"Missing Delta option"))</f>
        <v>Missing Delta option</v>
      </c>
      <c r="AP1212" s="13" t="str">
        <f>IF(paramètres!$B$28=1,(((SUM(Q1212:Z1212)/1.02)+SUM(AA1212:AB1212))+((SUM(AC1212:AL1212)/1.02)+SUM(AM1212:AO1212)))*cotpatr,IF(paramètres!$B$28=2,(SUM(Q1212:AO1212)*cotpatr),"Missing Delta Option"))</f>
        <v>Missing Delta Option</v>
      </c>
      <c r="AQ1212" s="13" t="str" cm="1">
        <f t="array" ref="AQ1212">IF(paramètres!$B$28=1,(((SUM(Q1212:Z1212)/1.02)+SUM(AA1212:AB1212))+((SUM(AC1212:AN1212)/1.02)+SUM(AM1212:AN1212)))/12*pécule,IF(paramètres!$B$28=2,SUM(Q1212:AN1212)/12*pécule,"Missing Delta Option"))</f>
        <v>Missing Delta Option</v>
      </c>
      <c r="AR1212" s="132" t="e">
        <f>IF(paramètres!$B$28=1,(((SUM(Q1212:Z1212)/1.02)+SUM(AA1212:AB1212))+((SUM(AC1212:AN1212)/1.02)+SUM(AM1212:AN1212)))+AO1212+AP1212+AQ1212,SUM(Q1212:AN1212)+AO1212+AP1212+AQ1212)</f>
        <v>#VALUE!</v>
      </c>
    </row>
    <row r="1213" spans="1:44" x14ac:dyDescent="0.25">
      <c r="A1213" s="131"/>
      <c r="B1213" s="39"/>
      <c r="C1213" s="39"/>
      <c r="D1213" s="93"/>
      <c r="E1213" s="68"/>
      <c r="F1213" s="40"/>
      <c r="G1213" s="94"/>
      <c r="H1213" s="38"/>
      <c r="I1213" s="95"/>
      <c r="J1213" s="40"/>
      <c r="K1213" s="38"/>
      <c r="L1213" s="95"/>
      <c r="M1213" s="40"/>
      <c r="N1213" s="38"/>
      <c r="O1213" s="95"/>
      <c r="P1213" s="68"/>
      <c r="Q1213" s="226"/>
      <c r="R1213" s="227"/>
      <c r="S1213" s="227"/>
      <c r="T1213" s="227"/>
      <c r="U1213" s="227"/>
      <c r="V1213" s="227"/>
      <c r="W1213" s="227"/>
      <c r="X1213" s="227"/>
      <c r="Y1213" s="227"/>
      <c r="Z1213" s="227"/>
      <c r="AA1213" s="227"/>
      <c r="AB1213" s="228"/>
      <c r="AC1213" s="149">
        <f>IF($D1213="",0,IF($E1213="",0,IF(VLOOKUP($E1213,paramètres!$E$33:$F$44,2,FALSE)&lt;=VLOOKUP($AC$18,paramètres!$E$33:$F$44,2,FALSE),Q1213*$D1213,0)))</f>
        <v>0</v>
      </c>
      <c r="AD1213" s="13">
        <f>IF($D1213="",0,IF($E1213="",0,IF(VLOOKUP($E1213,paramètres!$E$33:$F$44,2,FALSE)&lt;=VLOOKUP($AD$18,paramètres!$E$33:$F$44,2,FALSE),R1213*$D1213,0)))</f>
        <v>0</v>
      </c>
      <c r="AE1213" s="13">
        <f>IF($D1213="",0,IF($E1213="",0,IF(VLOOKUP($E1213,paramètres!$E$33:$F$44,2,FALSE)&lt;=VLOOKUP($AE$18,paramètres!$E$33:$F$44,2,FALSE),S1213*$D1213,0)))</f>
        <v>0</v>
      </c>
      <c r="AF1213" s="13">
        <f>IF($D1213="",0,IF($E1213="",0,IF(VLOOKUP($E1213,paramètres!$E$33:$F$44,2,FALSE)&lt;=VLOOKUP($AF$18,paramètres!$E$33:$F$44,2,FALSE),T1213*$D1213,0)))</f>
        <v>0</v>
      </c>
      <c r="AG1213" s="13">
        <f>IF($D1213="",0,IF($E1213="",0,IF(VLOOKUP($E1213,paramètres!$E$33:$F$44,2,FALSE)&lt;=VLOOKUP($AG$18,paramètres!$E$33:$F$44,2,FALSE),U1213*$D1213,0)))</f>
        <v>0</v>
      </c>
      <c r="AH1213" s="13">
        <f>IF($D1213="",0,IF($E1213="",0,IF(VLOOKUP($E1213,paramètres!$E$33:$F$44,2,FALSE)&lt;=VLOOKUP($AH$18,paramètres!$E$33:$F$44,2,FALSE),V1213*$D1213,0)))</f>
        <v>0</v>
      </c>
      <c r="AI1213" s="13">
        <f>IF($D1213="",0,IF($E1213="",0,IF(VLOOKUP($E1213,paramètres!$E$33:$F$44,2,FALSE)&lt;=VLOOKUP($AI$18,paramètres!$E$33:$F$44,2,FALSE),W1213*$D1213,0)))</f>
        <v>0</v>
      </c>
      <c r="AJ1213" s="13">
        <f>IF($D1213="",0,IF($E1213="",0,IF(VLOOKUP($E1213,paramètres!$E$33:$F$44,2,FALSE)&lt;=VLOOKUP($AJ$18,paramètres!$E$33:$F$44,2,FALSE),X1213*$D1213,0)))</f>
        <v>0</v>
      </c>
      <c r="AK1213" s="13">
        <f>IF($D1213="",0,IF($E1213="",0,IF(VLOOKUP($E1213,paramètres!$E$33:$F$44,2,FALSE)&lt;=VLOOKUP($AK$18,paramètres!$E$33:$F$44,2,FALSE),Y1213*$D1213,0)))</f>
        <v>0</v>
      </c>
      <c r="AL1213" s="13">
        <f>IF($D1213="",0,IF($E1213="",0,IF(VLOOKUP($E1213,paramètres!$E$33:$F$44,2,FALSE)&lt;=VLOOKUP($AL$18,paramètres!$E$33:$F$44,2,FALSE),Z1213*$D1213,0)))</f>
        <v>0</v>
      </c>
      <c r="AM1213" s="13">
        <f>IF($D1213="",0,IF($E1213="",0,IF(VLOOKUP($E1213,paramètres!$E$33:$F$44,2,FALSE)&lt;=VLOOKUP($AM$18,paramètres!$E$33:$F$44,2,FALSE),AA1213*$D1213,0)))</f>
        <v>0</v>
      </c>
      <c r="AN1213" s="154">
        <f>IF($D1213="",0,IF($E1213="",0,IF(VLOOKUP($E1213,paramètres!$E$33:$F$44,2,FALSE)&lt;=VLOOKUP($AN$18,paramètres!$E$33:$F$44,2,FALSE),AB1213*$D1213,0)))</f>
        <v>0</v>
      </c>
      <c r="AO1213" s="149" t="str">
        <f>IF(paramètres!$B$28=1,((SUM(Q1213:Z1213)/1.02)+SUM(AA1213:AB1213))*0.0303/9*COUNT(Q1213:Y1213),IF(paramètres!$B$28=2,(SUM(Q1213:AB1213))*0.0303/9*COUNT(Q1213:Y1213),"Missing Delta option"))</f>
        <v>Missing Delta option</v>
      </c>
      <c r="AP1213" s="13" t="str">
        <f>IF(paramètres!$B$28=1,(((SUM(Q1213:Z1213)/1.02)+SUM(AA1213:AB1213))+((SUM(AC1213:AL1213)/1.02)+SUM(AM1213:AO1213)))*cotpatr,IF(paramètres!$B$28=2,(SUM(Q1213:AO1213)*cotpatr),"Missing Delta Option"))</f>
        <v>Missing Delta Option</v>
      </c>
      <c r="AQ1213" s="13" t="str" cm="1">
        <f t="array" ref="AQ1213">IF(paramètres!$B$28=1,(((SUM(Q1213:Z1213)/1.02)+SUM(AA1213:AB1213))+((SUM(AC1213:AN1213)/1.02)+SUM(AM1213:AN1213)))/12*pécule,IF(paramètres!$B$28=2,SUM(Q1213:AN1213)/12*pécule,"Missing Delta Option"))</f>
        <v>Missing Delta Option</v>
      </c>
      <c r="AR1213" s="132" t="e">
        <f>IF(paramètres!$B$28=1,(((SUM(Q1213:Z1213)/1.02)+SUM(AA1213:AB1213))+((SUM(AC1213:AN1213)/1.02)+SUM(AM1213:AN1213)))+AO1213+AP1213+AQ1213,SUM(Q1213:AN1213)+AO1213+AP1213+AQ1213)</f>
        <v>#VALUE!</v>
      </c>
    </row>
    <row r="1214" spans="1:44" x14ac:dyDescent="0.25">
      <c r="A1214" s="131"/>
      <c r="B1214" s="39"/>
      <c r="C1214" s="39"/>
      <c r="D1214" s="93"/>
      <c r="E1214" s="68"/>
      <c r="F1214" s="40"/>
      <c r="G1214" s="94"/>
      <c r="H1214" s="38"/>
      <c r="I1214" s="95"/>
      <c r="J1214" s="40"/>
      <c r="K1214" s="38"/>
      <c r="L1214" s="95"/>
      <c r="M1214" s="40"/>
      <c r="N1214" s="38"/>
      <c r="O1214" s="95"/>
      <c r="P1214" s="68"/>
      <c r="Q1214" s="226"/>
      <c r="R1214" s="227"/>
      <c r="S1214" s="227"/>
      <c r="T1214" s="227"/>
      <c r="U1214" s="227"/>
      <c r="V1214" s="227"/>
      <c r="W1214" s="227"/>
      <c r="X1214" s="227"/>
      <c r="Y1214" s="227"/>
      <c r="Z1214" s="227"/>
      <c r="AA1214" s="227"/>
      <c r="AB1214" s="228"/>
      <c r="AC1214" s="149">
        <f>IF($D1214="",0,IF($E1214="",0,IF(VLOOKUP($E1214,paramètres!$E$33:$F$44,2,FALSE)&lt;=VLOOKUP($AC$18,paramètres!$E$33:$F$44,2,FALSE),Q1214*$D1214,0)))</f>
        <v>0</v>
      </c>
      <c r="AD1214" s="13">
        <f>IF($D1214="",0,IF($E1214="",0,IF(VLOOKUP($E1214,paramètres!$E$33:$F$44,2,FALSE)&lt;=VLOOKUP($AD$18,paramètres!$E$33:$F$44,2,FALSE),R1214*$D1214,0)))</f>
        <v>0</v>
      </c>
      <c r="AE1214" s="13">
        <f>IF($D1214="",0,IF($E1214="",0,IF(VLOOKUP($E1214,paramètres!$E$33:$F$44,2,FALSE)&lt;=VLOOKUP($AE$18,paramètres!$E$33:$F$44,2,FALSE),S1214*$D1214,0)))</f>
        <v>0</v>
      </c>
      <c r="AF1214" s="13">
        <f>IF($D1214="",0,IF($E1214="",0,IF(VLOOKUP($E1214,paramètres!$E$33:$F$44,2,FALSE)&lt;=VLOOKUP($AF$18,paramètres!$E$33:$F$44,2,FALSE),T1214*$D1214,0)))</f>
        <v>0</v>
      </c>
      <c r="AG1214" s="13">
        <f>IF($D1214="",0,IF($E1214="",0,IF(VLOOKUP($E1214,paramètres!$E$33:$F$44,2,FALSE)&lt;=VLOOKUP($AG$18,paramètres!$E$33:$F$44,2,FALSE),U1214*$D1214,0)))</f>
        <v>0</v>
      </c>
      <c r="AH1214" s="13">
        <f>IF($D1214="",0,IF($E1214="",0,IF(VLOOKUP($E1214,paramètres!$E$33:$F$44,2,FALSE)&lt;=VLOOKUP($AH$18,paramètres!$E$33:$F$44,2,FALSE),V1214*$D1214,0)))</f>
        <v>0</v>
      </c>
      <c r="AI1214" s="13">
        <f>IF($D1214="",0,IF($E1214="",0,IF(VLOOKUP($E1214,paramètres!$E$33:$F$44,2,FALSE)&lt;=VLOOKUP($AI$18,paramètres!$E$33:$F$44,2,FALSE),W1214*$D1214,0)))</f>
        <v>0</v>
      </c>
      <c r="AJ1214" s="13">
        <f>IF($D1214="",0,IF($E1214="",0,IF(VLOOKUP($E1214,paramètres!$E$33:$F$44,2,FALSE)&lt;=VLOOKUP($AJ$18,paramètres!$E$33:$F$44,2,FALSE),X1214*$D1214,0)))</f>
        <v>0</v>
      </c>
      <c r="AK1214" s="13">
        <f>IF($D1214="",0,IF($E1214="",0,IF(VLOOKUP($E1214,paramètres!$E$33:$F$44,2,FALSE)&lt;=VLOOKUP($AK$18,paramètres!$E$33:$F$44,2,FALSE),Y1214*$D1214,0)))</f>
        <v>0</v>
      </c>
      <c r="AL1214" s="13">
        <f>IF($D1214="",0,IF($E1214="",0,IF(VLOOKUP($E1214,paramètres!$E$33:$F$44,2,FALSE)&lt;=VLOOKUP($AL$18,paramètres!$E$33:$F$44,2,FALSE),Z1214*$D1214,0)))</f>
        <v>0</v>
      </c>
      <c r="AM1214" s="13">
        <f>IF($D1214="",0,IF($E1214="",0,IF(VLOOKUP($E1214,paramètres!$E$33:$F$44,2,FALSE)&lt;=VLOOKUP($AM$18,paramètres!$E$33:$F$44,2,FALSE),AA1214*$D1214,0)))</f>
        <v>0</v>
      </c>
      <c r="AN1214" s="154">
        <f>IF($D1214="",0,IF($E1214="",0,IF(VLOOKUP($E1214,paramètres!$E$33:$F$44,2,FALSE)&lt;=VLOOKUP($AN$18,paramètres!$E$33:$F$44,2,FALSE),AB1214*$D1214,0)))</f>
        <v>0</v>
      </c>
      <c r="AO1214" s="149" t="str">
        <f>IF(paramètres!$B$28=1,((SUM(Q1214:Z1214)/1.02)+SUM(AA1214:AB1214))*0.0303/9*COUNT(Q1214:Y1214),IF(paramètres!$B$28=2,(SUM(Q1214:AB1214))*0.0303/9*COUNT(Q1214:Y1214),"Missing Delta option"))</f>
        <v>Missing Delta option</v>
      </c>
      <c r="AP1214" s="13" t="str">
        <f>IF(paramètres!$B$28=1,(((SUM(Q1214:Z1214)/1.02)+SUM(AA1214:AB1214))+((SUM(AC1214:AL1214)/1.02)+SUM(AM1214:AO1214)))*cotpatr,IF(paramètres!$B$28=2,(SUM(Q1214:AO1214)*cotpatr),"Missing Delta Option"))</f>
        <v>Missing Delta Option</v>
      </c>
      <c r="AQ1214" s="13" t="str" cm="1">
        <f t="array" ref="AQ1214">IF(paramètres!$B$28=1,(((SUM(Q1214:Z1214)/1.02)+SUM(AA1214:AB1214))+((SUM(AC1214:AN1214)/1.02)+SUM(AM1214:AN1214)))/12*pécule,IF(paramètres!$B$28=2,SUM(Q1214:AN1214)/12*pécule,"Missing Delta Option"))</f>
        <v>Missing Delta Option</v>
      </c>
      <c r="AR1214" s="132" t="e">
        <f>IF(paramètres!$B$28=1,(((SUM(Q1214:Z1214)/1.02)+SUM(AA1214:AB1214))+((SUM(AC1214:AN1214)/1.02)+SUM(AM1214:AN1214)))+AO1214+AP1214+AQ1214,SUM(Q1214:AN1214)+AO1214+AP1214+AQ1214)</f>
        <v>#VALUE!</v>
      </c>
    </row>
    <row r="1215" spans="1:44" x14ac:dyDescent="0.25">
      <c r="A1215" s="131"/>
      <c r="B1215" s="39"/>
      <c r="C1215" s="39"/>
      <c r="D1215" s="93"/>
      <c r="E1215" s="68"/>
      <c r="F1215" s="40"/>
      <c r="G1215" s="94"/>
      <c r="H1215" s="38"/>
      <c r="I1215" s="95"/>
      <c r="J1215" s="40"/>
      <c r="K1215" s="38"/>
      <c r="L1215" s="95"/>
      <c r="M1215" s="40"/>
      <c r="N1215" s="38"/>
      <c r="O1215" s="95"/>
      <c r="P1215" s="68"/>
      <c r="Q1215" s="226"/>
      <c r="R1215" s="227"/>
      <c r="S1215" s="227"/>
      <c r="T1215" s="227"/>
      <c r="U1215" s="227"/>
      <c r="V1215" s="227"/>
      <c r="W1215" s="227"/>
      <c r="X1215" s="227"/>
      <c r="Y1215" s="227"/>
      <c r="Z1215" s="227"/>
      <c r="AA1215" s="227"/>
      <c r="AB1215" s="228"/>
      <c r="AC1215" s="149">
        <f>IF($D1215="",0,IF($E1215="",0,IF(VLOOKUP($E1215,paramètres!$E$33:$F$44,2,FALSE)&lt;=VLOOKUP($AC$18,paramètres!$E$33:$F$44,2,FALSE),Q1215*$D1215,0)))</f>
        <v>0</v>
      </c>
      <c r="AD1215" s="13">
        <f>IF($D1215="",0,IF($E1215="",0,IF(VLOOKUP($E1215,paramètres!$E$33:$F$44,2,FALSE)&lt;=VLOOKUP($AD$18,paramètres!$E$33:$F$44,2,FALSE),R1215*$D1215,0)))</f>
        <v>0</v>
      </c>
      <c r="AE1215" s="13">
        <f>IF($D1215="",0,IF($E1215="",0,IF(VLOOKUP($E1215,paramètres!$E$33:$F$44,2,FALSE)&lt;=VLOOKUP($AE$18,paramètres!$E$33:$F$44,2,FALSE),S1215*$D1215,0)))</f>
        <v>0</v>
      </c>
      <c r="AF1215" s="13">
        <f>IF($D1215="",0,IF($E1215="",0,IF(VLOOKUP($E1215,paramètres!$E$33:$F$44,2,FALSE)&lt;=VLOOKUP($AF$18,paramètres!$E$33:$F$44,2,FALSE),T1215*$D1215,0)))</f>
        <v>0</v>
      </c>
      <c r="AG1215" s="13">
        <f>IF($D1215="",0,IF($E1215="",0,IF(VLOOKUP($E1215,paramètres!$E$33:$F$44,2,FALSE)&lt;=VLOOKUP($AG$18,paramètres!$E$33:$F$44,2,FALSE),U1215*$D1215,0)))</f>
        <v>0</v>
      </c>
      <c r="AH1215" s="13">
        <f>IF($D1215="",0,IF($E1215="",0,IF(VLOOKUP($E1215,paramètres!$E$33:$F$44,2,FALSE)&lt;=VLOOKUP($AH$18,paramètres!$E$33:$F$44,2,FALSE),V1215*$D1215,0)))</f>
        <v>0</v>
      </c>
      <c r="AI1215" s="13">
        <f>IF($D1215="",0,IF($E1215="",0,IF(VLOOKUP($E1215,paramètres!$E$33:$F$44,2,FALSE)&lt;=VLOOKUP($AI$18,paramètres!$E$33:$F$44,2,FALSE),W1215*$D1215,0)))</f>
        <v>0</v>
      </c>
      <c r="AJ1215" s="13">
        <f>IF($D1215="",0,IF($E1215="",0,IF(VLOOKUP($E1215,paramètres!$E$33:$F$44,2,FALSE)&lt;=VLOOKUP($AJ$18,paramètres!$E$33:$F$44,2,FALSE),X1215*$D1215,0)))</f>
        <v>0</v>
      </c>
      <c r="AK1215" s="13">
        <f>IF($D1215="",0,IF($E1215="",0,IF(VLOOKUP($E1215,paramètres!$E$33:$F$44,2,FALSE)&lt;=VLOOKUP($AK$18,paramètres!$E$33:$F$44,2,FALSE),Y1215*$D1215,0)))</f>
        <v>0</v>
      </c>
      <c r="AL1215" s="13">
        <f>IF($D1215="",0,IF($E1215="",0,IF(VLOOKUP($E1215,paramètres!$E$33:$F$44,2,FALSE)&lt;=VLOOKUP($AL$18,paramètres!$E$33:$F$44,2,FALSE),Z1215*$D1215,0)))</f>
        <v>0</v>
      </c>
      <c r="AM1215" s="13">
        <f>IF($D1215="",0,IF($E1215="",0,IF(VLOOKUP($E1215,paramètres!$E$33:$F$44,2,FALSE)&lt;=VLOOKUP($AM$18,paramètres!$E$33:$F$44,2,FALSE),AA1215*$D1215,0)))</f>
        <v>0</v>
      </c>
      <c r="AN1215" s="154">
        <f>IF($D1215="",0,IF($E1215="",0,IF(VLOOKUP($E1215,paramètres!$E$33:$F$44,2,FALSE)&lt;=VLOOKUP($AN$18,paramètres!$E$33:$F$44,2,FALSE),AB1215*$D1215,0)))</f>
        <v>0</v>
      </c>
      <c r="AO1215" s="149" t="str">
        <f>IF(paramètres!$B$28=1,((SUM(Q1215:Z1215)/1.02)+SUM(AA1215:AB1215))*0.0303/9*COUNT(Q1215:Y1215),IF(paramètres!$B$28=2,(SUM(Q1215:AB1215))*0.0303/9*COUNT(Q1215:Y1215),"Missing Delta option"))</f>
        <v>Missing Delta option</v>
      </c>
      <c r="AP1215" s="13" t="str">
        <f>IF(paramètres!$B$28=1,(((SUM(Q1215:Z1215)/1.02)+SUM(AA1215:AB1215))+((SUM(AC1215:AL1215)/1.02)+SUM(AM1215:AO1215)))*cotpatr,IF(paramètres!$B$28=2,(SUM(Q1215:AO1215)*cotpatr),"Missing Delta Option"))</f>
        <v>Missing Delta Option</v>
      </c>
      <c r="AQ1215" s="13" t="str" cm="1">
        <f t="array" ref="AQ1215">IF(paramètres!$B$28=1,(((SUM(Q1215:Z1215)/1.02)+SUM(AA1215:AB1215))+((SUM(AC1215:AN1215)/1.02)+SUM(AM1215:AN1215)))/12*pécule,IF(paramètres!$B$28=2,SUM(Q1215:AN1215)/12*pécule,"Missing Delta Option"))</f>
        <v>Missing Delta Option</v>
      </c>
      <c r="AR1215" s="132" t="e">
        <f>IF(paramètres!$B$28=1,(((SUM(Q1215:Z1215)/1.02)+SUM(AA1215:AB1215))+((SUM(AC1215:AN1215)/1.02)+SUM(AM1215:AN1215)))+AO1215+AP1215+AQ1215,SUM(Q1215:AN1215)+AO1215+AP1215+AQ1215)</f>
        <v>#VALUE!</v>
      </c>
    </row>
    <row r="1216" spans="1:44" x14ac:dyDescent="0.25">
      <c r="A1216" s="131"/>
      <c r="B1216" s="39"/>
      <c r="C1216" s="39"/>
      <c r="D1216" s="93"/>
      <c r="E1216" s="68"/>
      <c r="F1216" s="40"/>
      <c r="G1216" s="94"/>
      <c r="H1216" s="38"/>
      <c r="I1216" s="95"/>
      <c r="J1216" s="40"/>
      <c r="K1216" s="38"/>
      <c r="L1216" s="95"/>
      <c r="M1216" s="40"/>
      <c r="N1216" s="38"/>
      <c r="O1216" s="95"/>
      <c r="P1216" s="68"/>
      <c r="Q1216" s="226"/>
      <c r="R1216" s="227"/>
      <c r="S1216" s="227"/>
      <c r="T1216" s="227"/>
      <c r="U1216" s="227"/>
      <c r="V1216" s="227"/>
      <c r="W1216" s="227"/>
      <c r="X1216" s="227"/>
      <c r="Y1216" s="227"/>
      <c r="Z1216" s="227"/>
      <c r="AA1216" s="227"/>
      <c r="AB1216" s="228"/>
      <c r="AC1216" s="149">
        <f>IF($D1216="",0,IF($E1216="",0,IF(VLOOKUP($E1216,paramètres!$E$33:$F$44,2,FALSE)&lt;=VLOOKUP($AC$18,paramètres!$E$33:$F$44,2,FALSE),Q1216*$D1216,0)))</f>
        <v>0</v>
      </c>
      <c r="AD1216" s="13">
        <f>IF($D1216="",0,IF($E1216="",0,IF(VLOOKUP($E1216,paramètres!$E$33:$F$44,2,FALSE)&lt;=VLOOKUP($AD$18,paramètres!$E$33:$F$44,2,FALSE),R1216*$D1216,0)))</f>
        <v>0</v>
      </c>
      <c r="AE1216" s="13">
        <f>IF($D1216="",0,IF($E1216="",0,IF(VLOOKUP($E1216,paramètres!$E$33:$F$44,2,FALSE)&lt;=VLOOKUP($AE$18,paramètres!$E$33:$F$44,2,FALSE),S1216*$D1216,0)))</f>
        <v>0</v>
      </c>
      <c r="AF1216" s="13">
        <f>IF($D1216="",0,IF($E1216="",0,IF(VLOOKUP($E1216,paramètres!$E$33:$F$44,2,FALSE)&lt;=VLOOKUP($AF$18,paramètres!$E$33:$F$44,2,FALSE),T1216*$D1216,0)))</f>
        <v>0</v>
      </c>
      <c r="AG1216" s="13">
        <f>IF($D1216="",0,IF($E1216="",0,IF(VLOOKUP($E1216,paramètres!$E$33:$F$44,2,FALSE)&lt;=VLOOKUP($AG$18,paramètres!$E$33:$F$44,2,FALSE),U1216*$D1216,0)))</f>
        <v>0</v>
      </c>
      <c r="AH1216" s="13">
        <f>IF($D1216="",0,IF($E1216="",0,IF(VLOOKUP($E1216,paramètres!$E$33:$F$44,2,FALSE)&lt;=VLOOKUP($AH$18,paramètres!$E$33:$F$44,2,FALSE),V1216*$D1216,0)))</f>
        <v>0</v>
      </c>
      <c r="AI1216" s="13">
        <f>IF($D1216="",0,IF($E1216="",0,IF(VLOOKUP($E1216,paramètres!$E$33:$F$44,2,FALSE)&lt;=VLOOKUP($AI$18,paramètres!$E$33:$F$44,2,FALSE),W1216*$D1216,0)))</f>
        <v>0</v>
      </c>
      <c r="AJ1216" s="13">
        <f>IF($D1216="",0,IF($E1216="",0,IF(VLOOKUP($E1216,paramètres!$E$33:$F$44,2,FALSE)&lt;=VLOOKUP($AJ$18,paramètres!$E$33:$F$44,2,FALSE),X1216*$D1216,0)))</f>
        <v>0</v>
      </c>
      <c r="AK1216" s="13">
        <f>IF($D1216="",0,IF($E1216="",0,IF(VLOOKUP($E1216,paramètres!$E$33:$F$44,2,FALSE)&lt;=VLOOKUP($AK$18,paramètres!$E$33:$F$44,2,FALSE),Y1216*$D1216,0)))</f>
        <v>0</v>
      </c>
      <c r="AL1216" s="13">
        <f>IF($D1216="",0,IF($E1216="",0,IF(VLOOKUP($E1216,paramètres!$E$33:$F$44,2,FALSE)&lt;=VLOOKUP($AL$18,paramètres!$E$33:$F$44,2,FALSE),Z1216*$D1216,0)))</f>
        <v>0</v>
      </c>
      <c r="AM1216" s="13">
        <f>IF($D1216="",0,IF($E1216="",0,IF(VLOOKUP($E1216,paramètres!$E$33:$F$44,2,FALSE)&lt;=VLOOKUP($AM$18,paramètres!$E$33:$F$44,2,FALSE),AA1216*$D1216,0)))</f>
        <v>0</v>
      </c>
      <c r="AN1216" s="154">
        <f>IF($D1216="",0,IF($E1216="",0,IF(VLOOKUP($E1216,paramètres!$E$33:$F$44,2,FALSE)&lt;=VLOOKUP($AN$18,paramètres!$E$33:$F$44,2,FALSE),AB1216*$D1216,0)))</f>
        <v>0</v>
      </c>
      <c r="AO1216" s="149" t="str">
        <f>IF(paramètres!$B$28=1,((SUM(Q1216:Z1216)/1.02)+SUM(AA1216:AB1216))*0.0303/9*COUNT(Q1216:Y1216),IF(paramètres!$B$28=2,(SUM(Q1216:AB1216))*0.0303/9*COUNT(Q1216:Y1216),"Missing Delta option"))</f>
        <v>Missing Delta option</v>
      </c>
      <c r="AP1216" s="13" t="str">
        <f>IF(paramètres!$B$28=1,(((SUM(Q1216:Z1216)/1.02)+SUM(AA1216:AB1216))+((SUM(AC1216:AL1216)/1.02)+SUM(AM1216:AO1216)))*cotpatr,IF(paramètres!$B$28=2,(SUM(Q1216:AO1216)*cotpatr),"Missing Delta Option"))</f>
        <v>Missing Delta Option</v>
      </c>
      <c r="AQ1216" s="13" t="str" cm="1">
        <f t="array" ref="AQ1216">IF(paramètres!$B$28=1,(((SUM(Q1216:Z1216)/1.02)+SUM(AA1216:AB1216))+((SUM(AC1216:AN1216)/1.02)+SUM(AM1216:AN1216)))/12*pécule,IF(paramètres!$B$28=2,SUM(Q1216:AN1216)/12*pécule,"Missing Delta Option"))</f>
        <v>Missing Delta Option</v>
      </c>
      <c r="AR1216" s="132" t="e">
        <f>IF(paramètres!$B$28=1,(((SUM(Q1216:Z1216)/1.02)+SUM(AA1216:AB1216))+((SUM(AC1216:AN1216)/1.02)+SUM(AM1216:AN1216)))+AO1216+AP1216+AQ1216,SUM(Q1216:AN1216)+AO1216+AP1216+AQ1216)</f>
        <v>#VALUE!</v>
      </c>
    </row>
    <row r="1217" spans="1:44" x14ac:dyDescent="0.25">
      <c r="A1217" s="131"/>
      <c r="B1217" s="39"/>
      <c r="C1217" s="39"/>
      <c r="D1217" s="93"/>
      <c r="E1217" s="68"/>
      <c r="F1217" s="40"/>
      <c r="G1217" s="94"/>
      <c r="H1217" s="38"/>
      <c r="I1217" s="95"/>
      <c r="J1217" s="40"/>
      <c r="K1217" s="38"/>
      <c r="L1217" s="95"/>
      <c r="M1217" s="40"/>
      <c r="N1217" s="38"/>
      <c r="O1217" s="95"/>
      <c r="P1217" s="68"/>
      <c r="Q1217" s="226"/>
      <c r="R1217" s="227"/>
      <c r="S1217" s="227"/>
      <c r="T1217" s="227"/>
      <c r="U1217" s="227"/>
      <c r="V1217" s="227"/>
      <c r="W1217" s="227"/>
      <c r="X1217" s="227"/>
      <c r="Y1217" s="227"/>
      <c r="Z1217" s="227"/>
      <c r="AA1217" s="227"/>
      <c r="AB1217" s="228"/>
      <c r="AC1217" s="149">
        <f>IF($D1217="",0,IF($E1217="",0,IF(VLOOKUP($E1217,paramètres!$E$33:$F$44,2,FALSE)&lt;=VLOOKUP($AC$18,paramètres!$E$33:$F$44,2,FALSE),Q1217*$D1217,0)))</f>
        <v>0</v>
      </c>
      <c r="AD1217" s="13">
        <f>IF($D1217="",0,IF($E1217="",0,IF(VLOOKUP($E1217,paramètres!$E$33:$F$44,2,FALSE)&lt;=VLOOKUP($AD$18,paramètres!$E$33:$F$44,2,FALSE),R1217*$D1217,0)))</f>
        <v>0</v>
      </c>
      <c r="AE1217" s="13">
        <f>IF($D1217="",0,IF($E1217="",0,IF(VLOOKUP($E1217,paramètres!$E$33:$F$44,2,FALSE)&lt;=VLOOKUP($AE$18,paramètres!$E$33:$F$44,2,FALSE),S1217*$D1217,0)))</f>
        <v>0</v>
      </c>
      <c r="AF1217" s="13">
        <f>IF($D1217="",0,IF($E1217="",0,IF(VLOOKUP($E1217,paramètres!$E$33:$F$44,2,FALSE)&lt;=VLOOKUP($AF$18,paramètres!$E$33:$F$44,2,FALSE),T1217*$D1217,0)))</f>
        <v>0</v>
      </c>
      <c r="AG1217" s="13">
        <f>IF($D1217="",0,IF($E1217="",0,IF(VLOOKUP($E1217,paramètres!$E$33:$F$44,2,FALSE)&lt;=VLOOKUP($AG$18,paramètres!$E$33:$F$44,2,FALSE),U1217*$D1217,0)))</f>
        <v>0</v>
      </c>
      <c r="AH1217" s="13">
        <f>IF($D1217="",0,IF($E1217="",0,IF(VLOOKUP($E1217,paramètres!$E$33:$F$44,2,FALSE)&lt;=VLOOKUP($AH$18,paramètres!$E$33:$F$44,2,FALSE),V1217*$D1217,0)))</f>
        <v>0</v>
      </c>
      <c r="AI1217" s="13">
        <f>IF($D1217="",0,IF($E1217="",0,IF(VLOOKUP($E1217,paramètres!$E$33:$F$44,2,FALSE)&lt;=VLOOKUP($AI$18,paramètres!$E$33:$F$44,2,FALSE),W1217*$D1217,0)))</f>
        <v>0</v>
      </c>
      <c r="AJ1217" s="13">
        <f>IF($D1217="",0,IF($E1217="",0,IF(VLOOKUP($E1217,paramètres!$E$33:$F$44,2,FALSE)&lt;=VLOOKUP($AJ$18,paramètres!$E$33:$F$44,2,FALSE),X1217*$D1217,0)))</f>
        <v>0</v>
      </c>
      <c r="AK1217" s="13">
        <f>IF($D1217="",0,IF($E1217="",0,IF(VLOOKUP($E1217,paramètres!$E$33:$F$44,2,FALSE)&lt;=VLOOKUP($AK$18,paramètres!$E$33:$F$44,2,FALSE),Y1217*$D1217,0)))</f>
        <v>0</v>
      </c>
      <c r="AL1217" s="13">
        <f>IF($D1217="",0,IF($E1217="",0,IF(VLOOKUP($E1217,paramètres!$E$33:$F$44,2,FALSE)&lt;=VLOOKUP($AL$18,paramètres!$E$33:$F$44,2,FALSE),Z1217*$D1217,0)))</f>
        <v>0</v>
      </c>
      <c r="AM1217" s="13">
        <f>IF($D1217="",0,IF($E1217="",0,IF(VLOOKUP($E1217,paramètres!$E$33:$F$44,2,FALSE)&lt;=VLOOKUP($AM$18,paramètres!$E$33:$F$44,2,FALSE),AA1217*$D1217,0)))</f>
        <v>0</v>
      </c>
      <c r="AN1217" s="154">
        <f>IF($D1217="",0,IF($E1217="",0,IF(VLOOKUP($E1217,paramètres!$E$33:$F$44,2,FALSE)&lt;=VLOOKUP($AN$18,paramètres!$E$33:$F$44,2,FALSE),AB1217*$D1217,0)))</f>
        <v>0</v>
      </c>
      <c r="AO1217" s="149" t="str">
        <f>IF(paramètres!$B$28=1,((SUM(Q1217:Z1217)/1.02)+SUM(AA1217:AB1217))*0.0303/9*COUNT(Q1217:Y1217),IF(paramètres!$B$28=2,(SUM(Q1217:AB1217))*0.0303/9*COUNT(Q1217:Y1217),"Missing Delta option"))</f>
        <v>Missing Delta option</v>
      </c>
      <c r="AP1217" s="13" t="str">
        <f>IF(paramètres!$B$28=1,(((SUM(Q1217:Z1217)/1.02)+SUM(AA1217:AB1217))+((SUM(AC1217:AL1217)/1.02)+SUM(AM1217:AO1217)))*cotpatr,IF(paramètres!$B$28=2,(SUM(Q1217:AO1217)*cotpatr),"Missing Delta Option"))</f>
        <v>Missing Delta Option</v>
      </c>
      <c r="AQ1217" s="13" t="str" cm="1">
        <f t="array" ref="AQ1217">IF(paramètres!$B$28=1,(((SUM(Q1217:Z1217)/1.02)+SUM(AA1217:AB1217))+((SUM(AC1217:AN1217)/1.02)+SUM(AM1217:AN1217)))/12*pécule,IF(paramètres!$B$28=2,SUM(Q1217:AN1217)/12*pécule,"Missing Delta Option"))</f>
        <v>Missing Delta Option</v>
      </c>
      <c r="AR1217" s="132" t="e">
        <f>IF(paramètres!$B$28=1,(((SUM(Q1217:Z1217)/1.02)+SUM(AA1217:AB1217))+((SUM(AC1217:AN1217)/1.02)+SUM(AM1217:AN1217)))+AO1217+AP1217+AQ1217,SUM(Q1217:AN1217)+AO1217+AP1217+AQ1217)</f>
        <v>#VALUE!</v>
      </c>
    </row>
    <row r="1218" spans="1:44" x14ac:dyDescent="0.25">
      <c r="A1218" s="131"/>
      <c r="B1218" s="39"/>
      <c r="C1218" s="39"/>
      <c r="D1218" s="93"/>
      <c r="E1218" s="68"/>
      <c r="F1218" s="40"/>
      <c r="G1218" s="94"/>
      <c r="H1218" s="38"/>
      <c r="I1218" s="95"/>
      <c r="J1218" s="40"/>
      <c r="K1218" s="38"/>
      <c r="L1218" s="95"/>
      <c r="M1218" s="40"/>
      <c r="N1218" s="38"/>
      <c r="O1218" s="95"/>
      <c r="P1218" s="68"/>
      <c r="Q1218" s="226"/>
      <c r="R1218" s="227"/>
      <c r="S1218" s="227"/>
      <c r="T1218" s="227"/>
      <c r="U1218" s="227"/>
      <c r="V1218" s="227"/>
      <c r="W1218" s="227"/>
      <c r="X1218" s="227"/>
      <c r="Y1218" s="227"/>
      <c r="Z1218" s="227"/>
      <c r="AA1218" s="227"/>
      <c r="AB1218" s="228"/>
      <c r="AC1218" s="149">
        <f>IF($D1218="",0,IF($E1218="",0,IF(VLOOKUP($E1218,paramètres!$E$33:$F$44,2,FALSE)&lt;=VLOOKUP($AC$18,paramètres!$E$33:$F$44,2,FALSE),Q1218*$D1218,0)))</f>
        <v>0</v>
      </c>
      <c r="AD1218" s="13">
        <f>IF($D1218="",0,IF($E1218="",0,IF(VLOOKUP($E1218,paramètres!$E$33:$F$44,2,FALSE)&lt;=VLOOKUP($AD$18,paramètres!$E$33:$F$44,2,FALSE),R1218*$D1218,0)))</f>
        <v>0</v>
      </c>
      <c r="AE1218" s="13">
        <f>IF($D1218="",0,IF($E1218="",0,IF(VLOOKUP($E1218,paramètres!$E$33:$F$44,2,FALSE)&lt;=VLOOKUP($AE$18,paramètres!$E$33:$F$44,2,FALSE),S1218*$D1218,0)))</f>
        <v>0</v>
      </c>
      <c r="AF1218" s="13">
        <f>IF($D1218="",0,IF($E1218="",0,IF(VLOOKUP($E1218,paramètres!$E$33:$F$44,2,FALSE)&lt;=VLOOKUP($AF$18,paramètres!$E$33:$F$44,2,FALSE),T1218*$D1218,0)))</f>
        <v>0</v>
      </c>
      <c r="AG1218" s="13">
        <f>IF($D1218="",0,IF($E1218="",0,IF(VLOOKUP($E1218,paramètres!$E$33:$F$44,2,FALSE)&lt;=VLOOKUP($AG$18,paramètres!$E$33:$F$44,2,FALSE),U1218*$D1218,0)))</f>
        <v>0</v>
      </c>
      <c r="AH1218" s="13">
        <f>IF($D1218="",0,IF($E1218="",0,IF(VLOOKUP($E1218,paramètres!$E$33:$F$44,2,FALSE)&lt;=VLOOKUP($AH$18,paramètres!$E$33:$F$44,2,FALSE),V1218*$D1218,0)))</f>
        <v>0</v>
      </c>
      <c r="AI1218" s="13">
        <f>IF($D1218="",0,IF($E1218="",0,IF(VLOOKUP($E1218,paramètres!$E$33:$F$44,2,FALSE)&lt;=VLOOKUP($AI$18,paramètres!$E$33:$F$44,2,FALSE),W1218*$D1218,0)))</f>
        <v>0</v>
      </c>
      <c r="AJ1218" s="13">
        <f>IF($D1218="",0,IF($E1218="",0,IF(VLOOKUP($E1218,paramètres!$E$33:$F$44,2,FALSE)&lt;=VLOOKUP($AJ$18,paramètres!$E$33:$F$44,2,FALSE),X1218*$D1218,0)))</f>
        <v>0</v>
      </c>
      <c r="AK1218" s="13">
        <f>IF($D1218="",0,IF($E1218="",0,IF(VLOOKUP($E1218,paramètres!$E$33:$F$44,2,FALSE)&lt;=VLOOKUP($AK$18,paramètres!$E$33:$F$44,2,FALSE),Y1218*$D1218,0)))</f>
        <v>0</v>
      </c>
      <c r="AL1218" s="13">
        <f>IF($D1218="",0,IF($E1218="",0,IF(VLOOKUP($E1218,paramètres!$E$33:$F$44,2,FALSE)&lt;=VLOOKUP($AL$18,paramètres!$E$33:$F$44,2,FALSE),Z1218*$D1218,0)))</f>
        <v>0</v>
      </c>
      <c r="AM1218" s="13">
        <f>IF($D1218="",0,IF($E1218="",0,IF(VLOOKUP($E1218,paramètres!$E$33:$F$44,2,FALSE)&lt;=VLOOKUP($AM$18,paramètres!$E$33:$F$44,2,FALSE),AA1218*$D1218,0)))</f>
        <v>0</v>
      </c>
      <c r="AN1218" s="154">
        <f>IF($D1218="",0,IF($E1218="",0,IF(VLOOKUP($E1218,paramètres!$E$33:$F$44,2,FALSE)&lt;=VLOOKUP($AN$18,paramètres!$E$33:$F$44,2,FALSE),AB1218*$D1218,0)))</f>
        <v>0</v>
      </c>
      <c r="AO1218" s="149" t="str">
        <f>IF(paramètres!$B$28=1,((SUM(Q1218:Z1218)/1.02)+SUM(AA1218:AB1218))*0.0303/9*COUNT(Q1218:Y1218),IF(paramètres!$B$28=2,(SUM(Q1218:AB1218))*0.0303/9*COUNT(Q1218:Y1218),"Missing Delta option"))</f>
        <v>Missing Delta option</v>
      </c>
      <c r="AP1218" s="13" t="str">
        <f>IF(paramètres!$B$28=1,(((SUM(Q1218:Z1218)/1.02)+SUM(AA1218:AB1218))+((SUM(AC1218:AL1218)/1.02)+SUM(AM1218:AO1218)))*cotpatr,IF(paramètres!$B$28=2,(SUM(Q1218:AO1218)*cotpatr),"Missing Delta Option"))</f>
        <v>Missing Delta Option</v>
      </c>
      <c r="AQ1218" s="13" t="str" cm="1">
        <f t="array" ref="AQ1218">IF(paramètres!$B$28=1,(((SUM(Q1218:Z1218)/1.02)+SUM(AA1218:AB1218))+((SUM(AC1218:AN1218)/1.02)+SUM(AM1218:AN1218)))/12*pécule,IF(paramètres!$B$28=2,SUM(Q1218:AN1218)/12*pécule,"Missing Delta Option"))</f>
        <v>Missing Delta Option</v>
      </c>
      <c r="AR1218" s="132" t="e">
        <f>IF(paramètres!$B$28=1,(((SUM(Q1218:Z1218)/1.02)+SUM(AA1218:AB1218))+((SUM(AC1218:AN1218)/1.02)+SUM(AM1218:AN1218)))+AO1218+AP1218+AQ1218,SUM(Q1218:AN1218)+AO1218+AP1218+AQ1218)</f>
        <v>#VALUE!</v>
      </c>
    </row>
    <row r="1219" spans="1:44" x14ac:dyDescent="0.25">
      <c r="A1219" s="131"/>
      <c r="B1219" s="39"/>
      <c r="C1219" s="39"/>
      <c r="D1219" s="93"/>
      <c r="E1219" s="68"/>
      <c r="F1219" s="40"/>
      <c r="G1219" s="94"/>
      <c r="H1219" s="38"/>
      <c r="I1219" s="95"/>
      <c r="J1219" s="40"/>
      <c r="K1219" s="38"/>
      <c r="L1219" s="95"/>
      <c r="M1219" s="40"/>
      <c r="N1219" s="38"/>
      <c r="O1219" s="95"/>
      <c r="P1219" s="68"/>
      <c r="Q1219" s="226"/>
      <c r="R1219" s="227"/>
      <c r="S1219" s="227"/>
      <c r="T1219" s="227"/>
      <c r="U1219" s="227"/>
      <c r="V1219" s="227"/>
      <c r="W1219" s="227"/>
      <c r="X1219" s="227"/>
      <c r="Y1219" s="227"/>
      <c r="Z1219" s="227"/>
      <c r="AA1219" s="227"/>
      <c r="AB1219" s="228"/>
      <c r="AC1219" s="149">
        <f>IF($D1219="",0,IF($E1219="",0,IF(VLOOKUP($E1219,paramètres!$E$33:$F$44,2,FALSE)&lt;=VLOOKUP($AC$18,paramètres!$E$33:$F$44,2,FALSE),Q1219*$D1219,0)))</f>
        <v>0</v>
      </c>
      <c r="AD1219" s="13">
        <f>IF($D1219="",0,IF($E1219="",0,IF(VLOOKUP($E1219,paramètres!$E$33:$F$44,2,FALSE)&lt;=VLOOKUP($AD$18,paramètres!$E$33:$F$44,2,FALSE),R1219*$D1219,0)))</f>
        <v>0</v>
      </c>
      <c r="AE1219" s="13">
        <f>IF($D1219="",0,IF($E1219="",0,IF(VLOOKUP($E1219,paramètres!$E$33:$F$44,2,FALSE)&lt;=VLOOKUP($AE$18,paramètres!$E$33:$F$44,2,FALSE),S1219*$D1219,0)))</f>
        <v>0</v>
      </c>
      <c r="AF1219" s="13">
        <f>IF($D1219="",0,IF($E1219="",0,IF(VLOOKUP($E1219,paramètres!$E$33:$F$44,2,FALSE)&lt;=VLOOKUP($AF$18,paramètres!$E$33:$F$44,2,FALSE),T1219*$D1219,0)))</f>
        <v>0</v>
      </c>
      <c r="AG1219" s="13">
        <f>IF($D1219="",0,IF($E1219="",0,IF(VLOOKUP($E1219,paramètres!$E$33:$F$44,2,FALSE)&lt;=VLOOKUP($AG$18,paramètres!$E$33:$F$44,2,FALSE),U1219*$D1219,0)))</f>
        <v>0</v>
      </c>
      <c r="AH1219" s="13">
        <f>IF($D1219="",0,IF($E1219="",0,IF(VLOOKUP($E1219,paramètres!$E$33:$F$44,2,FALSE)&lt;=VLOOKUP($AH$18,paramètres!$E$33:$F$44,2,FALSE),V1219*$D1219,0)))</f>
        <v>0</v>
      </c>
      <c r="AI1219" s="13">
        <f>IF($D1219="",0,IF($E1219="",0,IF(VLOOKUP($E1219,paramètres!$E$33:$F$44,2,FALSE)&lt;=VLOOKUP($AI$18,paramètres!$E$33:$F$44,2,FALSE),W1219*$D1219,0)))</f>
        <v>0</v>
      </c>
      <c r="AJ1219" s="13">
        <f>IF($D1219="",0,IF($E1219="",0,IF(VLOOKUP($E1219,paramètres!$E$33:$F$44,2,FALSE)&lt;=VLOOKUP($AJ$18,paramètres!$E$33:$F$44,2,FALSE),X1219*$D1219,0)))</f>
        <v>0</v>
      </c>
      <c r="AK1219" s="13">
        <f>IF($D1219="",0,IF($E1219="",0,IF(VLOOKUP($E1219,paramètres!$E$33:$F$44,2,FALSE)&lt;=VLOOKUP($AK$18,paramètres!$E$33:$F$44,2,FALSE),Y1219*$D1219,0)))</f>
        <v>0</v>
      </c>
      <c r="AL1219" s="13">
        <f>IF($D1219="",0,IF($E1219="",0,IF(VLOOKUP($E1219,paramètres!$E$33:$F$44,2,FALSE)&lt;=VLOOKUP($AL$18,paramètres!$E$33:$F$44,2,FALSE),Z1219*$D1219,0)))</f>
        <v>0</v>
      </c>
      <c r="AM1219" s="13">
        <f>IF($D1219="",0,IF($E1219="",0,IF(VLOOKUP($E1219,paramètres!$E$33:$F$44,2,FALSE)&lt;=VLOOKUP($AM$18,paramètres!$E$33:$F$44,2,FALSE),AA1219*$D1219,0)))</f>
        <v>0</v>
      </c>
      <c r="AN1219" s="154">
        <f>IF($D1219="",0,IF($E1219="",0,IF(VLOOKUP($E1219,paramètres!$E$33:$F$44,2,FALSE)&lt;=VLOOKUP($AN$18,paramètres!$E$33:$F$44,2,FALSE),AB1219*$D1219,0)))</f>
        <v>0</v>
      </c>
      <c r="AO1219" s="149" t="str">
        <f>IF(paramètres!$B$28=1,((SUM(Q1219:Z1219)/1.02)+SUM(AA1219:AB1219))*0.0303/9*COUNT(Q1219:Y1219),IF(paramètres!$B$28=2,(SUM(Q1219:AB1219))*0.0303/9*COUNT(Q1219:Y1219),"Missing Delta option"))</f>
        <v>Missing Delta option</v>
      </c>
      <c r="AP1219" s="13" t="str">
        <f>IF(paramètres!$B$28=1,(((SUM(Q1219:Z1219)/1.02)+SUM(AA1219:AB1219))+((SUM(AC1219:AL1219)/1.02)+SUM(AM1219:AO1219)))*cotpatr,IF(paramètres!$B$28=2,(SUM(Q1219:AO1219)*cotpatr),"Missing Delta Option"))</f>
        <v>Missing Delta Option</v>
      </c>
      <c r="AQ1219" s="13" t="str" cm="1">
        <f t="array" ref="AQ1219">IF(paramètres!$B$28=1,(((SUM(Q1219:Z1219)/1.02)+SUM(AA1219:AB1219))+((SUM(AC1219:AN1219)/1.02)+SUM(AM1219:AN1219)))/12*pécule,IF(paramètres!$B$28=2,SUM(Q1219:AN1219)/12*pécule,"Missing Delta Option"))</f>
        <v>Missing Delta Option</v>
      </c>
      <c r="AR1219" s="132" t="e">
        <f>IF(paramètres!$B$28=1,(((SUM(Q1219:Z1219)/1.02)+SUM(AA1219:AB1219))+((SUM(AC1219:AN1219)/1.02)+SUM(AM1219:AN1219)))+AO1219+AP1219+AQ1219,SUM(Q1219:AN1219)+AO1219+AP1219+AQ1219)</f>
        <v>#VALUE!</v>
      </c>
    </row>
    <row r="1220" spans="1:44" x14ac:dyDescent="0.25">
      <c r="A1220" s="131"/>
      <c r="B1220" s="39"/>
      <c r="C1220" s="39"/>
      <c r="D1220" s="93"/>
      <c r="E1220" s="68"/>
      <c r="F1220" s="40"/>
      <c r="G1220" s="94"/>
      <c r="H1220" s="38"/>
      <c r="I1220" s="95"/>
      <c r="J1220" s="40"/>
      <c r="K1220" s="38"/>
      <c r="L1220" s="95"/>
      <c r="M1220" s="40"/>
      <c r="N1220" s="38"/>
      <c r="O1220" s="95"/>
      <c r="P1220" s="68"/>
      <c r="Q1220" s="226"/>
      <c r="R1220" s="227"/>
      <c r="S1220" s="227"/>
      <c r="T1220" s="227"/>
      <c r="U1220" s="227"/>
      <c r="V1220" s="227"/>
      <c r="W1220" s="227"/>
      <c r="X1220" s="227"/>
      <c r="Y1220" s="227"/>
      <c r="Z1220" s="227"/>
      <c r="AA1220" s="227"/>
      <c r="AB1220" s="228"/>
      <c r="AC1220" s="149">
        <f>IF($D1220="",0,IF($E1220="",0,IF(VLOOKUP($E1220,paramètres!$E$33:$F$44,2,FALSE)&lt;=VLOOKUP($AC$18,paramètres!$E$33:$F$44,2,FALSE),Q1220*$D1220,0)))</f>
        <v>0</v>
      </c>
      <c r="AD1220" s="13">
        <f>IF($D1220="",0,IF($E1220="",0,IF(VLOOKUP($E1220,paramètres!$E$33:$F$44,2,FALSE)&lt;=VLOOKUP($AD$18,paramètres!$E$33:$F$44,2,FALSE),R1220*$D1220,0)))</f>
        <v>0</v>
      </c>
      <c r="AE1220" s="13">
        <f>IF($D1220="",0,IF($E1220="",0,IF(VLOOKUP($E1220,paramètres!$E$33:$F$44,2,FALSE)&lt;=VLOOKUP($AE$18,paramètres!$E$33:$F$44,2,FALSE),S1220*$D1220,0)))</f>
        <v>0</v>
      </c>
      <c r="AF1220" s="13">
        <f>IF($D1220="",0,IF($E1220="",0,IF(VLOOKUP($E1220,paramètres!$E$33:$F$44,2,FALSE)&lt;=VLOOKUP($AF$18,paramètres!$E$33:$F$44,2,FALSE),T1220*$D1220,0)))</f>
        <v>0</v>
      </c>
      <c r="AG1220" s="13">
        <f>IF($D1220="",0,IF($E1220="",0,IF(VLOOKUP($E1220,paramètres!$E$33:$F$44,2,FALSE)&lt;=VLOOKUP($AG$18,paramètres!$E$33:$F$44,2,FALSE),U1220*$D1220,0)))</f>
        <v>0</v>
      </c>
      <c r="AH1220" s="13">
        <f>IF($D1220="",0,IF($E1220="",0,IF(VLOOKUP($E1220,paramètres!$E$33:$F$44,2,FALSE)&lt;=VLOOKUP($AH$18,paramètres!$E$33:$F$44,2,FALSE),V1220*$D1220,0)))</f>
        <v>0</v>
      </c>
      <c r="AI1220" s="13">
        <f>IF($D1220="",0,IF($E1220="",0,IF(VLOOKUP($E1220,paramètres!$E$33:$F$44,2,FALSE)&lt;=VLOOKUP($AI$18,paramètres!$E$33:$F$44,2,FALSE),W1220*$D1220,0)))</f>
        <v>0</v>
      </c>
      <c r="AJ1220" s="13">
        <f>IF($D1220="",0,IF($E1220="",0,IF(VLOOKUP($E1220,paramètres!$E$33:$F$44,2,FALSE)&lt;=VLOOKUP($AJ$18,paramètres!$E$33:$F$44,2,FALSE),X1220*$D1220,0)))</f>
        <v>0</v>
      </c>
      <c r="AK1220" s="13">
        <f>IF($D1220="",0,IF($E1220="",0,IF(VLOOKUP($E1220,paramètres!$E$33:$F$44,2,FALSE)&lt;=VLOOKUP($AK$18,paramètres!$E$33:$F$44,2,FALSE),Y1220*$D1220,0)))</f>
        <v>0</v>
      </c>
      <c r="AL1220" s="13">
        <f>IF($D1220="",0,IF($E1220="",0,IF(VLOOKUP($E1220,paramètres!$E$33:$F$44,2,FALSE)&lt;=VLOOKUP($AL$18,paramètres!$E$33:$F$44,2,FALSE),Z1220*$D1220,0)))</f>
        <v>0</v>
      </c>
      <c r="AM1220" s="13">
        <f>IF($D1220="",0,IF($E1220="",0,IF(VLOOKUP($E1220,paramètres!$E$33:$F$44,2,FALSE)&lt;=VLOOKUP($AM$18,paramètres!$E$33:$F$44,2,FALSE),AA1220*$D1220,0)))</f>
        <v>0</v>
      </c>
      <c r="AN1220" s="154">
        <f>IF($D1220="",0,IF($E1220="",0,IF(VLOOKUP($E1220,paramètres!$E$33:$F$44,2,FALSE)&lt;=VLOOKUP($AN$18,paramètres!$E$33:$F$44,2,FALSE),AB1220*$D1220,0)))</f>
        <v>0</v>
      </c>
      <c r="AO1220" s="149" t="str">
        <f>IF(paramètres!$B$28=1,((SUM(Q1220:Z1220)/1.02)+SUM(AA1220:AB1220))*0.0303/9*COUNT(Q1220:Y1220),IF(paramètres!$B$28=2,(SUM(Q1220:AB1220))*0.0303/9*COUNT(Q1220:Y1220),"Missing Delta option"))</f>
        <v>Missing Delta option</v>
      </c>
      <c r="AP1220" s="13" t="str">
        <f>IF(paramètres!$B$28=1,(((SUM(Q1220:Z1220)/1.02)+SUM(AA1220:AB1220))+((SUM(AC1220:AL1220)/1.02)+SUM(AM1220:AO1220)))*cotpatr,IF(paramètres!$B$28=2,(SUM(Q1220:AO1220)*cotpatr),"Missing Delta Option"))</f>
        <v>Missing Delta Option</v>
      </c>
      <c r="AQ1220" s="13" t="str" cm="1">
        <f t="array" ref="AQ1220">IF(paramètres!$B$28=1,(((SUM(Q1220:Z1220)/1.02)+SUM(AA1220:AB1220))+((SUM(AC1220:AN1220)/1.02)+SUM(AM1220:AN1220)))/12*pécule,IF(paramètres!$B$28=2,SUM(Q1220:AN1220)/12*pécule,"Missing Delta Option"))</f>
        <v>Missing Delta Option</v>
      </c>
      <c r="AR1220" s="132" t="e">
        <f>IF(paramètres!$B$28=1,(((SUM(Q1220:Z1220)/1.02)+SUM(AA1220:AB1220))+((SUM(AC1220:AN1220)/1.02)+SUM(AM1220:AN1220)))+AO1220+AP1220+AQ1220,SUM(Q1220:AN1220)+AO1220+AP1220+AQ1220)</f>
        <v>#VALUE!</v>
      </c>
    </row>
    <row r="1221" spans="1:44" x14ac:dyDescent="0.25">
      <c r="A1221" s="131"/>
      <c r="B1221" s="39"/>
      <c r="C1221" s="39"/>
      <c r="D1221" s="93"/>
      <c r="E1221" s="68"/>
      <c r="F1221" s="40"/>
      <c r="G1221" s="94"/>
      <c r="H1221" s="38"/>
      <c r="I1221" s="95"/>
      <c r="J1221" s="40"/>
      <c r="K1221" s="38"/>
      <c r="L1221" s="95"/>
      <c r="M1221" s="40"/>
      <c r="N1221" s="38"/>
      <c r="O1221" s="95"/>
      <c r="P1221" s="68"/>
      <c r="Q1221" s="226"/>
      <c r="R1221" s="227"/>
      <c r="S1221" s="227"/>
      <c r="T1221" s="227"/>
      <c r="U1221" s="227"/>
      <c r="V1221" s="227"/>
      <c r="W1221" s="227"/>
      <c r="X1221" s="227"/>
      <c r="Y1221" s="227"/>
      <c r="Z1221" s="227"/>
      <c r="AA1221" s="227"/>
      <c r="AB1221" s="228"/>
      <c r="AC1221" s="149">
        <f>IF($D1221="",0,IF($E1221="",0,IF(VLOOKUP($E1221,paramètres!$E$33:$F$44,2,FALSE)&lt;=VLOOKUP($AC$18,paramètres!$E$33:$F$44,2,FALSE),Q1221*$D1221,0)))</f>
        <v>0</v>
      </c>
      <c r="AD1221" s="13">
        <f>IF($D1221="",0,IF($E1221="",0,IF(VLOOKUP($E1221,paramètres!$E$33:$F$44,2,FALSE)&lt;=VLOOKUP($AD$18,paramètres!$E$33:$F$44,2,FALSE),R1221*$D1221,0)))</f>
        <v>0</v>
      </c>
      <c r="AE1221" s="13">
        <f>IF($D1221="",0,IF($E1221="",0,IF(VLOOKUP($E1221,paramètres!$E$33:$F$44,2,FALSE)&lt;=VLOOKUP($AE$18,paramètres!$E$33:$F$44,2,FALSE),S1221*$D1221,0)))</f>
        <v>0</v>
      </c>
      <c r="AF1221" s="13">
        <f>IF($D1221="",0,IF($E1221="",0,IF(VLOOKUP($E1221,paramètres!$E$33:$F$44,2,FALSE)&lt;=VLOOKUP($AF$18,paramètres!$E$33:$F$44,2,FALSE),T1221*$D1221,0)))</f>
        <v>0</v>
      </c>
      <c r="AG1221" s="13">
        <f>IF($D1221="",0,IF($E1221="",0,IF(VLOOKUP($E1221,paramètres!$E$33:$F$44,2,FALSE)&lt;=VLOOKUP($AG$18,paramètres!$E$33:$F$44,2,FALSE),U1221*$D1221,0)))</f>
        <v>0</v>
      </c>
      <c r="AH1221" s="13">
        <f>IF($D1221="",0,IF($E1221="",0,IF(VLOOKUP($E1221,paramètres!$E$33:$F$44,2,FALSE)&lt;=VLOOKUP($AH$18,paramètres!$E$33:$F$44,2,FALSE),V1221*$D1221,0)))</f>
        <v>0</v>
      </c>
      <c r="AI1221" s="13">
        <f>IF($D1221="",0,IF($E1221="",0,IF(VLOOKUP($E1221,paramètres!$E$33:$F$44,2,FALSE)&lt;=VLOOKUP($AI$18,paramètres!$E$33:$F$44,2,FALSE),W1221*$D1221,0)))</f>
        <v>0</v>
      </c>
      <c r="AJ1221" s="13">
        <f>IF($D1221="",0,IF($E1221="",0,IF(VLOOKUP($E1221,paramètres!$E$33:$F$44,2,FALSE)&lt;=VLOOKUP($AJ$18,paramètres!$E$33:$F$44,2,FALSE),X1221*$D1221,0)))</f>
        <v>0</v>
      </c>
      <c r="AK1221" s="13">
        <f>IF($D1221="",0,IF($E1221="",0,IF(VLOOKUP($E1221,paramètres!$E$33:$F$44,2,FALSE)&lt;=VLOOKUP($AK$18,paramètres!$E$33:$F$44,2,FALSE),Y1221*$D1221,0)))</f>
        <v>0</v>
      </c>
      <c r="AL1221" s="13">
        <f>IF($D1221="",0,IF($E1221="",0,IF(VLOOKUP($E1221,paramètres!$E$33:$F$44,2,FALSE)&lt;=VLOOKUP($AL$18,paramètres!$E$33:$F$44,2,FALSE),Z1221*$D1221,0)))</f>
        <v>0</v>
      </c>
      <c r="AM1221" s="13">
        <f>IF($D1221="",0,IF($E1221="",0,IF(VLOOKUP($E1221,paramètres!$E$33:$F$44,2,FALSE)&lt;=VLOOKUP($AM$18,paramètres!$E$33:$F$44,2,FALSE),AA1221*$D1221,0)))</f>
        <v>0</v>
      </c>
      <c r="AN1221" s="154">
        <f>IF($D1221="",0,IF($E1221="",0,IF(VLOOKUP($E1221,paramètres!$E$33:$F$44,2,FALSE)&lt;=VLOOKUP($AN$18,paramètres!$E$33:$F$44,2,FALSE),AB1221*$D1221,0)))</f>
        <v>0</v>
      </c>
      <c r="AO1221" s="149" t="str">
        <f>IF(paramètres!$B$28=1,((SUM(Q1221:Z1221)/1.02)+SUM(AA1221:AB1221))*0.0303/9*COUNT(Q1221:Y1221),IF(paramètres!$B$28=2,(SUM(Q1221:AB1221))*0.0303/9*COUNT(Q1221:Y1221),"Missing Delta option"))</f>
        <v>Missing Delta option</v>
      </c>
      <c r="AP1221" s="13" t="str">
        <f>IF(paramètres!$B$28=1,(((SUM(Q1221:Z1221)/1.02)+SUM(AA1221:AB1221))+((SUM(AC1221:AL1221)/1.02)+SUM(AM1221:AO1221)))*cotpatr,IF(paramètres!$B$28=2,(SUM(Q1221:AO1221)*cotpatr),"Missing Delta Option"))</f>
        <v>Missing Delta Option</v>
      </c>
      <c r="AQ1221" s="13" t="str" cm="1">
        <f t="array" ref="AQ1221">IF(paramètres!$B$28=1,(((SUM(Q1221:Z1221)/1.02)+SUM(AA1221:AB1221))+((SUM(AC1221:AN1221)/1.02)+SUM(AM1221:AN1221)))/12*pécule,IF(paramètres!$B$28=2,SUM(Q1221:AN1221)/12*pécule,"Missing Delta Option"))</f>
        <v>Missing Delta Option</v>
      </c>
      <c r="AR1221" s="132" t="e">
        <f>IF(paramètres!$B$28=1,(((SUM(Q1221:Z1221)/1.02)+SUM(AA1221:AB1221))+((SUM(AC1221:AN1221)/1.02)+SUM(AM1221:AN1221)))+AO1221+AP1221+AQ1221,SUM(Q1221:AN1221)+AO1221+AP1221+AQ1221)</f>
        <v>#VALUE!</v>
      </c>
    </row>
    <row r="1222" spans="1:44" x14ac:dyDescent="0.25">
      <c r="A1222" s="131"/>
      <c r="B1222" s="39"/>
      <c r="C1222" s="39"/>
      <c r="D1222" s="93"/>
      <c r="E1222" s="68"/>
      <c r="F1222" s="40"/>
      <c r="G1222" s="94"/>
      <c r="H1222" s="38"/>
      <c r="I1222" s="95"/>
      <c r="J1222" s="40"/>
      <c r="K1222" s="38"/>
      <c r="L1222" s="95"/>
      <c r="M1222" s="40"/>
      <c r="N1222" s="38"/>
      <c r="O1222" s="95"/>
      <c r="P1222" s="68"/>
      <c r="Q1222" s="226"/>
      <c r="R1222" s="227"/>
      <c r="S1222" s="227"/>
      <c r="T1222" s="227"/>
      <c r="U1222" s="227"/>
      <c r="V1222" s="227"/>
      <c r="W1222" s="227"/>
      <c r="X1222" s="227"/>
      <c r="Y1222" s="227"/>
      <c r="Z1222" s="227"/>
      <c r="AA1222" s="227"/>
      <c r="AB1222" s="228"/>
      <c r="AC1222" s="149">
        <f>IF($D1222="",0,IF($E1222="",0,IF(VLOOKUP($E1222,paramètres!$E$33:$F$44,2,FALSE)&lt;=VLOOKUP($AC$18,paramètres!$E$33:$F$44,2,FALSE),Q1222*$D1222,0)))</f>
        <v>0</v>
      </c>
      <c r="AD1222" s="13">
        <f>IF($D1222="",0,IF($E1222="",0,IF(VLOOKUP($E1222,paramètres!$E$33:$F$44,2,FALSE)&lt;=VLOOKUP($AD$18,paramètres!$E$33:$F$44,2,FALSE),R1222*$D1222,0)))</f>
        <v>0</v>
      </c>
      <c r="AE1222" s="13">
        <f>IF($D1222="",0,IF($E1222="",0,IF(VLOOKUP($E1222,paramètres!$E$33:$F$44,2,FALSE)&lt;=VLOOKUP($AE$18,paramètres!$E$33:$F$44,2,FALSE),S1222*$D1222,0)))</f>
        <v>0</v>
      </c>
      <c r="AF1222" s="13">
        <f>IF($D1222="",0,IF($E1222="",0,IF(VLOOKUP($E1222,paramètres!$E$33:$F$44,2,FALSE)&lt;=VLOOKUP($AF$18,paramètres!$E$33:$F$44,2,FALSE),T1222*$D1222,0)))</f>
        <v>0</v>
      </c>
      <c r="AG1222" s="13">
        <f>IF($D1222="",0,IF($E1222="",0,IF(VLOOKUP($E1222,paramètres!$E$33:$F$44,2,FALSE)&lt;=VLOOKUP($AG$18,paramètres!$E$33:$F$44,2,FALSE),U1222*$D1222,0)))</f>
        <v>0</v>
      </c>
      <c r="AH1222" s="13">
        <f>IF($D1222="",0,IF($E1222="",0,IF(VLOOKUP($E1222,paramètres!$E$33:$F$44,2,FALSE)&lt;=VLOOKUP($AH$18,paramètres!$E$33:$F$44,2,FALSE),V1222*$D1222,0)))</f>
        <v>0</v>
      </c>
      <c r="AI1222" s="13">
        <f>IF($D1222="",0,IF($E1222="",0,IF(VLOOKUP($E1222,paramètres!$E$33:$F$44,2,FALSE)&lt;=VLOOKUP($AI$18,paramètres!$E$33:$F$44,2,FALSE),W1222*$D1222,0)))</f>
        <v>0</v>
      </c>
      <c r="AJ1222" s="13">
        <f>IF($D1222="",0,IF($E1222="",0,IF(VLOOKUP($E1222,paramètres!$E$33:$F$44,2,FALSE)&lt;=VLOOKUP($AJ$18,paramètres!$E$33:$F$44,2,FALSE),X1222*$D1222,0)))</f>
        <v>0</v>
      </c>
      <c r="AK1222" s="13">
        <f>IF($D1222="",0,IF($E1222="",0,IF(VLOOKUP($E1222,paramètres!$E$33:$F$44,2,FALSE)&lt;=VLOOKUP($AK$18,paramètres!$E$33:$F$44,2,FALSE),Y1222*$D1222,0)))</f>
        <v>0</v>
      </c>
      <c r="AL1222" s="13">
        <f>IF($D1222="",0,IF($E1222="",0,IF(VLOOKUP($E1222,paramètres!$E$33:$F$44,2,FALSE)&lt;=VLOOKUP($AL$18,paramètres!$E$33:$F$44,2,FALSE),Z1222*$D1222,0)))</f>
        <v>0</v>
      </c>
      <c r="AM1222" s="13">
        <f>IF($D1222="",0,IF($E1222="",0,IF(VLOOKUP($E1222,paramètres!$E$33:$F$44,2,FALSE)&lt;=VLOOKUP($AM$18,paramètres!$E$33:$F$44,2,FALSE),AA1222*$D1222,0)))</f>
        <v>0</v>
      </c>
      <c r="AN1222" s="154">
        <f>IF($D1222="",0,IF($E1222="",0,IF(VLOOKUP($E1222,paramètres!$E$33:$F$44,2,FALSE)&lt;=VLOOKUP($AN$18,paramètres!$E$33:$F$44,2,FALSE),AB1222*$D1222,0)))</f>
        <v>0</v>
      </c>
      <c r="AO1222" s="149" t="str">
        <f>IF(paramètres!$B$28=1,((SUM(Q1222:Z1222)/1.02)+SUM(AA1222:AB1222))*0.0303/9*COUNT(Q1222:Y1222),IF(paramètres!$B$28=2,(SUM(Q1222:AB1222))*0.0303/9*COUNT(Q1222:Y1222),"Missing Delta option"))</f>
        <v>Missing Delta option</v>
      </c>
      <c r="AP1222" s="13" t="str">
        <f>IF(paramètres!$B$28=1,(((SUM(Q1222:Z1222)/1.02)+SUM(AA1222:AB1222))+((SUM(AC1222:AL1222)/1.02)+SUM(AM1222:AO1222)))*cotpatr,IF(paramètres!$B$28=2,(SUM(Q1222:AO1222)*cotpatr),"Missing Delta Option"))</f>
        <v>Missing Delta Option</v>
      </c>
      <c r="AQ1222" s="13" t="str" cm="1">
        <f t="array" ref="AQ1222">IF(paramètres!$B$28=1,(((SUM(Q1222:Z1222)/1.02)+SUM(AA1222:AB1222))+((SUM(AC1222:AN1222)/1.02)+SUM(AM1222:AN1222)))/12*pécule,IF(paramètres!$B$28=2,SUM(Q1222:AN1222)/12*pécule,"Missing Delta Option"))</f>
        <v>Missing Delta Option</v>
      </c>
      <c r="AR1222" s="132" t="e">
        <f>IF(paramètres!$B$28=1,(((SUM(Q1222:Z1222)/1.02)+SUM(AA1222:AB1222))+((SUM(AC1222:AN1222)/1.02)+SUM(AM1222:AN1222)))+AO1222+AP1222+AQ1222,SUM(Q1222:AN1222)+AO1222+AP1222+AQ1222)</f>
        <v>#VALUE!</v>
      </c>
    </row>
    <row r="1223" spans="1:44" x14ac:dyDescent="0.25">
      <c r="A1223" s="131"/>
      <c r="B1223" s="39"/>
      <c r="C1223" s="39"/>
      <c r="D1223" s="93"/>
      <c r="E1223" s="68"/>
      <c r="F1223" s="40"/>
      <c r="G1223" s="94"/>
      <c r="H1223" s="38"/>
      <c r="I1223" s="95"/>
      <c r="J1223" s="40"/>
      <c r="K1223" s="38"/>
      <c r="L1223" s="95"/>
      <c r="M1223" s="40"/>
      <c r="N1223" s="38"/>
      <c r="O1223" s="95"/>
      <c r="P1223" s="68"/>
      <c r="Q1223" s="226"/>
      <c r="R1223" s="227"/>
      <c r="S1223" s="227"/>
      <c r="T1223" s="227"/>
      <c r="U1223" s="227"/>
      <c r="V1223" s="227"/>
      <c r="W1223" s="227"/>
      <c r="X1223" s="227"/>
      <c r="Y1223" s="227"/>
      <c r="Z1223" s="227"/>
      <c r="AA1223" s="227"/>
      <c r="AB1223" s="228"/>
      <c r="AC1223" s="149">
        <f>IF($D1223="",0,IF($E1223="",0,IF(VLOOKUP($E1223,paramètres!$E$33:$F$44,2,FALSE)&lt;=VLOOKUP($AC$18,paramètres!$E$33:$F$44,2,FALSE),Q1223*$D1223,0)))</f>
        <v>0</v>
      </c>
      <c r="AD1223" s="13">
        <f>IF($D1223="",0,IF($E1223="",0,IF(VLOOKUP($E1223,paramètres!$E$33:$F$44,2,FALSE)&lt;=VLOOKUP($AD$18,paramètres!$E$33:$F$44,2,FALSE),R1223*$D1223,0)))</f>
        <v>0</v>
      </c>
      <c r="AE1223" s="13">
        <f>IF($D1223="",0,IF($E1223="",0,IF(VLOOKUP($E1223,paramètres!$E$33:$F$44,2,FALSE)&lt;=VLOOKUP($AE$18,paramètres!$E$33:$F$44,2,FALSE),S1223*$D1223,0)))</f>
        <v>0</v>
      </c>
      <c r="AF1223" s="13">
        <f>IF($D1223="",0,IF($E1223="",0,IF(VLOOKUP($E1223,paramètres!$E$33:$F$44,2,FALSE)&lt;=VLOOKUP($AF$18,paramètres!$E$33:$F$44,2,FALSE),T1223*$D1223,0)))</f>
        <v>0</v>
      </c>
      <c r="AG1223" s="13">
        <f>IF($D1223="",0,IF($E1223="",0,IF(VLOOKUP($E1223,paramètres!$E$33:$F$44,2,FALSE)&lt;=VLOOKUP($AG$18,paramètres!$E$33:$F$44,2,FALSE),U1223*$D1223,0)))</f>
        <v>0</v>
      </c>
      <c r="AH1223" s="13">
        <f>IF($D1223="",0,IF($E1223="",0,IF(VLOOKUP($E1223,paramètres!$E$33:$F$44,2,FALSE)&lt;=VLOOKUP($AH$18,paramètres!$E$33:$F$44,2,FALSE),V1223*$D1223,0)))</f>
        <v>0</v>
      </c>
      <c r="AI1223" s="13">
        <f>IF($D1223="",0,IF($E1223="",0,IF(VLOOKUP($E1223,paramètres!$E$33:$F$44,2,FALSE)&lt;=VLOOKUP($AI$18,paramètres!$E$33:$F$44,2,FALSE),W1223*$D1223,0)))</f>
        <v>0</v>
      </c>
      <c r="AJ1223" s="13">
        <f>IF($D1223="",0,IF($E1223="",0,IF(VLOOKUP($E1223,paramètres!$E$33:$F$44,2,FALSE)&lt;=VLOOKUP($AJ$18,paramètres!$E$33:$F$44,2,FALSE),X1223*$D1223,0)))</f>
        <v>0</v>
      </c>
      <c r="AK1223" s="13">
        <f>IF($D1223="",0,IF($E1223="",0,IF(VLOOKUP($E1223,paramètres!$E$33:$F$44,2,FALSE)&lt;=VLOOKUP($AK$18,paramètres!$E$33:$F$44,2,FALSE),Y1223*$D1223,0)))</f>
        <v>0</v>
      </c>
      <c r="AL1223" s="13">
        <f>IF($D1223="",0,IF($E1223="",0,IF(VLOOKUP($E1223,paramètres!$E$33:$F$44,2,FALSE)&lt;=VLOOKUP($AL$18,paramètres!$E$33:$F$44,2,FALSE),Z1223*$D1223,0)))</f>
        <v>0</v>
      </c>
      <c r="AM1223" s="13">
        <f>IF($D1223="",0,IF($E1223="",0,IF(VLOOKUP($E1223,paramètres!$E$33:$F$44,2,FALSE)&lt;=VLOOKUP($AM$18,paramètres!$E$33:$F$44,2,FALSE),AA1223*$D1223,0)))</f>
        <v>0</v>
      </c>
      <c r="AN1223" s="154">
        <f>IF($D1223="",0,IF($E1223="",0,IF(VLOOKUP($E1223,paramètres!$E$33:$F$44,2,FALSE)&lt;=VLOOKUP($AN$18,paramètres!$E$33:$F$44,2,FALSE),AB1223*$D1223,0)))</f>
        <v>0</v>
      </c>
      <c r="AO1223" s="149" t="str">
        <f>IF(paramètres!$B$28=1,((SUM(Q1223:Z1223)/1.02)+SUM(AA1223:AB1223))*0.0303/9*COUNT(Q1223:Y1223),IF(paramètres!$B$28=2,(SUM(Q1223:AB1223))*0.0303/9*COUNT(Q1223:Y1223),"Missing Delta option"))</f>
        <v>Missing Delta option</v>
      </c>
      <c r="AP1223" s="13" t="str">
        <f>IF(paramètres!$B$28=1,(((SUM(Q1223:Z1223)/1.02)+SUM(AA1223:AB1223))+((SUM(AC1223:AL1223)/1.02)+SUM(AM1223:AO1223)))*cotpatr,IF(paramètres!$B$28=2,(SUM(Q1223:AO1223)*cotpatr),"Missing Delta Option"))</f>
        <v>Missing Delta Option</v>
      </c>
      <c r="AQ1223" s="13" t="str" cm="1">
        <f t="array" ref="AQ1223">IF(paramètres!$B$28=1,(((SUM(Q1223:Z1223)/1.02)+SUM(AA1223:AB1223))+((SUM(AC1223:AN1223)/1.02)+SUM(AM1223:AN1223)))/12*pécule,IF(paramètres!$B$28=2,SUM(Q1223:AN1223)/12*pécule,"Missing Delta Option"))</f>
        <v>Missing Delta Option</v>
      </c>
      <c r="AR1223" s="132" t="e">
        <f>IF(paramètres!$B$28=1,(((SUM(Q1223:Z1223)/1.02)+SUM(AA1223:AB1223))+((SUM(AC1223:AN1223)/1.02)+SUM(AM1223:AN1223)))+AO1223+AP1223+AQ1223,SUM(Q1223:AN1223)+AO1223+AP1223+AQ1223)</f>
        <v>#VALUE!</v>
      </c>
    </row>
    <row r="1224" spans="1:44" x14ac:dyDescent="0.25">
      <c r="A1224" s="131"/>
      <c r="B1224" s="39"/>
      <c r="C1224" s="39"/>
      <c r="D1224" s="93"/>
      <c r="E1224" s="68"/>
      <c r="F1224" s="40"/>
      <c r="G1224" s="94"/>
      <c r="H1224" s="38"/>
      <c r="I1224" s="95"/>
      <c r="J1224" s="40"/>
      <c r="K1224" s="38"/>
      <c r="L1224" s="95"/>
      <c r="M1224" s="40"/>
      <c r="N1224" s="38"/>
      <c r="O1224" s="95"/>
      <c r="P1224" s="68"/>
      <c r="Q1224" s="226"/>
      <c r="R1224" s="227"/>
      <c r="S1224" s="227"/>
      <c r="T1224" s="227"/>
      <c r="U1224" s="227"/>
      <c r="V1224" s="227"/>
      <c r="W1224" s="227"/>
      <c r="X1224" s="227"/>
      <c r="Y1224" s="227"/>
      <c r="Z1224" s="227"/>
      <c r="AA1224" s="227"/>
      <c r="AB1224" s="228"/>
      <c r="AC1224" s="149">
        <f>IF($D1224="",0,IF($E1224="",0,IF(VLOOKUP($E1224,paramètres!$E$33:$F$44,2,FALSE)&lt;=VLOOKUP($AC$18,paramètres!$E$33:$F$44,2,FALSE),Q1224*$D1224,0)))</f>
        <v>0</v>
      </c>
      <c r="AD1224" s="13">
        <f>IF($D1224="",0,IF($E1224="",0,IF(VLOOKUP($E1224,paramètres!$E$33:$F$44,2,FALSE)&lt;=VLOOKUP($AD$18,paramètres!$E$33:$F$44,2,FALSE),R1224*$D1224,0)))</f>
        <v>0</v>
      </c>
      <c r="AE1224" s="13">
        <f>IF($D1224="",0,IF($E1224="",0,IF(VLOOKUP($E1224,paramètres!$E$33:$F$44,2,FALSE)&lt;=VLOOKUP($AE$18,paramètres!$E$33:$F$44,2,FALSE),S1224*$D1224,0)))</f>
        <v>0</v>
      </c>
      <c r="AF1224" s="13">
        <f>IF($D1224="",0,IF($E1224="",0,IF(VLOOKUP($E1224,paramètres!$E$33:$F$44,2,FALSE)&lt;=VLOOKUP($AF$18,paramètres!$E$33:$F$44,2,FALSE),T1224*$D1224,0)))</f>
        <v>0</v>
      </c>
      <c r="AG1224" s="13">
        <f>IF($D1224="",0,IF($E1224="",0,IF(VLOOKUP($E1224,paramètres!$E$33:$F$44,2,FALSE)&lt;=VLOOKUP($AG$18,paramètres!$E$33:$F$44,2,FALSE),U1224*$D1224,0)))</f>
        <v>0</v>
      </c>
      <c r="AH1224" s="13">
        <f>IF($D1224="",0,IF($E1224="",0,IF(VLOOKUP($E1224,paramètres!$E$33:$F$44,2,FALSE)&lt;=VLOOKUP($AH$18,paramètres!$E$33:$F$44,2,FALSE),V1224*$D1224,0)))</f>
        <v>0</v>
      </c>
      <c r="AI1224" s="13">
        <f>IF($D1224="",0,IF($E1224="",0,IF(VLOOKUP($E1224,paramètres!$E$33:$F$44,2,FALSE)&lt;=VLOOKUP($AI$18,paramètres!$E$33:$F$44,2,FALSE),W1224*$D1224,0)))</f>
        <v>0</v>
      </c>
      <c r="AJ1224" s="13">
        <f>IF($D1224="",0,IF($E1224="",0,IF(VLOOKUP($E1224,paramètres!$E$33:$F$44,2,FALSE)&lt;=VLOOKUP($AJ$18,paramètres!$E$33:$F$44,2,FALSE),X1224*$D1224,0)))</f>
        <v>0</v>
      </c>
      <c r="AK1224" s="13">
        <f>IF($D1224="",0,IF($E1224="",0,IF(VLOOKUP($E1224,paramètres!$E$33:$F$44,2,FALSE)&lt;=VLOOKUP($AK$18,paramètres!$E$33:$F$44,2,FALSE),Y1224*$D1224,0)))</f>
        <v>0</v>
      </c>
      <c r="AL1224" s="13">
        <f>IF($D1224="",0,IF($E1224="",0,IF(VLOOKUP($E1224,paramètres!$E$33:$F$44,2,FALSE)&lt;=VLOOKUP($AL$18,paramètres!$E$33:$F$44,2,FALSE),Z1224*$D1224,0)))</f>
        <v>0</v>
      </c>
      <c r="AM1224" s="13">
        <f>IF($D1224="",0,IF($E1224="",0,IF(VLOOKUP($E1224,paramètres!$E$33:$F$44,2,FALSE)&lt;=VLOOKUP($AM$18,paramètres!$E$33:$F$44,2,FALSE),AA1224*$D1224,0)))</f>
        <v>0</v>
      </c>
      <c r="AN1224" s="154">
        <f>IF($D1224="",0,IF($E1224="",0,IF(VLOOKUP($E1224,paramètres!$E$33:$F$44,2,FALSE)&lt;=VLOOKUP($AN$18,paramètres!$E$33:$F$44,2,FALSE),AB1224*$D1224,0)))</f>
        <v>0</v>
      </c>
      <c r="AO1224" s="149" t="str">
        <f>IF(paramètres!$B$28=1,((SUM(Q1224:Z1224)/1.02)+SUM(AA1224:AB1224))*0.0303/9*COUNT(Q1224:Y1224),IF(paramètres!$B$28=2,(SUM(Q1224:AB1224))*0.0303/9*COUNT(Q1224:Y1224),"Missing Delta option"))</f>
        <v>Missing Delta option</v>
      </c>
      <c r="AP1224" s="13" t="str">
        <f>IF(paramètres!$B$28=1,(((SUM(Q1224:Z1224)/1.02)+SUM(AA1224:AB1224))+((SUM(AC1224:AL1224)/1.02)+SUM(AM1224:AO1224)))*cotpatr,IF(paramètres!$B$28=2,(SUM(Q1224:AO1224)*cotpatr),"Missing Delta Option"))</f>
        <v>Missing Delta Option</v>
      </c>
      <c r="AQ1224" s="13" t="str" cm="1">
        <f t="array" ref="AQ1224">IF(paramètres!$B$28=1,(((SUM(Q1224:Z1224)/1.02)+SUM(AA1224:AB1224))+((SUM(AC1224:AN1224)/1.02)+SUM(AM1224:AN1224)))/12*pécule,IF(paramètres!$B$28=2,SUM(Q1224:AN1224)/12*pécule,"Missing Delta Option"))</f>
        <v>Missing Delta Option</v>
      </c>
      <c r="AR1224" s="132" t="e">
        <f>IF(paramètres!$B$28=1,(((SUM(Q1224:Z1224)/1.02)+SUM(AA1224:AB1224))+((SUM(AC1224:AN1224)/1.02)+SUM(AM1224:AN1224)))+AO1224+AP1224+AQ1224,SUM(Q1224:AN1224)+AO1224+AP1224+AQ1224)</f>
        <v>#VALUE!</v>
      </c>
    </row>
    <row r="1225" spans="1:44" x14ac:dyDescent="0.25">
      <c r="A1225" s="131"/>
      <c r="B1225" s="39"/>
      <c r="C1225" s="39"/>
      <c r="D1225" s="93"/>
      <c r="E1225" s="68"/>
      <c r="F1225" s="40"/>
      <c r="G1225" s="94"/>
      <c r="H1225" s="38"/>
      <c r="I1225" s="95"/>
      <c r="J1225" s="40"/>
      <c r="K1225" s="38"/>
      <c r="L1225" s="95"/>
      <c r="M1225" s="40"/>
      <c r="N1225" s="38"/>
      <c r="O1225" s="95"/>
      <c r="P1225" s="68"/>
      <c r="Q1225" s="226"/>
      <c r="R1225" s="227"/>
      <c r="S1225" s="227"/>
      <c r="T1225" s="227"/>
      <c r="U1225" s="227"/>
      <c r="V1225" s="227"/>
      <c r="W1225" s="227"/>
      <c r="X1225" s="227"/>
      <c r="Y1225" s="227"/>
      <c r="Z1225" s="227"/>
      <c r="AA1225" s="227"/>
      <c r="AB1225" s="228"/>
      <c r="AC1225" s="149">
        <f>IF($D1225="",0,IF($E1225="",0,IF(VLOOKUP($E1225,paramètres!$E$33:$F$44,2,FALSE)&lt;=VLOOKUP($AC$18,paramètres!$E$33:$F$44,2,FALSE),Q1225*$D1225,0)))</f>
        <v>0</v>
      </c>
      <c r="AD1225" s="13">
        <f>IF($D1225="",0,IF($E1225="",0,IF(VLOOKUP($E1225,paramètres!$E$33:$F$44,2,FALSE)&lt;=VLOOKUP($AD$18,paramètres!$E$33:$F$44,2,FALSE),R1225*$D1225,0)))</f>
        <v>0</v>
      </c>
      <c r="AE1225" s="13">
        <f>IF($D1225="",0,IF($E1225="",0,IF(VLOOKUP($E1225,paramètres!$E$33:$F$44,2,FALSE)&lt;=VLOOKUP($AE$18,paramètres!$E$33:$F$44,2,FALSE),S1225*$D1225,0)))</f>
        <v>0</v>
      </c>
      <c r="AF1225" s="13">
        <f>IF($D1225="",0,IF($E1225="",0,IF(VLOOKUP($E1225,paramètres!$E$33:$F$44,2,FALSE)&lt;=VLOOKUP($AF$18,paramètres!$E$33:$F$44,2,FALSE),T1225*$D1225,0)))</f>
        <v>0</v>
      </c>
      <c r="AG1225" s="13">
        <f>IF($D1225="",0,IF($E1225="",0,IF(VLOOKUP($E1225,paramètres!$E$33:$F$44,2,FALSE)&lt;=VLOOKUP($AG$18,paramètres!$E$33:$F$44,2,FALSE),U1225*$D1225,0)))</f>
        <v>0</v>
      </c>
      <c r="AH1225" s="13">
        <f>IF($D1225="",0,IF($E1225="",0,IF(VLOOKUP($E1225,paramètres!$E$33:$F$44,2,FALSE)&lt;=VLOOKUP($AH$18,paramètres!$E$33:$F$44,2,FALSE),V1225*$D1225,0)))</f>
        <v>0</v>
      </c>
      <c r="AI1225" s="13">
        <f>IF($D1225="",0,IF($E1225="",0,IF(VLOOKUP($E1225,paramètres!$E$33:$F$44,2,FALSE)&lt;=VLOOKUP($AI$18,paramètres!$E$33:$F$44,2,FALSE),W1225*$D1225,0)))</f>
        <v>0</v>
      </c>
      <c r="AJ1225" s="13">
        <f>IF($D1225="",0,IF($E1225="",0,IF(VLOOKUP($E1225,paramètres!$E$33:$F$44,2,FALSE)&lt;=VLOOKUP($AJ$18,paramètres!$E$33:$F$44,2,FALSE),X1225*$D1225,0)))</f>
        <v>0</v>
      </c>
      <c r="AK1225" s="13">
        <f>IF($D1225="",0,IF($E1225="",0,IF(VLOOKUP($E1225,paramètres!$E$33:$F$44,2,FALSE)&lt;=VLOOKUP($AK$18,paramètres!$E$33:$F$44,2,FALSE),Y1225*$D1225,0)))</f>
        <v>0</v>
      </c>
      <c r="AL1225" s="13">
        <f>IF($D1225="",0,IF($E1225="",0,IF(VLOOKUP($E1225,paramètres!$E$33:$F$44,2,FALSE)&lt;=VLOOKUP($AL$18,paramètres!$E$33:$F$44,2,FALSE),Z1225*$D1225,0)))</f>
        <v>0</v>
      </c>
      <c r="AM1225" s="13">
        <f>IF($D1225="",0,IF($E1225="",0,IF(VLOOKUP($E1225,paramètres!$E$33:$F$44,2,FALSE)&lt;=VLOOKUP($AM$18,paramètres!$E$33:$F$44,2,FALSE),AA1225*$D1225,0)))</f>
        <v>0</v>
      </c>
      <c r="AN1225" s="154">
        <f>IF($D1225="",0,IF($E1225="",0,IF(VLOOKUP($E1225,paramètres!$E$33:$F$44,2,FALSE)&lt;=VLOOKUP($AN$18,paramètres!$E$33:$F$44,2,FALSE),AB1225*$D1225,0)))</f>
        <v>0</v>
      </c>
      <c r="AO1225" s="149" t="str">
        <f>IF(paramètres!$B$28=1,((SUM(Q1225:Z1225)/1.02)+SUM(AA1225:AB1225))*0.0303/9*COUNT(Q1225:Y1225),IF(paramètres!$B$28=2,(SUM(Q1225:AB1225))*0.0303/9*COUNT(Q1225:Y1225),"Missing Delta option"))</f>
        <v>Missing Delta option</v>
      </c>
      <c r="AP1225" s="13" t="str">
        <f>IF(paramètres!$B$28=1,(((SUM(Q1225:Z1225)/1.02)+SUM(AA1225:AB1225))+((SUM(AC1225:AL1225)/1.02)+SUM(AM1225:AO1225)))*cotpatr,IF(paramètres!$B$28=2,(SUM(Q1225:AO1225)*cotpatr),"Missing Delta Option"))</f>
        <v>Missing Delta Option</v>
      </c>
      <c r="AQ1225" s="13" t="str" cm="1">
        <f t="array" ref="AQ1225">IF(paramètres!$B$28=1,(((SUM(Q1225:Z1225)/1.02)+SUM(AA1225:AB1225))+((SUM(AC1225:AN1225)/1.02)+SUM(AM1225:AN1225)))/12*pécule,IF(paramètres!$B$28=2,SUM(Q1225:AN1225)/12*pécule,"Missing Delta Option"))</f>
        <v>Missing Delta Option</v>
      </c>
      <c r="AR1225" s="132" t="e">
        <f>IF(paramètres!$B$28=1,(((SUM(Q1225:Z1225)/1.02)+SUM(AA1225:AB1225))+((SUM(AC1225:AN1225)/1.02)+SUM(AM1225:AN1225)))+AO1225+AP1225+AQ1225,SUM(Q1225:AN1225)+AO1225+AP1225+AQ1225)</f>
        <v>#VALUE!</v>
      </c>
    </row>
    <row r="1226" spans="1:44" x14ac:dyDescent="0.25">
      <c r="A1226" s="131"/>
      <c r="B1226" s="39"/>
      <c r="C1226" s="39"/>
      <c r="D1226" s="93"/>
      <c r="E1226" s="68"/>
      <c r="F1226" s="40"/>
      <c r="G1226" s="94"/>
      <c r="H1226" s="38"/>
      <c r="I1226" s="95"/>
      <c r="J1226" s="40"/>
      <c r="K1226" s="38"/>
      <c r="L1226" s="95"/>
      <c r="M1226" s="40"/>
      <c r="N1226" s="38"/>
      <c r="O1226" s="95"/>
      <c r="P1226" s="68"/>
      <c r="Q1226" s="226"/>
      <c r="R1226" s="227"/>
      <c r="S1226" s="227"/>
      <c r="T1226" s="227"/>
      <c r="U1226" s="227"/>
      <c r="V1226" s="227"/>
      <c r="W1226" s="227"/>
      <c r="X1226" s="227"/>
      <c r="Y1226" s="227"/>
      <c r="Z1226" s="227"/>
      <c r="AA1226" s="227"/>
      <c r="AB1226" s="228"/>
      <c r="AC1226" s="149">
        <f>IF($D1226="",0,IF($E1226="",0,IF(VLOOKUP($E1226,paramètres!$E$33:$F$44,2,FALSE)&lt;=VLOOKUP($AC$18,paramètres!$E$33:$F$44,2,FALSE),Q1226*$D1226,0)))</f>
        <v>0</v>
      </c>
      <c r="AD1226" s="13">
        <f>IF($D1226="",0,IF($E1226="",0,IF(VLOOKUP($E1226,paramètres!$E$33:$F$44,2,FALSE)&lt;=VLOOKUP($AD$18,paramètres!$E$33:$F$44,2,FALSE),R1226*$D1226,0)))</f>
        <v>0</v>
      </c>
      <c r="AE1226" s="13">
        <f>IF($D1226="",0,IF($E1226="",0,IF(VLOOKUP($E1226,paramètres!$E$33:$F$44,2,FALSE)&lt;=VLOOKUP($AE$18,paramètres!$E$33:$F$44,2,FALSE),S1226*$D1226,0)))</f>
        <v>0</v>
      </c>
      <c r="AF1226" s="13">
        <f>IF($D1226="",0,IF($E1226="",0,IF(VLOOKUP($E1226,paramètres!$E$33:$F$44,2,FALSE)&lt;=VLOOKUP($AF$18,paramètres!$E$33:$F$44,2,FALSE),T1226*$D1226,0)))</f>
        <v>0</v>
      </c>
      <c r="AG1226" s="13">
        <f>IF($D1226="",0,IF($E1226="",0,IF(VLOOKUP($E1226,paramètres!$E$33:$F$44,2,FALSE)&lt;=VLOOKUP($AG$18,paramètres!$E$33:$F$44,2,FALSE),U1226*$D1226,0)))</f>
        <v>0</v>
      </c>
      <c r="AH1226" s="13">
        <f>IF($D1226="",0,IF($E1226="",0,IF(VLOOKUP($E1226,paramètres!$E$33:$F$44,2,FALSE)&lt;=VLOOKUP($AH$18,paramètres!$E$33:$F$44,2,FALSE),V1226*$D1226,0)))</f>
        <v>0</v>
      </c>
      <c r="AI1226" s="13">
        <f>IF($D1226="",0,IF($E1226="",0,IF(VLOOKUP($E1226,paramètres!$E$33:$F$44,2,FALSE)&lt;=VLOOKUP($AI$18,paramètres!$E$33:$F$44,2,FALSE),W1226*$D1226,0)))</f>
        <v>0</v>
      </c>
      <c r="AJ1226" s="13">
        <f>IF($D1226="",0,IF($E1226="",0,IF(VLOOKUP($E1226,paramètres!$E$33:$F$44,2,FALSE)&lt;=VLOOKUP($AJ$18,paramètres!$E$33:$F$44,2,FALSE),X1226*$D1226,0)))</f>
        <v>0</v>
      </c>
      <c r="AK1226" s="13">
        <f>IF($D1226="",0,IF($E1226="",0,IF(VLOOKUP($E1226,paramètres!$E$33:$F$44,2,FALSE)&lt;=VLOOKUP($AK$18,paramètres!$E$33:$F$44,2,FALSE),Y1226*$D1226,0)))</f>
        <v>0</v>
      </c>
      <c r="AL1226" s="13">
        <f>IF($D1226="",0,IF($E1226="",0,IF(VLOOKUP($E1226,paramètres!$E$33:$F$44,2,FALSE)&lt;=VLOOKUP($AL$18,paramètres!$E$33:$F$44,2,FALSE),Z1226*$D1226,0)))</f>
        <v>0</v>
      </c>
      <c r="AM1226" s="13">
        <f>IF($D1226="",0,IF($E1226="",0,IF(VLOOKUP($E1226,paramètres!$E$33:$F$44,2,FALSE)&lt;=VLOOKUP($AM$18,paramètres!$E$33:$F$44,2,FALSE),AA1226*$D1226,0)))</f>
        <v>0</v>
      </c>
      <c r="AN1226" s="154">
        <f>IF($D1226="",0,IF($E1226="",0,IF(VLOOKUP($E1226,paramètres!$E$33:$F$44,2,FALSE)&lt;=VLOOKUP($AN$18,paramètres!$E$33:$F$44,2,FALSE),AB1226*$D1226,0)))</f>
        <v>0</v>
      </c>
      <c r="AO1226" s="149" t="str">
        <f>IF(paramètres!$B$28=1,((SUM(Q1226:Z1226)/1.02)+SUM(AA1226:AB1226))*0.0303/9*COUNT(Q1226:Y1226),IF(paramètres!$B$28=2,(SUM(Q1226:AB1226))*0.0303/9*COUNT(Q1226:Y1226),"Missing Delta option"))</f>
        <v>Missing Delta option</v>
      </c>
      <c r="AP1226" s="13" t="str">
        <f>IF(paramètres!$B$28=1,(((SUM(Q1226:Z1226)/1.02)+SUM(AA1226:AB1226))+((SUM(AC1226:AL1226)/1.02)+SUM(AM1226:AO1226)))*cotpatr,IF(paramètres!$B$28=2,(SUM(Q1226:AO1226)*cotpatr),"Missing Delta Option"))</f>
        <v>Missing Delta Option</v>
      </c>
      <c r="AQ1226" s="13" t="str" cm="1">
        <f t="array" ref="AQ1226">IF(paramètres!$B$28=1,(((SUM(Q1226:Z1226)/1.02)+SUM(AA1226:AB1226))+((SUM(AC1226:AN1226)/1.02)+SUM(AM1226:AN1226)))/12*pécule,IF(paramètres!$B$28=2,SUM(Q1226:AN1226)/12*pécule,"Missing Delta Option"))</f>
        <v>Missing Delta Option</v>
      </c>
      <c r="AR1226" s="132" t="e">
        <f>IF(paramètres!$B$28=1,(((SUM(Q1226:Z1226)/1.02)+SUM(AA1226:AB1226))+((SUM(AC1226:AN1226)/1.02)+SUM(AM1226:AN1226)))+AO1226+AP1226+AQ1226,SUM(Q1226:AN1226)+AO1226+AP1226+AQ1226)</f>
        <v>#VALUE!</v>
      </c>
    </row>
    <row r="1227" spans="1:44" x14ac:dyDescent="0.25">
      <c r="A1227" s="131"/>
      <c r="B1227" s="39"/>
      <c r="C1227" s="39"/>
      <c r="D1227" s="93"/>
      <c r="E1227" s="68"/>
      <c r="F1227" s="40"/>
      <c r="G1227" s="94"/>
      <c r="H1227" s="38"/>
      <c r="I1227" s="95"/>
      <c r="J1227" s="40"/>
      <c r="K1227" s="38"/>
      <c r="L1227" s="95"/>
      <c r="M1227" s="40"/>
      <c r="N1227" s="38"/>
      <c r="O1227" s="95"/>
      <c r="P1227" s="68"/>
      <c r="Q1227" s="226"/>
      <c r="R1227" s="227"/>
      <c r="S1227" s="227"/>
      <c r="T1227" s="227"/>
      <c r="U1227" s="227"/>
      <c r="V1227" s="227"/>
      <c r="W1227" s="227"/>
      <c r="X1227" s="227"/>
      <c r="Y1227" s="227"/>
      <c r="Z1227" s="227"/>
      <c r="AA1227" s="227"/>
      <c r="AB1227" s="228"/>
      <c r="AC1227" s="149">
        <f>IF($D1227="",0,IF($E1227="",0,IF(VLOOKUP($E1227,paramètres!$E$33:$F$44,2,FALSE)&lt;=VLOOKUP($AC$18,paramètres!$E$33:$F$44,2,FALSE),Q1227*$D1227,0)))</f>
        <v>0</v>
      </c>
      <c r="AD1227" s="13">
        <f>IF($D1227="",0,IF($E1227="",0,IF(VLOOKUP($E1227,paramètres!$E$33:$F$44,2,FALSE)&lt;=VLOOKUP($AD$18,paramètres!$E$33:$F$44,2,FALSE),R1227*$D1227,0)))</f>
        <v>0</v>
      </c>
      <c r="AE1227" s="13">
        <f>IF($D1227="",0,IF($E1227="",0,IF(VLOOKUP($E1227,paramètres!$E$33:$F$44,2,FALSE)&lt;=VLOOKUP($AE$18,paramètres!$E$33:$F$44,2,FALSE),S1227*$D1227,0)))</f>
        <v>0</v>
      </c>
      <c r="AF1227" s="13">
        <f>IF($D1227="",0,IF($E1227="",0,IF(VLOOKUP($E1227,paramètres!$E$33:$F$44,2,FALSE)&lt;=VLOOKUP($AF$18,paramètres!$E$33:$F$44,2,FALSE),T1227*$D1227,0)))</f>
        <v>0</v>
      </c>
      <c r="AG1227" s="13">
        <f>IF($D1227="",0,IF($E1227="",0,IF(VLOOKUP($E1227,paramètres!$E$33:$F$44,2,FALSE)&lt;=VLOOKUP($AG$18,paramètres!$E$33:$F$44,2,FALSE),U1227*$D1227,0)))</f>
        <v>0</v>
      </c>
      <c r="AH1227" s="13">
        <f>IF($D1227="",0,IF($E1227="",0,IF(VLOOKUP($E1227,paramètres!$E$33:$F$44,2,FALSE)&lt;=VLOOKUP($AH$18,paramètres!$E$33:$F$44,2,FALSE),V1227*$D1227,0)))</f>
        <v>0</v>
      </c>
      <c r="AI1227" s="13">
        <f>IF($D1227="",0,IF($E1227="",0,IF(VLOOKUP($E1227,paramètres!$E$33:$F$44,2,FALSE)&lt;=VLOOKUP($AI$18,paramètres!$E$33:$F$44,2,FALSE),W1227*$D1227,0)))</f>
        <v>0</v>
      </c>
      <c r="AJ1227" s="13">
        <f>IF($D1227="",0,IF($E1227="",0,IF(VLOOKUP($E1227,paramètres!$E$33:$F$44,2,FALSE)&lt;=VLOOKUP($AJ$18,paramètres!$E$33:$F$44,2,FALSE),X1227*$D1227,0)))</f>
        <v>0</v>
      </c>
      <c r="AK1227" s="13">
        <f>IF($D1227="",0,IF($E1227="",0,IF(VLOOKUP($E1227,paramètres!$E$33:$F$44,2,FALSE)&lt;=VLOOKUP($AK$18,paramètres!$E$33:$F$44,2,FALSE),Y1227*$D1227,0)))</f>
        <v>0</v>
      </c>
      <c r="AL1227" s="13">
        <f>IF($D1227="",0,IF($E1227="",0,IF(VLOOKUP($E1227,paramètres!$E$33:$F$44,2,FALSE)&lt;=VLOOKUP($AL$18,paramètres!$E$33:$F$44,2,FALSE),Z1227*$D1227,0)))</f>
        <v>0</v>
      </c>
      <c r="AM1227" s="13">
        <f>IF($D1227="",0,IF($E1227="",0,IF(VLOOKUP($E1227,paramètres!$E$33:$F$44,2,FALSE)&lt;=VLOOKUP($AM$18,paramètres!$E$33:$F$44,2,FALSE),AA1227*$D1227,0)))</f>
        <v>0</v>
      </c>
      <c r="AN1227" s="154">
        <f>IF($D1227="",0,IF($E1227="",0,IF(VLOOKUP($E1227,paramètres!$E$33:$F$44,2,FALSE)&lt;=VLOOKUP($AN$18,paramètres!$E$33:$F$44,2,FALSE),AB1227*$D1227,0)))</f>
        <v>0</v>
      </c>
      <c r="AO1227" s="149" t="str">
        <f>IF(paramètres!$B$28=1,((SUM(Q1227:Z1227)/1.02)+SUM(AA1227:AB1227))*0.0303/9*COUNT(Q1227:Y1227),IF(paramètres!$B$28=2,(SUM(Q1227:AB1227))*0.0303/9*COUNT(Q1227:Y1227),"Missing Delta option"))</f>
        <v>Missing Delta option</v>
      </c>
      <c r="AP1227" s="13" t="str">
        <f>IF(paramètres!$B$28=1,(((SUM(Q1227:Z1227)/1.02)+SUM(AA1227:AB1227))+((SUM(AC1227:AL1227)/1.02)+SUM(AM1227:AO1227)))*cotpatr,IF(paramètres!$B$28=2,(SUM(Q1227:AO1227)*cotpatr),"Missing Delta Option"))</f>
        <v>Missing Delta Option</v>
      </c>
      <c r="AQ1227" s="13" t="str" cm="1">
        <f t="array" ref="AQ1227">IF(paramètres!$B$28=1,(((SUM(Q1227:Z1227)/1.02)+SUM(AA1227:AB1227))+((SUM(AC1227:AN1227)/1.02)+SUM(AM1227:AN1227)))/12*pécule,IF(paramètres!$B$28=2,SUM(Q1227:AN1227)/12*pécule,"Missing Delta Option"))</f>
        <v>Missing Delta Option</v>
      </c>
      <c r="AR1227" s="132" t="e">
        <f>IF(paramètres!$B$28=1,(((SUM(Q1227:Z1227)/1.02)+SUM(AA1227:AB1227))+((SUM(AC1227:AN1227)/1.02)+SUM(AM1227:AN1227)))+AO1227+AP1227+AQ1227,SUM(Q1227:AN1227)+AO1227+AP1227+AQ1227)</f>
        <v>#VALUE!</v>
      </c>
    </row>
    <row r="1228" spans="1:44" x14ac:dyDescent="0.25">
      <c r="A1228" s="131"/>
      <c r="B1228" s="39"/>
      <c r="C1228" s="39"/>
      <c r="D1228" s="93"/>
      <c r="E1228" s="68"/>
      <c r="F1228" s="40"/>
      <c r="G1228" s="94"/>
      <c r="H1228" s="38"/>
      <c r="I1228" s="95"/>
      <c r="J1228" s="40"/>
      <c r="K1228" s="38"/>
      <c r="L1228" s="95"/>
      <c r="M1228" s="40"/>
      <c r="N1228" s="38"/>
      <c r="O1228" s="95"/>
      <c r="P1228" s="68"/>
      <c r="Q1228" s="226"/>
      <c r="R1228" s="227"/>
      <c r="S1228" s="227"/>
      <c r="T1228" s="227"/>
      <c r="U1228" s="227"/>
      <c r="V1228" s="227"/>
      <c r="W1228" s="227"/>
      <c r="X1228" s="227"/>
      <c r="Y1228" s="227"/>
      <c r="Z1228" s="227"/>
      <c r="AA1228" s="227"/>
      <c r="AB1228" s="228"/>
      <c r="AC1228" s="149">
        <f>IF($D1228="",0,IF($E1228="",0,IF(VLOOKUP($E1228,paramètres!$E$33:$F$44,2,FALSE)&lt;=VLOOKUP($AC$18,paramètres!$E$33:$F$44,2,FALSE),Q1228*$D1228,0)))</f>
        <v>0</v>
      </c>
      <c r="AD1228" s="13">
        <f>IF($D1228="",0,IF($E1228="",0,IF(VLOOKUP($E1228,paramètres!$E$33:$F$44,2,FALSE)&lt;=VLOOKUP($AD$18,paramètres!$E$33:$F$44,2,FALSE),R1228*$D1228,0)))</f>
        <v>0</v>
      </c>
      <c r="AE1228" s="13">
        <f>IF($D1228="",0,IF($E1228="",0,IF(VLOOKUP($E1228,paramètres!$E$33:$F$44,2,FALSE)&lt;=VLOOKUP($AE$18,paramètres!$E$33:$F$44,2,FALSE),S1228*$D1228,0)))</f>
        <v>0</v>
      </c>
      <c r="AF1228" s="13">
        <f>IF($D1228="",0,IF($E1228="",0,IF(VLOOKUP($E1228,paramètres!$E$33:$F$44,2,FALSE)&lt;=VLOOKUP($AF$18,paramètres!$E$33:$F$44,2,FALSE),T1228*$D1228,0)))</f>
        <v>0</v>
      </c>
      <c r="AG1228" s="13">
        <f>IF($D1228="",0,IF($E1228="",0,IF(VLOOKUP($E1228,paramètres!$E$33:$F$44,2,FALSE)&lt;=VLOOKUP($AG$18,paramètres!$E$33:$F$44,2,FALSE),U1228*$D1228,0)))</f>
        <v>0</v>
      </c>
      <c r="AH1228" s="13">
        <f>IF($D1228="",0,IF($E1228="",0,IF(VLOOKUP($E1228,paramètres!$E$33:$F$44,2,FALSE)&lt;=VLOOKUP($AH$18,paramètres!$E$33:$F$44,2,FALSE),V1228*$D1228,0)))</f>
        <v>0</v>
      </c>
      <c r="AI1228" s="13">
        <f>IF($D1228="",0,IF($E1228="",0,IF(VLOOKUP($E1228,paramètres!$E$33:$F$44,2,FALSE)&lt;=VLOOKUP($AI$18,paramètres!$E$33:$F$44,2,FALSE),W1228*$D1228,0)))</f>
        <v>0</v>
      </c>
      <c r="AJ1228" s="13">
        <f>IF($D1228="",0,IF($E1228="",0,IF(VLOOKUP($E1228,paramètres!$E$33:$F$44,2,FALSE)&lt;=VLOOKUP($AJ$18,paramètres!$E$33:$F$44,2,FALSE),X1228*$D1228,0)))</f>
        <v>0</v>
      </c>
      <c r="AK1228" s="13">
        <f>IF($D1228="",0,IF($E1228="",0,IF(VLOOKUP($E1228,paramètres!$E$33:$F$44,2,FALSE)&lt;=VLOOKUP($AK$18,paramètres!$E$33:$F$44,2,FALSE),Y1228*$D1228,0)))</f>
        <v>0</v>
      </c>
      <c r="AL1228" s="13">
        <f>IF($D1228="",0,IF($E1228="",0,IF(VLOOKUP($E1228,paramètres!$E$33:$F$44,2,FALSE)&lt;=VLOOKUP($AL$18,paramètres!$E$33:$F$44,2,FALSE),Z1228*$D1228,0)))</f>
        <v>0</v>
      </c>
      <c r="AM1228" s="13">
        <f>IF($D1228="",0,IF($E1228="",0,IF(VLOOKUP($E1228,paramètres!$E$33:$F$44,2,FALSE)&lt;=VLOOKUP($AM$18,paramètres!$E$33:$F$44,2,FALSE),AA1228*$D1228,0)))</f>
        <v>0</v>
      </c>
      <c r="AN1228" s="154">
        <f>IF($D1228="",0,IF($E1228="",0,IF(VLOOKUP($E1228,paramètres!$E$33:$F$44,2,FALSE)&lt;=VLOOKUP($AN$18,paramètres!$E$33:$F$44,2,FALSE),AB1228*$D1228,0)))</f>
        <v>0</v>
      </c>
      <c r="AO1228" s="149" t="str">
        <f>IF(paramètres!$B$28=1,((SUM(Q1228:Z1228)/1.02)+SUM(AA1228:AB1228))*0.0303/9*COUNT(Q1228:Y1228),IF(paramètres!$B$28=2,(SUM(Q1228:AB1228))*0.0303/9*COUNT(Q1228:Y1228),"Missing Delta option"))</f>
        <v>Missing Delta option</v>
      </c>
      <c r="AP1228" s="13" t="str">
        <f>IF(paramètres!$B$28=1,(((SUM(Q1228:Z1228)/1.02)+SUM(AA1228:AB1228))+((SUM(AC1228:AL1228)/1.02)+SUM(AM1228:AO1228)))*cotpatr,IF(paramètres!$B$28=2,(SUM(Q1228:AO1228)*cotpatr),"Missing Delta Option"))</f>
        <v>Missing Delta Option</v>
      </c>
      <c r="AQ1228" s="13" t="str" cm="1">
        <f t="array" ref="AQ1228">IF(paramètres!$B$28=1,(((SUM(Q1228:Z1228)/1.02)+SUM(AA1228:AB1228))+((SUM(AC1228:AN1228)/1.02)+SUM(AM1228:AN1228)))/12*pécule,IF(paramètres!$B$28=2,SUM(Q1228:AN1228)/12*pécule,"Missing Delta Option"))</f>
        <v>Missing Delta Option</v>
      </c>
      <c r="AR1228" s="132" t="e">
        <f>IF(paramètres!$B$28=1,(((SUM(Q1228:Z1228)/1.02)+SUM(AA1228:AB1228))+((SUM(AC1228:AN1228)/1.02)+SUM(AM1228:AN1228)))+AO1228+AP1228+AQ1228,SUM(Q1228:AN1228)+AO1228+AP1228+AQ1228)</f>
        <v>#VALUE!</v>
      </c>
    </row>
    <row r="1229" spans="1:44" x14ac:dyDescent="0.25">
      <c r="A1229" s="131"/>
      <c r="B1229" s="39"/>
      <c r="C1229" s="39"/>
      <c r="D1229" s="93"/>
      <c r="E1229" s="68"/>
      <c r="F1229" s="40"/>
      <c r="G1229" s="94"/>
      <c r="H1229" s="38"/>
      <c r="I1229" s="95"/>
      <c r="J1229" s="40"/>
      <c r="K1229" s="38"/>
      <c r="L1229" s="95"/>
      <c r="M1229" s="40"/>
      <c r="N1229" s="38"/>
      <c r="O1229" s="95"/>
      <c r="P1229" s="68"/>
      <c r="Q1229" s="226"/>
      <c r="R1229" s="227"/>
      <c r="S1229" s="227"/>
      <c r="T1229" s="227"/>
      <c r="U1229" s="227"/>
      <c r="V1229" s="227"/>
      <c r="W1229" s="227"/>
      <c r="X1229" s="227"/>
      <c r="Y1229" s="227"/>
      <c r="Z1229" s="227"/>
      <c r="AA1229" s="227"/>
      <c r="AB1229" s="228"/>
      <c r="AC1229" s="149">
        <f>IF($D1229="",0,IF($E1229="",0,IF(VLOOKUP($E1229,paramètres!$E$33:$F$44,2,FALSE)&lt;=VLOOKUP($AC$18,paramètres!$E$33:$F$44,2,FALSE),Q1229*$D1229,0)))</f>
        <v>0</v>
      </c>
      <c r="AD1229" s="13">
        <f>IF($D1229="",0,IF($E1229="",0,IF(VLOOKUP($E1229,paramètres!$E$33:$F$44,2,FALSE)&lt;=VLOOKUP($AD$18,paramètres!$E$33:$F$44,2,FALSE),R1229*$D1229,0)))</f>
        <v>0</v>
      </c>
      <c r="AE1229" s="13">
        <f>IF($D1229="",0,IF($E1229="",0,IF(VLOOKUP($E1229,paramètres!$E$33:$F$44,2,FALSE)&lt;=VLOOKUP($AE$18,paramètres!$E$33:$F$44,2,FALSE),S1229*$D1229,0)))</f>
        <v>0</v>
      </c>
      <c r="AF1229" s="13">
        <f>IF($D1229="",0,IF($E1229="",0,IF(VLOOKUP($E1229,paramètres!$E$33:$F$44,2,FALSE)&lt;=VLOOKUP($AF$18,paramètres!$E$33:$F$44,2,FALSE),T1229*$D1229,0)))</f>
        <v>0</v>
      </c>
      <c r="AG1229" s="13">
        <f>IF($D1229="",0,IF($E1229="",0,IF(VLOOKUP($E1229,paramètres!$E$33:$F$44,2,FALSE)&lt;=VLOOKUP($AG$18,paramètres!$E$33:$F$44,2,FALSE),U1229*$D1229,0)))</f>
        <v>0</v>
      </c>
      <c r="AH1229" s="13">
        <f>IF($D1229="",0,IF($E1229="",0,IF(VLOOKUP($E1229,paramètres!$E$33:$F$44,2,FALSE)&lt;=VLOOKUP($AH$18,paramètres!$E$33:$F$44,2,FALSE),V1229*$D1229,0)))</f>
        <v>0</v>
      </c>
      <c r="AI1229" s="13">
        <f>IF($D1229="",0,IF($E1229="",0,IF(VLOOKUP($E1229,paramètres!$E$33:$F$44,2,FALSE)&lt;=VLOOKUP($AI$18,paramètres!$E$33:$F$44,2,FALSE),W1229*$D1229,0)))</f>
        <v>0</v>
      </c>
      <c r="AJ1229" s="13">
        <f>IF($D1229="",0,IF($E1229="",0,IF(VLOOKUP($E1229,paramètres!$E$33:$F$44,2,FALSE)&lt;=VLOOKUP($AJ$18,paramètres!$E$33:$F$44,2,FALSE),X1229*$D1229,0)))</f>
        <v>0</v>
      </c>
      <c r="AK1229" s="13">
        <f>IF($D1229="",0,IF($E1229="",0,IF(VLOOKUP($E1229,paramètres!$E$33:$F$44,2,FALSE)&lt;=VLOOKUP($AK$18,paramètres!$E$33:$F$44,2,FALSE),Y1229*$D1229,0)))</f>
        <v>0</v>
      </c>
      <c r="AL1229" s="13">
        <f>IF($D1229="",0,IF($E1229="",0,IF(VLOOKUP($E1229,paramètres!$E$33:$F$44,2,FALSE)&lt;=VLOOKUP($AL$18,paramètres!$E$33:$F$44,2,FALSE),Z1229*$D1229,0)))</f>
        <v>0</v>
      </c>
      <c r="AM1229" s="13">
        <f>IF($D1229="",0,IF($E1229="",0,IF(VLOOKUP($E1229,paramètres!$E$33:$F$44,2,FALSE)&lt;=VLOOKUP($AM$18,paramètres!$E$33:$F$44,2,FALSE),AA1229*$D1229,0)))</f>
        <v>0</v>
      </c>
      <c r="AN1229" s="154">
        <f>IF($D1229="",0,IF($E1229="",0,IF(VLOOKUP($E1229,paramètres!$E$33:$F$44,2,FALSE)&lt;=VLOOKUP($AN$18,paramètres!$E$33:$F$44,2,FALSE),AB1229*$D1229,0)))</f>
        <v>0</v>
      </c>
      <c r="AO1229" s="149" t="str">
        <f>IF(paramètres!$B$28=1,((SUM(Q1229:Z1229)/1.02)+SUM(AA1229:AB1229))*0.0303/9*COUNT(Q1229:Y1229),IF(paramètres!$B$28=2,(SUM(Q1229:AB1229))*0.0303/9*COUNT(Q1229:Y1229),"Missing Delta option"))</f>
        <v>Missing Delta option</v>
      </c>
      <c r="AP1229" s="13" t="str">
        <f>IF(paramètres!$B$28=1,(((SUM(Q1229:Z1229)/1.02)+SUM(AA1229:AB1229))+((SUM(AC1229:AL1229)/1.02)+SUM(AM1229:AO1229)))*cotpatr,IF(paramètres!$B$28=2,(SUM(Q1229:AO1229)*cotpatr),"Missing Delta Option"))</f>
        <v>Missing Delta Option</v>
      </c>
      <c r="AQ1229" s="13" t="str" cm="1">
        <f t="array" ref="AQ1229">IF(paramètres!$B$28=1,(((SUM(Q1229:Z1229)/1.02)+SUM(AA1229:AB1229))+((SUM(AC1229:AN1229)/1.02)+SUM(AM1229:AN1229)))/12*pécule,IF(paramètres!$B$28=2,SUM(Q1229:AN1229)/12*pécule,"Missing Delta Option"))</f>
        <v>Missing Delta Option</v>
      </c>
      <c r="AR1229" s="132" t="e">
        <f>IF(paramètres!$B$28=1,(((SUM(Q1229:Z1229)/1.02)+SUM(AA1229:AB1229))+((SUM(AC1229:AN1229)/1.02)+SUM(AM1229:AN1229)))+AO1229+AP1229+AQ1229,SUM(Q1229:AN1229)+AO1229+AP1229+AQ1229)</f>
        <v>#VALUE!</v>
      </c>
    </row>
    <row r="1230" spans="1:44" x14ac:dyDescent="0.25">
      <c r="A1230" s="131"/>
      <c r="B1230" s="39"/>
      <c r="C1230" s="39"/>
      <c r="D1230" s="93"/>
      <c r="E1230" s="68"/>
      <c r="F1230" s="40"/>
      <c r="G1230" s="94"/>
      <c r="H1230" s="38"/>
      <c r="I1230" s="95"/>
      <c r="J1230" s="40"/>
      <c r="K1230" s="38"/>
      <c r="L1230" s="95"/>
      <c r="M1230" s="40"/>
      <c r="N1230" s="38"/>
      <c r="O1230" s="95"/>
      <c r="P1230" s="68"/>
      <c r="Q1230" s="226"/>
      <c r="R1230" s="227"/>
      <c r="S1230" s="227"/>
      <c r="T1230" s="227"/>
      <c r="U1230" s="227"/>
      <c r="V1230" s="227"/>
      <c r="W1230" s="227"/>
      <c r="X1230" s="227"/>
      <c r="Y1230" s="227"/>
      <c r="Z1230" s="227"/>
      <c r="AA1230" s="227"/>
      <c r="AB1230" s="228"/>
      <c r="AC1230" s="149">
        <f>IF($D1230="",0,IF($E1230="",0,IF(VLOOKUP($E1230,paramètres!$E$33:$F$44,2,FALSE)&lt;=VLOOKUP($AC$18,paramètres!$E$33:$F$44,2,FALSE),Q1230*$D1230,0)))</f>
        <v>0</v>
      </c>
      <c r="AD1230" s="13">
        <f>IF($D1230="",0,IF($E1230="",0,IF(VLOOKUP($E1230,paramètres!$E$33:$F$44,2,FALSE)&lt;=VLOOKUP($AD$18,paramètres!$E$33:$F$44,2,FALSE),R1230*$D1230,0)))</f>
        <v>0</v>
      </c>
      <c r="AE1230" s="13">
        <f>IF($D1230="",0,IF($E1230="",0,IF(VLOOKUP($E1230,paramètres!$E$33:$F$44,2,FALSE)&lt;=VLOOKUP($AE$18,paramètres!$E$33:$F$44,2,FALSE),S1230*$D1230,0)))</f>
        <v>0</v>
      </c>
      <c r="AF1230" s="13">
        <f>IF($D1230="",0,IF($E1230="",0,IF(VLOOKUP($E1230,paramètres!$E$33:$F$44,2,FALSE)&lt;=VLOOKUP($AF$18,paramètres!$E$33:$F$44,2,FALSE),T1230*$D1230,0)))</f>
        <v>0</v>
      </c>
      <c r="AG1230" s="13">
        <f>IF($D1230="",0,IF($E1230="",0,IF(VLOOKUP($E1230,paramètres!$E$33:$F$44,2,FALSE)&lt;=VLOOKUP($AG$18,paramètres!$E$33:$F$44,2,FALSE),U1230*$D1230,0)))</f>
        <v>0</v>
      </c>
      <c r="AH1230" s="13">
        <f>IF($D1230="",0,IF($E1230="",0,IF(VLOOKUP($E1230,paramètres!$E$33:$F$44,2,FALSE)&lt;=VLOOKUP($AH$18,paramètres!$E$33:$F$44,2,FALSE),V1230*$D1230,0)))</f>
        <v>0</v>
      </c>
      <c r="AI1230" s="13">
        <f>IF($D1230="",0,IF($E1230="",0,IF(VLOOKUP($E1230,paramètres!$E$33:$F$44,2,FALSE)&lt;=VLOOKUP($AI$18,paramètres!$E$33:$F$44,2,FALSE),W1230*$D1230,0)))</f>
        <v>0</v>
      </c>
      <c r="AJ1230" s="13">
        <f>IF($D1230="",0,IF($E1230="",0,IF(VLOOKUP($E1230,paramètres!$E$33:$F$44,2,FALSE)&lt;=VLOOKUP($AJ$18,paramètres!$E$33:$F$44,2,FALSE),X1230*$D1230,0)))</f>
        <v>0</v>
      </c>
      <c r="AK1230" s="13">
        <f>IF($D1230="",0,IF($E1230="",0,IF(VLOOKUP($E1230,paramètres!$E$33:$F$44,2,FALSE)&lt;=VLOOKUP($AK$18,paramètres!$E$33:$F$44,2,FALSE),Y1230*$D1230,0)))</f>
        <v>0</v>
      </c>
      <c r="AL1230" s="13">
        <f>IF($D1230="",0,IF($E1230="",0,IF(VLOOKUP($E1230,paramètres!$E$33:$F$44,2,FALSE)&lt;=VLOOKUP($AL$18,paramètres!$E$33:$F$44,2,FALSE),Z1230*$D1230,0)))</f>
        <v>0</v>
      </c>
      <c r="AM1230" s="13">
        <f>IF($D1230="",0,IF($E1230="",0,IF(VLOOKUP($E1230,paramètres!$E$33:$F$44,2,FALSE)&lt;=VLOOKUP($AM$18,paramètres!$E$33:$F$44,2,FALSE),AA1230*$D1230,0)))</f>
        <v>0</v>
      </c>
      <c r="AN1230" s="154">
        <f>IF($D1230="",0,IF($E1230="",0,IF(VLOOKUP($E1230,paramètres!$E$33:$F$44,2,FALSE)&lt;=VLOOKUP($AN$18,paramètres!$E$33:$F$44,2,FALSE),AB1230*$D1230,0)))</f>
        <v>0</v>
      </c>
      <c r="AO1230" s="149" t="str">
        <f>IF(paramètres!$B$28=1,((SUM(Q1230:Z1230)/1.02)+SUM(AA1230:AB1230))*0.0303/9*COUNT(Q1230:Y1230),IF(paramètres!$B$28=2,(SUM(Q1230:AB1230))*0.0303/9*COUNT(Q1230:Y1230),"Missing Delta option"))</f>
        <v>Missing Delta option</v>
      </c>
      <c r="AP1230" s="13" t="str">
        <f>IF(paramètres!$B$28=1,(((SUM(Q1230:Z1230)/1.02)+SUM(AA1230:AB1230))+((SUM(AC1230:AL1230)/1.02)+SUM(AM1230:AO1230)))*cotpatr,IF(paramètres!$B$28=2,(SUM(Q1230:AO1230)*cotpatr),"Missing Delta Option"))</f>
        <v>Missing Delta Option</v>
      </c>
      <c r="AQ1230" s="13" t="str" cm="1">
        <f t="array" ref="AQ1230">IF(paramètres!$B$28=1,(((SUM(Q1230:Z1230)/1.02)+SUM(AA1230:AB1230))+((SUM(AC1230:AN1230)/1.02)+SUM(AM1230:AN1230)))/12*pécule,IF(paramètres!$B$28=2,SUM(Q1230:AN1230)/12*pécule,"Missing Delta Option"))</f>
        <v>Missing Delta Option</v>
      </c>
      <c r="AR1230" s="132" t="e">
        <f>IF(paramètres!$B$28=1,(((SUM(Q1230:Z1230)/1.02)+SUM(AA1230:AB1230))+((SUM(AC1230:AN1230)/1.02)+SUM(AM1230:AN1230)))+AO1230+AP1230+AQ1230,SUM(Q1230:AN1230)+AO1230+AP1230+AQ1230)</f>
        <v>#VALUE!</v>
      </c>
    </row>
    <row r="1231" spans="1:44" x14ac:dyDescent="0.25">
      <c r="A1231" s="131"/>
      <c r="B1231" s="39"/>
      <c r="C1231" s="39"/>
      <c r="D1231" s="93"/>
      <c r="E1231" s="68"/>
      <c r="F1231" s="40"/>
      <c r="G1231" s="94"/>
      <c r="H1231" s="38"/>
      <c r="I1231" s="95"/>
      <c r="J1231" s="40"/>
      <c r="K1231" s="38"/>
      <c r="L1231" s="95"/>
      <c r="M1231" s="40"/>
      <c r="N1231" s="38"/>
      <c r="O1231" s="95"/>
      <c r="P1231" s="68"/>
      <c r="Q1231" s="226"/>
      <c r="R1231" s="227"/>
      <c r="S1231" s="227"/>
      <c r="T1231" s="227"/>
      <c r="U1231" s="227"/>
      <c r="V1231" s="227"/>
      <c r="W1231" s="227"/>
      <c r="X1231" s="227"/>
      <c r="Y1231" s="227"/>
      <c r="Z1231" s="227"/>
      <c r="AA1231" s="227"/>
      <c r="AB1231" s="228"/>
      <c r="AC1231" s="149">
        <f>IF($D1231="",0,IF($E1231="",0,IF(VLOOKUP($E1231,paramètres!$E$33:$F$44,2,FALSE)&lt;=VLOOKUP($AC$18,paramètres!$E$33:$F$44,2,FALSE),Q1231*$D1231,0)))</f>
        <v>0</v>
      </c>
      <c r="AD1231" s="13">
        <f>IF($D1231="",0,IF($E1231="",0,IF(VLOOKUP($E1231,paramètres!$E$33:$F$44,2,FALSE)&lt;=VLOOKUP($AD$18,paramètres!$E$33:$F$44,2,FALSE),R1231*$D1231,0)))</f>
        <v>0</v>
      </c>
      <c r="AE1231" s="13">
        <f>IF($D1231="",0,IF($E1231="",0,IF(VLOOKUP($E1231,paramètres!$E$33:$F$44,2,FALSE)&lt;=VLOOKUP($AE$18,paramètres!$E$33:$F$44,2,FALSE),S1231*$D1231,0)))</f>
        <v>0</v>
      </c>
      <c r="AF1231" s="13">
        <f>IF($D1231="",0,IF($E1231="",0,IF(VLOOKUP($E1231,paramètres!$E$33:$F$44,2,FALSE)&lt;=VLOOKUP($AF$18,paramètres!$E$33:$F$44,2,FALSE),T1231*$D1231,0)))</f>
        <v>0</v>
      </c>
      <c r="AG1231" s="13">
        <f>IF($D1231="",0,IF($E1231="",0,IF(VLOOKUP($E1231,paramètres!$E$33:$F$44,2,FALSE)&lt;=VLOOKUP($AG$18,paramètres!$E$33:$F$44,2,FALSE),U1231*$D1231,0)))</f>
        <v>0</v>
      </c>
      <c r="AH1231" s="13">
        <f>IF($D1231="",0,IF($E1231="",0,IF(VLOOKUP($E1231,paramètres!$E$33:$F$44,2,FALSE)&lt;=VLOOKUP($AH$18,paramètres!$E$33:$F$44,2,FALSE),V1231*$D1231,0)))</f>
        <v>0</v>
      </c>
      <c r="AI1231" s="13">
        <f>IF($D1231="",0,IF($E1231="",0,IF(VLOOKUP($E1231,paramètres!$E$33:$F$44,2,FALSE)&lt;=VLOOKUP($AI$18,paramètres!$E$33:$F$44,2,FALSE),W1231*$D1231,0)))</f>
        <v>0</v>
      </c>
      <c r="AJ1231" s="13">
        <f>IF($D1231="",0,IF($E1231="",0,IF(VLOOKUP($E1231,paramètres!$E$33:$F$44,2,FALSE)&lt;=VLOOKUP($AJ$18,paramètres!$E$33:$F$44,2,FALSE),X1231*$D1231,0)))</f>
        <v>0</v>
      </c>
      <c r="AK1231" s="13">
        <f>IF($D1231="",0,IF($E1231="",0,IF(VLOOKUP($E1231,paramètres!$E$33:$F$44,2,FALSE)&lt;=VLOOKUP($AK$18,paramètres!$E$33:$F$44,2,FALSE),Y1231*$D1231,0)))</f>
        <v>0</v>
      </c>
      <c r="AL1231" s="13">
        <f>IF($D1231="",0,IF($E1231="",0,IF(VLOOKUP($E1231,paramètres!$E$33:$F$44,2,FALSE)&lt;=VLOOKUP($AL$18,paramètres!$E$33:$F$44,2,FALSE),Z1231*$D1231,0)))</f>
        <v>0</v>
      </c>
      <c r="AM1231" s="13">
        <f>IF($D1231="",0,IF($E1231="",0,IF(VLOOKUP($E1231,paramètres!$E$33:$F$44,2,FALSE)&lt;=VLOOKUP($AM$18,paramètres!$E$33:$F$44,2,FALSE),AA1231*$D1231,0)))</f>
        <v>0</v>
      </c>
      <c r="AN1231" s="154">
        <f>IF($D1231="",0,IF($E1231="",0,IF(VLOOKUP($E1231,paramètres!$E$33:$F$44,2,FALSE)&lt;=VLOOKUP($AN$18,paramètres!$E$33:$F$44,2,FALSE),AB1231*$D1231,0)))</f>
        <v>0</v>
      </c>
      <c r="AO1231" s="149" t="str">
        <f>IF(paramètres!$B$28=1,((SUM(Q1231:Z1231)/1.02)+SUM(AA1231:AB1231))*0.0303/9*COUNT(Q1231:Y1231),IF(paramètres!$B$28=2,(SUM(Q1231:AB1231))*0.0303/9*COUNT(Q1231:Y1231),"Missing Delta option"))</f>
        <v>Missing Delta option</v>
      </c>
      <c r="AP1231" s="13" t="str">
        <f>IF(paramètres!$B$28=1,(((SUM(Q1231:Z1231)/1.02)+SUM(AA1231:AB1231))+((SUM(AC1231:AL1231)/1.02)+SUM(AM1231:AO1231)))*cotpatr,IF(paramètres!$B$28=2,(SUM(Q1231:AO1231)*cotpatr),"Missing Delta Option"))</f>
        <v>Missing Delta Option</v>
      </c>
      <c r="AQ1231" s="13" t="str" cm="1">
        <f t="array" ref="AQ1231">IF(paramètres!$B$28=1,(((SUM(Q1231:Z1231)/1.02)+SUM(AA1231:AB1231))+((SUM(AC1231:AN1231)/1.02)+SUM(AM1231:AN1231)))/12*pécule,IF(paramètres!$B$28=2,SUM(Q1231:AN1231)/12*pécule,"Missing Delta Option"))</f>
        <v>Missing Delta Option</v>
      </c>
      <c r="AR1231" s="132" t="e">
        <f>IF(paramètres!$B$28=1,(((SUM(Q1231:Z1231)/1.02)+SUM(AA1231:AB1231))+((SUM(AC1231:AN1231)/1.02)+SUM(AM1231:AN1231)))+AO1231+AP1231+AQ1231,SUM(Q1231:AN1231)+AO1231+AP1231+AQ1231)</f>
        <v>#VALUE!</v>
      </c>
    </row>
    <row r="1232" spans="1:44" x14ac:dyDescent="0.25">
      <c r="A1232" s="131"/>
      <c r="B1232" s="39"/>
      <c r="C1232" s="39"/>
      <c r="D1232" s="93"/>
      <c r="E1232" s="68"/>
      <c r="F1232" s="40"/>
      <c r="G1232" s="94"/>
      <c r="H1232" s="38"/>
      <c r="I1232" s="95"/>
      <c r="J1232" s="40"/>
      <c r="K1232" s="38"/>
      <c r="L1232" s="95"/>
      <c r="M1232" s="40"/>
      <c r="N1232" s="38"/>
      <c r="O1232" s="95"/>
      <c r="P1232" s="68"/>
      <c r="Q1232" s="226"/>
      <c r="R1232" s="227"/>
      <c r="S1232" s="227"/>
      <c r="T1232" s="227"/>
      <c r="U1232" s="227"/>
      <c r="V1232" s="227"/>
      <c r="W1232" s="227"/>
      <c r="X1232" s="227"/>
      <c r="Y1232" s="227"/>
      <c r="Z1232" s="227"/>
      <c r="AA1232" s="227"/>
      <c r="AB1232" s="228"/>
      <c r="AC1232" s="149">
        <f>IF($D1232="",0,IF($E1232="",0,IF(VLOOKUP($E1232,paramètres!$E$33:$F$44,2,FALSE)&lt;=VLOOKUP($AC$18,paramètres!$E$33:$F$44,2,FALSE),Q1232*$D1232,0)))</f>
        <v>0</v>
      </c>
      <c r="AD1232" s="13">
        <f>IF($D1232="",0,IF($E1232="",0,IF(VLOOKUP($E1232,paramètres!$E$33:$F$44,2,FALSE)&lt;=VLOOKUP($AD$18,paramètres!$E$33:$F$44,2,FALSE),R1232*$D1232,0)))</f>
        <v>0</v>
      </c>
      <c r="AE1232" s="13">
        <f>IF($D1232="",0,IF($E1232="",0,IF(VLOOKUP($E1232,paramètres!$E$33:$F$44,2,FALSE)&lt;=VLOOKUP($AE$18,paramètres!$E$33:$F$44,2,FALSE),S1232*$D1232,0)))</f>
        <v>0</v>
      </c>
      <c r="AF1232" s="13">
        <f>IF($D1232="",0,IF($E1232="",0,IF(VLOOKUP($E1232,paramètres!$E$33:$F$44,2,FALSE)&lt;=VLOOKUP($AF$18,paramètres!$E$33:$F$44,2,FALSE),T1232*$D1232,0)))</f>
        <v>0</v>
      </c>
      <c r="AG1232" s="13">
        <f>IF($D1232="",0,IF($E1232="",0,IF(VLOOKUP($E1232,paramètres!$E$33:$F$44,2,FALSE)&lt;=VLOOKUP($AG$18,paramètres!$E$33:$F$44,2,FALSE),U1232*$D1232,0)))</f>
        <v>0</v>
      </c>
      <c r="AH1232" s="13">
        <f>IF($D1232="",0,IF($E1232="",0,IF(VLOOKUP($E1232,paramètres!$E$33:$F$44,2,FALSE)&lt;=VLOOKUP($AH$18,paramètres!$E$33:$F$44,2,FALSE),V1232*$D1232,0)))</f>
        <v>0</v>
      </c>
      <c r="AI1232" s="13">
        <f>IF($D1232="",0,IF($E1232="",0,IF(VLOOKUP($E1232,paramètres!$E$33:$F$44,2,FALSE)&lt;=VLOOKUP($AI$18,paramètres!$E$33:$F$44,2,FALSE),W1232*$D1232,0)))</f>
        <v>0</v>
      </c>
      <c r="AJ1232" s="13">
        <f>IF($D1232="",0,IF($E1232="",0,IF(VLOOKUP($E1232,paramètres!$E$33:$F$44,2,FALSE)&lt;=VLOOKUP($AJ$18,paramètres!$E$33:$F$44,2,FALSE),X1232*$D1232,0)))</f>
        <v>0</v>
      </c>
      <c r="AK1232" s="13">
        <f>IF($D1232="",0,IF($E1232="",0,IF(VLOOKUP($E1232,paramètres!$E$33:$F$44,2,FALSE)&lt;=VLOOKUP($AK$18,paramètres!$E$33:$F$44,2,FALSE),Y1232*$D1232,0)))</f>
        <v>0</v>
      </c>
      <c r="AL1232" s="13">
        <f>IF($D1232="",0,IF($E1232="",0,IF(VLOOKUP($E1232,paramètres!$E$33:$F$44,2,FALSE)&lt;=VLOOKUP($AL$18,paramètres!$E$33:$F$44,2,FALSE),Z1232*$D1232,0)))</f>
        <v>0</v>
      </c>
      <c r="AM1232" s="13">
        <f>IF($D1232="",0,IF($E1232="",0,IF(VLOOKUP($E1232,paramètres!$E$33:$F$44,2,FALSE)&lt;=VLOOKUP($AM$18,paramètres!$E$33:$F$44,2,FALSE),AA1232*$D1232,0)))</f>
        <v>0</v>
      </c>
      <c r="AN1232" s="154">
        <f>IF($D1232="",0,IF($E1232="",0,IF(VLOOKUP($E1232,paramètres!$E$33:$F$44,2,FALSE)&lt;=VLOOKUP($AN$18,paramètres!$E$33:$F$44,2,FALSE),AB1232*$D1232,0)))</f>
        <v>0</v>
      </c>
      <c r="AO1232" s="149" t="str">
        <f>IF(paramètres!$B$28=1,((SUM(Q1232:Z1232)/1.02)+SUM(AA1232:AB1232))*0.0303/9*COUNT(Q1232:Y1232),IF(paramètres!$B$28=2,(SUM(Q1232:AB1232))*0.0303/9*COUNT(Q1232:Y1232),"Missing Delta option"))</f>
        <v>Missing Delta option</v>
      </c>
      <c r="AP1232" s="13" t="str">
        <f>IF(paramètres!$B$28=1,(((SUM(Q1232:Z1232)/1.02)+SUM(AA1232:AB1232))+((SUM(AC1232:AL1232)/1.02)+SUM(AM1232:AO1232)))*cotpatr,IF(paramètres!$B$28=2,(SUM(Q1232:AO1232)*cotpatr),"Missing Delta Option"))</f>
        <v>Missing Delta Option</v>
      </c>
      <c r="AQ1232" s="13" t="str" cm="1">
        <f t="array" ref="AQ1232">IF(paramètres!$B$28=1,(((SUM(Q1232:Z1232)/1.02)+SUM(AA1232:AB1232))+((SUM(AC1232:AN1232)/1.02)+SUM(AM1232:AN1232)))/12*pécule,IF(paramètres!$B$28=2,SUM(Q1232:AN1232)/12*pécule,"Missing Delta Option"))</f>
        <v>Missing Delta Option</v>
      </c>
      <c r="AR1232" s="132" t="e">
        <f>IF(paramètres!$B$28=1,(((SUM(Q1232:Z1232)/1.02)+SUM(AA1232:AB1232))+((SUM(AC1232:AN1232)/1.02)+SUM(AM1232:AN1232)))+AO1232+AP1232+AQ1232,SUM(Q1232:AN1232)+AO1232+AP1232+AQ1232)</f>
        <v>#VALUE!</v>
      </c>
    </row>
    <row r="1233" spans="1:44" x14ac:dyDescent="0.25">
      <c r="A1233" s="131"/>
      <c r="B1233" s="39"/>
      <c r="C1233" s="39"/>
      <c r="D1233" s="93"/>
      <c r="E1233" s="68"/>
      <c r="F1233" s="40"/>
      <c r="G1233" s="94"/>
      <c r="H1233" s="38"/>
      <c r="I1233" s="95"/>
      <c r="J1233" s="40"/>
      <c r="K1233" s="38"/>
      <c r="L1233" s="95"/>
      <c r="M1233" s="40"/>
      <c r="N1233" s="38"/>
      <c r="O1233" s="95"/>
      <c r="P1233" s="68"/>
      <c r="Q1233" s="226"/>
      <c r="R1233" s="227"/>
      <c r="S1233" s="227"/>
      <c r="T1233" s="227"/>
      <c r="U1233" s="227"/>
      <c r="V1233" s="227"/>
      <c r="W1233" s="227"/>
      <c r="X1233" s="227"/>
      <c r="Y1233" s="227"/>
      <c r="Z1233" s="227"/>
      <c r="AA1233" s="227"/>
      <c r="AB1233" s="228"/>
      <c r="AC1233" s="149">
        <f>IF($D1233="",0,IF($E1233="",0,IF(VLOOKUP($E1233,paramètres!$E$33:$F$44,2,FALSE)&lt;=VLOOKUP($AC$18,paramètres!$E$33:$F$44,2,FALSE),Q1233*$D1233,0)))</f>
        <v>0</v>
      </c>
      <c r="AD1233" s="13">
        <f>IF($D1233="",0,IF($E1233="",0,IF(VLOOKUP($E1233,paramètres!$E$33:$F$44,2,FALSE)&lt;=VLOOKUP($AD$18,paramètres!$E$33:$F$44,2,FALSE),R1233*$D1233,0)))</f>
        <v>0</v>
      </c>
      <c r="AE1233" s="13">
        <f>IF($D1233="",0,IF($E1233="",0,IF(VLOOKUP($E1233,paramètres!$E$33:$F$44,2,FALSE)&lt;=VLOOKUP($AE$18,paramètres!$E$33:$F$44,2,FALSE),S1233*$D1233,0)))</f>
        <v>0</v>
      </c>
      <c r="AF1233" s="13">
        <f>IF($D1233="",0,IF($E1233="",0,IF(VLOOKUP($E1233,paramètres!$E$33:$F$44,2,FALSE)&lt;=VLOOKUP($AF$18,paramètres!$E$33:$F$44,2,FALSE),T1233*$D1233,0)))</f>
        <v>0</v>
      </c>
      <c r="AG1233" s="13">
        <f>IF($D1233="",0,IF($E1233="",0,IF(VLOOKUP($E1233,paramètres!$E$33:$F$44,2,FALSE)&lt;=VLOOKUP($AG$18,paramètres!$E$33:$F$44,2,FALSE),U1233*$D1233,0)))</f>
        <v>0</v>
      </c>
      <c r="AH1233" s="13">
        <f>IF($D1233="",0,IF($E1233="",0,IF(VLOOKUP($E1233,paramètres!$E$33:$F$44,2,FALSE)&lt;=VLOOKUP($AH$18,paramètres!$E$33:$F$44,2,FALSE),V1233*$D1233,0)))</f>
        <v>0</v>
      </c>
      <c r="AI1233" s="13">
        <f>IF($D1233="",0,IF($E1233="",0,IF(VLOOKUP($E1233,paramètres!$E$33:$F$44,2,FALSE)&lt;=VLOOKUP($AI$18,paramètres!$E$33:$F$44,2,FALSE),W1233*$D1233,0)))</f>
        <v>0</v>
      </c>
      <c r="AJ1233" s="13">
        <f>IF($D1233="",0,IF($E1233="",0,IF(VLOOKUP($E1233,paramètres!$E$33:$F$44,2,FALSE)&lt;=VLOOKUP($AJ$18,paramètres!$E$33:$F$44,2,FALSE),X1233*$D1233,0)))</f>
        <v>0</v>
      </c>
      <c r="AK1233" s="13">
        <f>IF($D1233="",0,IF($E1233="",0,IF(VLOOKUP($E1233,paramètres!$E$33:$F$44,2,FALSE)&lt;=VLOOKUP($AK$18,paramètres!$E$33:$F$44,2,FALSE),Y1233*$D1233,0)))</f>
        <v>0</v>
      </c>
      <c r="AL1233" s="13">
        <f>IF($D1233="",0,IF($E1233="",0,IF(VLOOKUP($E1233,paramètres!$E$33:$F$44,2,FALSE)&lt;=VLOOKUP($AL$18,paramètres!$E$33:$F$44,2,FALSE),Z1233*$D1233,0)))</f>
        <v>0</v>
      </c>
      <c r="AM1233" s="13">
        <f>IF($D1233="",0,IF($E1233="",0,IF(VLOOKUP($E1233,paramètres!$E$33:$F$44,2,FALSE)&lt;=VLOOKUP($AM$18,paramètres!$E$33:$F$44,2,FALSE),AA1233*$D1233,0)))</f>
        <v>0</v>
      </c>
      <c r="AN1233" s="154">
        <f>IF($D1233="",0,IF($E1233="",0,IF(VLOOKUP($E1233,paramètres!$E$33:$F$44,2,FALSE)&lt;=VLOOKUP($AN$18,paramètres!$E$33:$F$44,2,FALSE),AB1233*$D1233,0)))</f>
        <v>0</v>
      </c>
      <c r="AO1233" s="149" t="str">
        <f>IF(paramètres!$B$28=1,((SUM(Q1233:Z1233)/1.02)+SUM(AA1233:AB1233))*0.0303/9*COUNT(Q1233:Y1233),IF(paramètres!$B$28=2,(SUM(Q1233:AB1233))*0.0303/9*COUNT(Q1233:Y1233),"Missing Delta option"))</f>
        <v>Missing Delta option</v>
      </c>
      <c r="AP1233" s="13" t="str">
        <f>IF(paramètres!$B$28=1,(((SUM(Q1233:Z1233)/1.02)+SUM(AA1233:AB1233))+((SUM(AC1233:AL1233)/1.02)+SUM(AM1233:AO1233)))*cotpatr,IF(paramètres!$B$28=2,(SUM(Q1233:AO1233)*cotpatr),"Missing Delta Option"))</f>
        <v>Missing Delta Option</v>
      </c>
      <c r="AQ1233" s="13" t="str" cm="1">
        <f t="array" ref="AQ1233">IF(paramètres!$B$28=1,(((SUM(Q1233:Z1233)/1.02)+SUM(AA1233:AB1233))+((SUM(AC1233:AN1233)/1.02)+SUM(AM1233:AN1233)))/12*pécule,IF(paramètres!$B$28=2,SUM(Q1233:AN1233)/12*pécule,"Missing Delta Option"))</f>
        <v>Missing Delta Option</v>
      </c>
      <c r="AR1233" s="132" t="e">
        <f>IF(paramètres!$B$28=1,(((SUM(Q1233:Z1233)/1.02)+SUM(AA1233:AB1233))+((SUM(AC1233:AN1233)/1.02)+SUM(AM1233:AN1233)))+AO1233+AP1233+AQ1233,SUM(Q1233:AN1233)+AO1233+AP1233+AQ1233)</f>
        <v>#VALUE!</v>
      </c>
    </row>
    <row r="1234" spans="1:44" x14ac:dyDescent="0.25">
      <c r="A1234" s="131"/>
      <c r="B1234" s="39"/>
      <c r="C1234" s="39"/>
      <c r="D1234" s="93"/>
      <c r="E1234" s="68"/>
      <c r="F1234" s="40"/>
      <c r="G1234" s="94"/>
      <c r="H1234" s="38"/>
      <c r="I1234" s="95"/>
      <c r="J1234" s="40"/>
      <c r="K1234" s="38"/>
      <c r="L1234" s="95"/>
      <c r="M1234" s="40"/>
      <c r="N1234" s="38"/>
      <c r="O1234" s="95"/>
      <c r="P1234" s="68"/>
      <c r="Q1234" s="226"/>
      <c r="R1234" s="227"/>
      <c r="S1234" s="227"/>
      <c r="T1234" s="227"/>
      <c r="U1234" s="227"/>
      <c r="V1234" s="227"/>
      <c r="W1234" s="227"/>
      <c r="X1234" s="227"/>
      <c r="Y1234" s="227"/>
      <c r="Z1234" s="227"/>
      <c r="AA1234" s="227"/>
      <c r="AB1234" s="228"/>
      <c r="AC1234" s="149">
        <f>IF($D1234="",0,IF($E1234="",0,IF(VLOOKUP($E1234,paramètres!$E$33:$F$44,2,FALSE)&lt;=VLOOKUP($AC$18,paramètres!$E$33:$F$44,2,FALSE),Q1234*$D1234,0)))</f>
        <v>0</v>
      </c>
      <c r="AD1234" s="13">
        <f>IF($D1234="",0,IF($E1234="",0,IF(VLOOKUP($E1234,paramètres!$E$33:$F$44,2,FALSE)&lt;=VLOOKUP($AD$18,paramètres!$E$33:$F$44,2,FALSE),R1234*$D1234,0)))</f>
        <v>0</v>
      </c>
      <c r="AE1234" s="13">
        <f>IF($D1234="",0,IF($E1234="",0,IF(VLOOKUP($E1234,paramètres!$E$33:$F$44,2,FALSE)&lt;=VLOOKUP($AE$18,paramètres!$E$33:$F$44,2,FALSE),S1234*$D1234,0)))</f>
        <v>0</v>
      </c>
      <c r="AF1234" s="13">
        <f>IF($D1234="",0,IF($E1234="",0,IF(VLOOKUP($E1234,paramètres!$E$33:$F$44,2,FALSE)&lt;=VLOOKUP($AF$18,paramètres!$E$33:$F$44,2,FALSE),T1234*$D1234,0)))</f>
        <v>0</v>
      </c>
      <c r="AG1234" s="13">
        <f>IF($D1234="",0,IF($E1234="",0,IF(VLOOKUP($E1234,paramètres!$E$33:$F$44,2,FALSE)&lt;=VLOOKUP($AG$18,paramètres!$E$33:$F$44,2,FALSE),U1234*$D1234,0)))</f>
        <v>0</v>
      </c>
      <c r="AH1234" s="13">
        <f>IF($D1234="",0,IF($E1234="",0,IF(VLOOKUP($E1234,paramètres!$E$33:$F$44,2,FALSE)&lt;=VLOOKUP($AH$18,paramètres!$E$33:$F$44,2,FALSE),V1234*$D1234,0)))</f>
        <v>0</v>
      </c>
      <c r="AI1234" s="13">
        <f>IF($D1234="",0,IF($E1234="",0,IF(VLOOKUP($E1234,paramètres!$E$33:$F$44,2,FALSE)&lt;=VLOOKUP($AI$18,paramètres!$E$33:$F$44,2,FALSE),W1234*$D1234,0)))</f>
        <v>0</v>
      </c>
      <c r="AJ1234" s="13">
        <f>IF($D1234="",0,IF($E1234="",0,IF(VLOOKUP($E1234,paramètres!$E$33:$F$44,2,FALSE)&lt;=VLOOKUP($AJ$18,paramètres!$E$33:$F$44,2,FALSE),X1234*$D1234,0)))</f>
        <v>0</v>
      </c>
      <c r="AK1234" s="13">
        <f>IF($D1234="",0,IF($E1234="",0,IF(VLOOKUP($E1234,paramètres!$E$33:$F$44,2,FALSE)&lt;=VLOOKUP($AK$18,paramètres!$E$33:$F$44,2,FALSE),Y1234*$D1234,0)))</f>
        <v>0</v>
      </c>
      <c r="AL1234" s="13">
        <f>IF($D1234="",0,IF($E1234="",0,IF(VLOOKUP($E1234,paramètres!$E$33:$F$44,2,FALSE)&lt;=VLOOKUP($AL$18,paramètres!$E$33:$F$44,2,FALSE),Z1234*$D1234,0)))</f>
        <v>0</v>
      </c>
      <c r="AM1234" s="13">
        <f>IF($D1234="",0,IF($E1234="",0,IF(VLOOKUP($E1234,paramètres!$E$33:$F$44,2,FALSE)&lt;=VLOOKUP($AM$18,paramètres!$E$33:$F$44,2,FALSE),AA1234*$D1234,0)))</f>
        <v>0</v>
      </c>
      <c r="AN1234" s="154">
        <f>IF($D1234="",0,IF($E1234="",0,IF(VLOOKUP($E1234,paramètres!$E$33:$F$44,2,FALSE)&lt;=VLOOKUP($AN$18,paramètres!$E$33:$F$44,2,FALSE),AB1234*$D1234,0)))</f>
        <v>0</v>
      </c>
      <c r="AO1234" s="149" t="str">
        <f>IF(paramètres!$B$28=1,((SUM(Q1234:Z1234)/1.02)+SUM(AA1234:AB1234))*0.0303/9*COUNT(Q1234:Y1234),IF(paramètres!$B$28=2,(SUM(Q1234:AB1234))*0.0303/9*COUNT(Q1234:Y1234),"Missing Delta option"))</f>
        <v>Missing Delta option</v>
      </c>
      <c r="AP1234" s="13" t="str">
        <f>IF(paramètres!$B$28=1,(((SUM(Q1234:Z1234)/1.02)+SUM(AA1234:AB1234))+((SUM(AC1234:AL1234)/1.02)+SUM(AM1234:AO1234)))*cotpatr,IF(paramètres!$B$28=2,(SUM(Q1234:AO1234)*cotpatr),"Missing Delta Option"))</f>
        <v>Missing Delta Option</v>
      </c>
      <c r="AQ1234" s="13" t="str" cm="1">
        <f t="array" ref="AQ1234">IF(paramètres!$B$28=1,(((SUM(Q1234:Z1234)/1.02)+SUM(AA1234:AB1234))+((SUM(AC1234:AN1234)/1.02)+SUM(AM1234:AN1234)))/12*pécule,IF(paramètres!$B$28=2,SUM(Q1234:AN1234)/12*pécule,"Missing Delta Option"))</f>
        <v>Missing Delta Option</v>
      </c>
      <c r="AR1234" s="132" t="e">
        <f>IF(paramètres!$B$28=1,(((SUM(Q1234:Z1234)/1.02)+SUM(AA1234:AB1234))+((SUM(AC1234:AN1234)/1.02)+SUM(AM1234:AN1234)))+AO1234+AP1234+AQ1234,SUM(Q1234:AN1234)+AO1234+AP1234+AQ1234)</f>
        <v>#VALUE!</v>
      </c>
    </row>
    <row r="1235" spans="1:44" x14ac:dyDescent="0.25">
      <c r="A1235" s="131"/>
      <c r="B1235" s="39"/>
      <c r="C1235" s="39"/>
      <c r="D1235" s="93"/>
      <c r="E1235" s="68"/>
      <c r="F1235" s="40"/>
      <c r="G1235" s="94"/>
      <c r="H1235" s="38"/>
      <c r="I1235" s="95"/>
      <c r="J1235" s="40"/>
      <c r="K1235" s="38"/>
      <c r="L1235" s="95"/>
      <c r="M1235" s="40"/>
      <c r="N1235" s="38"/>
      <c r="O1235" s="95"/>
      <c r="P1235" s="68"/>
      <c r="Q1235" s="226"/>
      <c r="R1235" s="227"/>
      <c r="S1235" s="227"/>
      <c r="T1235" s="227"/>
      <c r="U1235" s="227"/>
      <c r="V1235" s="227"/>
      <c r="W1235" s="227"/>
      <c r="X1235" s="227"/>
      <c r="Y1235" s="227"/>
      <c r="Z1235" s="227"/>
      <c r="AA1235" s="227"/>
      <c r="AB1235" s="228"/>
      <c r="AC1235" s="149">
        <f>IF($D1235="",0,IF($E1235="",0,IF(VLOOKUP($E1235,paramètres!$E$33:$F$44,2,FALSE)&lt;=VLOOKUP($AC$18,paramètres!$E$33:$F$44,2,FALSE),Q1235*$D1235,0)))</f>
        <v>0</v>
      </c>
      <c r="AD1235" s="13">
        <f>IF($D1235="",0,IF($E1235="",0,IF(VLOOKUP($E1235,paramètres!$E$33:$F$44,2,FALSE)&lt;=VLOOKUP($AD$18,paramètres!$E$33:$F$44,2,FALSE),R1235*$D1235,0)))</f>
        <v>0</v>
      </c>
      <c r="AE1235" s="13">
        <f>IF($D1235="",0,IF($E1235="",0,IF(VLOOKUP($E1235,paramètres!$E$33:$F$44,2,FALSE)&lt;=VLOOKUP($AE$18,paramètres!$E$33:$F$44,2,FALSE),S1235*$D1235,0)))</f>
        <v>0</v>
      </c>
      <c r="AF1235" s="13">
        <f>IF($D1235="",0,IF($E1235="",0,IF(VLOOKUP($E1235,paramètres!$E$33:$F$44,2,FALSE)&lt;=VLOOKUP($AF$18,paramètres!$E$33:$F$44,2,FALSE),T1235*$D1235,0)))</f>
        <v>0</v>
      </c>
      <c r="AG1235" s="13">
        <f>IF($D1235="",0,IF($E1235="",0,IF(VLOOKUP($E1235,paramètres!$E$33:$F$44,2,FALSE)&lt;=VLOOKUP($AG$18,paramètres!$E$33:$F$44,2,FALSE),U1235*$D1235,0)))</f>
        <v>0</v>
      </c>
      <c r="AH1235" s="13">
        <f>IF($D1235="",0,IF($E1235="",0,IF(VLOOKUP($E1235,paramètres!$E$33:$F$44,2,FALSE)&lt;=VLOOKUP($AH$18,paramètres!$E$33:$F$44,2,FALSE),V1235*$D1235,0)))</f>
        <v>0</v>
      </c>
      <c r="AI1235" s="13">
        <f>IF($D1235="",0,IF($E1235="",0,IF(VLOOKUP($E1235,paramètres!$E$33:$F$44,2,FALSE)&lt;=VLOOKUP($AI$18,paramètres!$E$33:$F$44,2,FALSE),W1235*$D1235,0)))</f>
        <v>0</v>
      </c>
      <c r="AJ1235" s="13">
        <f>IF($D1235="",0,IF($E1235="",0,IF(VLOOKUP($E1235,paramètres!$E$33:$F$44,2,FALSE)&lt;=VLOOKUP($AJ$18,paramètres!$E$33:$F$44,2,FALSE),X1235*$D1235,0)))</f>
        <v>0</v>
      </c>
      <c r="AK1235" s="13">
        <f>IF($D1235="",0,IF($E1235="",0,IF(VLOOKUP($E1235,paramètres!$E$33:$F$44,2,FALSE)&lt;=VLOOKUP($AK$18,paramètres!$E$33:$F$44,2,FALSE),Y1235*$D1235,0)))</f>
        <v>0</v>
      </c>
      <c r="AL1235" s="13">
        <f>IF($D1235="",0,IF($E1235="",0,IF(VLOOKUP($E1235,paramètres!$E$33:$F$44,2,FALSE)&lt;=VLOOKUP($AL$18,paramètres!$E$33:$F$44,2,FALSE),Z1235*$D1235,0)))</f>
        <v>0</v>
      </c>
      <c r="AM1235" s="13">
        <f>IF($D1235="",0,IF($E1235="",0,IF(VLOOKUP($E1235,paramètres!$E$33:$F$44,2,FALSE)&lt;=VLOOKUP($AM$18,paramètres!$E$33:$F$44,2,FALSE),AA1235*$D1235,0)))</f>
        <v>0</v>
      </c>
      <c r="AN1235" s="154">
        <f>IF($D1235="",0,IF($E1235="",0,IF(VLOOKUP($E1235,paramètres!$E$33:$F$44,2,FALSE)&lt;=VLOOKUP($AN$18,paramètres!$E$33:$F$44,2,FALSE),AB1235*$D1235,0)))</f>
        <v>0</v>
      </c>
      <c r="AO1235" s="149" t="str">
        <f>IF(paramètres!$B$28=1,((SUM(Q1235:Z1235)/1.02)+SUM(AA1235:AB1235))*0.0303/9*COUNT(Q1235:Y1235),IF(paramètres!$B$28=2,(SUM(Q1235:AB1235))*0.0303/9*COUNT(Q1235:Y1235),"Missing Delta option"))</f>
        <v>Missing Delta option</v>
      </c>
      <c r="AP1235" s="13" t="str">
        <f>IF(paramètres!$B$28=1,(((SUM(Q1235:Z1235)/1.02)+SUM(AA1235:AB1235))+((SUM(AC1235:AL1235)/1.02)+SUM(AM1235:AO1235)))*cotpatr,IF(paramètres!$B$28=2,(SUM(Q1235:AO1235)*cotpatr),"Missing Delta Option"))</f>
        <v>Missing Delta Option</v>
      </c>
      <c r="AQ1235" s="13" t="str" cm="1">
        <f t="array" ref="AQ1235">IF(paramètres!$B$28=1,(((SUM(Q1235:Z1235)/1.02)+SUM(AA1235:AB1235))+((SUM(AC1235:AN1235)/1.02)+SUM(AM1235:AN1235)))/12*pécule,IF(paramètres!$B$28=2,SUM(Q1235:AN1235)/12*pécule,"Missing Delta Option"))</f>
        <v>Missing Delta Option</v>
      </c>
      <c r="AR1235" s="132" t="e">
        <f>IF(paramètres!$B$28=1,(((SUM(Q1235:Z1235)/1.02)+SUM(AA1235:AB1235))+((SUM(AC1235:AN1235)/1.02)+SUM(AM1235:AN1235)))+AO1235+AP1235+AQ1235,SUM(Q1235:AN1235)+AO1235+AP1235+AQ1235)</f>
        <v>#VALUE!</v>
      </c>
    </row>
    <row r="1236" spans="1:44" x14ac:dyDescent="0.25">
      <c r="A1236" s="131"/>
      <c r="B1236" s="39"/>
      <c r="C1236" s="39"/>
      <c r="D1236" s="93"/>
      <c r="E1236" s="68"/>
      <c r="F1236" s="40"/>
      <c r="G1236" s="94"/>
      <c r="H1236" s="38"/>
      <c r="I1236" s="95"/>
      <c r="J1236" s="40"/>
      <c r="K1236" s="38"/>
      <c r="L1236" s="95"/>
      <c r="M1236" s="40"/>
      <c r="N1236" s="38"/>
      <c r="O1236" s="95"/>
      <c r="P1236" s="68"/>
      <c r="Q1236" s="226"/>
      <c r="R1236" s="227"/>
      <c r="S1236" s="227"/>
      <c r="T1236" s="227"/>
      <c r="U1236" s="227"/>
      <c r="V1236" s="227"/>
      <c r="W1236" s="227"/>
      <c r="X1236" s="227"/>
      <c r="Y1236" s="227"/>
      <c r="Z1236" s="227"/>
      <c r="AA1236" s="227"/>
      <c r="AB1236" s="228"/>
      <c r="AC1236" s="149">
        <f>IF($D1236="",0,IF($E1236="",0,IF(VLOOKUP($E1236,paramètres!$E$33:$F$44,2,FALSE)&lt;=VLOOKUP($AC$18,paramètres!$E$33:$F$44,2,FALSE),Q1236*$D1236,0)))</f>
        <v>0</v>
      </c>
      <c r="AD1236" s="13">
        <f>IF($D1236="",0,IF($E1236="",0,IF(VLOOKUP($E1236,paramètres!$E$33:$F$44,2,FALSE)&lt;=VLOOKUP($AD$18,paramètres!$E$33:$F$44,2,FALSE),R1236*$D1236,0)))</f>
        <v>0</v>
      </c>
      <c r="AE1236" s="13">
        <f>IF($D1236="",0,IF($E1236="",0,IF(VLOOKUP($E1236,paramètres!$E$33:$F$44,2,FALSE)&lt;=VLOOKUP($AE$18,paramètres!$E$33:$F$44,2,FALSE),S1236*$D1236,0)))</f>
        <v>0</v>
      </c>
      <c r="AF1236" s="13">
        <f>IF($D1236="",0,IF($E1236="",0,IF(VLOOKUP($E1236,paramètres!$E$33:$F$44,2,FALSE)&lt;=VLOOKUP($AF$18,paramètres!$E$33:$F$44,2,FALSE),T1236*$D1236,0)))</f>
        <v>0</v>
      </c>
      <c r="AG1236" s="13">
        <f>IF($D1236="",0,IF($E1236="",0,IF(VLOOKUP($E1236,paramètres!$E$33:$F$44,2,FALSE)&lt;=VLOOKUP($AG$18,paramètres!$E$33:$F$44,2,FALSE),U1236*$D1236,0)))</f>
        <v>0</v>
      </c>
      <c r="AH1236" s="13">
        <f>IF($D1236="",0,IF($E1236="",0,IF(VLOOKUP($E1236,paramètres!$E$33:$F$44,2,FALSE)&lt;=VLOOKUP($AH$18,paramètres!$E$33:$F$44,2,FALSE),V1236*$D1236,0)))</f>
        <v>0</v>
      </c>
      <c r="AI1236" s="13">
        <f>IF($D1236="",0,IF($E1236="",0,IF(VLOOKUP($E1236,paramètres!$E$33:$F$44,2,FALSE)&lt;=VLOOKUP($AI$18,paramètres!$E$33:$F$44,2,FALSE),W1236*$D1236,0)))</f>
        <v>0</v>
      </c>
      <c r="AJ1236" s="13">
        <f>IF($D1236="",0,IF($E1236="",0,IF(VLOOKUP($E1236,paramètres!$E$33:$F$44,2,FALSE)&lt;=VLOOKUP($AJ$18,paramètres!$E$33:$F$44,2,FALSE),X1236*$D1236,0)))</f>
        <v>0</v>
      </c>
      <c r="AK1236" s="13">
        <f>IF($D1236="",0,IF($E1236="",0,IF(VLOOKUP($E1236,paramètres!$E$33:$F$44,2,FALSE)&lt;=VLOOKUP($AK$18,paramètres!$E$33:$F$44,2,FALSE),Y1236*$D1236,0)))</f>
        <v>0</v>
      </c>
      <c r="AL1236" s="13">
        <f>IF($D1236="",0,IF($E1236="",0,IF(VLOOKUP($E1236,paramètres!$E$33:$F$44,2,FALSE)&lt;=VLOOKUP($AL$18,paramètres!$E$33:$F$44,2,FALSE),Z1236*$D1236,0)))</f>
        <v>0</v>
      </c>
      <c r="AM1236" s="13">
        <f>IF($D1236="",0,IF($E1236="",0,IF(VLOOKUP($E1236,paramètres!$E$33:$F$44,2,FALSE)&lt;=VLOOKUP($AM$18,paramètres!$E$33:$F$44,2,FALSE),AA1236*$D1236,0)))</f>
        <v>0</v>
      </c>
      <c r="AN1236" s="154">
        <f>IF($D1236="",0,IF($E1236="",0,IF(VLOOKUP($E1236,paramètres!$E$33:$F$44,2,FALSE)&lt;=VLOOKUP($AN$18,paramètres!$E$33:$F$44,2,FALSE),AB1236*$D1236,0)))</f>
        <v>0</v>
      </c>
      <c r="AO1236" s="149" t="str">
        <f>IF(paramètres!$B$28=1,((SUM(Q1236:Z1236)/1.02)+SUM(AA1236:AB1236))*0.0303/9*COUNT(Q1236:Y1236),IF(paramètres!$B$28=2,(SUM(Q1236:AB1236))*0.0303/9*COUNT(Q1236:Y1236),"Missing Delta option"))</f>
        <v>Missing Delta option</v>
      </c>
      <c r="AP1236" s="13" t="str">
        <f>IF(paramètres!$B$28=1,(((SUM(Q1236:Z1236)/1.02)+SUM(AA1236:AB1236))+((SUM(AC1236:AL1236)/1.02)+SUM(AM1236:AO1236)))*cotpatr,IF(paramètres!$B$28=2,(SUM(Q1236:AO1236)*cotpatr),"Missing Delta Option"))</f>
        <v>Missing Delta Option</v>
      </c>
      <c r="AQ1236" s="13" t="str" cm="1">
        <f t="array" ref="AQ1236">IF(paramètres!$B$28=1,(((SUM(Q1236:Z1236)/1.02)+SUM(AA1236:AB1236))+((SUM(AC1236:AN1236)/1.02)+SUM(AM1236:AN1236)))/12*pécule,IF(paramètres!$B$28=2,SUM(Q1236:AN1236)/12*pécule,"Missing Delta Option"))</f>
        <v>Missing Delta Option</v>
      </c>
      <c r="AR1236" s="132" t="e">
        <f>IF(paramètres!$B$28=1,(((SUM(Q1236:Z1236)/1.02)+SUM(AA1236:AB1236))+((SUM(AC1236:AN1236)/1.02)+SUM(AM1236:AN1236)))+AO1236+AP1236+AQ1236,SUM(Q1236:AN1236)+AO1236+AP1236+AQ1236)</f>
        <v>#VALUE!</v>
      </c>
    </row>
    <row r="1237" spans="1:44" x14ac:dyDescent="0.25">
      <c r="A1237" s="131"/>
      <c r="B1237" s="39"/>
      <c r="C1237" s="39"/>
      <c r="D1237" s="93"/>
      <c r="E1237" s="68"/>
      <c r="F1237" s="40"/>
      <c r="G1237" s="94"/>
      <c r="H1237" s="38"/>
      <c r="I1237" s="95"/>
      <c r="J1237" s="40"/>
      <c r="K1237" s="38"/>
      <c r="L1237" s="95"/>
      <c r="M1237" s="40"/>
      <c r="N1237" s="38"/>
      <c r="O1237" s="95"/>
      <c r="P1237" s="68"/>
      <c r="Q1237" s="226"/>
      <c r="R1237" s="227"/>
      <c r="S1237" s="227"/>
      <c r="T1237" s="227"/>
      <c r="U1237" s="227"/>
      <c r="V1237" s="227"/>
      <c r="W1237" s="227"/>
      <c r="X1237" s="227"/>
      <c r="Y1237" s="227"/>
      <c r="Z1237" s="227"/>
      <c r="AA1237" s="227"/>
      <c r="AB1237" s="228"/>
      <c r="AC1237" s="149">
        <f>IF($D1237="",0,IF($E1237="",0,IF(VLOOKUP($E1237,paramètres!$E$33:$F$44,2,FALSE)&lt;=VLOOKUP($AC$18,paramètres!$E$33:$F$44,2,FALSE),Q1237*$D1237,0)))</f>
        <v>0</v>
      </c>
      <c r="AD1237" s="13">
        <f>IF($D1237="",0,IF($E1237="",0,IF(VLOOKUP($E1237,paramètres!$E$33:$F$44,2,FALSE)&lt;=VLOOKUP($AD$18,paramètres!$E$33:$F$44,2,FALSE),R1237*$D1237,0)))</f>
        <v>0</v>
      </c>
      <c r="AE1237" s="13">
        <f>IF($D1237="",0,IF($E1237="",0,IF(VLOOKUP($E1237,paramètres!$E$33:$F$44,2,FALSE)&lt;=VLOOKUP($AE$18,paramètres!$E$33:$F$44,2,FALSE),S1237*$D1237,0)))</f>
        <v>0</v>
      </c>
      <c r="AF1237" s="13">
        <f>IF($D1237="",0,IF($E1237="",0,IF(VLOOKUP($E1237,paramètres!$E$33:$F$44,2,FALSE)&lt;=VLOOKUP($AF$18,paramètres!$E$33:$F$44,2,FALSE),T1237*$D1237,0)))</f>
        <v>0</v>
      </c>
      <c r="AG1237" s="13">
        <f>IF($D1237="",0,IF($E1237="",0,IF(VLOOKUP($E1237,paramètres!$E$33:$F$44,2,FALSE)&lt;=VLOOKUP($AG$18,paramètres!$E$33:$F$44,2,FALSE),U1237*$D1237,0)))</f>
        <v>0</v>
      </c>
      <c r="AH1237" s="13">
        <f>IF($D1237="",0,IF($E1237="",0,IF(VLOOKUP($E1237,paramètres!$E$33:$F$44,2,FALSE)&lt;=VLOOKUP($AH$18,paramètres!$E$33:$F$44,2,FALSE),V1237*$D1237,0)))</f>
        <v>0</v>
      </c>
      <c r="AI1237" s="13">
        <f>IF($D1237="",0,IF($E1237="",0,IF(VLOOKUP($E1237,paramètres!$E$33:$F$44,2,FALSE)&lt;=VLOOKUP($AI$18,paramètres!$E$33:$F$44,2,FALSE),W1237*$D1237,0)))</f>
        <v>0</v>
      </c>
      <c r="AJ1237" s="13">
        <f>IF($D1237="",0,IF($E1237="",0,IF(VLOOKUP($E1237,paramètres!$E$33:$F$44,2,FALSE)&lt;=VLOOKUP($AJ$18,paramètres!$E$33:$F$44,2,FALSE),X1237*$D1237,0)))</f>
        <v>0</v>
      </c>
      <c r="AK1237" s="13">
        <f>IF($D1237="",0,IF($E1237="",0,IF(VLOOKUP($E1237,paramètres!$E$33:$F$44,2,FALSE)&lt;=VLOOKUP($AK$18,paramètres!$E$33:$F$44,2,FALSE),Y1237*$D1237,0)))</f>
        <v>0</v>
      </c>
      <c r="AL1237" s="13">
        <f>IF($D1237="",0,IF($E1237="",0,IF(VLOOKUP($E1237,paramètres!$E$33:$F$44,2,FALSE)&lt;=VLOOKUP($AL$18,paramètres!$E$33:$F$44,2,FALSE),Z1237*$D1237,0)))</f>
        <v>0</v>
      </c>
      <c r="AM1237" s="13">
        <f>IF($D1237="",0,IF($E1237="",0,IF(VLOOKUP($E1237,paramètres!$E$33:$F$44,2,FALSE)&lt;=VLOOKUP($AM$18,paramètres!$E$33:$F$44,2,FALSE),AA1237*$D1237,0)))</f>
        <v>0</v>
      </c>
      <c r="AN1237" s="154">
        <f>IF($D1237="",0,IF($E1237="",0,IF(VLOOKUP($E1237,paramètres!$E$33:$F$44,2,FALSE)&lt;=VLOOKUP($AN$18,paramètres!$E$33:$F$44,2,FALSE),AB1237*$D1237,0)))</f>
        <v>0</v>
      </c>
      <c r="AO1237" s="149" t="str">
        <f>IF(paramètres!$B$28=1,((SUM(Q1237:Z1237)/1.02)+SUM(AA1237:AB1237))*0.0303/9*COUNT(Q1237:Y1237),IF(paramètres!$B$28=2,(SUM(Q1237:AB1237))*0.0303/9*COUNT(Q1237:Y1237),"Missing Delta option"))</f>
        <v>Missing Delta option</v>
      </c>
      <c r="AP1237" s="13" t="str">
        <f>IF(paramètres!$B$28=1,(((SUM(Q1237:Z1237)/1.02)+SUM(AA1237:AB1237))+((SUM(AC1237:AL1237)/1.02)+SUM(AM1237:AO1237)))*cotpatr,IF(paramètres!$B$28=2,(SUM(Q1237:AO1237)*cotpatr),"Missing Delta Option"))</f>
        <v>Missing Delta Option</v>
      </c>
      <c r="AQ1237" s="13" t="str" cm="1">
        <f t="array" ref="AQ1237">IF(paramètres!$B$28=1,(((SUM(Q1237:Z1237)/1.02)+SUM(AA1237:AB1237))+((SUM(AC1237:AN1237)/1.02)+SUM(AM1237:AN1237)))/12*pécule,IF(paramètres!$B$28=2,SUM(Q1237:AN1237)/12*pécule,"Missing Delta Option"))</f>
        <v>Missing Delta Option</v>
      </c>
      <c r="AR1237" s="132" t="e">
        <f>IF(paramètres!$B$28=1,(((SUM(Q1237:Z1237)/1.02)+SUM(AA1237:AB1237))+((SUM(AC1237:AN1237)/1.02)+SUM(AM1237:AN1237)))+AO1237+AP1237+AQ1237,SUM(Q1237:AN1237)+AO1237+AP1237+AQ1237)</f>
        <v>#VALUE!</v>
      </c>
    </row>
    <row r="1238" spans="1:44" x14ac:dyDescent="0.25">
      <c r="A1238" s="131"/>
      <c r="B1238" s="39"/>
      <c r="C1238" s="39"/>
      <c r="D1238" s="93"/>
      <c r="E1238" s="68"/>
      <c r="F1238" s="40"/>
      <c r="G1238" s="94"/>
      <c r="H1238" s="38"/>
      <c r="I1238" s="95"/>
      <c r="J1238" s="40"/>
      <c r="K1238" s="38"/>
      <c r="L1238" s="95"/>
      <c r="M1238" s="40"/>
      <c r="N1238" s="38"/>
      <c r="O1238" s="95"/>
      <c r="P1238" s="68"/>
      <c r="Q1238" s="226"/>
      <c r="R1238" s="227"/>
      <c r="S1238" s="227"/>
      <c r="T1238" s="227"/>
      <c r="U1238" s="227"/>
      <c r="V1238" s="227"/>
      <c r="W1238" s="227"/>
      <c r="X1238" s="227"/>
      <c r="Y1238" s="227"/>
      <c r="Z1238" s="227"/>
      <c r="AA1238" s="227"/>
      <c r="AB1238" s="228"/>
      <c r="AC1238" s="149">
        <f>IF($D1238="",0,IF($E1238="",0,IF(VLOOKUP($E1238,paramètres!$E$33:$F$44,2,FALSE)&lt;=VLOOKUP($AC$18,paramètres!$E$33:$F$44,2,FALSE),Q1238*$D1238,0)))</f>
        <v>0</v>
      </c>
      <c r="AD1238" s="13">
        <f>IF($D1238="",0,IF($E1238="",0,IF(VLOOKUP($E1238,paramètres!$E$33:$F$44,2,FALSE)&lt;=VLOOKUP($AD$18,paramètres!$E$33:$F$44,2,FALSE),R1238*$D1238,0)))</f>
        <v>0</v>
      </c>
      <c r="AE1238" s="13">
        <f>IF($D1238="",0,IF($E1238="",0,IF(VLOOKUP($E1238,paramètres!$E$33:$F$44,2,FALSE)&lt;=VLOOKUP($AE$18,paramètres!$E$33:$F$44,2,FALSE),S1238*$D1238,0)))</f>
        <v>0</v>
      </c>
      <c r="AF1238" s="13">
        <f>IF($D1238="",0,IF($E1238="",0,IF(VLOOKUP($E1238,paramètres!$E$33:$F$44,2,FALSE)&lt;=VLOOKUP($AF$18,paramètres!$E$33:$F$44,2,FALSE),T1238*$D1238,0)))</f>
        <v>0</v>
      </c>
      <c r="AG1238" s="13">
        <f>IF($D1238="",0,IF($E1238="",0,IF(VLOOKUP($E1238,paramètres!$E$33:$F$44,2,FALSE)&lt;=VLOOKUP($AG$18,paramètres!$E$33:$F$44,2,FALSE),U1238*$D1238,0)))</f>
        <v>0</v>
      </c>
      <c r="AH1238" s="13">
        <f>IF($D1238="",0,IF($E1238="",0,IF(VLOOKUP($E1238,paramètres!$E$33:$F$44,2,FALSE)&lt;=VLOOKUP($AH$18,paramètres!$E$33:$F$44,2,FALSE),V1238*$D1238,0)))</f>
        <v>0</v>
      </c>
      <c r="AI1238" s="13">
        <f>IF($D1238="",0,IF($E1238="",0,IF(VLOOKUP($E1238,paramètres!$E$33:$F$44,2,FALSE)&lt;=VLOOKUP($AI$18,paramètres!$E$33:$F$44,2,FALSE),W1238*$D1238,0)))</f>
        <v>0</v>
      </c>
      <c r="AJ1238" s="13">
        <f>IF($D1238="",0,IF($E1238="",0,IF(VLOOKUP($E1238,paramètres!$E$33:$F$44,2,FALSE)&lt;=VLOOKUP($AJ$18,paramètres!$E$33:$F$44,2,FALSE),X1238*$D1238,0)))</f>
        <v>0</v>
      </c>
      <c r="AK1238" s="13">
        <f>IF($D1238="",0,IF($E1238="",0,IF(VLOOKUP($E1238,paramètres!$E$33:$F$44,2,FALSE)&lt;=VLOOKUP($AK$18,paramètres!$E$33:$F$44,2,FALSE),Y1238*$D1238,0)))</f>
        <v>0</v>
      </c>
      <c r="AL1238" s="13">
        <f>IF($D1238="",0,IF($E1238="",0,IF(VLOOKUP($E1238,paramètres!$E$33:$F$44,2,FALSE)&lt;=VLOOKUP($AL$18,paramètres!$E$33:$F$44,2,FALSE),Z1238*$D1238,0)))</f>
        <v>0</v>
      </c>
      <c r="AM1238" s="13">
        <f>IF($D1238="",0,IF($E1238="",0,IF(VLOOKUP($E1238,paramètres!$E$33:$F$44,2,FALSE)&lt;=VLOOKUP($AM$18,paramètres!$E$33:$F$44,2,FALSE),AA1238*$D1238,0)))</f>
        <v>0</v>
      </c>
      <c r="AN1238" s="154">
        <f>IF($D1238="",0,IF($E1238="",0,IF(VLOOKUP($E1238,paramètres!$E$33:$F$44,2,FALSE)&lt;=VLOOKUP($AN$18,paramètres!$E$33:$F$44,2,FALSE),AB1238*$D1238,0)))</f>
        <v>0</v>
      </c>
      <c r="AO1238" s="149" t="str">
        <f>IF(paramètres!$B$28=1,((SUM(Q1238:Z1238)/1.02)+SUM(AA1238:AB1238))*0.0303/9*COUNT(Q1238:Y1238),IF(paramètres!$B$28=2,(SUM(Q1238:AB1238))*0.0303/9*COUNT(Q1238:Y1238),"Missing Delta option"))</f>
        <v>Missing Delta option</v>
      </c>
      <c r="AP1238" s="13" t="str">
        <f>IF(paramètres!$B$28=1,(((SUM(Q1238:Z1238)/1.02)+SUM(AA1238:AB1238))+((SUM(AC1238:AL1238)/1.02)+SUM(AM1238:AO1238)))*cotpatr,IF(paramètres!$B$28=2,(SUM(Q1238:AO1238)*cotpatr),"Missing Delta Option"))</f>
        <v>Missing Delta Option</v>
      </c>
      <c r="AQ1238" s="13" t="str" cm="1">
        <f t="array" ref="AQ1238">IF(paramètres!$B$28=1,(((SUM(Q1238:Z1238)/1.02)+SUM(AA1238:AB1238))+((SUM(AC1238:AN1238)/1.02)+SUM(AM1238:AN1238)))/12*pécule,IF(paramètres!$B$28=2,SUM(Q1238:AN1238)/12*pécule,"Missing Delta Option"))</f>
        <v>Missing Delta Option</v>
      </c>
      <c r="AR1238" s="132" t="e">
        <f>IF(paramètres!$B$28=1,(((SUM(Q1238:Z1238)/1.02)+SUM(AA1238:AB1238))+((SUM(AC1238:AN1238)/1.02)+SUM(AM1238:AN1238)))+AO1238+AP1238+AQ1238,SUM(Q1238:AN1238)+AO1238+AP1238+AQ1238)</f>
        <v>#VALUE!</v>
      </c>
    </row>
    <row r="1239" spans="1:44" x14ac:dyDescent="0.25">
      <c r="A1239" s="131"/>
      <c r="B1239" s="39"/>
      <c r="C1239" s="39"/>
      <c r="D1239" s="93"/>
      <c r="E1239" s="68"/>
      <c r="F1239" s="40"/>
      <c r="G1239" s="94"/>
      <c r="H1239" s="38"/>
      <c r="I1239" s="95"/>
      <c r="J1239" s="40"/>
      <c r="K1239" s="38"/>
      <c r="L1239" s="95"/>
      <c r="M1239" s="40"/>
      <c r="N1239" s="38"/>
      <c r="O1239" s="95"/>
      <c r="P1239" s="68"/>
      <c r="Q1239" s="226"/>
      <c r="R1239" s="227"/>
      <c r="S1239" s="227"/>
      <c r="T1239" s="227"/>
      <c r="U1239" s="227"/>
      <c r="V1239" s="227"/>
      <c r="W1239" s="227"/>
      <c r="X1239" s="227"/>
      <c r="Y1239" s="227"/>
      <c r="Z1239" s="227"/>
      <c r="AA1239" s="227"/>
      <c r="AB1239" s="228"/>
      <c r="AC1239" s="149">
        <f>IF($D1239="",0,IF($E1239="",0,IF(VLOOKUP($E1239,paramètres!$E$33:$F$44,2,FALSE)&lt;=VLOOKUP($AC$18,paramètres!$E$33:$F$44,2,FALSE),Q1239*$D1239,0)))</f>
        <v>0</v>
      </c>
      <c r="AD1239" s="13">
        <f>IF($D1239="",0,IF($E1239="",0,IF(VLOOKUP($E1239,paramètres!$E$33:$F$44,2,FALSE)&lt;=VLOOKUP($AD$18,paramètres!$E$33:$F$44,2,FALSE),R1239*$D1239,0)))</f>
        <v>0</v>
      </c>
      <c r="AE1239" s="13">
        <f>IF($D1239="",0,IF($E1239="",0,IF(VLOOKUP($E1239,paramètres!$E$33:$F$44,2,FALSE)&lt;=VLOOKUP($AE$18,paramètres!$E$33:$F$44,2,FALSE),S1239*$D1239,0)))</f>
        <v>0</v>
      </c>
      <c r="AF1239" s="13">
        <f>IF($D1239="",0,IF($E1239="",0,IF(VLOOKUP($E1239,paramètres!$E$33:$F$44,2,FALSE)&lt;=VLOOKUP($AF$18,paramètres!$E$33:$F$44,2,FALSE),T1239*$D1239,0)))</f>
        <v>0</v>
      </c>
      <c r="AG1239" s="13">
        <f>IF($D1239="",0,IF($E1239="",0,IF(VLOOKUP($E1239,paramètres!$E$33:$F$44,2,FALSE)&lt;=VLOOKUP($AG$18,paramètres!$E$33:$F$44,2,FALSE),U1239*$D1239,0)))</f>
        <v>0</v>
      </c>
      <c r="AH1239" s="13">
        <f>IF($D1239="",0,IF($E1239="",0,IF(VLOOKUP($E1239,paramètres!$E$33:$F$44,2,FALSE)&lt;=VLOOKUP($AH$18,paramètres!$E$33:$F$44,2,FALSE),V1239*$D1239,0)))</f>
        <v>0</v>
      </c>
      <c r="AI1239" s="13">
        <f>IF($D1239="",0,IF($E1239="",0,IF(VLOOKUP($E1239,paramètres!$E$33:$F$44,2,FALSE)&lt;=VLOOKUP($AI$18,paramètres!$E$33:$F$44,2,FALSE),W1239*$D1239,0)))</f>
        <v>0</v>
      </c>
      <c r="AJ1239" s="13">
        <f>IF($D1239="",0,IF($E1239="",0,IF(VLOOKUP($E1239,paramètres!$E$33:$F$44,2,FALSE)&lt;=VLOOKUP($AJ$18,paramètres!$E$33:$F$44,2,FALSE),X1239*$D1239,0)))</f>
        <v>0</v>
      </c>
      <c r="AK1239" s="13">
        <f>IF($D1239="",0,IF($E1239="",0,IF(VLOOKUP($E1239,paramètres!$E$33:$F$44,2,FALSE)&lt;=VLOOKUP($AK$18,paramètres!$E$33:$F$44,2,FALSE),Y1239*$D1239,0)))</f>
        <v>0</v>
      </c>
      <c r="AL1239" s="13">
        <f>IF($D1239="",0,IF($E1239="",0,IF(VLOOKUP($E1239,paramètres!$E$33:$F$44,2,FALSE)&lt;=VLOOKUP($AL$18,paramètres!$E$33:$F$44,2,FALSE),Z1239*$D1239,0)))</f>
        <v>0</v>
      </c>
      <c r="AM1239" s="13">
        <f>IF($D1239="",0,IF($E1239="",0,IF(VLOOKUP($E1239,paramètres!$E$33:$F$44,2,FALSE)&lt;=VLOOKUP($AM$18,paramètres!$E$33:$F$44,2,FALSE),AA1239*$D1239,0)))</f>
        <v>0</v>
      </c>
      <c r="AN1239" s="154">
        <f>IF($D1239="",0,IF($E1239="",0,IF(VLOOKUP($E1239,paramètres!$E$33:$F$44,2,FALSE)&lt;=VLOOKUP($AN$18,paramètres!$E$33:$F$44,2,FALSE),AB1239*$D1239,0)))</f>
        <v>0</v>
      </c>
      <c r="AO1239" s="149" t="str">
        <f>IF(paramètres!$B$28=1,((SUM(Q1239:Z1239)/1.02)+SUM(AA1239:AB1239))*0.0303/9*COUNT(Q1239:Y1239),IF(paramètres!$B$28=2,(SUM(Q1239:AB1239))*0.0303/9*COUNT(Q1239:Y1239),"Missing Delta option"))</f>
        <v>Missing Delta option</v>
      </c>
      <c r="AP1239" s="13" t="str">
        <f>IF(paramètres!$B$28=1,(((SUM(Q1239:Z1239)/1.02)+SUM(AA1239:AB1239))+((SUM(AC1239:AL1239)/1.02)+SUM(AM1239:AO1239)))*cotpatr,IF(paramètres!$B$28=2,(SUM(Q1239:AO1239)*cotpatr),"Missing Delta Option"))</f>
        <v>Missing Delta Option</v>
      </c>
      <c r="AQ1239" s="13" t="str" cm="1">
        <f t="array" ref="AQ1239">IF(paramètres!$B$28=1,(((SUM(Q1239:Z1239)/1.02)+SUM(AA1239:AB1239))+((SUM(AC1239:AN1239)/1.02)+SUM(AM1239:AN1239)))/12*pécule,IF(paramètres!$B$28=2,SUM(Q1239:AN1239)/12*pécule,"Missing Delta Option"))</f>
        <v>Missing Delta Option</v>
      </c>
      <c r="AR1239" s="132" t="e">
        <f>IF(paramètres!$B$28=1,(((SUM(Q1239:Z1239)/1.02)+SUM(AA1239:AB1239))+((SUM(AC1239:AN1239)/1.02)+SUM(AM1239:AN1239)))+AO1239+AP1239+AQ1239,SUM(Q1239:AN1239)+AO1239+AP1239+AQ1239)</f>
        <v>#VALUE!</v>
      </c>
    </row>
    <row r="1240" spans="1:44" x14ac:dyDescent="0.25">
      <c r="A1240" s="131"/>
      <c r="B1240" s="39"/>
      <c r="C1240" s="39"/>
      <c r="D1240" s="93"/>
      <c r="E1240" s="68"/>
      <c r="F1240" s="40"/>
      <c r="G1240" s="94"/>
      <c r="H1240" s="38"/>
      <c r="I1240" s="95"/>
      <c r="J1240" s="40"/>
      <c r="K1240" s="38"/>
      <c r="L1240" s="95"/>
      <c r="M1240" s="40"/>
      <c r="N1240" s="38"/>
      <c r="O1240" s="95"/>
      <c r="P1240" s="68"/>
      <c r="Q1240" s="226"/>
      <c r="R1240" s="227"/>
      <c r="S1240" s="227"/>
      <c r="T1240" s="227"/>
      <c r="U1240" s="227"/>
      <c r="V1240" s="227"/>
      <c r="W1240" s="227"/>
      <c r="X1240" s="227"/>
      <c r="Y1240" s="227"/>
      <c r="Z1240" s="227"/>
      <c r="AA1240" s="227"/>
      <c r="AB1240" s="228"/>
      <c r="AC1240" s="149">
        <f>IF($D1240="",0,IF($E1240="",0,IF(VLOOKUP($E1240,paramètres!$E$33:$F$44,2,FALSE)&lt;=VLOOKUP($AC$18,paramètres!$E$33:$F$44,2,FALSE),Q1240*$D1240,0)))</f>
        <v>0</v>
      </c>
      <c r="AD1240" s="13">
        <f>IF($D1240="",0,IF($E1240="",0,IF(VLOOKUP($E1240,paramètres!$E$33:$F$44,2,FALSE)&lt;=VLOOKUP($AD$18,paramètres!$E$33:$F$44,2,FALSE),R1240*$D1240,0)))</f>
        <v>0</v>
      </c>
      <c r="AE1240" s="13">
        <f>IF($D1240="",0,IF($E1240="",0,IF(VLOOKUP($E1240,paramètres!$E$33:$F$44,2,FALSE)&lt;=VLOOKUP($AE$18,paramètres!$E$33:$F$44,2,FALSE),S1240*$D1240,0)))</f>
        <v>0</v>
      </c>
      <c r="AF1240" s="13">
        <f>IF($D1240="",0,IF($E1240="",0,IF(VLOOKUP($E1240,paramètres!$E$33:$F$44,2,FALSE)&lt;=VLOOKUP($AF$18,paramètres!$E$33:$F$44,2,FALSE),T1240*$D1240,0)))</f>
        <v>0</v>
      </c>
      <c r="AG1240" s="13">
        <f>IF($D1240="",0,IF($E1240="",0,IF(VLOOKUP($E1240,paramètres!$E$33:$F$44,2,FALSE)&lt;=VLOOKUP($AG$18,paramètres!$E$33:$F$44,2,FALSE),U1240*$D1240,0)))</f>
        <v>0</v>
      </c>
      <c r="AH1240" s="13">
        <f>IF($D1240="",0,IF($E1240="",0,IF(VLOOKUP($E1240,paramètres!$E$33:$F$44,2,FALSE)&lt;=VLOOKUP($AH$18,paramètres!$E$33:$F$44,2,FALSE),V1240*$D1240,0)))</f>
        <v>0</v>
      </c>
      <c r="AI1240" s="13">
        <f>IF($D1240="",0,IF($E1240="",0,IF(VLOOKUP($E1240,paramètres!$E$33:$F$44,2,FALSE)&lt;=VLOOKUP($AI$18,paramètres!$E$33:$F$44,2,FALSE),W1240*$D1240,0)))</f>
        <v>0</v>
      </c>
      <c r="AJ1240" s="13">
        <f>IF($D1240="",0,IF($E1240="",0,IF(VLOOKUP($E1240,paramètres!$E$33:$F$44,2,FALSE)&lt;=VLOOKUP($AJ$18,paramètres!$E$33:$F$44,2,FALSE),X1240*$D1240,0)))</f>
        <v>0</v>
      </c>
      <c r="AK1240" s="13">
        <f>IF($D1240="",0,IF($E1240="",0,IF(VLOOKUP($E1240,paramètres!$E$33:$F$44,2,FALSE)&lt;=VLOOKUP($AK$18,paramètres!$E$33:$F$44,2,FALSE),Y1240*$D1240,0)))</f>
        <v>0</v>
      </c>
      <c r="AL1240" s="13">
        <f>IF($D1240="",0,IF($E1240="",0,IF(VLOOKUP($E1240,paramètres!$E$33:$F$44,2,FALSE)&lt;=VLOOKUP($AL$18,paramètres!$E$33:$F$44,2,FALSE),Z1240*$D1240,0)))</f>
        <v>0</v>
      </c>
      <c r="AM1240" s="13">
        <f>IF($D1240="",0,IF($E1240="",0,IF(VLOOKUP($E1240,paramètres!$E$33:$F$44,2,FALSE)&lt;=VLOOKUP($AM$18,paramètres!$E$33:$F$44,2,FALSE),AA1240*$D1240,0)))</f>
        <v>0</v>
      </c>
      <c r="AN1240" s="154">
        <f>IF($D1240="",0,IF($E1240="",0,IF(VLOOKUP($E1240,paramètres!$E$33:$F$44,2,FALSE)&lt;=VLOOKUP($AN$18,paramètres!$E$33:$F$44,2,FALSE),AB1240*$D1240,0)))</f>
        <v>0</v>
      </c>
      <c r="AO1240" s="149" t="str">
        <f>IF(paramètres!$B$28=1,((SUM(Q1240:Z1240)/1.02)+SUM(AA1240:AB1240))*0.0303/9*COUNT(Q1240:Y1240),IF(paramètres!$B$28=2,(SUM(Q1240:AB1240))*0.0303/9*COUNT(Q1240:Y1240),"Missing Delta option"))</f>
        <v>Missing Delta option</v>
      </c>
      <c r="AP1240" s="13" t="str">
        <f>IF(paramètres!$B$28=1,(((SUM(Q1240:Z1240)/1.02)+SUM(AA1240:AB1240))+((SUM(AC1240:AL1240)/1.02)+SUM(AM1240:AO1240)))*cotpatr,IF(paramètres!$B$28=2,(SUM(Q1240:AO1240)*cotpatr),"Missing Delta Option"))</f>
        <v>Missing Delta Option</v>
      </c>
      <c r="AQ1240" s="13" t="str" cm="1">
        <f t="array" ref="AQ1240">IF(paramètres!$B$28=1,(((SUM(Q1240:Z1240)/1.02)+SUM(AA1240:AB1240))+((SUM(AC1240:AN1240)/1.02)+SUM(AM1240:AN1240)))/12*pécule,IF(paramètres!$B$28=2,SUM(Q1240:AN1240)/12*pécule,"Missing Delta Option"))</f>
        <v>Missing Delta Option</v>
      </c>
      <c r="AR1240" s="132" t="e">
        <f>IF(paramètres!$B$28=1,(((SUM(Q1240:Z1240)/1.02)+SUM(AA1240:AB1240))+((SUM(AC1240:AN1240)/1.02)+SUM(AM1240:AN1240)))+AO1240+AP1240+AQ1240,SUM(Q1240:AN1240)+AO1240+AP1240+AQ1240)</f>
        <v>#VALUE!</v>
      </c>
    </row>
    <row r="1241" spans="1:44" x14ac:dyDescent="0.25">
      <c r="A1241" s="131"/>
      <c r="B1241" s="39"/>
      <c r="C1241" s="39"/>
      <c r="D1241" s="93"/>
      <c r="E1241" s="68"/>
      <c r="F1241" s="40"/>
      <c r="G1241" s="94"/>
      <c r="H1241" s="38"/>
      <c r="I1241" s="95"/>
      <c r="J1241" s="40"/>
      <c r="K1241" s="38"/>
      <c r="L1241" s="95"/>
      <c r="M1241" s="40"/>
      <c r="N1241" s="38"/>
      <c r="O1241" s="95"/>
      <c r="P1241" s="68"/>
      <c r="Q1241" s="226"/>
      <c r="R1241" s="227"/>
      <c r="S1241" s="227"/>
      <c r="T1241" s="227"/>
      <c r="U1241" s="227"/>
      <c r="V1241" s="227"/>
      <c r="W1241" s="227"/>
      <c r="X1241" s="227"/>
      <c r="Y1241" s="227"/>
      <c r="Z1241" s="227"/>
      <c r="AA1241" s="227"/>
      <c r="AB1241" s="228"/>
      <c r="AC1241" s="149">
        <f>IF($D1241="",0,IF($E1241="",0,IF(VLOOKUP($E1241,paramètres!$E$33:$F$44,2,FALSE)&lt;=VLOOKUP($AC$18,paramètres!$E$33:$F$44,2,FALSE),Q1241*$D1241,0)))</f>
        <v>0</v>
      </c>
      <c r="AD1241" s="13">
        <f>IF($D1241="",0,IF($E1241="",0,IF(VLOOKUP($E1241,paramètres!$E$33:$F$44,2,FALSE)&lt;=VLOOKUP($AD$18,paramètres!$E$33:$F$44,2,FALSE),R1241*$D1241,0)))</f>
        <v>0</v>
      </c>
      <c r="AE1241" s="13">
        <f>IF($D1241="",0,IF($E1241="",0,IF(VLOOKUP($E1241,paramètres!$E$33:$F$44,2,FALSE)&lt;=VLOOKUP($AE$18,paramètres!$E$33:$F$44,2,FALSE),S1241*$D1241,0)))</f>
        <v>0</v>
      </c>
      <c r="AF1241" s="13">
        <f>IF($D1241="",0,IF($E1241="",0,IF(VLOOKUP($E1241,paramètres!$E$33:$F$44,2,FALSE)&lt;=VLOOKUP($AF$18,paramètres!$E$33:$F$44,2,FALSE),T1241*$D1241,0)))</f>
        <v>0</v>
      </c>
      <c r="AG1241" s="13">
        <f>IF($D1241="",0,IF($E1241="",0,IF(VLOOKUP($E1241,paramètres!$E$33:$F$44,2,FALSE)&lt;=VLOOKUP($AG$18,paramètres!$E$33:$F$44,2,FALSE),U1241*$D1241,0)))</f>
        <v>0</v>
      </c>
      <c r="AH1241" s="13">
        <f>IF($D1241="",0,IF($E1241="",0,IF(VLOOKUP($E1241,paramètres!$E$33:$F$44,2,FALSE)&lt;=VLOOKUP($AH$18,paramètres!$E$33:$F$44,2,FALSE),V1241*$D1241,0)))</f>
        <v>0</v>
      </c>
      <c r="AI1241" s="13">
        <f>IF($D1241="",0,IF($E1241="",0,IF(VLOOKUP($E1241,paramètres!$E$33:$F$44,2,FALSE)&lt;=VLOOKUP($AI$18,paramètres!$E$33:$F$44,2,FALSE),W1241*$D1241,0)))</f>
        <v>0</v>
      </c>
      <c r="AJ1241" s="13">
        <f>IF($D1241="",0,IF($E1241="",0,IF(VLOOKUP($E1241,paramètres!$E$33:$F$44,2,FALSE)&lt;=VLOOKUP($AJ$18,paramètres!$E$33:$F$44,2,FALSE),X1241*$D1241,0)))</f>
        <v>0</v>
      </c>
      <c r="AK1241" s="13">
        <f>IF($D1241="",0,IF($E1241="",0,IF(VLOOKUP($E1241,paramètres!$E$33:$F$44,2,FALSE)&lt;=VLOOKUP($AK$18,paramètres!$E$33:$F$44,2,FALSE),Y1241*$D1241,0)))</f>
        <v>0</v>
      </c>
      <c r="AL1241" s="13">
        <f>IF($D1241="",0,IF($E1241="",0,IF(VLOOKUP($E1241,paramètres!$E$33:$F$44,2,FALSE)&lt;=VLOOKUP($AL$18,paramètres!$E$33:$F$44,2,FALSE),Z1241*$D1241,0)))</f>
        <v>0</v>
      </c>
      <c r="AM1241" s="13">
        <f>IF($D1241="",0,IF($E1241="",0,IF(VLOOKUP($E1241,paramètres!$E$33:$F$44,2,FALSE)&lt;=VLOOKUP($AM$18,paramètres!$E$33:$F$44,2,FALSE),AA1241*$D1241,0)))</f>
        <v>0</v>
      </c>
      <c r="AN1241" s="154">
        <f>IF($D1241="",0,IF($E1241="",0,IF(VLOOKUP($E1241,paramètres!$E$33:$F$44,2,FALSE)&lt;=VLOOKUP($AN$18,paramètres!$E$33:$F$44,2,FALSE),AB1241*$D1241,0)))</f>
        <v>0</v>
      </c>
      <c r="AO1241" s="149" t="str">
        <f>IF(paramètres!$B$28=1,((SUM(Q1241:Z1241)/1.02)+SUM(AA1241:AB1241))*0.0303/9*COUNT(Q1241:Y1241),IF(paramètres!$B$28=2,(SUM(Q1241:AB1241))*0.0303/9*COUNT(Q1241:Y1241),"Missing Delta option"))</f>
        <v>Missing Delta option</v>
      </c>
      <c r="AP1241" s="13" t="str">
        <f>IF(paramètres!$B$28=1,(((SUM(Q1241:Z1241)/1.02)+SUM(AA1241:AB1241))+((SUM(AC1241:AL1241)/1.02)+SUM(AM1241:AO1241)))*cotpatr,IF(paramètres!$B$28=2,(SUM(Q1241:AO1241)*cotpatr),"Missing Delta Option"))</f>
        <v>Missing Delta Option</v>
      </c>
      <c r="AQ1241" s="13" t="str" cm="1">
        <f t="array" ref="AQ1241">IF(paramètres!$B$28=1,(((SUM(Q1241:Z1241)/1.02)+SUM(AA1241:AB1241))+((SUM(AC1241:AN1241)/1.02)+SUM(AM1241:AN1241)))/12*pécule,IF(paramètres!$B$28=2,SUM(Q1241:AN1241)/12*pécule,"Missing Delta Option"))</f>
        <v>Missing Delta Option</v>
      </c>
      <c r="AR1241" s="132" t="e">
        <f>IF(paramètres!$B$28=1,(((SUM(Q1241:Z1241)/1.02)+SUM(AA1241:AB1241))+((SUM(AC1241:AN1241)/1.02)+SUM(AM1241:AN1241)))+AO1241+AP1241+AQ1241,SUM(Q1241:AN1241)+AO1241+AP1241+AQ1241)</f>
        <v>#VALUE!</v>
      </c>
    </row>
    <row r="1242" spans="1:44" x14ac:dyDescent="0.25">
      <c r="A1242" s="131"/>
      <c r="B1242" s="39"/>
      <c r="C1242" s="39"/>
      <c r="D1242" s="93"/>
      <c r="E1242" s="68"/>
      <c r="F1242" s="40"/>
      <c r="G1242" s="94"/>
      <c r="H1242" s="38"/>
      <c r="I1242" s="95"/>
      <c r="J1242" s="40"/>
      <c r="K1242" s="38"/>
      <c r="L1242" s="95"/>
      <c r="M1242" s="40"/>
      <c r="N1242" s="38"/>
      <c r="O1242" s="95"/>
      <c r="P1242" s="68"/>
      <c r="Q1242" s="226"/>
      <c r="R1242" s="227"/>
      <c r="S1242" s="227"/>
      <c r="T1242" s="227"/>
      <c r="U1242" s="227"/>
      <c r="V1242" s="227"/>
      <c r="W1242" s="227"/>
      <c r="X1242" s="227"/>
      <c r="Y1242" s="227"/>
      <c r="Z1242" s="227"/>
      <c r="AA1242" s="227"/>
      <c r="AB1242" s="228"/>
      <c r="AC1242" s="149">
        <f>IF($D1242="",0,IF($E1242="",0,IF(VLOOKUP($E1242,paramètres!$E$33:$F$44,2,FALSE)&lt;=VLOOKUP($AC$18,paramètres!$E$33:$F$44,2,FALSE),Q1242*$D1242,0)))</f>
        <v>0</v>
      </c>
      <c r="AD1242" s="13">
        <f>IF($D1242="",0,IF($E1242="",0,IF(VLOOKUP($E1242,paramètres!$E$33:$F$44,2,FALSE)&lt;=VLOOKUP($AD$18,paramètres!$E$33:$F$44,2,FALSE),R1242*$D1242,0)))</f>
        <v>0</v>
      </c>
      <c r="AE1242" s="13">
        <f>IF($D1242="",0,IF($E1242="",0,IF(VLOOKUP($E1242,paramètres!$E$33:$F$44,2,FALSE)&lt;=VLOOKUP($AE$18,paramètres!$E$33:$F$44,2,FALSE),S1242*$D1242,0)))</f>
        <v>0</v>
      </c>
      <c r="AF1242" s="13">
        <f>IF($D1242="",0,IF($E1242="",0,IF(VLOOKUP($E1242,paramètres!$E$33:$F$44,2,FALSE)&lt;=VLOOKUP($AF$18,paramètres!$E$33:$F$44,2,FALSE),T1242*$D1242,0)))</f>
        <v>0</v>
      </c>
      <c r="AG1242" s="13">
        <f>IF($D1242="",0,IF($E1242="",0,IF(VLOOKUP($E1242,paramètres!$E$33:$F$44,2,FALSE)&lt;=VLOOKUP($AG$18,paramètres!$E$33:$F$44,2,FALSE),U1242*$D1242,0)))</f>
        <v>0</v>
      </c>
      <c r="AH1242" s="13">
        <f>IF($D1242="",0,IF($E1242="",0,IF(VLOOKUP($E1242,paramètres!$E$33:$F$44,2,FALSE)&lt;=VLOOKUP($AH$18,paramètres!$E$33:$F$44,2,FALSE),V1242*$D1242,0)))</f>
        <v>0</v>
      </c>
      <c r="AI1242" s="13">
        <f>IF($D1242="",0,IF($E1242="",0,IF(VLOOKUP($E1242,paramètres!$E$33:$F$44,2,FALSE)&lt;=VLOOKUP($AI$18,paramètres!$E$33:$F$44,2,FALSE),W1242*$D1242,0)))</f>
        <v>0</v>
      </c>
      <c r="AJ1242" s="13">
        <f>IF($D1242="",0,IF($E1242="",0,IF(VLOOKUP($E1242,paramètres!$E$33:$F$44,2,FALSE)&lt;=VLOOKUP($AJ$18,paramètres!$E$33:$F$44,2,FALSE),X1242*$D1242,0)))</f>
        <v>0</v>
      </c>
      <c r="AK1242" s="13">
        <f>IF($D1242="",0,IF($E1242="",0,IF(VLOOKUP($E1242,paramètres!$E$33:$F$44,2,FALSE)&lt;=VLOOKUP($AK$18,paramètres!$E$33:$F$44,2,FALSE),Y1242*$D1242,0)))</f>
        <v>0</v>
      </c>
      <c r="AL1242" s="13">
        <f>IF($D1242="",0,IF($E1242="",0,IF(VLOOKUP($E1242,paramètres!$E$33:$F$44,2,FALSE)&lt;=VLOOKUP($AL$18,paramètres!$E$33:$F$44,2,FALSE),Z1242*$D1242,0)))</f>
        <v>0</v>
      </c>
      <c r="AM1242" s="13">
        <f>IF($D1242="",0,IF($E1242="",0,IF(VLOOKUP($E1242,paramètres!$E$33:$F$44,2,FALSE)&lt;=VLOOKUP($AM$18,paramètres!$E$33:$F$44,2,FALSE),AA1242*$D1242,0)))</f>
        <v>0</v>
      </c>
      <c r="AN1242" s="154">
        <f>IF($D1242="",0,IF($E1242="",0,IF(VLOOKUP($E1242,paramètres!$E$33:$F$44,2,FALSE)&lt;=VLOOKUP($AN$18,paramètres!$E$33:$F$44,2,FALSE),AB1242*$D1242,0)))</f>
        <v>0</v>
      </c>
      <c r="AO1242" s="149" t="str">
        <f>IF(paramètres!$B$28=1,((SUM(Q1242:Z1242)/1.02)+SUM(AA1242:AB1242))*0.0303/9*COUNT(Q1242:Y1242),IF(paramètres!$B$28=2,(SUM(Q1242:AB1242))*0.0303/9*COUNT(Q1242:Y1242),"Missing Delta option"))</f>
        <v>Missing Delta option</v>
      </c>
      <c r="AP1242" s="13" t="str">
        <f>IF(paramètres!$B$28=1,(((SUM(Q1242:Z1242)/1.02)+SUM(AA1242:AB1242))+((SUM(AC1242:AL1242)/1.02)+SUM(AM1242:AO1242)))*cotpatr,IF(paramètres!$B$28=2,(SUM(Q1242:AO1242)*cotpatr),"Missing Delta Option"))</f>
        <v>Missing Delta Option</v>
      </c>
      <c r="AQ1242" s="13" t="str" cm="1">
        <f t="array" ref="AQ1242">IF(paramètres!$B$28=1,(((SUM(Q1242:Z1242)/1.02)+SUM(AA1242:AB1242))+((SUM(AC1242:AN1242)/1.02)+SUM(AM1242:AN1242)))/12*pécule,IF(paramètres!$B$28=2,SUM(Q1242:AN1242)/12*pécule,"Missing Delta Option"))</f>
        <v>Missing Delta Option</v>
      </c>
      <c r="AR1242" s="132" t="e">
        <f>IF(paramètres!$B$28=1,(((SUM(Q1242:Z1242)/1.02)+SUM(AA1242:AB1242))+((SUM(AC1242:AN1242)/1.02)+SUM(AM1242:AN1242)))+AO1242+AP1242+AQ1242,SUM(Q1242:AN1242)+AO1242+AP1242+AQ1242)</f>
        <v>#VALUE!</v>
      </c>
    </row>
    <row r="1243" spans="1:44" x14ac:dyDescent="0.25">
      <c r="A1243" s="131"/>
      <c r="B1243" s="39"/>
      <c r="C1243" s="39"/>
      <c r="D1243" s="93"/>
      <c r="E1243" s="68"/>
      <c r="F1243" s="40"/>
      <c r="G1243" s="94"/>
      <c r="H1243" s="38"/>
      <c r="I1243" s="95"/>
      <c r="J1243" s="40"/>
      <c r="K1243" s="38"/>
      <c r="L1243" s="95"/>
      <c r="M1243" s="40"/>
      <c r="N1243" s="38"/>
      <c r="O1243" s="95"/>
      <c r="P1243" s="68"/>
      <c r="Q1243" s="226"/>
      <c r="R1243" s="227"/>
      <c r="S1243" s="227"/>
      <c r="T1243" s="227"/>
      <c r="U1243" s="227"/>
      <c r="V1243" s="227"/>
      <c r="W1243" s="227"/>
      <c r="X1243" s="227"/>
      <c r="Y1243" s="227"/>
      <c r="Z1243" s="227"/>
      <c r="AA1243" s="227"/>
      <c r="AB1243" s="228"/>
      <c r="AC1243" s="149">
        <f>IF($D1243="",0,IF($E1243="",0,IF(VLOOKUP($E1243,paramètres!$E$33:$F$44,2,FALSE)&lt;=VLOOKUP($AC$18,paramètres!$E$33:$F$44,2,FALSE),Q1243*$D1243,0)))</f>
        <v>0</v>
      </c>
      <c r="AD1243" s="13">
        <f>IF($D1243="",0,IF($E1243="",0,IF(VLOOKUP($E1243,paramètres!$E$33:$F$44,2,FALSE)&lt;=VLOOKUP($AD$18,paramètres!$E$33:$F$44,2,FALSE),R1243*$D1243,0)))</f>
        <v>0</v>
      </c>
      <c r="AE1243" s="13">
        <f>IF($D1243="",0,IF($E1243="",0,IF(VLOOKUP($E1243,paramètres!$E$33:$F$44,2,FALSE)&lt;=VLOOKUP($AE$18,paramètres!$E$33:$F$44,2,FALSE),S1243*$D1243,0)))</f>
        <v>0</v>
      </c>
      <c r="AF1243" s="13">
        <f>IF($D1243="",0,IF($E1243="",0,IF(VLOOKUP($E1243,paramètres!$E$33:$F$44,2,FALSE)&lt;=VLOOKUP($AF$18,paramètres!$E$33:$F$44,2,FALSE),T1243*$D1243,0)))</f>
        <v>0</v>
      </c>
      <c r="AG1243" s="13">
        <f>IF($D1243="",0,IF($E1243="",0,IF(VLOOKUP($E1243,paramètres!$E$33:$F$44,2,FALSE)&lt;=VLOOKUP($AG$18,paramètres!$E$33:$F$44,2,FALSE),U1243*$D1243,0)))</f>
        <v>0</v>
      </c>
      <c r="AH1243" s="13">
        <f>IF($D1243="",0,IF($E1243="",0,IF(VLOOKUP($E1243,paramètres!$E$33:$F$44,2,FALSE)&lt;=VLOOKUP($AH$18,paramètres!$E$33:$F$44,2,FALSE),V1243*$D1243,0)))</f>
        <v>0</v>
      </c>
      <c r="AI1243" s="13">
        <f>IF($D1243="",0,IF($E1243="",0,IF(VLOOKUP($E1243,paramètres!$E$33:$F$44,2,FALSE)&lt;=VLOOKUP($AI$18,paramètres!$E$33:$F$44,2,FALSE),W1243*$D1243,0)))</f>
        <v>0</v>
      </c>
      <c r="AJ1243" s="13">
        <f>IF($D1243="",0,IF($E1243="",0,IF(VLOOKUP($E1243,paramètres!$E$33:$F$44,2,FALSE)&lt;=VLOOKUP($AJ$18,paramètres!$E$33:$F$44,2,FALSE),X1243*$D1243,0)))</f>
        <v>0</v>
      </c>
      <c r="AK1243" s="13">
        <f>IF($D1243="",0,IF($E1243="",0,IF(VLOOKUP($E1243,paramètres!$E$33:$F$44,2,FALSE)&lt;=VLOOKUP($AK$18,paramètres!$E$33:$F$44,2,FALSE),Y1243*$D1243,0)))</f>
        <v>0</v>
      </c>
      <c r="AL1243" s="13">
        <f>IF($D1243="",0,IF($E1243="",0,IF(VLOOKUP($E1243,paramètres!$E$33:$F$44,2,FALSE)&lt;=VLOOKUP($AL$18,paramètres!$E$33:$F$44,2,FALSE),Z1243*$D1243,0)))</f>
        <v>0</v>
      </c>
      <c r="AM1243" s="13">
        <f>IF($D1243="",0,IF($E1243="",0,IF(VLOOKUP($E1243,paramètres!$E$33:$F$44,2,FALSE)&lt;=VLOOKUP($AM$18,paramètres!$E$33:$F$44,2,FALSE),AA1243*$D1243,0)))</f>
        <v>0</v>
      </c>
      <c r="AN1243" s="154">
        <f>IF($D1243="",0,IF($E1243="",0,IF(VLOOKUP($E1243,paramètres!$E$33:$F$44,2,FALSE)&lt;=VLOOKUP($AN$18,paramètres!$E$33:$F$44,2,FALSE),AB1243*$D1243,0)))</f>
        <v>0</v>
      </c>
      <c r="AO1243" s="149" t="str">
        <f>IF(paramètres!$B$28=1,((SUM(Q1243:Z1243)/1.02)+SUM(AA1243:AB1243))*0.0303/9*COUNT(Q1243:Y1243),IF(paramètres!$B$28=2,(SUM(Q1243:AB1243))*0.0303/9*COUNT(Q1243:Y1243),"Missing Delta option"))</f>
        <v>Missing Delta option</v>
      </c>
      <c r="AP1243" s="13" t="str">
        <f>IF(paramètres!$B$28=1,(((SUM(Q1243:Z1243)/1.02)+SUM(AA1243:AB1243))+((SUM(AC1243:AL1243)/1.02)+SUM(AM1243:AO1243)))*cotpatr,IF(paramètres!$B$28=2,(SUM(Q1243:AO1243)*cotpatr),"Missing Delta Option"))</f>
        <v>Missing Delta Option</v>
      </c>
      <c r="AQ1243" s="13" t="str" cm="1">
        <f t="array" ref="AQ1243">IF(paramètres!$B$28=1,(((SUM(Q1243:Z1243)/1.02)+SUM(AA1243:AB1243))+((SUM(AC1243:AN1243)/1.02)+SUM(AM1243:AN1243)))/12*pécule,IF(paramètres!$B$28=2,SUM(Q1243:AN1243)/12*pécule,"Missing Delta Option"))</f>
        <v>Missing Delta Option</v>
      </c>
      <c r="AR1243" s="132" t="e">
        <f>IF(paramètres!$B$28=1,(((SUM(Q1243:Z1243)/1.02)+SUM(AA1243:AB1243))+((SUM(AC1243:AN1243)/1.02)+SUM(AM1243:AN1243)))+AO1243+AP1243+AQ1243,SUM(Q1243:AN1243)+AO1243+AP1243+AQ1243)</f>
        <v>#VALUE!</v>
      </c>
    </row>
    <row r="1244" spans="1:44" x14ac:dyDescent="0.25">
      <c r="A1244" s="131"/>
      <c r="B1244" s="39"/>
      <c r="C1244" s="39"/>
      <c r="D1244" s="93"/>
      <c r="E1244" s="68"/>
      <c r="F1244" s="40"/>
      <c r="G1244" s="94"/>
      <c r="H1244" s="38"/>
      <c r="I1244" s="95"/>
      <c r="J1244" s="40"/>
      <c r="K1244" s="38"/>
      <c r="L1244" s="95"/>
      <c r="M1244" s="40"/>
      <c r="N1244" s="38"/>
      <c r="O1244" s="95"/>
      <c r="P1244" s="68"/>
      <c r="Q1244" s="226"/>
      <c r="R1244" s="227"/>
      <c r="S1244" s="227"/>
      <c r="T1244" s="227"/>
      <c r="U1244" s="227"/>
      <c r="V1244" s="227"/>
      <c r="W1244" s="227"/>
      <c r="X1244" s="227"/>
      <c r="Y1244" s="227"/>
      <c r="Z1244" s="227"/>
      <c r="AA1244" s="227"/>
      <c r="AB1244" s="228"/>
      <c r="AC1244" s="149">
        <f>IF($D1244="",0,IF($E1244="",0,IF(VLOOKUP($E1244,paramètres!$E$33:$F$44,2,FALSE)&lt;=VLOOKUP($AC$18,paramètres!$E$33:$F$44,2,FALSE),Q1244*$D1244,0)))</f>
        <v>0</v>
      </c>
      <c r="AD1244" s="13">
        <f>IF($D1244="",0,IF($E1244="",0,IF(VLOOKUP($E1244,paramètres!$E$33:$F$44,2,FALSE)&lt;=VLOOKUP($AD$18,paramètres!$E$33:$F$44,2,FALSE),R1244*$D1244,0)))</f>
        <v>0</v>
      </c>
      <c r="AE1244" s="13">
        <f>IF($D1244="",0,IF($E1244="",0,IF(VLOOKUP($E1244,paramètres!$E$33:$F$44,2,FALSE)&lt;=VLOOKUP($AE$18,paramètres!$E$33:$F$44,2,FALSE),S1244*$D1244,0)))</f>
        <v>0</v>
      </c>
      <c r="AF1244" s="13">
        <f>IF($D1244="",0,IF($E1244="",0,IF(VLOOKUP($E1244,paramètres!$E$33:$F$44,2,FALSE)&lt;=VLOOKUP($AF$18,paramètres!$E$33:$F$44,2,FALSE),T1244*$D1244,0)))</f>
        <v>0</v>
      </c>
      <c r="AG1244" s="13">
        <f>IF($D1244="",0,IF($E1244="",0,IF(VLOOKUP($E1244,paramètres!$E$33:$F$44,2,FALSE)&lt;=VLOOKUP($AG$18,paramètres!$E$33:$F$44,2,FALSE),U1244*$D1244,0)))</f>
        <v>0</v>
      </c>
      <c r="AH1244" s="13">
        <f>IF($D1244="",0,IF($E1244="",0,IF(VLOOKUP($E1244,paramètres!$E$33:$F$44,2,FALSE)&lt;=VLOOKUP($AH$18,paramètres!$E$33:$F$44,2,FALSE),V1244*$D1244,0)))</f>
        <v>0</v>
      </c>
      <c r="AI1244" s="13">
        <f>IF($D1244="",0,IF($E1244="",0,IF(VLOOKUP($E1244,paramètres!$E$33:$F$44,2,FALSE)&lt;=VLOOKUP($AI$18,paramètres!$E$33:$F$44,2,FALSE),W1244*$D1244,0)))</f>
        <v>0</v>
      </c>
      <c r="AJ1244" s="13">
        <f>IF($D1244="",0,IF($E1244="",0,IF(VLOOKUP($E1244,paramètres!$E$33:$F$44,2,FALSE)&lt;=VLOOKUP($AJ$18,paramètres!$E$33:$F$44,2,FALSE),X1244*$D1244,0)))</f>
        <v>0</v>
      </c>
      <c r="AK1244" s="13">
        <f>IF($D1244="",0,IF($E1244="",0,IF(VLOOKUP($E1244,paramètres!$E$33:$F$44,2,FALSE)&lt;=VLOOKUP($AK$18,paramètres!$E$33:$F$44,2,FALSE),Y1244*$D1244,0)))</f>
        <v>0</v>
      </c>
      <c r="AL1244" s="13">
        <f>IF($D1244="",0,IF($E1244="",0,IF(VLOOKUP($E1244,paramètres!$E$33:$F$44,2,FALSE)&lt;=VLOOKUP($AL$18,paramètres!$E$33:$F$44,2,FALSE),Z1244*$D1244,0)))</f>
        <v>0</v>
      </c>
      <c r="AM1244" s="13">
        <f>IF($D1244="",0,IF($E1244="",0,IF(VLOOKUP($E1244,paramètres!$E$33:$F$44,2,FALSE)&lt;=VLOOKUP($AM$18,paramètres!$E$33:$F$44,2,FALSE),AA1244*$D1244,0)))</f>
        <v>0</v>
      </c>
      <c r="AN1244" s="154">
        <f>IF($D1244="",0,IF($E1244="",0,IF(VLOOKUP($E1244,paramètres!$E$33:$F$44,2,FALSE)&lt;=VLOOKUP($AN$18,paramètres!$E$33:$F$44,2,FALSE),AB1244*$D1244,0)))</f>
        <v>0</v>
      </c>
      <c r="AO1244" s="149" t="str">
        <f>IF(paramètres!$B$28=1,((SUM(Q1244:Z1244)/1.02)+SUM(AA1244:AB1244))*0.0303/9*COUNT(Q1244:Y1244),IF(paramètres!$B$28=2,(SUM(Q1244:AB1244))*0.0303/9*COUNT(Q1244:Y1244),"Missing Delta option"))</f>
        <v>Missing Delta option</v>
      </c>
      <c r="AP1244" s="13" t="str">
        <f>IF(paramètres!$B$28=1,(((SUM(Q1244:Z1244)/1.02)+SUM(AA1244:AB1244))+((SUM(AC1244:AL1244)/1.02)+SUM(AM1244:AO1244)))*cotpatr,IF(paramètres!$B$28=2,(SUM(Q1244:AO1244)*cotpatr),"Missing Delta Option"))</f>
        <v>Missing Delta Option</v>
      </c>
      <c r="AQ1244" s="13" t="str" cm="1">
        <f t="array" ref="AQ1244">IF(paramètres!$B$28=1,(((SUM(Q1244:Z1244)/1.02)+SUM(AA1244:AB1244))+((SUM(AC1244:AN1244)/1.02)+SUM(AM1244:AN1244)))/12*pécule,IF(paramètres!$B$28=2,SUM(Q1244:AN1244)/12*pécule,"Missing Delta Option"))</f>
        <v>Missing Delta Option</v>
      </c>
      <c r="AR1244" s="132" t="e">
        <f>IF(paramètres!$B$28=1,(((SUM(Q1244:Z1244)/1.02)+SUM(AA1244:AB1244))+((SUM(AC1244:AN1244)/1.02)+SUM(AM1244:AN1244)))+AO1244+AP1244+AQ1244,SUM(Q1244:AN1244)+AO1244+AP1244+AQ1244)</f>
        <v>#VALUE!</v>
      </c>
    </row>
    <row r="1245" spans="1:44" x14ac:dyDescent="0.25">
      <c r="A1245" s="131"/>
      <c r="B1245" s="39"/>
      <c r="C1245" s="39"/>
      <c r="D1245" s="93"/>
      <c r="E1245" s="68"/>
      <c r="F1245" s="40"/>
      <c r="G1245" s="94"/>
      <c r="H1245" s="38"/>
      <c r="I1245" s="95"/>
      <c r="J1245" s="40"/>
      <c r="K1245" s="38"/>
      <c r="L1245" s="95"/>
      <c r="M1245" s="40"/>
      <c r="N1245" s="38"/>
      <c r="O1245" s="95"/>
      <c r="P1245" s="68"/>
      <c r="Q1245" s="226"/>
      <c r="R1245" s="227"/>
      <c r="S1245" s="227"/>
      <c r="T1245" s="227"/>
      <c r="U1245" s="227"/>
      <c r="V1245" s="227"/>
      <c r="W1245" s="227"/>
      <c r="X1245" s="227"/>
      <c r="Y1245" s="227"/>
      <c r="Z1245" s="227"/>
      <c r="AA1245" s="227"/>
      <c r="AB1245" s="228"/>
      <c r="AC1245" s="149">
        <f>IF($D1245="",0,IF($E1245="",0,IF(VLOOKUP($E1245,paramètres!$E$33:$F$44,2,FALSE)&lt;=VLOOKUP($AC$18,paramètres!$E$33:$F$44,2,FALSE),Q1245*$D1245,0)))</f>
        <v>0</v>
      </c>
      <c r="AD1245" s="13">
        <f>IF($D1245="",0,IF($E1245="",0,IF(VLOOKUP($E1245,paramètres!$E$33:$F$44,2,FALSE)&lt;=VLOOKUP($AD$18,paramètres!$E$33:$F$44,2,FALSE),R1245*$D1245,0)))</f>
        <v>0</v>
      </c>
      <c r="AE1245" s="13">
        <f>IF($D1245="",0,IF($E1245="",0,IF(VLOOKUP($E1245,paramètres!$E$33:$F$44,2,FALSE)&lt;=VLOOKUP($AE$18,paramètres!$E$33:$F$44,2,FALSE),S1245*$D1245,0)))</f>
        <v>0</v>
      </c>
      <c r="AF1245" s="13">
        <f>IF($D1245="",0,IF($E1245="",0,IF(VLOOKUP($E1245,paramètres!$E$33:$F$44,2,FALSE)&lt;=VLOOKUP($AF$18,paramètres!$E$33:$F$44,2,FALSE),T1245*$D1245,0)))</f>
        <v>0</v>
      </c>
      <c r="AG1245" s="13">
        <f>IF($D1245="",0,IF($E1245="",0,IF(VLOOKUP($E1245,paramètres!$E$33:$F$44,2,FALSE)&lt;=VLOOKUP($AG$18,paramètres!$E$33:$F$44,2,FALSE),U1245*$D1245,0)))</f>
        <v>0</v>
      </c>
      <c r="AH1245" s="13">
        <f>IF($D1245="",0,IF($E1245="",0,IF(VLOOKUP($E1245,paramètres!$E$33:$F$44,2,FALSE)&lt;=VLOOKUP($AH$18,paramètres!$E$33:$F$44,2,FALSE),V1245*$D1245,0)))</f>
        <v>0</v>
      </c>
      <c r="AI1245" s="13">
        <f>IF($D1245="",0,IF($E1245="",0,IF(VLOOKUP($E1245,paramètres!$E$33:$F$44,2,FALSE)&lt;=VLOOKUP($AI$18,paramètres!$E$33:$F$44,2,FALSE),W1245*$D1245,0)))</f>
        <v>0</v>
      </c>
      <c r="AJ1245" s="13">
        <f>IF($D1245="",0,IF($E1245="",0,IF(VLOOKUP($E1245,paramètres!$E$33:$F$44,2,FALSE)&lt;=VLOOKUP($AJ$18,paramètres!$E$33:$F$44,2,FALSE),X1245*$D1245,0)))</f>
        <v>0</v>
      </c>
      <c r="AK1245" s="13">
        <f>IF($D1245="",0,IF($E1245="",0,IF(VLOOKUP($E1245,paramètres!$E$33:$F$44,2,FALSE)&lt;=VLOOKUP($AK$18,paramètres!$E$33:$F$44,2,FALSE),Y1245*$D1245,0)))</f>
        <v>0</v>
      </c>
      <c r="AL1245" s="13">
        <f>IF($D1245="",0,IF($E1245="",0,IF(VLOOKUP($E1245,paramètres!$E$33:$F$44,2,FALSE)&lt;=VLOOKUP($AL$18,paramètres!$E$33:$F$44,2,FALSE),Z1245*$D1245,0)))</f>
        <v>0</v>
      </c>
      <c r="AM1245" s="13">
        <f>IF($D1245="",0,IF($E1245="",0,IF(VLOOKUP($E1245,paramètres!$E$33:$F$44,2,FALSE)&lt;=VLOOKUP($AM$18,paramètres!$E$33:$F$44,2,FALSE),AA1245*$D1245,0)))</f>
        <v>0</v>
      </c>
      <c r="AN1245" s="154">
        <f>IF($D1245="",0,IF($E1245="",0,IF(VLOOKUP($E1245,paramètres!$E$33:$F$44,2,FALSE)&lt;=VLOOKUP($AN$18,paramètres!$E$33:$F$44,2,FALSE),AB1245*$D1245,0)))</f>
        <v>0</v>
      </c>
      <c r="AO1245" s="149" t="str">
        <f>IF(paramètres!$B$28=1,((SUM(Q1245:Z1245)/1.02)+SUM(AA1245:AB1245))*0.0303/9*COUNT(Q1245:Y1245),IF(paramètres!$B$28=2,(SUM(Q1245:AB1245))*0.0303/9*COUNT(Q1245:Y1245),"Missing Delta option"))</f>
        <v>Missing Delta option</v>
      </c>
      <c r="AP1245" s="13" t="str">
        <f>IF(paramètres!$B$28=1,(((SUM(Q1245:Z1245)/1.02)+SUM(AA1245:AB1245))+((SUM(AC1245:AL1245)/1.02)+SUM(AM1245:AO1245)))*cotpatr,IF(paramètres!$B$28=2,(SUM(Q1245:AO1245)*cotpatr),"Missing Delta Option"))</f>
        <v>Missing Delta Option</v>
      </c>
      <c r="AQ1245" s="13" t="str" cm="1">
        <f t="array" ref="AQ1245">IF(paramètres!$B$28=1,(((SUM(Q1245:Z1245)/1.02)+SUM(AA1245:AB1245))+((SUM(AC1245:AN1245)/1.02)+SUM(AM1245:AN1245)))/12*pécule,IF(paramètres!$B$28=2,SUM(Q1245:AN1245)/12*pécule,"Missing Delta Option"))</f>
        <v>Missing Delta Option</v>
      </c>
      <c r="AR1245" s="132" t="e">
        <f>IF(paramètres!$B$28=1,(((SUM(Q1245:Z1245)/1.02)+SUM(AA1245:AB1245))+((SUM(AC1245:AN1245)/1.02)+SUM(AM1245:AN1245)))+AO1245+AP1245+AQ1245,SUM(Q1245:AN1245)+AO1245+AP1245+AQ1245)</f>
        <v>#VALUE!</v>
      </c>
    </row>
    <row r="1246" spans="1:44" x14ac:dyDescent="0.25">
      <c r="A1246" s="131"/>
      <c r="B1246" s="39"/>
      <c r="C1246" s="39"/>
      <c r="D1246" s="93"/>
      <c r="E1246" s="68"/>
      <c r="F1246" s="40"/>
      <c r="G1246" s="94"/>
      <c r="H1246" s="38"/>
      <c r="I1246" s="95"/>
      <c r="J1246" s="40"/>
      <c r="K1246" s="38"/>
      <c r="L1246" s="95"/>
      <c r="M1246" s="40"/>
      <c r="N1246" s="38"/>
      <c r="O1246" s="95"/>
      <c r="P1246" s="68"/>
      <c r="Q1246" s="226"/>
      <c r="R1246" s="227"/>
      <c r="S1246" s="227"/>
      <c r="T1246" s="227"/>
      <c r="U1246" s="227"/>
      <c r="V1246" s="227"/>
      <c r="W1246" s="227"/>
      <c r="X1246" s="227"/>
      <c r="Y1246" s="227"/>
      <c r="Z1246" s="227"/>
      <c r="AA1246" s="227"/>
      <c r="AB1246" s="228"/>
      <c r="AC1246" s="149">
        <f>IF($D1246="",0,IF($E1246="",0,IF(VLOOKUP($E1246,paramètres!$E$33:$F$44,2,FALSE)&lt;=VLOOKUP($AC$18,paramètres!$E$33:$F$44,2,FALSE),Q1246*$D1246,0)))</f>
        <v>0</v>
      </c>
      <c r="AD1246" s="13">
        <f>IF($D1246="",0,IF($E1246="",0,IF(VLOOKUP($E1246,paramètres!$E$33:$F$44,2,FALSE)&lt;=VLOOKUP($AD$18,paramètres!$E$33:$F$44,2,FALSE),R1246*$D1246,0)))</f>
        <v>0</v>
      </c>
      <c r="AE1246" s="13">
        <f>IF($D1246="",0,IF($E1246="",0,IF(VLOOKUP($E1246,paramètres!$E$33:$F$44,2,FALSE)&lt;=VLOOKUP($AE$18,paramètres!$E$33:$F$44,2,FALSE),S1246*$D1246,0)))</f>
        <v>0</v>
      </c>
      <c r="AF1246" s="13">
        <f>IF($D1246="",0,IF($E1246="",0,IF(VLOOKUP($E1246,paramètres!$E$33:$F$44,2,FALSE)&lt;=VLOOKUP($AF$18,paramètres!$E$33:$F$44,2,FALSE),T1246*$D1246,0)))</f>
        <v>0</v>
      </c>
      <c r="AG1246" s="13">
        <f>IF($D1246="",0,IF($E1246="",0,IF(VLOOKUP($E1246,paramètres!$E$33:$F$44,2,FALSE)&lt;=VLOOKUP($AG$18,paramètres!$E$33:$F$44,2,FALSE),U1246*$D1246,0)))</f>
        <v>0</v>
      </c>
      <c r="AH1246" s="13">
        <f>IF($D1246="",0,IF($E1246="",0,IF(VLOOKUP($E1246,paramètres!$E$33:$F$44,2,FALSE)&lt;=VLOOKUP($AH$18,paramètres!$E$33:$F$44,2,FALSE),V1246*$D1246,0)))</f>
        <v>0</v>
      </c>
      <c r="AI1246" s="13">
        <f>IF($D1246="",0,IF($E1246="",0,IF(VLOOKUP($E1246,paramètres!$E$33:$F$44,2,FALSE)&lt;=VLOOKUP($AI$18,paramètres!$E$33:$F$44,2,FALSE),W1246*$D1246,0)))</f>
        <v>0</v>
      </c>
      <c r="AJ1246" s="13">
        <f>IF($D1246="",0,IF($E1246="",0,IF(VLOOKUP($E1246,paramètres!$E$33:$F$44,2,FALSE)&lt;=VLOOKUP($AJ$18,paramètres!$E$33:$F$44,2,FALSE),X1246*$D1246,0)))</f>
        <v>0</v>
      </c>
      <c r="AK1246" s="13">
        <f>IF($D1246="",0,IF($E1246="",0,IF(VLOOKUP($E1246,paramètres!$E$33:$F$44,2,FALSE)&lt;=VLOOKUP($AK$18,paramètres!$E$33:$F$44,2,FALSE),Y1246*$D1246,0)))</f>
        <v>0</v>
      </c>
      <c r="AL1246" s="13">
        <f>IF($D1246="",0,IF($E1246="",0,IF(VLOOKUP($E1246,paramètres!$E$33:$F$44,2,FALSE)&lt;=VLOOKUP($AL$18,paramètres!$E$33:$F$44,2,FALSE),Z1246*$D1246,0)))</f>
        <v>0</v>
      </c>
      <c r="AM1246" s="13">
        <f>IF($D1246="",0,IF($E1246="",0,IF(VLOOKUP($E1246,paramètres!$E$33:$F$44,2,FALSE)&lt;=VLOOKUP($AM$18,paramètres!$E$33:$F$44,2,FALSE),AA1246*$D1246,0)))</f>
        <v>0</v>
      </c>
      <c r="AN1246" s="154">
        <f>IF($D1246="",0,IF($E1246="",0,IF(VLOOKUP($E1246,paramètres!$E$33:$F$44,2,FALSE)&lt;=VLOOKUP($AN$18,paramètres!$E$33:$F$44,2,FALSE),AB1246*$D1246,0)))</f>
        <v>0</v>
      </c>
      <c r="AO1246" s="149" t="str">
        <f>IF(paramètres!$B$28=1,((SUM(Q1246:Z1246)/1.02)+SUM(AA1246:AB1246))*0.0303/9*COUNT(Q1246:Y1246),IF(paramètres!$B$28=2,(SUM(Q1246:AB1246))*0.0303/9*COUNT(Q1246:Y1246),"Missing Delta option"))</f>
        <v>Missing Delta option</v>
      </c>
      <c r="AP1246" s="13" t="str">
        <f>IF(paramètres!$B$28=1,(((SUM(Q1246:Z1246)/1.02)+SUM(AA1246:AB1246))+((SUM(AC1246:AL1246)/1.02)+SUM(AM1246:AO1246)))*cotpatr,IF(paramètres!$B$28=2,(SUM(Q1246:AO1246)*cotpatr),"Missing Delta Option"))</f>
        <v>Missing Delta Option</v>
      </c>
      <c r="AQ1246" s="13" t="str" cm="1">
        <f t="array" ref="AQ1246">IF(paramètres!$B$28=1,(((SUM(Q1246:Z1246)/1.02)+SUM(AA1246:AB1246))+((SUM(AC1246:AN1246)/1.02)+SUM(AM1246:AN1246)))/12*pécule,IF(paramètres!$B$28=2,SUM(Q1246:AN1246)/12*pécule,"Missing Delta Option"))</f>
        <v>Missing Delta Option</v>
      </c>
      <c r="AR1246" s="132" t="e">
        <f>IF(paramètres!$B$28=1,(((SUM(Q1246:Z1246)/1.02)+SUM(AA1246:AB1246))+((SUM(AC1246:AN1246)/1.02)+SUM(AM1246:AN1246)))+AO1246+AP1246+AQ1246,SUM(Q1246:AN1246)+AO1246+AP1246+AQ1246)</f>
        <v>#VALUE!</v>
      </c>
    </row>
    <row r="1247" spans="1:44" x14ac:dyDescent="0.25">
      <c r="A1247" s="131"/>
      <c r="B1247" s="39"/>
      <c r="C1247" s="39"/>
      <c r="D1247" s="93"/>
      <c r="E1247" s="68"/>
      <c r="F1247" s="40"/>
      <c r="G1247" s="94"/>
      <c r="H1247" s="38"/>
      <c r="I1247" s="95"/>
      <c r="J1247" s="40"/>
      <c r="K1247" s="38"/>
      <c r="L1247" s="95"/>
      <c r="M1247" s="40"/>
      <c r="N1247" s="38"/>
      <c r="O1247" s="95"/>
      <c r="P1247" s="68"/>
      <c r="Q1247" s="226"/>
      <c r="R1247" s="227"/>
      <c r="S1247" s="227"/>
      <c r="T1247" s="227"/>
      <c r="U1247" s="227"/>
      <c r="V1247" s="227"/>
      <c r="W1247" s="227"/>
      <c r="X1247" s="227"/>
      <c r="Y1247" s="227"/>
      <c r="Z1247" s="227"/>
      <c r="AA1247" s="227"/>
      <c r="AB1247" s="228"/>
      <c r="AC1247" s="149">
        <f>IF($D1247="",0,IF($E1247="",0,IF(VLOOKUP($E1247,paramètres!$E$33:$F$44,2,FALSE)&lt;=VLOOKUP($AC$18,paramètres!$E$33:$F$44,2,FALSE),Q1247*$D1247,0)))</f>
        <v>0</v>
      </c>
      <c r="AD1247" s="13">
        <f>IF($D1247="",0,IF($E1247="",0,IF(VLOOKUP($E1247,paramètres!$E$33:$F$44,2,FALSE)&lt;=VLOOKUP($AD$18,paramètres!$E$33:$F$44,2,FALSE),R1247*$D1247,0)))</f>
        <v>0</v>
      </c>
      <c r="AE1247" s="13">
        <f>IF($D1247="",0,IF($E1247="",0,IF(VLOOKUP($E1247,paramètres!$E$33:$F$44,2,FALSE)&lt;=VLOOKUP($AE$18,paramètres!$E$33:$F$44,2,FALSE),S1247*$D1247,0)))</f>
        <v>0</v>
      </c>
      <c r="AF1247" s="13">
        <f>IF($D1247="",0,IF($E1247="",0,IF(VLOOKUP($E1247,paramètres!$E$33:$F$44,2,FALSE)&lt;=VLOOKUP($AF$18,paramètres!$E$33:$F$44,2,FALSE),T1247*$D1247,0)))</f>
        <v>0</v>
      </c>
      <c r="AG1247" s="13">
        <f>IF($D1247="",0,IF($E1247="",0,IF(VLOOKUP($E1247,paramètres!$E$33:$F$44,2,FALSE)&lt;=VLOOKUP($AG$18,paramètres!$E$33:$F$44,2,FALSE),U1247*$D1247,0)))</f>
        <v>0</v>
      </c>
      <c r="AH1247" s="13">
        <f>IF($D1247="",0,IF($E1247="",0,IF(VLOOKUP($E1247,paramètres!$E$33:$F$44,2,FALSE)&lt;=VLOOKUP($AH$18,paramètres!$E$33:$F$44,2,FALSE),V1247*$D1247,0)))</f>
        <v>0</v>
      </c>
      <c r="AI1247" s="13">
        <f>IF($D1247="",0,IF($E1247="",0,IF(VLOOKUP($E1247,paramètres!$E$33:$F$44,2,FALSE)&lt;=VLOOKUP($AI$18,paramètres!$E$33:$F$44,2,FALSE),W1247*$D1247,0)))</f>
        <v>0</v>
      </c>
      <c r="AJ1247" s="13">
        <f>IF($D1247="",0,IF($E1247="",0,IF(VLOOKUP($E1247,paramètres!$E$33:$F$44,2,FALSE)&lt;=VLOOKUP($AJ$18,paramètres!$E$33:$F$44,2,FALSE),X1247*$D1247,0)))</f>
        <v>0</v>
      </c>
      <c r="AK1247" s="13">
        <f>IF($D1247="",0,IF($E1247="",0,IF(VLOOKUP($E1247,paramètres!$E$33:$F$44,2,FALSE)&lt;=VLOOKUP($AK$18,paramètres!$E$33:$F$44,2,FALSE),Y1247*$D1247,0)))</f>
        <v>0</v>
      </c>
      <c r="AL1247" s="13">
        <f>IF($D1247="",0,IF($E1247="",0,IF(VLOOKUP($E1247,paramètres!$E$33:$F$44,2,FALSE)&lt;=VLOOKUP($AL$18,paramètres!$E$33:$F$44,2,FALSE),Z1247*$D1247,0)))</f>
        <v>0</v>
      </c>
      <c r="AM1247" s="13">
        <f>IF($D1247="",0,IF($E1247="",0,IF(VLOOKUP($E1247,paramètres!$E$33:$F$44,2,FALSE)&lt;=VLOOKUP($AM$18,paramètres!$E$33:$F$44,2,FALSE),AA1247*$D1247,0)))</f>
        <v>0</v>
      </c>
      <c r="AN1247" s="154">
        <f>IF($D1247="",0,IF($E1247="",0,IF(VLOOKUP($E1247,paramètres!$E$33:$F$44,2,FALSE)&lt;=VLOOKUP($AN$18,paramètres!$E$33:$F$44,2,FALSE),AB1247*$D1247,0)))</f>
        <v>0</v>
      </c>
      <c r="AO1247" s="149" t="str">
        <f>IF(paramètres!$B$28=1,((SUM(Q1247:Z1247)/1.02)+SUM(AA1247:AB1247))*0.0303/9*COUNT(Q1247:Y1247),IF(paramètres!$B$28=2,(SUM(Q1247:AB1247))*0.0303/9*COUNT(Q1247:Y1247),"Missing Delta option"))</f>
        <v>Missing Delta option</v>
      </c>
      <c r="AP1247" s="13" t="str">
        <f>IF(paramètres!$B$28=1,(((SUM(Q1247:Z1247)/1.02)+SUM(AA1247:AB1247))+((SUM(AC1247:AL1247)/1.02)+SUM(AM1247:AO1247)))*cotpatr,IF(paramètres!$B$28=2,(SUM(Q1247:AO1247)*cotpatr),"Missing Delta Option"))</f>
        <v>Missing Delta Option</v>
      </c>
      <c r="AQ1247" s="13" t="str" cm="1">
        <f t="array" ref="AQ1247">IF(paramètres!$B$28=1,(((SUM(Q1247:Z1247)/1.02)+SUM(AA1247:AB1247))+((SUM(AC1247:AN1247)/1.02)+SUM(AM1247:AN1247)))/12*pécule,IF(paramètres!$B$28=2,SUM(Q1247:AN1247)/12*pécule,"Missing Delta Option"))</f>
        <v>Missing Delta Option</v>
      </c>
      <c r="AR1247" s="132" t="e">
        <f>IF(paramètres!$B$28=1,(((SUM(Q1247:Z1247)/1.02)+SUM(AA1247:AB1247))+((SUM(AC1247:AN1247)/1.02)+SUM(AM1247:AN1247)))+AO1247+AP1247+AQ1247,SUM(Q1247:AN1247)+AO1247+AP1247+AQ1247)</f>
        <v>#VALUE!</v>
      </c>
    </row>
    <row r="1248" spans="1:44" x14ac:dyDescent="0.25">
      <c r="A1248" s="131"/>
      <c r="B1248" s="39"/>
      <c r="C1248" s="39"/>
      <c r="D1248" s="93"/>
      <c r="E1248" s="68"/>
      <c r="F1248" s="40"/>
      <c r="G1248" s="94"/>
      <c r="H1248" s="38"/>
      <c r="I1248" s="95"/>
      <c r="J1248" s="40"/>
      <c r="K1248" s="38"/>
      <c r="L1248" s="95"/>
      <c r="M1248" s="40"/>
      <c r="N1248" s="38"/>
      <c r="O1248" s="95"/>
      <c r="P1248" s="68"/>
      <c r="Q1248" s="226"/>
      <c r="R1248" s="227"/>
      <c r="S1248" s="227"/>
      <c r="T1248" s="227"/>
      <c r="U1248" s="227"/>
      <c r="V1248" s="227"/>
      <c r="W1248" s="227"/>
      <c r="X1248" s="227"/>
      <c r="Y1248" s="227"/>
      <c r="Z1248" s="227"/>
      <c r="AA1248" s="227"/>
      <c r="AB1248" s="228"/>
      <c r="AC1248" s="149">
        <f>IF($D1248="",0,IF($E1248="",0,IF(VLOOKUP($E1248,paramètres!$E$33:$F$44,2,FALSE)&lt;=VLOOKUP($AC$18,paramètres!$E$33:$F$44,2,FALSE),Q1248*$D1248,0)))</f>
        <v>0</v>
      </c>
      <c r="AD1248" s="13">
        <f>IF($D1248="",0,IF($E1248="",0,IF(VLOOKUP($E1248,paramètres!$E$33:$F$44,2,FALSE)&lt;=VLOOKUP($AD$18,paramètres!$E$33:$F$44,2,FALSE),R1248*$D1248,0)))</f>
        <v>0</v>
      </c>
      <c r="AE1248" s="13">
        <f>IF($D1248="",0,IF($E1248="",0,IF(VLOOKUP($E1248,paramètres!$E$33:$F$44,2,FALSE)&lt;=VLOOKUP($AE$18,paramètres!$E$33:$F$44,2,FALSE),S1248*$D1248,0)))</f>
        <v>0</v>
      </c>
      <c r="AF1248" s="13">
        <f>IF($D1248="",0,IF($E1248="",0,IF(VLOOKUP($E1248,paramètres!$E$33:$F$44,2,FALSE)&lt;=VLOOKUP($AF$18,paramètres!$E$33:$F$44,2,FALSE),T1248*$D1248,0)))</f>
        <v>0</v>
      </c>
      <c r="AG1248" s="13">
        <f>IF($D1248="",0,IF($E1248="",0,IF(VLOOKUP($E1248,paramètres!$E$33:$F$44,2,FALSE)&lt;=VLOOKUP($AG$18,paramètres!$E$33:$F$44,2,FALSE),U1248*$D1248,0)))</f>
        <v>0</v>
      </c>
      <c r="AH1248" s="13">
        <f>IF($D1248="",0,IF($E1248="",0,IF(VLOOKUP($E1248,paramètres!$E$33:$F$44,2,FALSE)&lt;=VLOOKUP($AH$18,paramètres!$E$33:$F$44,2,FALSE),V1248*$D1248,0)))</f>
        <v>0</v>
      </c>
      <c r="AI1248" s="13">
        <f>IF($D1248="",0,IF($E1248="",0,IF(VLOOKUP($E1248,paramètres!$E$33:$F$44,2,FALSE)&lt;=VLOOKUP($AI$18,paramètres!$E$33:$F$44,2,FALSE),W1248*$D1248,0)))</f>
        <v>0</v>
      </c>
      <c r="AJ1248" s="13">
        <f>IF($D1248="",0,IF($E1248="",0,IF(VLOOKUP($E1248,paramètres!$E$33:$F$44,2,FALSE)&lt;=VLOOKUP($AJ$18,paramètres!$E$33:$F$44,2,FALSE),X1248*$D1248,0)))</f>
        <v>0</v>
      </c>
      <c r="AK1248" s="13">
        <f>IF($D1248="",0,IF($E1248="",0,IF(VLOOKUP($E1248,paramètres!$E$33:$F$44,2,FALSE)&lt;=VLOOKUP($AK$18,paramètres!$E$33:$F$44,2,FALSE),Y1248*$D1248,0)))</f>
        <v>0</v>
      </c>
      <c r="AL1248" s="13">
        <f>IF($D1248="",0,IF($E1248="",0,IF(VLOOKUP($E1248,paramètres!$E$33:$F$44,2,FALSE)&lt;=VLOOKUP($AL$18,paramètres!$E$33:$F$44,2,FALSE),Z1248*$D1248,0)))</f>
        <v>0</v>
      </c>
      <c r="AM1248" s="13">
        <f>IF($D1248="",0,IF($E1248="",0,IF(VLOOKUP($E1248,paramètres!$E$33:$F$44,2,FALSE)&lt;=VLOOKUP($AM$18,paramètres!$E$33:$F$44,2,FALSE),AA1248*$D1248,0)))</f>
        <v>0</v>
      </c>
      <c r="AN1248" s="154">
        <f>IF($D1248="",0,IF($E1248="",0,IF(VLOOKUP($E1248,paramètres!$E$33:$F$44,2,FALSE)&lt;=VLOOKUP($AN$18,paramètres!$E$33:$F$44,2,FALSE),AB1248*$D1248,0)))</f>
        <v>0</v>
      </c>
      <c r="AO1248" s="149" t="str">
        <f>IF(paramètres!$B$28=1,((SUM(Q1248:Z1248)/1.02)+SUM(AA1248:AB1248))*0.0303/9*COUNT(Q1248:Y1248),IF(paramètres!$B$28=2,(SUM(Q1248:AB1248))*0.0303/9*COUNT(Q1248:Y1248),"Missing Delta option"))</f>
        <v>Missing Delta option</v>
      </c>
      <c r="AP1248" s="13" t="str">
        <f>IF(paramètres!$B$28=1,(((SUM(Q1248:Z1248)/1.02)+SUM(AA1248:AB1248))+((SUM(AC1248:AL1248)/1.02)+SUM(AM1248:AO1248)))*cotpatr,IF(paramètres!$B$28=2,(SUM(Q1248:AO1248)*cotpatr),"Missing Delta Option"))</f>
        <v>Missing Delta Option</v>
      </c>
      <c r="AQ1248" s="13" t="str" cm="1">
        <f t="array" ref="AQ1248">IF(paramètres!$B$28=1,(((SUM(Q1248:Z1248)/1.02)+SUM(AA1248:AB1248))+((SUM(AC1248:AN1248)/1.02)+SUM(AM1248:AN1248)))/12*pécule,IF(paramètres!$B$28=2,SUM(Q1248:AN1248)/12*pécule,"Missing Delta Option"))</f>
        <v>Missing Delta Option</v>
      </c>
      <c r="AR1248" s="132" t="e">
        <f>IF(paramètres!$B$28=1,(((SUM(Q1248:Z1248)/1.02)+SUM(AA1248:AB1248))+((SUM(AC1248:AN1248)/1.02)+SUM(AM1248:AN1248)))+AO1248+AP1248+AQ1248,SUM(Q1248:AN1248)+AO1248+AP1248+AQ1248)</f>
        <v>#VALUE!</v>
      </c>
    </row>
    <row r="1249" spans="1:44" x14ac:dyDescent="0.25">
      <c r="A1249" s="131"/>
      <c r="B1249" s="39"/>
      <c r="C1249" s="39"/>
      <c r="D1249" s="93"/>
      <c r="E1249" s="68"/>
      <c r="F1249" s="40"/>
      <c r="G1249" s="94"/>
      <c r="H1249" s="38"/>
      <c r="I1249" s="95"/>
      <c r="J1249" s="40"/>
      <c r="K1249" s="38"/>
      <c r="L1249" s="95"/>
      <c r="M1249" s="40"/>
      <c r="N1249" s="38"/>
      <c r="O1249" s="95"/>
      <c r="P1249" s="68"/>
      <c r="Q1249" s="226"/>
      <c r="R1249" s="227"/>
      <c r="S1249" s="227"/>
      <c r="T1249" s="227"/>
      <c r="U1249" s="227"/>
      <c r="V1249" s="227"/>
      <c r="W1249" s="227"/>
      <c r="X1249" s="227"/>
      <c r="Y1249" s="227"/>
      <c r="Z1249" s="227"/>
      <c r="AA1249" s="227"/>
      <c r="AB1249" s="228"/>
      <c r="AC1249" s="149">
        <f>IF($D1249="",0,IF($E1249="",0,IF(VLOOKUP($E1249,paramètres!$E$33:$F$44,2,FALSE)&lt;=VLOOKUP($AC$18,paramètres!$E$33:$F$44,2,FALSE),Q1249*$D1249,0)))</f>
        <v>0</v>
      </c>
      <c r="AD1249" s="13">
        <f>IF($D1249="",0,IF($E1249="",0,IF(VLOOKUP($E1249,paramètres!$E$33:$F$44,2,FALSE)&lt;=VLOOKUP($AD$18,paramètres!$E$33:$F$44,2,FALSE),R1249*$D1249,0)))</f>
        <v>0</v>
      </c>
      <c r="AE1249" s="13">
        <f>IF($D1249="",0,IF($E1249="",0,IF(VLOOKUP($E1249,paramètres!$E$33:$F$44,2,FALSE)&lt;=VLOOKUP($AE$18,paramètres!$E$33:$F$44,2,FALSE),S1249*$D1249,0)))</f>
        <v>0</v>
      </c>
      <c r="AF1249" s="13">
        <f>IF($D1249="",0,IF($E1249="",0,IF(VLOOKUP($E1249,paramètres!$E$33:$F$44,2,FALSE)&lt;=VLOOKUP($AF$18,paramètres!$E$33:$F$44,2,FALSE),T1249*$D1249,0)))</f>
        <v>0</v>
      </c>
      <c r="AG1249" s="13">
        <f>IF($D1249="",0,IF($E1249="",0,IF(VLOOKUP($E1249,paramètres!$E$33:$F$44,2,FALSE)&lt;=VLOOKUP($AG$18,paramètres!$E$33:$F$44,2,FALSE),U1249*$D1249,0)))</f>
        <v>0</v>
      </c>
      <c r="AH1249" s="13">
        <f>IF($D1249="",0,IF($E1249="",0,IF(VLOOKUP($E1249,paramètres!$E$33:$F$44,2,FALSE)&lt;=VLOOKUP($AH$18,paramètres!$E$33:$F$44,2,FALSE),V1249*$D1249,0)))</f>
        <v>0</v>
      </c>
      <c r="AI1249" s="13">
        <f>IF($D1249="",0,IF($E1249="",0,IF(VLOOKUP($E1249,paramètres!$E$33:$F$44,2,FALSE)&lt;=VLOOKUP($AI$18,paramètres!$E$33:$F$44,2,FALSE),W1249*$D1249,0)))</f>
        <v>0</v>
      </c>
      <c r="AJ1249" s="13">
        <f>IF($D1249="",0,IF($E1249="",0,IF(VLOOKUP($E1249,paramètres!$E$33:$F$44,2,FALSE)&lt;=VLOOKUP($AJ$18,paramètres!$E$33:$F$44,2,FALSE),X1249*$D1249,0)))</f>
        <v>0</v>
      </c>
      <c r="AK1249" s="13">
        <f>IF($D1249="",0,IF($E1249="",0,IF(VLOOKUP($E1249,paramètres!$E$33:$F$44,2,FALSE)&lt;=VLOOKUP($AK$18,paramètres!$E$33:$F$44,2,FALSE),Y1249*$D1249,0)))</f>
        <v>0</v>
      </c>
      <c r="AL1249" s="13">
        <f>IF($D1249="",0,IF($E1249="",0,IF(VLOOKUP($E1249,paramètres!$E$33:$F$44,2,FALSE)&lt;=VLOOKUP($AL$18,paramètres!$E$33:$F$44,2,FALSE),Z1249*$D1249,0)))</f>
        <v>0</v>
      </c>
      <c r="AM1249" s="13">
        <f>IF($D1249="",0,IF($E1249="",0,IF(VLOOKUP($E1249,paramètres!$E$33:$F$44,2,FALSE)&lt;=VLOOKUP($AM$18,paramètres!$E$33:$F$44,2,FALSE),AA1249*$D1249,0)))</f>
        <v>0</v>
      </c>
      <c r="AN1249" s="154">
        <f>IF($D1249="",0,IF($E1249="",0,IF(VLOOKUP($E1249,paramètres!$E$33:$F$44,2,FALSE)&lt;=VLOOKUP($AN$18,paramètres!$E$33:$F$44,2,FALSE),AB1249*$D1249,0)))</f>
        <v>0</v>
      </c>
      <c r="AO1249" s="149" t="str">
        <f>IF(paramètres!$B$28=1,((SUM(Q1249:Z1249)/1.02)+SUM(AA1249:AB1249))*0.0303/9*COUNT(Q1249:Y1249),IF(paramètres!$B$28=2,(SUM(Q1249:AB1249))*0.0303/9*COUNT(Q1249:Y1249),"Missing Delta option"))</f>
        <v>Missing Delta option</v>
      </c>
      <c r="AP1249" s="13" t="str">
        <f>IF(paramètres!$B$28=1,(((SUM(Q1249:Z1249)/1.02)+SUM(AA1249:AB1249))+((SUM(AC1249:AL1249)/1.02)+SUM(AM1249:AO1249)))*cotpatr,IF(paramètres!$B$28=2,(SUM(Q1249:AO1249)*cotpatr),"Missing Delta Option"))</f>
        <v>Missing Delta Option</v>
      </c>
      <c r="AQ1249" s="13" t="str" cm="1">
        <f t="array" ref="AQ1249">IF(paramètres!$B$28=1,(((SUM(Q1249:Z1249)/1.02)+SUM(AA1249:AB1249))+((SUM(AC1249:AN1249)/1.02)+SUM(AM1249:AN1249)))/12*pécule,IF(paramètres!$B$28=2,SUM(Q1249:AN1249)/12*pécule,"Missing Delta Option"))</f>
        <v>Missing Delta Option</v>
      </c>
      <c r="AR1249" s="132" t="e">
        <f>IF(paramètres!$B$28=1,(((SUM(Q1249:Z1249)/1.02)+SUM(AA1249:AB1249))+((SUM(AC1249:AN1249)/1.02)+SUM(AM1249:AN1249)))+AO1249+AP1249+AQ1249,SUM(Q1249:AN1249)+AO1249+AP1249+AQ1249)</f>
        <v>#VALUE!</v>
      </c>
    </row>
    <row r="1250" spans="1:44" x14ac:dyDescent="0.25">
      <c r="A1250" s="131"/>
      <c r="B1250" s="39"/>
      <c r="C1250" s="39"/>
      <c r="D1250" s="93"/>
      <c r="E1250" s="68"/>
      <c r="F1250" s="40"/>
      <c r="G1250" s="94"/>
      <c r="H1250" s="38"/>
      <c r="I1250" s="95"/>
      <c r="J1250" s="40"/>
      <c r="K1250" s="38"/>
      <c r="L1250" s="95"/>
      <c r="M1250" s="40"/>
      <c r="N1250" s="38"/>
      <c r="O1250" s="95"/>
      <c r="P1250" s="68"/>
      <c r="Q1250" s="226"/>
      <c r="R1250" s="227"/>
      <c r="S1250" s="227"/>
      <c r="T1250" s="227"/>
      <c r="U1250" s="227"/>
      <c r="V1250" s="227"/>
      <c r="W1250" s="227"/>
      <c r="X1250" s="227"/>
      <c r="Y1250" s="227"/>
      <c r="Z1250" s="227"/>
      <c r="AA1250" s="227"/>
      <c r="AB1250" s="228"/>
      <c r="AC1250" s="149">
        <f>IF($D1250="",0,IF($E1250="",0,IF(VLOOKUP($E1250,paramètres!$E$33:$F$44,2,FALSE)&lt;=VLOOKUP($AC$18,paramètres!$E$33:$F$44,2,FALSE),Q1250*$D1250,0)))</f>
        <v>0</v>
      </c>
      <c r="AD1250" s="13">
        <f>IF($D1250="",0,IF($E1250="",0,IF(VLOOKUP($E1250,paramètres!$E$33:$F$44,2,FALSE)&lt;=VLOOKUP($AD$18,paramètres!$E$33:$F$44,2,FALSE),R1250*$D1250,0)))</f>
        <v>0</v>
      </c>
      <c r="AE1250" s="13">
        <f>IF($D1250="",0,IF($E1250="",0,IF(VLOOKUP($E1250,paramètres!$E$33:$F$44,2,FALSE)&lt;=VLOOKUP($AE$18,paramètres!$E$33:$F$44,2,FALSE),S1250*$D1250,0)))</f>
        <v>0</v>
      </c>
      <c r="AF1250" s="13">
        <f>IF($D1250="",0,IF($E1250="",0,IF(VLOOKUP($E1250,paramètres!$E$33:$F$44,2,FALSE)&lt;=VLOOKUP($AF$18,paramètres!$E$33:$F$44,2,FALSE),T1250*$D1250,0)))</f>
        <v>0</v>
      </c>
      <c r="AG1250" s="13">
        <f>IF($D1250="",0,IF($E1250="",0,IF(VLOOKUP($E1250,paramètres!$E$33:$F$44,2,FALSE)&lt;=VLOOKUP($AG$18,paramètres!$E$33:$F$44,2,FALSE),U1250*$D1250,0)))</f>
        <v>0</v>
      </c>
      <c r="AH1250" s="13">
        <f>IF($D1250="",0,IF($E1250="",0,IF(VLOOKUP($E1250,paramètres!$E$33:$F$44,2,FALSE)&lt;=VLOOKUP($AH$18,paramètres!$E$33:$F$44,2,FALSE),V1250*$D1250,0)))</f>
        <v>0</v>
      </c>
      <c r="AI1250" s="13">
        <f>IF($D1250="",0,IF($E1250="",0,IF(VLOOKUP($E1250,paramètres!$E$33:$F$44,2,FALSE)&lt;=VLOOKUP($AI$18,paramètres!$E$33:$F$44,2,FALSE),W1250*$D1250,0)))</f>
        <v>0</v>
      </c>
      <c r="AJ1250" s="13">
        <f>IF($D1250="",0,IF($E1250="",0,IF(VLOOKUP($E1250,paramètres!$E$33:$F$44,2,FALSE)&lt;=VLOOKUP($AJ$18,paramètres!$E$33:$F$44,2,FALSE),X1250*$D1250,0)))</f>
        <v>0</v>
      </c>
      <c r="AK1250" s="13">
        <f>IF($D1250="",0,IF($E1250="",0,IF(VLOOKUP($E1250,paramètres!$E$33:$F$44,2,FALSE)&lt;=VLOOKUP($AK$18,paramètres!$E$33:$F$44,2,FALSE),Y1250*$D1250,0)))</f>
        <v>0</v>
      </c>
      <c r="AL1250" s="13">
        <f>IF($D1250="",0,IF($E1250="",0,IF(VLOOKUP($E1250,paramètres!$E$33:$F$44,2,FALSE)&lt;=VLOOKUP($AL$18,paramètres!$E$33:$F$44,2,FALSE),Z1250*$D1250,0)))</f>
        <v>0</v>
      </c>
      <c r="AM1250" s="13">
        <f>IF($D1250="",0,IF($E1250="",0,IF(VLOOKUP($E1250,paramètres!$E$33:$F$44,2,FALSE)&lt;=VLOOKUP($AM$18,paramètres!$E$33:$F$44,2,FALSE),AA1250*$D1250,0)))</f>
        <v>0</v>
      </c>
      <c r="AN1250" s="154">
        <f>IF($D1250="",0,IF($E1250="",0,IF(VLOOKUP($E1250,paramètres!$E$33:$F$44,2,FALSE)&lt;=VLOOKUP($AN$18,paramètres!$E$33:$F$44,2,FALSE),AB1250*$D1250,0)))</f>
        <v>0</v>
      </c>
      <c r="AO1250" s="149" t="str">
        <f>IF(paramètres!$B$28=1,((SUM(Q1250:Z1250)/1.02)+SUM(AA1250:AB1250))*0.0303/9*COUNT(Q1250:Y1250),IF(paramètres!$B$28=2,(SUM(Q1250:AB1250))*0.0303/9*COUNT(Q1250:Y1250),"Missing Delta option"))</f>
        <v>Missing Delta option</v>
      </c>
      <c r="AP1250" s="13" t="str">
        <f>IF(paramètres!$B$28=1,(((SUM(Q1250:Z1250)/1.02)+SUM(AA1250:AB1250))+((SUM(AC1250:AL1250)/1.02)+SUM(AM1250:AO1250)))*cotpatr,IF(paramètres!$B$28=2,(SUM(Q1250:AO1250)*cotpatr),"Missing Delta Option"))</f>
        <v>Missing Delta Option</v>
      </c>
      <c r="AQ1250" s="13" t="str" cm="1">
        <f t="array" ref="AQ1250">IF(paramètres!$B$28=1,(((SUM(Q1250:Z1250)/1.02)+SUM(AA1250:AB1250))+((SUM(AC1250:AN1250)/1.02)+SUM(AM1250:AN1250)))/12*pécule,IF(paramètres!$B$28=2,SUM(Q1250:AN1250)/12*pécule,"Missing Delta Option"))</f>
        <v>Missing Delta Option</v>
      </c>
      <c r="AR1250" s="132" t="e">
        <f>IF(paramètres!$B$28=1,(((SUM(Q1250:Z1250)/1.02)+SUM(AA1250:AB1250))+((SUM(AC1250:AN1250)/1.02)+SUM(AM1250:AN1250)))+AO1250+AP1250+AQ1250,SUM(Q1250:AN1250)+AO1250+AP1250+AQ1250)</f>
        <v>#VALUE!</v>
      </c>
    </row>
    <row r="1251" spans="1:44" x14ac:dyDescent="0.25">
      <c r="A1251" s="131"/>
      <c r="B1251" s="39"/>
      <c r="C1251" s="39"/>
      <c r="D1251" s="93"/>
      <c r="E1251" s="68"/>
      <c r="F1251" s="40"/>
      <c r="G1251" s="94"/>
      <c r="H1251" s="38"/>
      <c r="I1251" s="95"/>
      <c r="J1251" s="40"/>
      <c r="K1251" s="38"/>
      <c r="L1251" s="95"/>
      <c r="M1251" s="40"/>
      <c r="N1251" s="38"/>
      <c r="O1251" s="95"/>
      <c r="P1251" s="68"/>
      <c r="Q1251" s="226"/>
      <c r="R1251" s="227"/>
      <c r="S1251" s="227"/>
      <c r="T1251" s="227"/>
      <c r="U1251" s="227"/>
      <c r="V1251" s="227"/>
      <c r="W1251" s="227"/>
      <c r="X1251" s="227"/>
      <c r="Y1251" s="227"/>
      <c r="Z1251" s="227"/>
      <c r="AA1251" s="227"/>
      <c r="AB1251" s="228"/>
      <c r="AC1251" s="149">
        <f>IF($D1251="",0,IF($E1251="",0,IF(VLOOKUP($E1251,paramètres!$E$33:$F$44,2,FALSE)&lt;=VLOOKUP($AC$18,paramètres!$E$33:$F$44,2,FALSE),Q1251*$D1251,0)))</f>
        <v>0</v>
      </c>
      <c r="AD1251" s="13">
        <f>IF($D1251="",0,IF($E1251="",0,IF(VLOOKUP($E1251,paramètres!$E$33:$F$44,2,FALSE)&lt;=VLOOKUP($AD$18,paramètres!$E$33:$F$44,2,FALSE),R1251*$D1251,0)))</f>
        <v>0</v>
      </c>
      <c r="AE1251" s="13">
        <f>IF($D1251="",0,IF($E1251="",0,IF(VLOOKUP($E1251,paramètres!$E$33:$F$44,2,FALSE)&lt;=VLOOKUP($AE$18,paramètres!$E$33:$F$44,2,FALSE),S1251*$D1251,0)))</f>
        <v>0</v>
      </c>
      <c r="AF1251" s="13">
        <f>IF($D1251="",0,IF($E1251="",0,IF(VLOOKUP($E1251,paramètres!$E$33:$F$44,2,FALSE)&lt;=VLOOKUP($AF$18,paramètres!$E$33:$F$44,2,FALSE),T1251*$D1251,0)))</f>
        <v>0</v>
      </c>
      <c r="AG1251" s="13">
        <f>IF($D1251="",0,IF($E1251="",0,IF(VLOOKUP($E1251,paramètres!$E$33:$F$44,2,FALSE)&lt;=VLOOKUP($AG$18,paramètres!$E$33:$F$44,2,FALSE),U1251*$D1251,0)))</f>
        <v>0</v>
      </c>
      <c r="AH1251" s="13">
        <f>IF($D1251="",0,IF($E1251="",0,IF(VLOOKUP($E1251,paramètres!$E$33:$F$44,2,FALSE)&lt;=VLOOKUP($AH$18,paramètres!$E$33:$F$44,2,FALSE),V1251*$D1251,0)))</f>
        <v>0</v>
      </c>
      <c r="AI1251" s="13">
        <f>IF($D1251="",0,IF($E1251="",0,IF(VLOOKUP($E1251,paramètres!$E$33:$F$44,2,FALSE)&lt;=VLOOKUP($AI$18,paramètres!$E$33:$F$44,2,FALSE),W1251*$D1251,0)))</f>
        <v>0</v>
      </c>
      <c r="AJ1251" s="13">
        <f>IF($D1251="",0,IF($E1251="",0,IF(VLOOKUP($E1251,paramètres!$E$33:$F$44,2,FALSE)&lt;=VLOOKUP($AJ$18,paramètres!$E$33:$F$44,2,FALSE),X1251*$D1251,0)))</f>
        <v>0</v>
      </c>
      <c r="AK1251" s="13">
        <f>IF($D1251="",0,IF($E1251="",0,IF(VLOOKUP($E1251,paramètres!$E$33:$F$44,2,FALSE)&lt;=VLOOKUP($AK$18,paramètres!$E$33:$F$44,2,FALSE),Y1251*$D1251,0)))</f>
        <v>0</v>
      </c>
      <c r="AL1251" s="13">
        <f>IF($D1251="",0,IF($E1251="",0,IF(VLOOKUP($E1251,paramètres!$E$33:$F$44,2,FALSE)&lt;=VLOOKUP($AL$18,paramètres!$E$33:$F$44,2,FALSE),Z1251*$D1251,0)))</f>
        <v>0</v>
      </c>
      <c r="AM1251" s="13">
        <f>IF($D1251="",0,IF($E1251="",0,IF(VLOOKUP($E1251,paramètres!$E$33:$F$44,2,FALSE)&lt;=VLOOKUP($AM$18,paramètres!$E$33:$F$44,2,FALSE),AA1251*$D1251,0)))</f>
        <v>0</v>
      </c>
      <c r="AN1251" s="154">
        <f>IF($D1251="",0,IF($E1251="",0,IF(VLOOKUP($E1251,paramètres!$E$33:$F$44,2,FALSE)&lt;=VLOOKUP($AN$18,paramètres!$E$33:$F$44,2,FALSE),AB1251*$D1251,0)))</f>
        <v>0</v>
      </c>
      <c r="AO1251" s="149" t="str">
        <f>IF(paramètres!$B$28=1,((SUM(Q1251:Z1251)/1.02)+SUM(AA1251:AB1251))*0.0303/9*COUNT(Q1251:Y1251),IF(paramètres!$B$28=2,(SUM(Q1251:AB1251))*0.0303/9*COUNT(Q1251:Y1251),"Missing Delta option"))</f>
        <v>Missing Delta option</v>
      </c>
      <c r="AP1251" s="13" t="str">
        <f>IF(paramètres!$B$28=1,(((SUM(Q1251:Z1251)/1.02)+SUM(AA1251:AB1251))+((SUM(AC1251:AL1251)/1.02)+SUM(AM1251:AO1251)))*cotpatr,IF(paramètres!$B$28=2,(SUM(Q1251:AO1251)*cotpatr),"Missing Delta Option"))</f>
        <v>Missing Delta Option</v>
      </c>
      <c r="AQ1251" s="13" t="str" cm="1">
        <f t="array" ref="AQ1251">IF(paramètres!$B$28=1,(((SUM(Q1251:Z1251)/1.02)+SUM(AA1251:AB1251))+((SUM(AC1251:AN1251)/1.02)+SUM(AM1251:AN1251)))/12*pécule,IF(paramètres!$B$28=2,SUM(Q1251:AN1251)/12*pécule,"Missing Delta Option"))</f>
        <v>Missing Delta Option</v>
      </c>
      <c r="AR1251" s="132" t="e">
        <f>IF(paramètres!$B$28=1,(((SUM(Q1251:Z1251)/1.02)+SUM(AA1251:AB1251))+((SUM(AC1251:AN1251)/1.02)+SUM(AM1251:AN1251)))+AO1251+AP1251+AQ1251,SUM(Q1251:AN1251)+AO1251+AP1251+AQ1251)</f>
        <v>#VALUE!</v>
      </c>
    </row>
    <row r="1252" spans="1:44" x14ac:dyDescent="0.25">
      <c r="A1252" s="131"/>
      <c r="B1252" s="39"/>
      <c r="C1252" s="39"/>
      <c r="D1252" s="93"/>
      <c r="E1252" s="68"/>
      <c r="F1252" s="40"/>
      <c r="G1252" s="94"/>
      <c r="H1252" s="38"/>
      <c r="I1252" s="95"/>
      <c r="J1252" s="40"/>
      <c r="K1252" s="38"/>
      <c r="L1252" s="95"/>
      <c r="M1252" s="40"/>
      <c r="N1252" s="38"/>
      <c r="O1252" s="95"/>
      <c r="P1252" s="68"/>
      <c r="Q1252" s="226"/>
      <c r="R1252" s="227"/>
      <c r="S1252" s="227"/>
      <c r="T1252" s="227"/>
      <c r="U1252" s="227"/>
      <c r="V1252" s="227"/>
      <c r="W1252" s="227"/>
      <c r="X1252" s="227"/>
      <c r="Y1252" s="227"/>
      <c r="Z1252" s="227"/>
      <c r="AA1252" s="227"/>
      <c r="AB1252" s="228"/>
      <c r="AC1252" s="149">
        <f>IF($D1252="",0,IF($E1252="",0,IF(VLOOKUP($E1252,paramètres!$E$33:$F$44,2,FALSE)&lt;=VLOOKUP($AC$18,paramètres!$E$33:$F$44,2,FALSE),Q1252*$D1252,0)))</f>
        <v>0</v>
      </c>
      <c r="AD1252" s="13">
        <f>IF($D1252="",0,IF($E1252="",0,IF(VLOOKUP($E1252,paramètres!$E$33:$F$44,2,FALSE)&lt;=VLOOKUP($AD$18,paramètres!$E$33:$F$44,2,FALSE),R1252*$D1252,0)))</f>
        <v>0</v>
      </c>
      <c r="AE1252" s="13">
        <f>IF($D1252="",0,IF($E1252="",0,IF(VLOOKUP($E1252,paramètres!$E$33:$F$44,2,FALSE)&lt;=VLOOKUP($AE$18,paramètres!$E$33:$F$44,2,FALSE),S1252*$D1252,0)))</f>
        <v>0</v>
      </c>
      <c r="AF1252" s="13">
        <f>IF($D1252="",0,IF($E1252="",0,IF(VLOOKUP($E1252,paramètres!$E$33:$F$44,2,FALSE)&lt;=VLOOKUP($AF$18,paramètres!$E$33:$F$44,2,FALSE),T1252*$D1252,0)))</f>
        <v>0</v>
      </c>
      <c r="AG1252" s="13">
        <f>IF($D1252="",0,IF($E1252="",0,IF(VLOOKUP($E1252,paramètres!$E$33:$F$44,2,FALSE)&lt;=VLOOKUP($AG$18,paramètres!$E$33:$F$44,2,FALSE),U1252*$D1252,0)))</f>
        <v>0</v>
      </c>
      <c r="AH1252" s="13">
        <f>IF($D1252="",0,IF($E1252="",0,IF(VLOOKUP($E1252,paramètres!$E$33:$F$44,2,FALSE)&lt;=VLOOKUP($AH$18,paramètres!$E$33:$F$44,2,FALSE),V1252*$D1252,0)))</f>
        <v>0</v>
      </c>
      <c r="AI1252" s="13">
        <f>IF($D1252="",0,IF($E1252="",0,IF(VLOOKUP($E1252,paramètres!$E$33:$F$44,2,FALSE)&lt;=VLOOKUP($AI$18,paramètres!$E$33:$F$44,2,FALSE),W1252*$D1252,0)))</f>
        <v>0</v>
      </c>
      <c r="AJ1252" s="13">
        <f>IF($D1252="",0,IF($E1252="",0,IF(VLOOKUP($E1252,paramètres!$E$33:$F$44,2,FALSE)&lt;=VLOOKUP($AJ$18,paramètres!$E$33:$F$44,2,FALSE),X1252*$D1252,0)))</f>
        <v>0</v>
      </c>
      <c r="AK1252" s="13">
        <f>IF($D1252="",0,IF($E1252="",0,IF(VLOOKUP($E1252,paramètres!$E$33:$F$44,2,FALSE)&lt;=VLOOKUP($AK$18,paramètres!$E$33:$F$44,2,FALSE),Y1252*$D1252,0)))</f>
        <v>0</v>
      </c>
      <c r="AL1252" s="13">
        <f>IF($D1252="",0,IF($E1252="",0,IF(VLOOKUP($E1252,paramètres!$E$33:$F$44,2,FALSE)&lt;=VLOOKUP($AL$18,paramètres!$E$33:$F$44,2,FALSE),Z1252*$D1252,0)))</f>
        <v>0</v>
      </c>
      <c r="AM1252" s="13">
        <f>IF($D1252="",0,IF($E1252="",0,IF(VLOOKUP($E1252,paramètres!$E$33:$F$44,2,FALSE)&lt;=VLOOKUP($AM$18,paramètres!$E$33:$F$44,2,FALSE),AA1252*$D1252,0)))</f>
        <v>0</v>
      </c>
      <c r="AN1252" s="154">
        <f>IF($D1252="",0,IF($E1252="",0,IF(VLOOKUP($E1252,paramètres!$E$33:$F$44,2,FALSE)&lt;=VLOOKUP($AN$18,paramètres!$E$33:$F$44,2,FALSE),AB1252*$D1252,0)))</f>
        <v>0</v>
      </c>
      <c r="AO1252" s="149" t="str">
        <f>IF(paramètres!$B$28=1,((SUM(Q1252:Z1252)/1.02)+SUM(AA1252:AB1252))*0.0303/9*COUNT(Q1252:Y1252),IF(paramètres!$B$28=2,(SUM(Q1252:AB1252))*0.0303/9*COUNT(Q1252:Y1252),"Missing Delta option"))</f>
        <v>Missing Delta option</v>
      </c>
      <c r="AP1252" s="13" t="str">
        <f>IF(paramètres!$B$28=1,(((SUM(Q1252:Z1252)/1.02)+SUM(AA1252:AB1252))+((SUM(AC1252:AL1252)/1.02)+SUM(AM1252:AO1252)))*cotpatr,IF(paramètres!$B$28=2,(SUM(Q1252:AO1252)*cotpatr),"Missing Delta Option"))</f>
        <v>Missing Delta Option</v>
      </c>
      <c r="AQ1252" s="13" t="str" cm="1">
        <f t="array" ref="AQ1252">IF(paramètres!$B$28=1,(((SUM(Q1252:Z1252)/1.02)+SUM(AA1252:AB1252))+((SUM(AC1252:AN1252)/1.02)+SUM(AM1252:AN1252)))/12*pécule,IF(paramètres!$B$28=2,SUM(Q1252:AN1252)/12*pécule,"Missing Delta Option"))</f>
        <v>Missing Delta Option</v>
      </c>
      <c r="AR1252" s="132" t="e">
        <f>IF(paramètres!$B$28=1,(((SUM(Q1252:Z1252)/1.02)+SUM(AA1252:AB1252))+((SUM(AC1252:AN1252)/1.02)+SUM(AM1252:AN1252)))+AO1252+AP1252+AQ1252,SUM(Q1252:AN1252)+AO1252+AP1252+AQ1252)</f>
        <v>#VALUE!</v>
      </c>
    </row>
    <row r="1253" spans="1:44" x14ac:dyDescent="0.25">
      <c r="A1253" s="131"/>
      <c r="B1253" s="39"/>
      <c r="C1253" s="39"/>
      <c r="D1253" s="93"/>
      <c r="E1253" s="68"/>
      <c r="F1253" s="40"/>
      <c r="G1253" s="94"/>
      <c r="H1253" s="38"/>
      <c r="I1253" s="95"/>
      <c r="J1253" s="40"/>
      <c r="K1253" s="38"/>
      <c r="L1253" s="95"/>
      <c r="M1253" s="40"/>
      <c r="N1253" s="38"/>
      <c r="O1253" s="95"/>
      <c r="P1253" s="68"/>
      <c r="Q1253" s="226"/>
      <c r="R1253" s="227"/>
      <c r="S1253" s="227"/>
      <c r="T1253" s="227"/>
      <c r="U1253" s="227"/>
      <c r="V1253" s="227"/>
      <c r="W1253" s="227"/>
      <c r="X1253" s="227"/>
      <c r="Y1253" s="227"/>
      <c r="Z1253" s="227"/>
      <c r="AA1253" s="227"/>
      <c r="AB1253" s="228"/>
      <c r="AC1253" s="149">
        <f>IF($D1253="",0,IF($E1253="",0,IF(VLOOKUP($E1253,paramètres!$E$33:$F$44,2,FALSE)&lt;=VLOOKUP($AC$18,paramètres!$E$33:$F$44,2,FALSE),Q1253*$D1253,0)))</f>
        <v>0</v>
      </c>
      <c r="AD1253" s="13">
        <f>IF($D1253="",0,IF($E1253="",0,IF(VLOOKUP($E1253,paramètres!$E$33:$F$44,2,FALSE)&lt;=VLOOKUP($AD$18,paramètres!$E$33:$F$44,2,FALSE),R1253*$D1253,0)))</f>
        <v>0</v>
      </c>
      <c r="AE1253" s="13">
        <f>IF($D1253="",0,IF($E1253="",0,IF(VLOOKUP($E1253,paramètres!$E$33:$F$44,2,FALSE)&lt;=VLOOKUP($AE$18,paramètres!$E$33:$F$44,2,FALSE),S1253*$D1253,0)))</f>
        <v>0</v>
      </c>
      <c r="AF1253" s="13">
        <f>IF($D1253="",0,IF($E1253="",0,IF(VLOOKUP($E1253,paramètres!$E$33:$F$44,2,FALSE)&lt;=VLOOKUP($AF$18,paramètres!$E$33:$F$44,2,FALSE),T1253*$D1253,0)))</f>
        <v>0</v>
      </c>
      <c r="AG1253" s="13">
        <f>IF($D1253="",0,IF($E1253="",0,IF(VLOOKUP($E1253,paramètres!$E$33:$F$44,2,FALSE)&lt;=VLOOKUP($AG$18,paramètres!$E$33:$F$44,2,FALSE),U1253*$D1253,0)))</f>
        <v>0</v>
      </c>
      <c r="AH1253" s="13">
        <f>IF($D1253="",0,IF($E1253="",0,IF(VLOOKUP($E1253,paramètres!$E$33:$F$44,2,FALSE)&lt;=VLOOKUP($AH$18,paramètres!$E$33:$F$44,2,FALSE),V1253*$D1253,0)))</f>
        <v>0</v>
      </c>
      <c r="AI1253" s="13">
        <f>IF($D1253="",0,IF($E1253="",0,IF(VLOOKUP($E1253,paramètres!$E$33:$F$44,2,FALSE)&lt;=VLOOKUP($AI$18,paramètres!$E$33:$F$44,2,FALSE),W1253*$D1253,0)))</f>
        <v>0</v>
      </c>
      <c r="AJ1253" s="13">
        <f>IF($D1253="",0,IF($E1253="",0,IF(VLOOKUP($E1253,paramètres!$E$33:$F$44,2,FALSE)&lt;=VLOOKUP($AJ$18,paramètres!$E$33:$F$44,2,FALSE),X1253*$D1253,0)))</f>
        <v>0</v>
      </c>
      <c r="AK1253" s="13">
        <f>IF($D1253="",0,IF($E1253="",0,IF(VLOOKUP($E1253,paramètres!$E$33:$F$44,2,FALSE)&lt;=VLOOKUP($AK$18,paramètres!$E$33:$F$44,2,FALSE),Y1253*$D1253,0)))</f>
        <v>0</v>
      </c>
      <c r="AL1253" s="13">
        <f>IF($D1253="",0,IF($E1253="",0,IF(VLOOKUP($E1253,paramètres!$E$33:$F$44,2,FALSE)&lt;=VLOOKUP($AL$18,paramètres!$E$33:$F$44,2,FALSE),Z1253*$D1253,0)))</f>
        <v>0</v>
      </c>
      <c r="AM1253" s="13">
        <f>IF($D1253="",0,IF($E1253="",0,IF(VLOOKUP($E1253,paramètres!$E$33:$F$44,2,FALSE)&lt;=VLOOKUP($AM$18,paramètres!$E$33:$F$44,2,FALSE),AA1253*$D1253,0)))</f>
        <v>0</v>
      </c>
      <c r="AN1253" s="154">
        <f>IF($D1253="",0,IF($E1253="",0,IF(VLOOKUP($E1253,paramètres!$E$33:$F$44,2,FALSE)&lt;=VLOOKUP($AN$18,paramètres!$E$33:$F$44,2,FALSE),AB1253*$D1253,0)))</f>
        <v>0</v>
      </c>
      <c r="AO1253" s="149" t="str">
        <f>IF(paramètres!$B$28=1,((SUM(Q1253:Z1253)/1.02)+SUM(AA1253:AB1253))*0.0303/9*COUNT(Q1253:Y1253),IF(paramètres!$B$28=2,(SUM(Q1253:AB1253))*0.0303/9*COUNT(Q1253:Y1253),"Missing Delta option"))</f>
        <v>Missing Delta option</v>
      </c>
      <c r="AP1253" s="13" t="str">
        <f>IF(paramètres!$B$28=1,(((SUM(Q1253:Z1253)/1.02)+SUM(AA1253:AB1253))+((SUM(AC1253:AL1253)/1.02)+SUM(AM1253:AO1253)))*cotpatr,IF(paramètres!$B$28=2,(SUM(Q1253:AO1253)*cotpatr),"Missing Delta Option"))</f>
        <v>Missing Delta Option</v>
      </c>
      <c r="AQ1253" s="13" t="str" cm="1">
        <f t="array" ref="AQ1253">IF(paramètres!$B$28=1,(((SUM(Q1253:Z1253)/1.02)+SUM(AA1253:AB1253))+((SUM(AC1253:AN1253)/1.02)+SUM(AM1253:AN1253)))/12*pécule,IF(paramètres!$B$28=2,SUM(Q1253:AN1253)/12*pécule,"Missing Delta Option"))</f>
        <v>Missing Delta Option</v>
      </c>
      <c r="AR1253" s="132" t="e">
        <f>IF(paramètres!$B$28=1,(((SUM(Q1253:Z1253)/1.02)+SUM(AA1253:AB1253))+((SUM(AC1253:AN1253)/1.02)+SUM(AM1253:AN1253)))+AO1253+AP1253+AQ1253,SUM(Q1253:AN1253)+AO1253+AP1253+AQ1253)</f>
        <v>#VALUE!</v>
      </c>
    </row>
    <row r="1254" spans="1:44" x14ac:dyDescent="0.25">
      <c r="A1254" s="131"/>
      <c r="B1254" s="39"/>
      <c r="C1254" s="39"/>
      <c r="D1254" s="93"/>
      <c r="E1254" s="68"/>
      <c r="F1254" s="40"/>
      <c r="G1254" s="94"/>
      <c r="H1254" s="38"/>
      <c r="I1254" s="95"/>
      <c r="J1254" s="40"/>
      <c r="K1254" s="38"/>
      <c r="L1254" s="95"/>
      <c r="M1254" s="40"/>
      <c r="N1254" s="38"/>
      <c r="O1254" s="95"/>
      <c r="P1254" s="68"/>
      <c r="Q1254" s="226"/>
      <c r="R1254" s="227"/>
      <c r="S1254" s="227"/>
      <c r="T1254" s="227"/>
      <c r="U1254" s="227"/>
      <c r="V1254" s="227"/>
      <c r="W1254" s="227"/>
      <c r="X1254" s="227"/>
      <c r="Y1254" s="227"/>
      <c r="Z1254" s="227"/>
      <c r="AA1254" s="227"/>
      <c r="AB1254" s="228"/>
      <c r="AC1254" s="149">
        <f>IF($D1254="",0,IF($E1254="",0,IF(VLOOKUP($E1254,paramètres!$E$33:$F$44,2,FALSE)&lt;=VLOOKUP($AC$18,paramètres!$E$33:$F$44,2,FALSE),Q1254*$D1254,0)))</f>
        <v>0</v>
      </c>
      <c r="AD1254" s="13">
        <f>IF($D1254="",0,IF($E1254="",0,IF(VLOOKUP($E1254,paramètres!$E$33:$F$44,2,FALSE)&lt;=VLOOKUP($AD$18,paramètres!$E$33:$F$44,2,FALSE),R1254*$D1254,0)))</f>
        <v>0</v>
      </c>
      <c r="AE1254" s="13">
        <f>IF($D1254="",0,IF($E1254="",0,IF(VLOOKUP($E1254,paramètres!$E$33:$F$44,2,FALSE)&lt;=VLOOKUP($AE$18,paramètres!$E$33:$F$44,2,FALSE),S1254*$D1254,0)))</f>
        <v>0</v>
      </c>
      <c r="AF1254" s="13">
        <f>IF($D1254="",0,IF($E1254="",0,IF(VLOOKUP($E1254,paramètres!$E$33:$F$44,2,FALSE)&lt;=VLOOKUP($AF$18,paramètres!$E$33:$F$44,2,FALSE),T1254*$D1254,0)))</f>
        <v>0</v>
      </c>
      <c r="AG1254" s="13">
        <f>IF($D1254="",0,IF($E1254="",0,IF(VLOOKUP($E1254,paramètres!$E$33:$F$44,2,FALSE)&lt;=VLOOKUP($AG$18,paramètres!$E$33:$F$44,2,FALSE),U1254*$D1254,0)))</f>
        <v>0</v>
      </c>
      <c r="AH1254" s="13">
        <f>IF($D1254="",0,IF($E1254="",0,IF(VLOOKUP($E1254,paramètres!$E$33:$F$44,2,FALSE)&lt;=VLOOKUP($AH$18,paramètres!$E$33:$F$44,2,FALSE),V1254*$D1254,0)))</f>
        <v>0</v>
      </c>
      <c r="AI1254" s="13">
        <f>IF($D1254="",0,IF($E1254="",0,IF(VLOOKUP($E1254,paramètres!$E$33:$F$44,2,FALSE)&lt;=VLOOKUP($AI$18,paramètres!$E$33:$F$44,2,FALSE),W1254*$D1254,0)))</f>
        <v>0</v>
      </c>
      <c r="AJ1254" s="13">
        <f>IF($D1254="",0,IF($E1254="",0,IF(VLOOKUP($E1254,paramètres!$E$33:$F$44,2,FALSE)&lt;=VLOOKUP($AJ$18,paramètres!$E$33:$F$44,2,FALSE),X1254*$D1254,0)))</f>
        <v>0</v>
      </c>
      <c r="AK1254" s="13">
        <f>IF($D1254="",0,IF($E1254="",0,IF(VLOOKUP($E1254,paramètres!$E$33:$F$44,2,FALSE)&lt;=VLOOKUP($AK$18,paramètres!$E$33:$F$44,2,FALSE),Y1254*$D1254,0)))</f>
        <v>0</v>
      </c>
      <c r="AL1254" s="13">
        <f>IF($D1254="",0,IF($E1254="",0,IF(VLOOKUP($E1254,paramètres!$E$33:$F$44,2,FALSE)&lt;=VLOOKUP($AL$18,paramètres!$E$33:$F$44,2,FALSE),Z1254*$D1254,0)))</f>
        <v>0</v>
      </c>
      <c r="AM1254" s="13">
        <f>IF($D1254="",0,IF($E1254="",0,IF(VLOOKUP($E1254,paramètres!$E$33:$F$44,2,FALSE)&lt;=VLOOKUP($AM$18,paramètres!$E$33:$F$44,2,FALSE),AA1254*$D1254,0)))</f>
        <v>0</v>
      </c>
      <c r="AN1254" s="154">
        <f>IF($D1254="",0,IF($E1254="",0,IF(VLOOKUP($E1254,paramètres!$E$33:$F$44,2,FALSE)&lt;=VLOOKUP($AN$18,paramètres!$E$33:$F$44,2,FALSE),AB1254*$D1254,0)))</f>
        <v>0</v>
      </c>
      <c r="AO1254" s="149" t="str">
        <f>IF(paramètres!$B$28=1,((SUM(Q1254:Z1254)/1.02)+SUM(AA1254:AB1254))*0.0303/9*COUNT(Q1254:Y1254),IF(paramètres!$B$28=2,(SUM(Q1254:AB1254))*0.0303/9*COUNT(Q1254:Y1254),"Missing Delta option"))</f>
        <v>Missing Delta option</v>
      </c>
      <c r="AP1254" s="13" t="str">
        <f>IF(paramètres!$B$28=1,(((SUM(Q1254:Z1254)/1.02)+SUM(AA1254:AB1254))+((SUM(AC1254:AL1254)/1.02)+SUM(AM1254:AO1254)))*cotpatr,IF(paramètres!$B$28=2,(SUM(Q1254:AO1254)*cotpatr),"Missing Delta Option"))</f>
        <v>Missing Delta Option</v>
      </c>
      <c r="AQ1254" s="13" t="str" cm="1">
        <f t="array" ref="AQ1254">IF(paramètres!$B$28=1,(((SUM(Q1254:Z1254)/1.02)+SUM(AA1254:AB1254))+((SUM(AC1254:AN1254)/1.02)+SUM(AM1254:AN1254)))/12*pécule,IF(paramètres!$B$28=2,SUM(Q1254:AN1254)/12*pécule,"Missing Delta Option"))</f>
        <v>Missing Delta Option</v>
      </c>
      <c r="AR1254" s="132" t="e">
        <f>IF(paramètres!$B$28=1,(((SUM(Q1254:Z1254)/1.02)+SUM(AA1254:AB1254))+((SUM(AC1254:AN1254)/1.02)+SUM(AM1254:AN1254)))+AO1254+AP1254+AQ1254,SUM(Q1254:AN1254)+AO1254+AP1254+AQ1254)</f>
        <v>#VALUE!</v>
      </c>
    </row>
    <row r="1255" spans="1:44" x14ac:dyDescent="0.25">
      <c r="A1255" s="131"/>
      <c r="B1255" s="39"/>
      <c r="C1255" s="39"/>
      <c r="D1255" s="93"/>
      <c r="E1255" s="68"/>
      <c r="F1255" s="40"/>
      <c r="G1255" s="94"/>
      <c r="H1255" s="38"/>
      <c r="I1255" s="95"/>
      <c r="J1255" s="40"/>
      <c r="K1255" s="38"/>
      <c r="L1255" s="95"/>
      <c r="M1255" s="40"/>
      <c r="N1255" s="38"/>
      <c r="O1255" s="95"/>
      <c r="P1255" s="68"/>
      <c r="Q1255" s="226"/>
      <c r="R1255" s="227"/>
      <c r="S1255" s="227"/>
      <c r="T1255" s="227"/>
      <c r="U1255" s="227"/>
      <c r="V1255" s="227"/>
      <c r="W1255" s="227"/>
      <c r="X1255" s="227"/>
      <c r="Y1255" s="227"/>
      <c r="Z1255" s="227"/>
      <c r="AA1255" s="227"/>
      <c r="AB1255" s="228"/>
      <c r="AC1255" s="149">
        <f>IF($D1255="",0,IF($E1255="",0,IF(VLOOKUP($E1255,paramètres!$E$33:$F$44,2,FALSE)&lt;=VLOOKUP($AC$18,paramètres!$E$33:$F$44,2,FALSE),Q1255*$D1255,0)))</f>
        <v>0</v>
      </c>
      <c r="AD1255" s="13">
        <f>IF($D1255="",0,IF($E1255="",0,IF(VLOOKUP($E1255,paramètres!$E$33:$F$44,2,FALSE)&lt;=VLOOKUP($AD$18,paramètres!$E$33:$F$44,2,FALSE),R1255*$D1255,0)))</f>
        <v>0</v>
      </c>
      <c r="AE1255" s="13">
        <f>IF($D1255="",0,IF($E1255="",0,IF(VLOOKUP($E1255,paramètres!$E$33:$F$44,2,FALSE)&lt;=VLOOKUP($AE$18,paramètres!$E$33:$F$44,2,FALSE),S1255*$D1255,0)))</f>
        <v>0</v>
      </c>
      <c r="AF1255" s="13">
        <f>IF($D1255="",0,IF($E1255="",0,IF(VLOOKUP($E1255,paramètres!$E$33:$F$44,2,FALSE)&lt;=VLOOKUP($AF$18,paramètres!$E$33:$F$44,2,FALSE),T1255*$D1255,0)))</f>
        <v>0</v>
      </c>
      <c r="AG1255" s="13">
        <f>IF($D1255="",0,IF($E1255="",0,IF(VLOOKUP($E1255,paramètres!$E$33:$F$44,2,FALSE)&lt;=VLOOKUP($AG$18,paramètres!$E$33:$F$44,2,FALSE),U1255*$D1255,0)))</f>
        <v>0</v>
      </c>
      <c r="AH1255" s="13">
        <f>IF($D1255="",0,IF($E1255="",0,IF(VLOOKUP($E1255,paramètres!$E$33:$F$44,2,FALSE)&lt;=VLOOKUP($AH$18,paramètres!$E$33:$F$44,2,FALSE),V1255*$D1255,0)))</f>
        <v>0</v>
      </c>
      <c r="AI1255" s="13">
        <f>IF($D1255="",0,IF($E1255="",0,IF(VLOOKUP($E1255,paramètres!$E$33:$F$44,2,FALSE)&lt;=VLOOKUP($AI$18,paramètres!$E$33:$F$44,2,FALSE),W1255*$D1255,0)))</f>
        <v>0</v>
      </c>
      <c r="AJ1255" s="13">
        <f>IF($D1255="",0,IF($E1255="",0,IF(VLOOKUP($E1255,paramètres!$E$33:$F$44,2,FALSE)&lt;=VLOOKUP($AJ$18,paramètres!$E$33:$F$44,2,FALSE),X1255*$D1255,0)))</f>
        <v>0</v>
      </c>
      <c r="AK1255" s="13">
        <f>IF($D1255="",0,IF($E1255="",0,IF(VLOOKUP($E1255,paramètres!$E$33:$F$44,2,FALSE)&lt;=VLOOKUP($AK$18,paramètres!$E$33:$F$44,2,FALSE),Y1255*$D1255,0)))</f>
        <v>0</v>
      </c>
      <c r="AL1255" s="13">
        <f>IF($D1255="",0,IF($E1255="",0,IF(VLOOKUP($E1255,paramètres!$E$33:$F$44,2,FALSE)&lt;=VLOOKUP($AL$18,paramètres!$E$33:$F$44,2,FALSE),Z1255*$D1255,0)))</f>
        <v>0</v>
      </c>
      <c r="AM1255" s="13">
        <f>IF($D1255="",0,IF($E1255="",0,IF(VLOOKUP($E1255,paramètres!$E$33:$F$44,2,FALSE)&lt;=VLOOKUP($AM$18,paramètres!$E$33:$F$44,2,FALSE),AA1255*$D1255,0)))</f>
        <v>0</v>
      </c>
      <c r="AN1255" s="154">
        <f>IF($D1255="",0,IF($E1255="",0,IF(VLOOKUP($E1255,paramètres!$E$33:$F$44,2,FALSE)&lt;=VLOOKUP($AN$18,paramètres!$E$33:$F$44,2,FALSE),AB1255*$D1255,0)))</f>
        <v>0</v>
      </c>
      <c r="AO1255" s="149" t="str">
        <f>IF(paramètres!$B$28=1,((SUM(Q1255:Z1255)/1.02)+SUM(AA1255:AB1255))*0.0303/9*COUNT(Q1255:Y1255),IF(paramètres!$B$28=2,(SUM(Q1255:AB1255))*0.0303/9*COUNT(Q1255:Y1255),"Missing Delta option"))</f>
        <v>Missing Delta option</v>
      </c>
      <c r="AP1255" s="13" t="str">
        <f>IF(paramètres!$B$28=1,(((SUM(Q1255:Z1255)/1.02)+SUM(AA1255:AB1255))+((SUM(AC1255:AL1255)/1.02)+SUM(AM1255:AO1255)))*cotpatr,IF(paramètres!$B$28=2,(SUM(Q1255:AO1255)*cotpatr),"Missing Delta Option"))</f>
        <v>Missing Delta Option</v>
      </c>
      <c r="AQ1255" s="13" t="str" cm="1">
        <f t="array" ref="AQ1255">IF(paramètres!$B$28=1,(((SUM(Q1255:Z1255)/1.02)+SUM(AA1255:AB1255))+((SUM(AC1255:AN1255)/1.02)+SUM(AM1255:AN1255)))/12*pécule,IF(paramètres!$B$28=2,SUM(Q1255:AN1255)/12*pécule,"Missing Delta Option"))</f>
        <v>Missing Delta Option</v>
      </c>
      <c r="AR1255" s="132" t="e">
        <f>IF(paramètres!$B$28=1,(((SUM(Q1255:Z1255)/1.02)+SUM(AA1255:AB1255))+((SUM(AC1255:AN1255)/1.02)+SUM(AM1255:AN1255)))+AO1255+AP1255+AQ1255,SUM(Q1255:AN1255)+AO1255+AP1255+AQ1255)</f>
        <v>#VALUE!</v>
      </c>
    </row>
    <row r="1256" spans="1:44" x14ac:dyDescent="0.25">
      <c r="A1256" s="131"/>
      <c r="B1256" s="39"/>
      <c r="C1256" s="39"/>
      <c r="D1256" s="93"/>
      <c r="E1256" s="68"/>
      <c r="F1256" s="40"/>
      <c r="G1256" s="94"/>
      <c r="H1256" s="38"/>
      <c r="I1256" s="95"/>
      <c r="J1256" s="40"/>
      <c r="K1256" s="38"/>
      <c r="L1256" s="95"/>
      <c r="M1256" s="40"/>
      <c r="N1256" s="38"/>
      <c r="O1256" s="95"/>
      <c r="P1256" s="68"/>
      <c r="Q1256" s="226"/>
      <c r="R1256" s="227"/>
      <c r="S1256" s="227"/>
      <c r="T1256" s="227"/>
      <c r="U1256" s="227"/>
      <c r="V1256" s="227"/>
      <c r="W1256" s="227"/>
      <c r="X1256" s="227"/>
      <c r="Y1256" s="227"/>
      <c r="Z1256" s="227"/>
      <c r="AA1256" s="227"/>
      <c r="AB1256" s="228"/>
      <c r="AC1256" s="149">
        <f>IF($D1256="",0,IF($E1256="",0,IF(VLOOKUP($E1256,paramètres!$E$33:$F$44,2,FALSE)&lt;=VLOOKUP($AC$18,paramètres!$E$33:$F$44,2,FALSE),Q1256*$D1256,0)))</f>
        <v>0</v>
      </c>
      <c r="AD1256" s="13">
        <f>IF($D1256="",0,IF($E1256="",0,IF(VLOOKUP($E1256,paramètres!$E$33:$F$44,2,FALSE)&lt;=VLOOKUP($AD$18,paramètres!$E$33:$F$44,2,FALSE),R1256*$D1256,0)))</f>
        <v>0</v>
      </c>
      <c r="AE1256" s="13">
        <f>IF($D1256="",0,IF($E1256="",0,IF(VLOOKUP($E1256,paramètres!$E$33:$F$44,2,FALSE)&lt;=VLOOKUP($AE$18,paramètres!$E$33:$F$44,2,FALSE),S1256*$D1256,0)))</f>
        <v>0</v>
      </c>
      <c r="AF1256" s="13">
        <f>IF($D1256="",0,IF($E1256="",0,IF(VLOOKUP($E1256,paramètres!$E$33:$F$44,2,FALSE)&lt;=VLOOKUP($AF$18,paramètres!$E$33:$F$44,2,FALSE),T1256*$D1256,0)))</f>
        <v>0</v>
      </c>
      <c r="AG1256" s="13">
        <f>IF($D1256="",0,IF($E1256="",0,IF(VLOOKUP($E1256,paramètres!$E$33:$F$44,2,FALSE)&lt;=VLOOKUP($AG$18,paramètres!$E$33:$F$44,2,FALSE),U1256*$D1256,0)))</f>
        <v>0</v>
      </c>
      <c r="AH1256" s="13">
        <f>IF($D1256="",0,IF($E1256="",0,IF(VLOOKUP($E1256,paramètres!$E$33:$F$44,2,FALSE)&lt;=VLOOKUP($AH$18,paramètres!$E$33:$F$44,2,FALSE),V1256*$D1256,0)))</f>
        <v>0</v>
      </c>
      <c r="AI1256" s="13">
        <f>IF($D1256="",0,IF($E1256="",0,IF(VLOOKUP($E1256,paramètres!$E$33:$F$44,2,FALSE)&lt;=VLOOKUP($AI$18,paramètres!$E$33:$F$44,2,FALSE),W1256*$D1256,0)))</f>
        <v>0</v>
      </c>
      <c r="AJ1256" s="13">
        <f>IF($D1256="",0,IF($E1256="",0,IF(VLOOKUP($E1256,paramètres!$E$33:$F$44,2,FALSE)&lt;=VLOOKUP($AJ$18,paramètres!$E$33:$F$44,2,FALSE),X1256*$D1256,0)))</f>
        <v>0</v>
      </c>
      <c r="AK1256" s="13">
        <f>IF($D1256="",0,IF($E1256="",0,IF(VLOOKUP($E1256,paramètres!$E$33:$F$44,2,FALSE)&lt;=VLOOKUP($AK$18,paramètres!$E$33:$F$44,2,FALSE),Y1256*$D1256,0)))</f>
        <v>0</v>
      </c>
      <c r="AL1256" s="13">
        <f>IF($D1256="",0,IF($E1256="",0,IF(VLOOKUP($E1256,paramètres!$E$33:$F$44,2,FALSE)&lt;=VLOOKUP($AL$18,paramètres!$E$33:$F$44,2,FALSE),Z1256*$D1256,0)))</f>
        <v>0</v>
      </c>
      <c r="AM1256" s="13">
        <f>IF($D1256="",0,IF($E1256="",0,IF(VLOOKUP($E1256,paramètres!$E$33:$F$44,2,FALSE)&lt;=VLOOKUP($AM$18,paramètres!$E$33:$F$44,2,FALSE),AA1256*$D1256,0)))</f>
        <v>0</v>
      </c>
      <c r="AN1256" s="154">
        <f>IF($D1256="",0,IF($E1256="",0,IF(VLOOKUP($E1256,paramètres!$E$33:$F$44,2,FALSE)&lt;=VLOOKUP($AN$18,paramètres!$E$33:$F$44,2,FALSE),AB1256*$D1256,0)))</f>
        <v>0</v>
      </c>
      <c r="AO1256" s="149" t="str">
        <f>IF(paramètres!$B$28=1,((SUM(Q1256:Z1256)/1.02)+SUM(AA1256:AB1256))*0.0303/9*COUNT(Q1256:Y1256),IF(paramètres!$B$28=2,(SUM(Q1256:AB1256))*0.0303/9*COUNT(Q1256:Y1256),"Missing Delta option"))</f>
        <v>Missing Delta option</v>
      </c>
      <c r="AP1256" s="13" t="str">
        <f>IF(paramètres!$B$28=1,(((SUM(Q1256:Z1256)/1.02)+SUM(AA1256:AB1256))+((SUM(AC1256:AL1256)/1.02)+SUM(AM1256:AO1256)))*cotpatr,IF(paramètres!$B$28=2,(SUM(Q1256:AO1256)*cotpatr),"Missing Delta Option"))</f>
        <v>Missing Delta Option</v>
      </c>
      <c r="AQ1256" s="13" t="str" cm="1">
        <f t="array" ref="AQ1256">IF(paramètres!$B$28=1,(((SUM(Q1256:Z1256)/1.02)+SUM(AA1256:AB1256))+((SUM(AC1256:AN1256)/1.02)+SUM(AM1256:AN1256)))/12*pécule,IF(paramètres!$B$28=2,SUM(Q1256:AN1256)/12*pécule,"Missing Delta Option"))</f>
        <v>Missing Delta Option</v>
      </c>
      <c r="AR1256" s="132" t="e">
        <f>IF(paramètres!$B$28=1,(((SUM(Q1256:Z1256)/1.02)+SUM(AA1256:AB1256))+((SUM(AC1256:AN1256)/1.02)+SUM(AM1256:AN1256)))+AO1256+AP1256+AQ1256,SUM(Q1256:AN1256)+AO1256+AP1256+AQ1256)</f>
        <v>#VALUE!</v>
      </c>
    </row>
    <row r="1257" spans="1:44" x14ac:dyDescent="0.25">
      <c r="A1257" s="131"/>
      <c r="B1257" s="39"/>
      <c r="C1257" s="39"/>
      <c r="D1257" s="93"/>
      <c r="E1257" s="68"/>
      <c r="F1257" s="40"/>
      <c r="G1257" s="94"/>
      <c r="H1257" s="38"/>
      <c r="I1257" s="95"/>
      <c r="J1257" s="40"/>
      <c r="K1257" s="38"/>
      <c r="L1257" s="95"/>
      <c r="M1257" s="40"/>
      <c r="N1257" s="38"/>
      <c r="O1257" s="95"/>
      <c r="P1257" s="68"/>
      <c r="Q1257" s="226"/>
      <c r="R1257" s="227"/>
      <c r="S1257" s="227"/>
      <c r="T1257" s="227"/>
      <c r="U1257" s="227"/>
      <c r="V1257" s="227"/>
      <c r="W1257" s="227"/>
      <c r="X1257" s="227"/>
      <c r="Y1257" s="227"/>
      <c r="Z1257" s="227"/>
      <c r="AA1257" s="227"/>
      <c r="AB1257" s="228"/>
      <c r="AC1257" s="149">
        <f>IF($D1257="",0,IF($E1257="",0,IF(VLOOKUP($E1257,paramètres!$E$33:$F$44,2,FALSE)&lt;=VLOOKUP($AC$18,paramètres!$E$33:$F$44,2,FALSE),Q1257*$D1257,0)))</f>
        <v>0</v>
      </c>
      <c r="AD1257" s="13">
        <f>IF($D1257="",0,IF($E1257="",0,IF(VLOOKUP($E1257,paramètres!$E$33:$F$44,2,FALSE)&lt;=VLOOKUP($AD$18,paramètres!$E$33:$F$44,2,FALSE),R1257*$D1257,0)))</f>
        <v>0</v>
      </c>
      <c r="AE1257" s="13">
        <f>IF($D1257="",0,IF($E1257="",0,IF(VLOOKUP($E1257,paramètres!$E$33:$F$44,2,FALSE)&lt;=VLOOKUP($AE$18,paramètres!$E$33:$F$44,2,FALSE),S1257*$D1257,0)))</f>
        <v>0</v>
      </c>
      <c r="AF1257" s="13">
        <f>IF($D1257="",0,IF($E1257="",0,IF(VLOOKUP($E1257,paramètres!$E$33:$F$44,2,FALSE)&lt;=VLOOKUP($AF$18,paramètres!$E$33:$F$44,2,FALSE),T1257*$D1257,0)))</f>
        <v>0</v>
      </c>
      <c r="AG1257" s="13">
        <f>IF($D1257="",0,IF($E1257="",0,IF(VLOOKUP($E1257,paramètres!$E$33:$F$44,2,FALSE)&lt;=VLOOKUP($AG$18,paramètres!$E$33:$F$44,2,FALSE),U1257*$D1257,0)))</f>
        <v>0</v>
      </c>
      <c r="AH1257" s="13">
        <f>IF($D1257="",0,IF($E1257="",0,IF(VLOOKUP($E1257,paramètres!$E$33:$F$44,2,FALSE)&lt;=VLOOKUP($AH$18,paramètres!$E$33:$F$44,2,FALSE),V1257*$D1257,0)))</f>
        <v>0</v>
      </c>
      <c r="AI1257" s="13">
        <f>IF($D1257="",0,IF($E1257="",0,IF(VLOOKUP($E1257,paramètres!$E$33:$F$44,2,FALSE)&lt;=VLOOKUP($AI$18,paramètres!$E$33:$F$44,2,FALSE),W1257*$D1257,0)))</f>
        <v>0</v>
      </c>
      <c r="AJ1257" s="13">
        <f>IF($D1257="",0,IF($E1257="",0,IF(VLOOKUP($E1257,paramètres!$E$33:$F$44,2,FALSE)&lt;=VLOOKUP($AJ$18,paramètres!$E$33:$F$44,2,FALSE),X1257*$D1257,0)))</f>
        <v>0</v>
      </c>
      <c r="AK1257" s="13">
        <f>IF($D1257="",0,IF($E1257="",0,IF(VLOOKUP($E1257,paramètres!$E$33:$F$44,2,FALSE)&lt;=VLOOKUP($AK$18,paramètres!$E$33:$F$44,2,FALSE),Y1257*$D1257,0)))</f>
        <v>0</v>
      </c>
      <c r="AL1257" s="13">
        <f>IF($D1257="",0,IF($E1257="",0,IF(VLOOKUP($E1257,paramètres!$E$33:$F$44,2,FALSE)&lt;=VLOOKUP($AL$18,paramètres!$E$33:$F$44,2,FALSE),Z1257*$D1257,0)))</f>
        <v>0</v>
      </c>
      <c r="AM1257" s="13">
        <f>IF($D1257="",0,IF($E1257="",0,IF(VLOOKUP($E1257,paramètres!$E$33:$F$44,2,FALSE)&lt;=VLOOKUP($AM$18,paramètres!$E$33:$F$44,2,FALSE),AA1257*$D1257,0)))</f>
        <v>0</v>
      </c>
      <c r="AN1257" s="154">
        <f>IF($D1257="",0,IF($E1257="",0,IF(VLOOKUP($E1257,paramètres!$E$33:$F$44,2,FALSE)&lt;=VLOOKUP($AN$18,paramètres!$E$33:$F$44,2,FALSE),AB1257*$D1257,0)))</f>
        <v>0</v>
      </c>
      <c r="AO1257" s="149" t="str">
        <f>IF(paramètres!$B$28=1,((SUM(Q1257:Z1257)/1.02)+SUM(AA1257:AB1257))*0.0303/9*COUNT(Q1257:Y1257),IF(paramètres!$B$28=2,(SUM(Q1257:AB1257))*0.0303/9*COUNT(Q1257:Y1257),"Missing Delta option"))</f>
        <v>Missing Delta option</v>
      </c>
      <c r="AP1257" s="13" t="str">
        <f>IF(paramètres!$B$28=1,(((SUM(Q1257:Z1257)/1.02)+SUM(AA1257:AB1257))+((SUM(AC1257:AL1257)/1.02)+SUM(AM1257:AO1257)))*cotpatr,IF(paramètres!$B$28=2,(SUM(Q1257:AO1257)*cotpatr),"Missing Delta Option"))</f>
        <v>Missing Delta Option</v>
      </c>
      <c r="AQ1257" s="13" t="str" cm="1">
        <f t="array" ref="AQ1257">IF(paramètres!$B$28=1,(((SUM(Q1257:Z1257)/1.02)+SUM(AA1257:AB1257))+((SUM(AC1257:AN1257)/1.02)+SUM(AM1257:AN1257)))/12*pécule,IF(paramètres!$B$28=2,SUM(Q1257:AN1257)/12*pécule,"Missing Delta Option"))</f>
        <v>Missing Delta Option</v>
      </c>
      <c r="AR1257" s="132" t="e">
        <f>IF(paramètres!$B$28=1,(((SUM(Q1257:Z1257)/1.02)+SUM(AA1257:AB1257))+((SUM(AC1257:AN1257)/1.02)+SUM(AM1257:AN1257)))+AO1257+AP1257+AQ1257,SUM(Q1257:AN1257)+AO1257+AP1257+AQ1257)</f>
        <v>#VALUE!</v>
      </c>
    </row>
    <row r="1258" spans="1:44" x14ac:dyDescent="0.25">
      <c r="A1258" s="131"/>
      <c r="B1258" s="39"/>
      <c r="C1258" s="39"/>
      <c r="D1258" s="93"/>
      <c r="E1258" s="68"/>
      <c r="F1258" s="40"/>
      <c r="G1258" s="94"/>
      <c r="H1258" s="38"/>
      <c r="I1258" s="95"/>
      <c r="J1258" s="40"/>
      <c r="K1258" s="38"/>
      <c r="L1258" s="95"/>
      <c r="M1258" s="40"/>
      <c r="N1258" s="38"/>
      <c r="O1258" s="95"/>
      <c r="P1258" s="68"/>
      <c r="Q1258" s="226"/>
      <c r="R1258" s="227"/>
      <c r="S1258" s="227"/>
      <c r="T1258" s="227"/>
      <c r="U1258" s="227"/>
      <c r="V1258" s="227"/>
      <c r="W1258" s="227"/>
      <c r="X1258" s="227"/>
      <c r="Y1258" s="227"/>
      <c r="Z1258" s="227"/>
      <c r="AA1258" s="227"/>
      <c r="AB1258" s="228"/>
      <c r="AC1258" s="149">
        <f>IF($D1258="",0,IF($E1258="",0,IF(VLOOKUP($E1258,paramètres!$E$33:$F$44,2,FALSE)&lt;=VLOOKUP($AC$18,paramètres!$E$33:$F$44,2,FALSE),Q1258*$D1258,0)))</f>
        <v>0</v>
      </c>
      <c r="AD1258" s="13">
        <f>IF($D1258="",0,IF($E1258="",0,IF(VLOOKUP($E1258,paramètres!$E$33:$F$44,2,FALSE)&lt;=VLOOKUP($AD$18,paramètres!$E$33:$F$44,2,FALSE),R1258*$D1258,0)))</f>
        <v>0</v>
      </c>
      <c r="AE1258" s="13">
        <f>IF($D1258="",0,IF($E1258="",0,IF(VLOOKUP($E1258,paramètres!$E$33:$F$44,2,FALSE)&lt;=VLOOKUP($AE$18,paramètres!$E$33:$F$44,2,FALSE),S1258*$D1258,0)))</f>
        <v>0</v>
      </c>
      <c r="AF1258" s="13">
        <f>IF($D1258="",0,IF($E1258="",0,IF(VLOOKUP($E1258,paramètres!$E$33:$F$44,2,FALSE)&lt;=VLOOKUP($AF$18,paramètres!$E$33:$F$44,2,FALSE),T1258*$D1258,0)))</f>
        <v>0</v>
      </c>
      <c r="AG1258" s="13">
        <f>IF($D1258="",0,IF($E1258="",0,IF(VLOOKUP($E1258,paramètres!$E$33:$F$44,2,FALSE)&lt;=VLOOKUP($AG$18,paramètres!$E$33:$F$44,2,FALSE),U1258*$D1258,0)))</f>
        <v>0</v>
      </c>
      <c r="AH1258" s="13">
        <f>IF($D1258="",0,IF($E1258="",0,IF(VLOOKUP($E1258,paramètres!$E$33:$F$44,2,FALSE)&lt;=VLOOKUP($AH$18,paramètres!$E$33:$F$44,2,FALSE),V1258*$D1258,0)))</f>
        <v>0</v>
      </c>
      <c r="AI1258" s="13">
        <f>IF($D1258="",0,IF($E1258="",0,IF(VLOOKUP($E1258,paramètres!$E$33:$F$44,2,FALSE)&lt;=VLOOKUP($AI$18,paramètres!$E$33:$F$44,2,FALSE),W1258*$D1258,0)))</f>
        <v>0</v>
      </c>
      <c r="AJ1258" s="13">
        <f>IF($D1258="",0,IF($E1258="",0,IF(VLOOKUP($E1258,paramètres!$E$33:$F$44,2,FALSE)&lt;=VLOOKUP($AJ$18,paramètres!$E$33:$F$44,2,FALSE),X1258*$D1258,0)))</f>
        <v>0</v>
      </c>
      <c r="AK1258" s="13">
        <f>IF($D1258="",0,IF($E1258="",0,IF(VLOOKUP($E1258,paramètres!$E$33:$F$44,2,FALSE)&lt;=VLOOKUP($AK$18,paramètres!$E$33:$F$44,2,FALSE),Y1258*$D1258,0)))</f>
        <v>0</v>
      </c>
      <c r="AL1258" s="13">
        <f>IF($D1258="",0,IF($E1258="",0,IF(VLOOKUP($E1258,paramètres!$E$33:$F$44,2,FALSE)&lt;=VLOOKUP($AL$18,paramètres!$E$33:$F$44,2,FALSE),Z1258*$D1258,0)))</f>
        <v>0</v>
      </c>
      <c r="AM1258" s="13">
        <f>IF($D1258="",0,IF($E1258="",0,IF(VLOOKUP($E1258,paramètres!$E$33:$F$44,2,FALSE)&lt;=VLOOKUP($AM$18,paramètres!$E$33:$F$44,2,FALSE),AA1258*$D1258,0)))</f>
        <v>0</v>
      </c>
      <c r="AN1258" s="154">
        <f>IF($D1258="",0,IF($E1258="",0,IF(VLOOKUP($E1258,paramètres!$E$33:$F$44,2,FALSE)&lt;=VLOOKUP($AN$18,paramètres!$E$33:$F$44,2,FALSE),AB1258*$D1258,0)))</f>
        <v>0</v>
      </c>
      <c r="AO1258" s="149" t="str">
        <f>IF(paramètres!$B$28=1,((SUM(Q1258:Z1258)/1.02)+SUM(AA1258:AB1258))*0.0303/9*COUNT(Q1258:Y1258),IF(paramètres!$B$28=2,(SUM(Q1258:AB1258))*0.0303/9*COUNT(Q1258:Y1258),"Missing Delta option"))</f>
        <v>Missing Delta option</v>
      </c>
      <c r="AP1258" s="13" t="str">
        <f>IF(paramètres!$B$28=1,(((SUM(Q1258:Z1258)/1.02)+SUM(AA1258:AB1258))+((SUM(AC1258:AL1258)/1.02)+SUM(AM1258:AO1258)))*cotpatr,IF(paramètres!$B$28=2,(SUM(Q1258:AO1258)*cotpatr),"Missing Delta Option"))</f>
        <v>Missing Delta Option</v>
      </c>
      <c r="AQ1258" s="13" t="str" cm="1">
        <f t="array" ref="AQ1258">IF(paramètres!$B$28=1,(((SUM(Q1258:Z1258)/1.02)+SUM(AA1258:AB1258))+((SUM(AC1258:AN1258)/1.02)+SUM(AM1258:AN1258)))/12*pécule,IF(paramètres!$B$28=2,SUM(Q1258:AN1258)/12*pécule,"Missing Delta Option"))</f>
        <v>Missing Delta Option</v>
      </c>
      <c r="AR1258" s="132" t="e">
        <f>IF(paramètres!$B$28=1,(((SUM(Q1258:Z1258)/1.02)+SUM(AA1258:AB1258))+((SUM(AC1258:AN1258)/1.02)+SUM(AM1258:AN1258)))+AO1258+AP1258+AQ1258,SUM(Q1258:AN1258)+AO1258+AP1258+AQ1258)</f>
        <v>#VALUE!</v>
      </c>
    </row>
    <row r="1259" spans="1:44" x14ac:dyDescent="0.25">
      <c r="A1259" s="131"/>
      <c r="B1259" s="39"/>
      <c r="C1259" s="39"/>
      <c r="D1259" s="93"/>
      <c r="E1259" s="68"/>
      <c r="F1259" s="40"/>
      <c r="G1259" s="94"/>
      <c r="H1259" s="38"/>
      <c r="I1259" s="95"/>
      <c r="J1259" s="40"/>
      <c r="K1259" s="38"/>
      <c r="L1259" s="95"/>
      <c r="M1259" s="40"/>
      <c r="N1259" s="38"/>
      <c r="O1259" s="95"/>
      <c r="P1259" s="68"/>
      <c r="Q1259" s="226"/>
      <c r="R1259" s="227"/>
      <c r="S1259" s="227"/>
      <c r="T1259" s="227"/>
      <c r="U1259" s="227"/>
      <c r="V1259" s="227"/>
      <c r="W1259" s="227"/>
      <c r="X1259" s="227"/>
      <c r="Y1259" s="227"/>
      <c r="Z1259" s="227"/>
      <c r="AA1259" s="227"/>
      <c r="AB1259" s="228"/>
      <c r="AC1259" s="149">
        <f>IF($D1259="",0,IF($E1259="",0,IF(VLOOKUP($E1259,paramètres!$E$33:$F$44,2,FALSE)&lt;=VLOOKUP($AC$18,paramètres!$E$33:$F$44,2,FALSE),Q1259*$D1259,0)))</f>
        <v>0</v>
      </c>
      <c r="AD1259" s="13">
        <f>IF($D1259="",0,IF($E1259="",0,IF(VLOOKUP($E1259,paramètres!$E$33:$F$44,2,FALSE)&lt;=VLOOKUP($AD$18,paramètres!$E$33:$F$44,2,FALSE),R1259*$D1259,0)))</f>
        <v>0</v>
      </c>
      <c r="AE1259" s="13">
        <f>IF($D1259="",0,IF($E1259="",0,IF(VLOOKUP($E1259,paramètres!$E$33:$F$44,2,FALSE)&lt;=VLOOKUP($AE$18,paramètres!$E$33:$F$44,2,FALSE),S1259*$D1259,0)))</f>
        <v>0</v>
      </c>
      <c r="AF1259" s="13">
        <f>IF($D1259="",0,IF($E1259="",0,IF(VLOOKUP($E1259,paramètres!$E$33:$F$44,2,FALSE)&lt;=VLOOKUP($AF$18,paramètres!$E$33:$F$44,2,FALSE),T1259*$D1259,0)))</f>
        <v>0</v>
      </c>
      <c r="AG1259" s="13">
        <f>IF($D1259="",0,IF($E1259="",0,IF(VLOOKUP($E1259,paramètres!$E$33:$F$44,2,FALSE)&lt;=VLOOKUP($AG$18,paramètres!$E$33:$F$44,2,FALSE),U1259*$D1259,0)))</f>
        <v>0</v>
      </c>
      <c r="AH1259" s="13">
        <f>IF($D1259="",0,IF($E1259="",0,IF(VLOOKUP($E1259,paramètres!$E$33:$F$44,2,FALSE)&lt;=VLOOKUP($AH$18,paramètres!$E$33:$F$44,2,FALSE),V1259*$D1259,0)))</f>
        <v>0</v>
      </c>
      <c r="AI1259" s="13">
        <f>IF($D1259="",0,IF($E1259="",0,IF(VLOOKUP($E1259,paramètres!$E$33:$F$44,2,FALSE)&lt;=VLOOKUP($AI$18,paramètres!$E$33:$F$44,2,FALSE),W1259*$D1259,0)))</f>
        <v>0</v>
      </c>
      <c r="AJ1259" s="13">
        <f>IF($D1259="",0,IF($E1259="",0,IF(VLOOKUP($E1259,paramètres!$E$33:$F$44,2,FALSE)&lt;=VLOOKUP($AJ$18,paramètres!$E$33:$F$44,2,FALSE),X1259*$D1259,0)))</f>
        <v>0</v>
      </c>
      <c r="AK1259" s="13">
        <f>IF($D1259="",0,IF($E1259="",0,IF(VLOOKUP($E1259,paramètres!$E$33:$F$44,2,FALSE)&lt;=VLOOKUP($AK$18,paramètres!$E$33:$F$44,2,FALSE),Y1259*$D1259,0)))</f>
        <v>0</v>
      </c>
      <c r="AL1259" s="13">
        <f>IF($D1259="",0,IF($E1259="",0,IF(VLOOKUP($E1259,paramètres!$E$33:$F$44,2,FALSE)&lt;=VLOOKUP($AL$18,paramètres!$E$33:$F$44,2,FALSE),Z1259*$D1259,0)))</f>
        <v>0</v>
      </c>
      <c r="AM1259" s="13">
        <f>IF($D1259="",0,IF($E1259="",0,IF(VLOOKUP($E1259,paramètres!$E$33:$F$44,2,FALSE)&lt;=VLOOKUP($AM$18,paramètres!$E$33:$F$44,2,FALSE),AA1259*$D1259,0)))</f>
        <v>0</v>
      </c>
      <c r="AN1259" s="154">
        <f>IF($D1259="",0,IF($E1259="",0,IF(VLOOKUP($E1259,paramètres!$E$33:$F$44,2,FALSE)&lt;=VLOOKUP($AN$18,paramètres!$E$33:$F$44,2,FALSE),AB1259*$D1259,0)))</f>
        <v>0</v>
      </c>
      <c r="AO1259" s="149" t="str">
        <f>IF(paramètres!$B$28=1,((SUM(Q1259:Z1259)/1.02)+SUM(AA1259:AB1259))*0.0303/9*COUNT(Q1259:Y1259),IF(paramètres!$B$28=2,(SUM(Q1259:AB1259))*0.0303/9*COUNT(Q1259:Y1259),"Missing Delta option"))</f>
        <v>Missing Delta option</v>
      </c>
      <c r="AP1259" s="13" t="str">
        <f>IF(paramètres!$B$28=1,(((SUM(Q1259:Z1259)/1.02)+SUM(AA1259:AB1259))+((SUM(AC1259:AL1259)/1.02)+SUM(AM1259:AO1259)))*cotpatr,IF(paramètres!$B$28=2,(SUM(Q1259:AO1259)*cotpatr),"Missing Delta Option"))</f>
        <v>Missing Delta Option</v>
      </c>
      <c r="AQ1259" s="13" t="str" cm="1">
        <f t="array" ref="AQ1259">IF(paramètres!$B$28=1,(((SUM(Q1259:Z1259)/1.02)+SUM(AA1259:AB1259))+((SUM(AC1259:AN1259)/1.02)+SUM(AM1259:AN1259)))/12*pécule,IF(paramètres!$B$28=2,SUM(Q1259:AN1259)/12*pécule,"Missing Delta Option"))</f>
        <v>Missing Delta Option</v>
      </c>
      <c r="AR1259" s="132" t="e">
        <f>IF(paramètres!$B$28=1,(((SUM(Q1259:Z1259)/1.02)+SUM(AA1259:AB1259))+((SUM(AC1259:AN1259)/1.02)+SUM(AM1259:AN1259)))+AO1259+AP1259+AQ1259,SUM(Q1259:AN1259)+AO1259+AP1259+AQ1259)</f>
        <v>#VALUE!</v>
      </c>
    </row>
    <row r="1260" spans="1:44" x14ac:dyDescent="0.25">
      <c r="A1260" s="131"/>
      <c r="B1260" s="39"/>
      <c r="C1260" s="39"/>
      <c r="D1260" s="93"/>
      <c r="E1260" s="68"/>
      <c r="F1260" s="40"/>
      <c r="G1260" s="94"/>
      <c r="H1260" s="38"/>
      <c r="I1260" s="95"/>
      <c r="J1260" s="40"/>
      <c r="K1260" s="38"/>
      <c r="L1260" s="95"/>
      <c r="M1260" s="40"/>
      <c r="N1260" s="38"/>
      <c r="O1260" s="95"/>
      <c r="P1260" s="68"/>
      <c r="Q1260" s="226"/>
      <c r="R1260" s="227"/>
      <c r="S1260" s="227"/>
      <c r="T1260" s="227"/>
      <c r="U1260" s="227"/>
      <c r="V1260" s="227"/>
      <c r="W1260" s="227"/>
      <c r="X1260" s="227"/>
      <c r="Y1260" s="227"/>
      <c r="Z1260" s="227"/>
      <c r="AA1260" s="227"/>
      <c r="AB1260" s="228"/>
      <c r="AC1260" s="149">
        <f>IF($D1260="",0,IF($E1260="",0,IF(VLOOKUP($E1260,paramètres!$E$33:$F$44,2,FALSE)&lt;=VLOOKUP($AC$18,paramètres!$E$33:$F$44,2,FALSE),Q1260*$D1260,0)))</f>
        <v>0</v>
      </c>
      <c r="AD1260" s="13">
        <f>IF($D1260="",0,IF($E1260="",0,IF(VLOOKUP($E1260,paramètres!$E$33:$F$44,2,FALSE)&lt;=VLOOKUP($AD$18,paramètres!$E$33:$F$44,2,FALSE),R1260*$D1260,0)))</f>
        <v>0</v>
      </c>
      <c r="AE1260" s="13">
        <f>IF($D1260="",0,IF($E1260="",0,IF(VLOOKUP($E1260,paramètres!$E$33:$F$44,2,FALSE)&lt;=VLOOKUP($AE$18,paramètres!$E$33:$F$44,2,FALSE),S1260*$D1260,0)))</f>
        <v>0</v>
      </c>
      <c r="AF1260" s="13">
        <f>IF($D1260="",0,IF($E1260="",0,IF(VLOOKUP($E1260,paramètres!$E$33:$F$44,2,FALSE)&lt;=VLOOKUP($AF$18,paramètres!$E$33:$F$44,2,FALSE),T1260*$D1260,0)))</f>
        <v>0</v>
      </c>
      <c r="AG1260" s="13">
        <f>IF($D1260="",0,IF($E1260="",0,IF(VLOOKUP($E1260,paramètres!$E$33:$F$44,2,FALSE)&lt;=VLOOKUP($AG$18,paramètres!$E$33:$F$44,2,FALSE),U1260*$D1260,0)))</f>
        <v>0</v>
      </c>
      <c r="AH1260" s="13">
        <f>IF($D1260="",0,IF($E1260="",0,IF(VLOOKUP($E1260,paramètres!$E$33:$F$44,2,FALSE)&lt;=VLOOKUP($AH$18,paramètres!$E$33:$F$44,2,FALSE),V1260*$D1260,0)))</f>
        <v>0</v>
      </c>
      <c r="AI1260" s="13">
        <f>IF($D1260="",0,IF($E1260="",0,IF(VLOOKUP($E1260,paramètres!$E$33:$F$44,2,FALSE)&lt;=VLOOKUP($AI$18,paramètres!$E$33:$F$44,2,FALSE),W1260*$D1260,0)))</f>
        <v>0</v>
      </c>
      <c r="AJ1260" s="13">
        <f>IF($D1260="",0,IF($E1260="",0,IF(VLOOKUP($E1260,paramètres!$E$33:$F$44,2,FALSE)&lt;=VLOOKUP($AJ$18,paramètres!$E$33:$F$44,2,FALSE),X1260*$D1260,0)))</f>
        <v>0</v>
      </c>
      <c r="AK1260" s="13">
        <f>IF($D1260="",0,IF($E1260="",0,IF(VLOOKUP($E1260,paramètres!$E$33:$F$44,2,FALSE)&lt;=VLOOKUP($AK$18,paramètres!$E$33:$F$44,2,FALSE),Y1260*$D1260,0)))</f>
        <v>0</v>
      </c>
      <c r="AL1260" s="13">
        <f>IF($D1260="",0,IF($E1260="",0,IF(VLOOKUP($E1260,paramètres!$E$33:$F$44,2,FALSE)&lt;=VLOOKUP($AL$18,paramètres!$E$33:$F$44,2,FALSE),Z1260*$D1260,0)))</f>
        <v>0</v>
      </c>
      <c r="AM1260" s="13">
        <f>IF($D1260="",0,IF($E1260="",0,IF(VLOOKUP($E1260,paramètres!$E$33:$F$44,2,FALSE)&lt;=VLOOKUP($AM$18,paramètres!$E$33:$F$44,2,FALSE),AA1260*$D1260,0)))</f>
        <v>0</v>
      </c>
      <c r="AN1260" s="154">
        <f>IF($D1260="",0,IF($E1260="",0,IF(VLOOKUP($E1260,paramètres!$E$33:$F$44,2,FALSE)&lt;=VLOOKUP($AN$18,paramètres!$E$33:$F$44,2,FALSE),AB1260*$D1260,0)))</f>
        <v>0</v>
      </c>
      <c r="AO1260" s="149" t="str">
        <f>IF(paramètres!$B$28=1,((SUM(Q1260:Z1260)/1.02)+SUM(AA1260:AB1260))*0.0303/9*COUNT(Q1260:Y1260),IF(paramètres!$B$28=2,(SUM(Q1260:AB1260))*0.0303/9*COUNT(Q1260:Y1260),"Missing Delta option"))</f>
        <v>Missing Delta option</v>
      </c>
      <c r="AP1260" s="13" t="str">
        <f>IF(paramètres!$B$28=1,(((SUM(Q1260:Z1260)/1.02)+SUM(AA1260:AB1260))+((SUM(AC1260:AL1260)/1.02)+SUM(AM1260:AO1260)))*cotpatr,IF(paramètres!$B$28=2,(SUM(Q1260:AO1260)*cotpatr),"Missing Delta Option"))</f>
        <v>Missing Delta Option</v>
      </c>
      <c r="AQ1260" s="13" t="str" cm="1">
        <f t="array" ref="AQ1260">IF(paramètres!$B$28=1,(((SUM(Q1260:Z1260)/1.02)+SUM(AA1260:AB1260))+((SUM(AC1260:AN1260)/1.02)+SUM(AM1260:AN1260)))/12*pécule,IF(paramètres!$B$28=2,SUM(Q1260:AN1260)/12*pécule,"Missing Delta Option"))</f>
        <v>Missing Delta Option</v>
      </c>
      <c r="AR1260" s="132" t="e">
        <f>IF(paramètres!$B$28=1,(((SUM(Q1260:Z1260)/1.02)+SUM(AA1260:AB1260))+((SUM(AC1260:AN1260)/1.02)+SUM(AM1260:AN1260)))+AO1260+AP1260+AQ1260,SUM(Q1260:AN1260)+AO1260+AP1260+AQ1260)</f>
        <v>#VALUE!</v>
      </c>
    </row>
    <row r="1261" spans="1:44" x14ac:dyDescent="0.25">
      <c r="A1261" s="131"/>
      <c r="B1261" s="39"/>
      <c r="C1261" s="39"/>
      <c r="D1261" s="93"/>
      <c r="E1261" s="68"/>
      <c r="F1261" s="40"/>
      <c r="G1261" s="94"/>
      <c r="H1261" s="38"/>
      <c r="I1261" s="95"/>
      <c r="J1261" s="40"/>
      <c r="K1261" s="38"/>
      <c r="L1261" s="95"/>
      <c r="M1261" s="40"/>
      <c r="N1261" s="38"/>
      <c r="O1261" s="95"/>
      <c r="P1261" s="68"/>
      <c r="Q1261" s="226"/>
      <c r="R1261" s="227"/>
      <c r="S1261" s="227"/>
      <c r="T1261" s="227"/>
      <c r="U1261" s="227"/>
      <c r="V1261" s="227"/>
      <c r="W1261" s="227"/>
      <c r="X1261" s="227"/>
      <c r="Y1261" s="227"/>
      <c r="Z1261" s="227"/>
      <c r="AA1261" s="227"/>
      <c r="AB1261" s="228"/>
      <c r="AC1261" s="149">
        <f>IF($D1261="",0,IF($E1261="",0,IF(VLOOKUP($E1261,paramètres!$E$33:$F$44,2,FALSE)&lt;=VLOOKUP($AC$18,paramètres!$E$33:$F$44,2,FALSE),Q1261*$D1261,0)))</f>
        <v>0</v>
      </c>
      <c r="AD1261" s="13">
        <f>IF($D1261="",0,IF($E1261="",0,IF(VLOOKUP($E1261,paramètres!$E$33:$F$44,2,FALSE)&lt;=VLOOKUP($AD$18,paramètres!$E$33:$F$44,2,FALSE),R1261*$D1261,0)))</f>
        <v>0</v>
      </c>
      <c r="AE1261" s="13">
        <f>IF($D1261="",0,IF($E1261="",0,IF(VLOOKUP($E1261,paramètres!$E$33:$F$44,2,FALSE)&lt;=VLOOKUP($AE$18,paramètres!$E$33:$F$44,2,FALSE),S1261*$D1261,0)))</f>
        <v>0</v>
      </c>
      <c r="AF1261" s="13">
        <f>IF($D1261="",0,IF($E1261="",0,IF(VLOOKUP($E1261,paramètres!$E$33:$F$44,2,FALSE)&lt;=VLOOKUP($AF$18,paramètres!$E$33:$F$44,2,FALSE),T1261*$D1261,0)))</f>
        <v>0</v>
      </c>
      <c r="AG1261" s="13">
        <f>IF($D1261="",0,IF($E1261="",0,IF(VLOOKUP($E1261,paramètres!$E$33:$F$44,2,FALSE)&lt;=VLOOKUP($AG$18,paramètres!$E$33:$F$44,2,FALSE),U1261*$D1261,0)))</f>
        <v>0</v>
      </c>
      <c r="AH1261" s="13">
        <f>IF($D1261="",0,IF($E1261="",0,IF(VLOOKUP($E1261,paramètres!$E$33:$F$44,2,FALSE)&lt;=VLOOKUP($AH$18,paramètres!$E$33:$F$44,2,FALSE),V1261*$D1261,0)))</f>
        <v>0</v>
      </c>
      <c r="AI1261" s="13">
        <f>IF($D1261="",0,IF($E1261="",0,IF(VLOOKUP($E1261,paramètres!$E$33:$F$44,2,FALSE)&lt;=VLOOKUP($AI$18,paramètres!$E$33:$F$44,2,FALSE),W1261*$D1261,0)))</f>
        <v>0</v>
      </c>
      <c r="AJ1261" s="13">
        <f>IF($D1261="",0,IF($E1261="",0,IF(VLOOKUP($E1261,paramètres!$E$33:$F$44,2,FALSE)&lt;=VLOOKUP($AJ$18,paramètres!$E$33:$F$44,2,FALSE),X1261*$D1261,0)))</f>
        <v>0</v>
      </c>
      <c r="AK1261" s="13">
        <f>IF($D1261="",0,IF($E1261="",0,IF(VLOOKUP($E1261,paramètres!$E$33:$F$44,2,FALSE)&lt;=VLOOKUP($AK$18,paramètres!$E$33:$F$44,2,FALSE),Y1261*$D1261,0)))</f>
        <v>0</v>
      </c>
      <c r="AL1261" s="13">
        <f>IF($D1261="",0,IF($E1261="",0,IF(VLOOKUP($E1261,paramètres!$E$33:$F$44,2,FALSE)&lt;=VLOOKUP($AL$18,paramètres!$E$33:$F$44,2,FALSE),Z1261*$D1261,0)))</f>
        <v>0</v>
      </c>
      <c r="AM1261" s="13">
        <f>IF($D1261="",0,IF($E1261="",0,IF(VLOOKUP($E1261,paramètres!$E$33:$F$44,2,FALSE)&lt;=VLOOKUP($AM$18,paramètres!$E$33:$F$44,2,FALSE),AA1261*$D1261,0)))</f>
        <v>0</v>
      </c>
      <c r="AN1261" s="154">
        <f>IF($D1261="",0,IF($E1261="",0,IF(VLOOKUP($E1261,paramètres!$E$33:$F$44,2,FALSE)&lt;=VLOOKUP($AN$18,paramètres!$E$33:$F$44,2,FALSE),AB1261*$D1261,0)))</f>
        <v>0</v>
      </c>
      <c r="AO1261" s="149" t="str">
        <f>IF(paramètres!$B$28=1,((SUM(Q1261:Z1261)/1.02)+SUM(AA1261:AB1261))*0.0303/9*COUNT(Q1261:Y1261),IF(paramètres!$B$28=2,(SUM(Q1261:AB1261))*0.0303/9*COUNT(Q1261:Y1261),"Missing Delta option"))</f>
        <v>Missing Delta option</v>
      </c>
      <c r="AP1261" s="13" t="str">
        <f>IF(paramètres!$B$28=1,(((SUM(Q1261:Z1261)/1.02)+SUM(AA1261:AB1261))+((SUM(AC1261:AL1261)/1.02)+SUM(AM1261:AO1261)))*cotpatr,IF(paramètres!$B$28=2,(SUM(Q1261:AO1261)*cotpatr),"Missing Delta Option"))</f>
        <v>Missing Delta Option</v>
      </c>
      <c r="AQ1261" s="13" t="str" cm="1">
        <f t="array" ref="AQ1261">IF(paramètres!$B$28=1,(((SUM(Q1261:Z1261)/1.02)+SUM(AA1261:AB1261))+((SUM(AC1261:AN1261)/1.02)+SUM(AM1261:AN1261)))/12*pécule,IF(paramètres!$B$28=2,SUM(Q1261:AN1261)/12*pécule,"Missing Delta Option"))</f>
        <v>Missing Delta Option</v>
      </c>
      <c r="AR1261" s="132" t="e">
        <f>IF(paramètres!$B$28=1,(((SUM(Q1261:Z1261)/1.02)+SUM(AA1261:AB1261))+((SUM(AC1261:AN1261)/1.02)+SUM(AM1261:AN1261)))+AO1261+AP1261+AQ1261,SUM(Q1261:AN1261)+AO1261+AP1261+AQ1261)</f>
        <v>#VALUE!</v>
      </c>
    </row>
    <row r="1262" spans="1:44" x14ac:dyDescent="0.25">
      <c r="A1262" s="131"/>
      <c r="B1262" s="39"/>
      <c r="C1262" s="39"/>
      <c r="D1262" s="93"/>
      <c r="E1262" s="68"/>
      <c r="F1262" s="40"/>
      <c r="G1262" s="94"/>
      <c r="H1262" s="38"/>
      <c r="I1262" s="95"/>
      <c r="J1262" s="40"/>
      <c r="K1262" s="38"/>
      <c r="L1262" s="95"/>
      <c r="M1262" s="40"/>
      <c r="N1262" s="38"/>
      <c r="O1262" s="95"/>
      <c r="P1262" s="68"/>
      <c r="Q1262" s="226"/>
      <c r="R1262" s="227"/>
      <c r="S1262" s="227"/>
      <c r="T1262" s="227"/>
      <c r="U1262" s="227"/>
      <c r="V1262" s="227"/>
      <c r="W1262" s="227"/>
      <c r="X1262" s="227"/>
      <c r="Y1262" s="227"/>
      <c r="Z1262" s="227"/>
      <c r="AA1262" s="227"/>
      <c r="AB1262" s="228"/>
      <c r="AC1262" s="149">
        <f>IF($D1262="",0,IF($E1262="",0,IF(VLOOKUP($E1262,paramètres!$E$33:$F$44,2,FALSE)&lt;=VLOOKUP($AC$18,paramètres!$E$33:$F$44,2,FALSE),Q1262*$D1262,0)))</f>
        <v>0</v>
      </c>
      <c r="AD1262" s="13">
        <f>IF($D1262="",0,IF($E1262="",0,IF(VLOOKUP($E1262,paramètres!$E$33:$F$44,2,FALSE)&lt;=VLOOKUP($AD$18,paramètres!$E$33:$F$44,2,FALSE),R1262*$D1262,0)))</f>
        <v>0</v>
      </c>
      <c r="AE1262" s="13">
        <f>IF($D1262="",0,IF($E1262="",0,IF(VLOOKUP($E1262,paramètres!$E$33:$F$44,2,FALSE)&lt;=VLOOKUP($AE$18,paramètres!$E$33:$F$44,2,FALSE),S1262*$D1262,0)))</f>
        <v>0</v>
      </c>
      <c r="AF1262" s="13">
        <f>IF($D1262="",0,IF($E1262="",0,IF(VLOOKUP($E1262,paramètres!$E$33:$F$44,2,FALSE)&lt;=VLOOKUP($AF$18,paramètres!$E$33:$F$44,2,FALSE),T1262*$D1262,0)))</f>
        <v>0</v>
      </c>
      <c r="AG1262" s="13">
        <f>IF($D1262="",0,IF($E1262="",0,IF(VLOOKUP($E1262,paramètres!$E$33:$F$44,2,FALSE)&lt;=VLOOKUP($AG$18,paramètres!$E$33:$F$44,2,FALSE),U1262*$D1262,0)))</f>
        <v>0</v>
      </c>
      <c r="AH1262" s="13">
        <f>IF($D1262="",0,IF($E1262="",0,IF(VLOOKUP($E1262,paramètres!$E$33:$F$44,2,FALSE)&lt;=VLOOKUP($AH$18,paramètres!$E$33:$F$44,2,FALSE),V1262*$D1262,0)))</f>
        <v>0</v>
      </c>
      <c r="AI1262" s="13">
        <f>IF($D1262="",0,IF($E1262="",0,IF(VLOOKUP($E1262,paramètres!$E$33:$F$44,2,FALSE)&lt;=VLOOKUP($AI$18,paramètres!$E$33:$F$44,2,FALSE),W1262*$D1262,0)))</f>
        <v>0</v>
      </c>
      <c r="AJ1262" s="13">
        <f>IF($D1262="",0,IF($E1262="",0,IF(VLOOKUP($E1262,paramètres!$E$33:$F$44,2,FALSE)&lt;=VLOOKUP($AJ$18,paramètres!$E$33:$F$44,2,FALSE),X1262*$D1262,0)))</f>
        <v>0</v>
      </c>
      <c r="AK1262" s="13">
        <f>IF($D1262="",0,IF($E1262="",0,IF(VLOOKUP($E1262,paramètres!$E$33:$F$44,2,FALSE)&lt;=VLOOKUP($AK$18,paramètres!$E$33:$F$44,2,FALSE),Y1262*$D1262,0)))</f>
        <v>0</v>
      </c>
      <c r="AL1262" s="13">
        <f>IF($D1262="",0,IF($E1262="",0,IF(VLOOKUP($E1262,paramètres!$E$33:$F$44,2,FALSE)&lt;=VLOOKUP($AL$18,paramètres!$E$33:$F$44,2,FALSE),Z1262*$D1262,0)))</f>
        <v>0</v>
      </c>
      <c r="AM1262" s="13">
        <f>IF($D1262="",0,IF($E1262="",0,IF(VLOOKUP($E1262,paramètres!$E$33:$F$44,2,FALSE)&lt;=VLOOKUP($AM$18,paramètres!$E$33:$F$44,2,FALSE),AA1262*$D1262,0)))</f>
        <v>0</v>
      </c>
      <c r="AN1262" s="154">
        <f>IF($D1262="",0,IF($E1262="",0,IF(VLOOKUP($E1262,paramètres!$E$33:$F$44,2,FALSE)&lt;=VLOOKUP($AN$18,paramètres!$E$33:$F$44,2,FALSE),AB1262*$D1262,0)))</f>
        <v>0</v>
      </c>
      <c r="AO1262" s="149" t="str">
        <f>IF(paramètres!$B$28=1,((SUM(Q1262:Z1262)/1.02)+SUM(AA1262:AB1262))*0.0303/9*COUNT(Q1262:Y1262),IF(paramètres!$B$28=2,(SUM(Q1262:AB1262))*0.0303/9*COUNT(Q1262:Y1262),"Missing Delta option"))</f>
        <v>Missing Delta option</v>
      </c>
      <c r="AP1262" s="13" t="str">
        <f>IF(paramètres!$B$28=1,(((SUM(Q1262:Z1262)/1.02)+SUM(AA1262:AB1262))+((SUM(AC1262:AL1262)/1.02)+SUM(AM1262:AO1262)))*cotpatr,IF(paramètres!$B$28=2,(SUM(Q1262:AO1262)*cotpatr),"Missing Delta Option"))</f>
        <v>Missing Delta Option</v>
      </c>
      <c r="AQ1262" s="13" t="str" cm="1">
        <f t="array" ref="AQ1262">IF(paramètres!$B$28=1,(((SUM(Q1262:Z1262)/1.02)+SUM(AA1262:AB1262))+((SUM(AC1262:AN1262)/1.02)+SUM(AM1262:AN1262)))/12*pécule,IF(paramètres!$B$28=2,SUM(Q1262:AN1262)/12*pécule,"Missing Delta Option"))</f>
        <v>Missing Delta Option</v>
      </c>
      <c r="AR1262" s="132" t="e">
        <f>IF(paramètres!$B$28=1,(((SUM(Q1262:Z1262)/1.02)+SUM(AA1262:AB1262))+((SUM(AC1262:AN1262)/1.02)+SUM(AM1262:AN1262)))+AO1262+AP1262+AQ1262,SUM(Q1262:AN1262)+AO1262+AP1262+AQ1262)</f>
        <v>#VALUE!</v>
      </c>
    </row>
    <row r="1263" spans="1:44" x14ac:dyDescent="0.25">
      <c r="A1263" s="131"/>
      <c r="B1263" s="39"/>
      <c r="C1263" s="39"/>
      <c r="D1263" s="93"/>
      <c r="E1263" s="68"/>
      <c r="F1263" s="40"/>
      <c r="G1263" s="94"/>
      <c r="H1263" s="38"/>
      <c r="I1263" s="95"/>
      <c r="J1263" s="40"/>
      <c r="K1263" s="38"/>
      <c r="L1263" s="95"/>
      <c r="M1263" s="40"/>
      <c r="N1263" s="38"/>
      <c r="O1263" s="95"/>
      <c r="P1263" s="68"/>
      <c r="Q1263" s="226"/>
      <c r="R1263" s="227"/>
      <c r="S1263" s="227"/>
      <c r="T1263" s="227"/>
      <c r="U1263" s="227"/>
      <c r="V1263" s="227"/>
      <c r="W1263" s="227"/>
      <c r="X1263" s="227"/>
      <c r="Y1263" s="227"/>
      <c r="Z1263" s="227"/>
      <c r="AA1263" s="227"/>
      <c r="AB1263" s="228"/>
      <c r="AC1263" s="149">
        <f>IF($D1263="",0,IF($E1263="",0,IF(VLOOKUP($E1263,paramètres!$E$33:$F$44,2,FALSE)&lt;=VLOOKUP($AC$18,paramètres!$E$33:$F$44,2,FALSE),Q1263*$D1263,0)))</f>
        <v>0</v>
      </c>
      <c r="AD1263" s="13">
        <f>IF($D1263="",0,IF($E1263="",0,IF(VLOOKUP($E1263,paramètres!$E$33:$F$44,2,FALSE)&lt;=VLOOKUP($AD$18,paramètres!$E$33:$F$44,2,FALSE),R1263*$D1263,0)))</f>
        <v>0</v>
      </c>
      <c r="AE1263" s="13">
        <f>IF($D1263="",0,IF($E1263="",0,IF(VLOOKUP($E1263,paramètres!$E$33:$F$44,2,FALSE)&lt;=VLOOKUP($AE$18,paramètres!$E$33:$F$44,2,FALSE),S1263*$D1263,0)))</f>
        <v>0</v>
      </c>
      <c r="AF1263" s="13">
        <f>IF($D1263="",0,IF($E1263="",0,IF(VLOOKUP($E1263,paramètres!$E$33:$F$44,2,FALSE)&lt;=VLOOKUP($AF$18,paramètres!$E$33:$F$44,2,FALSE),T1263*$D1263,0)))</f>
        <v>0</v>
      </c>
      <c r="AG1263" s="13">
        <f>IF($D1263="",0,IF($E1263="",0,IF(VLOOKUP($E1263,paramètres!$E$33:$F$44,2,FALSE)&lt;=VLOOKUP($AG$18,paramètres!$E$33:$F$44,2,FALSE),U1263*$D1263,0)))</f>
        <v>0</v>
      </c>
      <c r="AH1263" s="13">
        <f>IF($D1263="",0,IF($E1263="",0,IF(VLOOKUP($E1263,paramètres!$E$33:$F$44,2,FALSE)&lt;=VLOOKUP($AH$18,paramètres!$E$33:$F$44,2,FALSE),V1263*$D1263,0)))</f>
        <v>0</v>
      </c>
      <c r="AI1263" s="13">
        <f>IF($D1263="",0,IF($E1263="",0,IF(VLOOKUP($E1263,paramètres!$E$33:$F$44,2,FALSE)&lt;=VLOOKUP($AI$18,paramètres!$E$33:$F$44,2,FALSE),W1263*$D1263,0)))</f>
        <v>0</v>
      </c>
      <c r="AJ1263" s="13">
        <f>IF($D1263="",0,IF($E1263="",0,IF(VLOOKUP($E1263,paramètres!$E$33:$F$44,2,FALSE)&lt;=VLOOKUP($AJ$18,paramètres!$E$33:$F$44,2,FALSE),X1263*$D1263,0)))</f>
        <v>0</v>
      </c>
      <c r="AK1263" s="13">
        <f>IF($D1263="",0,IF($E1263="",0,IF(VLOOKUP($E1263,paramètres!$E$33:$F$44,2,FALSE)&lt;=VLOOKUP($AK$18,paramètres!$E$33:$F$44,2,FALSE),Y1263*$D1263,0)))</f>
        <v>0</v>
      </c>
      <c r="AL1263" s="13">
        <f>IF($D1263="",0,IF($E1263="",0,IF(VLOOKUP($E1263,paramètres!$E$33:$F$44,2,FALSE)&lt;=VLOOKUP($AL$18,paramètres!$E$33:$F$44,2,FALSE),Z1263*$D1263,0)))</f>
        <v>0</v>
      </c>
      <c r="AM1263" s="13">
        <f>IF($D1263="",0,IF($E1263="",0,IF(VLOOKUP($E1263,paramètres!$E$33:$F$44,2,FALSE)&lt;=VLOOKUP($AM$18,paramètres!$E$33:$F$44,2,FALSE),AA1263*$D1263,0)))</f>
        <v>0</v>
      </c>
      <c r="AN1263" s="154">
        <f>IF($D1263="",0,IF($E1263="",0,IF(VLOOKUP($E1263,paramètres!$E$33:$F$44,2,FALSE)&lt;=VLOOKUP($AN$18,paramètres!$E$33:$F$44,2,FALSE),AB1263*$D1263,0)))</f>
        <v>0</v>
      </c>
      <c r="AO1263" s="149" t="str">
        <f>IF(paramètres!$B$28=1,((SUM(Q1263:Z1263)/1.02)+SUM(AA1263:AB1263))*0.0303/9*COUNT(Q1263:Y1263),IF(paramètres!$B$28=2,(SUM(Q1263:AB1263))*0.0303/9*COUNT(Q1263:Y1263),"Missing Delta option"))</f>
        <v>Missing Delta option</v>
      </c>
      <c r="AP1263" s="13" t="str">
        <f>IF(paramètres!$B$28=1,(((SUM(Q1263:Z1263)/1.02)+SUM(AA1263:AB1263))+((SUM(AC1263:AL1263)/1.02)+SUM(AM1263:AO1263)))*cotpatr,IF(paramètres!$B$28=2,(SUM(Q1263:AO1263)*cotpatr),"Missing Delta Option"))</f>
        <v>Missing Delta Option</v>
      </c>
      <c r="AQ1263" s="13" t="str" cm="1">
        <f t="array" ref="AQ1263">IF(paramètres!$B$28=1,(((SUM(Q1263:Z1263)/1.02)+SUM(AA1263:AB1263))+((SUM(AC1263:AN1263)/1.02)+SUM(AM1263:AN1263)))/12*pécule,IF(paramètres!$B$28=2,SUM(Q1263:AN1263)/12*pécule,"Missing Delta Option"))</f>
        <v>Missing Delta Option</v>
      </c>
      <c r="AR1263" s="132" t="e">
        <f>IF(paramètres!$B$28=1,(((SUM(Q1263:Z1263)/1.02)+SUM(AA1263:AB1263))+((SUM(AC1263:AN1263)/1.02)+SUM(AM1263:AN1263)))+AO1263+AP1263+AQ1263,SUM(Q1263:AN1263)+AO1263+AP1263+AQ1263)</f>
        <v>#VALUE!</v>
      </c>
    </row>
    <row r="1264" spans="1:44" x14ac:dyDescent="0.25">
      <c r="A1264" s="131"/>
      <c r="B1264" s="39"/>
      <c r="C1264" s="39"/>
      <c r="D1264" s="93"/>
      <c r="E1264" s="68"/>
      <c r="F1264" s="40"/>
      <c r="G1264" s="94"/>
      <c r="H1264" s="38"/>
      <c r="I1264" s="95"/>
      <c r="J1264" s="40"/>
      <c r="K1264" s="38"/>
      <c r="L1264" s="95"/>
      <c r="M1264" s="40"/>
      <c r="N1264" s="38"/>
      <c r="O1264" s="95"/>
      <c r="P1264" s="68"/>
      <c r="Q1264" s="226"/>
      <c r="R1264" s="227"/>
      <c r="S1264" s="227"/>
      <c r="T1264" s="227"/>
      <c r="U1264" s="227"/>
      <c r="V1264" s="227"/>
      <c r="W1264" s="227"/>
      <c r="X1264" s="227"/>
      <c r="Y1264" s="227"/>
      <c r="Z1264" s="227"/>
      <c r="AA1264" s="227"/>
      <c r="AB1264" s="228"/>
      <c r="AC1264" s="149">
        <f>IF($D1264="",0,IF($E1264="",0,IF(VLOOKUP($E1264,paramètres!$E$33:$F$44,2,FALSE)&lt;=VLOOKUP($AC$18,paramètres!$E$33:$F$44,2,FALSE),Q1264*$D1264,0)))</f>
        <v>0</v>
      </c>
      <c r="AD1264" s="13">
        <f>IF($D1264="",0,IF($E1264="",0,IF(VLOOKUP($E1264,paramètres!$E$33:$F$44,2,FALSE)&lt;=VLOOKUP($AD$18,paramètres!$E$33:$F$44,2,FALSE),R1264*$D1264,0)))</f>
        <v>0</v>
      </c>
      <c r="AE1264" s="13">
        <f>IF($D1264="",0,IF($E1264="",0,IF(VLOOKUP($E1264,paramètres!$E$33:$F$44,2,FALSE)&lt;=VLOOKUP($AE$18,paramètres!$E$33:$F$44,2,FALSE),S1264*$D1264,0)))</f>
        <v>0</v>
      </c>
      <c r="AF1264" s="13">
        <f>IF($D1264="",0,IF($E1264="",0,IF(VLOOKUP($E1264,paramètres!$E$33:$F$44,2,FALSE)&lt;=VLOOKUP($AF$18,paramètres!$E$33:$F$44,2,FALSE),T1264*$D1264,0)))</f>
        <v>0</v>
      </c>
      <c r="AG1264" s="13">
        <f>IF($D1264="",0,IF($E1264="",0,IF(VLOOKUP($E1264,paramètres!$E$33:$F$44,2,FALSE)&lt;=VLOOKUP($AG$18,paramètres!$E$33:$F$44,2,FALSE),U1264*$D1264,0)))</f>
        <v>0</v>
      </c>
      <c r="AH1264" s="13">
        <f>IF($D1264="",0,IF($E1264="",0,IF(VLOOKUP($E1264,paramètres!$E$33:$F$44,2,FALSE)&lt;=VLOOKUP($AH$18,paramètres!$E$33:$F$44,2,FALSE),V1264*$D1264,0)))</f>
        <v>0</v>
      </c>
      <c r="AI1264" s="13">
        <f>IF($D1264="",0,IF($E1264="",0,IF(VLOOKUP($E1264,paramètres!$E$33:$F$44,2,FALSE)&lt;=VLOOKUP($AI$18,paramètres!$E$33:$F$44,2,FALSE),W1264*$D1264,0)))</f>
        <v>0</v>
      </c>
      <c r="AJ1264" s="13">
        <f>IF($D1264="",0,IF($E1264="",0,IF(VLOOKUP($E1264,paramètres!$E$33:$F$44,2,FALSE)&lt;=VLOOKUP($AJ$18,paramètres!$E$33:$F$44,2,FALSE),X1264*$D1264,0)))</f>
        <v>0</v>
      </c>
      <c r="AK1264" s="13">
        <f>IF($D1264="",0,IF($E1264="",0,IF(VLOOKUP($E1264,paramètres!$E$33:$F$44,2,FALSE)&lt;=VLOOKUP($AK$18,paramètres!$E$33:$F$44,2,FALSE),Y1264*$D1264,0)))</f>
        <v>0</v>
      </c>
      <c r="AL1264" s="13">
        <f>IF($D1264="",0,IF($E1264="",0,IF(VLOOKUP($E1264,paramètres!$E$33:$F$44,2,FALSE)&lt;=VLOOKUP($AL$18,paramètres!$E$33:$F$44,2,FALSE),Z1264*$D1264,0)))</f>
        <v>0</v>
      </c>
      <c r="AM1264" s="13">
        <f>IF($D1264="",0,IF($E1264="",0,IF(VLOOKUP($E1264,paramètres!$E$33:$F$44,2,FALSE)&lt;=VLOOKUP($AM$18,paramètres!$E$33:$F$44,2,FALSE),AA1264*$D1264,0)))</f>
        <v>0</v>
      </c>
      <c r="AN1264" s="154">
        <f>IF($D1264="",0,IF($E1264="",0,IF(VLOOKUP($E1264,paramètres!$E$33:$F$44,2,FALSE)&lt;=VLOOKUP($AN$18,paramètres!$E$33:$F$44,2,FALSE),AB1264*$D1264,0)))</f>
        <v>0</v>
      </c>
      <c r="AO1264" s="149" t="str">
        <f>IF(paramètres!$B$28=1,((SUM(Q1264:Z1264)/1.02)+SUM(AA1264:AB1264))*0.0303/9*COUNT(Q1264:Y1264),IF(paramètres!$B$28=2,(SUM(Q1264:AB1264))*0.0303/9*COUNT(Q1264:Y1264),"Missing Delta option"))</f>
        <v>Missing Delta option</v>
      </c>
      <c r="AP1264" s="13" t="str">
        <f>IF(paramètres!$B$28=1,(((SUM(Q1264:Z1264)/1.02)+SUM(AA1264:AB1264))+((SUM(AC1264:AL1264)/1.02)+SUM(AM1264:AO1264)))*cotpatr,IF(paramètres!$B$28=2,(SUM(Q1264:AO1264)*cotpatr),"Missing Delta Option"))</f>
        <v>Missing Delta Option</v>
      </c>
      <c r="AQ1264" s="13" t="str" cm="1">
        <f t="array" ref="AQ1264">IF(paramètres!$B$28=1,(((SUM(Q1264:Z1264)/1.02)+SUM(AA1264:AB1264))+((SUM(AC1264:AN1264)/1.02)+SUM(AM1264:AN1264)))/12*pécule,IF(paramètres!$B$28=2,SUM(Q1264:AN1264)/12*pécule,"Missing Delta Option"))</f>
        <v>Missing Delta Option</v>
      </c>
      <c r="AR1264" s="132" t="e">
        <f>IF(paramètres!$B$28=1,(((SUM(Q1264:Z1264)/1.02)+SUM(AA1264:AB1264))+((SUM(AC1264:AN1264)/1.02)+SUM(AM1264:AN1264)))+AO1264+AP1264+AQ1264,SUM(Q1264:AN1264)+AO1264+AP1264+AQ1264)</f>
        <v>#VALUE!</v>
      </c>
    </row>
    <row r="1265" spans="1:44" x14ac:dyDescent="0.25">
      <c r="A1265" s="131"/>
      <c r="B1265" s="39"/>
      <c r="C1265" s="39"/>
      <c r="D1265" s="93"/>
      <c r="E1265" s="68"/>
      <c r="F1265" s="40"/>
      <c r="G1265" s="94"/>
      <c r="H1265" s="38"/>
      <c r="I1265" s="95"/>
      <c r="J1265" s="40"/>
      <c r="K1265" s="38"/>
      <c r="L1265" s="95"/>
      <c r="M1265" s="40"/>
      <c r="N1265" s="38"/>
      <c r="O1265" s="95"/>
      <c r="P1265" s="68"/>
      <c r="Q1265" s="226"/>
      <c r="R1265" s="227"/>
      <c r="S1265" s="227"/>
      <c r="T1265" s="227"/>
      <c r="U1265" s="227"/>
      <c r="V1265" s="227"/>
      <c r="W1265" s="227"/>
      <c r="X1265" s="227"/>
      <c r="Y1265" s="227"/>
      <c r="Z1265" s="227"/>
      <c r="AA1265" s="227"/>
      <c r="AB1265" s="228"/>
      <c r="AC1265" s="149">
        <f>IF($D1265="",0,IF($E1265="",0,IF(VLOOKUP($E1265,paramètres!$E$33:$F$44,2,FALSE)&lt;=VLOOKUP($AC$18,paramètres!$E$33:$F$44,2,FALSE),Q1265*$D1265,0)))</f>
        <v>0</v>
      </c>
      <c r="AD1265" s="13">
        <f>IF($D1265="",0,IF($E1265="",0,IF(VLOOKUP($E1265,paramètres!$E$33:$F$44,2,FALSE)&lt;=VLOOKUP($AD$18,paramètres!$E$33:$F$44,2,FALSE),R1265*$D1265,0)))</f>
        <v>0</v>
      </c>
      <c r="AE1265" s="13">
        <f>IF($D1265="",0,IF($E1265="",0,IF(VLOOKUP($E1265,paramètres!$E$33:$F$44,2,FALSE)&lt;=VLOOKUP($AE$18,paramètres!$E$33:$F$44,2,FALSE),S1265*$D1265,0)))</f>
        <v>0</v>
      </c>
      <c r="AF1265" s="13">
        <f>IF($D1265="",0,IF($E1265="",0,IF(VLOOKUP($E1265,paramètres!$E$33:$F$44,2,FALSE)&lt;=VLOOKUP($AF$18,paramètres!$E$33:$F$44,2,FALSE),T1265*$D1265,0)))</f>
        <v>0</v>
      </c>
      <c r="AG1265" s="13">
        <f>IF($D1265="",0,IF($E1265="",0,IF(VLOOKUP($E1265,paramètres!$E$33:$F$44,2,FALSE)&lt;=VLOOKUP($AG$18,paramètres!$E$33:$F$44,2,FALSE),U1265*$D1265,0)))</f>
        <v>0</v>
      </c>
      <c r="AH1265" s="13">
        <f>IF($D1265="",0,IF($E1265="",0,IF(VLOOKUP($E1265,paramètres!$E$33:$F$44,2,FALSE)&lt;=VLOOKUP($AH$18,paramètres!$E$33:$F$44,2,FALSE),V1265*$D1265,0)))</f>
        <v>0</v>
      </c>
      <c r="AI1265" s="13">
        <f>IF($D1265="",0,IF($E1265="",0,IF(VLOOKUP($E1265,paramètres!$E$33:$F$44,2,FALSE)&lt;=VLOOKUP($AI$18,paramètres!$E$33:$F$44,2,FALSE),W1265*$D1265,0)))</f>
        <v>0</v>
      </c>
      <c r="AJ1265" s="13">
        <f>IF($D1265="",0,IF($E1265="",0,IF(VLOOKUP($E1265,paramètres!$E$33:$F$44,2,FALSE)&lt;=VLOOKUP($AJ$18,paramètres!$E$33:$F$44,2,FALSE),X1265*$D1265,0)))</f>
        <v>0</v>
      </c>
      <c r="AK1265" s="13">
        <f>IF($D1265="",0,IF($E1265="",0,IF(VLOOKUP($E1265,paramètres!$E$33:$F$44,2,FALSE)&lt;=VLOOKUP($AK$18,paramètres!$E$33:$F$44,2,FALSE),Y1265*$D1265,0)))</f>
        <v>0</v>
      </c>
      <c r="AL1265" s="13">
        <f>IF($D1265="",0,IF($E1265="",0,IF(VLOOKUP($E1265,paramètres!$E$33:$F$44,2,FALSE)&lt;=VLOOKUP($AL$18,paramètres!$E$33:$F$44,2,FALSE),Z1265*$D1265,0)))</f>
        <v>0</v>
      </c>
      <c r="AM1265" s="13">
        <f>IF($D1265="",0,IF($E1265="",0,IF(VLOOKUP($E1265,paramètres!$E$33:$F$44,2,FALSE)&lt;=VLOOKUP($AM$18,paramètres!$E$33:$F$44,2,FALSE),AA1265*$D1265,0)))</f>
        <v>0</v>
      </c>
      <c r="AN1265" s="154">
        <f>IF($D1265="",0,IF($E1265="",0,IF(VLOOKUP($E1265,paramètres!$E$33:$F$44,2,FALSE)&lt;=VLOOKUP($AN$18,paramètres!$E$33:$F$44,2,FALSE),AB1265*$D1265,0)))</f>
        <v>0</v>
      </c>
      <c r="AO1265" s="149" t="str">
        <f>IF(paramètres!$B$28=1,((SUM(Q1265:Z1265)/1.02)+SUM(AA1265:AB1265))*0.0303/9*COUNT(Q1265:Y1265),IF(paramètres!$B$28=2,(SUM(Q1265:AB1265))*0.0303/9*COUNT(Q1265:Y1265),"Missing Delta option"))</f>
        <v>Missing Delta option</v>
      </c>
      <c r="AP1265" s="13" t="str">
        <f>IF(paramètres!$B$28=1,(((SUM(Q1265:Z1265)/1.02)+SUM(AA1265:AB1265))+((SUM(AC1265:AL1265)/1.02)+SUM(AM1265:AO1265)))*cotpatr,IF(paramètres!$B$28=2,(SUM(Q1265:AO1265)*cotpatr),"Missing Delta Option"))</f>
        <v>Missing Delta Option</v>
      </c>
      <c r="AQ1265" s="13" t="str" cm="1">
        <f t="array" ref="AQ1265">IF(paramètres!$B$28=1,(((SUM(Q1265:Z1265)/1.02)+SUM(AA1265:AB1265))+((SUM(AC1265:AN1265)/1.02)+SUM(AM1265:AN1265)))/12*pécule,IF(paramètres!$B$28=2,SUM(Q1265:AN1265)/12*pécule,"Missing Delta Option"))</f>
        <v>Missing Delta Option</v>
      </c>
      <c r="AR1265" s="132" t="e">
        <f>IF(paramètres!$B$28=1,(((SUM(Q1265:Z1265)/1.02)+SUM(AA1265:AB1265))+((SUM(AC1265:AN1265)/1.02)+SUM(AM1265:AN1265)))+AO1265+AP1265+AQ1265,SUM(Q1265:AN1265)+AO1265+AP1265+AQ1265)</f>
        <v>#VALUE!</v>
      </c>
    </row>
    <row r="1266" spans="1:44" x14ac:dyDescent="0.25">
      <c r="A1266" s="131"/>
      <c r="B1266" s="39"/>
      <c r="C1266" s="39"/>
      <c r="D1266" s="93"/>
      <c r="E1266" s="68"/>
      <c r="F1266" s="40"/>
      <c r="G1266" s="94"/>
      <c r="H1266" s="38"/>
      <c r="I1266" s="95"/>
      <c r="J1266" s="40"/>
      <c r="K1266" s="38"/>
      <c r="L1266" s="95"/>
      <c r="M1266" s="40"/>
      <c r="N1266" s="38"/>
      <c r="O1266" s="95"/>
      <c r="P1266" s="68"/>
      <c r="Q1266" s="226"/>
      <c r="R1266" s="227"/>
      <c r="S1266" s="227"/>
      <c r="T1266" s="227"/>
      <c r="U1266" s="227"/>
      <c r="V1266" s="227"/>
      <c r="W1266" s="227"/>
      <c r="X1266" s="227"/>
      <c r="Y1266" s="227"/>
      <c r="Z1266" s="227"/>
      <c r="AA1266" s="227"/>
      <c r="AB1266" s="228"/>
      <c r="AC1266" s="149">
        <f>IF($D1266="",0,IF($E1266="",0,IF(VLOOKUP($E1266,paramètres!$E$33:$F$44,2,FALSE)&lt;=VLOOKUP($AC$18,paramètres!$E$33:$F$44,2,FALSE),Q1266*$D1266,0)))</f>
        <v>0</v>
      </c>
      <c r="AD1266" s="13">
        <f>IF($D1266="",0,IF($E1266="",0,IF(VLOOKUP($E1266,paramètres!$E$33:$F$44,2,FALSE)&lt;=VLOOKUP($AD$18,paramètres!$E$33:$F$44,2,FALSE),R1266*$D1266,0)))</f>
        <v>0</v>
      </c>
      <c r="AE1266" s="13">
        <f>IF($D1266="",0,IF($E1266="",0,IF(VLOOKUP($E1266,paramètres!$E$33:$F$44,2,FALSE)&lt;=VLOOKUP($AE$18,paramètres!$E$33:$F$44,2,FALSE),S1266*$D1266,0)))</f>
        <v>0</v>
      </c>
      <c r="AF1266" s="13">
        <f>IF($D1266="",0,IF($E1266="",0,IF(VLOOKUP($E1266,paramètres!$E$33:$F$44,2,FALSE)&lt;=VLOOKUP($AF$18,paramètres!$E$33:$F$44,2,FALSE),T1266*$D1266,0)))</f>
        <v>0</v>
      </c>
      <c r="AG1266" s="13">
        <f>IF($D1266="",0,IF($E1266="",0,IF(VLOOKUP($E1266,paramètres!$E$33:$F$44,2,FALSE)&lt;=VLOOKUP($AG$18,paramètres!$E$33:$F$44,2,FALSE),U1266*$D1266,0)))</f>
        <v>0</v>
      </c>
      <c r="AH1266" s="13">
        <f>IF($D1266="",0,IF($E1266="",0,IF(VLOOKUP($E1266,paramètres!$E$33:$F$44,2,FALSE)&lt;=VLOOKUP($AH$18,paramètres!$E$33:$F$44,2,FALSE),V1266*$D1266,0)))</f>
        <v>0</v>
      </c>
      <c r="AI1266" s="13">
        <f>IF($D1266="",0,IF($E1266="",0,IF(VLOOKUP($E1266,paramètres!$E$33:$F$44,2,FALSE)&lt;=VLOOKUP($AI$18,paramètres!$E$33:$F$44,2,FALSE),W1266*$D1266,0)))</f>
        <v>0</v>
      </c>
      <c r="AJ1266" s="13">
        <f>IF($D1266="",0,IF($E1266="",0,IF(VLOOKUP($E1266,paramètres!$E$33:$F$44,2,FALSE)&lt;=VLOOKUP($AJ$18,paramètres!$E$33:$F$44,2,FALSE),X1266*$D1266,0)))</f>
        <v>0</v>
      </c>
      <c r="AK1266" s="13">
        <f>IF($D1266="",0,IF($E1266="",0,IF(VLOOKUP($E1266,paramètres!$E$33:$F$44,2,FALSE)&lt;=VLOOKUP($AK$18,paramètres!$E$33:$F$44,2,FALSE),Y1266*$D1266,0)))</f>
        <v>0</v>
      </c>
      <c r="AL1266" s="13">
        <f>IF($D1266="",0,IF($E1266="",0,IF(VLOOKUP($E1266,paramètres!$E$33:$F$44,2,FALSE)&lt;=VLOOKUP($AL$18,paramètres!$E$33:$F$44,2,FALSE),Z1266*$D1266,0)))</f>
        <v>0</v>
      </c>
      <c r="AM1266" s="13">
        <f>IF($D1266="",0,IF($E1266="",0,IF(VLOOKUP($E1266,paramètres!$E$33:$F$44,2,FALSE)&lt;=VLOOKUP($AM$18,paramètres!$E$33:$F$44,2,FALSE),AA1266*$D1266,0)))</f>
        <v>0</v>
      </c>
      <c r="AN1266" s="154">
        <f>IF($D1266="",0,IF($E1266="",0,IF(VLOOKUP($E1266,paramètres!$E$33:$F$44,2,FALSE)&lt;=VLOOKUP($AN$18,paramètres!$E$33:$F$44,2,FALSE),AB1266*$D1266,0)))</f>
        <v>0</v>
      </c>
      <c r="AO1266" s="149" t="str">
        <f>IF(paramètres!$B$28=1,((SUM(Q1266:Z1266)/1.02)+SUM(AA1266:AB1266))*0.0303/9*COUNT(Q1266:Y1266),IF(paramètres!$B$28=2,(SUM(Q1266:AB1266))*0.0303/9*COUNT(Q1266:Y1266),"Missing Delta option"))</f>
        <v>Missing Delta option</v>
      </c>
      <c r="AP1266" s="13" t="str">
        <f>IF(paramètres!$B$28=1,(((SUM(Q1266:Z1266)/1.02)+SUM(AA1266:AB1266))+((SUM(AC1266:AL1266)/1.02)+SUM(AM1266:AO1266)))*cotpatr,IF(paramètres!$B$28=2,(SUM(Q1266:AO1266)*cotpatr),"Missing Delta Option"))</f>
        <v>Missing Delta Option</v>
      </c>
      <c r="AQ1266" s="13" t="str" cm="1">
        <f t="array" ref="AQ1266">IF(paramètres!$B$28=1,(((SUM(Q1266:Z1266)/1.02)+SUM(AA1266:AB1266))+((SUM(AC1266:AN1266)/1.02)+SUM(AM1266:AN1266)))/12*pécule,IF(paramètres!$B$28=2,SUM(Q1266:AN1266)/12*pécule,"Missing Delta Option"))</f>
        <v>Missing Delta Option</v>
      </c>
      <c r="AR1266" s="132" t="e">
        <f>IF(paramètres!$B$28=1,(((SUM(Q1266:Z1266)/1.02)+SUM(AA1266:AB1266))+((SUM(AC1266:AN1266)/1.02)+SUM(AM1266:AN1266)))+AO1266+AP1266+AQ1266,SUM(Q1266:AN1266)+AO1266+AP1266+AQ1266)</f>
        <v>#VALUE!</v>
      </c>
    </row>
    <row r="1267" spans="1:44" x14ac:dyDescent="0.25">
      <c r="A1267" s="131"/>
      <c r="B1267" s="39"/>
      <c r="C1267" s="39"/>
      <c r="D1267" s="93"/>
      <c r="E1267" s="68"/>
      <c r="F1267" s="40"/>
      <c r="G1267" s="94"/>
      <c r="H1267" s="38"/>
      <c r="I1267" s="95"/>
      <c r="J1267" s="40"/>
      <c r="K1267" s="38"/>
      <c r="L1267" s="95"/>
      <c r="M1267" s="40"/>
      <c r="N1267" s="38"/>
      <c r="O1267" s="95"/>
      <c r="P1267" s="68"/>
      <c r="Q1267" s="226"/>
      <c r="R1267" s="227"/>
      <c r="S1267" s="227"/>
      <c r="T1267" s="227"/>
      <c r="U1267" s="227"/>
      <c r="V1267" s="227"/>
      <c r="W1267" s="227"/>
      <c r="X1267" s="227"/>
      <c r="Y1267" s="227"/>
      <c r="Z1267" s="227"/>
      <c r="AA1267" s="227"/>
      <c r="AB1267" s="228"/>
      <c r="AC1267" s="149">
        <f>IF($D1267="",0,IF($E1267="",0,IF(VLOOKUP($E1267,paramètres!$E$33:$F$44,2,FALSE)&lt;=VLOOKUP($AC$18,paramètres!$E$33:$F$44,2,FALSE),Q1267*$D1267,0)))</f>
        <v>0</v>
      </c>
      <c r="AD1267" s="13">
        <f>IF($D1267="",0,IF($E1267="",0,IF(VLOOKUP($E1267,paramètres!$E$33:$F$44,2,FALSE)&lt;=VLOOKUP($AD$18,paramètres!$E$33:$F$44,2,FALSE),R1267*$D1267,0)))</f>
        <v>0</v>
      </c>
      <c r="AE1267" s="13">
        <f>IF($D1267="",0,IF($E1267="",0,IF(VLOOKUP($E1267,paramètres!$E$33:$F$44,2,FALSE)&lt;=VLOOKUP($AE$18,paramètres!$E$33:$F$44,2,FALSE),S1267*$D1267,0)))</f>
        <v>0</v>
      </c>
      <c r="AF1267" s="13">
        <f>IF($D1267="",0,IF($E1267="",0,IF(VLOOKUP($E1267,paramètres!$E$33:$F$44,2,FALSE)&lt;=VLOOKUP($AF$18,paramètres!$E$33:$F$44,2,FALSE),T1267*$D1267,0)))</f>
        <v>0</v>
      </c>
      <c r="AG1267" s="13">
        <f>IF($D1267="",0,IF($E1267="",0,IF(VLOOKUP($E1267,paramètres!$E$33:$F$44,2,FALSE)&lt;=VLOOKUP($AG$18,paramètres!$E$33:$F$44,2,FALSE),U1267*$D1267,0)))</f>
        <v>0</v>
      </c>
      <c r="AH1267" s="13">
        <f>IF($D1267="",0,IF($E1267="",0,IF(VLOOKUP($E1267,paramètres!$E$33:$F$44,2,FALSE)&lt;=VLOOKUP($AH$18,paramètres!$E$33:$F$44,2,FALSE),V1267*$D1267,0)))</f>
        <v>0</v>
      </c>
      <c r="AI1267" s="13">
        <f>IF($D1267="",0,IF($E1267="",0,IF(VLOOKUP($E1267,paramètres!$E$33:$F$44,2,FALSE)&lt;=VLOOKUP($AI$18,paramètres!$E$33:$F$44,2,FALSE),W1267*$D1267,0)))</f>
        <v>0</v>
      </c>
      <c r="AJ1267" s="13">
        <f>IF($D1267="",0,IF($E1267="",0,IF(VLOOKUP($E1267,paramètres!$E$33:$F$44,2,FALSE)&lt;=VLOOKUP($AJ$18,paramètres!$E$33:$F$44,2,FALSE),X1267*$D1267,0)))</f>
        <v>0</v>
      </c>
      <c r="AK1267" s="13">
        <f>IF($D1267="",0,IF($E1267="",0,IF(VLOOKUP($E1267,paramètres!$E$33:$F$44,2,FALSE)&lt;=VLOOKUP($AK$18,paramètres!$E$33:$F$44,2,FALSE),Y1267*$D1267,0)))</f>
        <v>0</v>
      </c>
      <c r="AL1267" s="13">
        <f>IF($D1267="",0,IF($E1267="",0,IF(VLOOKUP($E1267,paramètres!$E$33:$F$44,2,FALSE)&lt;=VLOOKUP($AL$18,paramètres!$E$33:$F$44,2,FALSE),Z1267*$D1267,0)))</f>
        <v>0</v>
      </c>
      <c r="AM1267" s="13">
        <f>IF($D1267="",0,IF($E1267="",0,IF(VLOOKUP($E1267,paramètres!$E$33:$F$44,2,FALSE)&lt;=VLOOKUP($AM$18,paramètres!$E$33:$F$44,2,FALSE),AA1267*$D1267,0)))</f>
        <v>0</v>
      </c>
      <c r="AN1267" s="154">
        <f>IF($D1267="",0,IF($E1267="",0,IF(VLOOKUP($E1267,paramètres!$E$33:$F$44,2,FALSE)&lt;=VLOOKUP($AN$18,paramètres!$E$33:$F$44,2,FALSE),AB1267*$D1267,0)))</f>
        <v>0</v>
      </c>
      <c r="AO1267" s="149" t="str">
        <f>IF(paramètres!$B$28=1,((SUM(Q1267:Z1267)/1.02)+SUM(AA1267:AB1267))*0.0303/9*COUNT(Q1267:Y1267),IF(paramètres!$B$28=2,(SUM(Q1267:AB1267))*0.0303/9*COUNT(Q1267:Y1267),"Missing Delta option"))</f>
        <v>Missing Delta option</v>
      </c>
      <c r="AP1267" s="13" t="str">
        <f>IF(paramètres!$B$28=1,(((SUM(Q1267:Z1267)/1.02)+SUM(AA1267:AB1267))+((SUM(AC1267:AL1267)/1.02)+SUM(AM1267:AO1267)))*cotpatr,IF(paramètres!$B$28=2,(SUM(Q1267:AO1267)*cotpatr),"Missing Delta Option"))</f>
        <v>Missing Delta Option</v>
      </c>
      <c r="AQ1267" s="13" t="str" cm="1">
        <f t="array" ref="AQ1267">IF(paramètres!$B$28=1,(((SUM(Q1267:Z1267)/1.02)+SUM(AA1267:AB1267))+((SUM(AC1267:AN1267)/1.02)+SUM(AM1267:AN1267)))/12*pécule,IF(paramètres!$B$28=2,SUM(Q1267:AN1267)/12*pécule,"Missing Delta Option"))</f>
        <v>Missing Delta Option</v>
      </c>
      <c r="AR1267" s="132" t="e">
        <f>IF(paramètres!$B$28=1,(((SUM(Q1267:Z1267)/1.02)+SUM(AA1267:AB1267))+((SUM(AC1267:AN1267)/1.02)+SUM(AM1267:AN1267)))+AO1267+AP1267+AQ1267,SUM(Q1267:AN1267)+AO1267+AP1267+AQ1267)</f>
        <v>#VALUE!</v>
      </c>
    </row>
    <row r="1268" spans="1:44" x14ac:dyDescent="0.25">
      <c r="A1268" s="131"/>
      <c r="B1268" s="39"/>
      <c r="C1268" s="39"/>
      <c r="D1268" s="93"/>
      <c r="E1268" s="68"/>
      <c r="F1268" s="40"/>
      <c r="G1268" s="94"/>
      <c r="H1268" s="38"/>
      <c r="I1268" s="95"/>
      <c r="J1268" s="40"/>
      <c r="K1268" s="38"/>
      <c r="L1268" s="95"/>
      <c r="M1268" s="40"/>
      <c r="N1268" s="38"/>
      <c r="O1268" s="95"/>
      <c r="P1268" s="68"/>
      <c r="Q1268" s="226"/>
      <c r="R1268" s="227"/>
      <c r="S1268" s="227"/>
      <c r="T1268" s="227"/>
      <c r="U1268" s="227"/>
      <c r="V1268" s="227"/>
      <c r="W1268" s="227"/>
      <c r="X1268" s="227"/>
      <c r="Y1268" s="227"/>
      <c r="Z1268" s="227"/>
      <c r="AA1268" s="227"/>
      <c r="AB1268" s="228"/>
      <c r="AC1268" s="149">
        <f>IF($D1268="",0,IF($E1268="",0,IF(VLOOKUP($E1268,paramètres!$E$33:$F$44,2,FALSE)&lt;=VLOOKUP($AC$18,paramètres!$E$33:$F$44,2,FALSE),Q1268*$D1268,0)))</f>
        <v>0</v>
      </c>
      <c r="AD1268" s="13">
        <f>IF($D1268="",0,IF($E1268="",0,IF(VLOOKUP($E1268,paramètres!$E$33:$F$44,2,FALSE)&lt;=VLOOKUP($AD$18,paramètres!$E$33:$F$44,2,FALSE),R1268*$D1268,0)))</f>
        <v>0</v>
      </c>
      <c r="AE1268" s="13">
        <f>IF($D1268="",0,IF($E1268="",0,IF(VLOOKUP($E1268,paramètres!$E$33:$F$44,2,FALSE)&lt;=VLOOKUP($AE$18,paramètres!$E$33:$F$44,2,FALSE),S1268*$D1268,0)))</f>
        <v>0</v>
      </c>
      <c r="AF1268" s="13">
        <f>IF($D1268="",0,IF($E1268="",0,IF(VLOOKUP($E1268,paramètres!$E$33:$F$44,2,FALSE)&lt;=VLOOKUP($AF$18,paramètres!$E$33:$F$44,2,FALSE),T1268*$D1268,0)))</f>
        <v>0</v>
      </c>
      <c r="AG1268" s="13">
        <f>IF($D1268="",0,IF($E1268="",0,IF(VLOOKUP($E1268,paramètres!$E$33:$F$44,2,FALSE)&lt;=VLOOKUP($AG$18,paramètres!$E$33:$F$44,2,FALSE),U1268*$D1268,0)))</f>
        <v>0</v>
      </c>
      <c r="AH1268" s="13">
        <f>IF($D1268="",0,IF($E1268="",0,IF(VLOOKUP($E1268,paramètres!$E$33:$F$44,2,FALSE)&lt;=VLOOKUP($AH$18,paramètres!$E$33:$F$44,2,FALSE),V1268*$D1268,0)))</f>
        <v>0</v>
      </c>
      <c r="AI1268" s="13">
        <f>IF($D1268="",0,IF($E1268="",0,IF(VLOOKUP($E1268,paramètres!$E$33:$F$44,2,FALSE)&lt;=VLOOKUP($AI$18,paramètres!$E$33:$F$44,2,FALSE),W1268*$D1268,0)))</f>
        <v>0</v>
      </c>
      <c r="AJ1268" s="13">
        <f>IF($D1268="",0,IF($E1268="",0,IF(VLOOKUP($E1268,paramètres!$E$33:$F$44,2,FALSE)&lt;=VLOOKUP($AJ$18,paramètres!$E$33:$F$44,2,FALSE),X1268*$D1268,0)))</f>
        <v>0</v>
      </c>
      <c r="AK1268" s="13">
        <f>IF($D1268="",0,IF($E1268="",0,IF(VLOOKUP($E1268,paramètres!$E$33:$F$44,2,FALSE)&lt;=VLOOKUP($AK$18,paramètres!$E$33:$F$44,2,FALSE),Y1268*$D1268,0)))</f>
        <v>0</v>
      </c>
      <c r="AL1268" s="13">
        <f>IF($D1268="",0,IF($E1268="",0,IF(VLOOKUP($E1268,paramètres!$E$33:$F$44,2,FALSE)&lt;=VLOOKUP($AL$18,paramètres!$E$33:$F$44,2,FALSE),Z1268*$D1268,0)))</f>
        <v>0</v>
      </c>
      <c r="AM1268" s="13">
        <f>IF($D1268="",0,IF($E1268="",0,IF(VLOOKUP($E1268,paramètres!$E$33:$F$44,2,FALSE)&lt;=VLOOKUP($AM$18,paramètres!$E$33:$F$44,2,FALSE),AA1268*$D1268,0)))</f>
        <v>0</v>
      </c>
      <c r="AN1268" s="154">
        <f>IF($D1268="",0,IF($E1268="",0,IF(VLOOKUP($E1268,paramètres!$E$33:$F$44,2,FALSE)&lt;=VLOOKUP($AN$18,paramètres!$E$33:$F$44,2,FALSE),AB1268*$D1268,0)))</f>
        <v>0</v>
      </c>
      <c r="AO1268" s="149" t="str">
        <f>IF(paramètres!$B$28=1,((SUM(Q1268:Z1268)/1.02)+SUM(AA1268:AB1268))*0.0303/9*COUNT(Q1268:Y1268),IF(paramètres!$B$28=2,(SUM(Q1268:AB1268))*0.0303/9*COUNT(Q1268:Y1268),"Missing Delta option"))</f>
        <v>Missing Delta option</v>
      </c>
      <c r="AP1268" s="13" t="str">
        <f>IF(paramètres!$B$28=1,(((SUM(Q1268:Z1268)/1.02)+SUM(AA1268:AB1268))+((SUM(AC1268:AL1268)/1.02)+SUM(AM1268:AO1268)))*cotpatr,IF(paramètres!$B$28=2,(SUM(Q1268:AO1268)*cotpatr),"Missing Delta Option"))</f>
        <v>Missing Delta Option</v>
      </c>
      <c r="AQ1268" s="13" t="str" cm="1">
        <f t="array" ref="AQ1268">IF(paramètres!$B$28=1,(((SUM(Q1268:Z1268)/1.02)+SUM(AA1268:AB1268))+((SUM(AC1268:AN1268)/1.02)+SUM(AM1268:AN1268)))/12*pécule,IF(paramètres!$B$28=2,SUM(Q1268:AN1268)/12*pécule,"Missing Delta Option"))</f>
        <v>Missing Delta Option</v>
      </c>
      <c r="AR1268" s="132" t="e">
        <f>IF(paramètres!$B$28=1,(((SUM(Q1268:Z1268)/1.02)+SUM(AA1268:AB1268))+((SUM(AC1268:AN1268)/1.02)+SUM(AM1268:AN1268)))+AO1268+AP1268+AQ1268,SUM(Q1268:AN1268)+AO1268+AP1268+AQ1268)</f>
        <v>#VALUE!</v>
      </c>
    </row>
    <row r="1269" spans="1:44" x14ac:dyDescent="0.25">
      <c r="A1269" s="131"/>
      <c r="B1269" s="39"/>
      <c r="C1269" s="39"/>
      <c r="D1269" s="93"/>
      <c r="E1269" s="68"/>
      <c r="F1269" s="40"/>
      <c r="G1269" s="94"/>
      <c r="H1269" s="38"/>
      <c r="I1269" s="95"/>
      <c r="J1269" s="40"/>
      <c r="K1269" s="38"/>
      <c r="L1269" s="95"/>
      <c r="M1269" s="40"/>
      <c r="N1269" s="38"/>
      <c r="O1269" s="95"/>
      <c r="P1269" s="68"/>
      <c r="Q1269" s="226"/>
      <c r="R1269" s="227"/>
      <c r="S1269" s="227"/>
      <c r="T1269" s="227"/>
      <c r="U1269" s="227"/>
      <c r="V1269" s="227"/>
      <c r="W1269" s="227"/>
      <c r="X1269" s="227"/>
      <c r="Y1269" s="227"/>
      <c r="Z1269" s="227"/>
      <c r="AA1269" s="227"/>
      <c r="AB1269" s="228"/>
      <c r="AC1269" s="149">
        <f>IF($D1269="",0,IF($E1269="",0,IF(VLOOKUP($E1269,paramètres!$E$33:$F$44,2,FALSE)&lt;=VLOOKUP($AC$18,paramètres!$E$33:$F$44,2,FALSE),Q1269*$D1269,0)))</f>
        <v>0</v>
      </c>
      <c r="AD1269" s="13">
        <f>IF($D1269="",0,IF($E1269="",0,IF(VLOOKUP($E1269,paramètres!$E$33:$F$44,2,FALSE)&lt;=VLOOKUP($AD$18,paramètres!$E$33:$F$44,2,FALSE),R1269*$D1269,0)))</f>
        <v>0</v>
      </c>
      <c r="AE1269" s="13">
        <f>IF($D1269="",0,IF($E1269="",0,IF(VLOOKUP($E1269,paramètres!$E$33:$F$44,2,FALSE)&lt;=VLOOKUP($AE$18,paramètres!$E$33:$F$44,2,FALSE),S1269*$D1269,0)))</f>
        <v>0</v>
      </c>
      <c r="AF1269" s="13">
        <f>IF($D1269="",0,IF($E1269="",0,IF(VLOOKUP($E1269,paramètres!$E$33:$F$44,2,FALSE)&lt;=VLOOKUP($AF$18,paramètres!$E$33:$F$44,2,FALSE),T1269*$D1269,0)))</f>
        <v>0</v>
      </c>
      <c r="AG1269" s="13">
        <f>IF($D1269="",0,IF($E1269="",0,IF(VLOOKUP($E1269,paramètres!$E$33:$F$44,2,FALSE)&lt;=VLOOKUP($AG$18,paramètres!$E$33:$F$44,2,FALSE),U1269*$D1269,0)))</f>
        <v>0</v>
      </c>
      <c r="AH1269" s="13">
        <f>IF($D1269="",0,IF($E1269="",0,IF(VLOOKUP($E1269,paramètres!$E$33:$F$44,2,FALSE)&lt;=VLOOKUP($AH$18,paramètres!$E$33:$F$44,2,FALSE),V1269*$D1269,0)))</f>
        <v>0</v>
      </c>
      <c r="AI1269" s="13">
        <f>IF($D1269="",0,IF($E1269="",0,IF(VLOOKUP($E1269,paramètres!$E$33:$F$44,2,FALSE)&lt;=VLOOKUP($AI$18,paramètres!$E$33:$F$44,2,FALSE),W1269*$D1269,0)))</f>
        <v>0</v>
      </c>
      <c r="AJ1269" s="13">
        <f>IF($D1269="",0,IF($E1269="",0,IF(VLOOKUP($E1269,paramètres!$E$33:$F$44,2,FALSE)&lt;=VLOOKUP($AJ$18,paramètres!$E$33:$F$44,2,FALSE),X1269*$D1269,0)))</f>
        <v>0</v>
      </c>
      <c r="AK1269" s="13">
        <f>IF($D1269="",0,IF($E1269="",0,IF(VLOOKUP($E1269,paramètres!$E$33:$F$44,2,FALSE)&lt;=VLOOKUP($AK$18,paramètres!$E$33:$F$44,2,FALSE),Y1269*$D1269,0)))</f>
        <v>0</v>
      </c>
      <c r="AL1269" s="13">
        <f>IF($D1269="",0,IF($E1269="",0,IF(VLOOKUP($E1269,paramètres!$E$33:$F$44,2,FALSE)&lt;=VLOOKUP($AL$18,paramètres!$E$33:$F$44,2,FALSE),Z1269*$D1269,0)))</f>
        <v>0</v>
      </c>
      <c r="AM1269" s="13">
        <f>IF($D1269="",0,IF($E1269="",0,IF(VLOOKUP($E1269,paramètres!$E$33:$F$44,2,FALSE)&lt;=VLOOKUP($AM$18,paramètres!$E$33:$F$44,2,FALSE),AA1269*$D1269,0)))</f>
        <v>0</v>
      </c>
      <c r="AN1269" s="154">
        <f>IF($D1269="",0,IF($E1269="",0,IF(VLOOKUP($E1269,paramètres!$E$33:$F$44,2,FALSE)&lt;=VLOOKUP($AN$18,paramètres!$E$33:$F$44,2,FALSE),AB1269*$D1269,0)))</f>
        <v>0</v>
      </c>
      <c r="AO1269" s="149" t="str">
        <f>IF(paramètres!$B$28=1,((SUM(Q1269:Z1269)/1.02)+SUM(AA1269:AB1269))*0.0303/9*COUNT(Q1269:Y1269),IF(paramètres!$B$28=2,(SUM(Q1269:AB1269))*0.0303/9*COUNT(Q1269:Y1269),"Missing Delta option"))</f>
        <v>Missing Delta option</v>
      </c>
      <c r="AP1269" s="13" t="str">
        <f>IF(paramètres!$B$28=1,(((SUM(Q1269:Z1269)/1.02)+SUM(AA1269:AB1269))+((SUM(AC1269:AL1269)/1.02)+SUM(AM1269:AO1269)))*cotpatr,IF(paramètres!$B$28=2,(SUM(Q1269:AO1269)*cotpatr),"Missing Delta Option"))</f>
        <v>Missing Delta Option</v>
      </c>
      <c r="AQ1269" s="13" t="str" cm="1">
        <f t="array" ref="AQ1269">IF(paramètres!$B$28=1,(((SUM(Q1269:Z1269)/1.02)+SUM(AA1269:AB1269))+((SUM(AC1269:AN1269)/1.02)+SUM(AM1269:AN1269)))/12*pécule,IF(paramètres!$B$28=2,SUM(Q1269:AN1269)/12*pécule,"Missing Delta Option"))</f>
        <v>Missing Delta Option</v>
      </c>
      <c r="AR1269" s="132" t="e">
        <f>IF(paramètres!$B$28=1,(((SUM(Q1269:Z1269)/1.02)+SUM(AA1269:AB1269))+((SUM(AC1269:AN1269)/1.02)+SUM(AM1269:AN1269)))+AO1269+AP1269+AQ1269,SUM(Q1269:AN1269)+AO1269+AP1269+AQ1269)</f>
        <v>#VALUE!</v>
      </c>
    </row>
    <row r="1270" spans="1:44" x14ac:dyDescent="0.25">
      <c r="A1270" s="131"/>
      <c r="B1270" s="39"/>
      <c r="C1270" s="39"/>
      <c r="D1270" s="93"/>
      <c r="E1270" s="68"/>
      <c r="F1270" s="40"/>
      <c r="G1270" s="94"/>
      <c r="H1270" s="38"/>
      <c r="I1270" s="95"/>
      <c r="J1270" s="40"/>
      <c r="K1270" s="38"/>
      <c r="L1270" s="95"/>
      <c r="M1270" s="40"/>
      <c r="N1270" s="38"/>
      <c r="O1270" s="95"/>
      <c r="P1270" s="68"/>
      <c r="Q1270" s="226"/>
      <c r="R1270" s="227"/>
      <c r="S1270" s="227"/>
      <c r="T1270" s="227"/>
      <c r="U1270" s="227"/>
      <c r="V1270" s="227"/>
      <c r="W1270" s="227"/>
      <c r="X1270" s="227"/>
      <c r="Y1270" s="227"/>
      <c r="Z1270" s="227"/>
      <c r="AA1270" s="227"/>
      <c r="AB1270" s="228"/>
      <c r="AC1270" s="149">
        <f>IF($D1270="",0,IF($E1270="",0,IF(VLOOKUP($E1270,paramètres!$E$33:$F$44,2,FALSE)&lt;=VLOOKUP($AC$18,paramètres!$E$33:$F$44,2,FALSE),Q1270*$D1270,0)))</f>
        <v>0</v>
      </c>
      <c r="AD1270" s="13">
        <f>IF($D1270="",0,IF($E1270="",0,IF(VLOOKUP($E1270,paramètres!$E$33:$F$44,2,FALSE)&lt;=VLOOKUP($AD$18,paramètres!$E$33:$F$44,2,FALSE),R1270*$D1270,0)))</f>
        <v>0</v>
      </c>
      <c r="AE1270" s="13">
        <f>IF($D1270="",0,IF($E1270="",0,IF(VLOOKUP($E1270,paramètres!$E$33:$F$44,2,FALSE)&lt;=VLOOKUP($AE$18,paramètres!$E$33:$F$44,2,FALSE),S1270*$D1270,0)))</f>
        <v>0</v>
      </c>
      <c r="AF1270" s="13">
        <f>IF($D1270="",0,IF($E1270="",0,IF(VLOOKUP($E1270,paramètres!$E$33:$F$44,2,FALSE)&lt;=VLOOKUP($AF$18,paramètres!$E$33:$F$44,2,FALSE),T1270*$D1270,0)))</f>
        <v>0</v>
      </c>
      <c r="AG1270" s="13">
        <f>IF($D1270="",0,IF($E1270="",0,IF(VLOOKUP($E1270,paramètres!$E$33:$F$44,2,FALSE)&lt;=VLOOKUP($AG$18,paramètres!$E$33:$F$44,2,FALSE),U1270*$D1270,0)))</f>
        <v>0</v>
      </c>
      <c r="AH1270" s="13">
        <f>IF($D1270="",0,IF($E1270="",0,IF(VLOOKUP($E1270,paramètres!$E$33:$F$44,2,FALSE)&lt;=VLOOKUP($AH$18,paramètres!$E$33:$F$44,2,FALSE),V1270*$D1270,0)))</f>
        <v>0</v>
      </c>
      <c r="AI1270" s="13">
        <f>IF($D1270="",0,IF($E1270="",0,IF(VLOOKUP($E1270,paramètres!$E$33:$F$44,2,FALSE)&lt;=VLOOKUP($AI$18,paramètres!$E$33:$F$44,2,FALSE),W1270*$D1270,0)))</f>
        <v>0</v>
      </c>
      <c r="AJ1270" s="13">
        <f>IF($D1270="",0,IF($E1270="",0,IF(VLOOKUP($E1270,paramètres!$E$33:$F$44,2,FALSE)&lt;=VLOOKUP($AJ$18,paramètres!$E$33:$F$44,2,FALSE),X1270*$D1270,0)))</f>
        <v>0</v>
      </c>
      <c r="AK1270" s="13">
        <f>IF($D1270="",0,IF($E1270="",0,IF(VLOOKUP($E1270,paramètres!$E$33:$F$44,2,FALSE)&lt;=VLOOKUP($AK$18,paramètres!$E$33:$F$44,2,FALSE),Y1270*$D1270,0)))</f>
        <v>0</v>
      </c>
      <c r="AL1270" s="13">
        <f>IF($D1270="",0,IF($E1270="",0,IF(VLOOKUP($E1270,paramètres!$E$33:$F$44,2,FALSE)&lt;=VLOOKUP($AL$18,paramètres!$E$33:$F$44,2,FALSE),Z1270*$D1270,0)))</f>
        <v>0</v>
      </c>
      <c r="AM1270" s="13">
        <f>IF($D1270="",0,IF($E1270="",0,IF(VLOOKUP($E1270,paramètres!$E$33:$F$44,2,FALSE)&lt;=VLOOKUP($AM$18,paramètres!$E$33:$F$44,2,FALSE),AA1270*$D1270,0)))</f>
        <v>0</v>
      </c>
      <c r="AN1270" s="154">
        <f>IF($D1270="",0,IF($E1270="",0,IF(VLOOKUP($E1270,paramètres!$E$33:$F$44,2,FALSE)&lt;=VLOOKUP($AN$18,paramètres!$E$33:$F$44,2,FALSE),AB1270*$D1270,0)))</f>
        <v>0</v>
      </c>
      <c r="AO1270" s="149" t="str">
        <f>IF(paramètres!$B$28=1,((SUM(Q1270:Z1270)/1.02)+SUM(AA1270:AB1270))*0.0303/9*COUNT(Q1270:Y1270),IF(paramètres!$B$28=2,(SUM(Q1270:AB1270))*0.0303/9*COUNT(Q1270:Y1270),"Missing Delta option"))</f>
        <v>Missing Delta option</v>
      </c>
      <c r="AP1270" s="13" t="str">
        <f>IF(paramètres!$B$28=1,(((SUM(Q1270:Z1270)/1.02)+SUM(AA1270:AB1270))+((SUM(AC1270:AL1270)/1.02)+SUM(AM1270:AO1270)))*cotpatr,IF(paramètres!$B$28=2,(SUM(Q1270:AO1270)*cotpatr),"Missing Delta Option"))</f>
        <v>Missing Delta Option</v>
      </c>
      <c r="AQ1270" s="13" t="str" cm="1">
        <f t="array" ref="AQ1270">IF(paramètres!$B$28=1,(((SUM(Q1270:Z1270)/1.02)+SUM(AA1270:AB1270))+((SUM(AC1270:AN1270)/1.02)+SUM(AM1270:AN1270)))/12*pécule,IF(paramètres!$B$28=2,SUM(Q1270:AN1270)/12*pécule,"Missing Delta Option"))</f>
        <v>Missing Delta Option</v>
      </c>
      <c r="AR1270" s="132" t="e">
        <f>IF(paramètres!$B$28=1,(((SUM(Q1270:Z1270)/1.02)+SUM(AA1270:AB1270))+((SUM(AC1270:AN1270)/1.02)+SUM(AM1270:AN1270)))+AO1270+AP1270+AQ1270,SUM(Q1270:AN1270)+AO1270+AP1270+AQ1270)</f>
        <v>#VALUE!</v>
      </c>
    </row>
    <row r="1271" spans="1:44" x14ac:dyDescent="0.25">
      <c r="A1271" s="131"/>
      <c r="B1271" s="39"/>
      <c r="C1271" s="39"/>
      <c r="D1271" s="93"/>
      <c r="E1271" s="68"/>
      <c r="F1271" s="40"/>
      <c r="G1271" s="94"/>
      <c r="H1271" s="38"/>
      <c r="I1271" s="95"/>
      <c r="J1271" s="40"/>
      <c r="K1271" s="38"/>
      <c r="L1271" s="95"/>
      <c r="M1271" s="40"/>
      <c r="N1271" s="38"/>
      <c r="O1271" s="95"/>
      <c r="P1271" s="68"/>
      <c r="Q1271" s="226"/>
      <c r="R1271" s="227"/>
      <c r="S1271" s="227"/>
      <c r="T1271" s="227"/>
      <c r="U1271" s="227"/>
      <c r="V1271" s="227"/>
      <c r="W1271" s="227"/>
      <c r="X1271" s="227"/>
      <c r="Y1271" s="227"/>
      <c r="Z1271" s="227"/>
      <c r="AA1271" s="227"/>
      <c r="AB1271" s="228"/>
      <c r="AC1271" s="149">
        <f>IF($D1271="",0,IF($E1271="",0,IF(VLOOKUP($E1271,paramètres!$E$33:$F$44,2,FALSE)&lt;=VLOOKUP($AC$18,paramètres!$E$33:$F$44,2,FALSE),Q1271*$D1271,0)))</f>
        <v>0</v>
      </c>
      <c r="AD1271" s="13">
        <f>IF($D1271="",0,IF($E1271="",0,IF(VLOOKUP($E1271,paramètres!$E$33:$F$44,2,FALSE)&lt;=VLOOKUP($AD$18,paramètres!$E$33:$F$44,2,FALSE),R1271*$D1271,0)))</f>
        <v>0</v>
      </c>
      <c r="AE1271" s="13">
        <f>IF($D1271="",0,IF($E1271="",0,IF(VLOOKUP($E1271,paramètres!$E$33:$F$44,2,FALSE)&lt;=VLOOKUP($AE$18,paramètres!$E$33:$F$44,2,FALSE),S1271*$D1271,0)))</f>
        <v>0</v>
      </c>
      <c r="AF1271" s="13">
        <f>IF($D1271="",0,IF($E1271="",0,IF(VLOOKUP($E1271,paramètres!$E$33:$F$44,2,FALSE)&lt;=VLOOKUP($AF$18,paramètres!$E$33:$F$44,2,FALSE),T1271*$D1271,0)))</f>
        <v>0</v>
      </c>
      <c r="AG1271" s="13">
        <f>IF($D1271="",0,IF($E1271="",0,IF(VLOOKUP($E1271,paramètres!$E$33:$F$44,2,FALSE)&lt;=VLOOKUP($AG$18,paramètres!$E$33:$F$44,2,FALSE),U1271*$D1271,0)))</f>
        <v>0</v>
      </c>
      <c r="AH1271" s="13">
        <f>IF($D1271="",0,IF($E1271="",0,IF(VLOOKUP($E1271,paramètres!$E$33:$F$44,2,FALSE)&lt;=VLOOKUP($AH$18,paramètres!$E$33:$F$44,2,FALSE),V1271*$D1271,0)))</f>
        <v>0</v>
      </c>
      <c r="AI1271" s="13">
        <f>IF($D1271="",0,IF($E1271="",0,IF(VLOOKUP($E1271,paramètres!$E$33:$F$44,2,FALSE)&lt;=VLOOKUP($AI$18,paramètres!$E$33:$F$44,2,FALSE),W1271*$D1271,0)))</f>
        <v>0</v>
      </c>
      <c r="AJ1271" s="13">
        <f>IF($D1271="",0,IF($E1271="",0,IF(VLOOKUP($E1271,paramètres!$E$33:$F$44,2,FALSE)&lt;=VLOOKUP($AJ$18,paramètres!$E$33:$F$44,2,FALSE),X1271*$D1271,0)))</f>
        <v>0</v>
      </c>
      <c r="AK1271" s="13">
        <f>IF($D1271="",0,IF($E1271="",0,IF(VLOOKUP($E1271,paramètres!$E$33:$F$44,2,FALSE)&lt;=VLOOKUP($AK$18,paramètres!$E$33:$F$44,2,FALSE),Y1271*$D1271,0)))</f>
        <v>0</v>
      </c>
      <c r="AL1271" s="13">
        <f>IF($D1271="",0,IF($E1271="",0,IF(VLOOKUP($E1271,paramètres!$E$33:$F$44,2,FALSE)&lt;=VLOOKUP($AL$18,paramètres!$E$33:$F$44,2,FALSE),Z1271*$D1271,0)))</f>
        <v>0</v>
      </c>
      <c r="AM1271" s="13">
        <f>IF($D1271="",0,IF($E1271="",0,IF(VLOOKUP($E1271,paramètres!$E$33:$F$44,2,FALSE)&lt;=VLOOKUP($AM$18,paramètres!$E$33:$F$44,2,FALSE),AA1271*$D1271,0)))</f>
        <v>0</v>
      </c>
      <c r="AN1271" s="154">
        <f>IF($D1271="",0,IF($E1271="",0,IF(VLOOKUP($E1271,paramètres!$E$33:$F$44,2,FALSE)&lt;=VLOOKUP($AN$18,paramètres!$E$33:$F$44,2,FALSE),AB1271*$D1271,0)))</f>
        <v>0</v>
      </c>
      <c r="AO1271" s="149" t="str">
        <f>IF(paramètres!$B$28=1,((SUM(Q1271:Z1271)/1.02)+SUM(AA1271:AB1271))*0.0303/9*COUNT(Q1271:Y1271),IF(paramètres!$B$28=2,(SUM(Q1271:AB1271))*0.0303/9*COUNT(Q1271:Y1271),"Missing Delta option"))</f>
        <v>Missing Delta option</v>
      </c>
      <c r="AP1271" s="13" t="str">
        <f>IF(paramètres!$B$28=1,(((SUM(Q1271:Z1271)/1.02)+SUM(AA1271:AB1271))+((SUM(AC1271:AL1271)/1.02)+SUM(AM1271:AO1271)))*cotpatr,IF(paramètres!$B$28=2,(SUM(Q1271:AO1271)*cotpatr),"Missing Delta Option"))</f>
        <v>Missing Delta Option</v>
      </c>
      <c r="AQ1271" s="13" t="str" cm="1">
        <f t="array" ref="AQ1271">IF(paramètres!$B$28=1,(((SUM(Q1271:Z1271)/1.02)+SUM(AA1271:AB1271))+((SUM(AC1271:AN1271)/1.02)+SUM(AM1271:AN1271)))/12*pécule,IF(paramètres!$B$28=2,SUM(Q1271:AN1271)/12*pécule,"Missing Delta Option"))</f>
        <v>Missing Delta Option</v>
      </c>
      <c r="AR1271" s="132" t="e">
        <f>IF(paramètres!$B$28=1,(((SUM(Q1271:Z1271)/1.02)+SUM(AA1271:AB1271))+((SUM(AC1271:AN1271)/1.02)+SUM(AM1271:AN1271)))+AO1271+AP1271+AQ1271,SUM(Q1271:AN1271)+AO1271+AP1271+AQ1271)</f>
        <v>#VALUE!</v>
      </c>
    </row>
    <row r="1272" spans="1:44" x14ac:dyDescent="0.25">
      <c r="A1272" s="131"/>
      <c r="B1272" s="39"/>
      <c r="C1272" s="39"/>
      <c r="D1272" s="93"/>
      <c r="E1272" s="68"/>
      <c r="F1272" s="40"/>
      <c r="G1272" s="94"/>
      <c r="H1272" s="38"/>
      <c r="I1272" s="95"/>
      <c r="J1272" s="40"/>
      <c r="K1272" s="38"/>
      <c r="L1272" s="95"/>
      <c r="M1272" s="40"/>
      <c r="N1272" s="38"/>
      <c r="O1272" s="95"/>
      <c r="P1272" s="68"/>
      <c r="Q1272" s="226"/>
      <c r="R1272" s="227"/>
      <c r="S1272" s="227"/>
      <c r="T1272" s="227"/>
      <c r="U1272" s="227"/>
      <c r="V1272" s="227"/>
      <c r="W1272" s="227"/>
      <c r="X1272" s="227"/>
      <c r="Y1272" s="227"/>
      <c r="Z1272" s="227"/>
      <c r="AA1272" s="227"/>
      <c r="AB1272" s="228"/>
      <c r="AC1272" s="149">
        <f>IF($D1272="",0,IF($E1272="",0,IF(VLOOKUP($E1272,paramètres!$E$33:$F$44,2,FALSE)&lt;=VLOOKUP($AC$18,paramètres!$E$33:$F$44,2,FALSE),Q1272*$D1272,0)))</f>
        <v>0</v>
      </c>
      <c r="AD1272" s="13">
        <f>IF($D1272="",0,IF($E1272="",0,IF(VLOOKUP($E1272,paramètres!$E$33:$F$44,2,FALSE)&lt;=VLOOKUP($AD$18,paramètres!$E$33:$F$44,2,FALSE),R1272*$D1272,0)))</f>
        <v>0</v>
      </c>
      <c r="AE1272" s="13">
        <f>IF($D1272="",0,IF($E1272="",0,IF(VLOOKUP($E1272,paramètres!$E$33:$F$44,2,FALSE)&lt;=VLOOKUP($AE$18,paramètres!$E$33:$F$44,2,FALSE),S1272*$D1272,0)))</f>
        <v>0</v>
      </c>
      <c r="AF1272" s="13">
        <f>IF($D1272="",0,IF($E1272="",0,IF(VLOOKUP($E1272,paramètres!$E$33:$F$44,2,FALSE)&lt;=VLOOKUP($AF$18,paramètres!$E$33:$F$44,2,FALSE),T1272*$D1272,0)))</f>
        <v>0</v>
      </c>
      <c r="AG1272" s="13">
        <f>IF($D1272="",0,IF($E1272="",0,IF(VLOOKUP($E1272,paramètres!$E$33:$F$44,2,FALSE)&lt;=VLOOKUP($AG$18,paramètres!$E$33:$F$44,2,FALSE),U1272*$D1272,0)))</f>
        <v>0</v>
      </c>
      <c r="AH1272" s="13">
        <f>IF($D1272="",0,IF($E1272="",0,IF(VLOOKUP($E1272,paramètres!$E$33:$F$44,2,FALSE)&lt;=VLOOKUP($AH$18,paramètres!$E$33:$F$44,2,FALSE),V1272*$D1272,0)))</f>
        <v>0</v>
      </c>
      <c r="AI1272" s="13">
        <f>IF($D1272="",0,IF($E1272="",0,IF(VLOOKUP($E1272,paramètres!$E$33:$F$44,2,FALSE)&lt;=VLOOKUP($AI$18,paramètres!$E$33:$F$44,2,FALSE),W1272*$D1272,0)))</f>
        <v>0</v>
      </c>
      <c r="AJ1272" s="13">
        <f>IF($D1272="",0,IF($E1272="",0,IF(VLOOKUP($E1272,paramètres!$E$33:$F$44,2,FALSE)&lt;=VLOOKUP($AJ$18,paramètres!$E$33:$F$44,2,FALSE),X1272*$D1272,0)))</f>
        <v>0</v>
      </c>
      <c r="AK1272" s="13">
        <f>IF($D1272="",0,IF($E1272="",0,IF(VLOOKUP($E1272,paramètres!$E$33:$F$44,2,FALSE)&lt;=VLOOKUP($AK$18,paramètres!$E$33:$F$44,2,FALSE),Y1272*$D1272,0)))</f>
        <v>0</v>
      </c>
      <c r="AL1272" s="13">
        <f>IF($D1272="",0,IF($E1272="",0,IF(VLOOKUP($E1272,paramètres!$E$33:$F$44,2,FALSE)&lt;=VLOOKUP($AL$18,paramètres!$E$33:$F$44,2,FALSE),Z1272*$D1272,0)))</f>
        <v>0</v>
      </c>
      <c r="AM1272" s="13">
        <f>IF($D1272="",0,IF($E1272="",0,IF(VLOOKUP($E1272,paramètres!$E$33:$F$44,2,FALSE)&lt;=VLOOKUP($AM$18,paramètres!$E$33:$F$44,2,FALSE),AA1272*$D1272,0)))</f>
        <v>0</v>
      </c>
      <c r="AN1272" s="154">
        <f>IF($D1272="",0,IF($E1272="",0,IF(VLOOKUP($E1272,paramètres!$E$33:$F$44,2,FALSE)&lt;=VLOOKUP($AN$18,paramètres!$E$33:$F$44,2,FALSE),AB1272*$D1272,0)))</f>
        <v>0</v>
      </c>
      <c r="AO1272" s="149" t="str">
        <f>IF(paramètres!$B$28=1,((SUM(Q1272:Z1272)/1.02)+SUM(AA1272:AB1272))*0.0303/9*COUNT(Q1272:Y1272),IF(paramètres!$B$28=2,(SUM(Q1272:AB1272))*0.0303/9*COUNT(Q1272:Y1272),"Missing Delta option"))</f>
        <v>Missing Delta option</v>
      </c>
      <c r="AP1272" s="13" t="str">
        <f>IF(paramètres!$B$28=1,(((SUM(Q1272:Z1272)/1.02)+SUM(AA1272:AB1272))+((SUM(AC1272:AL1272)/1.02)+SUM(AM1272:AO1272)))*cotpatr,IF(paramètres!$B$28=2,(SUM(Q1272:AO1272)*cotpatr),"Missing Delta Option"))</f>
        <v>Missing Delta Option</v>
      </c>
      <c r="AQ1272" s="13" t="str" cm="1">
        <f t="array" ref="AQ1272">IF(paramètres!$B$28=1,(((SUM(Q1272:Z1272)/1.02)+SUM(AA1272:AB1272))+((SUM(AC1272:AN1272)/1.02)+SUM(AM1272:AN1272)))/12*pécule,IF(paramètres!$B$28=2,SUM(Q1272:AN1272)/12*pécule,"Missing Delta Option"))</f>
        <v>Missing Delta Option</v>
      </c>
      <c r="AR1272" s="132" t="e">
        <f>IF(paramètres!$B$28=1,(((SUM(Q1272:Z1272)/1.02)+SUM(AA1272:AB1272))+((SUM(AC1272:AN1272)/1.02)+SUM(AM1272:AN1272)))+AO1272+AP1272+AQ1272,SUM(Q1272:AN1272)+AO1272+AP1272+AQ1272)</f>
        <v>#VALUE!</v>
      </c>
    </row>
    <row r="1273" spans="1:44" x14ac:dyDescent="0.25">
      <c r="A1273" s="131"/>
      <c r="B1273" s="39"/>
      <c r="C1273" s="39"/>
      <c r="D1273" s="93"/>
      <c r="E1273" s="68"/>
      <c r="F1273" s="40"/>
      <c r="G1273" s="94"/>
      <c r="H1273" s="38"/>
      <c r="I1273" s="95"/>
      <c r="J1273" s="40"/>
      <c r="K1273" s="38"/>
      <c r="L1273" s="95"/>
      <c r="M1273" s="40"/>
      <c r="N1273" s="38"/>
      <c r="O1273" s="95"/>
      <c r="P1273" s="68"/>
      <c r="Q1273" s="226"/>
      <c r="R1273" s="227"/>
      <c r="S1273" s="227"/>
      <c r="T1273" s="227"/>
      <c r="U1273" s="227"/>
      <c r="V1273" s="227"/>
      <c r="W1273" s="227"/>
      <c r="X1273" s="227"/>
      <c r="Y1273" s="227"/>
      <c r="Z1273" s="227"/>
      <c r="AA1273" s="227"/>
      <c r="AB1273" s="228"/>
      <c r="AC1273" s="149">
        <f>IF($D1273="",0,IF($E1273="",0,IF(VLOOKUP($E1273,paramètres!$E$33:$F$44,2,FALSE)&lt;=VLOOKUP($AC$18,paramètres!$E$33:$F$44,2,FALSE),Q1273*$D1273,0)))</f>
        <v>0</v>
      </c>
      <c r="AD1273" s="13">
        <f>IF($D1273="",0,IF($E1273="",0,IF(VLOOKUP($E1273,paramètres!$E$33:$F$44,2,FALSE)&lt;=VLOOKUP($AD$18,paramètres!$E$33:$F$44,2,FALSE),R1273*$D1273,0)))</f>
        <v>0</v>
      </c>
      <c r="AE1273" s="13">
        <f>IF($D1273="",0,IF($E1273="",0,IF(VLOOKUP($E1273,paramètres!$E$33:$F$44,2,FALSE)&lt;=VLOOKUP($AE$18,paramètres!$E$33:$F$44,2,FALSE),S1273*$D1273,0)))</f>
        <v>0</v>
      </c>
      <c r="AF1273" s="13">
        <f>IF($D1273="",0,IF($E1273="",0,IF(VLOOKUP($E1273,paramètres!$E$33:$F$44,2,FALSE)&lt;=VLOOKUP($AF$18,paramètres!$E$33:$F$44,2,FALSE),T1273*$D1273,0)))</f>
        <v>0</v>
      </c>
      <c r="AG1273" s="13">
        <f>IF($D1273="",0,IF($E1273="",0,IF(VLOOKUP($E1273,paramètres!$E$33:$F$44,2,FALSE)&lt;=VLOOKUP($AG$18,paramètres!$E$33:$F$44,2,FALSE),U1273*$D1273,0)))</f>
        <v>0</v>
      </c>
      <c r="AH1273" s="13">
        <f>IF($D1273="",0,IF($E1273="",0,IF(VLOOKUP($E1273,paramètres!$E$33:$F$44,2,FALSE)&lt;=VLOOKUP($AH$18,paramètres!$E$33:$F$44,2,FALSE),V1273*$D1273,0)))</f>
        <v>0</v>
      </c>
      <c r="AI1273" s="13">
        <f>IF($D1273="",0,IF($E1273="",0,IF(VLOOKUP($E1273,paramètres!$E$33:$F$44,2,FALSE)&lt;=VLOOKUP($AI$18,paramètres!$E$33:$F$44,2,FALSE),W1273*$D1273,0)))</f>
        <v>0</v>
      </c>
      <c r="AJ1273" s="13">
        <f>IF($D1273="",0,IF($E1273="",0,IF(VLOOKUP($E1273,paramètres!$E$33:$F$44,2,FALSE)&lt;=VLOOKUP($AJ$18,paramètres!$E$33:$F$44,2,FALSE),X1273*$D1273,0)))</f>
        <v>0</v>
      </c>
      <c r="AK1273" s="13">
        <f>IF($D1273="",0,IF($E1273="",0,IF(VLOOKUP($E1273,paramètres!$E$33:$F$44,2,FALSE)&lt;=VLOOKUP($AK$18,paramètres!$E$33:$F$44,2,FALSE),Y1273*$D1273,0)))</f>
        <v>0</v>
      </c>
      <c r="AL1273" s="13">
        <f>IF($D1273="",0,IF($E1273="",0,IF(VLOOKUP($E1273,paramètres!$E$33:$F$44,2,FALSE)&lt;=VLOOKUP($AL$18,paramètres!$E$33:$F$44,2,FALSE),Z1273*$D1273,0)))</f>
        <v>0</v>
      </c>
      <c r="AM1273" s="13">
        <f>IF($D1273="",0,IF($E1273="",0,IF(VLOOKUP($E1273,paramètres!$E$33:$F$44,2,FALSE)&lt;=VLOOKUP($AM$18,paramètres!$E$33:$F$44,2,FALSE),AA1273*$D1273,0)))</f>
        <v>0</v>
      </c>
      <c r="AN1273" s="154">
        <f>IF($D1273="",0,IF($E1273="",0,IF(VLOOKUP($E1273,paramètres!$E$33:$F$44,2,FALSE)&lt;=VLOOKUP($AN$18,paramètres!$E$33:$F$44,2,FALSE),AB1273*$D1273,0)))</f>
        <v>0</v>
      </c>
      <c r="AO1273" s="149" t="str">
        <f>IF(paramètres!$B$28=1,((SUM(Q1273:Z1273)/1.02)+SUM(AA1273:AB1273))*0.0303/9*COUNT(Q1273:Y1273),IF(paramètres!$B$28=2,(SUM(Q1273:AB1273))*0.0303/9*COUNT(Q1273:Y1273),"Missing Delta option"))</f>
        <v>Missing Delta option</v>
      </c>
      <c r="AP1273" s="13" t="str">
        <f>IF(paramètres!$B$28=1,(((SUM(Q1273:Z1273)/1.02)+SUM(AA1273:AB1273))+((SUM(AC1273:AL1273)/1.02)+SUM(AM1273:AO1273)))*cotpatr,IF(paramètres!$B$28=2,(SUM(Q1273:AO1273)*cotpatr),"Missing Delta Option"))</f>
        <v>Missing Delta Option</v>
      </c>
      <c r="AQ1273" s="13" t="str" cm="1">
        <f t="array" ref="AQ1273">IF(paramètres!$B$28=1,(((SUM(Q1273:Z1273)/1.02)+SUM(AA1273:AB1273))+((SUM(AC1273:AN1273)/1.02)+SUM(AM1273:AN1273)))/12*pécule,IF(paramètres!$B$28=2,SUM(Q1273:AN1273)/12*pécule,"Missing Delta Option"))</f>
        <v>Missing Delta Option</v>
      </c>
      <c r="AR1273" s="132" t="e">
        <f>IF(paramètres!$B$28=1,(((SUM(Q1273:Z1273)/1.02)+SUM(AA1273:AB1273))+((SUM(AC1273:AN1273)/1.02)+SUM(AM1273:AN1273)))+AO1273+AP1273+AQ1273,SUM(Q1273:AN1273)+AO1273+AP1273+AQ1273)</f>
        <v>#VALUE!</v>
      </c>
    </row>
    <row r="1274" spans="1:44" x14ac:dyDescent="0.25">
      <c r="A1274" s="131"/>
      <c r="B1274" s="39"/>
      <c r="C1274" s="39"/>
      <c r="D1274" s="93"/>
      <c r="E1274" s="68"/>
      <c r="F1274" s="40"/>
      <c r="G1274" s="94"/>
      <c r="H1274" s="38"/>
      <c r="I1274" s="95"/>
      <c r="J1274" s="40"/>
      <c r="K1274" s="38"/>
      <c r="L1274" s="95"/>
      <c r="M1274" s="40"/>
      <c r="N1274" s="38"/>
      <c r="O1274" s="95"/>
      <c r="P1274" s="68"/>
      <c r="Q1274" s="226"/>
      <c r="R1274" s="227"/>
      <c r="S1274" s="227"/>
      <c r="T1274" s="227"/>
      <c r="U1274" s="227"/>
      <c r="V1274" s="227"/>
      <c r="W1274" s="227"/>
      <c r="X1274" s="227"/>
      <c r="Y1274" s="227"/>
      <c r="Z1274" s="227"/>
      <c r="AA1274" s="227"/>
      <c r="AB1274" s="228"/>
      <c r="AC1274" s="149">
        <f>IF($D1274="",0,IF($E1274="",0,IF(VLOOKUP($E1274,paramètres!$E$33:$F$44,2,FALSE)&lt;=VLOOKUP($AC$18,paramètres!$E$33:$F$44,2,FALSE),Q1274*$D1274,0)))</f>
        <v>0</v>
      </c>
      <c r="AD1274" s="13">
        <f>IF($D1274="",0,IF($E1274="",0,IF(VLOOKUP($E1274,paramètres!$E$33:$F$44,2,FALSE)&lt;=VLOOKUP($AD$18,paramètres!$E$33:$F$44,2,FALSE),R1274*$D1274,0)))</f>
        <v>0</v>
      </c>
      <c r="AE1274" s="13">
        <f>IF($D1274="",0,IF($E1274="",0,IF(VLOOKUP($E1274,paramètres!$E$33:$F$44,2,FALSE)&lt;=VLOOKUP($AE$18,paramètres!$E$33:$F$44,2,FALSE),S1274*$D1274,0)))</f>
        <v>0</v>
      </c>
      <c r="AF1274" s="13">
        <f>IF($D1274="",0,IF($E1274="",0,IF(VLOOKUP($E1274,paramètres!$E$33:$F$44,2,FALSE)&lt;=VLOOKUP($AF$18,paramètres!$E$33:$F$44,2,FALSE),T1274*$D1274,0)))</f>
        <v>0</v>
      </c>
      <c r="AG1274" s="13">
        <f>IF($D1274="",0,IF($E1274="",0,IF(VLOOKUP($E1274,paramètres!$E$33:$F$44,2,FALSE)&lt;=VLOOKUP($AG$18,paramètres!$E$33:$F$44,2,FALSE),U1274*$D1274,0)))</f>
        <v>0</v>
      </c>
      <c r="AH1274" s="13">
        <f>IF($D1274="",0,IF($E1274="",0,IF(VLOOKUP($E1274,paramètres!$E$33:$F$44,2,FALSE)&lt;=VLOOKUP($AH$18,paramètres!$E$33:$F$44,2,FALSE),V1274*$D1274,0)))</f>
        <v>0</v>
      </c>
      <c r="AI1274" s="13">
        <f>IF($D1274="",0,IF($E1274="",0,IF(VLOOKUP($E1274,paramètres!$E$33:$F$44,2,FALSE)&lt;=VLOOKUP($AI$18,paramètres!$E$33:$F$44,2,FALSE),W1274*$D1274,0)))</f>
        <v>0</v>
      </c>
      <c r="AJ1274" s="13">
        <f>IF($D1274="",0,IF($E1274="",0,IF(VLOOKUP($E1274,paramètres!$E$33:$F$44,2,FALSE)&lt;=VLOOKUP($AJ$18,paramètres!$E$33:$F$44,2,FALSE),X1274*$D1274,0)))</f>
        <v>0</v>
      </c>
      <c r="AK1274" s="13">
        <f>IF($D1274="",0,IF($E1274="",0,IF(VLOOKUP($E1274,paramètres!$E$33:$F$44,2,FALSE)&lt;=VLOOKUP($AK$18,paramètres!$E$33:$F$44,2,FALSE),Y1274*$D1274,0)))</f>
        <v>0</v>
      </c>
      <c r="AL1274" s="13">
        <f>IF($D1274="",0,IF($E1274="",0,IF(VLOOKUP($E1274,paramètres!$E$33:$F$44,2,FALSE)&lt;=VLOOKUP($AL$18,paramètres!$E$33:$F$44,2,FALSE),Z1274*$D1274,0)))</f>
        <v>0</v>
      </c>
      <c r="AM1274" s="13">
        <f>IF($D1274="",0,IF($E1274="",0,IF(VLOOKUP($E1274,paramètres!$E$33:$F$44,2,FALSE)&lt;=VLOOKUP($AM$18,paramètres!$E$33:$F$44,2,FALSE),AA1274*$D1274,0)))</f>
        <v>0</v>
      </c>
      <c r="AN1274" s="154">
        <f>IF($D1274="",0,IF($E1274="",0,IF(VLOOKUP($E1274,paramètres!$E$33:$F$44,2,FALSE)&lt;=VLOOKUP($AN$18,paramètres!$E$33:$F$44,2,FALSE),AB1274*$D1274,0)))</f>
        <v>0</v>
      </c>
      <c r="AO1274" s="149" t="str">
        <f>IF(paramètres!$B$28=1,((SUM(Q1274:Z1274)/1.02)+SUM(AA1274:AB1274))*0.0303/9*COUNT(Q1274:Y1274),IF(paramètres!$B$28=2,(SUM(Q1274:AB1274))*0.0303/9*COUNT(Q1274:Y1274),"Missing Delta option"))</f>
        <v>Missing Delta option</v>
      </c>
      <c r="AP1274" s="13" t="str">
        <f>IF(paramètres!$B$28=1,(((SUM(Q1274:Z1274)/1.02)+SUM(AA1274:AB1274))+((SUM(AC1274:AL1274)/1.02)+SUM(AM1274:AO1274)))*cotpatr,IF(paramètres!$B$28=2,(SUM(Q1274:AO1274)*cotpatr),"Missing Delta Option"))</f>
        <v>Missing Delta Option</v>
      </c>
      <c r="AQ1274" s="13" t="str" cm="1">
        <f t="array" ref="AQ1274">IF(paramètres!$B$28=1,(((SUM(Q1274:Z1274)/1.02)+SUM(AA1274:AB1274))+((SUM(AC1274:AN1274)/1.02)+SUM(AM1274:AN1274)))/12*pécule,IF(paramètres!$B$28=2,SUM(Q1274:AN1274)/12*pécule,"Missing Delta Option"))</f>
        <v>Missing Delta Option</v>
      </c>
      <c r="AR1274" s="132" t="e">
        <f>IF(paramètres!$B$28=1,(((SUM(Q1274:Z1274)/1.02)+SUM(AA1274:AB1274))+((SUM(AC1274:AN1274)/1.02)+SUM(AM1274:AN1274)))+AO1274+AP1274+AQ1274,SUM(Q1274:AN1274)+AO1274+AP1274+AQ1274)</f>
        <v>#VALUE!</v>
      </c>
    </row>
    <row r="1275" spans="1:44" x14ac:dyDescent="0.25">
      <c r="A1275" s="131"/>
      <c r="B1275" s="39"/>
      <c r="C1275" s="39"/>
      <c r="D1275" s="93"/>
      <c r="E1275" s="68"/>
      <c r="F1275" s="40"/>
      <c r="G1275" s="94"/>
      <c r="H1275" s="38"/>
      <c r="I1275" s="95"/>
      <c r="J1275" s="40"/>
      <c r="K1275" s="38"/>
      <c r="L1275" s="95"/>
      <c r="M1275" s="40"/>
      <c r="N1275" s="38"/>
      <c r="O1275" s="95"/>
      <c r="P1275" s="68"/>
      <c r="Q1275" s="226"/>
      <c r="R1275" s="227"/>
      <c r="S1275" s="227"/>
      <c r="T1275" s="227"/>
      <c r="U1275" s="227"/>
      <c r="V1275" s="227"/>
      <c r="W1275" s="227"/>
      <c r="X1275" s="227"/>
      <c r="Y1275" s="227"/>
      <c r="Z1275" s="227"/>
      <c r="AA1275" s="227"/>
      <c r="AB1275" s="228"/>
      <c r="AC1275" s="149">
        <f>IF($D1275="",0,IF($E1275="",0,IF(VLOOKUP($E1275,paramètres!$E$33:$F$44,2,FALSE)&lt;=VLOOKUP($AC$18,paramètres!$E$33:$F$44,2,FALSE),Q1275*$D1275,0)))</f>
        <v>0</v>
      </c>
      <c r="AD1275" s="13">
        <f>IF($D1275="",0,IF($E1275="",0,IF(VLOOKUP($E1275,paramètres!$E$33:$F$44,2,FALSE)&lt;=VLOOKUP($AD$18,paramètres!$E$33:$F$44,2,FALSE),R1275*$D1275,0)))</f>
        <v>0</v>
      </c>
      <c r="AE1275" s="13">
        <f>IF($D1275="",0,IF($E1275="",0,IF(VLOOKUP($E1275,paramètres!$E$33:$F$44,2,FALSE)&lt;=VLOOKUP($AE$18,paramètres!$E$33:$F$44,2,FALSE),S1275*$D1275,0)))</f>
        <v>0</v>
      </c>
      <c r="AF1275" s="13">
        <f>IF($D1275="",0,IF($E1275="",0,IF(VLOOKUP($E1275,paramètres!$E$33:$F$44,2,FALSE)&lt;=VLOOKUP($AF$18,paramètres!$E$33:$F$44,2,FALSE),T1275*$D1275,0)))</f>
        <v>0</v>
      </c>
      <c r="AG1275" s="13">
        <f>IF($D1275="",0,IF($E1275="",0,IF(VLOOKUP($E1275,paramètres!$E$33:$F$44,2,FALSE)&lt;=VLOOKUP($AG$18,paramètres!$E$33:$F$44,2,FALSE),U1275*$D1275,0)))</f>
        <v>0</v>
      </c>
      <c r="AH1275" s="13">
        <f>IF($D1275="",0,IF($E1275="",0,IF(VLOOKUP($E1275,paramètres!$E$33:$F$44,2,FALSE)&lt;=VLOOKUP($AH$18,paramètres!$E$33:$F$44,2,FALSE),V1275*$D1275,0)))</f>
        <v>0</v>
      </c>
      <c r="AI1275" s="13">
        <f>IF($D1275="",0,IF($E1275="",0,IF(VLOOKUP($E1275,paramètres!$E$33:$F$44,2,FALSE)&lt;=VLOOKUP($AI$18,paramètres!$E$33:$F$44,2,FALSE),W1275*$D1275,0)))</f>
        <v>0</v>
      </c>
      <c r="AJ1275" s="13">
        <f>IF($D1275="",0,IF($E1275="",0,IF(VLOOKUP($E1275,paramètres!$E$33:$F$44,2,FALSE)&lt;=VLOOKUP($AJ$18,paramètres!$E$33:$F$44,2,FALSE),X1275*$D1275,0)))</f>
        <v>0</v>
      </c>
      <c r="AK1275" s="13">
        <f>IF($D1275="",0,IF($E1275="",0,IF(VLOOKUP($E1275,paramètres!$E$33:$F$44,2,FALSE)&lt;=VLOOKUP($AK$18,paramètres!$E$33:$F$44,2,FALSE),Y1275*$D1275,0)))</f>
        <v>0</v>
      </c>
      <c r="AL1275" s="13">
        <f>IF($D1275="",0,IF($E1275="",0,IF(VLOOKUP($E1275,paramètres!$E$33:$F$44,2,FALSE)&lt;=VLOOKUP($AL$18,paramètres!$E$33:$F$44,2,FALSE),Z1275*$D1275,0)))</f>
        <v>0</v>
      </c>
      <c r="AM1275" s="13">
        <f>IF($D1275="",0,IF($E1275="",0,IF(VLOOKUP($E1275,paramètres!$E$33:$F$44,2,FALSE)&lt;=VLOOKUP($AM$18,paramètres!$E$33:$F$44,2,FALSE),AA1275*$D1275,0)))</f>
        <v>0</v>
      </c>
      <c r="AN1275" s="154">
        <f>IF($D1275="",0,IF($E1275="",0,IF(VLOOKUP($E1275,paramètres!$E$33:$F$44,2,FALSE)&lt;=VLOOKUP($AN$18,paramètres!$E$33:$F$44,2,FALSE),AB1275*$D1275,0)))</f>
        <v>0</v>
      </c>
      <c r="AO1275" s="149" t="str">
        <f>IF(paramètres!$B$28=1,((SUM(Q1275:Z1275)/1.02)+SUM(AA1275:AB1275))*0.0303/9*COUNT(Q1275:Y1275),IF(paramètres!$B$28=2,(SUM(Q1275:AB1275))*0.0303/9*COUNT(Q1275:Y1275),"Missing Delta option"))</f>
        <v>Missing Delta option</v>
      </c>
      <c r="AP1275" s="13" t="str">
        <f>IF(paramètres!$B$28=1,(((SUM(Q1275:Z1275)/1.02)+SUM(AA1275:AB1275))+((SUM(AC1275:AL1275)/1.02)+SUM(AM1275:AO1275)))*cotpatr,IF(paramètres!$B$28=2,(SUM(Q1275:AO1275)*cotpatr),"Missing Delta Option"))</f>
        <v>Missing Delta Option</v>
      </c>
      <c r="AQ1275" s="13" t="str" cm="1">
        <f t="array" ref="AQ1275">IF(paramètres!$B$28=1,(((SUM(Q1275:Z1275)/1.02)+SUM(AA1275:AB1275))+((SUM(AC1275:AN1275)/1.02)+SUM(AM1275:AN1275)))/12*pécule,IF(paramètres!$B$28=2,SUM(Q1275:AN1275)/12*pécule,"Missing Delta Option"))</f>
        <v>Missing Delta Option</v>
      </c>
      <c r="AR1275" s="132" t="e">
        <f>IF(paramètres!$B$28=1,(((SUM(Q1275:Z1275)/1.02)+SUM(AA1275:AB1275))+((SUM(AC1275:AN1275)/1.02)+SUM(AM1275:AN1275)))+AO1275+AP1275+AQ1275,SUM(Q1275:AN1275)+AO1275+AP1275+AQ1275)</f>
        <v>#VALUE!</v>
      </c>
    </row>
    <row r="1276" spans="1:44" x14ac:dyDescent="0.25">
      <c r="A1276" s="131"/>
      <c r="B1276" s="39"/>
      <c r="C1276" s="39"/>
      <c r="D1276" s="93"/>
      <c r="E1276" s="68"/>
      <c r="F1276" s="40"/>
      <c r="G1276" s="94"/>
      <c r="H1276" s="38"/>
      <c r="I1276" s="95"/>
      <c r="J1276" s="40"/>
      <c r="K1276" s="38"/>
      <c r="L1276" s="95"/>
      <c r="M1276" s="40"/>
      <c r="N1276" s="38"/>
      <c r="O1276" s="95"/>
      <c r="P1276" s="68"/>
      <c r="Q1276" s="226"/>
      <c r="R1276" s="227"/>
      <c r="S1276" s="227"/>
      <c r="T1276" s="227"/>
      <c r="U1276" s="227"/>
      <c r="V1276" s="227"/>
      <c r="W1276" s="227"/>
      <c r="X1276" s="227"/>
      <c r="Y1276" s="227"/>
      <c r="Z1276" s="227"/>
      <c r="AA1276" s="227"/>
      <c r="AB1276" s="228"/>
      <c r="AC1276" s="149">
        <f>IF($D1276="",0,IF($E1276="",0,IF(VLOOKUP($E1276,paramètres!$E$33:$F$44,2,FALSE)&lt;=VLOOKUP($AC$18,paramètres!$E$33:$F$44,2,FALSE),Q1276*$D1276,0)))</f>
        <v>0</v>
      </c>
      <c r="AD1276" s="13">
        <f>IF($D1276="",0,IF($E1276="",0,IF(VLOOKUP($E1276,paramètres!$E$33:$F$44,2,FALSE)&lt;=VLOOKUP($AD$18,paramètres!$E$33:$F$44,2,FALSE),R1276*$D1276,0)))</f>
        <v>0</v>
      </c>
      <c r="AE1276" s="13">
        <f>IF($D1276="",0,IF($E1276="",0,IF(VLOOKUP($E1276,paramètres!$E$33:$F$44,2,FALSE)&lt;=VLOOKUP($AE$18,paramètres!$E$33:$F$44,2,FALSE),S1276*$D1276,0)))</f>
        <v>0</v>
      </c>
      <c r="AF1276" s="13">
        <f>IF($D1276="",0,IF($E1276="",0,IF(VLOOKUP($E1276,paramètres!$E$33:$F$44,2,FALSE)&lt;=VLOOKUP($AF$18,paramètres!$E$33:$F$44,2,FALSE),T1276*$D1276,0)))</f>
        <v>0</v>
      </c>
      <c r="AG1276" s="13">
        <f>IF($D1276="",0,IF($E1276="",0,IF(VLOOKUP($E1276,paramètres!$E$33:$F$44,2,FALSE)&lt;=VLOOKUP($AG$18,paramètres!$E$33:$F$44,2,FALSE),U1276*$D1276,0)))</f>
        <v>0</v>
      </c>
      <c r="AH1276" s="13">
        <f>IF($D1276="",0,IF($E1276="",0,IF(VLOOKUP($E1276,paramètres!$E$33:$F$44,2,FALSE)&lt;=VLOOKUP($AH$18,paramètres!$E$33:$F$44,2,FALSE),V1276*$D1276,0)))</f>
        <v>0</v>
      </c>
      <c r="AI1276" s="13">
        <f>IF($D1276="",0,IF($E1276="",0,IF(VLOOKUP($E1276,paramètres!$E$33:$F$44,2,FALSE)&lt;=VLOOKUP($AI$18,paramètres!$E$33:$F$44,2,FALSE),W1276*$D1276,0)))</f>
        <v>0</v>
      </c>
      <c r="AJ1276" s="13">
        <f>IF($D1276="",0,IF($E1276="",0,IF(VLOOKUP($E1276,paramètres!$E$33:$F$44,2,FALSE)&lt;=VLOOKUP($AJ$18,paramètres!$E$33:$F$44,2,FALSE),X1276*$D1276,0)))</f>
        <v>0</v>
      </c>
      <c r="AK1276" s="13">
        <f>IF($D1276="",0,IF($E1276="",0,IF(VLOOKUP($E1276,paramètres!$E$33:$F$44,2,FALSE)&lt;=VLOOKUP($AK$18,paramètres!$E$33:$F$44,2,FALSE),Y1276*$D1276,0)))</f>
        <v>0</v>
      </c>
      <c r="AL1276" s="13">
        <f>IF($D1276="",0,IF($E1276="",0,IF(VLOOKUP($E1276,paramètres!$E$33:$F$44,2,FALSE)&lt;=VLOOKUP($AL$18,paramètres!$E$33:$F$44,2,FALSE),Z1276*$D1276,0)))</f>
        <v>0</v>
      </c>
      <c r="AM1276" s="13">
        <f>IF($D1276="",0,IF($E1276="",0,IF(VLOOKUP($E1276,paramètres!$E$33:$F$44,2,FALSE)&lt;=VLOOKUP($AM$18,paramètres!$E$33:$F$44,2,FALSE),AA1276*$D1276,0)))</f>
        <v>0</v>
      </c>
      <c r="AN1276" s="154">
        <f>IF($D1276="",0,IF($E1276="",0,IF(VLOOKUP($E1276,paramètres!$E$33:$F$44,2,FALSE)&lt;=VLOOKUP($AN$18,paramètres!$E$33:$F$44,2,FALSE),AB1276*$D1276,0)))</f>
        <v>0</v>
      </c>
      <c r="AO1276" s="149" t="str">
        <f>IF(paramètres!$B$28=1,((SUM(Q1276:Z1276)/1.02)+SUM(AA1276:AB1276))*0.0303/9*COUNT(Q1276:Y1276),IF(paramètres!$B$28=2,(SUM(Q1276:AB1276))*0.0303/9*COUNT(Q1276:Y1276),"Missing Delta option"))</f>
        <v>Missing Delta option</v>
      </c>
      <c r="AP1276" s="13" t="str">
        <f>IF(paramètres!$B$28=1,(((SUM(Q1276:Z1276)/1.02)+SUM(AA1276:AB1276))+((SUM(AC1276:AL1276)/1.02)+SUM(AM1276:AO1276)))*cotpatr,IF(paramètres!$B$28=2,(SUM(Q1276:AO1276)*cotpatr),"Missing Delta Option"))</f>
        <v>Missing Delta Option</v>
      </c>
      <c r="AQ1276" s="13" t="str" cm="1">
        <f t="array" ref="AQ1276">IF(paramètres!$B$28=1,(((SUM(Q1276:Z1276)/1.02)+SUM(AA1276:AB1276))+((SUM(AC1276:AN1276)/1.02)+SUM(AM1276:AN1276)))/12*pécule,IF(paramètres!$B$28=2,SUM(Q1276:AN1276)/12*pécule,"Missing Delta Option"))</f>
        <v>Missing Delta Option</v>
      </c>
      <c r="AR1276" s="132" t="e">
        <f>IF(paramètres!$B$28=1,(((SUM(Q1276:Z1276)/1.02)+SUM(AA1276:AB1276))+((SUM(AC1276:AN1276)/1.02)+SUM(AM1276:AN1276)))+AO1276+AP1276+AQ1276,SUM(Q1276:AN1276)+AO1276+AP1276+AQ1276)</f>
        <v>#VALUE!</v>
      </c>
    </row>
    <row r="1277" spans="1:44" x14ac:dyDescent="0.25">
      <c r="A1277" s="131"/>
      <c r="B1277" s="39"/>
      <c r="C1277" s="39"/>
      <c r="D1277" s="93"/>
      <c r="E1277" s="68"/>
      <c r="F1277" s="40"/>
      <c r="G1277" s="94"/>
      <c r="H1277" s="38"/>
      <c r="I1277" s="95"/>
      <c r="J1277" s="40"/>
      <c r="K1277" s="38"/>
      <c r="L1277" s="95"/>
      <c r="M1277" s="40"/>
      <c r="N1277" s="38"/>
      <c r="O1277" s="95"/>
      <c r="P1277" s="68"/>
      <c r="Q1277" s="226"/>
      <c r="R1277" s="227"/>
      <c r="S1277" s="227"/>
      <c r="T1277" s="227"/>
      <c r="U1277" s="227"/>
      <c r="V1277" s="227"/>
      <c r="W1277" s="227"/>
      <c r="X1277" s="227"/>
      <c r="Y1277" s="227"/>
      <c r="Z1277" s="227"/>
      <c r="AA1277" s="227"/>
      <c r="AB1277" s="228"/>
      <c r="AC1277" s="149">
        <f>IF($D1277="",0,IF($E1277="",0,IF(VLOOKUP($E1277,paramètres!$E$33:$F$44,2,FALSE)&lt;=VLOOKUP($AC$18,paramètres!$E$33:$F$44,2,FALSE),Q1277*$D1277,0)))</f>
        <v>0</v>
      </c>
      <c r="AD1277" s="13">
        <f>IF($D1277="",0,IF($E1277="",0,IF(VLOOKUP($E1277,paramètres!$E$33:$F$44,2,FALSE)&lt;=VLOOKUP($AD$18,paramètres!$E$33:$F$44,2,FALSE),R1277*$D1277,0)))</f>
        <v>0</v>
      </c>
      <c r="AE1277" s="13">
        <f>IF($D1277="",0,IF($E1277="",0,IF(VLOOKUP($E1277,paramètres!$E$33:$F$44,2,FALSE)&lt;=VLOOKUP($AE$18,paramètres!$E$33:$F$44,2,FALSE),S1277*$D1277,0)))</f>
        <v>0</v>
      </c>
      <c r="AF1277" s="13">
        <f>IF($D1277="",0,IF($E1277="",0,IF(VLOOKUP($E1277,paramètres!$E$33:$F$44,2,FALSE)&lt;=VLOOKUP($AF$18,paramètres!$E$33:$F$44,2,FALSE),T1277*$D1277,0)))</f>
        <v>0</v>
      </c>
      <c r="AG1277" s="13">
        <f>IF($D1277="",0,IF($E1277="",0,IF(VLOOKUP($E1277,paramètres!$E$33:$F$44,2,FALSE)&lt;=VLOOKUP($AG$18,paramètres!$E$33:$F$44,2,FALSE),U1277*$D1277,0)))</f>
        <v>0</v>
      </c>
      <c r="AH1277" s="13">
        <f>IF($D1277="",0,IF($E1277="",0,IF(VLOOKUP($E1277,paramètres!$E$33:$F$44,2,FALSE)&lt;=VLOOKUP($AH$18,paramètres!$E$33:$F$44,2,FALSE),V1277*$D1277,0)))</f>
        <v>0</v>
      </c>
      <c r="AI1277" s="13">
        <f>IF($D1277="",0,IF($E1277="",0,IF(VLOOKUP($E1277,paramètres!$E$33:$F$44,2,FALSE)&lt;=VLOOKUP($AI$18,paramètres!$E$33:$F$44,2,FALSE),W1277*$D1277,0)))</f>
        <v>0</v>
      </c>
      <c r="AJ1277" s="13">
        <f>IF($D1277="",0,IF($E1277="",0,IF(VLOOKUP($E1277,paramètres!$E$33:$F$44,2,FALSE)&lt;=VLOOKUP($AJ$18,paramètres!$E$33:$F$44,2,FALSE),X1277*$D1277,0)))</f>
        <v>0</v>
      </c>
      <c r="AK1277" s="13">
        <f>IF($D1277="",0,IF($E1277="",0,IF(VLOOKUP($E1277,paramètres!$E$33:$F$44,2,FALSE)&lt;=VLOOKUP($AK$18,paramètres!$E$33:$F$44,2,FALSE),Y1277*$D1277,0)))</f>
        <v>0</v>
      </c>
      <c r="AL1277" s="13">
        <f>IF($D1277="",0,IF($E1277="",0,IF(VLOOKUP($E1277,paramètres!$E$33:$F$44,2,FALSE)&lt;=VLOOKUP($AL$18,paramètres!$E$33:$F$44,2,FALSE),Z1277*$D1277,0)))</f>
        <v>0</v>
      </c>
      <c r="AM1277" s="13">
        <f>IF($D1277="",0,IF($E1277="",0,IF(VLOOKUP($E1277,paramètres!$E$33:$F$44,2,FALSE)&lt;=VLOOKUP($AM$18,paramètres!$E$33:$F$44,2,FALSE),AA1277*$D1277,0)))</f>
        <v>0</v>
      </c>
      <c r="AN1277" s="154">
        <f>IF($D1277="",0,IF($E1277="",0,IF(VLOOKUP($E1277,paramètres!$E$33:$F$44,2,FALSE)&lt;=VLOOKUP($AN$18,paramètres!$E$33:$F$44,2,FALSE),AB1277*$D1277,0)))</f>
        <v>0</v>
      </c>
      <c r="AO1277" s="149" t="str">
        <f>IF(paramètres!$B$28=1,((SUM(Q1277:Z1277)/1.02)+SUM(AA1277:AB1277))*0.0303/9*COUNT(Q1277:Y1277),IF(paramètres!$B$28=2,(SUM(Q1277:AB1277))*0.0303/9*COUNT(Q1277:Y1277),"Missing Delta option"))</f>
        <v>Missing Delta option</v>
      </c>
      <c r="AP1277" s="13" t="str">
        <f>IF(paramètres!$B$28=1,(((SUM(Q1277:Z1277)/1.02)+SUM(AA1277:AB1277))+((SUM(AC1277:AL1277)/1.02)+SUM(AM1277:AO1277)))*cotpatr,IF(paramètres!$B$28=2,(SUM(Q1277:AO1277)*cotpatr),"Missing Delta Option"))</f>
        <v>Missing Delta Option</v>
      </c>
      <c r="AQ1277" s="13" t="str" cm="1">
        <f t="array" ref="AQ1277">IF(paramètres!$B$28=1,(((SUM(Q1277:Z1277)/1.02)+SUM(AA1277:AB1277))+((SUM(AC1277:AN1277)/1.02)+SUM(AM1277:AN1277)))/12*pécule,IF(paramètres!$B$28=2,SUM(Q1277:AN1277)/12*pécule,"Missing Delta Option"))</f>
        <v>Missing Delta Option</v>
      </c>
      <c r="AR1277" s="132" t="e">
        <f>IF(paramètres!$B$28=1,(((SUM(Q1277:Z1277)/1.02)+SUM(AA1277:AB1277))+((SUM(AC1277:AN1277)/1.02)+SUM(AM1277:AN1277)))+AO1277+AP1277+AQ1277,SUM(Q1277:AN1277)+AO1277+AP1277+AQ1277)</f>
        <v>#VALUE!</v>
      </c>
    </row>
    <row r="1278" spans="1:44" x14ac:dyDescent="0.25">
      <c r="A1278" s="131"/>
      <c r="B1278" s="39"/>
      <c r="C1278" s="39"/>
      <c r="D1278" s="93"/>
      <c r="E1278" s="68"/>
      <c r="F1278" s="40"/>
      <c r="G1278" s="94"/>
      <c r="H1278" s="38"/>
      <c r="I1278" s="95"/>
      <c r="J1278" s="40"/>
      <c r="K1278" s="38"/>
      <c r="L1278" s="95"/>
      <c r="M1278" s="40"/>
      <c r="N1278" s="38"/>
      <c r="O1278" s="95"/>
      <c r="P1278" s="68"/>
      <c r="Q1278" s="226"/>
      <c r="R1278" s="227"/>
      <c r="S1278" s="227"/>
      <c r="T1278" s="227"/>
      <c r="U1278" s="227"/>
      <c r="V1278" s="227"/>
      <c r="W1278" s="227"/>
      <c r="X1278" s="227"/>
      <c r="Y1278" s="227"/>
      <c r="Z1278" s="227"/>
      <c r="AA1278" s="227"/>
      <c r="AB1278" s="228"/>
      <c r="AC1278" s="149">
        <f>IF($D1278="",0,IF($E1278="",0,IF(VLOOKUP($E1278,paramètres!$E$33:$F$44,2,FALSE)&lt;=VLOOKUP($AC$18,paramètres!$E$33:$F$44,2,FALSE),Q1278*$D1278,0)))</f>
        <v>0</v>
      </c>
      <c r="AD1278" s="13">
        <f>IF($D1278="",0,IF($E1278="",0,IF(VLOOKUP($E1278,paramètres!$E$33:$F$44,2,FALSE)&lt;=VLOOKUP($AD$18,paramètres!$E$33:$F$44,2,FALSE),R1278*$D1278,0)))</f>
        <v>0</v>
      </c>
      <c r="AE1278" s="13">
        <f>IF($D1278="",0,IF($E1278="",0,IF(VLOOKUP($E1278,paramètres!$E$33:$F$44,2,FALSE)&lt;=VLOOKUP($AE$18,paramètres!$E$33:$F$44,2,FALSE),S1278*$D1278,0)))</f>
        <v>0</v>
      </c>
      <c r="AF1278" s="13">
        <f>IF($D1278="",0,IF($E1278="",0,IF(VLOOKUP($E1278,paramètres!$E$33:$F$44,2,FALSE)&lt;=VLOOKUP($AF$18,paramètres!$E$33:$F$44,2,FALSE),T1278*$D1278,0)))</f>
        <v>0</v>
      </c>
      <c r="AG1278" s="13">
        <f>IF($D1278="",0,IF($E1278="",0,IF(VLOOKUP($E1278,paramètres!$E$33:$F$44,2,FALSE)&lt;=VLOOKUP($AG$18,paramètres!$E$33:$F$44,2,FALSE),U1278*$D1278,0)))</f>
        <v>0</v>
      </c>
      <c r="AH1278" s="13">
        <f>IF($D1278="",0,IF($E1278="",0,IF(VLOOKUP($E1278,paramètres!$E$33:$F$44,2,FALSE)&lt;=VLOOKUP($AH$18,paramètres!$E$33:$F$44,2,FALSE),V1278*$D1278,0)))</f>
        <v>0</v>
      </c>
      <c r="AI1278" s="13">
        <f>IF($D1278="",0,IF($E1278="",0,IF(VLOOKUP($E1278,paramètres!$E$33:$F$44,2,FALSE)&lt;=VLOOKUP($AI$18,paramètres!$E$33:$F$44,2,FALSE),W1278*$D1278,0)))</f>
        <v>0</v>
      </c>
      <c r="AJ1278" s="13">
        <f>IF($D1278="",0,IF($E1278="",0,IF(VLOOKUP($E1278,paramètres!$E$33:$F$44,2,FALSE)&lt;=VLOOKUP($AJ$18,paramètres!$E$33:$F$44,2,FALSE),X1278*$D1278,0)))</f>
        <v>0</v>
      </c>
      <c r="AK1278" s="13">
        <f>IF($D1278="",0,IF($E1278="",0,IF(VLOOKUP($E1278,paramètres!$E$33:$F$44,2,FALSE)&lt;=VLOOKUP($AK$18,paramètres!$E$33:$F$44,2,FALSE),Y1278*$D1278,0)))</f>
        <v>0</v>
      </c>
      <c r="AL1278" s="13">
        <f>IF($D1278="",0,IF($E1278="",0,IF(VLOOKUP($E1278,paramètres!$E$33:$F$44,2,FALSE)&lt;=VLOOKUP($AL$18,paramètres!$E$33:$F$44,2,FALSE),Z1278*$D1278,0)))</f>
        <v>0</v>
      </c>
      <c r="AM1278" s="13">
        <f>IF($D1278="",0,IF($E1278="",0,IF(VLOOKUP($E1278,paramètres!$E$33:$F$44,2,FALSE)&lt;=VLOOKUP($AM$18,paramètres!$E$33:$F$44,2,FALSE),AA1278*$D1278,0)))</f>
        <v>0</v>
      </c>
      <c r="AN1278" s="154">
        <f>IF($D1278="",0,IF($E1278="",0,IF(VLOOKUP($E1278,paramètres!$E$33:$F$44,2,FALSE)&lt;=VLOOKUP($AN$18,paramètres!$E$33:$F$44,2,FALSE),AB1278*$D1278,0)))</f>
        <v>0</v>
      </c>
      <c r="AO1278" s="149" t="str">
        <f>IF(paramètres!$B$28=1,((SUM(Q1278:Z1278)/1.02)+SUM(AA1278:AB1278))*0.0303/9*COUNT(Q1278:Y1278),IF(paramètres!$B$28=2,(SUM(Q1278:AB1278))*0.0303/9*COUNT(Q1278:Y1278),"Missing Delta option"))</f>
        <v>Missing Delta option</v>
      </c>
      <c r="AP1278" s="13" t="str">
        <f>IF(paramètres!$B$28=1,(((SUM(Q1278:Z1278)/1.02)+SUM(AA1278:AB1278))+((SUM(AC1278:AL1278)/1.02)+SUM(AM1278:AO1278)))*cotpatr,IF(paramètres!$B$28=2,(SUM(Q1278:AO1278)*cotpatr),"Missing Delta Option"))</f>
        <v>Missing Delta Option</v>
      </c>
      <c r="AQ1278" s="13" t="str" cm="1">
        <f t="array" ref="AQ1278">IF(paramètres!$B$28=1,(((SUM(Q1278:Z1278)/1.02)+SUM(AA1278:AB1278))+((SUM(AC1278:AN1278)/1.02)+SUM(AM1278:AN1278)))/12*pécule,IF(paramètres!$B$28=2,SUM(Q1278:AN1278)/12*pécule,"Missing Delta Option"))</f>
        <v>Missing Delta Option</v>
      </c>
      <c r="AR1278" s="132" t="e">
        <f>IF(paramètres!$B$28=1,(((SUM(Q1278:Z1278)/1.02)+SUM(AA1278:AB1278))+((SUM(AC1278:AN1278)/1.02)+SUM(AM1278:AN1278)))+AO1278+AP1278+AQ1278,SUM(Q1278:AN1278)+AO1278+AP1278+AQ1278)</f>
        <v>#VALUE!</v>
      </c>
    </row>
    <row r="1279" spans="1:44" x14ac:dyDescent="0.25">
      <c r="A1279" s="131"/>
      <c r="B1279" s="39"/>
      <c r="C1279" s="39"/>
      <c r="D1279" s="93"/>
      <c r="E1279" s="68"/>
      <c r="F1279" s="40"/>
      <c r="G1279" s="94"/>
      <c r="H1279" s="38"/>
      <c r="I1279" s="95"/>
      <c r="J1279" s="40"/>
      <c r="K1279" s="38"/>
      <c r="L1279" s="95"/>
      <c r="M1279" s="40"/>
      <c r="N1279" s="38"/>
      <c r="O1279" s="95"/>
      <c r="P1279" s="68"/>
      <c r="Q1279" s="226"/>
      <c r="R1279" s="227"/>
      <c r="S1279" s="227"/>
      <c r="T1279" s="227"/>
      <c r="U1279" s="227"/>
      <c r="V1279" s="227"/>
      <c r="W1279" s="227"/>
      <c r="X1279" s="227"/>
      <c r="Y1279" s="227"/>
      <c r="Z1279" s="227"/>
      <c r="AA1279" s="227"/>
      <c r="AB1279" s="228"/>
      <c r="AC1279" s="149">
        <f>IF($D1279="",0,IF($E1279="",0,IF(VLOOKUP($E1279,paramètres!$E$33:$F$44,2,FALSE)&lt;=VLOOKUP($AC$18,paramètres!$E$33:$F$44,2,FALSE),Q1279*$D1279,0)))</f>
        <v>0</v>
      </c>
      <c r="AD1279" s="13">
        <f>IF($D1279="",0,IF($E1279="",0,IF(VLOOKUP($E1279,paramètres!$E$33:$F$44,2,FALSE)&lt;=VLOOKUP($AD$18,paramètres!$E$33:$F$44,2,FALSE),R1279*$D1279,0)))</f>
        <v>0</v>
      </c>
      <c r="AE1279" s="13">
        <f>IF($D1279="",0,IF($E1279="",0,IF(VLOOKUP($E1279,paramètres!$E$33:$F$44,2,FALSE)&lt;=VLOOKUP($AE$18,paramètres!$E$33:$F$44,2,FALSE),S1279*$D1279,0)))</f>
        <v>0</v>
      </c>
      <c r="AF1279" s="13">
        <f>IF($D1279="",0,IF($E1279="",0,IF(VLOOKUP($E1279,paramètres!$E$33:$F$44,2,FALSE)&lt;=VLOOKUP($AF$18,paramètres!$E$33:$F$44,2,FALSE),T1279*$D1279,0)))</f>
        <v>0</v>
      </c>
      <c r="AG1279" s="13">
        <f>IF($D1279="",0,IF($E1279="",0,IF(VLOOKUP($E1279,paramètres!$E$33:$F$44,2,FALSE)&lt;=VLOOKUP($AG$18,paramètres!$E$33:$F$44,2,FALSE),U1279*$D1279,0)))</f>
        <v>0</v>
      </c>
      <c r="AH1279" s="13">
        <f>IF($D1279="",0,IF($E1279="",0,IF(VLOOKUP($E1279,paramètres!$E$33:$F$44,2,FALSE)&lt;=VLOOKUP($AH$18,paramètres!$E$33:$F$44,2,FALSE),V1279*$D1279,0)))</f>
        <v>0</v>
      </c>
      <c r="AI1279" s="13">
        <f>IF($D1279="",0,IF($E1279="",0,IF(VLOOKUP($E1279,paramètres!$E$33:$F$44,2,FALSE)&lt;=VLOOKUP($AI$18,paramètres!$E$33:$F$44,2,FALSE),W1279*$D1279,0)))</f>
        <v>0</v>
      </c>
      <c r="AJ1279" s="13">
        <f>IF($D1279="",0,IF($E1279="",0,IF(VLOOKUP($E1279,paramètres!$E$33:$F$44,2,FALSE)&lt;=VLOOKUP($AJ$18,paramètres!$E$33:$F$44,2,FALSE),X1279*$D1279,0)))</f>
        <v>0</v>
      </c>
      <c r="AK1279" s="13">
        <f>IF($D1279="",0,IF($E1279="",0,IF(VLOOKUP($E1279,paramètres!$E$33:$F$44,2,FALSE)&lt;=VLOOKUP($AK$18,paramètres!$E$33:$F$44,2,FALSE),Y1279*$D1279,0)))</f>
        <v>0</v>
      </c>
      <c r="AL1279" s="13">
        <f>IF($D1279="",0,IF($E1279="",0,IF(VLOOKUP($E1279,paramètres!$E$33:$F$44,2,FALSE)&lt;=VLOOKUP($AL$18,paramètres!$E$33:$F$44,2,FALSE),Z1279*$D1279,0)))</f>
        <v>0</v>
      </c>
      <c r="AM1279" s="13">
        <f>IF($D1279="",0,IF($E1279="",0,IF(VLOOKUP($E1279,paramètres!$E$33:$F$44,2,FALSE)&lt;=VLOOKUP($AM$18,paramètres!$E$33:$F$44,2,FALSE),AA1279*$D1279,0)))</f>
        <v>0</v>
      </c>
      <c r="AN1279" s="154">
        <f>IF($D1279="",0,IF($E1279="",0,IF(VLOOKUP($E1279,paramètres!$E$33:$F$44,2,FALSE)&lt;=VLOOKUP($AN$18,paramètres!$E$33:$F$44,2,FALSE),AB1279*$D1279,0)))</f>
        <v>0</v>
      </c>
      <c r="AO1279" s="149" t="str">
        <f>IF(paramètres!$B$28=1,((SUM(Q1279:Z1279)/1.02)+SUM(AA1279:AB1279))*0.0303/9*COUNT(Q1279:Y1279),IF(paramètres!$B$28=2,(SUM(Q1279:AB1279))*0.0303/9*COUNT(Q1279:Y1279),"Missing Delta option"))</f>
        <v>Missing Delta option</v>
      </c>
      <c r="AP1279" s="13" t="str">
        <f>IF(paramètres!$B$28=1,(((SUM(Q1279:Z1279)/1.02)+SUM(AA1279:AB1279))+((SUM(AC1279:AL1279)/1.02)+SUM(AM1279:AO1279)))*cotpatr,IF(paramètres!$B$28=2,(SUM(Q1279:AO1279)*cotpatr),"Missing Delta Option"))</f>
        <v>Missing Delta Option</v>
      </c>
      <c r="AQ1279" s="13" t="str" cm="1">
        <f t="array" ref="AQ1279">IF(paramètres!$B$28=1,(((SUM(Q1279:Z1279)/1.02)+SUM(AA1279:AB1279))+((SUM(AC1279:AN1279)/1.02)+SUM(AM1279:AN1279)))/12*pécule,IF(paramètres!$B$28=2,SUM(Q1279:AN1279)/12*pécule,"Missing Delta Option"))</f>
        <v>Missing Delta Option</v>
      </c>
      <c r="AR1279" s="132" t="e">
        <f>IF(paramètres!$B$28=1,(((SUM(Q1279:Z1279)/1.02)+SUM(AA1279:AB1279))+((SUM(AC1279:AN1279)/1.02)+SUM(AM1279:AN1279)))+AO1279+AP1279+AQ1279,SUM(Q1279:AN1279)+AO1279+AP1279+AQ1279)</f>
        <v>#VALUE!</v>
      </c>
    </row>
    <row r="1280" spans="1:44" x14ac:dyDescent="0.25">
      <c r="A1280" s="131"/>
      <c r="B1280" s="39"/>
      <c r="C1280" s="39"/>
      <c r="D1280" s="93"/>
      <c r="E1280" s="68"/>
      <c r="F1280" s="40"/>
      <c r="G1280" s="94"/>
      <c r="H1280" s="38"/>
      <c r="I1280" s="95"/>
      <c r="J1280" s="40"/>
      <c r="K1280" s="38"/>
      <c r="L1280" s="95"/>
      <c r="M1280" s="40"/>
      <c r="N1280" s="38"/>
      <c r="O1280" s="95"/>
      <c r="P1280" s="68"/>
      <c r="Q1280" s="226"/>
      <c r="R1280" s="227"/>
      <c r="S1280" s="227"/>
      <c r="T1280" s="227"/>
      <c r="U1280" s="227"/>
      <c r="V1280" s="227"/>
      <c r="W1280" s="227"/>
      <c r="X1280" s="227"/>
      <c r="Y1280" s="227"/>
      <c r="Z1280" s="227"/>
      <c r="AA1280" s="227"/>
      <c r="AB1280" s="228"/>
      <c r="AC1280" s="149">
        <f>IF($D1280="",0,IF($E1280="",0,IF(VLOOKUP($E1280,paramètres!$E$33:$F$44,2,FALSE)&lt;=VLOOKUP($AC$18,paramètres!$E$33:$F$44,2,FALSE),Q1280*$D1280,0)))</f>
        <v>0</v>
      </c>
      <c r="AD1280" s="13">
        <f>IF($D1280="",0,IF($E1280="",0,IF(VLOOKUP($E1280,paramètres!$E$33:$F$44,2,FALSE)&lt;=VLOOKUP($AD$18,paramètres!$E$33:$F$44,2,FALSE),R1280*$D1280,0)))</f>
        <v>0</v>
      </c>
      <c r="AE1280" s="13">
        <f>IF($D1280="",0,IF($E1280="",0,IF(VLOOKUP($E1280,paramètres!$E$33:$F$44,2,FALSE)&lt;=VLOOKUP($AE$18,paramètres!$E$33:$F$44,2,FALSE),S1280*$D1280,0)))</f>
        <v>0</v>
      </c>
      <c r="AF1280" s="13">
        <f>IF($D1280="",0,IF($E1280="",0,IF(VLOOKUP($E1280,paramètres!$E$33:$F$44,2,FALSE)&lt;=VLOOKUP($AF$18,paramètres!$E$33:$F$44,2,FALSE),T1280*$D1280,0)))</f>
        <v>0</v>
      </c>
      <c r="AG1280" s="13">
        <f>IF($D1280="",0,IF($E1280="",0,IF(VLOOKUP($E1280,paramètres!$E$33:$F$44,2,FALSE)&lt;=VLOOKUP($AG$18,paramètres!$E$33:$F$44,2,FALSE),U1280*$D1280,0)))</f>
        <v>0</v>
      </c>
      <c r="AH1280" s="13">
        <f>IF($D1280="",0,IF($E1280="",0,IF(VLOOKUP($E1280,paramètres!$E$33:$F$44,2,FALSE)&lt;=VLOOKUP($AH$18,paramètres!$E$33:$F$44,2,FALSE),V1280*$D1280,0)))</f>
        <v>0</v>
      </c>
      <c r="AI1280" s="13">
        <f>IF($D1280="",0,IF($E1280="",0,IF(VLOOKUP($E1280,paramètres!$E$33:$F$44,2,FALSE)&lt;=VLOOKUP($AI$18,paramètres!$E$33:$F$44,2,FALSE),W1280*$D1280,0)))</f>
        <v>0</v>
      </c>
      <c r="AJ1280" s="13">
        <f>IF($D1280="",0,IF($E1280="",0,IF(VLOOKUP($E1280,paramètres!$E$33:$F$44,2,FALSE)&lt;=VLOOKUP($AJ$18,paramètres!$E$33:$F$44,2,FALSE),X1280*$D1280,0)))</f>
        <v>0</v>
      </c>
      <c r="AK1280" s="13">
        <f>IF($D1280="",0,IF($E1280="",0,IF(VLOOKUP($E1280,paramètres!$E$33:$F$44,2,FALSE)&lt;=VLOOKUP($AK$18,paramètres!$E$33:$F$44,2,FALSE),Y1280*$D1280,0)))</f>
        <v>0</v>
      </c>
      <c r="AL1280" s="13">
        <f>IF($D1280="",0,IF($E1280="",0,IF(VLOOKUP($E1280,paramètres!$E$33:$F$44,2,FALSE)&lt;=VLOOKUP($AL$18,paramètres!$E$33:$F$44,2,FALSE),Z1280*$D1280,0)))</f>
        <v>0</v>
      </c>
      <c r="AM1280" s="13">
        <f>IF($D1280="",0,IF($E1280="",0,IF(VLOOKUP($E1280,paramètres!$E$33:$F$44,2,FALSE)&lt;=VLOOKUP($AM$18,paramètres!$E$33:$F$44,2,FALSE),AA1280*$D1280,0)))</f>
        <v>0</v>
      </c>
      <c r="AN1280" s="154">
        <f>IF($D1280="",0,IF($E1280="",0,IF(VLOOKUP($E1280,paramètres!$E$33:$F$44,2,FALSE)&lt;=VLOOKUP($AN$18,paramètres!$E$33:$F$44,2,FALSE),AB1280*$D1280,0)))</f>
        <v>0</v>
      </c>
      <c r="AO1280" s="149" t="str">
        <f>IF(paramètres!$B$28=1,((SUM(Q1280:Z1280)/1.02)+SUM(AA1280:AB1280))*0.0303/9*COUNT(Q1280:Y1280),IF(paramètres!$B$28=2,(SUM(Q1280:AB1280))*0.0303/9*COUNT(Q1280:Y1280),"Missing Delta option"))</f>
        <v>Missing Delta option</v>
      </c>
      <c r="AP1280" s="13" t="str">
        <f>IF(paramètres!$B$28=1,(((SUM(Q1280:Z1280)/1.02)+SUM(AA1280:AB1280))+((SUM(AC1280:AL1280)/1.02)+SUM(AM1280:AO1280)))*cotpatr,IF(paramètres!$B$28=2,(SUM(Q1280:AO1280)*cotpatr),"Missing Delta Option"))</f>
        <v>Missing Delta Option</v>
      </c>
      <c r="AQ1280" s="13" t="str" cm="1">
        <f t="array" ref="AQ1280">IF(paramètres!$B$28=1,(((SUM(Q1280:Z1280)/1.02)+SUM(AA1280:AB1280))+((SUM(AC1280:AN1280)/1.02)+SUM(AM1280:AN1280)))/12*pécule,IF(paramètres!$B$28=2,SUM(Q1280:AN1280)/12*pécule,"Missing Delta Option"))</f>
        <v>Missing Delta Option</v>
      </c>
      <c r="AR1280" s="132" t="e">
        <f>IF(paramètres!$B$28=1,(((SUM(Q1280:Z1280)/1.02)+SUM(AA1280:AB1280))+((SUM(AC1280:AN1280)/1.02)+SUM(AM1280:AN1280)))+AO1280+AP1280+AQ1280,SUM(Q1280:AN1280)+AO1280+AP1280+AQ1280)</f>
        <v>#VALUE!</v>
      </c>
    </row>
    <row r="1281" spans="1:44" x14ac:dyDescent="0.25">
      <c r="A1281" s="131"/>
      <c r="B1281" s="39"/>
      <c r="C1281" s="39"/>
      <c r="D1281" s="93"/>
      <c r="E1281" s="68"/>
      <c r="F1281" s="40"/>
      <c r="G1281" s="94"/>
      <c r="H1281" s="38"/>
      <c r="I1281" s="95"/>
      <c r="J1281" s="40"/>
      <c r="K1281" s="38"/>
      <c r="L1281" s="95"/>
      <c r="M1281" s="40"/>
      <c r="N1281" s="38"/>
      <c r="O1281" s="95"/>
      <c r="P1281" s="68"/>
      <c r="Q1281" s="226"/>
      <c r="R1281" s="227"/>
      <c r="S1281" s="227"/>
      <c r="T1281" s="227"/>
      <c r="U1281" s="227"/>
      <c r="V1281" s="227"/>
      <c r="W1281" s="227"/>
      <c r="X1281" s="227"/>
      <c r="Y1281" s="227"/>
      <c r="Z1281" s="227"/>
      <c r="AA1281" s="227"/>
      <c r="AB1281" s="228"/>
      <c r="AC1281" s="149">
        <f>IF($D1281="",0,IF($E1281="",0,IF(VLOOKUP($E1281,paramètres!$E$33:$F$44,2,FALSE)&lt;=VLOOKUP($AC$18,paramètres!$E$33:$F$44,2,FALSE),Q1281*$D1281,0)))</f>
        <v>0</v>
      </c>
      <c r="AD1281" s="13">
        <f>IF($D1281="",0,IF($E1281="",0,IF(VLOOKUP($E1281,paramètres!$E$33:$F$44,2,FALSE)&lt;=VLOOKUP($AD$18,paramètres!$E$33:$F$44,2,FALSE),R1281*$D1281,0)))</f>
        <v>0</v>
      </c>
      <c r="AE1281" s="13">
        <f>IF($D1281="",0,IF($E1281="",0,IF(VLOOKUP($E1281,paramètres!$E$33:$F$44,2,FALSE)&lt;=VLOOKUP($AE$18,paramètres!$E$33:$F$44,2,FALSE),S1281*$D1281,0)))</f>
        <v>0</v>
      </c>
      <c r="AF1281" s="13">
        <f>IF($D1281="",0,IF($E1281="",0,IF(VLOOKUP($E1281,paramètres!$E$33:$F$44,2,FALSE)&lt;=VLOOKUP($AF$18,paramètres!$E$33:$F$44,2,FALSE),T1281*$D1281,0)))</f>
        <v>0</v>
      </c>
      <c r="AG1281" s="13">
        <f>IF($D1281="",0,IF($E1281="",0,IF(VLOOKUP($E1281,paramètres!$E$33:$F$44,2,FALSE)&lt;=VLOOKUP($AG$18,paramètres!$E$33:$F$44,2,FALSE),U1281*$D1281,0)))</f>
        <v>0</v>
      </c>
      <c r="AH1281" s="13">
        <f>IF($D1281="",0,IF($E1281="",0,IF(VLOOKUP($E1281,paramètres!$E$33:$F$44,2,FALSE)&lt;=VLOOKUP($AH$18,paramètres!$E$33:$F$44,2,FALSE),V1281*$D1281,0)))</f>
        <v>0</v>
      </c>
      <c r="AI1281" s="13">
        <f>IF($D1281="",0,IF($E1281="",0,IF(VLOOKUP($E1281,paramètres!$E$33:$F$44,2,FALSE)&lt;=VLOOKUP($AI$18,paramètres!$E$33:$F$44,2,FALSE),W1281*$D1281,0)))</f>
        <v>0</v>
      </c>
      <c r="AJ1281" s="13">
        <f>IF($D1281="",0,IF($E1281="",0,IF(VLOOKUP($E1281,paramètres!$E$33:$F$44,2,FALSE)&lt;=VLOOKUP($AJ$18,paramètres!$E$33:$F$44,2,FALSE),X1281*$D1281,0)))</f>
        <v>0</v>
      </c>
      <c r="AK1281" s="13">
        <f>IF($D1281="",0,IF($E1281="",0,IF(VLOOKUP($E1281,paramètres!$E$33:$F$44,2,FALSE)&lt;=VLOOKUP($AK$18,paramètres!$E$33:$F$44,2,FALSE),Y1281*$D1281,0)))</f>
        <v>0</v>
      </c>
      <c r="AL1281" s="13">
        <f>IF($D1281="",0,IF($E1281="",0,IF(VLOOKUP($E1281,paramètres!$E$33:$F$44,2,FALSE)&lt;=VLOOKUP($AL$18,paramètres!$E$33:$F$44,2,FALSE),Z1281*$D1281,0)))</f>
        <v>0</v>
      </c>
      <c r="AM1281" s="13">
        <f>IF($D1281="",0,IF($E1281="",0,IF(VLOOKUP($E1281,paramètres!$E$33:$F$44,2,FALSE)&lt;=VLOOKUP($AM$18,paramètres!$E$33:$F$44,2,FALSE),AA1281*$D1281,0)))</f>
        <v>0</v>
      </c>
      <c r="AN1281" s="154">
        <f>IF($D1281="",0,IF($E1281="",0,IF(VLOOKUP($E1281,paramètres!$E$33:$F$44,2,FALSE)&lt;=VLOOKUP($AN$18,paramètres!$E$33:$F$44,2,FALSE),AB1281*$D1281,0)))</f>
        <v>0</v>
      </c>
      <c r="AO1281" s="149" t="str">
        <f>IF(paramètres!$B$28=1,((SUM(Q1281:Z1281)/1.02)+SUM(AA1281:AB1281))*0.0303/9*COUNT(Q1281:Y1281),IF(paramètres!$B$28=2,(SUM(Q1281:AB1281))*0.0303/9*COUNT(Q1281:Y1281),"Missing Delta option"))</f>
        <v>Missing Delta option</v>
      </c>
      <c r="AP1281" s="13" t="str">
        <f>IF(paramètres!$B$28=1,(((SUM(Q1281:Z1281)/1.02)+SUM(AA1281:AB1281))+((SUM(AC1281:AL1281)/1.02)+SUM(AM1281:AO1281)))*cotpatr,IF(paramètres!$B$28=2,(SUM(Q1281:AO1281)*cotpatr),"Missing Delta Option"))</f>
        <v>Missing Delta Option</v>
      </c>
      <c r="AQ1281" s="13" t="str" cm="1">
        <f t="array" ref="AQ1281">IF(paramètres!$B$28=1,(((SUM(Q1281:Z1281)/1.02)+SUM(AA1281:AB1281))+((SUM(AC1281:AN1281)/1.02)+SUM(AM1281:AN1281)))/12*pécule,IF(paramètres!$B$28=2,SUM(Q1281:AN1281)/12*pécule,"Missing Delta Option"))</f>
        <v>Missing Delta Option</v>
      </c>
      <c r="AR1281" s="132" t="e">
        <f>IF(paramètres!$B$28=1,(((SUM(Q1281:Z1281)/1.02)+SUM(AA1281:AB1281))+((SUM(AC1281:AN1281)/1.02)+SUM(AM1281:AN1281)))+AO1281+AP1281+AQ1281,SUM(Q1281:AN1281)+AO1281+AP1281+AQ1281)</f>
        <v>#VALUE!</v>
      </c>
    </row>
    <row r="1282" spans="1:44" x14ac:dyDescent="0.25">
      <c r="A1282" s="131"/>
      <c r="B1282" s="39"/>
      <c r="C1282" s="39"/>
      <c r="D1282" s="93"/>
      <c r="E1282" s="68"/>
      <c r="F1282" s="40"/>
      <c r="G1282" s="94"/>
      <c r="H1282" s="38"/>
      <c r="I1282" s="95"/>
      <c r="J1282" s="40"/>
      <c r="K1282" s="38"/>
      <c r="L1282" s="95"/>
      <c r="M1282" s="40"/>
      <c r="N1282" s="38"/>
      <c r="O1282" s="95"/>
      <c r="P1282" s="68"/>
      <c r="Q1282" s="226"/>
      <c r="R1282" s="227"/>
      <c r="S1282" s="227"/>
      <c r="T1282" s="227"/>
      <c r="U1282" s="227"/>
      <c r="V1282" s="227"/>
      <c r="W1282" s="227"/>
      <c r="X1282" s="227"/>
      <c r="Y1282" s="227"/>
      <c r="Z1282" s="227"/>
      <c r="AA1282" s="227"/>
      <c r="AB1282" s="228"/>
      <c r="AC1282" s="149">
        <f>IF($D1282="",0,IF($E1282="",0,IF(VLOOKUP($E1282,paramètres!$E$33:$F$44,2,FALSE)&lt;=VLOOKUP($AC$18,paramètres!$E$33:$F$44,2,FALSE),Q1282*$D1282,0)))</f>
        <v>0</v>
      </c>
      <c r="AD1282" s="13">
        <f>IF($D1282="",0,IF($E1282="",0,IF(VLOOKUP($E1282,paramètres!$E$33:$F$44,2,FALSE)&lt;=VLOOKUP($AD$18,paramètres!$E$33:$F$44,2,FALSE),R1282*$D1282,0)))</f>
        <v>0</v>
      </c>
      <c r="AE1282" s="13">
        <f>IF($D1282="",0,IF($E1282="",0,IF(VLOOKUP($E1282,paramètres!$E$33:$F$44,2,FALSE)&lt;=VLOOKUP($AE$18,paramètres!$E$33:$F$44,2,FALSE),S1282*$D1282,0)))</f>
        <v>0</v>
      </c>
      <c r="AF1282" s="13">
        <f>IF($D1282="",0,IF($E1282="",0,IF(VLOOKUP($E1282,paramètres!$E$33:$F$44,2,FALSE)&lt;=VLOOKUP($AF$18,paramètres!$E$33:$F$44,2,FALSE),T1282*$D1282,0)))</f>
        <v>0</v>
      </c>
      <c r="AG1282" s="13">
        <f>IF($D1282="",0,IF($E1282="",0,IF(VLOOKUP($E1282,paramètres!$E$33:$F$44,2,FALSE)&lt;=VLOOKUP($AG$18,paramètres!$E$33:$F$44,2,FALSE),U1282*$D1282,0)))</f>
        <v>0</v>
      </c>
      <c r="AH1282" s="13">
        <f>IF($D1282="",0,IF($E1282="",0,IF(VLOOKUP($E1282,paramètres!$E$33:$F$44,2,FALSE)&lt;=VLOOKUP($AH$18,paramètres!$E$33:$F$44,2,FALSE),V1282*$D1282,0)))</f>
        <v>0</v>
      </c>
      <c r="AI1282" s="13">
        <f>IF($D1282="",0,IF($E1282="",0,IF(VLOOKUP($E1282,paramètres!$E$33:$F$44,2,FALSE)&lt;=VLOOKUP($AI$18,paramètres!$E$33:$F$44,2,FALSE),W1282*$D1282,0)))</f>
        <v>0</v>
      </c>
      <c r="AJ1282" s="13">
        <f>IF($D1282="",0,IF($E1282="",0,IF(VLOOKUP($E1282,paramètres!$E$33:$F$44,2,FALSE)&lt;=VLOOKUP($AJ$18,paramètres!$E$33:$F$44,2,FALSE),X1282*$D1282,0)))</f>
        <v>0</v>
      </c>
      <c r="AK1282" s="13">
        <f>IF($D1282="",0,IF($E1282="",0,IF(VLOOKUP($E1282,paramètres!$E$33:$F$44,2,FALSE)&lt;=VLOOKUP($AK$18,paramètres!$E$33:$F$44,2,FALSE),Y1282*$D1282,0)))</f>
        <v>0</v>
      </c>
      <c r="AL1282" s="13">
        <f>IF($D1282="",0,IF($E1282="",0,IF(VLOOKUP($E1282,paramètres!$E$33:$F$44,2,FALSE)&lt;=VLOOKUP($AL$18,paramètres!$E$33:$F$44,2,FALSE),Z1282*$D1282,0)))</f>
        <v>0</v>
      </c>
      <c r="AM1282" s="13">
        <f>IF($D1282="",0,IF($E1282="",0,IF(VLOOKUP($E1282,paramètres!$E$33:$F$44,2,FALSE)&lt;=VLOOKUP($AM$18,paramètres!$E$33:$F$44,2,FALSE),AA1282*$D1282,0)))</f>
        <v>0</v>
      </c>
      <c r="AN1282" s="154">
        <f>IF($D1282="",0,IF($E1282="",0,IF(VLOOKUP($E1282,paramètres!$E$33:$F$44,2,FALSE)&lt;=VLOOKUP($AN$18,paramètres!$E$33:$F$44,2,FALSE),AB1282*$D1282,0)))</f>
        <v>0</v>
      </c>
      <c r="AO1282" s="149" t="str">
        <f>IF(paramètres!$B$28=1,((SUM(Q1282:Z1282)/1.02)+SUM(AA1282:AB1282))*0.0303/9*COUNT(Q1282:Y1282),IF(paramètres!$B$28=2,(SUM(Q1282:AB1282))*0.0303/9*COUNT(Q1282:Y1282),"Missing Delta option"))</f>
        <v>Missing Delta option</v>
      </c>
      <c r="AP1282" s="13" t="str">
        <f>IF(paramètres!$B$28=1,(((SUM(Q1282:Z1282)/1.02)+SUM(AA1282:AB1282))+((SUM(AC1282:AL1282)/1.02)+SUM(AM1282:AO1282)))*cotpatr,IF(paramètres!$B$28=2,(SUM(Q1282:AO1282)*cotpatr),"Missing Delta Option"))</f>
        <v>Missing Delta Option</v>
      </c>
      <c r="AQ1282" s="13" t="str" cm="1">
        <f t="array" ref="AQ1282">IF(paramètres!$B$28=1,(((SUM(Q1282:Z1282)/1.02)+SUM(AA1282:AB1282))+((SUM(AC1282:AN1282)/1.02)+SUM(AM1282:AN1282)))/12*pécule,IF(paramètres!$B$28=2,SUM(Q1282:AN1282)/12*pécule,"Missing Delta Option"))</f>
        <v>Missing Delta Option</v>
      </c>
      <c r="AR1282" s="132" t="e">
        <f>IF(paramètres!$B$28=1,(((SUM(Q1282:Z1282)/1.02)+SUM(AA1282:AB1282))+((SUM(AC1282:AN1282)/1.02)+SUM(AM1282:AN1282)))+AO1282+AP1282+AQ1282,SUM(Q1282:AN1282)+AO1282+AP1282+AQ1282)</f>
        <v>#VALUE!</v>
      </c>
    </row>
    <row r="1283" spans="1:44" x14ac:dyDescent="0.25">
      <c r="A1283" s="131"/>
      <c r="B1283" s="39"/>
      <c r="C1283" s="39"/>
      <c r="D1283" s="93"/>
      <c r="E1283" s="68"/>
      <c r="F1283" s="40"/>
      <c r="G1283" s="94"/>
      <c r="H1283" s="38"/>
      <c r="I1283" s="95"/>
      <c r="J1283" s="40"/>
      <c r="K1283" s="38"/>
      <c r="L1283" s="95"/>
      <c r="M1283" s="40"/>
      <c r="N1283" s="38"/>
      <c r="O1283" s="95"/>
      <c r="P1283" s="68"/>
      <c r="Q1283" s="226"/>
      <c r="R1283" s="227"/>
      <c r="S1283" s="227"/>
      <c r="T1283" s="227"/>
      <c r="U1283" s="227"/>
      <c r="V1283" s="227"/>
      <c r="W1283" s="227"/>
      <c r="X1283" s="227"/>
      <c r="Y1283" s="227"/>
      <c r="Z1283" s="227"/>
      <c r="AA1283" s="227"/>
      <c r="AB1283" s="228"/>
      <c r="AC1283" s="149">
        <f>IF($D1283="",0,IF($E1283="",0,IF(VLOOKUP($E1283,paramètres!$E$33:$F$44,2,FALSE)&lt;=VLOOKUP($AC$18,paramètres!$E$33:$F$44,2,FALSE),Q1283*$D1283,0)))</f>
        <v>0</v>
      </c>
      <c r="AD1283" s="13">
        <f>IF($D1283="",0,IF($E1283="",0,IF(VLOOKUP($E1283,paramètres!$E$33:$F$44,2,FALSE)&lt;=VLOOKUP($AD$18,paramètres!$E$33:$F$44,2,FALSE),R1283*$D1283,0)))</f>
        <v>0</v>
      </c>
      <c r="AE1283" s="13">
        <f>IF($D1283="",0,IF($E1283="",0,IF(VLOOKUP($E1283,paramètres!$E$33:$F$44,2,FALSE)&lt;=VLOOKUP($AE$18,paramètres!$E$33:$F$44,2,FALSE),S1283*$D1283,0)))</f>
        <v>0</v>
      </c>
      <c r="AF1283" s="13">
        <f>IF($D1283="",0,IF($E1283="",0,IF(VLOOKUP($E1283,paramètres!$E$33:$F$44,2,FALSE)&lt;=VLOOKUP($AF$18,paramètres!$E$33:$F$44,2,FALSE),T1283*$D1283,0)))</f>
        <v>0</v>
      </c>
      <c r="AG1283" s="13">
        <f>IF($D1283="",0,IF($E1283="",0,IF(VLOOKUP($E1283,paramètres!$E$33:$F$44,2,FALSE)&lt;=VLOOKUP($AG$18,paramètres!$E$33:$F$44,2,FALSE),U1283*$D1283,0)))</f>
        <v>0</v>
      </c>
      <c r="AH1283" s="13">
        <f>IF($D1283="",0,IF($E1283="",0,IF(VLOOKUP($E1283,paramètres!$E$33:$F$44,2,FALSE)&lt;=VLOOKUP($AH$18,paramètres!$E$33:$F$44,2,FALSE),V1283*$D1283,0)))</f>
        <v>0</v>
      </c>
      <c r="AI1283" s="13">
        <f>IF($D1283="",0,IF($E1283="",0,IF(VLOOKUP($E1283,paramètres!$E$33:$F$44,2,FALSE)&lt;=VLOOKUP($AI$18,paramètres!$E$33:$F$44,2,FALSE),W1283*$D1283,0)))</f>
        <v>0</v>
      </c>
      <c r="AJ1283" s="13">
        <f>IF($D1283="",0,IF($E1283="",0,IF(VLOOKUP($E1283,paramètres!$E$33:$F$44,2,FALSE)&lt;=VLOOKUP($AJ$18,paramètres!$E$33:$F$44,2,FALSE),X1283*$D1283,0)))</f>
        <v>0</v>
      </c>
      <c r="AK1283" s="13">
        <f>IF($D1283="",0,IF($E1283="",0,IF(VLOOKUP($E1283,paramètres!$E$33:$F$44,2,FALSE)&lt;=VLOOKUP($AK$18,paramètres!$E$33:$F$44,2,FALSE),Y1283*$D1283,0)))</f>
        <v>0</v>
      </c>
      <c r="AL1283" s="13">
        <f>IF($D1283="",0,IF($E1283="",0,IF(VLOOKUP($E1283,paramètres!$E$33:$F$44,2,FALSE)&lt;=VLOOKUP($AL$18,paramètres!$E$33:$F$44,2,FALSE),Z1283*$D1283,0)))</f>
        <v>0</v>
      </c>
      <c r="AM1283" s="13">
        <f>IF($D1283="",0,IF($E1283="",0,IF(VLOOKUP($E1283,paramètres!$E$33:$F$44,2,FALSE)&lt;=VLOOKUP($AM$18,paramètres!$E$33:$F$44,2,FALSE),AA1283*$D1283,0)))</f>
        <v>0</v>
      </c>
      <c r="AN1283" s="154">
        <f>IF($D1283="",0,IF($E1283="",0,IF(VLOOKUP($E1283,paramètres!$E$33:$F$44,2,FALSE)&lt;=VLOOKUP($AN$18,paramètres!$E$33:$F$44,2,FALSE),AB1283*$D1283,0)))</f>
        <v>0</v>
      </c>
      <c r="AO1283" s="149" t="str">
        <f>IF(paramètres!$B$28=1,((SUM(Q1283:Z1283)/1.02)+SUM(AA1283:AB1283))*0.0303/9*COUNT(Q1283:Y1283),IF(paramètres!$B$28=2,(SUM(Q1283:AB1283))*0.0303/9*COUNT(Q1283:Y1283),"Missing Delta option"))</f>
        <v>Missing Delta option</v>
      </c>
      <c r="AP1283" s="13" t="str">
        <f>IF(paramètres!$B$28=1,(((SUM(Q1283:Z1283)/1.02)+SUM(AA1283:AB1283))+((SUM(AC1283:AL1283)/1.02)+SUM(AM1283:AO1283)))*cotpatr,IF(paramètres!$B$28=2,(SUM(Q1283:AO1283)*cotpatr),"Missing Delta Option"))</f>
        <v>Missing Delta Option</v>
      </c>
      <c r="AQ1283" s="13" t="str" cm="1">
        <f t="array" ref="AQ1283">IF(paramètres!$B$28=1,(((SUM(Q1283:Z1283)/1.02)+SUM(AA1283:AB1283))+((SUM(AC1283:AN1283)/1.02)+SUM(AM1283:AN1283)))/12*pécule,IF(paramètres!$B$28=2,SUM(Q1283:AN1283)/12*pécule,"Missing Delta Option"))</f>
        <v>Missing Delta Option</v>
      </c>
      <c r="AR1283" s="132" t="e">
        <f>IF(paramètres!$B$28=1,(((SUM(Q1283:Z1283)/1.02)+SUM(AA1283:AB1283))+((SUM(AC1283:AN1283)/1.02)+SUM(AM1283:AN1283)))+AO1283+AP1283+AQ1283,SUM(Q1283:AN1283)+AO1283+AP1283+AQ1283)</f>
        <v>#VALUE!</v>
      </c>
    </row>
    <row r="1284" spans="1:44" x14ac:dyDescent="0.25">
      <c r="A1284" s="131"/>
      <c r="B1284" s="39"/>
      <c r="C1284" s="39"/>
      <c r="D1284" s="93"/>
      <c r="E1284" s="68"/>
      <c r="F1284" s="40"/>
      <c r="G1284" s="94"/>
      <c r="H1284" s="38"/>
      <c r="I1284" s="95"/>
      <c r="J1284" s="40"/>
      <c r="K1284" s="38"/>
      <c r="L1284" s="95"/>
      <c r="M1284" s="40"/>
      <c r="N1284" s="38"/>
      <c r="O1284" s="95"/>
      <c r="P1284" s="68"/>
      <c r="Q1284" s="226"/>
      <c r="R1284" s="227"/>
      <c r="S1284" s="227"/>
      <c r="T1284" s="227"/>
      <c r="U1284" s="227"/>
      <c r="V1284" s="227"/>
      <c r="W1284" s="227"/>
      <c r="X1284" s="227"/>
      <c r="Y1284" s="227"/>
      <c r="Z1284" s="227"/>
      <c r="AA1284" s="227"/>
      <c r="AB1284" s="228"/>
      <c r="AC1284" s="149">
        <f>IF($D1284="",0,IF($E1284="",0,IF(VLOOKUP($E1284,paramètres!$E$33:$F$44,2,FALSE)&lt;=VLOOKUP($AC$18,paramètres!$E$33:$F$44,2,FALSE),Q1284*$D1284,0)))</f>
        <v>0</v>
      </c>
      <c r="AD1284" s="13">
        <f>IF($D1284="",0,IF($E1284="",0,IF(VLOOKUP($E1284,paramètres!$E$33:$F$44,2,FALSE)&lt;=VLOOKUP($AD$18,paramètres!$E$33:$F$44,2,FALSE),R1284*$D1284,0)))</f>
        <v>0</v>
      </c>
      <c r="AE1284" s="13">
        <f>IF($D1284="",0,IF($E1284="",0,IF(VLOOKUP($E1284,paramètres!$E$33:$F$44,2,FALSE)&lt;=VLOOKUP($AE$18,paramètres!$E$33:$F$44,2,FALSE),S1284*$D1284,0)))</f>
        <v>0</v>
      </c>
      <c r="AF1284" s="13">
        <f>IF($D1284="",0,IF($E1284="",0,IF(VLOOKUP($E1284,paramètres!$E$33:$F$44,2,FALSE)&lt;=VLOOKUP($AF$18,paramètres!$E$33:$F$44,2,FALSE),T1284*$D1284,0)))</f>
        <v>0</v>
      </c>
      <c r="AG1284" s="13">
        <f>IF($D1284="",0,IF($E1284="",0,IF(VLOOKUP($E1284,paramètres!$E$33:$F$44,2,FALSE)&lt;=VLOOKUP($AG$18,paramètres!$E$33:$F$44,2,FALSE),U1284*$D1284,0)))</f>
        <v>0</v>
      </c>
      <c r="AH1284" s="13">
        <f>IF($D1284="",0,IF($E1284="",0,IF(VLOOKUP($E1284,paramètres!$E$33:$F$44,2,FALSE)&lt;=VLOOKUP($AH$18,paramètres!$E$33:$F$44,2,FALSE),V1284*$D1284,0)))</f>
        <v>0</v>
      </c>
      <c r="AI1284" s="13">
        <f>IF($D1284="",0,IF($E1284="",0,IF(VLOOKUP($E1284,paramètres!$E$33:$F$44,2,FALSE)&lt;=VLOOKUP($AI$18,paramètres!$E$33:$F$44,2,FALSE),W1284*$D1284,0)))</f>
        <v>0</v>
      </c>
      <c r="AJ1284" s="13">
        <f>IF($D1284="",0,IF($E1284="",0,IF(VLOOKUP($E1284,paramètres!$E$33:$F$44,2,FALSE)&lt;=VLOOKUP($AJ$18,paramètres!$E$33:$F$44,2,FALSE),X1284*$D1284,0)))</f>
        <v>0</v>
      </c>
      <c r="AK1284" s="13">
        <f>IF($D1284="",0,IF($E1284="",0,IF(VLOOKUP($E1284,paramètres!$E$33:$F$44,2,FALSE)&lt;=VLOOKUP($AK$18,paramètres!$E$33:$F$44,2,FALSE),Y1284*$D1284,0)))</f>
        <v>0</v>
      </c>
      <c r="AL1284" s="13">
        <f>IF($D1284="",0,IF($E1284="",0,IF(VLOOKUP($E1284,paramètres!$E$33:$F$44,2,FALSE)&lt;=VLOOKUP($AL$18,paramètres!$E$33:$F$44,2,FALSE),Z1284*$D1284,0)))</f>
        <v>0</v>
      </c>
      <c r="AM1284" s="13">
        <f>IF($D1284="",0,IF($E1284="",0,IF(VLOOKUP($E1284,paramètres!$E$33:$F$44,2,FALSE)&lt;=VLOOKUP($AM$18,paramètres!$E$33:$F$44,2,FALSE),AA1284*$D1284,0)))</f>
        <v>0</v>
      </c>
      <c r="AN1284" s="154">
        <f>IF($D1284="",0,IF($E1284="",0,IF(VLOOKUP($E1284,paramètres!$E$33:$F$44,2,FALSE)&lt;=VLOOKUP($AN$18,paramètres!$E$33:$F$44,2,FALSE),AB1284*$D1284,0)))</f>
        <v>0</v>
      </c>
      <c r="AO1284" s="149" t="str">
        <f>IF(paramètres!$B$28=1,((SUM(Q1284:Z1284)/1.02)+SUM(AA1284:AB1284))*0.0303/9*COUNT(Q1284:Y1284),IF(paramètres!$B$28=2,(SUM(Q1284:AB1284))*0.0303/9*COUNT(Q1284:Y1284),"Missing Delta option"))</f>
        <v>Missing Delta option</v>
      </c>
      <c r="AP1284" s="13" t="str">
        <f>IF(paramètres!$B$28=1,(((SUM(Q1284:Z1284)/1.02)+SUM(AA1284:AB1284))+((SUM(AC1284:AL1284)/1.02)+SUM(AM1284:AO1284)))*cotpatr,IF(paramètres!$B$28=2,(SUM(Q1284:AO1284)*cotpatr),"Missing Delta Option"))</f>
        <v>Missing Delta Option</v>
      </c>
      <c r="AQ1284" s="13" t="str" cm="1">
        <f t="array" ref="AQ1284">IF(paramètres!$B$28=1,(((SUM(Q1284:Z1284)/1.02)+SUM(AA1284:AB1284))+((SUM(AC1284:AN1284)/1.02)+SUM(AM1284:AN1284)))/12*pécule,IF(paramètres!$B$28=2,SUM(Q1284:AN1284)/12*pécule,"Missing Delta Option"))</f>
        <v>Missing Delta Option</v>
      </c>
      <c r="AR1284" s="132" t="e">
        <f>IF(paramètres!$B$28=1,(((SUM(Q1284:Z1284)/1.02)+SUM(AA1284:AB1284))+((SUM(AC1284:AN1284)/1.02)+SUM(AM1284:AN1284)))+AO1284+AP1284+AQ1284,SUM(Q1284:AN1284)+AO1284+AP1284+AQ1284)</f>
        <v>#VALUE!</v>
      </c>
    </row>
    <row r="1285" spans="1:44" x14ac:dyDescent="0.25">
      <c r="A1285" s="131"/>
      <c r="B1285" s="39"/>
      <c r="C1285" s="39"/>
      <c r="D1285" s="93"/>
      <c r="E1285" s="68"/>
      <c r="F1285" s="40"/>
      <c r="G1285" s="94"/>
      <c r="H1285" s="38"/>
      <c r="I1285" s="95"/>
      <c r="J1285" s="40"/>
      <c r="K1285" s="38"/>
      <c r="L1285" s="95"/>
      <c r="M1285" s="40"/>
      <c r="N1285" s="38"/>
      <c r="O1285" s="95"/>
      <c r="P1285" s="68"/>
      <c r="Q1285" s="226"/>
      <c r="R1285" s="227"/>
      <c r="S1285" s="227"/>
      <c r="T1285" s="227"/>
      <c r="U1285" s="227"/>
      <c r="V1285" s="227"/>
      <c r="W1285" s="227"/>
      <c r="X1285" s="227"/>
      <c r="Y1285" s="227"/>
      <c r="Z1285" s="227"/>
      <c r="AA1285" s="227"/>
      <c r="AB1285" s="228"/>
      <c r="AC1285" s="149">
        <f>IF($D1285="",0,IF($E1285="",0,IF(VLOOKUP($E1285,paramètres!$E$33:$F$44,2,FALSE)&lt;=VLOOKUP($AC$18,paramètres!$E$33:$F$44,2,FALSE),Q1285*$D1285,0)))</f>
        <v>0</v>
      </c>
      <c r="AD1285" s="13">
        <f>IF($D1285="",0,IF($E1285="",0,IF(VLOOKUP($E1285,paramètres!$E$33:$F$44,2,FALSE)&lt;=VLOOKUP($AD$18,paramètres!$E$33:$F$44,2,FALSE),R1285*$D1285,0)))</f>
        <v>0</v>
      </c>
      <c r="AE1285" s="13">
        <f>IF($D1285="",0,IF($E1285="",0,IF(VLOOKUP($E1285,paramètres!$E$33:$F$44,2,FALSE)&lt;=VLOOKUP($AE$18,paramètres!$E$33:$F$44,2,FALSE),S1285*$D1285,0)))</f>
        <v>0</v>
      </c>
      <c r="AF1285" s="13">
        <f>IF($D1285="",0,IF($E1285="",0,IF(VLOOKUP($E1285,paramètres!$E$33:$F$44,2,FALSE)&lt;=VLOOKUP($AF$18,paramètres!$E$33:$F$44,2,FALSE),T1285*$D1285,0)))</f>
        <v>0</v>
      </c>
      <c r="AG1285" s="13">
        <f>IF($D1285="",0,IF($E1285="",0,IF(VLOOKUP($E1285,paramètres!$E$33:$F$44,2,FALSE)&lt;=VLOOKUP($AG$18,paramètres!$E$33:$F$44,2,FALSE),U1285*$D1285,0)))</f>
        <v>0</v>
      </c>
      <c r="AH1285" s="13">
        <f>IF($D1285="",0,IF($E1285="",0,IF(VLOOKUP($E1285,paramètres!$E$33:$F$44,2,FALSE)&lt;=VLOOKUP($AH$18,paramètres!$E$33:$F$44,2,FALSE),V1285*$D1285,0)))</f>
        <v>0</v>
      </c>
      <c r="AI1285" s="13">
        <f>IF($D1285="",0,IF($E1285="",0,IF(VLOOKUP($E1285,paramètres!$E$33:$F$44,2,FALSE)&lt;=VLOOKUP($AI$18,paramètres!$E$33:$F$44,2,FALSE),W1285*$D1285,0)))</f>
        <v>0</v>
      </c>
      <c r="AJ1285" s="13">
        <f>IF($D1285="",0,IF($E1285="",0,IF(VLOOKUP($E1285,paramètres!$E$33:$F$44,2,FALSE)&lt;=VLOOKUP($AJ$18,paramètres!$E$33:$F$44,2,FALSE),X1285*$D1285,0)))</f>
        <v>0</v>
      </c>
      <c r="AK1285" s="13">
        <f>IF($D1285="",0,IF($E1285="",0,IF(VLOOKUP($E1285,paramètres!$E$33:$F$44,2,FALSE)&lt;=VLOOKUP($AK$18,paramètres!$E$33:$F$44,2,FALSE),Y1285*$D1285,0)))</f>
        <v>0</v>
      </c>
      <c r="AL1285" s="13">
        <f>IF($D1285="",0,IF($E1285="",0,IF(VLOOKUP($E1285,paramètres!$E$33:$F$44,2,FALSE)&lt;=VLOOKUP($AL$18,paramètres!$E$33:$F$44,2,FALSE),Z1285*$D1285,0)))</f>
        <v>0</v>
      </c>
      <c r="AM1285" s="13">
        <f>IF($D1285="",0,IF($E1285="",0,IF(VLOOKUP($E1285,paramètres!$E$33:$F$44,2,FALSE)&lt;=VLOOKUP($AM$18,paramètres!$E$33:$F$44,2,FALSE),AA1285*$D1285,0)))</f>
        <v>0</v>
      </c>
      <c r="AN1285" s="154">
        <f>IF($D1285="",0,IF($E1285="",0,IF(VLOOKUP($E1285,paramètres!$E$33:$F$44,2,FALSE)&lt;=VLOOKUP($AN$18,paramètres!$E$33:$F$44,2,FALSE),AB1285*$D1285,0)))</f>
        <v>0</v>
      </c>
      <c r="AO1285" s="149" t="str">
        <f>IF(paramètres!$B$28=1,((SUM(Q1285:Z1285)/1.02)+SUM(AA1285:AB1285))*0.0303/9*COUNT(Q1285:Y1285),IF(paramètres!$B$28=2,(SUM(Q1285:AB1285))*0.0303/9*COUNT(Q1285:Y1285),"Missing Delta option"))</f>
        <v>Missing Delta option</v>
      </c>
      <c r="AP1285" s="13" t="str">
        <f>IF(paramètres!$B$28=1,(((SUM(Q1285:Z1285)/1.02)+SUM(AA1285:AB1285))+((SUM(AC1285:AL1285)/1.02)+SUM(AM1285:AO1285)))*cotpatr,IF(paramètres!$B$28=2,(SUM(Q1285:AO1285)*cotpatr),"Missing Delta Option"))</f>
        <v>Missing Delta Option</v>
      </c>
      <c r="AQ1285" s="13" t="str" cm="1">
        <f t="array" ref="AQ1285">IF(paramètres!$B$28=1,(((SUM(Q1285:Z1285)/1.02)+SUM(AA1285:AB1285))+((SUM(AC1285:AN1285)/1.02)+SUM(AM1285:AN1285)))/12*pécule,IF(paramètres!$B$28=2,SUM(Q1285:AN1285)/12*pécule,"Missing Delta Option"))</f>
        <v>Missing Delta Option</v>
      </c>
      <c r="AR1285" s="132" t="e">
        <f>IF(paramètres!$B$28=1,(((SUM(Q1285:Z1285)/1.02)+SUM(AA1285:AB1285))+((SUM(AC1285:AN1285)/1.02)+SUM(AM1285:AN1285)))+AO1285+AP1285+AQ1285,SUM(Q1285:AN1285)+AO1285+AP1285+AQ1285)</f>
        <v>#VALUE!</v>
      </c>
    </row>
    <row r="1286" spans="1:44" x14ac:dyDescent="0.25">
      <c r="A1286" s="131"/>
      <c r="B1286" s="39"/>
      <c r="C1286" s="39"/>
      <c r="D1286" s="93"/>
      <c r="E1286" s="68"/>
      <c r="F1286" s="40"/>
      <c r="G1286" s="94"/>
      <c r="H1286" s="38"/>
      <c r="I1286" s="95"/>
      <c r="J1286" s="40"/>
      <c r="K1286" s="38"/>
      <c r="L1286" s="95"/>
      <c r="M1286" s="40"/>
      <c r="N1286" s="38"/>
      <c r="O1286" s="95"/>
      <c r="P1286" s="68"/>
      <c r="Q1286" s="226"/>
      <c r="R1286" s="227"/>
      <c r="S1286" s="227"/>
      <c r="T1286" s="227"/>
      <c r="U1286" s="227"/>
      <c r="V1286" s="227"/>
      <c r="W1286" s="227"/>
      <c r="X1286" s="227"/>
      <c r="Y1286" s="227"/>
      <c r="Z1286" s="227"/>
      <c r="AA1286" s="227"/>
      <c r="AB1286" s="228"/>
      <c r="AC1286" s="149">
        <f>IF($D1286="",0,IF($E1286="",0,IF(VLOOKUP($E1286,paramètres!$E$33:$F$44,2,FALSE)&lt;=VLOOKUP($AC$18,paramètres!$E$33:$F$44,2,FALSE),Q1286*$D1286,0)))</f>
        <v>0</v>
      </c>
      <c r="AD1286" s="13">
        <f>IF($D1286="",0,IF($E1286="",0,IF(VLOOKUP($E1286,paramètres!$E$33:$F$44,2,FALSE)&lt;=VLOOKUP($AD$18,paramètres!$E$33:$F$44,2,FALSE),R1286*$D1286,0)))</f>
        <v>0</v>
      </c>
      <c r="AE1286" s="13">
        <f>IF($D1286="",0,IF($E1286="",0,IF(VLOOKUP($E1286,paramètres!$E$33:$F$44,2,FALSE)&lt;=VLOOKUP($AE$18,paramètres!$E$33:$F$44,2,FALSE),S1286*$D1286,0)))</f>
        <v>0</v>
      </c>
      <c r="AF1286" s="13">
        <f>IF($D1286="",0,IF($E1286="",0,IF(VLOOKUP($E1286,paramètres!$E$33:$F$44,2,FALSE)&lt;=VLOOKUP($AF$18,paramètres!$E$33:$F$44,2,FALSE),T1286*$D1286,0)))</f>
        <v>0</v>
      </c>
      <c r="AG1286" s="13">
        <f>IF($D1286="",0,IF($E1286="",0,IF(VLOOKUP($E1286,paramètres!$E$33:$F$44,2,FALSE)&lt;=VLOOKUP($AG$18,paramètres!$E$33:$F$44,2,FALSE),U1286*$D1286,0)))</f>
        <v>0</v>
      </c>
      <c r="AH1286" s="13">
        <f>IF($D1286="",0,IF($E1286="",0,IF(VLOOKUP($E1286,paramètres!$E$33:$F$44,2,FALSE)&lt;=VLOOKUP($AH$18,paramètres!$E$33:$F$44,2,FALSE),V1286*$D1286,0)))</f>
        <v>0</v>
      </c>
      <c r="AI1286" s="13">
        <f>IF($D1286="",0,IF($E1286="",0,IF(VLOOKUP($E1286,paramètres!$E$33:$F$44,2,FALSE)&lt;=VLOOKUP($AI$18,paramètres!$E$33:$F$44,2,FALSE),W1286*$D1286,0)))</f>
        <v>0</v>
      </c>
      <c r="AJ1286" s="13">
        <f>IF($D1286="",0,IF($E1286="",0,IF(VLOOKUP($E1286,paramètres!$E$33:$F$44,2,FALSE)&lt;=VLOOKUP($AJ$18,paramètres!$E$33:$F$44,2,FALSE),X1286*$D1286,0)))</f>
        <v>0</v>
      </c>
      <c r="AK1286" s="13">
        <f>IF($D1286="",0,IF($E1286="",0,IF(VLOOKUP($E1286,paramètres!$E$33:$F$44,2,FALSE)&lt;=VLOOKUP($AK$18,paramètres!$E$33:$F$44,2,FALSE),Y1286*$D1286,0)))</f>
        <v>0</v>
      </c>
      <c r="AL1286" s="13">
        <f>IF($D1286="",0,IF($E1286="",0,IF(VLOOKUP($E1286,paramètres!$E$33:$F$44,2,FALSE)&lt;=VLOOKUP($AL$18,paramètres!$E$33:$F$44,2,FALSE),Z1286*$D1286,0)))</f>
        <v>0</v>
      </c>
      <c r="AM1286" s="13">
        <f>IF($D1286="",0,IF($E1286="",0,IF(VLOOKUP($E1286,paramètres!$E$33:$F$44,2,FALSE)&lt;=VLOOKUP($AM$18,paramètres!$E$33:$F$44,2,FALSE),AA1286*$D1286,0)))</f>
        <v>0</v>
      </c>
      <c r="AN1286" s="154">
        <f>IF($D1286="",0,IF($E1286="",0,IF(VLOOKUP($E1286,paramètres!$E$33:$F$44,2,FALSE)&lt;=VLOOKUP($AN$18,paramètres!$E$33:$F$44,2,FALSE),AB1286*$D1286,0)))</f>
        <v>0</v>
      </c>
      <c r="AO1286" s="149" t="str">
        <f>IF(paramètres!$B$28=1,((SUM(Q1286:Z1286)/1.02)+SUM(AA1286:AB1286))*0.0303/9*COUNT(Q1286:Y1286),IF(paramètres!$B$28=2,(SUM(Q1286:AB1286))*0.0303/9*COUNT(Q1286:Y1286),"Missing Delta option"))</f>
        <v>Missing Delta option</v>
      </c>
      <c r="AP1286" s="13" t="str">
        <f>IF(paramètres!$B$28=1,(((SUM(Q1286:Z1286)/1.02)+SUM(AA1286:AB1286))+((SUM(AC1286:AL1286)/1.02)+SUM(AM1286:AO1286)))*cotpatr,IF(paramètres!$B$28=2,(SUM(Q1286:AO1286)*cotpatr),"Missing Delta Option"))</f>
        <v>Missing Delta Option</v>
      </c>
      <c r="AQ1286" s="13" t="str" cm="1">
        <f t="array" ref="AQ1286">IF(paramètres!$B$28=1,(((SUM(Q1286:Z1286)/1.02)+SUM(AA1286:AB1286))+((SUM(AC1286:AN1286)/1.02)+SUM(AM1286:AN1286)))/12*pécule,IF(paramètres!$B$28=2,SUM(Q1286:AN1286)/12*pécule,"Missing Delta Option"))</f>
        <v>Missing Delta Option</v>
      </c>
      <c r="AR1286" s="132" t="e">
        <f>IF(paramètres!$B$28=1,(((SUM(Q1286:Z1286)/1.02)+SUM(AA1286:AB1286))+((SUM(AC1286:AN1286)/1.02)+SUM(AM1286:AN1286)))+AO1286+AP1286+AQ1286,SUM(Q1286:AN1286)+AO1286+AP1286+AQ1286)</f>
        <v>#VALUE!</v>
      </c>
    </row>
    <row r="1287" spans="1:44" x14ac:dyDescent="0.25">
      <c r="A1287" s="131"/>
      <c r="B1287" s="39"/>
      <c r="C1287" s="39"/>
      <c r="D1287" s="93"/>
      <c r="E1287" s="68"/>
      <c r="F1287" s="40"/>
      <c r="G1287" s="94"/>
      <c r="H1287" s="38"/>
      <c r="I1287" s="95"/>
      <c r="J1287" s="40"/>
      <c r="K1287" s="38"/>
      <c r="L1287" s="95"/>
      <c r="M1287" s="40"/>
      <c r="N1287" s="38"/>
      <c r="O1287" s="95"/>
      <c r="P1287" s="68"/>
      <c r="Q1287" s="226"/>
      <c r="R1287" s="227"/>
      <c r="S1287" s="227"/>
      <c r="T1287" s="227"/>
      <c r="U1287" s="227"/>
      <c r="V1287" s="227"/>
      <c r="W1287" s="227"/>
      <c r="X1287" s="227"/>
      <c r="Y1287" s="227"/>
      <c r="Z1287" s="227"/>
      <c r="AA1287" s="227"/>
      <c r="AB1287" s="228"/>
      <c r="AC1287" s="149">
        <f>IF($D1287="",0,IF($E1287="",0,IF(VLOOKUP($E1287,paramètres!$E$33:$F$44,2,FALSE)&lt;=VLOOKUP($AC$18,paramètres!$E$33:$F$44,2,FALSE),Q1287*$D1287,0)))</f>
        <v>0</v>
      </c>
      <c r="AD1287" s="13">
        <f>IF($D1287="",0,IF($E1287="",0,IF(VLOOKUP($E1287,paramètres!$E$33:$F$44,2,FALSE)&lt;=VLOOKUP($AD$18,paramètres!$E$33:$F$44,2,FALSE),R1287*$D1287,0)))</f>
        <v>0</v>
      </c>
      <c r="AE1287" s="13">
        <f>IF($D1287="",0,IF($E1287="",0,IF(VLOOKUP($E1287,paramètres!$E$33:$F$44,2,FALSE)&lt;=VLOOKUP($AE$18,paramètres!$E$33:$F$44,2,FALSE),S1287*$D1287,0)))</f>
        <v>0</v>
      </c>
      <c r="AF1287" s="13">
        <f>IF($D1287="",0,IF($E1287="",0,IF(VLOOKUP($E1287,paramètres!$E$33:$F$44,2,FALSE)&lt;=VLOOKUP($AF$18,paramètres!$E$33:$F$44,2,FALSE),T1287*$D1287,0)))</f>
        <v>0</v>
      </c>
      <c r="AG1287" s="13">
        <f>IF($D1287="",0,IF($E1287="",0,IF(VLOOKUP($E1287,paramètres!$E$33:$F$44,2,FALSE)&lt;=VLOOKUP($AG$18,paramètres!$E$33:$F$44,2,FALSE),U1287*$D1287,0)))</f>
        <v>0</v>
      </c>
      <c r="AH1287" s="13">
        <f>IF($D1287="",0,IF($E1287="",0,IF(VLOOKUP($E1287,paramètres!$E$33:$F$44,2,FALSE)&lt;=VLOOKUP($AH$18,paramètres!$E$33:$F$44,2,FALSE),V1287*$D1287,0)))</f>
        <v>0</v>
      </c>
      <c r="AI1287" s="13">
        <f>IF($D1287="",0,IF($E1287="",0,IF(VLOOKUP($E1287,paramètres!$E$33:$F$44,2,FALSE)&lt;=VLOOKUP($AI$18,paramètres!$E$33:$F$44,2,FALSE),W1287*$D1287,0)))</f>
        <v>0</v>
      </c>
      <c r="AJ1287" s="13">
        <f>IF($D1287="",0,IF($E1287="",0,IF(VLOOKUP($E1287,paramètres!$E$33:$F$44,2,FALSE)&lt;=VLOOKUP($AJ$18,paramètres!$E$33:$F$44,2,FALSE),X1287*$D1287,0)))</f>
        <v>0</v>
      </c>
      <c r="AK1287" s="13">
        <f>IF($D1287="",0,IF($E1287="",0,IF(VLOOKUP($E1287,paramètres!$E$33:$F$44,2,FALSE)&lt;=VLOOKUP($AK$18,paramètres!$E$33:$F$44,2,FALSE),Y1287*$D1287,0)))</f>
        <v>0</v>
      </c>
      <c r="AL1287" s="13">
        <f>IF($D1287="",0,IF($E1287="",0,IF(VLOOKUP($E1287,paramètres!$E$33:$F$44,2,FALSE)&lt;=VLOOKUP($AL$18,paramètres!$E$33:$F$44,2,FALSE),Z1287*$D1287,0)))</f>
        <v>0</v>
      </c>
      <c r="AM1287" s="13">
        <f>IF($D1287="",0,IF($E1287="",0,IF(VLOOKUP($E1287,paramètres!$E$33:$F$44,2,FALSE)&lt;=VLOOKUP($AM$18,paramètres!$E$33:$F$44,2,FALSE),AA1287*$D1287,0)))</f>
        <v>0</v>
      </c>
      <c r="AN1287" s="154">
        <f>IF($D1287="",0,IF($E1287="",0,IF(VLOOKUP($E1287,paramètres!$E$33:$F$44,2,FALSE)&lt;=VLOOKUP($AN$18,paramètres!$E$33:$F$44,2,FALSE),AB1287*$D1287,0)))</f>
        <v>0</v>
      </c>
      <c r="AO1287" s="149" t="str">
        <f>IF(paramètres!$B$28=1,((SUM(Q1287:Z1287)/1.02)+SUM(AA1287:AB1287))*0.0303/9*COUNT(Q1287:Y1287),IF(paramètres!$B$28=2,(SUM(Q1287:AB1287))*0.0303/9*COUNT(Q1287:Y1287),"Missing Delta option"))</f>
        <v>Missing Delta option</v>
      </c>
      <c r="AP1287" s="13" t="str">
        <f>IF(paramètres!$B$28=1,(((SUM(Q1287:Z1287)/1.02)+SUM(AA1287:AB1287))+((SUM(AC1287:AL1287)/1.02)+SUM(AM1287:AO1287)))*cotpatr,IF(paramètres!$B$28=2,(SUM(Q1287:AO1287)*cotpatr),"Missing Delta Option"))</f>
        <v>Missing Delta Option</v>
      </c>
      <c r="AQ1287" s="13" t="str" cm="1">
        <f t="array" ref="AQ1287">IF(paramètres!$B$28=1,(((SUM(Q1287:Z1287)/1.02)+SUM(AA1287:AB1287))+((SUM(AC1287:AN1287)/1.02)+SUM(AM1287:AN1287)))/12*pécule,IF(paramètres!$B$28=2,SUM(Q1287:AN1287)/12*pécule,"Missing Delta Option"))</f>
        <v>Missing Delta Option</v>
      </c>
      <c r="AR1287" s="132" t="e">
        <f>IF(paramètres!$B$28=1,(((SUM(Q1287:Z1287)/1.02)+SUM(AA1287:AB1287))+((SUM(AC1287:AN1287)/1.02)+SUM(AM1287:AN1287)))+AO1287+AP1287+AQ1287,SUM(Q1287:AN1287)+AO1287+AP1287+AQ1287)</f>
        <v>#VALUE!</v>
      </c>
    </row>
    <row r="1288" spans="1:44" x14ac:dyDescent="0.25">
      <c r="A1288" s="131"/>
      <c r="B1288" s="39"/>
      <c r="C1288" s="39"/>
      <c r="D1288" s="93"/>
      <c r="E1288" s="68"/>
      <c r="F1288" s="40"/>
      <c r="G1288" s="94"/>
      <c r="H1288" s="38"/>
      <c r="I1288" s="95"/>
      <c r="J1288" s="40"/>
      <c r="K1288" s="38"/>
      <c r="L1288" s="95"/>
      <c r="M1288" s="40"/>
      <c r="N1288" s="38"/>
      <c r="O1288" s="95"/>
      <c r="P1288" s="68"/>
      <c r="Q1288" s="226"/>
      <c r="R1288" s="227"/>
      <c r="S1288" s="227"/>
      <c r="T1288" s="227"/>
      <c r="U1288" s="227"/>
      <c r="V1288" s="227"/>
      <c r="W1288" s="227"/>
      <c r="X1288" s="227"/>
      <c r="Y1288" s="227"/>
      <c r="Z1288" s="227"/>
      <c r="AA1288" s="227"/>
      <c r="AB1288" s="228"/>
      <c r="AC1288" s="149">
        <f>IF($D1288="",0,IF($E1288="",0,IF(VLOOKUP($E1288,paramètres!$E$33:$F$44,2,FALSE)&lt;=VLOOKUP($AC$18,paramètres!$E$33:$F$44,2,FALSE),Q1288*$D1288,0)))</f>
        <v>0</v>
      </c>
      <c r="AD1288" s="13">
        <f>IF($D1288="",0,IF($E1288="",0,IF(VLOOKUP($E1288,paramètres!$E$33:$F$44,2,FALSE)&lt;=VLOOKUP($AD$18,paramètres!$E$33:$F$44,2,FALSE),R1288*$D1288,0)))</f>
        <v>0</v>
      </c>
      <c r="AE1288" s="13">
        <f>IF($D1288="",0,IF($E1288="",0,IF(VLOOKUP($E1288,paramètres!$E$33:$F$44,2,FALSE)&lt;=VLOOKUP($AE$18,paramètres!$E$33:$F$44,2,FALSE),S1288*$D1288,0)))</f>
        <v>0</v>
      </c>
      <c r="AF1288" s="13">
        <f>IF($D1288="",0,IF($E1288="",0,IF(VLOOKUP($E1288,paramètres!$E$33:$F$44,2,FALSE)&lt;=VLOOKUP($AF$18,paramètres!$E$33:$F$44,2,FALSE),T1288*$D1288,0)))</f>
        <v>0</v>
      </c>
      <c r="AG1288" s="13">
        <f>IF($D1288="",0,IF($E1288="",0,IF(VLOOKUP($E1288,paramètres!$E$33:$F$44,2,FALSE)&lt;=VLOOKUP($AG$18,paramètres!$E$33:$F$44,2,FALSE),U1288*$D1288,0)))</f>
        <v>0</v>
      </c>
      <c r="AH1288" s="13">
        <f>IF($D1288="",0,IF($E1288="",0,IF(VLOOKUP($E1288,paramètres!$E$33:$F$44,2,FALSE)&lt;=VLOOKUP($AH$18,paramètres!$E$33:$F$44,2,FALSE),V1288*$D1288,0)))</f>
        <v>0</v>
      </c>
      <c r="AI1288" s="13">
        <f>IF($D1288="",0,IF($E1288="",0,IF(VLOOKUP($E1288,paramètres!$E$33:$F$44,2,FALSE)&lt;=VLOOKUP($AI$18,paramètres!$E$33:$F$44,2,FALSE),W1288*$D1288,0)))</f>
        <v>0</v>
      </c>
      <c r="AJ1288" s="13">
        <f>IF($D1288="",0,IF($E1288="",0,IF(VLOOKUP($E1288,paramètres!$E$33:$F$44,2,FALSE)&lt;=VLOOKUP($AJ$18,paramètres!$E$33:$F$44,2,FALSE),X1288*$D1288,0)))</f>
        <v>0</v>
      </c>
      <c r="AK1288" s="13">
        <f>IF($D1288="",0,IF($E1288="",0,IF(VLOOKUP($E1288,paramètres!$E$33:$F$44,2,FALSE)&lt;=VLOOKUP($AK$18,paramètres!$E$33:$F$44,2,FALSE),Y1288*$D1288,0)))</f>
        <v>0</v>
      </c>
      <c r="AL1288" s="13">
        <f>IF($D1288="",0,IF($E1288="",0,IF(VLOOKUP($E1288,paramètres!$E$33:$F$44,2,FALSE)&lt;=VLOOKUP($AL$18,paramètres!$E$33:$F$44,2,FALSE),Z1288*$D1288,0)))</f>
        <v>0</v>
      </c>
      <c r="AM1288" s="13">
        <f>IF($D1288="",0,IF($E1288="",0,IF(VLOOKUP($E1288,paramètres!$E$33:$F$44,2,FALSE)&lt;=VLOOKUP($AM$18,paramètres!$E$33:$F$44,2,FALSE),AA1288*$D1288,0)))</f>
        <v>0</v>
      </c>
      <c r="AN1288" s="154">
        <f>IF($D1288="",0,IF($E1288="",0,IF(VLOOKUP($E1288,paramètres!$E$33:$F$44,2,FALSE)&lt;=VLOOKUP($AN$18,paramètres!$E$33:$F$44,2,FALSE),AB1288*$D1288,0)))</f>
        <v>0</v>
      </c>
      <c r="AO1288" s="149" t="str">
        <f>IF(paramètres!$B$28=1,((SUM(Q1288:Z1288)/1.02)+SUM(AA1288:AB1288))*0.0303/9*COUNT(Q1288:Y1288),IF(paramètres!$B$28=2,(SUM(Q1288:AB1288))*0.0303/9*COUNT(Q1288:Y1288),"Missing Delta option"))</f>
        <v>Missing Delta option</v>
      </c>
      <c r="AP1288" s="13" t="str">
        <f>IF(paramètres!$B$28=1,(((SUM(Q1288:Z1288)/1.02)+SUM(AA1288:AB1288))+((SUM(AC1288:AL1288)/1.02)+SUM(AM1288:AO1288)))*cotpatr,IF(paramètres!$B$28=2,(SUM(Q1288:AO1288)*cotpatr),"Missing Delta Option"))</f>
        <v>Missing Delta Option</v>
      </c>
      <c r="AQ1288" s="13" t="str" cm="1">
        <f t="array" ref="AQ1288">IF(paramètres!$B$28=1,(((SUM(Q1288:Z1288)/1.02)+SUM(AA1288:AB1288))+((SUM(AC1288:AN1288)/1.02)+SUM(AM1288:AN1288)))/12*pécule,IF(paramètres!$B$28=2,SUM(Q1288:AN1288)/12*pécule,"Missing Delta Option"))</f>
        <v>Missing Delta Option</v>
      </c>
      <c r="AR1288" s="132" t="e">
        <f>IF(paramètres!$B$28=1,(((SUM(Q1288:Z1288)/1.02)+SUM(AA1288:AB1288))+((SUM(AC1288:AN1288)/1.02)+SUM(AM1288:AN1288)))+AO1288+AP1288+AQ1288,SUM(Q1288:AN1288)+AO1288+AP1288+AQ1288)</f>
        <v>#VALUE!</v>
      </c>
    </row>
    <row r="1289" spans="1:44" x14ac:dyDescent="0.25">
      <c r="A1289" s="131"/>
      <c r="B1289" s="39"/>
      <c r="C1289" s="39"/>
      <c r="D1289" s="93"/>
      <c r="E1289" s="68"/>
      <c r="F1289" s="40"/>
      <c r="G1289" s="94"/>
      <c r="H1289" s="38"/>
      <c r="I1289" s="95"/>
      <c r="J1289" s="40"/>
      <c r="K1289" s="38"/>
      <c r="L1289" s="95"/>
      <c r="M1289" s="40"/>
      <c r="N1289" s="38"/>
      <c r="O1289" s="95"/>
      <c r="P1289" s="68"/>
      <c r="Q1289" s="226"/>
      <c r="R1289" s="227"/>
      <c r="S1289" s="227"/>
      <c r="T1289" s="227"/>
      <c r="U1289" s="227"/>
      <c r="V1289" s="227"/>
      <c r="W1289" s="227"/>
      <c r="X1289" s="227"/>
      <c r="Y1289" s="227"/>
      <c r="Z1289" s="227"/>
      <c r="AA1289" s="227"/>
      <c r="AB1289" s="228"/>
      <c r="AC1289" s="149">
        <f>IF($D1289="",0,IF($E1289="",0,IF(VLOOKUP($E1289,paramètres!$E$33:$F$44,2,FALSE)&lt;=VLOOKUP($AC$18,paramètres!$E$33:$F$44,2,FALSE),Q1289*$D1289,0)))</f>
        <v>0</v>
      </c>
      <c r="AD1289" s="13">
        <f>IF($D1289="",0,IF($E1289="",0,IF(VLOOKUP($E1289,paramètres!$E$33:$F$44,2,FALSE)&lt;=VLOOKUP($AD$18,paramètres!$E$33:$F$44,2,FALSE),R1289*$D1289,0)))</f>
        <v>0</v>
      </c>
      <c r="AE1289" s="13">
        <f>IF($D1289="",0,IF($E1289="",0,IF(VLOOKUP($E1289,paramètres!$E$33:$F$44,2,FALSE)&lt;=VLOOKUP($AE$18,paramètres!$E$33:$F$44,2,FALSE),S1289*$D1289,0)))</f>
        <v>0</v>
      </c>
      <c r="AF1289" s="13">
        <f>IF($D1289="",0,IF($E1289="",0,IF(VLOOKUP($E1289,paramètres!$E$33:$F$44,2,FALSE)&lt;=VLOOKUP($AF$18,paramètres!$E$33:$F$44,2,FALSE),T1289*$D1289,0)))</f>
        <v>0</v>
      </c>
      <c r="AG1289" s="13">
        <f>IF($D1289="",0,IF($E1289="",0,IF(VLOOKUP($E1289,paramètres!$E$33:$F$44,2,FALSE)&lt;=VLOOKUP($AG$18,paramètres!$E$33:$F$44,2,FALSE),U1289*$D1289,0)))</f>
        <v>0</v>
      </c>
      <c r="AH1289" s="13">
        <f>IF($D1289="",0,IF($E1289="",0,IF(VLOOKUP($E1289,paramètres!$E$33:$F$44,2,FALSE)&lt;=VLOOKUP($AH$18,paramètres!$E$33:$F$44,2,FALSE),V1289*$D1289,0)))</f>
        <v>0</v>
      </c>
      <c r="AI1289" s="13">
        <f>IF($D1289="",0,IF($E1289="",0,IF(VLOOKUP($E1289,paramètres!$E$33:$F$44,2,FALSE)&lt;=VLOOKUP($AI$18,paramètres!$E$33:$F$44,2,FALSE),W1289*$D1289,0)))</f>
        <v>0</v>
      </c>
      <c r="AJ1289" s="13">
        <f>IF($D1289="",0,IF($E1289="",0,IF(VLOOKUP($E1289,paramètres!$E$33:$F$44,2,FALSE)&lt;=VLOOKUP($AJ$18,paramètres!$E$33:$F$44,2,FALSE),X1289*$D1289,0)))</f>
        <v>0</v>
      </c>
      <c r="AK1289" s="13">
        <f>IF($D1289="",0,IF($E1289="",0,IF(VLOOKUP($E1289,paramètres!$E$33:$F$44,2,FALSE)&lt;=VLOOKUP($AK$18,paramètres!$E$33:$F$44,2,FALSE),Y1289*$D1289,0)))</f>
        <v>0</v>
      </c>
      <c r="AL1289" s="13">
        <f>IF($D1289="",0,IF($E1289="",0,IF(VLOOKUP($E1289,paramètres!$E$33:$F$44,2,FALSE)&lt;=VLOOKUP($AL$18,paramètres!$E$33:$F$44,2,FALSE),Z1289*$D1289,0)))</f>
        <v>0</v>
      </c>
      <c r="AM1289" s="13">
        <f>IF($D1289="",0,IF($E1289="",0,IF(VLOOKUP($E1289,paramètres!$E$33:$F$44,2,FALSE)&lt;=VLOOKUP($AM$18,paramètres!$E$33:$F$44,2,FALSE),AA1289*$D1289,0)))</f>
        <v>0</v>
      </c>
      <c r="AN1289" s="154">
        <f>IF($D1289="",0,IF($E1289="",0,IF(VLOOKUP($E1289,paramètres!$E$33:$F$44,2,FALSE)&lt;=VLOOKUP($AN$18,paramètres!$E$33:$F$44,2,FALSE),AB1289*$D1289,0)))</f>
        <v>0</v>
      </c>
      <c r="AO1289" s="149" t="str">
        <f>IF(paramètres!$B$28=1,((SUM(Q1289:Z1289)/1.02)+SUM(AA1289:AB1289))*0.0303/9*COUNT(Q1289:Y1289),IF(paramètres!$B$28=2,(SUM(Q1289:AB1289))*0.0303/9*COUNT(Q1289:Y1289),"Missing Delta option"))</f>
        <v>Missing Delta option</v>
      </c>
      <c r="AP1289" s="13" t="str">
        <f>IF(paramètres!$B$28=1,(((SUM(Q1289:Z1289)/1.02)+SUM(AA1289:AB1289))+((SUM(AC1289:AL1289)/1.02)+SUM(AM1289:AO1289)))*cotpatr,IF(paramètres!$B$28=2,(SUM(Q1289:AO1289)*cotpatr),"Missing Delta Option"))</f>
        <v>Missing Delta Option</v>
      </c>
      <c r="AQ1289" s="13" t="str" cm="1">
        <f t="array" ref="AQ1289">IF(paramètres!$B$28=1,(((SUM(Q1289:Z1289)/1.02)+SUM(AA1289:AB1289))+((SUM(AC1289:AN1289)/1.02)+SUM(AM1289:AN1289)))/12*pécule,IF(paramètres!$B$28=2,SUM(Q1289:AN1289)/12*pécule,"Missing Delta Option"))</f>
        <v>Missing Delta Option</v>
      </c>
      <c r="AR1289" s="132" t="e">
        <f>IF(paramètres!$B$28=1,(((SUM(Q1289:Z1289)/1.02)+SUM(AA1289:AB1289))+((SUM(AC1289:AN1289)/1.02)+SUM(AM1289:AN1289)))+AO1289+AP1289+AQ1289,SUM(Q1289:AN1289)+AO1289+AP1289+AQ1289)</f>
        <v>#VALUE!</v>
      </c>
    </row>
    <row r="1290" spans="1:44" x14ac:dyDescent="0.25">
      <c r="A1290" s="131"/>
      <c r="B1290" s="39"/>
      <c r="C1290" s="39"/>
      <c r="D1290" s="93"/>
      <c r="E1290" s="68"/>
      <c r="F1290" s="40"/>
      <c r="G1290" s="94"/>
      <c r="H1290" s="38"/>
      <c r="I1290" s="95"/>
      <c r="J1290" s="40"/>
      <c r="K1290" s="38"/>
      <c r="L1290" s="95"/>
      <c r="M1290" s="40"/>
      <c r="N1290" s="38"/>
      <c r="O1290" s="95"/>
      <c r="P1290" s="68"/>
      <c r="Q1290" s="226"/>
      <c r="R1290" s="227"/>
      <c r="S1290" s="227"/>
      <c r="T1290" s="227"/>
      <c r="U1290" s="227"/>
      <c r="V1290" s="227"/>
      <c r="W1290" s="227"/>
      <c r="X1290" s="227"/>
      <c r="Y1290" s="227"/>
      <c r="Z1290" s="227"/>
      <c r="AA1290" s="227"/>
      <c r="AB1290" s="228"/>
      <c r="AC1290" s="149">
        <f>IF($D1290="",0,IF($E1290="",0,IF(VLOOKUP($E1290,paramètres!$E$33:$F$44,2,FALSE)&lt;=VLOOKUP($AC$18,paramètres!$E$33:$F$44,2,FALSE),Q1290*$D1290,0)))</f>
        <v>0</v>
      </c>
      <c r="AD1290" s="13">
        <f>IF($D1290="",0,IF($E1290="",0,IF(VLOOKUP($E1290,paramètres!$E$33:$F$44,2,FALSE)&lt;=VLOOKUP($AD$18,paramètres!$E$33:$F$44,2,FALSE),R1290*$D1290,0)))</f>
        <v>0</v>
      </c>
      <c r="AE1290" s="13">
        <f>IF($D1290="",0,IF($E1290="",0,IF(VLOOKUP($E1290,paramètres!$E$33:$F$44,2,FALSE)&lt;=VLOOKUP($AE$18,paramètres!$E$33:$F$44,2,FALSE),S1290*$D1290,0)))</f>
        <v>0</v>
      </c>
      <c r="AF1290" s="13">
        <f>IF($D1290="",0,IF($E1290="",0,IF(VLOOKUP($E1290,paramètres!$E$33:$F$44,2,FALSE)&lt;=VLOOKUP($AF$18,paramètres!$E$33:$F$44,2,FALSE),T1290*$D1290,0)))</f>
        <v>0</v>
      </c>
      <c r="AG1290" s="13">
        <f>IF($D1290="",0,IF($E1290="",0,IF(VLOOKUP($E1290,paramètres!$E$33:$F$44,2,FALSE)&lt;=VLOOKUP($AG$18,paramètres!$E$33:$F$44,2,FALSE),U1290*$D1290,0)))</f>
        <v>0</v>
      </c>
      <c r="AH1290" s="13">
        <f>IF($D1290="",0,IF($E1290="",0,IF(VLOOKUP($E1290,paramètres!$E$33:$F$44,2,FALSE)&lt;=VLOOKUP($AH$18,paramètres!$E$33:$F$44,2,FALSE),V1290*$D1290,0)))</f>
        <v>0</v>
      </c>
      <c r="AI1290" s="13">
        <f>IF($D1290="",0,IF($E1290="",0,IF(VLOOKUP($E1290,paramètres!$E$33:$F$44,2,FALSE)&lt;=VLOOKUP($AI$18,paramètres!$E$33:$F$44,2,FALSE),W1290*$D1290,0)))</f>
        <v>0</v>
      </c>
      <c r="AJ1290" s="13">
        <f>IF($D1290="",0,IF($E1290="",0,IF(VLOOKUP($E1290,paramètres!$E$33:$F$44,2,FALSE)&lt;=VLOOKUP($AJ$18,paramètres!$E$33:$F$44,2,FALSE),X1290*$D1290,0)))</f>
        <v>0</v>
      </c>
      <c r="AK1290" s="13">
        <f>IF($D1290="",0,IF($E1290="",0,IF(VLOOKUP($E1290,paramètres!$E$33:$F$44,2,FALSE)&lt;=VLOOKUP($AK$18,paramètres!$E$33:$F$44,2,FALSE),Y1290*$D1290,0)))</f>
        <v>0</v>
      </c>
      <c r="AL1290" s="13">
        <f>IF($D1290="",0,IF($E1290="",0,IF(VLOOKUP($E1290,paramètres!$E$33:$F$44,2,FALSE)&lt;=VLOOKUP($AL$18,paramètres!$E$33:$F$44,2,FALSE),Z1290*$D1290,0)))</f>
        <v>0</v>
      </c>
      <c r="AM1290" s="13">
        <f>IF($D1290="",0,IF($E1290="",0,IF(VLOOKUP($E1290,paramètres!$E$33:$F$44,2,FALSE)&lt;=VLOOKUP($AM$18,paramètres!$E$33:$F$44,2,FALSE),AA1290*$D1290,0)))</f>
        <v>0</v>
      </c>
      <c r="AN1290" s="154">
        <f>IF($D1290="",0,IF($E1290="",0,IF(VLOOKUP($E1290,paramètres!$E$33:$F$44,2,FALSE)&lt;=VLOOKUP($AN$18,paramètres!$E$33:$F$44,2,FALSE),AB1290*$D1290,0)))</f>
        <v>0</v>
      </c>
      <c r="AO1290" s="149" t="str">
        <f>IF(paramètres!$B$28=1,((SUM(Q1290:Z1290)/1.02)+SUM(AA1290:AB1290))*0.0303/9*COUNT(Q1290:Y1290),IF(paramètres!$B$28=2,(SUM(Q1290:AB1290))*0.0303/9*COUNT(Q1290:Y1290),"Missing Delta option"))</f>
        <v>Missing Delta option</v>
      </c>
      <c r="AP1290" s="13" t="str">
        <f>IF(paramètres!$B$28=1,(((SUM(Q1290:Z1290)/1.02)+SUM(AA1290:AB1290))+((SUM(AC1290:AL1290)/1.02)+SUM(AM1290:AO1290)))*cotpatr,IF(paramètres!$B$28=2,(SUM(Q1290:AO1290)*cotpatr),"Missing Delta Option"))</f>
        <v>Missing Delta Option</v>
      </c>
      <c r="AQ1290" s="13" t="str" cm="1">
        <f t="array" ref="AQ1290">IF(paramètres!$B$28=1,(((SUM(Q1290:Z1290)/1.02)+SUM(AA1290:AB1290))+((SUM(AC1290:AN1290)/1.02)+SUM(AM1290:AN1290)))/12*pécule,IF(paramètres!$B$28=2,SUM(Q1290:AN1290)/12*pécule,"Missing Delta Option"))</f>
        <v>Missing Delta Option</v>
      </c>
      <c r="AR1290" s="132" t="e">
        <f>IF(paramètres!$B$28=1,(((SUM(Q1290:Z1290)/1.02)+SUM(AA1290:AB1290))+((SUM(AC1290:AN1290)/1.02)+SUM(AM1290:AN1290)))+AO1290+AP1290+AQ1290,SUM(Q1290:AN1290)+AO1290+AP1290+AQ1290)</f>
        <v>#VALUE!</v>
      </c>
    </row>
    <row r="1291" spans="1:44" x14ac:dyDescent="0.25">
      <c r="A1291" s="131"/>
      <c r="B1291" s="39"/>
      <c r="C1291" s="39"/>
      <c r="D1291" s="93"/>
      <c r="E1291" s="68"/>
      <c r="F1291" s="40"/>
      <c r="G1291" s="94"/>
      <c r="H1291" s="38"/>
      <c r="I1291" s="95"/>
      <c r="J1291" s="40"/>
      <c r="K1291" s="38"/>
      <c r="L1291" s="95"/>
      <c r="M1291" s="40"/>
      <c r="N1291" s="38"/>
      <c r="O1291" s="95"/>
      <c r="P1291" s="68"/>
      <c r="Q1291" s="226"/>
      <c r="R1291" s="227"/>
      <c r="S1291" s="227"/>
      <c r="T1291" s="227"/>
      <c r="U1291" s="227"/>
      <c r="V1291" s="227"/>
      <c r="W1291" s="227"/>
      <c r="X1291" s="227"/>
      <c r="Y1291" s="227"/>
      <c r="Z1291" s="227"/>
      <c r="AA1291" s="227"/>
      <c r="AB1291" s="228"/>
      <c r="AC1291" s="149">
        <f>IF($D1291="",0,IF($E1291="",0,IF(VLOOKUP($E1291,paramètres!$E$33:$F$44,2,FALSE)&lt;=VLOOKUP($AC$18,paramètres!$E$33:$F$44,2,FALSE),Q1291*$D1291,0)))</f>
        <v>0</v>
      </c>
      <c r="AD1291" s="13">
        <f>IF($D1291="",0,IF($E1291="",0,IF(VLOOKUP($E1291,paramètres!$E$33:$F$44,2,FALSE)&lt;=VLOOKUP($AD$18,paramètres!$E$33:$F$44,2,FALSE),R1291*$D1291,0)))</f>
        <v>0</v>
      </c>
      <c r="AE1291" s="13">
        <f>IF($D1291="",0,IF($E1291="",0,IF(VLOOKUP($E1291,paramètres!$E$33:$F$44,2,FALSE)&lt;=VLOOKUP($AE$18,paramètres!$E$33:$F$44,2,FALSE),S1291*$D1291,0)))</f>
        <v>0</v>
      </c>
      <c r="AF1291" s="13">
        <f>IF($D1291="",0,IF($E1291="",0,IF(VLOOKUP($E1291,paramètres!$E$33:$F$44,2,FALSE)&lt;=VLOOKUP($AF$18,paramètres!$E$33:$F$44,2,FALSE),T1291*$D1291,0)))</f>
        <v>0</v>
      </c>
      <c r="AG1291" s="13">
        <f>IF($D1291="",0,IF($E1291="",0,IF(VLOOKUP($E1291,paramètres!$E$33:$F$44,2,FALSE)&lt;=VLOOKUP($AG$18,paramètres!$E$33:$F$44,2,FALSE),U1291*$D1291,0)))</f>
        <v>0</v>
      </c>
      <c r="AH1291" s="13">
        <f>IF($D1291="",0,IF($E1291="",0,IF(VLOOKUP($E1291,paramètres!$E$33:$F$44,2,FALSE)&lt;=VLOOKUP($AH$18,paramètres!$E$33:$F$44,2,FALSE),V1291*$D1291,0)))</f>
        <v>0</v>
      </c>
      <c r="AI1291" s="13">
        <f>IF($D1291="",0,IF($E1291="",0,IF(VLOOKUP($E1291,paramètres!$E$33:$F$44,2,FALSE)&lt;=VLOOKUP($AI$18,paramètres!$E$33:$F$44,2,FALSE),W1291*$D1291,0)))</f>
        <v>0</v>
      </c>
      <c r="AJ1291" s="13">
        <f>IF($D1291="",0,IF($E1291="",0,IF(VLOOKUP($E1291,paramètres!$E$33:$F$44,2,FALSE)&lt;=VLOOKUP($AJ$18,paramètres!$E$33:$F$44,2,FALSE),X1291*$D1291,0)))</f>
        <v>0</v>
      </c>
      <c r="AK1291" s="13">
        <f>IF($D1291="",0,IF($E1291="",0,IF(VLOOKUP($E1291,paramètres!$E$33:$F$44,2,FALSE)&lt;=VLOOKUP($AK$18,paramètres!$E$33:$F$44,2,FALSE),Y1291*$D1291,0)))</f>
        <v>0</v>
      </c>
      <c r="AL1291" s="13">
        <f>IF($D1291="",0,IF($E1291="",0,IF(VLOOKUP($E1291,paramètres!$E$33:$F$44,2,FALSE)&lt;=VLOOKUP($AL$18,paramètres!$E$33:$F$44,2,FALSE),Z1291*$D1291,0)))</f>
        <v>0</v>
      </c>
      <c r="AM1291" s="13">
        <f>IF($D1291="",0,IF($E1291="",0,IF(VLOOKUP($E1291,paramètres!$E$33:$F$44,2,FALSE)&lt;=VLOOKUP($AM$18,paramètres!$E$33:$F$44,2,FALSE),AA1291*$D1291,0)))</f>
        <v>0</v>
      </c>
      <c r="AN1291" s="154">
        <f>IF($D1291="",0,IF($E1291="",0,IF(VLOOKUP($E1291,paramètres!$E$33:$F$44,2,FALSE)&lt;=VLOOKUP($AN$18,paramètres!$E$33:$F$44,2,FALSE),AB1291*$D1291,0)))</f>
        <v>0</v>
      </c>
      <c r="AO1291" s="149" t="str">
        <f>IF(paramètres!$B$28=1,((SUM(Q1291:Z1291)/1.02)+SUM(AA1291:AB1291))*0.0303/9*COUNT(Q1291:Y1291),IF(paramètres!$B$28=2,(SUM(Q1291:AB1291))*0.0303/9*COUNT(Q1291:Y1291),"Missing Delta option"))</f>
        <v>Missing Delta option</v>
      </c>
      <c r="AP1291" s="13" t="str">
        <f>IF(paramètres!$B$28=1,(((SUM(Q1291:Z1291)/1.02)+SUM(AA1291:AB1291))+((SUM(AC1291:AL1291)/1.02)+SUM(AM1291:AO1291)))*cotpatr,IF(paramètres!$B$28=2,(SUM(Q1291:AO1291)*cotpatr),"Missing Delta Option"))</f>
        <v>Missing Delta Option</v>
      </c>
      <c r="AQ1291" s="13" t="str" cm="1">
        <f t="array" ref="AQ1291">IF(paramètres!$B$28=1,(((SUM(Q1291:Z1291)/1.02)+SUM(AA1291:AB1291))+((SUM(AC1291:AN1291)/1.02)+SUM(AM1291:AN1291)))/12*pécule,IF(paramètres!$B$28=2,SUM(Q1291:AN1291)/12*pécule,"Missing Delta Option"))</f>
        <v>Missing Delta Option</v>
      </c>
      <c r="AR1291" s="132" t="e">
        <f>IF(paramètres!$B$28=1,(((SUM(Q1291:Z1291)/1.02)+SUM(AA1291:AB1291))+((SUM(AC1291:AN1291)/1.02)+SUM(AM1291:AN1291)))+AO1291+AP1291+AQ1291,SUM(Q1291:AN1291)+AO1291+AP1291+AQ1291)</f>
        <v>#VALUE!</v>
      </c>
    </row>
    <row r="1292" spans="1:44" x14ac:dyDescent="0.25">
      <c r="A1292" s="131"/>
      <c r="B1292" s="39"/>
      <c r="C1292" s="39"/>
      <c r="D1292" s="93"/>
      <c r="E1292" s="68"/>
      <c r="F1292" s="40"/>
      <c r="G1292" s="94"/>
      <c r="H1292" s="38"/>
      <c r="I1292" s="95"/>
      <c r="J1292" s="40"/>
      <c r="K1292" s="38"/>
      <c r="L1292" s="95"/>
      <c r="M1292" s="40"/>
      <c r="N1292" s="38"/>
      <c r="O1292" s="95"/>
      <c r="P1292" s="68"/>
      <c r="Q1292" s="226"/>
      <c r="R1292" s="227"/>
      <c r="S1292" s="227"/>
      <c r="T1292" s="227"/>
      <c r="U1292" s="227"/>
      <c r="V1292" s="227"/>
      <c r="W1292" s="227"/>
      <c r="X1292" s="227"/>
      <c r="Y1292" s="227"/>
      <c r="Z1292" s="227"/>
      <c r="AA1292" s="227"/>
      <c r="AB1292" s="228"/>
      <c r="AC1292" s="149">
        <f>IF($D1292="",0,IF($E1292="",0,IF(VLOOKUP($E1292,paramètres!$E$33:$F$44,2,FALSE)&lt;=VLOOKUP($AC$18,paramètres!$E$33:$F$44,2,FALSE),Q1292*$D1292,0)))</f>
        <v>0</v>
      </c>
      <c r="AD1292" s="13">
        <f>IF($D1292="",0,IF($E1292="",0,IF(VLOOKUP($E1292,paramètres!$E$33:$F$44,2,FALSE)&lt;=VLOOKUP($AD$18,paramètres!$E$33:$F$44,2,FALSE),R1292*$D1292,0)))</f>
        <v>0</v>
      </c>
      <c r="AE1292" s="13">
        <f>IF($D1292="",0,IF($E1292="",0,IF(VLOOKUP($E1292,paramètres!$E$33:$F$44,2,FALSE)&lt;=VLOOKUP($AE$18,paramètres!$E$33:$F$44,2,FALSE),S1292*$D1292,0)))</f>
        <v>0</v>
      </c>
      <c r="AF1292" s="13">
        <f>IF($D1292="",0,IF($E1292="",0,IF(VLOOKUP($E1292,paramètres!$E$33:$F$44,2,FALSE)&lt;=VLOOKUP($AF$18,paramètres!$E$33:$F$44,2,FALSE),T1292*$D1292,0)))</f>
        <v>0</v>
      </c>
      <c r="AG1292" s="13">
        <f>IF($D1292="",0,IF($E1292="",0,IF(VLOOKUP($E1292,paramètres!$E$33:$F$44,2,FALSE)&lt;=VLOOKUP($AG$18,paramètres!$E$33:$F$44,2,FALSE),U1292*$D1292,0)))</f>
        <v>0</v>
      </c>
      <c r="AH1292" s="13">
        <f>IF($D1292="",0,IF($E1292="",0,IF(VLOOKUP($E1292,paramètres!$E$33:$F$44,2,FALSE)&lt;=VLOOKUP($AH$18,paramètres!$E$33:$F$44,2,FALSE),V1292*$D1292,0)))</f>
        <v>0</v>
      </c>
      <c r="AI1292" s="13">
        <f>IF($D1292="",0,IF($E1292="",0,IF(VLOOKUP($E1292,paramètres!$E$33:$F$44,2,FALSE)&lt;=VLOOKUP($AI$18,paramètres!$E$33:$F$44,2,FALSE),W1292*$D1292,0)))</f>
        <v>0</v>
      </c>
      <c r="AJ1292" s="13">
        <f>IF($D1292="",0,IF($E1292="",0,IF(VLOOKUP($E1292,paramètres!$E$33:$F$44,2,FALSE)&lt;=VLOOKUP($AJ$18,paramètres!$E$33:$F$44,2,FALSE),X1292*$D1292,0)))</f>
        <v>0</v>
      </c>
      <c r="AK1292" s="13">
        <f>IF($D1292="",0,IF($E1292="",0,IF(VLOOKUP($E1292,paramètres!$E$33:$F$44,2,FALSE)&lt;=VLOOKUP($AK$18,paramètres!$E$33:$F$44,2,FALSE),Y1292*$D1292,0)))</f>
        <v>0</v>
      </c>
      <c r="AL1292" s="13">
        <f>IF($D1292="",0,IF($E1292="",0,IF(VLOOKUP($E1292,paramètres!$E$33:$F$44,2,FALSE)&lt;=VLOOKUP($AL$18,paramètres!$E$33:$F$44,2,FALSE),Z1292*$D1292,0)))</f>
        <v>0</v>
      </c>
      <c r="AM1292" s="13">
        <f>IF($D1292="",0,IF($E1292="",0,IF(VLOOKUP($E1292,paramètres!$E$33:$F$44,2,FALSE)&lt;=VLOOKUP($AM$18,paramètres!$E$33:$F$44,2,FALSE),AA1292*$D1292,0)))</f>
        <v>0</v>
      </c>
      <c r="AN1292" s="154">
        <f>IF($D1292="",0,IF($E1292="",0,IF(VLOOKUP($E1292,paramètres!$E$33:$F$44,2,FALSE)&lt;=VLOOKUP($AN$18,paramètres!$E$33:$F$44,2,FALSE),AB1292*$D1292,0)))</f>
        <v>0</v>
      </c>
      <c r="AO1292" s="149" t="str">
        <f>IF(paramètres!$B$28=1,((SUM(Q1292:Z1292)/1.02)+SUM(AA1292:AB1292))*0.0303/9*COUNT(Q1292:Y1292),IF(paramètres!$B$28=2,(SUM(Q1292:AB1292))*0.0303/9*COUNT(Q1292:Y1292),"Missing Delta option"))</f>
        <v>Missing Delta option</v>
      </c>
      <c r="AP1292" s="13" t="str">
        <f>IF(paramètres!$B$28=1,(((SUM(Q1292:Z1292)/1.02)+SUM(AA1292:AB1292))+((SUM(AC1292:AL1292)/1.02)+SUM(AM1292:AO1292)))*cotpatr,IF(paramètres!$B$28=2,(SUM(Q1292:AO1292)*cotpatr),"Missing Delta Option"))</f>
        <v>Missing Delta Option</v>
      </c>
      <c r="AQ1292" s="13" t="str" cm="1">
        <f t="array" ref="AQ1292">IF(paramètres!$B$28=1,(((SUM(Q1292:Z1292)/1.02)+SUM(AA1292:AB1292))+((SUM(AC1292:AN1292)/1.02)+SUM(AM1292:AN1292)))/12*pécule,IF(paramètres!$B$28=2,SUM(Q1292:AN1292)/12*pécule,"Missing Delta Option"))</f>
        <v>Missing Delta Option</v>
      </c>
      <c r="AR1292" s="132" t="e">
        <f>IF(paramètres!$B$28=1,(((SUM(Q1292:Z1292)/1.02)+SUM(AA1292:AB1292))+((SUM(AC1292:AN1292)/1.02)+SUM(AM1292:AN1292)))+AO1292+AP1292+AQ1292,SUM(Q1292:AN1292)+AO1292+AP1292+AQ1292)</f>
        <v>#VALUE!</v>
      </c>
    </row>
    <row r="1293" spans="1:44" x14ac:dyDescent="0.25">
      <c r="A1293" s="131"/>
      <c r="B1293" s="39"/>
      <c r="C1293" s="39"/>
      <c r="D1293" s="93"/>
      <c r="E1293" s="68"/>
      <c r="F1293" s="40"/>
      <c r="G1293" s="94"/>
      <c r="H1293" s="38"/>
      <c r="I1293" s="95"/>
      <c r="J1293" s="40"/>
      <c r="K1293" s="38"/>
      <c r="L1293" s="95"/>
      <c r="M1293" s="40"/>
      <c r="N1293" s="38"/>
      <c r="O1293" s="95"/>
      <c r="P1293" s="68"/>
      <c r="Q1293" s="226"/>
      <c r="R1293" s="227"/>
      <c r="S1293" s="227"/>
      <c r="T1293" s="227"/>
      <c r="U1293" s="227"/>
      <c r="V1293" s="227"/>
      <c r="W1293" s="227"/>
      <c r="X1293" s="227"/>
      <c r="Y1293" s="227"/>
      <c r="Z1293" s="227"/>
      <c r="AA1293" s="227"/>
      <c r="AB1293" s="228"/>
      <c r="AC1293" s="149">
        <f>IF($D1293="",0,IF($E1293="",0,IF(VLOOKUP($E1293,paramètres!$E$33:$F$44,2,FALSE)&lt;=VLOOKUP($AC$18,paramètres!$E$33:$F$44,2,FALSE),Q1293*$D1293,0)))</f>
        <v>0</v>
      </c>
      <c r="AD1293" s="13">
        <f>IF($D1293="",0,IF($E1293="",0,IF(VLOOKUP($E1293,paramètres!$E$33:$F$44,2,FALSE)&lt;=VLOOKUP($AD$18,paramètres!$E$33:$F$44,2,FALSE),R1293*$D1293,0)))</f>
        <v>0</v>
      </c>
      <c r="AE1293" s="13">
        <f>IF($D1293="",0,IF($E1293="",0,IF(VLOOKUP($E1293,paramètres!$E$33:$F$44,2,FALSE)&lt;=VLOOKUP($AE$18,paramètres!$E$33:$F$44,2,FALSE),S1293*$D1293,0)))</f>
        <v>0</v>
      </c>
      <c r="AF1293" s="13">
        <f>IF($D1293="",0,IF($E1293="",0,IF(VLOOKUP($E1293,paramètres!$E$33:$F$44,2,FALSE)&lt;=VLOOKUP($AF$18,paramètres!$E$33:$F$44,2,FALSE),T1293*$D1293,0)))</f>
        <v>0</v>
      </c>
      <c r="AG1293" s="13">
        <f>IF($D1293="",0,IF($E1293="",0,IF(VLOOKUP($E1293,paramètres!$E$33:$F$44,2,FALSE)&lt;=VLOOKUP($AG$18,paramètres!$E$33:$F$44,2,FALSE),U1293*$D1293,0)))</f>
        <v>0</v>
      </c>
      <c r="AH1293" s="13">
        <f>IF($D1293="",0,IF($E1293="",0,IF(VLOOKUP($E1293,paramètres!$E$33:$F$44,2,FALSE)&lt;=VLOOKUP($AH$18,paramètres!$E$33:$F$44,2,FALSE),V1293*$D1293,0)))</f>
        <v>0</v>
      </c>
      <c r="AI1293" s="13">
        <f>IF($D1293="",0,IF($E1293="",0,IF(VLOOKUP($E1293,paramètres!$E$33:$F$44,2,FALSE)&lt;=VLOOKUP($AI$18,paramètres!$E$33:$F$44,2,FALSE),W1293*$D1293,0)))</f>
        <v>0</v>
      </c>
      <c r="AJ1293" s="13">
        <f>IF($D1293="",0,IF($E1293="",0,IF(VLOOKUP($E1293,paramètres!$E$33:$F$44,2,FALSE)&lt;=VLOOKUP($AJ$18,paramètres!$E$33:$F$44,2,FALSE),X1293*$D1293,0)))</f>
        <v>0</v>
      </c>
      <c r="AK1293" s="13">
        <f>IF($D1293="",0,IF($E1293="",0,IF(VLOOKUP($E1293,paramètres!$E$33:$F$44,2,FALSE)&lt;=VLOOKUP($AK$18,paramètres!$E$33:$F$44,2,FALSE),Y1293*$D1293,0)))</f>
        <v>0</v>
      </c>
      <c r="AL1293" s="13">
        <f>IF($D1293="",0,IF($E1293="",0,IF(VLOOKUP($E1293,paramètres!$E$33:$F$44,2,FALSE)&lt;=VLOOKUP($AL$18,paramètres!$E$33:$F$44,2,FALSE),Z1293*$D1293,0)))</f>
        <v>0</v>
      </c>
      <c r="AM1293" s="13">
        <f>IF($D1293="",0,IF($E1293="",0,IF(VLOOKUP($E1293,paramètres!$E$33:$F$44,2,FALSE)&lt;=VLOOKUP($AM$18,paramètres!$E$33:$F$44,2,FALSE),AA1293*$D1293,0)))</f>
        <v>0</v>
      </c>
      <c r="AN1293" s="154">
        <f>IF($D1293="",0,IF($E1293="",0,IF(VLOOKUP($E1293,paramètres!$E$33:$F$44,2,FALSE)&lt;=VLOOKUP($AN$18,paramètres!$E$33:$F$44,2,FALSE),AB1293*$D1293,0)))</f>
        <v>0</v>
      </c>
      <c r="AO1293" s="149" t="str">
        <f>IF(paramètres!$B$28=1,((SUM(Q1293:Z1293)/1.02)+SUM(AA1293:AB1293))*0.0303/9*COUNT(Q1293:Y1293),IF(paramètres!$B$28=2,(SUM(Q1293:AB1293))*0.0303/9*COUNT(Q1293:Y1293),"Missing Delta option"))</f>
        <v>Missing Delta option</v>
      </c>
      <c r="AP1293" s="13" t="str">
        <f>IF(paramètres!$B$28=1,(((SUM(Q1293:Z1293)/1.02)+SUM(AA1293:AB1293))+((SUM(AC1293:AL1293)/1.02)+SUM(AM1293:AO1293)))*cotpatr,IF(paramètres!$B$28=2,(SUM(Q1293:AO1293)*cotpatr),"Missing Delta Option"))</f>
        <v>Missing Delta Option</v>
      </c>
      <c r="AQ1293" s="13" t="str" cm="1">
        <f t="array" ref="AQ1293">IF(paramètres!$B$28=1,(((SUM(Q1293:Z1293)/1.02)+SUM(AA1293:AB1293))+((SUM(AC1293:AN1293)/1.02)+SUM(AM1293:AN1293)))/12*pécule,IF(paramètres!$B$28=2,SUM(Q1293:AN1293)/12*pécule,"Missing Delta Option"))</f>
        <v>Missing Delta Option</v>
      </c>
      <c r="AR1293" s="132" t="e">
        <f>IF(paramètres!$B$28=1,(((SUM(Q1293:Z1293)/1.02)+SUM(AA1293:AB1293))+((SUM(AC1293:AN1293)/1.02)+SUM(AM1293:AN1293)))+AO1293+AP1293+AQ1293,SUM(Q1293:AN1293)+AO1293+AP1293+AQ1293)</f>
        <v>#VALUE!</v>
      </c>
    </row>
    <row r="1294" spans="1:44" x14ac:dyDescent="0.25">
      <c r="A1294" s="131"/>
      <c r="B1294" s="39"/>
      <c r="C1294" s="39"/>
      <c r="D1294" s="93"/>
      <c r="E1294" s="68"/>
      <c r="F1294" s="40"/>
      <c r="G1294" s="94"/>
      <c r="H1294" s="38"/>
      <c r="I1294" s="95"/>
      <c r="J1294" s="40"/>
      <c r="K1294" s="38"/>
      <c r="L1294" s="95"/>
      <c r="M1294" s="40"/>
      <c r="N1294" s="38"/>
      <c r="O1294" s="95"/>
      <c r="P1294" s="68"/>
      <c r="Q1294" s="226"/>
      <c r="R1294" s="227"/>
      <c r="S1294" s="227"/>
      <c r="T1294" s="227"/>
      <c r="U1294" s="227"/>
      <c r="V1294" s="227"/>
      <c r="W1294" s="227"/>
      <c r="X1294" s="227"/>
      <c r="Y1294" s="227"/>
      <c r="Z1294" s="227"/>
      <c r="AA1294" s="227"/>
      <c r="AB1294" s="228"/>
      <c r="AC1294" s="149">
        <f>IF($D1294="",0,IF($E1294="",0,IF(VLOOKUP($E1294,paramètres!$E$33:$F$44,2,FALSE)&lt;=VLOOKUP($AC$18,paramètres!$E$33:$F$44,2,FALSE),Q1294*$D1294,0)))</f>
        <v>0</v>
      </c>
      <c r="AD1294" s="13">
        <f>IF($D1294="",0,IF($E1294="",0,IF(VLOOKUP($E1294,paramètres!$E$33:$F$44,2,FALSE)&lt;=VLOOKUP($AD$18,paramètres!$E$33:$F$44,2,FALSE),R1294*$D1294,0)))</f>
        <v>0</v>
      </c>
      <c r="AE1294" s="13">
        <f>IF($D1294="",0,IF($E1294="",0,IF(VLOOKUP($E1294,paramètres!$E$33:$F$44,2,FALSE)&lt;=VLOOKUP($AE$18,paramètres!$E$33:$F$44,2,FALSE),S1294*$D1294,0)))</f>
        <v>0</v>
      </c>
      <c r="AF1294" s="13">
        <f>IF($D1294="",0,IF($E1294="",0,IF(VLOOKUP($E1294,paramètres!$E$33:$F$44,2,FALSE)&lt;=VLOOKUP($AF$18,paramètres!$E$33:$F$44,2,FALSE),T1294*$D1294,0)))</f>
        <v>0</v>
      </c>
      <c r="AG1294" s="13">
        <f>IF($D1294="",0,IF($E1294="",0,IF(VLOOKUP($E1294,paramètres!$E$33:$F$44,2,FALSE)&lt;=VLOOKUP($AG$18,paramètres!$E$33:$F$44,2,FALSE),U1294*$D1294,0)))</f>
        <v>0</v>
      </c>
      <c r="AH1294" s="13">
        <f>IF($D1294="",0,IF($E1294="",0,IF(VLOOKUP($E1294,paramètres!$E$33:$F$44,2,FALSE)&lt;=VLOOKUP($AH$18,paramètres!$E$33:$F$44,2,FALSE),V1294*$D1294,0)))</f>
        <v>0</v>
      </c>
      <c r="AI1294" s="13">
        <f>IF($D1294="",0,IF($E1294="",0,IF(VLOOKUP($E1294,paramètres!$E$33:$F$44,2,FALSE)&lt;=VLOOKUP($AI$18,paramètres!$E$33:$F$44,2,FALSE),W1294*$D1294,0)))</f>
        <v>0</v>
      </c>
      <c r="AJ1294" s="13">
        <f>IF($D1294="",0,IF($E1294="",0,IF(VLOOKUP($E1294,paramètres!$E$33:$F$44,2,FALSE)&lt;=VLOOKUP($AJ$18,paramètres!$E$33:$F$44,2,FALSE),X1294*$D1294,0)))</f>
        <v>0</v>
      </c>
      <c r="AK1294" s="13">
        <f>IF($D1294="",0,IF($E1294="",0,IF(VLOOKUP($E1294,paramètres!$E$33:$F$44,2,FALSE)&lt;=VLOOKUP($AK$18,paramètres!$E$33:$F$44,2,FALSE),Y1294*$D1294,0)))</f>
        <v>0</v>
      </c>
      <c r="AL1294" s="13">
        <f>IF($D1294="",0,IF($E1294="",0,IF(VLOOKUP($E1294,paramètres!$E$33:$F$44,2,FALSE)&lt;=VLOOKUP($AL$18,paramètres!$E$33:$F$44,2,FALSE),Z1294*$D1294,0)))</f>
        <v>0</v>
      </c>
      <c r="AM1294" s="13">
        <f>IF($D1294="",0,IF($E1294="",0,IF(VLOOKUP($E1294,paramètres!$E$33:$F$44,2,FALSE)&lt;=VLOOKUP($AM$18,paramètres!$E$33:$F$44,2,FALSE),AA1294*$D1294,0)))</f>
        <v>0</v>
      </c>
      <c r="AN1294" s="154">
        <f>IF($D1294="",0,IF($E1294="",0,IF(VLOOKUP($E1294,paramètres!$E$33:$F$44,2,FALSE)&lt;=VLOOKUP($AN$18,paramètres!$E$33:$F$44,2,FALSE),AB1294*$D1294,0)))</f>
        <v>0</v>
      </c>
      <c r="AO1294" s="149" t="str">
        <f>IF(paramètres!$B$28=1,((SUM(Q1294:Z1294)/1.02)+SUM(AA1294:AB1294))*0.0303/9*COUNT(Q1294:Y1294),IF(paramètres!$B$28=2,(SUM(Q1294:AB1294))*0.0303/9*COUNT(Q1294:Y1294),"Missing Delta option"))</f>
        <v>Missing Delta option</v>
      </c>
      <c r="AP1294" s="13" t="str">
        <f>IF(paramètres!$B$28=1,(((SUM(Q1294:Z1294)/1.02)+SUM(AA1294:AB1294))+((SUM(AC1294:AL1294)/1.02)+SUM(AM1294:AO1294)))*cotpatr,IF(paramètres!$B$28=2,(SUM(Q1294:AO1294)*cotpatr),"Missing Delta Option"))</f>
        <v>Missing Delta Option</v>
      </c>
      <c r="AQ1294" s="13" t="str" cm="1">
        <f t="array" ref="AQ1294">IF(paramètres!$B$28=1,(((SUM(Q1294:Z1294)/1.02)+SUM(AA1294:AB1294))+((SUM(AC1294:AN1294)/1.02)+SUM(AM1294:AN1294)))/12*pécule,IF(paramètres!$B$28=2,SUM(Q1294:AN1294)/12*pécule,"Missing Delta Option"))</f>
        <v>Missing Delta Option</v>
      </c>
      <c r="AR1294" s="132" t="e">
        <f>IF(paramètres!$B$28=1,(((SUM(Q1294:Z1294)/1.02)+SUM(AA1294:AB1294))+((SUM(AC1294:AN1294)/1.02)+SUM(AM1294:AN1294)))+AO1294+AP1294+AQ1294,SUM(Q1294:AN1294)+AO1294+AP1294+AQ1294)</f>
        <v>#VALUE!</v>
      </c>
    </row>
    <row r="1295" spans="1:44" x14ac:dyDescent="0.25">
      <c r="A1295" s="131"/>
      <c r="B1295" s="39"/>
      <c r="C1295" s="39"/>
      <c r="D1295" s="93"/>
      <c r="E1295" s="68"/>
      <c r="F1295" s="40"/>
      <c r="G1295" s="94"/>
      <c r="H1295" s="38"/>
      <c r="I1295" s="95"/>
      <c r="J1295" s="40"/>
      <c r="K1295" s="38"/>
      <c r="L1295" s="95"/>
      <c r="M1295" s="40"/>
      <c r="N1295" s="38"/>
      <c r="O1295" s="95"/>
      <c r="P1295" s="68"/>
      <c r="Q1295" s="226"/>
      <c r="R1295" s="227"/>
      <c r="S1295" s="227"/>
      <c r="T1295" s="227"/>
      <c r="U1295" s="227"/>
      <c r="V1295" s="227"/>
      <c r="W1295" s="227"/>
      <c r="X1295" s="227"/>
      <c r="Y1295" s="227"/>
      <c r="Z1295" s="227"/>
      <c r="AA1295" s="227"/>
      <c r="AB1295" s="228"/>
      <c r="AC1295" s="149">
        <f>IF($D1295="",0,IF($E1295="",0,IF(VLOOKUP($E1295,paramètres!$E$33:$F$44,2,FALSE)&lt;=VLOOKUP($AC$18,paramètres!$E$33:$F$44,2,FALSE),Q1295*$D1295,0)))</f>
        <v>0</v>
      </c>
      <c r="AD1295" s="13">
        <f>IF($D1295="",0,IF($E1295="",0,IF(VLOOKUP($E1295,paramètres!$E$33:$F$44,2,FALSE)&lt;=VLOOKUP($AD$18,paramètres!$E$33:$F$44,2,FALSE),R1295*$D1295,0)))</f>
        <v>0</v>
      </c>
      <c r="AE1295" s="13">
        <f>IF($D1295="",0,IF($E1295="",0,IF(VLOOKUP($E1295,paramètres!$E$33:$F$44,2,FALSE)&lt;=VLOOKUP($AE$18,paramètres!$E$33:$F$44,2,FALSE),S1295*$D1295,0)))</f>
        <v>0</v>
      </c>
      <c r="AF1295" s="13">
        <f>IF($D1295="",0,IF($E1295="",0,IF(VLOOKUP($E1295,paramètres!$E$33:$F$44,2,FALSE)&lt;=VLOOKUP($AF$18,paramètres!$E$33:$F$44,2,FALSE),T1295*$D1295,0)))</f>
        <v>0</v>
      </c>
      <c r="AG1295" s="13">
        <f>IF($D1295="",0,IF($E1295="",0,IF(VLOOKUP($E1295,paramètres!$E$33:$F$44,2,FALSE)&lt;=VLOOKUP($AG$18,paramètres!$E$33:$F$44,2,FALSE),U1295*$D1295,0)))</f>
        <v>0</v>
      </c>
      <c r="AH1295" s="13">
        <f>IF($D1295="",0,IF($E1295="",0,IF(VLOOKUP($E1295,paramètres!$E$33:$F$44,2,FALSE)&lt;=VLOOKUP($AH$18,paramètres!$E$33:$F$44,2,FALSE),V1295*$D1295,0)))</f>
        <v>0</v>
      </c>
      <c r="AI1295" s="13">
        <f>IF($D1295="",0,IF($E1295="",0,IF(VLOOKUP($E1295,paramètres!$E$33:$F$44,2,FALSE)&lt;=VLOOKUP($AI$18,paramètres!$E$33:$F$44,2,FALSE),W1295*$D1295,0)))</f>
        <v>0</v>
      </c>
      <c r="AJ1295" s="13">
        <f>IF($D1295="",0,IF($E1295="",0,IF(VLOOKUP($E1295,paramètres!$E$33:$F$44,2,FALSE)&lt;=VLOOKUP($AJ$18,paramètres!$E$33:$F$44,2,FALSE),X1295*$D1295,0)))</f>
        <v>0</v>
      </c>
      <c r="AK1295" s="13">
        <f>IF($D1295="",0,IF($E1295="",0,IF(VLOOKUP($E1295,paramètres!$E$33:$F$44,2,FALSE)&lt;=VLOOKUP($AK$18,paramètres!$E$33:$F$44,2,FALSE),Y1295*$D1295,0)))</f>
        <v>0</v>
      </c>
      <c r="AL1295" s="13">
        <f>IF($D1295="",0,IF($E1295="",0,IF(VLOOKUP($E1295,paramètres!$E$33:$F$44,2,FALSE)&lt;=VLOOKUP($AL$18,paramètres!$E$33:$F$44,2,FALSE),Z1295*$D1295,0)))</f>
        <v>0</v>
      </c>
      <c r="AM1295" s="13">
        <f>IF($D1295="",0,IF($E1295="",0,IF(VLOOKUP($E1295,paramètres!$E$33:$F$44,2,FALSE)&lt;=VLOOKUP($AM$18,paramètres!$E$33:$F$44,2,FALSE),AA1295*$D1295,0)))</f>
        <v>0</v>
      </c>
      <c r="AN1295" s="154">
        <f>IF($D1295="",0,IF($E1295="",0,IF(VLOOKUP($E1295,paramètres!$E$33:$F$44,2,FALSE)&lt;=VLOOKUP($AN$18,paramètres!$E$33:$F$44,2,FALSE),AB1295*$D1295,0)))</f>
        <v>0</v>
      </c>
      <c r="AO1295" s="149" t="str">
        <f>IF(paramètres!$B$28=1,((SUM(Q1295:Z1295)/1.02)+SUM(AA1295:AB1295))*0.0303/9*COUNT(Q1295:Y1295),IF(paramètres!$B$28=2,(SUM(Q1295:AB1295))*0.0303/9*COUNT(Q1295:Y1295),"Missing Delta option"))</f>
        <v>Missing Delta option</v>
      </c>
      <c r="AP1295" s="13" t="str">
        <f>IF(paramètres!$B$28=1,(((SUM(Q1295:Z1295)/1.02)+SUM(AA1295:AB1295))+((SUM(AC1295:AL1295)/1.02)+SUM(AM1295:AO1295)))*cotpatr,IF(paramètres!$B$28=2,(SUM(Q1295:AO1295)*cotpatr),"Missing Delta Option"))</f>
        <v>Missing Delta Option</v>
      </c>
      <c r="AQ1295" s="13" t="str" cm="1">
        <f t="array" ref="AQ1295">IF(paramètres!$B$28=1,(((SUM(Q1295:Z1295)/1.02)+SUM(AA1295:AB1295))+((SUM(AC1295:AN1295)/1.02)+SUM(AM1295:AN1295)))/12*pécule,IF(paramètres!$B$28=2,SUM(Q1295:AN1295)/12*pécule,"Missing Delta Option"))</f>
        <v>Missing Delta Option</v>
      </c>
      <c r="AR1295" s="132" t="e">
        <f>IF(paramètres!$B$28=1,(((SUM(Q1295:Z1295)/1.02)+SUM(AA1295:AB1295))+((SUM(AC1295:AN1295)/1.02)+SUM(AM1295:AN1295)))+AO1295+AP1295+AQ1295,SUM(Q1295:AN1295)+AO1295+AP1295+AQ1295)</f>
        <v>#VALUE!</v>
      </c>
    </row>
    <row r="1296" spans="1:44" x14ac:dyDescent="0.25">
      <c r="A1296" s="131"/>
      <c r="B1296" s="39"/>
      <c r="C1296" s="39"/>
      <c r="D1296" s="93"/>
      <c r="E1296" s="68"/>
      <c r="F1296" s="40"/>
      <c r="G1296" s="94"/>
      <c r="H1296" s="38"/>
      <c r="I1296" s="95"/>
      <c r="J1296" s="40"/>
      <c r="K1296" s="38"/>
      <c r="L1296" s="95"/>
      <c r="M1296" s="40"/>
      <c r="N1296" s="38"/>
      <c r="O1296" s="95"/>
      <c r="P1296" s="68"/>
      <c r="Q1296" s="226"/>
      <c r="R1296" s="227"/>
      <c r="S1296" s="227"/>
      <c r="T1296" s="227"/>
      <c r="U1296" s="227"/>
      <c r="V1296" s="227"/>
      <c r="W1296" s="227"/>
      <c r="X1296" s="227"/>
      <c r="Y1296" s="227"/>
      <c r="Z1296" s="227"/>
      <c r="AA1296" s="227"/>
      <c r="AB1296" s="228"/>
      <c r="AC1296" s="149">
        <f>IF($D1296="",0,IF($E1296="",0,IF(VLOOKUP($E1296,paramètres!$E$33:$F$44,2,FALSE)&lt;=VLOOKUP($AC$18,paramètres!$E$33:$F$44,2,FALSE),Q1296*$D1296,0)))</f>
        <v>0</v>
      </c>
      <c r="AD1296" s="13">
        <f>IF($D1296="",0,IF($E1296="",0,IF(VLOOKUP($E1296,paramètres!$E$33:$F$44,2,FALSE)&lt;=VLOOKUP($AD$18,paramètres!$E$33:$F$44,2,FALSE),R1296*$D1296,0)))</f>
        <v>0</v>
      </c>
      <c r="AE1296" s="13">
        <f>IF($D1296="",0,IF($E1296="",0,IF(VLOOKUP($E1296,paramètres!$E$33:$F$44,2,FALSE)&lt;=VLOOKUP($AE$18,paramètres!$E$33:$F$44,2,FALSE),S1296*$D1296,0)))</f>
        <v>0</v>
      </c>
      <c r="AF1296" s="13">
        <f>IF($D1296="",0,IF($E1296="",0,IF(VLOOKUP($E1296,paramètres!$E$33:$F$44,2,FALSE)&lt;=VLOOKUP($AF$18,paramètres!$E$33:$F$44,2,FALSE),T1296*$D1296,0)))</f>
        <v>0</v>
      </c>
      <c r="AG1296" s="13">
        <f>IF($D1296="",0,IF($E1296="",0,IF(VLOOKUP($E1296,paramètres!$E$33:$F$44,2,FALSE)&lt;=VLOOKUP($AG$18,paramètres!$E$33:$F$44,2,FALSE),U1296*$D1296,0)))</f>
        <v>0</v>
      </c>
      <c r="AH1296" s="13">
        <f>IF($D1296="",0,IF($E1296="",0,IF(VLOOKUP($E1296,paramètres!$E$33:$F$44,2,FALSE)&lt;=VLOOKUP($AH$18,paramètres!$E$33:$F$44,2,FALSE),V1296*$D1296,0)))</f>
        <v>0</v>
      </c>
      <c r="AI1296" s="13">
        <f>IF($D1296="",0,IF($E1296="",0,IF(VLOOKUP($E1296,paramètres!$E$33:$F$44,2,FALSE)&lt;=VLOOKUP($AI$18,paramètres!$E$33:$F$44,2,FALSE),W1296*$D1296,0)))</f>
        <v>0</v>
      </c>
      <c r="AJ1296" s="13">
        <f>IF($D1296="",0,IF($E1296="",0,IF(VLOOKUP($E1296,paramètres!$E$33:$F$44,2,FALSE)&lt;=VLOOKUP($AJ$18,paramètres!$E$33:$F$44,2,FALSE),X1296*$D1296,0)))</f>
        <v>0</v>
      </c>
      <c r="AK1296" s="13">
        <f>IF($D1296="",0,IF($E1296="",0,IF(VLOOKUP($E1296,paramètres!$E$33:$F$44,2,FALSE)&lt;=VLOOKUP($AK$18,paramètres!$E$33:$F$44,2,FALSE),Y1296*$D1296,0)))</f>
        <v>0</v>
      </c>
      <c r="AL1296" s="13">
        <f>IF($D1296="",0,IF($E1296="",0,IF(VLOOKUP($E1296,paramètres!$E$33:$F$44,2,FALSE)&lt;=VLOOKUP($AL$18,paramètres!$E$33:$F$44,2,FALSE),Z1296*$D1296,0)))</f>
        <v>0</v>
      </c>
      <c r="AM1296" s="13">
        <f>IF($D1296="",0,IF($E1296="",0,IF(VLOOKUP($E1296,paramètres!$E$33:$F$44,2,FALSE)&lt;=VLOOKUP($AM$18,paramètres!$E$33:$F$44,2,FALSE),AA1296*$D1296,0)))</f>
        <v>0</v>
      </c>
      <c r="AN1296" s="154">
        <f>IF($D1296="",0,IF($E1296="",0,IF(VLOOKUP($E1296,paramètres!$E$33:$F$44,2,FALSE)&lt;=VLOOKUP($AN$18,paramètres!$E$33:$F$44,2,FALSE),AB1296*$D1296,0)))</f>
        <v>0</v>
      </c>
      <c r="AO1296" s="149" t="str">
        <f>IF(paramètres!$B$28=1,((SUM(Q1296:Z1296)/1.02)+SUM(AA1296:AB1296))*0.0303/9*COUNT(Q1296:Y1296),IF(paramètres!$B$28=2,(SUM(Q1296:AB1296))*0.0303/9*COUNT(Q1296:Y1296),"Missing Delta option"))</f>
        <v>Missing Delta option</v>
      </c>
      <c r="AP1296" s="13" t="str">
        <f>IF(paramètres!$B$28=1,(((SUM(Q1296:Z1296)/1.02)+SUM(AA1296:AB1296))+((SUM(AC1296:AL1296)/1.02)+SUM(AM1296:AO1296)))*cotpatr,IF(paramètres!$B$28=2,(SUM(Q1296:AO1296)*cotpatr),"Missing Delta Option"))</f>
        <v>Missing Delta Option</v>
      </c>
      <c r="AQ1296" s="13" t="str" cm="1">
        <f t="array" ref="AQ1296">IF(paramètres!$B$28=1,(((SUM(Q1296:Z1296)/1.02)+SUM(AA1296:AB1296))+((SUM(AC1296:AN1296)/1.02)+SUM(AM1296:AN1296)))/12*pécule,IF(paramètres!$B$28=2,SUM(Q1296:AN1296)/12*pécule,"Missing Delta Option"))</f>
        <v>Missing Delta Option</v>
      </c>
      <c r="AR1296" s="132" t="e">
        <f>IF(paramètres!$B$28=1,(((SUM(Q1296:Z1296)/1.02)+SUM(AA1296:AB1296))+((SUM(AC1296:AN1296)/1.02)+SUM(AM1296:AN1296)))+AO1296+AP1296+AQ1296,SUM(Q1296:AN1296)+AO1296+AP1296+AQ1296)</f>
        <v>#VALUE!</v>
      </c>
    </row>
    <row r="1297" spans="1:44" x14ac:dyDescent="0.25">
      <c r="A1297" s="131"/>
      <c r="B1297" s="39"/>
      <c r="C1297" s="39"/>
      <c r="D1297" s="93"/>
      <c r="E1297" s="68"/>
      <c r="F1297" s="40"/>
      <c r="G1297" s="94"/>
      <c r="H1297" s="38"/>
      <c r="I1297" s="95"/>
      <c r="J1297" s="40"/>
      <c r="K1297" s="38"/>
      <c r="L1297" s="95"/>
      <c r="M1297" s="40"/>
      <c r="N1297" s="38"/>
      <c r="O1297" s="95"/>
      <c r="P1297" s="68"/>
      <c r="Q1297" s="226"/>
      <c r="R1297" s="227"/>
      <c r="S1297" s="227"/>
      <c r="T1297" s="227"/>
      <c r="U1297" s="227"/>
      <c r="V1297" s="227"/>
      <c r="W1297" s="227"/>
      <c r="X1297" s="227"/>
      <c r="Y1297" s="227"/>
      <c r="Z1297" s="227"/>
      <c r="AA1297" s="227"/>
      <c r="AB1297" s="228"/>
      <c r="AC1297" s="149">
        <f>IF($D1297="",0,IF($E1297="",0,IF(VLOOKUP($E1297,paramètres!$E$33:$F$44,2,FALSE)&lt;=VLOOKUP($AC$18,paramètres!$E$33:$F$44,2,FALSE),Q1297*$D1297,0)))</f>
        <v>0</v>
      </c>
      <c r="AD1297" s="13">
        <f>IF($D1297="",0,IF($E1297="",0,IF(VLOOKUP($E1297,paramètres!$E$33:$F$44,2,FALSE)&lt;=VLOOKUP($AD$18,paramètres!$E$33:$F$44,2,FALSE),R1297*$D1297,0)))</f>
        <v>0</v>
      </c>
      <c r="AE1297" s="13">
        <f>IF($D1297="",0,IF($E1297="",0,IF(VLOOKUP($E1297,paramètres!$E$33:$F$44,2,FALSE)&lt;=VLOOKUP($AE$18,paramètres!$E$33:$F$44,2,FALSE),S1297*$D1297,0)))</f>
        <v>0</v>
      </c>
      <c r="AF1297" s="13">
        <f>IF($D1297="",0,IF($E1297="",0,IF(VLOOKUP($E1297,paramètres!$E$33:$F$44,2,FALSE)&lt;=VLOOKUP($AF$18,paramètres!$E$33:$F$44,2,FALSE),T1297*$D1297,0)))</f>
        <v>0</v>
      </c>
      <c r="AG1297" s="13">
        <f>IF($D1297="",0,IF($E1297="",0,IF(VLOOKUP($E1297,paramètres!$E$33:$F$44,2,FALSE)&lt;=VLOOKUP($AG$18,paramètres!$E$33:$F$44,2,FALSE),U1297*$D1297,0)))</f>
        <v>0</v>
      </c>
      <c r="AH1297" s="13">
        <f>IF($D1297="",0,IF($E1297="",0,IF(VLOOKUP($E1297,paramètres!$E$33:$F$44,2,FALSE)&lt;=VLOOKUP($AH$18,paramètres!$E$33:$F$44,2,FALSE),V1297*$D1297,0)))</f>
        <v>0</v>
      </c>
      <c r="AI1297" s="13">
        <f>IF($D1297="",0,IF($E1297="",0,IF(VLOOKUP($E1297,paramètres!$E$33:$F$44,2,FALSE)&lt;=VLOOKUP($AI$18,paramètres!$E$33:$F$44,2,FALSE),W1297*$D1297,0)))</f>
        <v>0</v>
      </c>
      <c r="AJ1297" s="13">
        <f>IF($D1297="",0,IF($E1297="",0,IF(VLOOKUP($E1297,paramètres!$E$33:$F$44,2,FALSE)&lt;=VLOOKUP($AJ$18,paramètres!$E$33:$F$44,2,FALSE),X1297*$D1297,0)))</f>
        <v>0</v>
      </c>
      <c r="AK1297" s="13">
        <f>IF($D1297="",0,IF($E1297="",0,IF(VLOOKUP($E1297,paramètres!$E$33:$F$44,2,FALSE)&lt;=VLOOKUP($AK$18,paramètres!$E$33:$F$44,2,FALSE),Y1297*$D1297,0)))</f>
        <v>0</v>
      </c>
      <c r="AL1297" s="13">
        <f>IF($D1297="",0,IF($E1297="",0,IF(VLOOKUP($E1297,paramètres!$E$33:$F$44,2,FALSE)&lt;=VLOOKUP($AL$18,paramètres!$E$33:$F$44,2,FALSE),Z1297*$D1297,0)))</f>
        <v>0</v>
      </c>
      <c r="AM1297" s="13">
        <f>IF($D1297="",0,IF($E1297="",0,IF(VLOOKUP($E1297,paramètres!$E$33:$F$44,2,FALSE)&lt;=VLOOKUP($AM$18,paramètres!$E$33:$F$44,2,FALSE),AA1297*$D1297,0)))</f>
        <v>0</v>
      </c>
      <c r="AN1297" s="154">
        <f>IF($D1297="",0,IF($E1297="",0,IF(VLOOKUP($E1297,paramètres!$E$33:$F$44,2,FALSE)&lt;=VLOOKUP($AN$18,paramètres!$E$33:$F$44,2,FALSE),AB1297*$D1297,0)))</f>
        <v>0</v>
      </c>
      <c r="AO1297" s="149" t="str">
        <f>IF(paramètres!$B$28=1,((SUM(Q1297:Z1297)/1.02)+SUM(AA1297:AB1297))*0.0303/9*COUNT(Q1297:Y1297),IF(paramètres!$B$28=2,(SUM(Q1297:AB1297))*0.0303/9*COUNT(Q1297:Y1297),"Missing Delta option"))</f>
        <v>Missing Delta option</v>
      </c>
      <c r="AP1297" s="13" t="str">
        <f>IF(paramètres!$B$28=1,(((SUM(Q1297:Z1297)/1.02)+SUM(AA1297:AB1297))+((SUM(AC1297:AL1297)/1.02)+SUM(AM1297:AO1297)))*cotpatr,IF(paramètres!$B$28=2,(SUM(Q1297:AO1297)*cotpatr),"Missing Delta Option"))</f>
        <v>Missing Delta Option</v>
      </c>
      <c r="AQ1297" s="13" t="str" cm="1">
        <f t="array" ref="AQ1297">IF(paramètres!$B$28=1,(((SUM(Q1297:Z1297)/1.02)+SUM(AA1297:AB1297))+((SUM(AC1297:AN1297)/1.02)+SUM(AM1297:AN1297)))/12*pécule,IF(paramètres!$B$28=2,SUM(Q1297:AN1297)/12*pécule,"Missing Delta Option"))</f>
        <v>Missing Delta Option</v>
      </c>
      <c r="AR1297" s="132" t="e">
        <f>IF(paramètres!$B$28=1,(((SUM(Q1297:Z1297)/1.02)+SUM(AA1297:AB1297))+((SUM(AC1297:AN1297)/1.02)+SUM(AM1297:AN1297)))+AO1297+AP1297+AQ1297,SUM(Q1297:AN1297)+AO1297+AP1297+AQ1297)</f>
        <v>#VALUE!</v>
      </c>
    </row>
    <row r="1298" spans="1:44" x14ac:dyDescent="0.25">
      <c r="A1298" s="131"/>
      <c r="B1298" s="39"/>
      <c r="C1298" s="39"/>
      <c r="D1298" s="93"/>
      <c r="E1298" s="68"/>
      <c r="F1298" s="40"/>
      <c r="G1298" s="94"/>
      <c r="H1298" s="38"/>
      <c r="I1298" s="95"/>
      <c r="J1298" s="40"/>
      <c r="K1298" s="38"/>
      <c r="L1298" s="95"/>
      <c r="M1298" s="40"/>
      <c r="N1298" s="38"/>
      <c r="O1298" s="95"/>
      <c r="P1298" s="68"/>
      <c r="Q1298" s="226"/>
      <c r="R1298" s="227"/>
      <c r="S1298" s="227"/>
      <c r="T1298" s="227"/>
      <c r="U1298" s="227"/>
      <c r="V1298" s="227"/>
      <c r="W1298" s="227"/>
      <c r="X1298" s="227"/>
      <c r="Y1298" s="227"/>
      <c r="Z1298" s="227"/>
      <c r="AA1298" s="227"/>
      <c r="AB1298" s="228"/>
      <c r="AC1298" s="149">
        <f>IF($D1298="",0,IF($E1298="",0,IF(VLOOKUP($E1298,paramètres!$E$33:$F$44,2,FALSE)&lt;=VLOOKUP($AC$18,paramètres!$E$33:$F$44,2,FALSE),Q1298*$D1298,0)))</f>
        <v>0</v>
      </c>
      <c r="AD1298" s="13">
        <f>IF($D1298="",0,IF($E1298="",0,IF(VLOOKUP($E1298,paramètres!$E$33:$F$44,2,FALSE)&lt;=VLOOKUP($AD$18,paramètres!$E$33:$F$44,2,FALSE),R1298*$D1298,0)))</f>
        <v>0</v>
      </c>
      <c r="AE1298" s="13">
        <f>IF($D1298="",0,IF($E1298="",0,IF(VLOOKUP($E1298,paramètres!$E$33:$F$44,2,FALSE)&lt;=VLOOKUP($AE$18,paramètres!$E$33:$F$44,2,FALSE),S1298*$D1298,0)))</f>
        <v>0</v>
      </c>
      <c r="AF1298" s="13">
        <f>IF($D1298="",0,IF($E1298="",0,IF(VLOOKUP($E1298,paramètres!$E$33:$F$44,2,FALSE)&lt;=VLOOKUP($AF$18,paramètres!$E$33:$F$44,2,FALSE),T1298*$D1298,0)))</f>
        <v>0</v>
      </c>
      <c r="AG1298" s="13">
        <f>IF($D1298="",0,IF($E1298="",0,IF(VLOOKUP($E1298,paramètres!$E$33:$F$44,2,FALSE)&lt;=VLOOKUP($AG$18,paramètres!$E$33:$F$44,2,FALSE),U1298*$D1298,0)))</f>
        <v>0</v>
      </c>
      <c r="AH1298" s="13">
        <f>IF($D1298="",0,IF($E1298="",0,IF(VLOOKUP($E1298,paramètres!$E$33:$F$44,2,FALSE)&lt;=VLOOKUP($AH$18,paramètres!$E$33:$F$44,2,FALSE),V1298*$D1298,0)))</f>
        <v>0</v>
      </c>
      <c r="AI1298" s="13">
        <f>IF($D1298="",0,IF($E1298="",0,IF(VLOOKUP($E1298,paramètres!$E$33:$F$44,2,FALSE)&lt;=VLOOKUP($AI$18,paramètres!$E$33:$F$44,2,FALSE),W1298*$D1298,0)))</f>
        <v>0</v>
      </c>
      <c r="AJ1298" s="13">
        <f>IF($D1298="",0,IF($E1298="",0,IF(VLOOKUP($E1298,paramètres!$E$33:$F$44,2,FALSE)&lt;=VLOOKUP($AJ$18,paramètres!$E$33:$F$44,2,FALSE),X1298*$D1298,0)))</f>
        <v>0</v>
      </c>
      <c r="AK1298" s="13">
        <f>IF($D1298="",0,IF($E1298="",0,IF(VLOOKUP($E1298,paramètres!$E$33:$F$44,2,FALSE)&lt;=VLOOKUP($AK$18,paramètres!$E$33:$F$44,2,FALSE),Y1298*$D1298,0)))</f>
        <v>0</v>
      </c>
      <c r="AL1298" s="13">
        <f>IF($D1298="",0,IF($E1298="",0,IF(VLOOKUP($E1298,paramètres!$E$33:$F$44,2,FALSE)&lt;=VLOOKUP($AL$18,paramètres!$E$33:$F$44,2,FALSE),Z1298*$D1298,0)))</f>
        <v>0</v>
      </c>
      <c r="AM1298" s="13">
        <f>IF($D1298="",0,IF($E1298="",0,IF(VLOOKUP($E1298,paramètres!$E$33:$F$44,2,FALSE)&lt;=VLOOKUP($AM$18,paramètres!$E$33:$F$44,2,FALSE),AA1298*$D1298,0)))</f>
        <v>0</v>
      </c>
      <c r="AN1298" s="154">
        <f>IF($D1298="",0,IF($E1298="",0,IF(VLOOKUP($E1298,paramètres!$E$33:$F$44,2,FALSE)&lt;=VLOOKUP($AN$18,paramètres!$E$33:$F$44,2,FALSE),AB1298*$D1298,0)))</f>
        <v>0</v>
      </c>
      <c r="AO1298" s="149" t="str">
        <f>IF(paramètres!$B$28=1,((SUM(Q1298:Z1298)/1.02)+SUM(AA1298:AB1298))*0.0303/9*COUNT(Q1298:Y1298),IF(paramètres!$B$28=2,(SUM(Q1298:AB1298))*0.0303/9*COUNT(Q1298:Y1298),"Missing Delta option"))</f>
        <v>Missing Delta option</v>
      </c>
      <c r="AP1298" s="13" t="str">
        <f>IF(paramètres!$B$28=1,(((SUM(Q1298:Z1298)/1.02)+SUM(AA1298:AB1298))+((SUM(AC1298:AL1298)/1.02)+SUM(AM1298:AO1298)))*cotpatr,IF(paramètres!$B$28=2,(SUM(Q1298:AO1298)*cotpatr),"Missing Delta Option"))</f>
        <v>Missing Delta Option</v>
      </c>
      <c r="AQ1298" s="13" t="str" cm="1">
        <f t="array" ref="AQ1298">IF(paramètres!$B$28=1,(((SUM(Q1298:Z1298)/1.02)+SUM(AA1298:AB1298))+((SUM(AC1298:AN1298)/1.02)+SUM(AM1298:AN1298)))/12*pécule,IF(paramètres!$B$28=2,SUM(Q1298:AN1298)/12*pécule,"Missing Delta Option"))</f>
        <v>Missing Delta Option</v>
      </c>
      <c r="AR1298" s="132" t="e">
        <f>IF(paramètres!$B$28=1,(((SUM(Q1298:Z1298)/1.02)+SUM(AA1298:AB1298))+((SUM(AC1298:AN1298)/1.02)+SUM(AM1298:AN1298)))+AO1298+AP1298+AQ1298,SUM(Q1298:AN1298)+AO1298+AP1298+AQ1298)</f>
        <v>#VALUE!</v>
      </c>
    </row>
    <row r="1299" spans="1:44" x14ac:dyDescent="0.25">
      <c r="A1299" s="131"/>
      <c r="B1299" s="39"/>
      <c r="C1299" s="39"/>
      <c r="D1299" s="93"/>
      <c r="E1299" s="68"/>
      <c r="F1299" s="40"/>
      <c r="G1299" s="94"/>
      <c r="H1299" s="38"/>
      <c r="I1299" s="95"/>
      <c r="J1299" s="40"/>
      <c r="K1299" s="38"/>
      <c r="L1299" s="95"/>
      <c r="M1299" s="40"/>
      <c r="N1299" s="38"/>
      <c r="O1299" s="95"/>
      <c r="P1299" s="68"/>
      <c r="Q1299" s="226"/>
      <c r="R1299" s="227"/>
      <c r="S1299" s="227"/>
      <c r="T1299" s="227"/>
      <c r="U1299" s="227"/>
      <c r="V1299" s="227"/>
      <c r="W1299" s="227"/>
      <c r="X1299" s="227"/>
      <c r="Y1299" s="227"/>
      <c r="Z1299" s="227"/>
      <c r="AA1299" s="227"/>
      <c r="AB1299" s="228"/>
      <c r="AC1299" s="149">
        <f>IF($D1299="",0,IF($E1299="",0,IF(VLOOKUP($E1299,paramètres!$E$33:$F$44,2,FALSE)&lt;=VLOOKUP($AC$18,paramètres!$E$33:$F$44,2,FALSE),Q1299*$D1299,0)))</f>
        <v>0</v>
      </c>
      <c r="AD1299" s="13">
        <f>IF($D1299="",0,IF($E1299="",0,IF(VLOOKUP($E1299,paramètres!$E$33:$F$44,2,FALSE)&lt;=VLOOKUP($AD$18,paramètres!$E$33:$F$44,2,FALSE),R1299*$D1299,0)))</f>
        <v>0</v>
      </c>
      <c r="AE1299" s="13">
        <f>IF($D1299="",0,IF($E1299="",0,IF(VLOOKUP($E1299,paramètres!$E$33:$F$44,2,FALSE)&lt;=VLOOKUP($AE$18,paramètres!$E$33:$F$44,2,FALSE),S1299*$D1299,0)))</f>
        <v>0</v>
      </c>
      <c r="AF1299" s="13">
        <f>IF($D1299="",0,IF($E1299="",0,IF(VLOOKUP($E1299,paramètres!$E$33:$F$44,2,FALSE)&lt;=VLOOKUP($AF$18,paramètres!$E$33:$F$44,2,FALSE),T1299*$D1299,0)))</f>
        <v>0</v>
      </c>
      <c r="AG1299" s="13">
        <f>IF($D1299="",0,IF($E1299="",0,IF(VLOOKUP($E1299,paramètres!$E$33:$F$44,2,FALSE)&lt;=VLOOKUP($AG$18,paramètres!$E$33:$F$44,2,FALSE),U1299*$D1299,0)))</f>
        <v>0</v>
      </c>
      <c r="AH1299" s="13">
        <f>IF($D1299="",0,IF($E1299="",0,IF(VLOOKUP($E1299,paramètres!$E$33:$F$44,2,FALSE)&lt;=VLOOKUP($AH$18,paramètres!$E$33:$F$44,2,FALSE),V1299*$D1299,0)))</f>
        <v>0</v>
      </c>
      <c r="AI1299" s="13">
        <f>IF($D1299="",0,IF($E1299="",0,IF(VLOOKUP($E1299,paramètres!$E$33:$F$44,2,FALSE)&lt;=VLOOKUP($AI$18,paramètres!$E$33:$F$44,2,FALSE),W1299*$D1299,0)))</f>
        <v>0</v>
      </c>
      <c r="AJ1299" s="13">
        <f>IF($D1299="",0,IF($E1299="",0,IF(VLOOKUP($E1299,paramètres!$E$33:$F$44,2,FALSE)&lt;=VLOOKUP($AJ$18,paramètres!$E$33:$F$44,2,FALSE),X1299*$D1299,0)))</f>
        <v>0</v>
      </c>
      <c r="AK1299" s="13">
        <f>IF($D1299="",0,IF($E1299="",0,IF(VLOOKUP($E1299,paramètres!$E$33:$F$44,2,FALSE)&lt;=VLOOKUP($AK$18,paramètres!$E$33:$F$44,2,FALSE),Y1299*$D1299,0)))</f>
        <v>0</v>
      </c>
      <c r="AL1299" s="13">
        <f>IF($D1299="",0,IF($E1299="",0,IF(VLOOKUP($E1299,paramètres!$E$33:$F$44,2,FALSE)&lt;=VLOOKUP($AL$18,paramètres!$E$33:$F$44,2,FALSE),Z1299*$D1299,0)))</f>
        <v>0</v>
      </c>
      <c r="AM1299" s="13">
        <f>IF($D1299="",0,IF($E1299="",0,IF(VLOOKUP($E1299,paramètres!$E$33:$F$44,2,FALSE)&lt;=VLOOKUP($AM$18,paramètres!$E$33:$F$44,2,FALSE),AA1299*$D1299,0)))</f>
        <v>0</v>
      </c>
      <c r="AN1299" s="154">
        <f>IF($D1299="",0,IF($E1299="",0,IF(VLOOKUP($E1299,paramètres!$E$33:$F$44,2,FALSE)&lt;=VLOOKUP($AN$18,paramètres!$E$33:$F$44,2,FALSE),AB1299*$D1299,0)))</f>
        <v>0</v>
      </c>
      <c r="AO1299" s="149" t="str">
        <f>IF(paramètres!$B$28=1,((SUM(Q1299:Z1299)/1.02)+SUM(AA1299:AB1299))*0.0303/9*COUNT(Q1299:Y1299),IF(paramètres!$B$28=2,(SUM(Q1299:AB1299))*0.0303/9*COUNT(Q1299:Y1299),"Missing Delta option"))</f>
        <v>Missing Delta option</v>
      </c>
      <c r="AP1299" s="13" t="str">
        <f>IF(paramètres!$B$28=1,(((SUM(Q1299:Z1299)/1.02)+SUM(AA1299:AB1299))+((SUM(AC1299:AL1299)/1.02)+SUM(AM1299:AO1299)))*cotpatr,IF(paramètres!$B$28=2,(SUM(Q1299:AO1299)*cotpatr),"Missing Delta Option"))</f>
        <v>Missing Delta Option</v>
      </c>
      <c r="AQ1299" s="13" t="str" cm="1">
        <f t="array" ref="AQ1299">IF(paramètres!$B$28=1,(((SUM(Q1299:Z1299)/1.02)+SUM(AA1299:AB1299))+((SUM(AC1299:AN1299)/1.02)+SUM(AM1299:AN1299)))/12*pécule,IF(paramètres!$B$28=2,SUM(Q1299:AN1299)/12*pécule,"Missing Delta Option"))</f>
        <v>Missing Delta Option</v>
      </c>
      <c r="AR1299" s="132" t="e">
        <f>IF(paramètres!$B$28=1,(((SUM(Q1299:Z1299)/1.02)+SUM(AA1299:AB1299))+((SUM(AC1299:AN1299)/1.02)+SUM(AM1299:AN1299)))+AO1299+AP1299+AQ1299,SUM(Q1299:AN1299)+AO1299+AP1299+AQ1299)</f>
        <v>#VALUE!</v>
      </c>
    </row>
    <row r="1300" spans="1:44" x14ac:dyDescent="0.25">
      <c r="A1300" s="131"/>
      <c r="B1300" s="39"/>
      <c r="C1300" s="39"/>
      <c r="D1300" s="93"/>
      <c r="E1300" s="68"/>
      <c r="F1300" s="40"/>
      <c r="G1300" s="94"/>
      <c r="H1300" s="38"/>
      <c r="I1300" s="95"/>
      <c r="J1300" s="40"/>
      <c r="K1300" s="38"/>
      <c r="L1300" s="95"/>
      <c r="M1300" s="40"/>
      <c r="N1300" s="38"/>
      <c r="O1300" s="95"/>
      <c r="P1300" s="68"/>
      <c r="Q1300" s="226"/>
      <c r="R1300" s="227"/>
      <c r="S1300" s="227"/>
      <c r="T1300" s="227"/>
      <c r="U1300" s="227"/>
      <c r="V1300" s="227"/>
      <c r="W1300" s="227"/>
      <c r="X1300" s="227"/>
      <c r="Y1300" s="227"/>
      <c r="Z1300" s="227"/>
      <c r="AA1300" s="227"/>
      <c r="AB1300" s="228"/>
      <c r="AC1300" s="149">
        <f>IF($D1300="",0,IF($E1300="",0,IF(VLOOKUP($E1300,paramètres!$E$33:$F$44,2,FALSE)&lt;=VLOOKUP($AC$18,paramètres!$E$33:$F$44,2,FALSE),Q1300*$D1300,0)))</f>
        <v>0</v>
      </c>
      <c r="AD1300" s="13">
        <f>IF($D1300="",0,IF($E1300="",0,IF(VLOOKUP($E1300,paramètres!$E$33:$F$44,2,FALSE)&lt;=VLOOKUP($AD$18,paramètres!$E$33:$F$44,2,FALSE),R1300*$D1300,0)))</f>
        <v>0</v>
      </c>
      <c r="AE1300" s="13">
        <f>IF($D1300="",0,IF($E1300="",0,IF(VLOOKUP($E1300,paramètres!$E$33:$F$44,2,FALSE)&lt;=VLOOKUP($AE$18,paramètres!$E$33:$F$44,2,FALSE),S1300*$D1300,0)))</f>
        <v>0</v>
      </c>
      <c r="AF1300" s="13">
        <f>IF($D1300="",0,IF($E1300="",0,IF(VLOOKUP($E1300,paramètres!$E$33:$F$44,2,FALSE)&lt;=VLOOKUP($AF$18,paramètres!$E$33:$F$44,2,FALSE),T1300*$D1300,0)))</f>
        <v>0</v>
      </c>
      <c r="AG1300" s="13">
        <f>IF($D1300="",0,IF($E1300="",0,IF(VLOOKUP($E1300,paramètres!$E$33:$F$44,2,FALSE)&lt;=VLOOKUP($AG$18,paramètres!$E$33:$F$44,2,FALSE),U1300*$D1300,0)))</f>
        <v>0</v>
      </c>
      <c r="AH1300" s="13">
        <f>IF($D1300="",0,IF($E1300="",0,IF(VLOOKUP($E1300,paramètres!$E$33:$F$44,2,FALSE)&lt;=VLOOKUP($AH$18,paramètres!$E$33:$F$44,2,FALSE),V1300*$D1300,0)))</f>
        <v>0</v>
      </c>
      <c r="AI1300" s="13">
        <f>IF($D1300="",0,IF($E1300="",0,IF(VLOOKUP($E1300,paramètres!$E$33:$F$44,2,FALSE)&lt;=VLOOKUP($AI$18,paramètres!$E$33:$F$44,2,FALSE),W1300*$D1300,0)))</f>
        <v>0</v>
      </c>
      <c r="AJ1300" s="13">
        <f>IF($D1300="",0,IF($E1300="",0,IF(VLOOKUP($E1300,paramètres!$E$33:$F$44,2,FALSE)&lt;=VLOOKUP($AJ$18,paramètres!$E$33:$F$44,2,FALSE),X1300*$D1300,0)))</f>
        <v>0</v>
      </c>
      <c r="AK1300" s="13">
        <f>IF($D1300="",0,IF($E1300="",0,IF(VLOOKUP($E1300,paramètres!$E$33:$F$44,2,FALSE)&lt;=VLOOKUP($AK$18,paramètres!$E$33:$F$44,2,FALSE),Y1300*$D1300,0)))</f>
        <v>0</v>
      </c>
      <c r="AL1300" s="13">
        <f>IF($D1300="",0,IF($E1300="",0,IF(VLOOKUP($E1300,paramètres!$E$33:$F$44,2,FALSE)&lt;=VLOOKUP($AL$18,paramètres!$E$33:$F$44,2,FALSE),Z1300*$D1300,0)))</f>
        <v>0</v>
      </c>
      <c r="AM1300" s="13">
        <f>IF($D1300="",0,IF($E1300="",0,IF(VLOOKUP($E1300,paramètres!$E$33:$F$44,2,FALSE)&lt;=VLOOKUP($AM$18,paramètres!$E$33:$F$44,2,FALSE),AA1300*$D1300,0)))</f>
        <v>0</v>
      </c>
      <c r="AN1300" s="154">
        <f>IF($D1300="",0,IF($E1300="",0,IF(VLOOKUP($E1300,paramètres!$E$33:$F$44,2,FALSE)&lt;=VLOOKUP($AN$18,paramètres!$E$33:$F$44,2,FALSE),AB1300*$D1300,0)))</f>
        <v>0</v>
      </c>
      <c r="AO1300" s="149" t="str">
        <f>IF(paramètres!$B$28=1,((SUM(Q1300:Z1300)/1.02)+SUM(AA1300:AB1300))*0.0303/9*COUNT(Q1300:Y1300),IF(paramètres!$B$28=2,(SUM(Q1300:AB1300))*0.0303/9*COUNT(Q1300:Y1300),"Missing Delta option"))</f>
        <v>Missing Delta option</v>
      </c>
      <c r="AP1300" s="13" t="str">
        <f>IF(paramètres!$B$28=1,(((SUM(Q1300:Z1300)/1.02)+SUM(AA1300:AB1300))+((SUM(AC1300:AL1300)/1.02)+SUM(AM1300:AO1300)))*cotpatr,IF(paramètres!$B$28=2,(SUM(Q1300:AO1300)*cotpatr),"Missing Delta Option"))</f>
        <v>Missing Delta Option</v>
      </c>
      <c r="AQ1300" s="13" t="str" cm="1">
        <f t="array" ref="AQ1300">IF(paramètres!$B$28=1,(((SUM(Q1300:Z1300)/1.02)+SUM(AA1300:AB1300))+((SUM(AC1300:AN1300)/1.02)+SUM(AM1300:AN1300)))/12*pécule,IF(paramètres!$B$28=2,SUM(Q1300:AN1300)/12*pécule,"Missing Delta Option"))</f>
        <v>Missing Delta Option</v>
      </c>
      <c r="AR1300" s="132" t="e">
        <f>IF(paramètres!$B$28=1,(((SUM(Q1300:Z1300)/1.02)+SUM(AA1300:AB1300))+((SUM(AC1300:AN1300)/1.02)+SUM(AM1300:AN1300)))+AO1300+AP1300+AQ1300,SUM(Q1300:AN1300)+AO1300+AP1300+AQ1300)</f>
        <v>#VALUE!</v>
      </c>
    </row>
    <row r="1301" spans="1:44" x14ac:dyDescent="0.25">
      <c r="A1301" s="131"/>
      <c r="B1301" s="39"/>
      <c r="C1301" s="39"/>
      <c r="D1301" s="93"/>
      <c r="E1301" s="68"/>
      <c r="F1301" s="40"/>
      <c r="G1301" s="94"/>
      <c r="H1301" s="38"/>
      <c r="I1301" s="95"/>
      <c r="J1301" s="40"/>
      <c r="K1301" s="38"/>
      <c r="L1301" s="95"/>
      <c r="M1301" s="40"/>
      <c r="N1301" s="38"/>
      <c r="O1301" s="95"/>
      <c r="P1301" s="68"/>
      <c r="Q1301" s="226"/>
      <c r="R1301" s="227"/>
      <c r="S1301" s="227"/>
      <c r="T1301" s="227"/>
      <c r="U1301" s="227"/>
      <c r="V1301" s="227"/>
      <c r="W1301" s="227"/>
      <c r="X1301" s="227"/>
      <c r="Y1301" s="227"/>
      <c r="Z1301" s="227"/>
      <c r="AA1301" s="227"/>
      <c r="AB1301" s="228"/>
      <c r="AC1301" s="149">
        <f>IF($D1301="",0,IF($E1301="",0,IF(VLOOKUP($E1301,paramètres!$E$33:$F$44,2,FALSE)&lt;=VLOOKUP($AC$18,paramètres!$E$33:$F$44,2,FALSE),Q1301*$D1301,0)))</f>
        <v>0</v>
      </c>
      <c r="AD1301" s="13">
        <f>IF($D1301="",0,IF($E1301="",0,IF(VLOOKUP($E1301,paramètres!$E$33:$F$44,2,FALSE)&lt;=VLOOKUP($AD$18,paramètres!$E$33:$F$44,2,FALSE),R1301*$D1301,0)))</f>
        <v>0</v>
      </c>
      <c r="AE1301" s="13">
        <f>IF($D1301="",0,IF($E1301="",0,IF(VLOOKUP($E1301,paramètres!$E$33:$F$44,2,FALSE)&lt;=VLOOKUP($AE$18,paramètres!$E$33:$F$44,2,FALSE),S1301*$D1301,0)))</f>
        <v>0</v>
      </c>
      <c r="AF1301" s="13">
        <f>IF($D1301="",0,IF($E1301="",0,IF(VLOOKUP($E1301,paramètres!$E$33:$F$44,2,FALSE)&lt;=VLOOKUP($AF$18,paramètres!$E$33:$F$44,2,FALSE),T1301*$D1301,0)))</f>
        <v>0</v>
      </c>
      <c r="AG1301" s="13">
        <f>IF($D1301="",0,IF($E1301="",0,IF(VLOOKUP($E1301,paramètres!$E$33:$F$44,2,FALSE)&lt;=VLOOKUP($AG$18,paramètres!$E$33:$F$44,2,FALSE),U1301*$D1301,0)))</f>
        <v>0</v>
      </c>
      <c r="AH1301" s="13">
        <f>IF($D1301="",0,IF($E1301="",0,IF(VLOOKUP($E1301,paramètres!$E$33:$F$44,2,FALSE)&lt;=VLOOKUP($AH$18,paramètres!$E$33:$F$44,2,FALSE),V1301*$D1301,0)))</f>
        <v>0</v>
      </c>
      <c r="AI1301" s="13">
        <f>IF($D1301="",0,IF($E1301="",0,IF(VLOOKUP($E1301,paramètres!$E$33:$F$44,2,FALSE)&lt;=VLOOKUP($AI$18,paramètres!$E$33:$F$44,2,FALSE),W1301*$D1301,0)))</f>
        <v>0</v>
      </c>
      <c r="AJ1301" s="13">
        <f>IF($D1301="",0,IF($E1301="",0,IF(VLOOKUP($E1301,paramètres!$E$33:$F$44,2,FALSE)&lt;=VLOOKUP($AJ$18,paramètres!$E$33:$F$44,2,FALSE),X1301*$D1301,0)))</f>
        <v>0</v>
      </c>
      <c r="AK1301" s="13">
        <f>IF($D1301="",0,IF($E1301="",0,IF(VLOOKUP($E1301,paramètres!$E$33:$F$44,2,FALSE)&lt;=VLOOKUP($AK$18,paramètres!$E$33:$F$44,2,FALSE),Y1301*$D1301,0)))</f>
        <v>0</v>
      </c>
      <c r="AL1301" s="13">
        <f>IF($D1301="",0,IF($E1301="",0,IF(VLOOKUP($E1301,paramètres!$E$33:$F$44,2,FALSE)&lt;=VLOOKUP($AL$18,paramètres!$E$33:$F$44,2,FALSE),Z1301*$D1301,0)))</f>
        <v>0</v>
      </c>
      <c r="AM1301" s="13">
        <f>IF($D1301="",0,IF($E1301="",0,IF(VLOOKUP($E1301,paramètres!$E$33:$F$44,2,FALSE)&lt;=VLOOKUP($AM$18,paramètres!$E$33:$F$44,2,FALSE),AA1301*$D1301,0)))</f>
        <v>0</v>
      </c>
      <c r="AN1301" s="154">
        <f>IF($D1301="",0,IF($E1301="",0,IF(VLOOKUP($E1301,paramètres!$E$33:$F$44,2,FALSE)&lt;=VLOOKUP($AN$18,paramètres!$E$33:$F$44,2,FALSE),AB1301*$D1301,0)))</f>
        <v>0</v>
      </c>
      <c r="AO1301" s="149" t="str">
        <f>IF(paramètres!$B$28=1,((SUM(Q1301:Z1301)/1.02)+SUM(AA1301:AB1301))*0.0303/9*COUNT(Q1301:Y1301),IF(paramètres!$B$28=2,(SUM(Q1301:AB1301))*0.0303/9*COUNT(Q1301:Y1301),"Missing Delta option"))</f>
        <v>Missing Delta option</v>
      </c>
      <c r="AP1301" s="13" t="str">
        <f>IF(paramètres!$B$28=1,(((SUM(Q1301:Z1301)/1.02)+SUM(AA1301:AB1301))+((SUM(AC1301:AL1301)/1.02)+SUM(AM1301:AO1301)))*cotpatr,IF(paramètres!$B$28=2,(SUM(Q1301:AO1301)*cotpatr),"Missing Delta Option"))</f>
        <v>Missing Delta Option</v>
      </c>
      <c r="AQ1301" s="13" t="str" cm="1">
        <f t="array" ref="AQ1301">IF(paramètres!$B$28=1,(((SUM(Q1301:Z1301)/1.02)+SUM(AA1301:AB1301))+((SUM(AC1301:AN1301)/1.02)+SUM(AM1301:AN1301)))/12*pécule,IF(paramètres!$B$28=2,SUM(Q1301:AN1301)/12*pécule,"Missing Delta Option"))</f>
        <v>Missing Delta Option</v>
      </c>
      <c r="AR1301" s="132" t="e">
        <f>IF(paramètres!$B$28=1,(((SUM(Q1301:Z1301)/1.02)+SUM(AA1301:AB1301))+((SUM(AC1301:AN1301)/1.02)+SUM(AM1301:AN1301)))+AO1301+AP1301+AQ1301,SUM(Q1301:AN1301)+AO1301+AP1301+AQ1301)</f>
        <v>#VALUE!</v>
      </c>
    </row>
    <row r="1302" spans="1:44" x14ac:dyDescent="0.25">
      <c r="A1302" s="131"/>
      <c r="B1302" s="39"/>
      <c r="C1302" s="39"/>
      <c r="D1302" s="93"/>
      <c r="E1302" s="68"/>
      <c r="F1302" s="40"/>
      <c r="G1302" s="94"/>
      <c r="H1302" s="38"/>
      <c r="I1302" s="95"/>
      <c r="J1302" s="40"/>
      <c r="K1302" s="38"/>
      <c r="L1302" s="95"/>
      <c r="M1302" s="40"/>
      <c r="N1302" s="38"/>
      <c r="O1302" s="95"/>
      <c r="P1302" s="68"/>
      <c r="Q1302" s="226"/>
      <c r="R1302" s="227"/>
      <c r="S1302" s="227"/>
      <c r="T1302" s="227"/>
      <c r="U1302" s="227"/>
      <c r="V1302" s="227"/>
      <c r="W1302" s="227"/>
      <c r="X1302" s="227"/>
      <c r="Y1302" s="227"/>
      <c r="Z1302" s="227"/>
      <c r="AA1302" s="227"/>
      <c r="AB1302" s="228"/>
      <c r="AC1302" s="149">
        <f>IF($D1302="",0,IF($E1302="",0,IF(VLOOKUP($E1302,paramètres!$E$33:$F$44,2,FALSE)&lt;=VLOOKUP($AC$18,paramètres!$E$33:$F$44,2,FALSE),Q1302*$D1302,0)))</f>
        <v>0</v>
      </c>
      <c r="AD1302" s="13">
        <f>IF($D1302="",0,IF($E1302="",0,IF(VLOOKUP($E1302,paramètres!$E$33:$F$44,2,FALSE)&lt;=VLOOKUP($AD$18,paramètres!$E$33:$F$44,2,FALSE),R1302*$D1302,0)))</f>
        <v>0</v>
      </c>
      <c r="AE1302" s="13">
        <f>IF($D1302="",0,IF($E1302="",0,IF(VLOOKUP($E1302,paramètres!$E$33:$F$44,2,FALSE)&lt;=VLOOKUP($AE$18,paramètres!$E$33:$F$44,2,FALSE),S1302*$D1302,0)))</f>
        <v>0</v>
      </c>
      <c r="AF1302" s="13">
        <f>IF($D1302="",0,IF($E1302="",0,IF(VLOOKUP($E1302,paramètres!$E$33:$F$44,2,FALSE)&lt;=VLOOKUP($AF$18,paramètres!$E$33:$F$44,2,FALSE),T1302*$D1302,0)))</f>
        <v>0</v>
      </c>
      <c r="AG1302" s="13">
        <f>IF($D1302="",0,IF($E1302="",0,IF(VLOOKUP($E1302,paramètres!$E$33:$F$44,2,FALSE)&lt;=VLOOKUP($AG$18,paramètres!$E$33:$F$44,2,FALSE),U1302*$D1302,0)))</f>
        <v>0</v>
      </c>
      <c r="AH1302" s="13">
        <f>IF($D1302="",0,IF($E1302="",0,IF(VLOOKUP($E1302,paramètres!$E$33:$F$44,2,FALSE)&lt;=VLOOKUP($AH$18,paramètres!$E$33:$F$44,2,FALSE),V1302*$D1302,0)))</f>
        <v>0</v>
      </c>
      <c r="AI1302" s="13">
        <f>IF($D1302="",0,IF($E1302="",0,IF(VLOOKUP($E1302,paramètres!$E$33:$F$44,2,FALSE)&lt;=VLOOKUP($AI$18,paramètres!$E$33:$F$44,2,FALSE),W1302*$D1302,0)))</f>
        <v>0</v>
      </c>
      <c r="AJ1302" s="13">
        <f>IF($D1302="",0,IF($E1302="",0,IF(VLOOKUP($E1302,paramètres!$E$33:$F$44,2,FALSE)&lt;=VLOOKUP($AJ$18,paramètres!$E$33:$F$44,2,FALSE),X1302*$D1302,0)))</f>
        <v>0</v>
      </c>
      <c r="AK1302" s="13">
        <f>IF($D1302="",0,IF($E1302="",0,IF(VLOOKUP($E1302,paramètres!$E$33:$F$44,2,FALSE)&lt;=VLOOKUP($AK$18,paramètres!$E$33:$F$44,2,FALSE),Y1302*$D1302,0)))</f>
        <v>0</v>
      </c>
      <c r="AL1302" s="13">
        <f>IF($D1302="",0,IF($E1302="",0,IF(VLOOKUP($E1302,paramètres!$E$33:$F$44,2,FALSE)&lt;=VLOOKUP($AL$18,paramètres!$E$33:$F$44,2,FALSE),Z1302*$D1302,0)))</f>
        <v>0</v>
      </c>
      <c r="AM1302" s="13">
        <f>IF($D1302="",0,IF($E1302="",0,IF(VLOOKUP($E1302,paramètres!$E$33:$F$44,2,FALSE)&lt;=VLOOKUP($AM$18,paramètres!$E$33:$F$44,2,FALSE),AA1302*$D1302,0)))</f>
        <v>0</v>
      </c>
      <c r="AN1302" s="154">
        <f>IF($D1302="",0,IF($E1302="",0,IF(VLOOKUP($E1302,paramètres!$E$33:$F$44,2,FALSE)&lt;=VLOOKUP($AN$18,paramètres!$E$33:$F$44,2,FALSE),AB1302*$D1302,0)))</f>
        <v>0</v>
      </c>
      <c r="AO1302" s="149" t="str">
        <f>IF(paramètres!$B$28=1,((SUM(Q1302:Z1302)/1.02)+SUM(AA1302:AB1302))*0.0303/9*COUNT(Q1302:Y1302),IF(paramètres!$B$28=2,(SUM(Q1302:AB1302))*0.0303/9*COUNT(Q1302:Y1302),"Missing Delta option"))</f>
        <v>Missing Delta option</v>
      </c>
      <c r="AP1302" s="13" t="str">
        <f>IF(paramètres!$B$28=1,(((SUM(Q1302:Z1302)/1.02)+SUM(AA1302:AB1302))+((SUM(AC1302:AL1302)/1.02)+SUM(AM1302:AO1302)))*cotpatr,IF(paramètres!$B$28=2,(SUM(Q1302:AO1302)*cotpatr),"Missing Delta Option"))</f>
        <v>Missing Delta Option</v>
      </c>
      <c r="AQ1302" s="13" t="str" cm="1">
        <f t="array" ref="AQ1302">IF(paramètres!$B$28=1,(((SUM(Q1302:Z1302)/1.02)+SUM(AA1302:AB1302))+((SUM(AC1302:AN1302)/1.02)+SUM(AM1302:AN1302)))/12*pécule,IF(paramètres!$B$28=2,SUM(Q1302:AN1302)/12*pécule,"Missing Delta Option"))</f>
        <v>Missing Delta Option</v>
      </c>
      <c r="AR1302" s="132" t="e">
        <f>IF(paramètres!$B$28=1,(((SUM(Q1302:Z1302)/1.02)+SUM(AA1302:AB1302))+((SUM(AC1302:AN1302)/1.02)+SUM(AM1302:AN1302)))+AO1302+AP1302+AQ1302,SUM(Q1302:AN1302)+AO1302+AP1302+AQ1302)</f>
        <v>#VALUE!</v>
      </c>
    </row>
    <row r="1303" spans="1:44" x14ac:dyDescent="0.25">
      <c r="A1303" s="131"/>
      <c r="B1303" s="39"/>
      <c r="C1303" s="39"/>
      <c r="D1303" s="93"/>
      <c r="E1303" s="68"/>
      <c r="F1303" s="40"/>
      <c r="G1303" s="94"/>
      <c r="H1303" s="38"/>
      <c r="I1303" s="95"/>
      <c r="J1303" s="40"/>
      <c r="K1303" s="38"/>
      <c r="L1303" s="95"/>
      <c r="M1303" s="40"/>
      <c r="N1303" s="38"/>
      <c r="O1303" s="95"/>
      <c r="P1303" s="68"/>
      <c r="Q1303" s="226"/>
      <c r="R1303" s="227"/>
      <c r="S1303" s="227"/>
      <c r="T1303" s="227"/>
      <c r="U1303" s="227"/>
      <c r="V1303" s="227"/>
      <c r="W1303" s="227"/>
      <c r="X1303" s="227"/>
      <c r="Y1303" s="227"/>
      <c r="Z1303" s="227"/>
      <c r="AA1303" s="227"/>
      <c r="AB1303" s="228"/>
      <c r="AC1303" s="149">
        <f>IF($D1303="",0,IF($E1303="",0,IF(VLOOKUP($E1303,paramètres!$E$33:$F$44,2,FALSE)&lt;=VLOOKUP($AC$18,paramètres!$E$33:$F$44,2,FALSE),Q1303*$D1303,0)))</f>
        <v>0</v>
      </c>
      <c r="AD1303" s="13">
        <f>IF($D1303="",0,IF($E1303="",0,IF(VLOOKUP($E1303,paramètres!$E$33:$F$44,2,FALSE)&lt;=VLOOKUP($AD$18,paramètres!$E$33:$F$44,2,FALSE),R1303*$D1303,0)))</f>
        <v>0</v>
      </c>
      <c r="AE1303" s="13">
        <f>IF($D1303="",0,IF($E1303="",0,IF(VLOOKUP($E1303,paramètres!$E$33:$F$44,2,FALSE)&lt;=VLOOKUP($AE$18,paramètres!$E$33:$F$44,2,FALSE),S1303*$D1303,0)))</f>
        <v>0</v>
      </c>
      <c r="AF1303" s="13">
        <f>IF($D1303="",0,IF($E1303="",0,IF(VLOOKUP($E1303,paramètres!$E$33:$F$44,2,FALSE)&lt;=VLOOKUP($AF$18,paramètres!$E$33:$F$44,2,FALSE),T1303*$D1303,0)))</f>
        <v>0</v>
      </c>
      <c r="AG1303" s="13">
        <f>IF($D1303="",0,IF($E1303="",0,IF(VLOOKUP($E1303,paramètres!$E$33:$F$44,2,FALSE)&lt;=VLOOKUP($AG$18,paramètres!$E$33:$F$44,2,FALSE),U1303*$D1303,0)))</f>
        <v>0</v>
      </c>
      <c r="AH1303" s="13">
        <f>IF($D1303="",0,IF($E1303="",0,IF(VLOOKUP($E1303,paramètres!$E$33:$F$44,2,FALSE)&lt;=VLOOKUP($AH$18,paramètres!$E$33:$F$44,2,FALSE),V1303*$D1303,0)))</f>
        <v>0</v>
      </c>
      <c r="AI1303" s="13">
        <f>IF($D1303="",0,IF($E1303="",0,IF(VLOOKUP($E1303,paramètres!$E$33:$F$44,2,FALSE)&lt;=VLOOKUP($AI$18,paramètres!$E$33:$F$44,2,FALSE),W1303*$D1303,0)))</f>
        <v>0</v>
      </c>
      <c r="AJ1303" s="13">
        <f>IF($D1303="",0,IF($E1303="",0,IF(VLOOKUP($E1303,paramètres!$E$33:$F$44,2,FALSE)&lt;=VLOOKUP($AJ$18,paramètres!$E$33:$F$44,2,FALSE),X1303*$D1303,0)))</f>
        <v>0</v>
      </c>
      <c r="AK1303" s="13">
        <f>IF($D1303="",0,IF($E1303="",0,IF(VLOOKUP($E1303,paramètres!$E$33:$F$44,2,FALSE)&lt;=VLOOKUP($AK$18,paramètres!$E$33:$F$44,2,FALSE),Y1303*$D1303,0)))</f>
        <v>0</v>
      </c>
      <c r="AL1303" s="13">
        <f>IF($D1303="",0,IF($E1303="",0,IF(VLOOKUP($E1303,paramètres!$E$33:$F$44,2,FALSE)&lt;=VLOOKUP($AL$18,paramètres!$E$33:$F$44,2,FALSE),Z1303*$D1303,0)))</f>
        <v>0</v>
      </c>
      <c r="AM1303" s="13">
        <f>IF($D1303="",0,IF($E1303="",0,IF(VLOOKUP($E1303,paramètres!$E$33:$F$44,2,FALSE)&lt;=VLOOKUP($AM$18,paramètres!$E$33:$F$44,2,FALSE),AA1303*$D1303,0)))</f>
        <v>0</v>
      </c>
      <c r="AN1303" s="154">
        <f>IF($D1303="",0,IF($E1303="",0,IF(VLOOKUP($E1303,paramètres!$E$33:$F$44,2,FALSE)&lt;=VLOOKUP($AN$18,paramètres!$E$33:$F$44,2,FALSE),AB1303*$D1303,0)))</f>
        <v>0</v>
      </c>
      <c r="AO1303" s="149" t="str">
        <f>IF(paramètres!$B$28=1,((SUM(Q1303:Z1303)/1.02)+SUM(AA1303:AB1303))*0.0303/9*COUNT(Q1303:Y1303),IF(paramètres!$B$28=2,(SUM(Q1303:AB1303))*0.0303/9*COUNT(Q1303:Y1303),"Missing Delta option"))</f>
        <v>Missing Delta option</v>
      </c>
      <c r="AP1303" s="13" t="str">
        <f>IF(paramètres!$B$28=1,(((SUM(Q1303:Z1303)/1.02)+SUM(AA1303:AB1303))+((SUM(AC1303:AL1303)/1.02)+SUM(AM1303:AO1303)))*cotpatr,IF(paramètres!$B$28=2,(SUM(Q1303:AO1303)*cotpatr),"Missing Delta Option"))</f>
        <v>Missing Delta Option</v>
      </c>
      <c r="AQ1303" s="13" t="str" cm="1">
        <f t="array" ref="AQ1303">IF(paramètres!$B$28=1,(((SUM(Q1303:Z1303)/1.02)+SUM(AA1303:AB1303))+((SUM(AC1303:AN1303)/1.02)+SUM(AM1303:AN1303)))/12*pécule,IF(paramètres!$B$28=2,SUM(Q1303:AN1303)/12*pécule,"Missing Delta Option"))</f>
        <v>Missing Delta Option</v>
      </c>
      <c r="AR1303" s="132" t="e">
        <f>IF(paramètres!$B$28=1,(((SUM(Q1303:Z1303)/1.02)+SUM(AA1303:AB1303))+((SUM(AC1303:AN1303)/1.02)+SUM(AM1303:AN1303)))+AO1303+AP1303+AQ1303,SUM(Q1303:AN1303)+AO1303+AP1303+AQ1303)</f>
        <v>#VALUE!</v>
      </c>
    </row>
    <row r="1304" spans="1:44" x14ac:dyDescent="0.25">
      <c r="A1304" s="131"/>
      <c r="B1304" s="39"/>
      <c r="C1304" s="39"/>
      <c r="D1304" s="93"/>
      <c r="E1304" s="68"/>
      <c r="F1304" s="40"/>
      <c r="G1304" s="94"/>
      <c r="H1304" s="38"/>
      <c r="I1304" s="95"/>
      <c r="J1304" s="40"/>
      <c r="K1304" s="38"/>
      <c r="L1304" s="95"/>
      <c r="M1304" s="40"/>
      <c r="N1304" s="38"/>
      <c r="O1304" s="95"/>
      <c r="P1304" s="68"/>
      <c r="Q1304" s="226"/>
      <c r="R1304" s="227"/>
      <c r="S1304" s="227"/>
      <c r="T1304" s="227"/>
      <c r="U1304" s="227"/>
      <c r="V1304" s="227"/>
      <c r="W1304" s="227"/>
      <c r="X1304" s="227"/>
      <c r="Y1304" s="227"/>
      <c r="Z1304" s="227"/>
      <c r="AA1304" s="227"/>
      <c r="AB1304" s="228"/>
      <c r="AC1304" s="149">
        <f>IF($D1304="",0,IF($E1304="",0,IF(VLOOKUP($E1304,paramètres!$E$33:$F$44,2,FALSE)&lt;=VLOOKUP($AC$18,paramètres!$E$33:$F$44,2,FALSE),Q1304*$D1304,0)))</f>
        <v>0</v>
      </c>
      <c r="AD1304" s="13">
        <f>IF($D1304="",0,IF($E1304="",0,IF(VLOOKUP($E1304,paramètres!$E$33:$F$44,2,FALSE)&lt;=VLOOKUP($AD$18,paramètres!$E$33:$F$44,2,FALSE),R1304*$D1304,0)))</f>
        <v>0</v>
      </c>
      <c r="AE1304" s="13">
        <f>IF($D1304="",0,IF($E1304="",0,IF(VLOOKUP($E1304,paramètres!$E$33:$F$44,2,FALSE)&lt;=VLOOKUP($AE$18,paramètres!$E$33:$F$44,2,FALSE),S1304*$D1304,0)))</f>
        <v>0</v>
      </c>
      <c r="AF1304" s="13">
        <f>IF($D1304="",0,IF($E1304="",0,IF(VLOOKUP($E1304,paramètres!$E$33:$F$44,2,FALSE)&lt;=VLOOKUP($AF$18,paramètres!$E$33:$F$44,2,FALSE),T1304*$D1304,0)))</f>
        <v>0</v>
      </c>
      <c r="AG1304" s="13">
        <f>IF($D1304="",0,IF($E1304="",0,IF(VLOOKUP($E1304,paramètres!$E$33:$F$44,2,FALSE)&lt;=VLOOKUP($AG$18,paramètres!$E$33:$F$44,2,FALSE),U1304*$D1304,0)))</f>
        <v>0</v>
      </c>
      <c r="AH1304" s="13">
        <f>IF($D1304="",0,IF($E1304="",0,IF(VLOOKUP($E1304,paramètres!$E$33:$F$44,2,FALSE)&lt;=VLOOKUP($AH$18,paramètres!$E$33:$F$44,2,FALSE),V1304*$D1304,0)))</f>
        <v>0</v>
      </c>
      <c r="AI1304" s="13">
        <f>IF($D1304="",0,IF($E1304="",0,IF(VLOOKUP($E1304,paramètres!$E$33:$F$44,2,FALSE)&lt;=VLOOKUP($AI$18,paramètres!$E$33:$F$44,2,FALSE),W1304*$D1304,0)))</f>
        <v>0</v>
      </c>
      <c r="AJ1304" s="13">
        <f>IF($D1304="",0,IF($E1304="",0,IF(VLOOKUP($E1304,paramètres!$E$33:$F$44,2,FALSE)&lt;=VLOOKUP($AJ$18,paramètres!$E$33:$F$44,2,FALSE),X1304*$D1304,0)))</f>
        <v>0</v>
      </c>
      <c r="AK1304" s="13">
        <f>IF($D1304="",0,IF($E1304="",0,IF(VLOOKUP($E1304,paramètres!$E$33:$F$44,2,FALSE)&lt;=VLOOKUP($AK$18,paramètres!$E$33:$F$44,2,FALSE),Y1304*$D1304,0)))</f>
        <v>0</v>
      </c>
      <c r="AL1304" s="13">
        <f>IF($D1304="",0,IF($E1304="",0,IF(VLOOKUP($E1304,paramètres!$E$33:$F$44,2,FALSE)&lt;=VLOOKUP($AL$18,paramètres!$E$33:$F$44,2,FALSE),Z1304*$D1304,0)))</f>
        <v>0</v>
      </c>
      <c r="AM1304" s="13">
        <f>IF($D1304="",0,IF($E1304="",0,IF(VLOOKUP($E1304,paramètres!$E$33:$F$44,2,FALSE)&lt;=VLOOKUP($AM$18,paramètres!$E$33:$F$44,2,FALSE),AA1304*$D1304,0)))</f>
        <v>0</v>
      </c>
      <c r="AN1304" s="154">
        <f>IF($D1304="",0,IF($E1304="",0,IF(VLOOKUP($E1304,paramètres!$E$33:$F$44,2,FALSE)&lt;=VLOOKUP($AN$18,paramètres!$E$33:$F$44,2,FALSE),AB1304*$D1304,0)))</f>
        <v>0</v>
      </c>
      <c r="AO1304" s="149" t="str">
        <f>IF(paramètres!$B$28=1,((SUM(Q1304:Z1304)/1.02)+SUM(AA1304:AB1304))*0.0303/9*COUNT(Q1304:Y1304),IF(paramètres!$B$28=2,(SUM(Q1304:AB1304))*0.0303/9*COUNT(Q1304:Y1304),"Missing Delta option"))</f>
        <v>Missing Delta option</v>
      </c>
      <c r="AP1304" s="13" t="str">
        <f>IF(paramètres!$B$28=1,(((SUM(Q1304:Z1304)/1.02)+SUM(AA1304:AB1304))+((SUM(AC1304:AL1304)/1.02)+SUM(AM1304:AO1304)))*cotpatr,IF(paramètres!$B$28=2,(SUM(Q1304:AO1304)*cotpatr),"Missing Delta Option"))</f>
        <v>Missing Delta Option</v>
      </c>
      <c r="AQ1304" s="13" t="str" cm="1">
        <f t="array" ref="AQ1304">IF(paramètres!$B$28=1,(((SUM(Q1304:Z1304)/1.02)+SUM(AA1304:AB1304))+((SUM(AC1304:AN1304)/1.02)+SUM(AM1304:AN1304)))/12*pécule,IF(paramètres!$B$28=2,SUM(Q1304:AN1304)/12*pécule,"Missing Delta Option"))</f>
        <v>Missing Delta Option</v>
      </c>
      <c r="AR1304" s="132" t="e">
        <f>IF(paramètres!$B$28=1,(((SUM(Q1304:Z1304)/1.02)+SUM(AA1304:AB1304))+((SUM(AC1304:AN1304)/1.02)+SUM(AM1304:AN1304)))+AO1304+AP1304+AQ1304,SUM(Q1304:AN1304)+AO1304+AP1304+AQ1304)</f>
        <v>#VALUE!</v>
      </c>
    </row>
    <row r="1305" spans="1:44" x14ac:dyDescent="0.25">
      <c r="A1305" s="131"/>
      <c r="B1305" s="39"/>
      <c r="C1305" s="39"/>
      <c r="D1305" s="93"/>
      <c r="E1305" s="68"/>
      <c r="F1305" s="40"/>
      <c r="G1305" s="94"/>
      <c r="H1305" s="38"/>
      <c r="I1305" s="95"/>
      <c r="J1305" s="40"/>
      <c r="K1305" s="38"/>
      <c r="L1305" s="95"/>
      <c r="M1305" s="40"/>
      <c r="N1305" s="38"/>
      <c r="O1305" s="95"/>
      <c r="P1305" s="68"/>
      <c r="Q1305" s="226"/>
      <c r="R1305" s="227"/>
      <c r="S1305" s="227"/>
      <c r="T1305" s="227"/>
      <c r="U1305" s="227"/>
      <c r="V1305" s="227"/>
      <c r="W1305" s="227"/>
      <c r="X1305" s="227"/>
      <c r="Y1305" s="227"/>
      <c r="Z1305" s="227"/>
      <c r="AA1305" s="227"/>
      <c r="AB1305" s="228"/>
      <c r="AC1305" s="149">
        <f>IF($D1305="",0,IF($E1305="",0,IF(VLOOKUP($E1305,paramètres!$E$33:$F$44,2,FALSE)&lt;=VLOOKUP($AC$18,paramètres!$E$33:$F$44,2,FALSE),Q1305*$D1305,0)))</f>
        <v>0</v>
      </c>
      <c r="AD1305" s="13">
        <f>IF($D1305="",0,IF($E1305="",0,IF(VLOOKUP($E1305,paramètres!$E$33:$F$44,2,FALSE)&lt;=VLOOKUP($AD$18,paramètres!$E$33:$F$44,2,FALSE),R1305*$D1305,0)))</f>
        <v>0</v>
      </c>
      <c r="AE1305" s="13">
        <f>IF($D1305="",0,IF($E1305="",0,IF(VLOOKUP($E1305,paramètres!$E$33:$F$44,2,FALSE)&lt;=VLOOKUP($AE$18,paramètres!$E$33:$F$44,2,FALSE),S1305*$D1305,0)))</f>
        <v>0</v>
      </c>
      <c r="AF1305" s="13">
        <f>IF($D1305="",0,IF($E1305="",0,IF(VLOOKUP($E1305,paramètres!$E$33:$F$44,2,FALSE)&lt;=VLOOKUP($AF$18,paramètres!$E$33:$F$44,2,FALSE),T1305*$D1305,0)))</f>
        <v>0</v>
      </c>
      <c r="AG1305" s="13">
        <f>IF($D1305="",0,IF($E1305="",0,IF(VLOOKUP($E1305,paramètres!$E$33:$F$44,2,FALSE)&lt;=VLOOKUP($AG$18,paramètres!$E$33:$F$44,2,FALSE),U1305*$D1305,0)))</f>
        <v>0</v>
      </c>
      <c r="AH1305" s="13">
        <f>IF($D1305="",0,IF($E1305="",0,IF(VLOOKUP($E1305,paramètres!$E$33:$F$44,2,FALSE)&lt;=VLOOKUP($AH$18,paramètres!$E$33:$F$44,2,FALSE),V1305*$D1305,0)))</f>
        <v>0</v>
      </c>
      <c r="AI1305" s="13">
        <f>IF($D1305="",0,IF($E1305="",0,IF(VLOOKUP($E1305,paramètres!$E$33:$F$44,2,FALSE)&lt;=VLOOKUP($AI$18,paramètres!$E$33:$F$44,2,FALSE),W1305*$D1305,0)))</f>
        <v>0</v>
      </c>
      <c r="AJ1305" s="13">
        <f>IF($D1305="",0,IF($E1305="",0,IF(VLOOKUP($E1305,paramètres!$E$33:$F$44,2,FALSE)&lt;=VLOOKUP($AJ$18,paramètres!$E$33:$F$44,2,FALSE),X1305*$D1305,0)))</f>
        <v>0</v>
      </c>
      <c r="AK1305" s="13">
        <f>IF($D1305="",0,IF($E1305="",0,IF(VLOOKUP($E1305,paramètres!$E$33:$F$44,2,FALSE)&lt;=VLOOKUP($AK$18,paramètres!$E$33:$F$44,2,FALSE),Y1305*$D1305,0)))</f>
        <v>0</v>
      </c>
      <c r="AL1305" s="13">
        <f>IF($D1305="",0,IF($E1305="",0,IF(VLOOKUP($E1305,paramètres!$E$33:$F$44,2,FALSE)&lt;=VLOOKUP($AL$18,paramètres!$E$33:$F$44,2,FALSE),Z1305*$D1305,0)))</f>
        <v>0</v>
      </c>
      <c r="AM1305" s="13">
        <f>IF($D1305="",0,IF($E1305="",0,IF(VLOOKUP($E1305,paramètres!$E$33:$F$44,2,FALSE)&lt;=VLOOKUP($AM$18,paramètres!$E$33:$F$44,2,FALSE),AA1305*$D1305,0)))</f>
        <v>0</v>
      </c>
      <c r="AN1305" s="154">
        <f>IF($D1305="",0,IF($E1305="",0,IF(VLOOKUP($E1305,paramètres!$E$33:$F$44,2,FALSE)&lt;=VLOOKUP($AN$18,paramètres!$E$33:$F$44,2,FALSE),AB1305*$D1305,0)))</f>
        <v>0</v>
      </c>
      <c r="AO1305" s="149" t="str">
        <f>IF(paramètres!$B$28=1,((SUM(Q1305:Z1305)/1.02)+SUM(AA1305:AB1305))*0.0303/9*COUNT(Q1305:Y1305),IF(paramètres!$B$28=2,(SUM(Q1305:AB1305))*0.0303/9*COUNT(Q1305:Y1305),"Missing Delta option"))</f>
        <v>Missing Delta option</v>
      </c>
      <c r="AP1305" s="13" t="str">
        <f>IF(paramètres!$B$28=1,(((SUM(Q1305:Z1305)/1.02)+SUM(AA1305:AB1305))+((SUM(AC1305:AL1305)/1.02)+SUM(AM1305:AO1305)))*cotpatr,IF(paramètres!$B$28=2,(SUM(Q1305:AO1305)*cotpatr),"Missing Delta Option"))</f>
        <v>Missing Delta Option</v>
      </c>
      <c r="AQ1305" s="13" t="str" cm="1">
        <f t="array" ref="AQ1305">IF(paramètres!$B$28=1,(((SUM(Q1305:Z1305)/1.02)+SUM(AA1305:AB1305))+((SUM(AC1305:AN1305)/1.02)+SUM(AM1305:AN1305)))/12*pécule,IF(paramètres!$B$28=2,SUM(Q1305:AN1305)/12*pécule,"Missing Delta Option"))</f>
        <v>Missing Delta Option</v>
      </c>
      <c r="AR1305" s="132" t="e">
        <f>IF(paramètres!$B$28=1,(((SUM(Q1305:Z1305)/1.02)+SUM(AA1305:AB1305))+((SUM(AC1305:AN1305)/1.02)+SUM(AM1305:AN1305)))+AO1305+AP1305+AQ1305,SUM(Q1305:AN1305)+AO1305+AP1305+AQ1305)</f>
        <v>#VALUE!</v>
      </c>
    </row>
    <row r="1306" spans="1:44" x14ac:dyDescent="0.25">
      <c r="A1306" s="131"/>
      <c r="B1306" s="39"/>
      <c r="C1306" s="39"/>
      <c r="D1306" s="93"/>
      <c r="E1306" s="68"/>
      <c r="F1306" s="40"/>
      <c r="G1306" s="94"/>
      <c r="H1306" s="38"/>
      <c r="I1306" s="95"/>
      <c r="J1306" s="40"/>
      <c r="K1306" s="38"/>
      <c r="L1306" s="95"/>
      <c r="M1306" s="40"/>
      <c r="N1306" s="38"/>
      <c r="O1306" s="95"/>
      <c r="P1306" s="68"/>
      <c r="Q1306" s="226"/>
      <c r="R1306" s="227"/>
      <c r="S1306" s="227"/>
      <c r="T1306" s="227"/>
      <c r="U1306" s="227"/>
      <c r="V1306" s="227"/>
      <c r="W1306" s="227"/>
      <c r="X1306" s="227"/>
      <c r="Y1306" s="227"/>
      <c r="Z1306" s="227"/>
      <c r="AA1306" s="227"/>
      <c r="AB1306" s="228"/>
      <c r="AC1306" s="149">
        <f>IF($D1306="",0,IF($E1306="",0,IF(VLOOKUP($E1306,paramètres!$E$33:$F$44,2,FALSE)&lt;=VLOOKUP($AC$18,paramètres!$E$33:$F$44,2,FALSE),Q1306*$D1306,0)))</f>
        <v>0</v>
      </c>
      <c r="AD1306" s="13">
        <f>IF($D1306="",0,IF($E1306="",0,IF(VLOOKUP($E1306,paramètres!$E$33:$F$44,2,FALSE)&lt;=VLOOKUP($AD$18,paramètres!$E$33:$F$44,2,FALSE),R1306*$D1306,0)))</f>
        <v>0</v>
      </c>
      <c r="AE1306" s="13">
        <f>IF($D1306="",0,IF($E1306="",0,IF(VLOOKUP($E1306,paramètres!$E$33:$F$44,2,FALSE)&lt;=VLOOKUP($AE$18,paramètres!$E$33:$F$44,2,FALSE),S1306*$D1306,0)))</f>
        <v>0</v>
      </c>
      <c r="AF1306" s="13">
        <f>IF($D1306="",0,IF($E1306="",0,IF(VLOOKUP($E1306,paramètres!$E$33:$F$44,2,FALSE)&lt;=VLOOKUP($AF$18,paramètres!$E$33:$F$44,2,FALSE),T1306*$D1306,0)))</f>
        <v>0</v>
      </c>
      <c r="AG1306" s="13">
        <f>IF($D1306="",0,IF($E1306="",0,IF(VLOOKUP($E1306,paramètres!$E$33:$F$44,2,FALSE)&lt;=VLOOKUP($AG$18,paramètres!$E$33:$F$44,2,FALSE),U1306*$D1306,0)))</f>
        <v>0</v>
      </c>
      <c r="AH1306" s="13">
        <f>IF($D1306="",0,IF($E1306="",0,IF(VLOOKUP($E1306,paramètres!$E$33:$F$44,2,FALSE)&lt;=VLOOKUP($AH$18,paramètres!$E$33:$F$44,2,FALSE),V1306*$D1306,0)))</f>
        <v>0</v>
      </c>
      <c r="AI1306" s="13">
        <f>IF($D1306="",0,IF($E1306="",0,IF(VLOOKUP($E1306,paramètres!$E$33:$F$44,2,FALSE)&lt;=VLOOKUP($AI$18,paramètres!$E$33:$F$44,2,FALSE),W1306*$D1306,0)))</f>
        <v>0</v>
      </c>
      <c r="AJ1306" s="13">
        <f>IF($D1306="",0,IF($E1306="",0,IF(VLOOKUP($E1306,paramètres!$E$33:$F$44,2,FALSE)&lt;=VLOOKUP($AJ$18,paramètres!$E$33:$F$44,2,FALSE),X1306*$D1306,0)))</f>
        <v>0</v>
      </c>
      <c r="AK1306" s="13">
        <f>IF($D1306="",0,IF($E1306="",0,IF(VLOOKUP($E1306,paramètres!$E$33:$F$44,2,FALSE)&lt;=VLOOKUP($AK$18,paramètres!$E$33:$F$44,2,FALSE),Y1306*$D1306,0)))</f>
        <v>0</v>
      </c>
      <c r="AL1306" s="13">
        <f>IF($D1306="",0,IF($E1306="",0,IF(VLOOKUP($E1306,paramètres!$E$33:$F$44,2,FALSE)&lt;=VLOOKUP($AL$18,paramètres!$E$33:$F$44,2,FALSE),Z1306*$D1306,0)))</f>
        <v>0</v>
      </c>
      <c r="AM1306" s="13">
        <f>IF($D1306="",0,IF($E1306="",0,IF(VLOOKUP($E1306,paramètres!$E$33:$F$44,2,FALSE)&lt;=VLOOKUP($AM$18,paramètres!$E$33:$F$44,2,FALSE),AA1306*$D1306,0)))</f>
        <v>0</v>
      </c>
      <c r="AN1306" s="154">
        <f>IF($D1306="",0,IF($E1306="",0,IF(VLOOKUP($E1306,paramètres!$E$33:$F$44,2,FALSE)&lt;=VLOOKUP($AN$18,paramètres!$E$33:$F$44,2,FALSE),AB1306*$D1306,0)))</f>
        <v>0</v>
      </c>
      <c r="AO1306" s="149" t="str">
        <f>IF(paramètres!$B$28=1,((SUM(Q1306:Z1306)/1.02)+SUM(AA1306:AB1306))*0.0303/9*COUNT(Q1306:Y1306),IF(paramètres!$B$28=2,(SUM(Q1306:AB1306))*0.0303/9*COUNT(Q1306:Y1306),"Missing Delta option"))</f>
        <v>Missing Delta option</v>
      </c>
      <c r="AP1306" s="13" t="str">
        <f>IF(paramètres!$B$28=1,(((SUM(Q1306:Z1306)/1.02)+SUM(AA1306:AB1306))+((SUM(AC1306:AL1306)/1.02)+SUM(AM1306:AO1306)))*cotpatr,IF(paramètres!$B$28=2,(SUM(Q1306:AO1306)*cotpatr),"Missing Delta Option"))</f>
        <v>Missing Delta Option</v>
      </c>
      <c r="AQ1306" s="13" t="str" cm="1">
        <f t="array" ref="AQ1306">IF(paramètres!$B$28=1,(((SUM(Q1306:Z1306)/1.02)+SUM(AA1306:AB1306))+((SUM(AC1306:AN1306)/1.02)+SUM(AM1306:AN1306)))/12*pécule,IF(paramètres!$B$28=2,SUM(Q1306:AN1306)/12*pécule,"Missing Delta Option"))</f>
        <v>Missing Delta Option</v>
      </c>
      <c r="AR1306" s="132" t="e">
        <f>IF(paramètres!$B$28=1,(((SUM(Q1306:Z1306)/1.02)+SUM(AA1306:AB1306))+((SUM(AC1306:AN1306)/1.02)+SUM(AM1306:AN1306)))+AO1306+AP1306+AQ1306,SUM(Q1306:AN1306)+AO1306+AP1306+AQ1306)</f>
        <v>#VALUE!</v>
      </c>
    </row>
    <row r="1307" spans="1:44" x14ac:dyDescent="0.25">
      <c r="A1307" s="131"/>
      <c r="B1307" s="39"/>
      <c r="C1307" s="39"/>
      <c r="D1307" s="93"/>
      <c r="E1307" s="68"/>
      <c r="F1307" s="40"/>
      <c r="G1307" s="94"/>
      <c r="H1307" s="38"/>
      <c r="I1307" s="95"/>
      <c r="J1307" s="40"/>
      <c r="K1307" s="38"/>
      <c r="L1307" s="95"/>
      <c r="M1307" s="40"/>
      <c r="N1307" s="38"/>
      <c r="O1307" s="95"/>
      <c r="P1307" s="68"/>
      <c r="Q1307" s="226"/>
      <c r="R1307" s="227"/>
      <c r="S1307" s="227"/>
      <c r="T1307" s="227"/>
      <c r="U1307" s="227"/>
      <c r="V1307" s="227"/>
      <c r="W1307" s="227"/>
      <c r="X1307" s="227"/>
      <c r="Y1307" s="227"/>
      <c r="Z1307" s="227"/>
      <c r="AA1307" s="227"/>
      <c r="AB1307" s="228"/>
      <c r="AC1307" s="149">
        <f>IF($D1307="",0,IF($E1307="",0,IF(VLOOKUP($E1307,paramètres!$E$33:$F$44,2,FALSE)&lt;=VLOOKUP($AC$18,paramètres!$E$33:$F$44,2,FALSE),Q1307*$D1307,0)))</f>
        <v>0</v>
      </c>
      <c r="AD1307" s="13">
        <f>IF($D1307="",0,IF($E1307="",0,IF(VLOOKUP($E1307,paramètres!$E$33:$F$44,2,FALSE)&lt;=VLOOKUP($AD$18,paramètres!$E$33:$F$44,2,FALSE),R1307*$D1307,0)))</f>
        <v>0</v>
      </c>
      <c r="AE1307" s="13">
        <f>IF($D1307="",0,IF($E1307="",0,IF(VLOOKUP($E1307,paramètres!$E$33:$F$44,2,FALSE)&lt;=VLOOKUP($AE$18,paramètres!$E$33:$F$44,2,FALSE),S1307*$D1307,0)))</f>
        <v>0</v>
      </c>
      <c r="AF1307" s="13">
        <f>IF($D1307="",0,IF($E1307="",0,IF(VLOOKUP($E1307,paramètres!$E$33:$F$44,2,FALSE)&lt;=VLOOKUP($AF$18,paramètres!$E$33:$F$44,2,FALSE),T1307*$D1307,0)))</f>
        <v>0</v>
      </c>
      <c r="AG1307" s="13">
        <f>IF($D1307="",0,IF($E1307="",0,IF(VLOOKUP($E1307,paramètres!$E$33:$F$44,2,FALSE)&lt;=VLOOKUP($AG$18,paramètres!$E$33:$F$44,2,FALSE),U1307*$D1307,0)))</f>
        <v>0</v>
      </c>
      <c r="AH1307" s="13">
        <f>IF($D1307="",0,IF($E1307="",0,IF(VLOOKUP($E1307,paramètres!$E$33:$F$44,2,FALSE)&lt;=VLOOKUP($AH$18,paramètres!$E$33:$F$44,2,FALSE),V1307*$D1307,0)))</f>
        <v>0</v>
      </c>
      <c r="AI1307" s="13">
        <f>IF($D1307="",0,IF($E1307="",0,IF(VLOOKUP($E1307,paramètres!$E$33:$F$44,2,FALSE)&lt;=VLOOKUP($AI$18,paramètres!$E$33:$F$44,2,FALSE),W1307*$D1307,0)))</f>
        <v>0</v>
      </c>
      <c r="AJ1307" s="13">
        <f>IF($D1307="",0,IF($E1307="",0,IF(VLOOKUP($E1307,paramètres!$E$33:$F$44,2,FALSE)&lt;=VLOOKUP($AJ$18,paramètres!$E$33:$F$44,2,FALSE),X1307*$D1307,0)))</f>
        <v>0</v>
      </c>
      <c r="AK1307" s="13">
        <f>IF($D1307="",0,IF($E1307="",0,IF(VLOOKUP($E1307,paramètres!$E$33:$F$44,2,FALSE)&lt;=VLOOKUP($AK$18,paramètres!$E$33:$F$44,2,FALSE),Y1307*$D1307,0)))</f>
        <v>0</v>
      </c>
      <c r="AL1307" s="13">
        <f>IF($D1307="",0,IF($E1307="",0,IF(VLOOKUP($E1307,paramètres!$E$33:$F$44,2,FALSE)&lt;=VLOOKUP($AL$18,paramètres!$E$33:$F$44,2,FALSE),Z1307*$D1307,0)))</f>
        <v>0</v>
      </c>
      <c r="AM1307" s="13">
        <f>IF($D1307="",0,IF($E1307="",0,IF(VLOOKUP($E1307,paramètres!$E$33:$F$44,2,FALSE)&lt;=VLOOKUP($AM$18,paramètres!$E$33:$F$44,2,FALSE),AA1307*$D1307,0)))</f>
        <v>0</v>
      </c>
      <c r="AN1307" s="154">
        <f>IF($D1307="",0,IF($E1307="",0,IF(VLOOKUP($E1307,paramètres!$E$33:$F$44,2,FALSE)&lt;=VLOOKUP($AN$18,paramètres!$E$33:$F$44,2,FALSE),AB1307*$D1307,0)))</f>
        <v>0</v>
      </c>
      <c r="AO1307" s="149" t="str">
        <f>IF(paramètres!$B$28=1,((SUM(Q1307:Z1307)/1.02)+SUM(AA1307:AB1307))*0.0303/9*COUNT(Q1307:Y1307),IF(paramètres!$B$28=2,(SUM(Q1307:AB1307))*0.0303/9*COUNT(Q1307:Y1307),"Missing Delta option"))</f>
        <v>Missing Delta option</v>
      </c>
      <c r="AP1307" s="13" t="str">
        <f>IF(paramètres!$B$28=1,(((SUM(Q1307:Z1307)/1.02)+SUM(AA1307:AB1307))+((SUM(AC1307:AL1307)/1.02)+SUM(AM1307:AO1307)))*cotpatr,IF(paramètres!$B$28=2,(SUM(Q1307:AO1307)*cotpatr),"Missing Delta Option"))</f>
        <v>Missing Delta Option</v>
      </c>
      <c r="AQ1307" s="13" t="str" cm="1">
        <f t="array" ref="AQ1307">IF(paramètres!$B$28=1,(((SUM(Q1307:Z1307)/1.02)+SUM(AA1307:AB1307))+((SUM(AC1307:AN1307)/1.02)+SUM(AM1307:AN1307)))/12*pécule,IF(paramètres!$B$28=2,SUM(Q1307:AN1307)/12*pécule,"Missing Delta Option"))</f>
        <v>Missing Delta Option</v>
      </c>
      <c r="AR1307" s="132" t="e">
        <f>IF(paramètres!$B$28=1,(((SUM(Q1307:Z1307)/1.02)+SUM(AA1307:AB1307))+((SUM(AC1307:AN1307)/1.02)+SUM(AM1307:AN1307)))+AO1307+AP1307+AQ1307,SUM(Q1307:AN1307)+AO1307+AP1307+AQ1307)</f>
        <v>#VALUE!</v>
      </c>
    </row>
    <row r="1308" spans="1:44" x14ac:dyDescent="0.25">
      <c r="A1308" s="131"/>
      <c r="B1308" s="39"/>
      <c r="C1308" s="39"/>
      <c r="D1308" s="93"/>
      <c r="E1308" s="68"/>
      <c r="F1308" s="40"/>
      <c r="G1308" s="94"/>
      <c r="H1308" s="38"/>
      <c r="I1308" s="95"/>
      <c r="J1308" s="40"/>
      <c r="K1308" s="38"/>
      <c r="L1308" s="95"/>
      <c r="M1308" s="40"/>
      <c r="N1308" s="38"/>
      <c r="O1308" s="95"/>
      <c r="P1308" s="68"/>
      <c r="Q1308" s="226"/>
      <c r="R1308" s="227"/>
      <c r="S1308" s="227"/>
      <c r="T1308" s="227"/>
      <c r="U1308" s="227"/>
      <c r="V1308" s="227"/>
      <c r="W1308" s="227"/>
      <c r="X1308" s="227"/>
      <c r="Y1308" s="227"/>
      <c r="Z1308" s="227"/>
      <c r="AA1308" s="227"/>
      <c r="AB1308" s="228"/>
      <c r="AC1308" s="149">
        <f>IF($D1308="",0,IF($E1308="",0,IF(VLOOKUP($E1308,paramètres!$E$33:$F$44,2,FALSE)&lt;=VLOOKUP($AC$18,paramètres!$E$33:$F$44,2,FALSE),Q1308*$D1308,0)))</f>
        <v>0</v>
      </c>
      <c r="AD1308" s="13">
        <f>IF($D1308="",0,IF($E1308="",0,IF(VLOOKUP($E1308,paramètres!$E$33:$F$44,2,FALSE)&lt;=VLOOKUP($AD$18,paramètres!$E$33:$F$44,2,FALSE),R1308*$D1308,0)))</f>
        <v>0</v>
      </c>
      <c r="AE1308" s="13">
        <f>IF($D1308="",0,IF($E1308="",0,IF(VLOOKUP($E1308,paramètres!$E$33:$F$44,2,FALSE)&lt;=VLOOKUP($AE$18,paramètres!$E$33:$F$44,2,FALSE),S1308*$D1308,0)))</f>
        <v>0</v>
      </c>
      <c r="AF1308" s="13">
        <f>IF($D1308="",0,IF($E1308="",0,IF(VLOOKUP($E1308,paramètres!$E$33:$F$44,2,FALSE)&lt;=VLOOKUP($AF$18,paramètres!$E$33:$F$44,2,FALSE),T1308*$D1308,0)))</f>
        <v>0</v>
      </c>
      <c r="AG1308" s="13">
        <f>IF($D1308="",0,IF($E1308="",0,IF(VLOOKUP($E1308,paramètres!$E$33:$F$44,2,FALSE)&lt;=VLOOKUP($AG$18,paramètres!$E$33:$F$44,2,FALSE),U1308*$D1308,0)))</f>
        <v>0</v>
      </c>
      <c r="AH1308" s="13">
        <f>IF($D1308="",0,IF($E1308="",0,IF(VLOOKUP($E1308,paramètres!$E$33:$F$44,2,FALSE)&lt;=VLOOKUP($AH$18,paramètres!$E$33:$F$44,2,FALSE),V1308*$D1308,0)))</f>
        <v>0</v>
      </c>
      <c r="AI1308" s="13">
        <f>IF($D1308="",0,IF($E1308="",0,IF(VLOOKUP($E1308,paramètres!$E$33:$F$44,2,FALSE)&lt;=VLOOKUP($AI$18,paramètres!$E$33:$F$44,2,FALSE),W1308*$D1308,0)))</f>
        <v>0</v>
      </c>
      <c r="AJ1308" s="13">
        <f>IF($D1308="",0,IF($E1308="",0,IF(VLOOKUP($E1308,paramètres!$E$33:$F$44,2,FALSE)&lt;=VLOOKUP($AJ$18,paramètres!$E$33:$F$44,2,FALSE),X1308*$D1308,0)))</f>
        <v>0</v>
      </c>
      <c r="AK1308" s="13">
        <f>IF($D1308="",0,IF($E1308="",0,IF(VLOOKUP($E1308,paramètres!$E$33:$F$44,2,FALSE)&lt;=VLOOKUP($AK$18,paramètres!$E$33:$F$44,2,FALSE),Y1308*$D1308,0)))</f>
        <v>0</v>
      </c>
      <c r="AL1308" s="13">
        <f>IF($D1308="",0,IF($E1308="",0,IF(VLOOKUP($E1308,paramètres!$E$33:$F$44,2,FALSE)&lt;=VLOOKUP($AL$18,paramètres!$E$33:$F$44,2,FALSE),Z1308*$D1308,0)))</f>
        <v>0</v>
      </c>
      <c r="AM1308" s="13">
        <f>IF($D1308="",0,IF($E1308="",0,IF(VLOOKUP($E1308,paramètres!$E$33:$F$44,2,FALSE)&lt;=VLOOKUP($AM$18,paramètres!$E$33:$F$44,2,FALSE),AA1308*$D1308,0)))</f>
        <v>0</v>
      </c>
      <c r="AN1308" s="154">
        <f>IF($D1308="",0,IF($E1308="",0,IF(VLOOKUP($E1308,paramètres!$E$33:$F$44,2,FALSE)&lt;=VLOOKUP($AN$18,paramètres!$E$33:$F$44,2,FALSE),AB1308*$D1308,0)))</f>
        <v>0</v>
      </c>
      <c r="AO1308" s="149" t="str">
        <f>IF(paramètres!$B$28=1,((SUM(Q1308:Z1308)/1.02)+SUM(AA1308:AB1308))*0.0303/9*COUNT(Q1308:Y1308),IF(paramètres!$B$28=2,(SUM(Q1308:AB1308))*0.0303/9*COUNT(Q1308:Y1308),"Missing Delta option"))</f>
        <v>Missing Delta option</v>
      </c>
      <c r="AP1308" s="13" t="str">
        <f>IF(paramètres!$B$28=1,(((SUM(Q1308:Z1308)/1.02)+SUM(AA1308:AB1308))+((SUM(AC1308:AL1308)/1.02)+SUM(AM1308:AO1308)))*cotpatr,IF(paramètres!$B$28=2,(SUM(Q1308:AO1308)*cotpatr),"Missing Delta Option"))</f>
        <v>Missing Delta Option</v>
      </c>
      <c r="AQ1308" s="13" t="str" cm="1">
        <f t="array" ref="AQ1308">IF(paramètres!$B$28=1,(((SUM(Q1308:Z1308)/1.02)+SUM(AA1308:AB1308))+((SUM(AC1308:AN1308)/1.02)+SUM(AM1308:AN1308)))/12*pécule,IF(paramètres!$B$28=2,SUM(Q1308:AN1308)/12*pécule,"Missing Delta Option"))</f>
        <v>Missing Delta Option</v>
      </c>
      <c r="AR1308" s="132" t="e">
        <f>IF(paramètres!$B$28=1,(((SUM(Q1308:Z1308)/1.02)+SUM(AA1308:AB1308))+((SUM(AC1308:AN1308)/1.02)+SUM(AM1308:AN1308)))+AO1308+AP1308+AQ1308,SUM(Q1308:AN1308)+AO1308+AP1308+AQ1308)</f>
        <v>#VALUE!</v>
      </c>
    </row>
    <row r="1309" spans="1:44" x14ac:dyDescent="0.25">
      <c r="A1309" s="131"/>
      <c r="B1309" s="39"/>
      <c r="C1309" s="39"/>
      <c r="D1309" s="93"/>
      <c r="E1309" s="68"/>
      <c r="F1309" s="40"/>
      <c r="G1309" s="94"/>
      <c r="H1309" s="38"/>
      <c r="I1309" s="95"/>
      <c r="J1309" s="40"/>
      <c r="K1309" s="38"/>
      <c r="L1309" s="95"/>
      <c r="M1309" s="40"/>
      <c r="N1309" s="38"/>
      <c r="O1309" s="95"/>
      <c r="P1309" s="68"/>
      <c r="Q1309" s="226"/>
      <c r="R1309" s="227"/>
      <c r="S1309" s="227"/>
      <c r="T1309" s="227"/>
      <c r="U1309" s="227"/>
      <c r="V1309" s="227"/>
      <c r="W1309" s="227"/>
      <c r="X1309" s="227"/>
      <c r="Y1309" s="227"/>
      <c r="Z1309" s="227"/>
      <c r="AA1309" s="227"/>
      <c r="AB1309" s="228"/>
      <c r="AC1309" s="149">
        <f>IF($D1309="",0,IF($E1309="",0,IF(VLOOKUP($E1309,paramètres!$E$33:$F$44,2,FALSE)&lt;=VLOOKUP($AC$18,paramètres!$E$33:$F$44,2,FALSE),Q1309*$D1309,0)))</f>
        <v>0</v>
      </c>
      <c r="AD1309" s="13">
        <f>IF($D1309="",0,IF($E1309="",0,IF(VLOOKUP($E1309,paramètres!$E$33:$F$44,2,FALSE)&lt;=VLOOKUP($AD$18,paramètres!$E$33:$F$44,2,FALSE),R1309*$D1309,0)))</f>
        <v>0</v>
      </c>
      <c r="AE1309" s="13">
        <f>IF($D1309="",0,IF($E1309="",0,IF(VLOOKUP($E1309,paramètres!$E$33:$F$44,2,FALSE)&lt;=VLOOKUP($AE$18,paramètres!$E$33:$F$44,2,FALSE),S1309*$D1309,0)))</f>
        <v>0</v>
      </c>
      <c r="AF1309" s="13">
        <f>IF($D1309="",0,IF($E1309="",0,IF(VLOOKUP($E1309,paramètres!$E$33:$F$44,2,FALSE)&lt;=VLOOKUP($AF$18,paramètres!$E$33:$F$44,2,FALSE),T1309*$D1309,0)))</f>
        <v>0</v>
      </c>
      <c r="AG1309" s="13">
        <f>IF($D1309="",0,IF($E1309="",0,IF(VLOOKUP($E1309,paramètres!$E$33:$F$44,2,FALSE)&lt;=VLOOKUP($AG$18,paramètres!$E$33:$F$44,2,FALSE),U1309*$D1309,0)))</f>
        <v>0</v>
      </c>
      <c r="AH1309" s="13">
        <f>IF($D1309="",0,IF($E1309="",0,IF(VLOOKUP($E1309,paramètres!$E$33:$F$44,2,FALSE)&lt;=VLOOKUP($AH$18,paramètres!$E$33:$F$44,2,FALSE),V1309*$D1309,0)))</f>
        <v>0</v>
      </c>
      <c r="AI1309" s="13">
        <f>IF($D1309="",0,IF($E1309="",0,IF(VLOOKUP($E1309,paramètres!$E$33:$F$44,2,FALSE)&lt;=VLOOKUP($AI$18,paramètres!$E$33:$F$44,2,FALSE),W1309*$D1309,0)))</f>
        <v>0</v>
      </c>
      <c r="AJ1309" s="13">
        <f>IF($D1309="",0,IF($E1309="",0,IF(VLOOKUP($E1309,paramètres!$E$33:$F$44,2,FALSE)&lt;=VLOOKUP($AJ$18,paramètres!$E$33:$F$44,2,FALSE),X1309*$D1309,0)))</f>
        <v>0</v>
      </c>
      <c r="AK1309" s="13">
        <f>IF($D1309="",0,IF($E1309="",0,IF(VLOOKUP($E1309,paramètres!$E$33:$F$44,2,FALSE)&lt;=VLOOKUP($AK$18,paramètres!$E$33:$F$44,2,FALSE),Y1309*$D1309,0)))</f>
        <v>0</v>
      </c>
      <c r="AL1309" s="13">
        <f>IF($D1309="",0,IF($E1309="",0,IF(VLOOKUP($E1309,paramètres!$E$33:$F$44,2,FALSE)&lt;=VLOOKUP($AL$18,paramètres!$E$33:$F$44,2,FALSE),Z1309*$D1309,0)))</f>
        <v>0</v>
      </c>
      <c r="AM1309" s="13">
        <f>IF($D1309="",0,IF($E1309="",0,IF(VLOOKUP($E1309,paramètres!$E$33:$F$44,2,FALSE)&lt;=VLOOKUP($AM$18,paramètres!$E$33:$F$44,2,FALSE),AA1309*$D1309,0)))</f>
        <v>0</v>
      </c>
      <c r="AN1309" s="154">
        <f>IF($D1309="",0,IF($E1309="",0,IF(VLOOKUP($E1309,paramètres!$E$33:$F$44,2,FALSE)&lt;=VLOOKUP($AN$18,paramètres!$E$33:$F$44,2,FALSE),AB1309*$D1309,0)))</f>
        <v>0</v>
      </c>
      <c r="AO1309" s="149" t="str">
        <f>IF(paramètres!$B$28=1,((SUM(Q1309:Z1309)/1.02)+SUM(AA1309:AB1309))*0.0303/9*COUNT(Q1309:Y1309),IF(paramètres!$B$28=2,(SUM(Q1309:AB1309))*0.0303/9*COUNT(Q1309:Y1309),"Missing Delta option"))</f>
        <v>Missing Delta option</v>
      </c>
      <c r="AP1309" s="13" t="str">
        <f>IF(paramètres!$B$28=1,(((SUM(Q1309:Z1309)/1.02)+SUM(AA1309:AB1309))+((SUM(AC1309:AL1309)/1.02)+SUM(AM1309:AO1309)))*cotpatr,IF(paramètres!$B$28=2,(SUM(Q1309:AO1309)*cotpatr),"Missing Delta Option"))</f>
        <v>Missing Delta Option</v>
      </c>
      <c r="AQ1309" s="13" t="str" cm="1">
        <f t="array" ref="AQ1309">IF(paramètres!$B$28=1,(((SUM(Q1309:Z1309)/1.02)+SUM(AA1309:AB1309))+((SUM(AC1309:AN1309)/1.02)+SUM(AM1309:AN1309)))/12*pécule,IF(paramètres!$B$28=2,SUM(Q1309:AN1309)/12*pécule,"Missing Delta Option"))</f>
        <v>Missing Delta Option</v>
      </c>
      <c r="AR1309" s="132" t="e">
        <f>IF(paramètres!$B$28=1,(((SUM(Q1309:Z1309)/1.02)+SUM(AA1309:AB1309))+((SUM(AC1309:AN1309)/1.02)+SUM(AM1309:AN1309)))+AO1309+AP1309+AQ1309,SUM(Q1309:AN1309)+AO1309+AP1309+AQ1309)</f>
        <v>#VALUE!</v>
      </c>
    </row>
    <row r="1310" spans="1:44" x14ac:dyDescent="0.25">
      <c r="A1310" s="131"/>
      <c r="B1310" s="39"/>
      <c r="C1310" s="39"/>
      <c r="D1310" s="93"/>
      <c r="E1310" s="68"/>
      <c r="F1310" s="40"/>
      <c r="G1310" s="94"/>
      <c r="H1310" s="38"/>
      <c r="I1310" s="95"/>
      <c r="J1310" s="40"/>
      <c r="K1310" s="38"/>
      <c r="L1310" s="95"/>
      <c r="M1310" s="40"/>
      <c r="N1310" s="38"/>
      <c r="O1310" s="95"/>
      <c r="P1310" s="68"/>
      <c r="Q1310" s="226"/>
      <c r="R1310" s="227"/>
      <c r="S1310" s="227"/>
      <c r="T1310" s="227"/>
      <c r="U1310" s="227"/>
      <c r="V1310" s="227"/>
      <c r="W1310" s="227"/>
      <c r="X1310" s="227"/>
      <c r="Y1310" s="227"/>
      <c r="Z1310" s="227"/>
      <c r="AA1310" s="227"/>
      <c r="AB1310" s="228"/>
      <c r="AC1310" s="149">
        <f>IF($D1310="",0,IF($E1310="",0,IF(VLOOKUP($E1310,paramètres!$E$33:$F$44,2,FALSE)&lt;=VLOOKUP($AC$18,paramètres!$E$33:$F$44,2,FALSE),Q1310*$D1310,0)))</f>
        <v>0</v>
      </c>
      <c r="AD1310" s="13">
        <f>IF($D1310="",0,IF($E1310="",0,IF(VLOOKUP($E1310,paramètres!$E$33:$F$44,2,FALSE)&lt;=VLOOKUP($AD$18,paramètres!$E$33:$F$44,2,FALSE),R1310*$D1310,0)))</f>
        <v>0</v>
      </c>
      <c r="AE1310" s="13">
        <f>IF($D1310="",0,IF($E1310="",0,IF(VLOOKUP($E1310,paramètres!$E$33:$F$44,2,FALSE)&lt;=VLOOKUP($AE$18,paramètres!$E$33:$F$44,2,FALSE),S1310*$D1310,0)))</f>
        <v>0</v>
      </c>
      <c r="AF1310" s="13">
        <f>IF($D1310="",0,IF($E1310="",0,IF(VLOOKUP($E1310,paramètres!$E$33:$F$44,2,FALSE)&lt;=VLOOKUP($AF$18,paramètres!$E$33:$F$44,2,FALSE),T1310*$D1310,0)))</f>
        <v>0</v>
      </c>
      <c r="AG1310" s="13">
        <f>IF($D1310="",0,IF($E1310="",0,IF(VLOOKUP($E1310,paramètres!$E$33:$F$44,2,FALSE)&lt;=VLOOKUP($AG$18,paramètres!$E$33:$F$44,2,FALSE),U1310*$D1310,0)))</f>
        <v>0</v>
      </c>
      <c r="AH1310" s="13">
        <f>IF($D1310="",0,IF($E1310="",0,IF(VLOOKUP($E1310,paramètres!$E$33:$F$44,2,FALSE)&lt;=VLOOKUP($AH$18,paramètres!$E$33:$F$44,2,FALSE),V1310*$D1310,0)))</f>
        <v>0</v>
      </c>
      <c r="AI1310" s="13">
        <f>IF($D1310="",0,IF($E1310="",0,IF(VLOOKUP($E1310,paramètres!$E$33:$F$44,2,FALSE)&lt;=VLOOKUP($AI$18,paramètres!$E$33:$F$44,2,FALSE),W1310*$D1310,0)))</f>
        <v>0</v>
      </c>
      <c r="AJ1310" s="13">
        <f>IF($D1310="",0,IF($E1310="",0,IF(VLOOKUP($E1310,paramètres!$E$33:$F$44,2,FALSE)&lt;=VLOOKUP($AJ$18,paramètres!$E$33:$F$44,2,FALSE),X1310*$D1310,0)))</f>
        <v>0</v>
      </c>
      <c r="AK1310" s="13">
        <f>IF($D1310="",0,IF($E1310="",0,IF(VLOOKUP($E1310,paramètres!$E$33:$F$44,2,FALSE)&lt;=VLOOKUP($AK$18,paramètres!$E$33:$F$44,2,FALSE),Y1310*$D1310,0)))</f>
        <v>0</v>
      </c>
      <c r="AL1310" s="13">
        <f>IF($D1310="",0,IF($E1310="",0,IF(VLOOKUP($E1310,paramètres!$E$33:$F$44,2,FALSE)&lt;=VLOOKUP($AL$18,paramètres!$E$33:$F$44,2,FALSE),Z1310*$D1310,0)))</f>
        <v>0</v>
      </c>
      <c r="AM1310" s="13">
        <f>IF($D1310="",0,IF($E1310="",0,IF(VLOOKUP($E1310,paramètres!$E$33:$F$44,2,FALSE)&lt;=VLOOKUP($AM$18,paramètres!$E$33:$F$44,2,FALSE),AA1310*$D1310,0)))</f>
        <v>0</v>
      </c>
      <c r="AN1310" s="154">
        <f>IF($D1310="",0,IF($E1310="",0,IF(VLOOKUP($E1310,paramètres!$E$33:$F$44,2,FALSE)&lt;=VLOOKUP($AN$18,paramètres!$E$33:$F$44,2,FALSE),AB1310*$D1310,0)))</f>
        <v>0</v>
      </c>
      <c r="AO1310" s="149" t="str">
        <f>IF(paramètres!$B$28=1,((SUM(Q1310:Z1310)/1.02)+SUM(AA1310:AB1310))*0.0303/9*COUNT(Q1310:Y1310),IF(paramètres!$B$28=2,(SUM(Q1310:AB1310))*0.0303/9*COUNT(Q1310:Y1310),"Missing Delta option"))</f>
        <v>Missing Delta option</v>
      </c>
      <c r="AP1310" s="13" t="str">
        <f>IF(paramètres!$B$28=1,(((SUM(Q1310:Z1310)/1.02)+SUM(AA1310:AB1310))+((SUM(AC1310:AL1310)/1.02)+SUM(AM1310:AO1310)))*cotpatr,IF(paramètres!$B$28=2,(SUM(Q1310:AO1310)*cotpatr),"Missing Delta Option"))</f>
        <v>Missing Delta Option</v>
      </c>
      <c r="AQ1310" s="13" t="str" cm="1">
        <f t="array" ref="AQ1310">IF(paramètres!$B$28=1,(((SUM(Q1310:Z1310)/1.02)+SUM(AA1310:AB1310))+((SUM(AC1310:AN1310)/1.02)+SUM(AM1310:AN1310)))/12*pécule,IF(paramètres!$B$28=2,SUM(Q1310:AN1310)/12*pécule,"Missing Delta Option"))</f>
        <v>Missing Delta Option</v>
      </c>
      <c r="AR1310" s="132" t="e">
        <f>IF(paramètres!$B$28=1,(((SUM(Q1310:Z1310)/1.02)+SUM(AA1310:AB1310))+((SUM(AC1310:AN1310)/1.02)+SUM(AM1310:AN1310)))+AO1310+AP1310+AQ1310,SUM(Q1310:AN1310)+AO1310+AP1310+AQ1310)</f>
        <v>#VALUE!</v>
      </c>
    </row>
    <row r="1311" spans="1:44" x14ac:dyDescent="0.25">
      <c r="A1311" s="131"/>
      <c r="B1311" s="39"/>
      <c r="C1311" s="39"/>
      <c r="D1311" s="93"/>
      <c r="E1311" s="68"/>
      <c r="F1311" s="40"/>
      <c r="G1311" s="94"/>
      <c r="H1311" s="38"/>
      <c r="I1311" s="95"/>
      <c r="J1311" s="40"/>
      <c r="K1311" s="38"/>
      <c r="L1311" s="95"/>
      <c r="M1311" s="40"/>
      <c r="N1311" s="38"/>
      <c r="O1311" s="95"/>
      <c r="P1311" s="68"/>
      <c r="Q1311" s="226"/>
      <c r="R1311" s="227"/>
      <c r="S1311" s="227"/>
      <c r="T1311" s="227"/>
      <c r="U1311" s="227"/>
      <c r="V1311" s="227"/>
      <c r="W1311" s="227"/>
      <c r="X1311" s="227"/>
      <c r="Y1311" s="227"/>
      <c r="Z1311" s="227"/>
      <c r="AA1311" s="227"/>
      <c r="AB1311" s="228"/>
      <c r="AC1311" s="149">
        <f>IF($D1311="",0,IF($E1311="",0,IF(VLOOKUP($E1311,paramètres!$E$33:$F$44,2,FALSE)&lt;=VLOOKUP($AC$18,paramètres!$E$33:$F$44,2,FALSE),Q1311*$D1311,0)))</f>
        <v>0</v>
      </c>
      <c r="AD1311" s="13">
        <f>IF($D1311="",0,IF($E1311="",0,IF(VLOOKUP($E1311,paramètres!$E$33:$F$44,2,FALSE)&lt;=VLOOKUP($AD$18,paramètres!$E$33:$F$44,2,FALSE),R1311*$D1311,0)))</f>
        <v>0</v>
      </c>
      <c r="AE1311" s="13">
        <f>IF($D1311="",0,IF($E1311="",0,IF(VLOOKUP($E1311,paramètres!$E$33:$F$44,2,FALSE)&lt;=VLOOKUP($AE$18,paramètres!$E$33:$F$44,2,FALSE),S1311*$D1311,0)))</f>
        <v>0</v>
      </c>
      <c r="AF1311" s="13">
        <f>IF($D1311="",0,IF($E1311="",0,IF(VLOOKUP($E1311,paramètres!$E$33:$F$44,2,FALSE)&lt;=VLOOKUP($AF$18,paramètres!$E$33:$F$44,2,FALSE),T1311*$D1311,0)))</f>
        <v>0</v>
      </c>
      <c r="AG1311" s="13">
        <f>IF($D1311="",0,IF($E1311="",0,IF(VLOOKUP($E1311,paramètres!$E$33:$F$44,2,FALSE)&lt;=VLOOKUP($AG$18,paramètres!$E$33:$F$44,2,FALSE),U1311*$D1311,0)))</f>
        <v>0</v>
      </c>
      <c r="AH1311" s="13">
        <f>IF($D1311="",0,IF($E1311="",0,IF(VLOOKUP($E1311,paramètres!$E$33:$F$44,2,FALSE)&lt;=VLOOKUP($AH$18,paramètres!$E$33:$F$44,2,FALSE),V1311*$D1311,0)))</f>
        <v>0</v>
      </c>
      <c r="AI1311" s="13">
        <f>IF($D1311="",0,IF($E1311="",0,IF(VLOOKUP($E1311,paramètres!$E$33:$F$44,2,FALSE)&lt;=VLOOKUP($AI$18,paramètres!$E$33:$F$44,2,FALSE),W1311*$D1311,0)))</f>
        <v>0</v>
      </c>
      <c r="AJ1311" s="13">
        <f>IF($D1311="",0,IF($E1311="",0,IF(VLOOKUP($E1311,paramètres!$E$33:$F$44,2,FALSE)&lt;=VLOOKUP($AJ$18,paramètres!$E$33:$F$44,2,FALSE),X1311*$D1311,0)))</f>
        <v>0</v>
      </c>
      <c r="AK1311" s="13">
        <f>IF($D1311="",0,IF($E1311="",0,IF(VLOOKUP($E1311,paramètres!$E$33:$F$44,2,FALSE)&lt;=VLOOKUP($AK$18,paramètres!$E$33:$F$44,2,FALSE),Y1311*$D1311,0)))</f>
        <v>0</v>
      </c>
      <c r="AL1311" s="13">
        <f>IF($D1311="",0,IF($E1311="",0,IF(VLOOKUP($E1311,paramètres!$E$33:$F$44,2,FALSE)&lt;=VLOOKUP($AL$18,paramètres!$E$33:$F$44,2,FALSE),Z1311*$D1311,0)))</f>
        <v>0</v>
      </c>
      <c r="AM1311" s="13">
        <f>IF($D1311="",0,IF($E1311="",0,IF(VLOOKUP($E1311,paramètres!$E$33:$F$44,2,FALSE)&lt;=VLOOKUP($AM$18,paramètres!$E$33:$F$44,2,FALSE),AA1311*$D1311,0)))</f>
        <v>0</v>
      </c>
      <c r="AN1311" s="154">
        <f>IF($D1311="",0,IF($E1311="",0,IF(VLOOKUP($E1311,paramètres!$E$33:$F$44,2,FALSE)&lt;=VLOOKUP($AN$18,paramètres!$E$33:$F$44,2,FALSE),AB1311*$D1311,0)))</f>
        <v>0</v>
      </c>
      <c r="AO1311" s="149" t="str">
        <f>IF(paramètres!$B$28=1,((SUM(Q1311:Z1311)/1.02)+SUM(AA1311:AB1311))*0.0303/9*COUNT(Q1311:Y1311),IF(paramètres!$B$28=2,(SUM(Q1311:AB1311))*0.0303/9*COUNT(Q1311:Y1311),"Missing Delta option"))</f>
        <v>Missing Delta option</v>
      </c>
      <c r="AP1311" s="13" t="str">
        <f>IF(paramètres!$B$28=1,(((SUM(Q1311:Z1311)/1.02)+SUM(AA1311:AB1311))+((SUM(AC1311:AL1311)/1.02)+SUM(AM1311:AO1311)))*cotpatr,IF(paramètres!$B$28=2,(SUM(Q1311:AO1311)*cotpatr),"Missing Delta Option"))</f>
        <v>Missing Delta Option</v>
      </c>
      <c r="AQ1311" s="13" t="str" cm="1">
        <f t="array" ref="AQ1311">IF(paramètres!$B$28=1,(((SUM(Q1311:Z1311)/1.02)+SUM(AA1311:AB1311))+((SUM(AC1311:AN1311)/1.02)+SUM(AM1311:AN1311)))/12*pécule,IF(paramètres!$B$28=2,SUM(Q1311:AN1311)/12*pécule,"Missing Delta Option"))</f>
        <v>Missing Delta Option</v>
      </c>
      <c r="AR1311" s="132" t="e">
        <f>IF(paramètres!$B$28=1,(((SUM(Q1311:Z1311)/1.02)+SUM(AA1311:AB1311))+((SUM(AC1311:AN1311)/1.02)+SUM(AM1311:AN1311)))+AO1311+AP1311+AQ1311,SUM(Q1311:AN1311)+AO1311+AP1311+AQ1311)</f>
        <v>#VALUE!</v>
      </c>
    </row>
    <row r="1312" spans="1:44" x14ac:dyDescent="0.25">
      <c r="A1312" s="131"/>
      <c r="B1312" s="39"/>
      <c r="C1312" s="39"/>
      <c r="D1312" s="93"/>
      <c r="E1312" s="68"/>
      <c r="F1312" s="40"/>
      <c r="G1312" s="94"/>
      <c r="H1312" s="38"/>
      <c r="I1312" s="95"/>
      <c r="J1312" s="40"/>
      <c r="K1312" s="38"/>
      <c r="L1312" s="95"/>
      <c r="M1312" s="40"/>
      <c r="N1312" s="38"/>
      <c r="O1312" s="95"/>
      <c r="P1312" s="68"/>
      <c r="Q1312" s="226"/>
      <c r="R1312" s="227"/>
      <c r="S1312" s="227"/>
      <c r="T1312" s="227"/>
      <c r="U1312" s="227"/>
      <c r="V1312" s="227"/>
      <c r="W1312" s="227"/>
      <c r="X1312" s="227"/>
      <c r="Y1312" s="227"/>
      <c r="Z1312" s="227"/>
      <c r="AA1312" s="227"/>
      <c r="AB1312" s="228"/>
      <c r="AC1312" s="149">
        <f>IF($D1312="",0,IF($E1312="",0,IF(VLOOKUP($E1312,paramètres!$E$33:$F$44,2,FALSE)&lt;=VLOOKUP($AC$18,paramètres!$E$33:$F$44,2,FALSE),Q1312*$D1312,0)))</f>
        <v>0</v>
      </c>
      <c r="AD1312" s="13">
        <f>IF($D1312="",0,IF($E1312="",0,IF(VLOOKUP($E1312,paramètres!$E$33:$F$44,2,FALSE)&lt;=VLOOKUP($AD$18,paramètres!$E$33:$F$44,2,FALSE),R1312*$D1312,0)))</f>
        <v>0</v>
      </c>
      <c r="AE1312" s="13">
        <f>IF($D1312="",0,IF($E1312="",0,IF(VLOOKUP($E1312,paramètres!$E$33:$F$44,2,FALSE)&lt;=VLOOKUP($AE$18,paramètres!$E$33:$F$44,2,FALSE),S1312*$D1312,0)))</f>
        <v>0</v>
      </c>
      <c r="AF1312" s="13">
        <f>IF($D1312="",0,IF($E1312="",0,IF(VLOOKUP($E1312,paramètres!$E$33:$F$44,2,FALSE)&lt;=VLOOKUP($AF$18,paramètres!$E$33:$F$44,2,FALSE),T1312*$D1312,0)))</f>
        <v>0</v>
      </c>
      <c r="AG1312" s="13">
        <f>IF($D1312="",0,IF($E1312="",0,IF(VLOOKUP($E1312,paramètres!$E$33:$F$44,2,FALSE)&lt;=VLOOKUP($AG$18,paramètres!$E$33:$F$44,2,FALSE),U1312*$D1312,0)))</f>
        <v>0</v>
      </c>
      <c r="AH1312" s="13">
        <f>IF($D1312="",0,IF($E1312="",0,IF(VLOOKUP($E1312,paramètres!$E$33:$F$44,2,FALSE)&lt;=VLOOKUP($AH$18,paramètres!$E$33:$F$44,2,FALSE),V1312*$D1312,0)))</f>
        <v>0</v>
      </c>
      <c r="AI1312" s="13">
        <f>IF($D1312="",0,IF($E1312="",0,IF(VLOOKUP($E1312,paramètres!$E$33:$F$44,2,FALSE)&lt;=VLOOKUP($AI$18,paramètres!$E$33:$F$44,2,FALSE),W1312*$D1312,0)))</f>
        <v>0</v>
      </c>
      <c r="AJ1312" s="13">
        <f>IF($D1312="",0,IF($E1312="",0,IF(VLOOKUP($E1312,paramètres!$E$33:$F$44,2,FALSE)&lt;=VLOOKUP($AJ$18,paramètres!$E$33:$F$44,2,FALSE),X1312*$D1312,0)))</f>
        <v>0</v>
      </c>
      <c r="AK1312" s="13">
        <f>IF($D1312="",0,IF($E1312="",0,IF(VLOOKUP($E1312,paramètres!$E$33:$F$44,2,FALSE)&lt;=VLOOKUP($AK$18,paramètres!$E$33:$F$44,2,FALSE),Y1312*$D1312,0)))</f>
        <v>0</v>
      </c>
      <c r="AL1312" s="13">
        <f>IF($D1312="",0,IF($E1312="",0,IF(VLOOKUP($E1312,paramètres!$E$33:$F$44,2,FALSE)&lt;=VLOOKUP($AL$18,paramètres!$E$33:$F$44,2,FALSE),Z1312*$D1312,0)))</f>
        <v>0</v>
      </c>
      <c r="AM1312" s="13">
        <f>IF($D1312="",0,IF($E1312="",0,IF(VLOOKUP($E1312,paramètres!$E$33:$F$44,2,FALSE)&lt;=VLOOKUP($AM$18,paramètres!$E$33:$F$44,2,FALSE),AA1312*$D1312,0)))</f>
        <v>0</v>
      </c>
      <c r="AN1312" s="154">
        <f>IF($D1312="",0,IF($E1312="",0,IF(VLOOKUP($E1312,paramètres!$E$33:$F$44,2,FALSE)&lt;=VLOOKUP($AN$18,paramètres!$E$33:$F$44,2,FALSE),AB1312*$D1312,0)))</f>
        <v>0</v>
      </c>
      <c r="AO1312" s="149" t="str">
        <f>IF(paramètres!$B$28=1,((SUM(Q1312:Z1312)/1.02)+SUM(AA1312:AB1312))*0.0303/9*COUNT(Q1312:Y1312),IF(paramètres!$B$28=2,(SUM(Q1312:AB1312))*0.0303/9*COUNT(Q1312:Y1312),"Missing Delta option"))</f>
        <v>Missing Delta option</v>
      </c>
      <c r="AP1312" s="13" t="str">
        <f>IF(paramètres!$B$28=1,(((SUM(Q1312:Z1312)/1.02)+SUM(AA1312:AB1312))+((SUM(AC1312:AL1312)/1.02)+SUM(AM1312:AO1312)))*cotpatr,IF(paramètres!$B$28=2,(SUM(Q1312:AO1312)*cotpatr),"Missing Delta Option"))</f>
        <v>Missing Delta Option</v>
      </c>
      <c r="AQ1312" s="13" t="str" cm="1">
        <f t="array" ref="AQ1312">IF(paramètres!$B$28=1,(((SUM(Q1312:Z1312)/1.02)+SUM(AA1312:AB1312))+((SUM(AC1312:AN1312)/1.02)+SUM(AM1312:AN1312)))/12*pécule,IF(paramètres!$B$28=2,SUM(Q1312:AN1312)/12*pécule,"Missing Delta Option"))</f>
        <v>Missing Delta Option</v>
      </c>
      <c r="AR1312" s="132" t="e">
        <f>IF(paramètres!$B$28=1,(((SUM(Q1312:Z1312)/1.02)+SUM(AA1312:AB1312))+((SUM(AC1312:AN1312)/1.02)+SUM(AM1312:AN1312)))+AO1312+AP1312+AQ1312,SUM(Q1312:AN1312)+AO1312+AP1312+AQ1312)</f>
        <v>#VALUE!</v>
      </c>
    </row>
    <row r="1313" spans="1:44" x14ac:dyDescent="0.25">
      <c r="A1313" s="131"/>
      <c r="B1313" s="39"/>
      <c r="C1313" s="39"/>
      <c r="D1313" s="93"/>
      <c r="E1313" s="68"/>
      <c r="F1313" s="40"/>
      <c r="G1313" s="94"/>
      <c r="H1313" s="38"/>
      <c r="I1313" s="95"/>
      <c r="J1313" s="40"/>
      <c r="K1313" s="38"/>
      <c r="L1313" s="95"/>
      <c r="M1313" s="40"/>
      <c r="N1313" s="38"/>
      <c r="O1313" s="95"/>
      <c r="P1313" s="68"/>
      <c r="Q1313" s="226"/>
      <c r="R1313" s="227"/>
      <c r="S1313" s="227"/>
      <c r="T1313" s="227"/>
      <c r="U1313" s="227"/>
      <c r="V1313" s="227"/>
      <c r="W1313" s="227"/>
      <c r="X1313" s="227"/>
      <c r="Y1313" s="227"/>
      <c r="Z1313" s="227"/>
      <c r="AA1313" s="227"/>
      <c r="AB1313" s="228"/>
      <c r="AC1313" s="149">
        <f>IF($D1313="",0,IF($E1313="",0,IF(VLOOKUP($E1313,paramètres!$E$33:$F$44,2,FALSE)&lt;=VLOOKUP($AC$18,paramètres!$E$33:$F$44,2,FALSE),Q1313*$D1313,0)))</f>
        <v>0</v>
      </c>
      <c r="AD1313" s="13">
        <f>IF($D1313="",0,IF($E1313="",0,IF(VLOOKUP($E1313,paramètres!$E$33:$F$44,2,FALSE)&lt;=VLOOKUP($AD$18,paramètres!$E$33:$F$44,2,FALSE),R1313*$D1313,0)))</f>
        <v>0</v>
      </c>
      <c r="AE1313" s="13">
        <f>IF($D1313="",0,IF($E1313="",0,IF(VLOOKUP($E1313,paramètres!$E$33:$F$44,2,FALSE)&lt;=VLOOKUP($AE$18,paramètres!$E$33:$F$44,2,FALSE),S1313*$D1313,0)))</f>
        <v>0</v>
      </c>
      <c r="AF1313" s="13">
        <f>IF($D1313="",0,IF($E1313="",0,IF(VLOOKUP($E1313,paramètres!$E$33:$F$44,2,FALSE)&lt;=VLOOKUP($AF$18,paramètres!$E$33:$F$44,2,FALSE),T1313*$D1313,0)))</f>
        <v>0</v>
      </c>
      <c r="AG1313" s="13">
        <f>IF($D1313="",0,IF($E1313="",0,IF(VLOOKUP($E1313,paramètres!$E$33:$F$44,2,FALSE)&lt;=VLOOKUP($AG$18,paramètres!$E$33:$F$44,2,FALSE),U1313*$D1313,0)))</f>
        <v>0</v>
      </c>
      <c r="AH1313" s="13">
        <f>IF($D1313="",0,IF($E1313="",0,IF(VLOOKUP($E1313,paramètres!$E$33:$F$44,2,FALSE)&lt;=VLOOKUP($AH$18,paramètres!$E$33:$F$44,2,FALSE),V1313*$D1313,0)))</f>
        <v>0</v>
      </c>
      <c r="AI1313" s="13">
        <f>IF($D1313="",0,IF($E1313="",0,IF(VLOOKUP($E1313,paramètres!$E$33:$F$44,2,FALSE)&lt;=VLOOKUP($AI$18,paramètres!$E$33:$F$44,2,FALSE),W1313*$D1313,0)))</f>
        <v>0</v>
      </c>
      <c r="AJ1313" s="13">
        <f>IF($D1313="",0,IF($E1313="",0,IF(VLOOKUP($E1313,paramètres!$E$33:$F$44,2,FALSE)&lt;=VLOOKUP($AJ$18,paramètres!$E$33:$F$44,2,FALSE),X1313*$D1313,0)))</f>
        <v>0</v>
      </c>
      <c r="AK1313" s="13">
        <f>IF($D1313="",0,IF($E1313="",0,IF(VLOOKUP($E1313,paramètres!$E$33:$F$44,2,FALSE)&lt;=VLOOKUP($AK$18,paramètres!$E$33:$F$44,2,FALSE),Y1313*$D1313,0)))</f>
        <v>0</v>
      </c>
      <c r="AL1313" s="13">
        <f>IF($D1313="",0,IF($E1313="",0,IF(VLOOKUP($E1313,paramètres!$E$33:$F$44,2,FALSE)&lt;=VLOOKUP($AL$18,paramètres!$E$33:$F$44,2,FALSE),Z1313*$D1313,0)))</f>
        <v>0</v>
      </c>
      <c r="AM1313" s="13">
        <f>IF($D1313="",0,IF($E1313="",0,IF(VLOOKUP($E1313,paramètres!$E$33:$F$44,2,FALSE)&lt;=VLOOKUP($AM$18,paramètres!$E$33:$F$44,2,FALSE),AA1313*$D1313,0)))</f>
        <v>0</v>
      </c>
      <c r="AN1313" s="154">
        <f>IF($D1313="",0,IF($E1313="",0,IF(VLOOKUP($E1313,paramètres!$E$33:$F$44,2,FALSE)&lt;=VLOOKUP($AN$18,paramètres!$E$33:$F$44,2,FALSE),AB1313*$D1313,0)))</f>
        <v>0</v>
      </c>
      <c r="AO1313" s="149" t="str">
        <f>IF(paramètres!$B$28=1,((SUM(Q1313:Z1313)/1.02)+SUM(AA1313:AB1313))*0.0303/9*COUNT(Q1313:Y1313),IF(paramètres!$B$28=2,(SUM(Q1313:AB1313))*0.0303/9*COUNT(Q1313:Y1313),"Missing Delta option"))</f>
        <v>Missing Delta option</v>
      </c>
      <c r="AP1313" s="13" t="str">
        <f>IF(paramètres!$B$28=1,(((SUM(Q1313:Z1313)/1.02)+SUM(AA1313:AB1313))+((SUM(AC1313:AL1313)/1.02)+SUM(AM1313:AO1313)))*cotpatr,IF(paramètres!$B$28=2,(SUM(Q1313:AO1313)*cotpatr),"Missing Delta Option"))</f>
        <v>Missing Delta Option</v>
      </c>
      <c r="AQ1313" s="13" t="str" cm="1">
        <f t="array" ref="AQ1313">IF(paramètres!$B$28=1,(((SUM(Q1313:Z1313)/1.02)+SUM(AA1313:AB1313))+((SUM(AC1313:AN1313)/1.02)+SUM(AM1313:AN1313)))/12*pécule,IF(paramètres!$B$28=2,SUM(Q1313:AN1313)/12*pécule,"Missing Delta Option"))</f>
        <v>Missing Delta Option</v>
      </c>
      <c r="AR1313" s="132" t="e">
        <f>IF(paramètres!$B$28=1,(((SUM(Q1313:Z1313)/1.02)+SUM(AA1313:AB1313))+((SUM(AC1313:AN1313)/1.02)+SUM(AM1313:AN1313)))+AO1313+AP1313+AQ1313,SUM(Q1313:AN1313)+AO1313+AP1313+AQ1313)</f>
        <v>#VALUE!</v>
      </c>
    </row>
    <row r="1314" spans="1:44" x14ac:dyDescent="0.25">
      <c r="A1314" s="131"/>
      <c r="B1314" s="39"/>
      <c r="C1314" s="39"/>
      <c r="D1314" s="93"/>
      <c r="E1314" s="68"/>
      <c r="F1314" s="40"/>
      <c r="G1314" s="94"/>
      <c r="H1314" s="38"/>
      <c r="I1314" s="95"/>
      <c r="J1314" s="40"/>
      <c r="K1314" s="38"/>
      <c r="L1314" s="95"/>
      <c r="M1314" s="40"/>
      <c r="N1314" s="38"/>
      <c r="O1314" s="95"/>
      <c r="P1314" s="68"/>
      <c r="Q1314" s="226"/>
      <c r="R1314" s="227"/>
      <c r="S1314" s="227"/>
      <c r="T1314" s="227"/>
      <c r="U1314" s="227"/>
      <c r="V1314" s="227"/>
      <c r="W1314" s="227"/>
      <c r="X1314" s="227"/>
      <c r="Y1314" s="227"/>
      <c r="Z1314" s="227"/>
      <c r="AA1314" s="227"/>
      <c r="AB1314" s="228"/>
      <c r="AC1314" s="149">
        <f>IF($D1314="",0,IF($E1314="",0,IF(VLOOKUP($E1314,paramètres!$E$33:$F$44,2,FALSE)&lt;=VLOOKUP($AC$18,paramètres!$E$33:$F$44,2,FALSE),Q1314*$D1314,0)))</f>
        <v>0</v>
      </c>
      <c r="AD1314" s="13">
        <f>IF($D1314="",0,IF($E1314="",0,IF(VLOOKUP($E1314,paramètres!$E$33:$F$44,2,FALSE)&lt;=VLOOKUP($AD$18,paramètres!$E$33:$F$44,2,FALSE),R1314*$D1314,0)))</f>
        <v>0</v>
      </c>
      <c r="AE1314" s="13">
        <f>IF($D1314="",0,IF($E1314="",0,IF(VLOOKUP($E1314,paramètres!$E$33:$F$44,2,FALSE)&lt;=VLOOKUP($AE$18,paramètres!$E$33:$F$44,2,FALSE),S1314*$D1314,0)))</f>
        <v>0</v>
      </c>
      <c r="AF1314" s="13">
        <f>IF($D1314="",0,IF($E1314="",0,IF(VLOOKUP($E1314,paramètres!$E$33:$F$44,2,FALSE)&lt;=VLOOKUP($AF$18,paramètres!$E$33:$F$44,2,FALSE),T1314*$D1314,0)))</f>
        <v>0</v>
      </c>
      <c r="AG1314" s="13">
        <f>IF($D1314="",0,IF($E1314="",0,IF(VLOOKUP($E1314,paramètres!$E$33:$F$44,2,FALSE)&lt;=VLOOKUP($AG$18,paramètres!$E$33:$F$44,2,FALSE),U1314*$D1314,0)))</f>
        <v>0</v>
      </c>
      <c r="AH1314" s="13">
        <f>IF($D1314="",0,IF($E1314="",0,IF(VLOOKUP($E1314,paramètres!$E$33:$F$44,2,FALSE)&lt;=VLOOKUP($AH$18,paramètres!$E$33:$F$44,2,FALSE),V1314*$D1314,0)))</f>
        <v>0</v>
      </c>
      <c r="AI1314" s="13">
        <f>IF($D1314="",0,IF($E1314="",0,IF(VLOOKUP($E1314,paramètres!$E$33:$F$44,2,FALSE)&lt;=VLOOKUP($AI$18,paramètres!$E$33:$F$44,2,FALSE),W1314*$D1314,0)))</f>
        <v>0</v>
      </c>
      <c r="AJ1314" s="13">
        <f>IF($D1314="",0,IF($E1314="",0,IF(VLOOKUP($E1314,paramètres!$E$33:$F$44,2,FALSE)&lt;=VLOOKUP($AJ$18,paramètres!$E$33:$F$44,2,FALSE),X1314*$D1314,0)))</f>
        <v>0</v>
      </c>
      <c r="AK1314" s="13">
        <f>IF($D1314="",0,IF($E1314="",0,IF(VLOOKUP($E1314,paramètres!$E$33:$F$44,2,FALSE)&lt;=VLOOKUP($AK$18,paramètres!$E$33:$F$44,2,FALSE),Y1314*$D1314,0)))</f>
        <v>0</v>
      </c>
      <c r="AL1314" s="13">
        <f>IF($D1314="",0,IF($E1314="",0,IF(VLOOKUP($E1314,paramètres!$E$33:$F$44,2,FALSE)&lt;=VLOOKUP($AL$18,paramètres!$E$33:$F$44,2,FALSE),Z1314*$D1314,0)))</f>
        <v>0</v>
      </c>
      <c r="AM1314" s="13">
        <f>IF($D1314="",0,IF($E1314="",0,IF(VLOOKUP($E1314,paramètres!$E$33:$F$44,2,FALSE)&lt;=VLOOKUP($AM$18,paramètres!$E$33:$F$44,2,FALSE),AA1314*$D1314,0)))</f>
        <v>0</v>
      </c>
      <c r="AN1314" s="154">
        <f>IF($D1314="",0,IF($E1314="",0,IF(VLOOKUP($E1314,paramètres!$E$33:$F$44,2,FALSE)&lt;=VLOOKUP($AN$18,paramètres!$E$33:$F$44,2,FALSE),AB1314*$D1314,0)))</f>
        <v>0</v>
      </c>
      <c r="AO1314" s="149" t="str">
        <f>IF(paramètres!$B$28=1,((SUM(Q1314:Z1314)/1.02)+SUM(AA1314:AB1314))*0.0303/9*COUNT(Q1314:Y1314),IF(paramètres!$B$28=2,(SUM(Q1314:AB1314))*0.0303/9*COUNT(Q1314:Y1314),"Missing Delta option"))</f>
        <v>Missing Delta option</v>
      </c>
      <c r="AP1314" s="13" t="str">
        <f>IF(paramètres!$B$28=1,(((SUM(Q1314:Z1314)/1.02)+SUM(AA1314:AB1314))+((SUM(AC1314:AL1314)/1.02)+SUM(AM1314:AO1314)))*cotpatr,IF(paramètres!$B$28=2,(SUM(Q1314:AO1314)*cotpatr),"Missing Delta Option"))</f>
        <v>Missing Delta Option</v>
      </c>
      <c r="AQ1314" s="13" t="str" cm="1">
        <f t="array" ref="AQ1314">IF(paramètres!$B$28=1,(((SUM(Q1314:Z1314)/1.02)+SUM(AA1314:AB1314))+((SUM(AC1314:AN1314)/1.02)+SUM(AM1314:AN1314)))/12*pécule,IF(paramètres!$B$28=2,SUM(Q1314:AN1314)/12*pécule,"Missing Delta Option"))</f>
        <v>Missing Delta Option</v>
      </c>
      <c r="AR1314" s="132" t="e">
        <f>IF(paramètres!$B$28=1,(((SUM(Q1314:Z1314)/1.02)+SUM(AA1314:AB1314))+((SUM(AC1314:AN1314)/1.02)+SUM(AM1314:AN1314)))+AO1314+AP1314+AQ1314,SUM(Q1314:AN1314)+AO1314+AP1314+AQ1314)</f>
        <v>#VALUE!</v>
      </c>
    </row>
    <row r="1315" spans="1:44" x14ac:dyDescent="0.25">
      <c r="A1315" s="131"/>
      <c r="B1315" s="39"/>
      <c r="C1315" s="39"/>
      <c r="D1315" s="93"/>
      <c r="E1315" s="68"/>
      <c r="F1315" s="40"/>
      <c r="G1315" s="94"/>
      <c r="H1315" s="38"/>
      <c r="I1315" s="95"/>
      <c r="J1315" s="40"/>
      <c r="K1315" s="38"/>
      <c r="L1315" s="95"/>
      <c r="M1315" s="40"/>
      <c r="N1315" s="38"/>
      <c r="O1315" s="95"/>
      <c r="P1315" s="68"/>
      <c r="Q1315" s="226"/>
      <c r="R1315" s="227"/>
      <c r="S1315" s="227"/>
      <c r="T1315" s="227"/>
      <c r="U1315" s="227"/>
      <c r="V1315" s="227"/>
      <c r="W1315" s="227"/>
      <c r="X1315" s="227"/>
      <c r="Y1315" s="227"/>
      <c r="Z1315" s="227"/>
      <c r="AA1315" s="227"/>
      <c r="AB1315" s="228"/>
      <c r="AC1315" s="149">
        <f>IF($D1315="",0,IF($E1315="",0,IF(VLOOKUP($E1315,paramètres!$E$33:$F$44,2,FALSE)&lt;=VLOOKUP($AC$18,paramètres!$E$33:$F$44,2,FALSE),Q1315*$D1315,0)))</f>
        <v>0</v>
      </c>
      <c r="AD1315" s="13">
        <f>IF($D1315="",0,IF($E1315="",0,IF(VLOOKUP($E1315,paramètres!$E$33:$F$44,2,FALSE)&lt;=VLOOKUP($AD$18,paramètres!$E$33:$F$44,2,FALSE),R1315*$D1315,0)))</f>
        <v>0</v>
      </c>
      <c r="AE1315" s="13">
        <f>IF($D1315="",0,IF($E1315="",0,IF(VLOOKUP($E1315,paramètres!$E$33:$F$44,2,FALSE)&lt;=VLOOKUP($AE$18,paramètres!$E$33:$F$44,2,FALSE),S1315*$D1315,0)))</f>
        <v>0</v>
      </c>
      <c r="AF1315" s="13">
        <f>IF($D1315="",0,IF($E1315="",0,IF(VLOOKUP($E1315,paramètres!$E$33:$F$44,2,FALSE)&lt;=VLOOKUP($AF$18,paramètres!$E$33:$F$44,2,FALSE),T1315*$D1315,0)))</f>
        <v>0</v>
      </c>
      <c r="AG1315" s="13">
        <f>IF($D1315="",0,IF($E1315="",0,IF(VLOOKUP($E1315,paramètres!$E$33:$F$44,2,FALSE)&lt;=VLOOKUP($AG$18,paramètres!$E$33:$F$44,2,FALSE),U1315*$D1315,0)))</f>
        <v>0</v>
      </c>
      <c r="AH1315" s="13">
        <f>IF($D1315="",0,IF($E1315="",0,IF(VLOOKUP($E1315,paramètres!$E$33:$F$44,2,FALSE)&lt;=VLOOKUP($AH$18,paramètres!$E$33:$F$44,2,FALSE),V1315*$D1315,0)))</f>
        <v>0</v>
      </c>
      <c r="AI1315" s="13">
        <f>IF($D1315="",0,IF($E1315="",0,IF(VLOOKUP($E1315,paramètres!$E$33:$F$44,2,FALSE)&lt;=VLOOKUP($AI$18,paramètres!$E$33:$F$44,2,FALSE),W1315*$D1315,0)))</f>
        <v>0</v>
      </c>
      <c r="AJ1315" s="13">
        <f>IF($D1315="",0,IF($E1315="",0,IF(VLOOKUP($E1315,paramètres!$E$33:$F$44,2,FALSE)&lt;=VLOOKUP($AJ$18,paramètres!$E$33:$F$44,2,FALSE),X1315*$D1315,0)))</f>
        <v>0</v>
      </c>
      <c r="AK1315" s="13">
        <f>IF($D1315="",0,IF($E1315="",0,IF(VLOOKUP($E1315,paramètres!$E$33:$F$44,2,FALSE)&lt;=VLOOKUP($AK$18,paramètres!$E$33:$F$44,2,FALSE),Y1315*$D1315,0)))</f>
        <v>0</v>
      </c>
      <c r="AL1315" s="13">
        <f>IF($D1315="",0,IF($E1315="",0,IF(VLOOKUP($E1315,paramètres!$E$33:$F$44,2,FALSE)&lt;=VLOOKUP($AL$18,paramètres!$E$33:$F$44,2,FALSE),Z1315*$D1315,0)))</f>
        <v>0</v>
      </c>
      <c r="AM1315" s="13">
        <f>IF($D1315="",0,IF($E1315="",0,IF(VLOOKUP($E1315,paramètres!$E$33:$F$44,2,FALSE)&lt;=VLOOKUP($AM$18,paramètres!$E$33:$F$44,2,FALSE),AA1315*$D1315,0)))</f>
        <v>0</v>
      </c>
      <c r="AN1315" s="154">
        <f>IF($D1315="",0,IF($E1315="",0,IF(VLOOKUP($E1315,paramètres!$E$33:$F$44,2,FALSE)&lt;=VLOOKUP($AN$18,paramètres!$E$33:$F$44,2,FALSE),AB1315*$D1315,0)))</f>
        <v>0</v>
      </c>
      <c r="AO1315" s="149" t="str">
        <f>IF(paramètres!$B$28=1,((SUM(Q1315:Z1315)/1.02)+SUM(AA1315:AB1315))*0.0303/9*COUNT(Q1315:Y1315),IF(paramètres!$B$28=2,(SUM(Q1315:AB1315))*0.0303/9*COUNT(Q1315:Y1315),"Missing Delta option"))</f>
        <v>Missing Delta option</v>
      </c>
      <c r="AP1315" s="13" t="str">
        <f>IF(paramètres!$B$28=1,(((SUM(Q1315:Z1315)/1.02)+SUM(AA1315:AB1315))+((SUM(AC1315:AL1315)/1.02)+SUM(AM1315:AO1315)))*cotpatr,IF(paramètres!$B$28=2,(SUM(Q1315:AO1315)*cotpatr),"Missing Delta Option"))</f>
        <v>Missing Delta Option</v>
      </c>
      <c r="AQ1315" s="13" t="str" cm="1">
        <f t="array" ref="AQ1315">IF(paramètres!$B$28=1,(((SUM(Q1315:Z1315)/1.02)+SUM(AA1315:AB1315))+((SUM(AC1315:AN1315)/1.02)+SUM(AM1315:AN1315)))/12*pécule,IF(paramètres!$B$28=2,SUM(Q1315:AN1315)/12*pécule,"Missing Delta Option"))</f>
        <v>Missing Delta Option</v>
      </c>
      <c r="AR1315" s="132" t="e">
        <f>IF(paramètres!$B$28=1,(((SUM(Q1315:Z1315)/1.02)+SUM(AA1315:AB1315))+((SUM(AC1315:AN1315)/1.02)+SUM(AM1315:AN1315)))+AO1315+AP1315+AQ1315,SUM(Q1315:AN1315)+AO1315+AP1315+AQ1315)</f>
        <v>#VALUE!</v>
      </c>
    </row>
    <row r="1316" spans="1:44" x14ac:dyDescent="0.25">
      <c r="A1316" s="131"/>
      <c r="B1316" s="39"/>
      <c r="C1316" s="39"/>
      <c r="D1316" s="93"/>
      <c r="E1316" s="68"/>
      <c r="F1316" s="40"/>
      <c r="G1316" s="94"/>
      <c r="H1316" s="38"/>
      <c r="I1316" s="95"/>
      <c r="J1316" s="40"/>
      <c r="K1316" s="38"/>
      <c r="L1316" s="95"/>
      <c r="M1316" s="40"/>
      <c r="N1316" s="38"/>
      <c r="O1316" s="95"/>
      <c r="P1316" s="68"/>
      <c r="Q1316" s="226"/>
      <c r="R1316" s="227"/>
      <c r="S1316" s="227"/>
      <c r="T1316" s="227"/>
      <c r="U1316" s="227"/>
      <c r="V1316" s="227"/>
      <c r="W1316" s="227"/>
      <c r="X1316" s="227"/>
      <c r="Y1316" s="227"/>
      <c r="Z1316" s="227"/>
      <c r="AA1316" s="227"/>
      <c r="AB1316" s="228"/>
      <c r="AC1316" s="149">
        <f>IF($D1316="",0,IF($E1316="",0,IF(VLOOKUP($E1316,paramètres!$E$33:$F$44,2,FALSE)&lt;=VLOOKUP($AC$18,paramètres!$E$33:$F$44,2,FALSE),Q1316*$D1316,0)))</f>
        <v>0</v>
      </c>
      <c r="AD1316" s="13">
        <f>IF($D1316="",0,IF($E1316="",0,IF(VLOOKUP($E1316,paramètres!$E$33:$F$44,2,FALSE)&lt;=VLOOKUP($AD$18,paramètres!$E$33:$F$44,2,FALSE),R1316*$D1316,0)))</f>
        <v>0</v>
      </c>
      <c r="AE1316" s="13">
        <f>IF($D1316="",0,IF($E1316="",0,IF(VLOOKUP($E1316,paramètres!$E$33:$F$44,2,FALSE)&lt;=VLOOKUP($AE$18,paramètres!$E$33:$F$44,2,FALSE),S1316*$D1316,0)))</f>
        <v>0</v>
      </c>
      <c r="AF1316" s="13">
        <f>IF($D1316="",0,IF($E1316="",0,IF(VLOOKUP($E1316,paramètres!$E$33:$F$44,2,FALSE)&lt;=VLOOKUP($AF$18,paramètres!$E$33:$F$44,2,FALSE),T1316*$D1316,0)))</f>
        <v>0</v>
      </c>
      <c r="AG1316" s="13">
        <f>IF($D1316="",0,IF($E1316="",0,IF(VLOOKUP($E1316,paramètres!$E$33:$F$44,2,FALSE)&lt;=VLOOKUP($AG$18,paramètres!$E$33:$F$44,2,FALSE),U1316*$D1316,0)))</f>
        <v>0</v>
      </c>
      <c r="AH1316" s="13">
        <f>IF($D1316="",0,IF($E1316="",0,IF(VLOOKUP($E1316,paramètres!$E$33:$F$44,2,FALSE)&lt;=VLOOKUP($AH$18,paramètres!$E$33:$F$44,2,FALSE),V1316*$D1316,0)))</f>
        <v>0</v>
      </c>
      <c r="AI1316" s="13">
        <f>IF($D1316="",0,IF($E1316="",0,IF(VLOOKUP($E1316,paramètres!$E$33:$F$44,2,FALSE)&lt;=VLOOKUP($AI$18,paramètres!$E$33:$F$44,2,FALSE),W1316*$D1316,0)))</f>
        <v>0</v>
      </c>
      <c r="AJ1316" s="13">
        <f>IF($D1316="",0,IF($E1316="",0,IF(VLOOKUP($E1316,paramètres!$E$33:$F$44,2,FALSE)&lt;=VLOOKUP($AJ$18,paramètres!$E$33:$F$44,2,FALSE),X1316*$D1316,0)))</f>
        <v>0</v>
      </c>
      <c r="AK1316" s="13">
        <f>IF($D1316="",0,IF($E1316="",0,IF(VLOOKUP($E1316,paramètres!$E$33:$F$44,2,FALSE)&lt;=VLOOKUP($AK$18,paramètres!$E$33:$F$44,2,FALSE),Y1316*$D1316,0)))</f>
        <v>0</v>
      </c>
      <c r="AL1316" s="13">
        <f>IF($D1316="",0,IF($E1316="",0,IF(VLOOKUP($E1316,paramètres!$E$33:$F$44,2,FALSE)&lt;=VLOOKUP($AL$18,paramètres!$E$33:$F$44,2,FALSE),Z1316*$D1316,0)))</f>
        <v>0</v>
      </c>
      <c r="AM1316" s="13">
        <f>IF($D1316="",0,IF($E1316="",0,IF(VLOOKUP($E1316,paramètres!$E$33:$F$44,2,FALSE)&lt;=VLOOKUP($AM$18,paramètres!$E$33:$F$44,2,FALSE),AA1316*$D1316,0)))</f>
        <v>0</v>
      </c>
      <c r="AN1316" s="154">
        <f>IF($D1316="",0,IF($E1316="",0,IF(VLOOKUP($E1316,paramètres!$E$33:$F$44,2,FALSE)&lt;=VLOOKUP($AN$18,paramètres!$E$33:$F$44,2,FALSE),AB1316*$D1316,0)))</f>
        <v>0</v>
      </c>
      <c r="AO1316" s="149" t="str">
        <f>IF(paramètres!$B$28=1,((SUM(Q1316:Z1316)/1.02)+SUM(AA1316:AB1316))*0.0303/9*COUNT(Q1316:Y1316),IF(paramètres!$B$28=2,(SUM(Q1316:AB1316))*0.0303/9*COUNT(Q1316:Y1316),"Missing Delta option"))</f>
        <v>Missing Delta option</v>
      </c>
      <c r="AP1316" s="13" t="str">
        <f>IF(paramètres!$B$28=1,(((SUM(Q1316:Z1316)/1.02)+SUM(AA1316:AB1316))+((SUM(AC1316:AL1316)/1.02)+SUM(AM1316:AO1316)))*cotpatr,IF(paramètres!$B$28=2,(SUM(Q1316:AO1316)*cotpatr),"Missing Delta Option"))</f>
        <v>Missing Delta Option</v>
      </c>
      <c r="AQ1316" s="13" t="str" cm="1">
        <f t="array" ref="AQ1316">IF(paramètres!$B$28=1,(((SUM(Q1316:Z1316)/1.02)+SUM(AA1316:AB1316))+((SUM(AC1316:AN1316)/1.02)+SUM(AM1316:AN1316)))/12*pécule,IF(paramètres!$B$28=2,SUM(Q1316:AN1316)/12*pécule,"Missing Delta Option"))</f>
        <v>Missing Delta Option</v>
      </c>
      <c r="AR1316" s="132" t="e">
        <f>IF(paramètres!$B$28=1,(((SUM(Q1316:Z1316)/1.02)+SUM(AA1316:AB1316))+((SUM(AC1316:AN1316)/1.02)+SUM(AM1316:AN1316)))+AO1316+AP1316+AQ1316,SUM(Q1316:AN1316)+AO1316+AP1316+AQ1316)</f>
        <v>#VALUE!</v>
      </c>
    </row>
    <row r="1317" spans="1:44" x14ac:dyDescent="0.25">
      <c r="A1317" s="131"/>
      <c r="B1317" s="39"/>
      <c r="C1317" s="39"/>
      <c r="D1317" s="93"/>
      <c r="E1317" s="68"/>
      <c r="F1317" s="40"/>
      <c r="G1317" s="94"/>
      <c r="H1317" s="38"/>
      <c r="I1317" s="95"/>
      <c r="J1317" s="40"/>
      <c r="K1317" s="38"/>
      <c r="L1317" s="95"/>
      <c r="M1317" s="40"/>
      <c r="N1317" s="38"/>
      <c r="O1317" s="95"/>
      <c r="P1317" s="68"/>
      <c r="Q1317" s="226"/>
      <c r="R1317" s="227"/>
      <c r="S1317" s="227"/>
      <c r="T1317" s="227"/>
      <c r="U1317" s="227"/>
      <c r="V1317" s="227"/>
      <c r="W1317" s="227"/>
      <c r="X1317" s="227"/>
      <c r="Y1317" s="227"/>
      <c r="Z1317" s="227"/>
      <c r="AA1317" s="227"/>
      <c r="AB1317" s="228"/>
      <c r="AC1317" s="149">
        <f>IF($D1317="",0,IF($E1317="",0,IF(VLOOKUP($E1317,paramètres!$E$33:$F$44,2,FALSE)&lt;=VLOOKUP($AC$18,paramètres!$E$33:$F$44,2,FALSE),Q1317*$D1317,0)))</f>
        <v>0</v>
      </c>
      <c r="AD1317" s="13">
        <f>IF($D1317="",0,IF($E1317="",0,IF(VLOOKUP($E1317,paramètres!$E$33:$F$44,2,FALSE)&lt;=VLOOKUP($AD$18,paramètres!$E$33:$F$44,2,FALSE),R1317*$D1317,0)))</f>
        <v>0</v>
      </c>
      <c r="AE1317" s="13">
        <f>IF($D1317="",0,IF($E1317="",0,IF(VLOOKUP($E1317,paramètres!$E$33:$F$44,2,FALSE)&lt;=VLOOKUP($AE$18,paramètres!$E$33:$F$44,2,FALSE),S1317*$D1317,0)))</f>
        <v>0</v>
      </c>
      <c r="AF1317" s="13">
        <f>IF($D1317="",0,IF($E1317="",0,IF(VLOOKUP($E1317,paramètres!$E$33:$F$44,2,FALSE)&lt;=VLOOKUP($AF$18,paramètres!$E$33:$F$44,2,FALSE),T1317*$D1317,0)))</f>
        <v>0</v>
      </c>
      <c r="AG1317" s="13">
        <f>IF($D1317="",0,IF($E1317="",0,IF(VLOOKUP($E1317,paramètres!$E$33:$F$44,2,FALSE)&lt;=VLOOKUP($AG$18,paramètres!$E$33:$F$44,2,FALSE),U1317*$D1317,0)))</f>
        <v>0</v>
      </c>
      <c r="AH1317" s="13">
        <f>IF($D1317="",0,IF($E1317="",0,IF(VLOOKUP($E1317,paramètres!$E$33:$F$44,2,FALSE)&lt;=VLOOKUP($AH$18,paramètres!$E$33:$F$44,2,FALSE),V1317*$D1317,0)))</f>
        <v>0</v>
      </c>
      <c r="AI1317" s="13">
        <f>IF($D1317="",0,IF($E1317="",0,IF(VLOOKUP($E1317,paramètres!$E$33:$F$44,2,FALSE)&lt;=VLOOKUP($AI$18,paramètres!$E$33:$F$44,2,FALSE),W1317*$D1317,0)))</f>
        <v>0</v>
      </c>
      <c r="AJ1317" s="13">
        <f>IF($D1317="",0,IF($E1317="",0,IF(VLOOKUP($E1317,paramètres!$E$33:$F$44,2,FALSE)&lt;=VLOOKUP($AJ$18,paramètres!$E$33:$F$44,2,FALSE),X1317*$D1317,0)))</f>
        <v>0</v>
      </c>
      <c r="AK1317" s="13">
        <f>IF($D1317="",0,IF($E1317="",0,IF(VLOOKUP($E1317,paramètres!$E$33:$F$44,2,FALSE)&lt;=VLOOKUP($AK$18,paramètres!$E$33:$F$44,2,FALSE),Y1317*$D1317,0)))</f>
        <v>0</v>
      </c>
      <c r="AL1317" s="13">
        <f>IF($D1317="",0,IF($E1317="",0,IF(VLOOKUP($E1317,paramètres!$E$33:$F$44,2,FALSE)&lt;=VLOOKUP($AL$18,paramètres!$E$33:$F$44,2,FALSE),Z1317*$D1317,0)))</f>
        <v>0</v>
      </c>
      <c r="AM1317" s="13">
        <f>IF($D1317="",0,IF($E1317="",0,IF(VLOOKUP($E1317,paramètres!$E$33:$F$44,2,FALSE)&lt;=VLOOKUP($AM$18,paramètres!$E$33:$F$44,2,FALSE),AA1317*$D1317,0)))</f>
        <v>0</v>
      </c>
      <c r="AN1317" s="154">
        <f>IF($D1317="",0,IF($E1317="",0,IF(VLOOKUP($E1317,paramètres!$E$33:$F$44,2,FALSE)&lt;=VLOOKUP($AN$18,paramètres!$E$33:$F$44,2,FALSE),AB1317*$D1317,0)))</f>
        <v>0</v>
      </c>
      <c r="AO1317" s="149" t="str">
        <f>IF(paramètres!$B$28=1,((SUM(Q1317:Z1317)/1.02)+SUM(AA1317:AB1317))*0.0303/9*COUNT(Q1317:Y1317),IF(paramètres!$B$28=2,(SUM(Q1317:AB1317))*0.0303/9*COUNT(Q1317:Y1317),"Missing Delta option"))</f>
        <v>Missing Delta option</v>
      </c>
      <c r="AP1317" s="13" t="str">
        <f>IF(paramètres!$B$28=1,(((SUM(Q1317:Z1317)/1.02)+SUM(AA1317:AB1317))+((SUM(AC1317:AL1317)/1.02)+SUM(AM1317:AO1317)))*cotpatr,IF(paramètres!$B$28=2,(SUM(Q1317:AO1317)*cotpatr),"Missing Delta Option"))</f>
        <v>Missing Delta Option</v>
      </c>
      <c r="AQ1317" s="13" t="str" cm="1">
        <f t="array" ref="AQ1317">IF(paramètres!$B$28=1,(((SUM(Q1317:Z1317)/1.02)+SUM(AA1317:AB1317))+((SUM(AC1317:AN1317)/1.02)+SUM(AM1317:AN1317)))/12*pécule,IF(paramètres!$B$28=2,SUM(Q1317:AN1317)/12*pécule,"Missing Delta Option"))</f>
        <v>Missing Delta Option</v>
      </c>
      <c r="AR1317" s="132" t="e">
        <f>IF(paramètres!$B$28=1,(((SUM(Q1317:Z1317)/1.02)+SUM(AA1317:AB1317))+((SUM(AC1317:AN1317)/1.02)+SUM(AM1317:AN1317)))+AO1317+AP1317+AQ1317,SUM(Q1317:AN1317)+AO1317+AP1317+AQ1317)</f>
        <v>#VALUE!</v>
      </c>
    </row>
    <row r="1318" spans="1:44" x14ac:dyDescent="0.25">
      <c r="A1318" s="131"/>
      <c r="B1318" s="39"/>
      <c r="C1318" s="39"/>
      <c r="D1318" s="93"/>
      <c r="E1318" s="68"/>
      <c r="F1318" s="40"/>
      <c r="G1318" s="94"/>
      <c r="H1318" s="38"/>
      <c r="I1318" s="95"/>
      <c r="J1318" s="40"/>
      <c r="K1318" s="38"/>
      <c r="L1318" s="95"/>
      <c r="M1318" s="40"/>
      <c r="N1318" s="38"/>
      <c r="O1318" s="95"/>
      <c r="P1318" s="68"/>
      <c r="Q1318" s="226"/>
      <c r="R1318" s="227"/>
      <c r="S1318" s="227"/>
      <c r="T1318" s="227"/>
      <c r="U1318" s="227"/>
      <c r="V1318" s="227"/>
      <c r="W1318" s="227"/>
      <c r="X1318" s="227"/>
      <c r="Y1318" s="227"/>
      <c r="Z1318" s="227"/>
      <c r="AA1318" s="227"/>
      <c r="AB1318" s="228"/>
      <c r="AC1318" s="149">
        <f>IF($D1318="",0,IF($E1318="",0,IF(VLOOKUP($E1318,paramètres!$E$33:$F$44,2,FALSE)&lt;=VLOOKUP($AC$18,paramètres!$E$33:$F$44,2,FALSE),Q1318*$D1318,0)))</f>
        <v>0</v>
      </c>
      <c r="AD1318" s="13">
        <f>IF($D1318="",0,IF($E1318="",0,IF(VLOOKUP($E1318,paramètres!$E$33:$F$44,2,FALSE)&lt;=VLOOKUP($AD$18,paramètres!$E$33:$F$44,2,FALSE),R1318*$D1318,0)))</f>
        <v>0</v>
      </c>
      <c r="AE1318" s="13">
        <f>IF($D1318="",0,IF($E1318="",0,IF(VLOOKUP($E1318,paramètres!$E$33:$F$44,2,FALSE)&lt;=VLOOKUP($AE$18,paramètres!$E$33:$F$44,2,FALSE),S1318*$D1318,0)))</f>
        <v>0</v>
      </c>
      <c r="AF1318" s="13">
        <f>IF($D1318="",0,IF($E1318="",0,IF(VLOOKUP($E1318,paramètres!$E$33:$F$44,2,FALSE)&lt;=VLOOKUP($AF$18,paramètres!$E$33:$F$44,2,FALSE),T1318*$D1318,0)))</f>
        <v>0</v>
      </c>
      <c r="AG1318" s="13">
        <f>IF($D1318="",0,IF($E1318="",0,IF(VLOOKUP($E1318,paramètres!$E$33:$F$44,2,FALSE)&lt;=VLOOKUP($AG$18,paramètres!$E$33:$F$44,2,FALSE),U1318*$D1318,0)))</f>
        <v>0</v>
      </c>
      <c r="AH1318" s="13">
        <f>IF($D1318="",0,IF($E1318="",0,IF(VLOOKUP($E1318,paramètres!$E$33:$F$44,2,FALSE)&lt;=VLOOKUP($AH$18,paramètres!$E$33:$F$44,2,FALSE),V1318*$D1318,0)))</f>
        <v>0</v>
      </c>
      <c r="AI1318" s="13">
        <f>IF($D1318="",0,IF($E1318="",0,IF(VLOOKUP($E1318,paramètres!$E$33:$F$44,2,FALSE)&lt;=VLOOKUP($AI$18,paramètres!$E$33:$F$44,2,FALSE),W1318*$D1318,0)))</f>
        <v>0</v>
      </c>
      <c r="AJ1318" s="13">
        <f>IF($D1318="",0,IF($E1318="",0,IF(VLOOKUP($E1318,paramètres!$E$33:$F$44,2,FALSE)&lt;=VLOOKUP($AJ$18,paramètres!$E$33:$F$44,2,FALSE),X1318*$D1318,0)))</f>
        <v>0</v>
      </c>
      <c r="AK1318" s="13">
        <f>IF($D1318="",0,IF($E1318="",0,IF(VLOOKUP($E1318,paramètres!$E$33:$F$44,2,FALSE)&lt;=VLOOKUP($AK$18,paramètres!$E$33:$F$44,2,FALSE),Y1318*$D1318,0)))</f>
        <v>0</v>
      </c>
      <c r="AL1318" s="13">
        <f>IF($D1318="",0,IF($E1318="",0,IF(VLOOKUP($E1318,paramètres!$E$33:$F$44,2,FALSE)&lt;=VLOOKUP($AL$18,paramètres!$E$33:$F$44,2,FALSE),Z1318*$D1318,0)))</f>
        <v>0</v>
      </c>
      <c r="AM1318" s="13">
        <f>IF($D1318="",0,IF($E1318="",0,IF(VLOOKUP($E1318,paramètres!$E$33:$F$44,2,FALSE)&lt;=VLOOKUP($AM$18,paramètres!$E$33:$F$44,2,FALSE),AA1318*$D1318,0)))</f>
        <v>0</v>
      </c>
      <c r="AN1318" s="154">
        <f>IF($D1318="",0,IF($E1318="",0,IF(VLOOKUP($E1318,paramètres!$E$33:$F$44,2,FALSE)&lt;=VLOOKUP($AN$18,paramètres!$E$33:$F$44,2,FALSE),AB1318*$D1318,0)))</f>
        <v>0</v>
      </c>
      <c r="AO1318" s="149" t="str">
        <f>IF(paramètres!$B$28=1,((SUM(Q1318:Z1318)/1.02)+SUM(AA1318:AB1318))*0.0303/9*COUNT(Q1318:Y1318),IF(paramètres!$B$28=2,(SUM(Q1318:AB1318))*0.0303/9*COUNT(Q1318:Y1318),"Missing Delta option"))</f>
        <v>Missing Delta option</v>
      </c>
      <c r="AP1318" s="13" t="str">
        <f>IF(paramètres!$B$28=1,(((SUM(Q1318:Z1318)/1.02)+SUM(AA1318:AB1318))+((SUM(AC1318:AL1318)/1.02)+SUM(AM1318:AO1318)))*cotpatr,IF(paramètres!$B$28=2,(SUM(Q1318:AO1318)*cotpatr),"Missing Delta Option"))</f>
        <v>Missing Delta Option</v>
      </c>
      <c r="AQ1318" s="13" t="str" cm="1">
        <f t="array" ref="AQ1318">IF(paramètres!$B$28=1,(((SUM(Q1318:Z1318)/1.02)+SUM(AA1318:AB1318))+((SUM(AC1318:AN1318)/1.02)+SUM(AM1318:AN1318)))/12*pécule,IF(paramètres!$B$28=2,SUM(Q1318:AN1318)/12*pécule,"Missing Delta Option"))</f>
        <v>Missing Delta Option</v>
      </c>
      <c r="AR1318" s="132" t="e">
        <f>IF(paramètres!$B$28=1,(((SUM(Q1318:Z1318)/1.02)+SUM(AA1318:AB1318))+((SUM(AC1318:AN1318)/1.02)+SUM(AM1318:AN1318)))+AO1318+AP1318+AQ1318,SUM(Q1318:AN1318)+AO1318+AP1318+AQ1318)</f>
        <v>#VALUE!</v>
      </c>
    </row>
    <row r="1319" spans="1:44" x14ac:dyDescent="0.25">
      <c r="A1319" s="131"/>
      <c r="B1319" s="39"/>
      <c r="C1319" s="39"/>
      <c r="D1319" s="93"/>
      <c r="E1319" s="68"/>
      <c r="F1319" s="40"/>
      <c r="G1319" s="94"/>
      <c r="H1319" s="38"/>
      <c r="I1319" s="95"/>
      <c r="J1319" s="40"/>
      <c r="K1319" s="38"/>
      <c r="L1319" s="95"/>
      <c r="M1319" s="40"/>
      <c r="N1319" s="38"/>
      <c r="O1319" s="95"/>
      <c r="P1319" s="68"/>
      <c r="Q1319" s="226"/>
      <c r="R1319" s="227"/>
      <c r="S1319" s="227"/>
      <c r="T1319" s="227"/>
      <c r="U1319" s="227"/>
      <c r="V1319" s="227"/>
      <c r="W1319" s="227"/>
      <c r="X1319" s="227"/>
      <c r="Y1319" s="227"/>
      <c r="Z1319" s="227"/>
      <c r="AA1319" s="227"/>
      <c r="AB1319" s="228"/>
      <c r="AC1319" s="149">
        <f>IF($D1319="",0,IF($E1319="",0,IF(VLOOKUP($E1319,paramètres!$E$33:$F$44,2,FALSE)&lt;=VLOOKUP($AC$18,paramètres!$E$33:$F$44,2,FALSE),Q1319*$D1319,0)))</f>
        <v>0</v>
      </c>
      <c r="AD1319" s="13">
        <f>IF($D1319="",0,IF($E1319="",0,IF(VLOOKUP($E1319,paramètres!$E$33:$F$44,2,FALSE)&lt;=VLOOKUP($AD$18,paramètres!$E$33:$F$44,2,FALSE),R1319*$D1319,0)))</f>
        <v>0</v>
      </c>
      <c r="AE1319" s="13">
        <f>IF($D1319="",0,IF($E1319="",0,IF(VLOOKUP($E1319,paramètres!$E$33:$F$44,2,FALSE)&lt;=VLOOKUP($AE$18,paramètres!$E$33:$F$44,2,FALSE),S1319*$D1319,0)))</f>
        <v>0</v>
      </c>
      <c r="AF1319" s="13">
        <f>IF($D1319="",0,IF($E1319="",0,IF(VLOOKUP($E1319,paramètres!$E$33:$F$44,2,FALSE)&lt;=VLOOKUP($AF$18,paramètres!$E$33:$F$44,2,FALSE),T1319*$D1319,0)))</f>
        <v>0</v>
      </c>
      <c r="AG1319" s="13">
        <f>IF($D1319="",0,IF($E1319="",0,IF(VLOOKUP($E1319,paramètres!$E$33:$F$44,2,FALSE)&lt;=VLOOKUP($AG$18,paramètres!$E$33:$F$44,2,FALSE),U1319*$D1319,0)))</f>
        <v>0</v>
      </c>
      <c r="AH1319" s="13">
        <f>IF($D1319="",0,IF($E1319="",0,IF(VLOOKUP($E1319,paramètres!$E$33:$F$44,2,FALSE)&lt;=VLOOKUP($AH$18,paramètres!$E$33:$F$44,2,FALSE),V1319*$D1319,0)))</f>
        <v>0</v>
      </c>
      <c r="AI1319" s="13">
        <f>IF($D1319="",0,IF($E1319="",0,IF(VLOOKUP($E1319,paramètres!$E$33:$F$44,2,FALSE)&lt;=VLOOKUP($AI$18,paramètres!$E$33:$F$44,2,FALSE),W1319*$D1319,0)))</f>
        <v>0</v>
      </c>
      <c r="AJ1319" s="13">
        <f>IF($D1319="",0,IF($E1319="",0,IF(VLOOKUP($E1319,paramètres!$E$33:$F$44,2,FALSE)&lt;=VLOOKUP($AJ$18,paramètres!$E$33:$F$44,2,FALSE),X1319*$D1319,0)))</f>
        <v>0</v>
      </c>
      <c r="AK1319" s="13">
        <f>IF($D1319="",0,IF($E1319="",0,IF(VLOOKUP($E1319,paramètres!$E$33:$F$44,2,FALSE)&lt;=VLOOKUP($AK$18,paramètres!$E$33:$F$44,2,FALSE),Y1319*$D1319,0)))</f>
        <v>0</v>
      </c>
      <c r="AL1319" s="13">
        <f>IF($D1319="",0,IF($E1319="",0,IF(VLOOKUP($E1319,paramètres!$E$33:$F$44,2,FALSE)&lt;=VLOOKUP($AL$18,paramètres!$E$33:$F$44,2,FALSE),Z1319*$D1319,0)))</f>
        <v>0</v>
      </c>
      <c r="AM1319" s="13">
        <f>IF($D1319="",0,IF($E1319="",0,IF(VLOOKUP($E1319,paramètres!$E$33:$F$44,2,FALSE)&lt;=VLOOKUP($AM$18,paramètres!$E$33:$F$44,2,FALSE),AA1319*$D1319,0)))</f>
        <v>0</v>
      </c>
      <c r="AN1319" s="154">
        <f>IF($D1319="",0,IF($E1319="",0,IF(VLOOKUP($E1319,paramètres!$E$33:$F$44,2,FALSE)&lt;=VLOOKUP($AN$18,paramètres!$E$33:$F$44,2,FALSE),AB1319*$D1319,0)))</f>
        <v>0</v>
      </c>
      <c r="AO1319" s="149" t="str">
        <f>IF(paramètres!$B$28=1,((SUM(Q1319:Z1319)/1.02)+SUM(AA1319:AB1319))*0.0303/9*COUNT(Q1319:Y1319),IF(paramètres!$B$28=2,(SUM(Q1319:AB1319))*0.0303/9*COUNT(Q1319:Y1319),"Missing Delta option"))</f>
        <v>Missing Delta option</v>
      </c>
      <c r="AP1319" s="13" t="str">
        <f>IF(paramètres!$B$28=1,(((SUM(Q1319:Z1319)/1.02)+SUM(AA1319:AB1319))+((SUM(AC1319:AL1319)/1.02)+SUM(AM1319:AO1319)))*cotpatr,IF(paramètres!$B$28=2,(SUM(Q1319:AO1319)*cotpatr),"Missing Delta Option"))</f>
        <v>Missing Delta Option</v>
      </c>
      <c r="AQ1319" s="13" t="str" cm="1">
        <f t="array" ref="AQ1319">IF(paramètres!$B$28=1,(((SUM(Q1319:Z1319)/1.02)+SUM(AA1319:AB1319))+((SUM(AC1319:AN1319)/1.02)+SUM(AM1319:AN1319)))/12*pécule,IF(paramètres!$B$28=2,SUM(Q1319:AN1319)/12*pécule,"Missing Delta Option"))</f>
        <v>Missing Delta Option</v>
      </c>
      <c r="AR1319" s="132" t="e">
        <f>IF(paramètres!$B$28=1,(((SUM(Q1319:Z1319)/1.02)+SUM(AA1319:AB1319))+((SUM(AC1319:AN1319)/1.02)+SUM(AM1319:AN1319)))+AO1319+AP1319+AQ1319,SUM(Q1319:AN1319)+AO1319+AP1319+AQ1319)</f>
        <v>#VALUE!</v>
      </c>
    </row>
    <row r="1320" spans="1:44" x14ac:dyDescent="0.25">
      <c r="A1320" s="131"/>
      <c r="B1320" s="39"/>
      <c r="C1320" s="39"/>
      <c r="D1320" s="93"/>
      <c r="E1320" s="68"/>
      <c r="F1320" s="40"/>
      <c r="G1320" s="94"/>
      <c r="H1320" s="38"/>
      <c r="I1320" s="95"/>
      <c r="J1320" s="40"/>
      <c r="K1320" s="38"/>
      <c r="L1320" s="95"/>
      <c r="M1320" s="40"/>
      <c r="N1320" s="38"/>
      <c r="O1320" s="95"/>
      <c r="P1320" s="68"/>
      <c r="Q1320" s="226"/>
      <c r="R1320" s="227"/>
      <c r="S1320" s="227"/>
      <c r="T1320" s="227"/>
      <c r="U1320" s="227"/>
      <c r="V1320" s="227"/>
      <c r="W1320" s="227"/>
      <c r="X1320" s="227"/>
      <c r="Y1320" s="227"/>
      <c r="Z1320" s="227"/>
      <c r="AA1320" s="227"/>
      <c r="AB1320" s="228"/>
      <c r="AC1320" s="149">
        <f>IF($D1320="",0,IF($E1320="",0,IF(VLOOKUP($E1320,paramètres!$E$33:$F$44,2,FALSE)&lt;=VLOOKUP($AC$18,paramètres!$E$33:$F$44,2,FALSE),Q1320*$D1320,0)))</f>
        <v>0</v>
      </c>
      <c r="AD1320" s="13">
        <f>IF($D1320="",0,IF($E1320="",0,IF(VLOOKUP($E1320,paramètres!$E$33:$F$44,2,FALSE)&lt;=VLOOKUP($AD$18,paramètres!$E$33:$F$44,2,FALSE),R1320*$D1320,0)))</f>
        <v>0</v>
      </c>
      <c r="AE1320" s="13">
        <f>IF($D1320="",0,IF($E1320="",0,IF(VLOOKUP($E1320,paramètres!$E$33:$F$44,2,FALSE)&lt;=VLOOKUP($AE$18,paramètres!$E$33:$F$44,2,FALSE),S1320*$D1320,0)))</f>
        <v>0</v>
      </c>
      <c r="AF1320" s="13">
        <f>IF($D1320="",0,IF($E1320="",0,IF(VLOOKUP($E1320,paramètres!$E$33:$F$44,2,FALSE)&lt;=VLOOKUP($AF$18,paramètres!$E$33:$F$44,2,FALSE),T1320*$D1320,0)))</f>
        <v>0</v>
      </c>
      <c r="AG1320" s="13">
        <f>IF($D1320="",0,IF($E1320="",0,IF(VLOOKUP($E1320,paramètres!$E$33:$F$44,2,FALSE)&lt;=VLOOKUP($AG$18,paramètres!$E$33:$F$44,2,FALSE),U1320*$D1320,0)))</f>
        <v>0</v>
      </c>
      <c r="AH1320" s="13">
        <f>IF($D1320="",0,IF($E1320="",0,IF(VLOOKUP($E1320,paramètres!$E$33:$F$44,2,FALSE)&lt;=VLOOKUP($AH$18,paramètres!$E$33:$F$44,2,FALSE),V1320*$D1320,0)))</f>
        <v>0</v>
      </c>
      <c r="AI1320" s="13">
        <f>IF($D1320="",0,IF($E1320="",0,IF(VLOOKUP($E1320,paramètres!$E$33:$F$44,2,FALSE)&lt;=VLOOKUP($AI$18,paramètres!$E$33:$F$44,2,FALSE),W1320*$D1320,0)))</f>
        <v>0</v>
      </c>
      <c r="AJ1320" s="13">
        <f>IF($D1320="",0,IF($E1320="",0,IF(VLOOKUP($E1320,paramètres!$E$33:$F$44,2,FALSE)&lt;=VLOOKUP($AJ$18,paramètres!$E$33:$F$44,2,FALSE),X1320*$D1320,0)))</f>
        <v>0</v>
      </c>
      <c r="AK1320" s="13">
        <f>IF($D1320="",0,IF($E1320="",0,IF(VLOOKUP($E1320,paramètres!$E$33:$F$44,2,FALSE)&lt;=VLOOKUP($AK$18,paramètres!$E$33:$F$44,2,FALSE),Y1320*$D1320,0)))</f>
        <v>0</v>
      </c>
      <c r="AL1320" s="13">
        <f>IF($D1320="",0,IF($E1320="",0,IF(VLOOKUP($E1320,paramètres!$E$33:$F$44,2,FALSE)&lt;=VLOOKUP($AL$18,paramètres!$E$33:$F$44,2,FALSE),Z1320*$D1320,0)))</f>
        <v>0</v>
      </c>
      <c r="AM1320" s="13">
        <f>IF($D1320="",0,IF($E1320="",0,IF(VLOOKUP($E1320,paramètres!$E$33:$F$44,2,FALSE)&lt;=VLOOKUP($AM$18,paramètres!$E$33:$F$44,2,FALSE),AA1320*$D1320,0)))</f>
        <v>0</v>
      </c>
      <c r="AN1320" s="154">
        <f>IF($D1320="",0,IF($E1320="",0,IF(VLOOKUP($E1320,paramètres!$E$33:$F$44,2,FALSE)&lt;=VLOOKUP($AN$18,paramètres!$E$33:$F$44,2,FALSE),AB1320*$D1320,0)))</f>
        <v>0</v>
      </c>
      <c r="AO1320" s="149" t="str">
        <f>IF(paramètres!$B$28=1,((SUM(Q1320:Z1320)/1.02)+SUM(AA1320:AB1320))*0.0303/9*COUNT(Q1320:Y1320),IF(paramètres!$B$28=2,(SUM(Q1320:AB1320))*0.0303/9*COUNT(Q1320:Y1320),"Missing Delta option"))</f>
        <v>Missing Delta option</v>
      </c>
      <c r="AP1320" s="13" t="str">
        <f>IF(paramètres!$B$28=1,(((SUM(Q1320:Z1320)/1.02)+SUM(AA1320:AB1320))+((SUM(AC1320:AL1320)/1.02)+SUM(AM1320:AO1320)))*cotpatr,IF(paramètres!$B$28=2,(SUM(Q1320:AO1320)*cotpatr),"Missing Delta Option"))</f>
        <v>Missing Delta Option</v>
      </c>
      <c r="AQ1320" s="13" t="str" cm="1">
        <f t="array" ref="AQ1320">IF(paramètres!$B$28=1,(((SUM(Q1320:Z1320)/1.02)+SUM(AA1320:AB1320))+((SUM(AC1320:AN1320)/1.02)+SUM(AM1320:AN1320)))/12*pécule,IF(paramètres!$B$28=2,SUM(Q1320:AN1320)/12*pécule,"Missing Delta Option"))</f>
        <v>Missing Delta Option</v>
      </c>
      <c r="AR1320" s="132" t="e">
        <f>IF(paramètres!$B$28=1,(((SUM(Q1320:Z1320)/1.02)+SUM(AA1320:AB1320))+((SUM(AC1320:AN1320)/1.02)+SUM(AM1320:AN1320)))+AO1320+AP1320+AQ1320,SUM(Q1320:AN1320)+AO1320+AP1320+AQ1320)</f>
        <v>#VALUE!</v>
      </c>
    </row>
    <row r="1321" spans="1:44" x14ac:dyDescent="0.25">
      <c r="A1321" s="131"/>
      <c r="B1321" s="39"/>
      <c r="C1321" s="39"/>
      <c r="D1321" s="93"/>
      <c r="E1321" s="68"/>
      <c r="F1321" s="40"/>
      <c r="G1321" s="94"/>
      <c r="H1321" s="38"/>
      <c r="I1321" s="95"/>
      <c r="J1321" s="40"/>
      <c r="K1321" s="38"/>
      <c r="L1321" s="95"/>
      <c r="M1321" s="40"/>
      <c r="N1321" s="38"/>
      <c r="O1321" s="95"/>
      <c r="P1321" s="68"/>
      <c r="Q1321" s="226"/>
      <c r="R1321" s="227"/>
      <c r="S1321" s="227"/>
      <c r="T1321" s="227"/>
      <c r="U1321" s="227"/>
      <c r="V1321" s="227"/>
      <c r="W1321" s="227"/>
      <c r="X1321" s="227"/>
      <c r="Y1321" s="227"/>
      <c r="Z1321" s="227"/>
      <c r="AA1321" s="227"/>
      <c r="AB1321" s="228"/>
      <c r="AC1321" s="149">
        <f>IF($D1321="",0,IF($E1321="",0,IF(VLOOKUP($E1321,paramètres!$E$33:$F$44,2,FALSE)&lt;=VLOOKUP($AC$18,paramètres!$E$33:$F$44,2,FALSE),Q1321*$D1321,0)))</f>
        <v>0</v>
      </c>
      <c r="AD1321" s="13">
        <f>IF($D1321="",0,IF($E1321="",0,IF(VLOOKUP($E1321,paramètres!$E$33:$F$44,2,FALSE)&lt;=VLOOKUP($AD$18,paramètres!$E$33:$F$44,2,FALSE),R1321*$D1321,0)))</f>
        <v>0</v>
      </c>
      <c r="AE1321" s="13">
        <f>IF($D1321="",0,IF($E1321="",0,IF(VLOOKUP($E1321,paramètres!$E$33:$F$44,2,FALSE)&lt;=VLOOKUP($AE$18,paramètres!$E$33:$F$44,2,FALSE),S1321*$D1321,0)))</f>
        <v>0</v>
      </c>
      <c r="AF1321" s="13">
        <f>IF($D1321="",0,IF($E1321="",0,IF(VLOOKUP($E1321,paramètres!$E$33:$F$44,2,FALSE)&lt;=VLOOKUP($AF$18,paramètres!$E$33:$F$44,2,FALSE),T1321*$D1321,0)))</f>
        <v>0</v>
      </c>
      <c r="AG1321" s="13">
        <f>IF($D1321="",0,IF($E1321="",0,IF(VLOOKUP($E1321,paramètres!$E$33:$F$44,2,FALSE)&lt;=VLOOKUP($AG$18,paramètres!$E$33:$F$44,2,FALSE),U1321*$D1321,0)))</f>
        <v>0</v>
      </c>
      <c r="AH1321" s="13">
        <f>IF($D1321="",0,IF($E1321="",0,IF(VLOOKUP($E1321,paramètres!$E$33:$F$44,2,FALSE)&lt;=VLOOKUP($AH$18,paramètres!$E$33:$F$44,2,FALSE),V1321*$D1321,0)))</f>
        <v>0</v>
      </c>
      <c r="AI1321" s="13">
        <f>IF($D1321="",0,IF($E1321="",0,IF(VLOOKUP($E1321,paramètres!$E$33:$F$44,2,FALSE)&lt;=VLOOKUP($AI$18,paramètres!$E$33:$F$44,2,FALSE),W1321*$D1321,0)))</f>
        <v>0</v>
      </c>
      <c r="AJ1321" s="13">
        <f>IF($D1321="",0,IF($E1321="",0,IF(VLOOKUP($E1321,paramètres!$E$33:$F$44,2,FALSE)&lt;=VLOOKUP($AJ$18,paramètres!$E$33:$F$44,2,FALSE),X1321*$D1321,0)))</f>
        <v>0</v>
      </c>
      <c r="AK1321" s="13">
        <f>IF($D1321="",0,IF($E1321="",0,IF(VLOOKUP($E1321,paramètres!$E$33:$F$44,2,FALSE)&lt;=VLOOKUP($AK$18,paramètres!$E$33:$F$44,2,FALSE),Y1321*$D1321,0)))</f>
        <v>0</v>
      </c>
      <c r="AL1321" s="13">
        <f>IF($D1321="",0,IF($E1321="",0,IF(VLOOKUP($E1321,paramètres!$E$33:$F$44,2,FALSE)&lt;=VLOOKUP($AL$18,paramètres!$E$33:$F$44,2,FALSE),Z1321*$D1321,0)))</f>
        <v>0</v>
      </c>
      <c r="AM1321" s="13">
        <f>IF($D1321="",0,IF($E1321="",0,IF(VLOOKUP($E1321,paramètres!$E$33:$F$44,2,FALSE)&lt;=VLOOKUP($AM$18,paramètres!$E$33:$F$44,2,FALSE),AA1321*$D1321,0)))</f>
        <v>0</v>
      </c>
      <c r="AN1321" s="154">
        <f>IF($D1321="",0,IF($E1321="",0,IF(VLOOKUP($E1321,paramètres!$E$33:$F$44,2,FALSE)&lt;=VLOOKUP($AN$18,paramètres!$E$33:$F$44,2,FALSE),AB1321*$D1321,0)))</f>
        <v>0</v>
      </c>
      <c r="AO1321" s="149" t="str">
        <f>IF(paramètres!$B$28=1,((SUM(Q1321:Z1321)/1.02)+SUM(AA1321:AB1321))*0.0303/9*COUNT(Q1321:Y1321),IF(paramètres!$B$28=2,(SUM(Q1321:AB1321))*0.0303/9*COUNT(Q1321:Y1321),"Missing Delta option"))</f>
        <v>Missing Delta option</v>
      </c>
      <c r="AP1321" s="13" t="str">
        <f>IF(paramètres!$B$28=1,(((SUM(Q1321:Z1321)/1.02)+SUM(AA1321:AB1321))+((SUM(AC1321:AL1321)/1.02)+SUM(AM1321:AO1321)))*cotpatr,IF(paramètres!$B$28=2,(SUM(Q1321:AO1321)*cotpatr),"Missing Delta Option"))</f>
        <v>Missing Delta Option</v>
      </c>
      <c r="AQ1321" s="13" t="str" cm="1">
        <f t="array" ref="AQ1321">IF(paramètres!$B$28=1,(((SUM(Q1321:Z1321)/1.02)+SUM(AA1321:AB1321))+((SUM(AC1321:AN1321)/1.02)+SUM(AM1321:AN1321)))/12*pécule,IF(paramètres!$B$28=2,SUM(Q1321:AN1321)/12*pécule,"Missing Delta Option"))</f>
        <v>Missing Delta Option</v>
      </c>
      <c r="AR1321" s="132" t="e">
        <f>IF(paramètres!$B$28=1,(((SUM(Q1321:Z1321)/1.02)+SUM(AA1321:AB1321))+((SUM(AC1321:AN1321)/1.02)+SUM(AM1321:AN1321)))+AO1321+AP1321+AQ1321,SUM(Q1321:AN1321)+AO1321+AP1321+AQ1321)</f>
        <v>#VALUE!</v>
      </c>
    </row>
    <row r="1322" spans="1:44" x14ac:dyDescent="0.25">
      <c r="A1322" s="131"/>
      <c r="B1322" s="39"/>
      <c r="C1322" s="39"/>
      <c r="D1322" s="93"/>
      <c r="E1322" s="68"/>
      <c r="F1322" s="40"/>
      <c r="G1322" s="94"/>
      <c r="H1322" s="38"/>
      <c r="I1322" s="95"/>
      <c r="J1322" s="40"/>
      <c r="K1322" s="38"/>
      <c r="L1322" s="95"/>
      <c r="M1322" s="40"/>
      <c r="N1322" s="38"/>
      <c r="O1322" s="95"/>
      <c r="P1322" s="68"/>
      <c r="Q1322" s="226"/>
      <c r="R1322" s="227"/>
      <c r="S1322" s="227"/>
      <c r="T1322" s="227"/>
      <c r="U1322" s="227"/>
      <c r="V1322" s="227"/>
      <c r="W1322" s="227"/>
      <c r="X1322" s="227"/>
      <c r="Y1322" s="227"/>
      <c r="Z1322" s="227"/>
      <c r="AA1322" s="227"/>
      <c r="AB1322" s="228"/>
      <c r="AC1322" s="149">
        <f>IF($D1322="",0,IF($E1322="",0,IF(VLOOKUP($E1322,paramètres!$E$33:$F$44,2,FALSE)&lt;=VLOOKUP($AC$18,paramètres!$E$33:$F$44,2,FALSE),Q1322*$D1322,0)))</f>
        <v>0</v>
      </c>
      <c r="AD1322" s="13">
        <f>IF($D1322="",0,IF($E1322="",0,IF(VLOOKUP($E1322,paramètres!$E$33:$F$44,2,FALSE)&lt;=VLOOKUP($AD$18,paramètres!$E$33:$F$44,2,FALSE),R1322*$D1322,0)))</f>
        <v>0</v>
      </c>
      <c r="AE1322" s="13">
        <f>IF($D1322="",0,IF($E1322="",0,IF(VLOOKUP($E1322,paramètres!$E$33:$F$44,2,FALSE)&lt;=VLOOKUP($AE$18,paramètres!$E$33:$F$44,2,FALSE),S1322*$D1322,0)))</f>
        <v>0</v>
      </c>
      <c r="AF1322" s="13">
        <f>IF($D1322="",0,IF($E1322="",0,IF(VLOOKUP($E1322,paramètres!$E$33:$F$44,2,FALSE)&lt;=VLOOKUP($AF$18,paramètres!$E$33:$F$44,2,FALSE),T1322*$D1322,0)))</f>
        <v>0</v>
      </c>
      <c r="AG1322" s="13">
        <f>IF($D1322="",0,IF($E1322="",0,IF(VLOOKUP($E1322,paramètres!$E$33:$F$44,2,FALSE)&lt;=VLOOKUP($AG$18,paramètres!$E$33:$F$44,2,FALSE),U1322*$D1322,0)))</f>
        <v>0</v>
      </c>
      <c r="AH1322" s="13">
        <f>IF($D1322="",0,IF($E1322="",0,IF(VLOOKUP($E1322,paramètres!$E$33:$F$44,2,FALSE)&lt;=VLOOKUP($AH$18,paramètres!$E$33:$F$44,2,FALSE),V1322*$D1322,0)))</f>
        <v>0</v>
      </c>
      <c r="AI1322" s="13">
        <f>IF($D1322="",0,IF($E1322="",0,IF(VLOOKUP($E1322,paramètres!$E$33:$F$44,2,FALSE)&lt;=VLOOKUP($AI$18,paramètres!$E$33:$F$44,2,FALSE),W1322*$D1322,0)))</f>
        <v>0</v>
      </c>
      <c r="AJ1322" s="13">
        <f>IF($D1322="",0,IF($E1322="",0,IF(VLOOKUP($E1322,paramètres!$E$33:$F$44,2,FALSE)&lt;=VLOOKUP($AJ$18,paramètres!$E$33:$F$44,2,FALSE),X1322*$D1322,0)))</f>
        <v>0</v>
      </c>
      <c r="AK1322" s="13">
        <f>IF($D1322="",0,IF($E1322="",0,IF(VLOOKUP($E1322,paramètres!$E$33:$F$44,2,FALSE)&lt;=VLOOKUP($AK$18,paramètres!$E$33:$F$44,2,FALSE),Y1322*$D1322,0)))</f>
        <v>0</v>
      </c>
      <c r="AL1322" s="13">
        <f>IF($D1322="",0,IF($E1322="",0,IF(VLOOKUP($E1322,paramètres!$E$33:$F$44,2,FALSE)&lt;=VLOOKUP($AL$18,paramètres!$E$33:$F$44,2,FALSE),Z1322*$D1322,0)))</f>
        <v>0</v>
      </c>
      <c r="AM1322" s="13">
        <f>IF($D1322="",0,IF($E1322="",0,IF(VLOOKUP($E1322,paramètres!$E$33:$F$44,2,FALSE)&lt;=VLOOKUP($AM$18,paramètres!$E$33:$F$44,2,FALSE),AA1322*$D1322,0)))</f>
        <v>0</v>
      </c>
      <c r="AN1322" s="154">
        <f>IF($D1322="",0,IF($E1322="",0,IF(VLOOKUP($E1322,paramètres!$E$33:$F$44,2,FALSE)&lt;=VLOOKUP($AN$18,paramètres!$E$33:$F$44,2,FALSE),AB1322*$D1322,0)))</f>
        <v>0</v>
      </c>
      <c r="AO1322" s="149" t="str">
        <f>IF(paramètres!$B$28=1,((SUM(Q1322:Z1322)/1.02)+SUM(AA1322:AB1322))*0.0303/9*COUNT(Q1322:Y1322),IF(paramètres!$B$28=2,(SUM(Q1322:AB1322))*0.0303/9*COUNT(Q1322:Y1322),"Missing Delta option"))</f>
        <v>Missing Delta option</v>
      </c>
      <c r="AP1322" s="13" t="str">
        <f>IF(paramètres!$B$28=1,(((SUM(Q1322:Z1322)/1.02)+SUM(AA1322:AB1322))+((SUM(AC1322:AL1322)/1.02)+SUM(AM1322:AO1322)))*cotpatr,IF(paramètres!$B$28=2,(SUM(Q1322:AO1322)*cotpatr),"Missing Delta Option"))</f>
        <v>Missing Delta Option</v>
      </c>
      <c r="AQ1322" s="13" t="str" cm="1">
        <f t="array" ref="AQ1322">IF(paramètres!$B$28=1,(((SUM(Q1322:Z1322)/1.02)+SUM(AA1322:AB1322))+((SUM(AC1322:AN1322)/1.02)+SUM(AM1322:AN1322)))/12*pécule,IF(paramètres!$B$28=2,SUM(Q1322:AN1322)/12*pécule,"Missing Delta Option"))</f>
        <v>Missing Delta Option</v>
      </c>
      <c r="AR1322" s="132" t="e">
        <f>IF(paramètres!$B$28=1,(((SUM(Q1322:Z1322)/1.02)+SUM(AA1322:AB1322))+((SUM(AC1322:AN1322)/1.02)+SUM(AM1322:AN1322)))+AO1322+AP1322+AQ1322,SUM(Q1322:AN1322)+AO1322+AP1322+AQ1322)</f>
        <v>#VALUE!</v>
      </c>
    </row>
    <row r="1323" spans="1:44" x14ac:dyDescent="0.25">
      <c r="A1323" s="131"/>
      <c r="B1323" s="39"/>
      <c r="C1323" s="39"/>
      <c r="D1323" s="93"/>
      <c r="E1323" s="68"/>
      <c r="F1323" s="40"/>
      <c r="G1323" s="94"/>
      <c r="H1323" s="38"/>
      <c r="I1323" s="95"/>
      <c r="J1323" s="40"/>
      <c r="K1323" s="38"/>
      <c r="L1323" s="95"/>
      <c r="M1323" s="40"/>
      <c r="N1323" s="38"/>
      <c r="O1323" s="95"/>
      <c r="P1323" s="68"/>
      <c r="Q1323" s="226"/>
      <c r="R1323" s="227"/>
      <c r="S1323" s="227"/>
      <c r="T1323" s="227"/>
      <c r="U1323" s="227"/>
      <c r="V1323" s="227"/>
      <c r="W1323" s="227"/>
      <c r="X1323" s="227"/>
      <c r="Y1323" s="227"/>
      <c r="Z1323" s="227"/>
      <c r="AA1323" s="227"/>
      <c r="AB1323" s="228"/>
      <c r="AC1323" s="149">
        <f>IF($D1323="",0,IF($E1323="",0,IF(VLOOKUP($E1323,paramètres!$E$33:$F$44,2,FALSE)&lt;=VLOOKUP($AC$18,paramètres!$E$33:$F$44,2,FALSE),Q1323*$D1323,0)))</f>
        <v>0</v>
      </c>
      <c r="AD1323" s="13">
        <f>IF($D1323="",0,IF($E1323="",0,IF(VLOOKUP($E1323,paramètres!$E$33:$F$44,2,FALSE)&lt;=VLOOKUP($AD$18,paramètres!$E$33:$F$44,2,FALSE),R1323*$D1323,0)))</f>
        <v>0</v>
      </c>
      <c r="AE1323" s="13">
        <f>IF($D1323="",0,IF($E1323="",0,IF(VLOOKUP($E1323,paramètres!$E$33:$F$44,2,FALSE)&lt;=VLOOKUP($AE$18,paramètres!$E$33:$F$44,2,FALSE),S1323*$D1323,0)))</f>
        <v>0</v>
      </c>
      <c r="AF1323" s="13">
        <f>IF($D1323="",0,IF($E1323="",0,IF(VLOOKUP($E1323,paramètres!$E$33:$F$44,2,FALSE)&lt;=VLOOKUP($AF$18,paramètres!$E$33:$F$44,2,FALSE),T1323*$D1323,0)))</f>
        <v>0</v>
      </c>
      <c r="AG1323" s="13">
        <f>IF($D1323="",0,IF($E1323="",0,IF(VLOOKUP($E1323,paramètres!$E$33:$F$44,2,FALSE)&lt;=VLOOKUP($AG$18,paramètres!$E$33:$F$44,2,FALSE),U1323*$D1323,0)))</f>
        <v>0</v>
      </c>
      <c r="AH1323" s="13">
        <f>IF($D1323="",0,IF($E1323="",0,IF(VLOOKUP($E1323,paramètres!$E$33:$F$44,2,FALSE)&lt;=VLOOKUP($AH$18,paramètres!$E$33:$F$44,2,FALSE),V1323*$D1323,0)))</f>
        <v>0</v>
      </c>
      <c r="AI1323" s="13">
        <f>IF($D1323="",0,IF($E1323="",0,IF(VLOOKUP($E1323,paramètres!$E$33:$F$44,2,FALSE)&lt;=VLOOKUP($AI$18,paramètres!$E$33:$F$44,2,FALSE),W1323*$D1323,0)))</f>
        <v>0</v>
      </c>
      <c r="AJ1323" s="13">
        <f>IF($D1323="",0,IF($E1323="",0,IF(VLOOKUP($E1323,paramètres!$E$33:$F$44,2,FALSE)&lt;=VLOOKUP($AJ$18,paramètres!$E$33:$F$44,2,FALSE),X1323*$D1323,0)))</f>
        <v>0</v>
      </c>
      <c r="AK1323" s="13">
        <f>IF($D1323="",0,IF($E1323="",0,IF(VLOOKUP($E1323,paramètres!$E$33:$F$44,2,FALSE)&lt;=VLOOKUP($AK$18,paramètres!$E$33:$F$44,2,FALSE),Y1323*$D1323,0)))</f>
        <v>0</v>
      </c>
      <c r="AL1323" s="13">
        <f>IF($D1323="",0,IF($E1323="",0,IF(VLOOKUP($E1323,paramètres!$E$33:$F$44,2,FALSE)&lt;=VLOOKUP($AL$18,paramètres!$E$33:$F$44,2,FALSE),Z1323*$D1323,0)))</f>
        <v>0</v>
      </c>
      <c r="AM1323" s="13">
        <f>IF($D1323="",0,IF($E1323="",0,IF(VLOOKUP($E1323,paramètres!$E$33:$F$44,2,FALSE)&lt;=VLOOKUP($AM$18,paramètres!$E$33:$F$44,2,FALSE),AA1323*$D1323,0)))</f>
        <v>0</v>
      </c>
      <c r="AN1323" s="154">
        <f>IF($D1323="",0,IF($E1323="",0,IF(VLOOKUP($E1323,paramètres!$E$33:$F$44,2,FALSE)&lt;=VLOOKUP($AN$18,paramètres!$E$33:$F$44,2,FALSE),AB1323*$D1323,0)))</f>
        <v>0</v>
      </c>
      <c r="AO1323" s="149" t="str">
        <f>IF(paramètres!$B$28=1,((SUM(Q1323:Z1323)/1.02)+SUM(AA1323:AB1323))*0.0303/9*COUNT(Q1323:Y1323),IF(paramètres!$B$28=2,(SUM(Q1323:AB1323))*0.0303/9*COUNT(Q1323:Y1323),"Missing Delta option"))</f>
        <v>Missing Delta option</v>
      </c>
      <c r="AP1323" s="13" t="str">
        <f>IF(paramètres!$B$28=1,(((SUM(Q1323:Z1323)/1.02)+SUM(AA1323:AB1323))+((SUM(AC1323:AL1323)/1.02)+SUM(AM1323:AO1323)))*cotpatr,IF(paramètres!$B$28=2,(SUM(Q1323:AO1323)*cotpatr),"Missing Delta Option"))</f>
        <v>Missing Delta Option</v>
      </c>
      <c r="AQ1323" s="13" t="str" cm="1">
        <f t="array" ref="AQ1323">IF(paramètres!$B$28=1,(((SUM(Q1323:Z1323)/1.02)+SUM(AA1323:AB1323))+((SUM(AC1323:AN1323)/1.02)+SUM(AM1323:AN1323)))/12*pécule,IF(paramètres!$B$28=2,SUM(Q1323:AN1323)/12*pécule,"Missing Delta Option"))</f>
        <v>Missing Delta Option</v>
      </c>
      <c r="AR1323" s="132" t="e">
        <f>IF(paramètres!$B$28=1,(((SUM(Q1323:Z1323)/1.02)+SUM(AA1323:AB1323))+((SUM(AC1323:AN1323)/1.02)+SUM(AM1323:AN1323)))+AO1323+AP1323+AQ1323,SUM(Q1323:AN1323)+AO1323+AP1323+AQ1323)</f>
        <v>#VALUE!</v>
      </c>
    </row>
    <row r="1324" spans="1:44" x14ac:dyDescent="0.25">
      <c r="A1324" s="131"/>
      <c r="B1324" s="39"/>
      <c r="C1324" s="39"/>
      <c r="D1324" s="93"/>
      <c r="E1324" s="68"/>
      <c r="F1324" s="40"/>
      <c r="G1324" s="94"/>
      <c r="H1324" s="38"/>
      <c r="I1324" s="95"/>
      <c r="J1324" s="40"/>
      <c r="K1324" s="38"/>
      <c r="L1324" s="95"/>
      <c r="M1324" s="40"/>
      <c r="N1324" s="38"/>
      <c r="O1324" s="95"/>
      <c r="P1324" s="68"/>
      <c r="Q1324" s="226"/>
      <c r="R1324" s="227"/>
      <c r="S1324" s="227"/>
      <c r="T1324" s="227"/>
      <c r="U1324" s="227"/>
      <c r="V1324" s="227"/>
      <c r="W1324" s="227"/>
      <c r="X1324" s="227"/>
      <c r="Y1324" s="227"/>
      <c r="Z1324" s="227"/>
      <c r="AA1324" s="227"/>
      <c r="AB1324" s="228"/>
      <c r="AC1324" s="149">
        <f>IF($D1324="",0,IF($E1324="",0,IF(VLOOKUP($E1324,paramètres!$E$33:$F$44,2,FALSE)&lt;=VLOOKUP($AC$18,paramètres!$E$33:$F$44,2,FALSE),Q1324*$D1324,0)))</f>
        <v>0</v>
      </c>
      <c r="AD1324" s="13">
        <f>IF($D1324="",0,IF($E1324="",0,IF(VLOOKUP($E1324,paramètres!$E$33:$F$44,2,FALSE)&lt;=VLOOKUP($AD$18,paramètres!$E$33:$F$44,2,FALSE),R1324*$D1324,0)))</f>
        <v>0</v>
      </c>
      <c r="AE1324" s="13">
        <f>IF($D1324="",0,IF($E1324="",0,IF(VLOOKUP($E1324,paramètres!$E$33:$F$44,2,FALSE)&lt;=VLOOKUP($AE$18,paramètres!$E$33:$F$44,2,FALSE),S1324*$D1324,0)))</f>
        <v>0</v>
      </c>
      <c r="AF1324" s="13">
        <f>IF($D1324="",0,IF($E1324="",0,IF(VLOOKUP($E1324,paramètres!$E$33:$F$44,2,FALSE)&lt;=VLOOKUP($AF$18,paramètres!$E$33:$F$44,2,FALSE),T1324*$D1324,0)))</f>
        <v>0</v>
      </c>
      <c r="AG1324" s="13">
        <f>IF($D1324="",0,IF($E1324="",0,IF(VLOOKUP($E1324,paramètres!$E$33:$F$44,2,FALSE)&lt;=VLOOKUP($AG$18,paramètres!$E$33:$F$44,2,FALSE),U1324*$D1324,0)))</f>
        <v>0</v>
      </c>
      <c r="AH1324" s="13">
        <f>IF($D1324="",0,IF($E1324="",0,IF(VLOOKUP($E1324,paramètres!$E$33:$F$44,2,FALSE)&lt;=VLOOKUP($AH$18,paramètres!$E$33:$F$44,2,FALSE),V1324*$D1324,0)))</f>
        <v>0</v>
      </c>
      <c r="AI1324" s="13">
        <f>IF($D1324="",0,IF($E1324="",0,IF(VLOOKUP($E1324,paramètres!$E$33:$F$44,2,FALSE)&lt;=VLOOKUP($AI$18,paramètres!$E$33:$F$44,2,FALSE),W1324*$D1324,0)))</f>
        <v>0</v>
      </c>
      <c r="AJ1324" s="13">
        <f>IF($D1324="",0,IF($E1324="",0,IF(VLOOKUP($E1324,paramètres!$E$33:$F$44,2,FALSE)&lt;=VLOOKUP($AJ$18,paramètres!$E$33:$F$44,2,FALSE),X1324*$D1324,0)))</f>
        <v>0</v>
      </c>
      <c r="AK1324" s="13">
        <f>IF($D1324="",0,IF($E1324="",0,IF(VLOOKUP($E1324,paramètres!$E$33:$F$44,2,FALSE)&lt;=VLOOKUP($AK$18,paramètres!$E$33:$F$44,2,FALSE),Y1324*$D1324,0)))</f>
        <v>0</v>
      </c>
      <c r="AL1324" s="13">
        <f>IF($D1324="",0,IF($E1324="",0,IF(VLOOKUP($E1324,paramètres!$E$33:$F$44,2,FALSE)&lt;=VLOOKUP($AL$18,paramètres!$E$33:$F$44,2,FALSE),Z1324*$D1324,0)))</f>
        <v>0</v>
      </c>
      <c r="AM1324" s="13">
        <f>IF($D1324="",0,IF($E1324="",0,IF(VLOOKUP($E1324,paramètres!$E$33:$F$44,2,FALSE)&lt;=VLOOKUP($AM$18,paramètres!$E$33:$F$44,2,FALSE),AA1324*$D1324,0)))</f>
        <v>0</v>
      </c>
      <c r="AN1324" s="154">
        <f>IF($D1324="",0,IF($E1324="",0,IF(VLOOKUP($E1324,paramètres!$E$33:$F$44,2,FALSE)&lt;=VLOOKUP($AN$18,paramètres!$E$33:$F$44,2,FALSE),AB1324*$D1324,0)))</f>
        <v>0</v>
      </c>
      <c r="AO1324" s="149" t="str">
        <f>IF(paramètres!$B$28=1,((SUM(Q1324:Z1324)/1.02)+SUM(AA1324:AB1324))*0.0303/9*COUNT(Q1324:Y1324),IF(paramètres!$B$28=2,(SUM(Q1324:AB1324))*0.0303/9*COUNT(Q1324:Y1324),"Missing Delta option"))</f>
        <v>Missing Delta option</v>
      </c>
      <c r="AP1324" s="13" t="str">
        <f>IF(paramètres!$B$28=1,(((SUM(Q1324:Z1324)/1.02)+SUM(AA1324:AB1324))+((SUM(AC1324:AL1324)/1.02)+SUM(AM1324:AO1324)))*cotpatr,IF(paramètres!$B$28=2,(SUM(Q1324:AO1324)*cotpatr),"Missing Delta Option"))</f>
        <v>Missing Delta Option</v>
      </c>
      <c r="AQ1324" s="13" t="str" cm="1">
        <f t="array" ref="AQ1324">IF(paramètres!$B$28=1,(((SUM(Q1324:Z1324)/1.02)+SUM(AA1324:AB1324))+((SUM(AC1324:AN1324)/1.02)+SUM(AM1324:AN1324)))/12*pécule,IF(paramètres!$B$28=2,SUM(Q1324:AN1324)/12*pécule,"Missing Delta Option"))</f>
        <v>Missing Delta Option</v>
      </c>
      <c r="AR1324" s="132" t="e">
        <f>IF(paramètres!$B$28=1,(((SUM(Q1324:Z1324)/1.02)+SUM(AA1324:AB1324))+((SUM(AC1324:AN1324)/1.02)+SUM(AM1324:AN1324)))+AO1324+AP1324+AQ1324,SUM(Q1324:AN1324)+AO1324+AP1324+AQ1324)</f>
        <v>#VALUE!</v>
      </c>
    </row>
    <row r="1325" spans="1:44" x14ac:dyDescent="0.25">
      <c r="A1325" s="131"/>
      <c r="B1325" s="39"/>
      <c r="C1325" s="39"/>
      <c r="D1325" s="93"/>
      <c r="E1325" s="68"/>
      <c r="F1325" s="40"/>
      <c r="G1325" s="94"/>
      <c r="H1325" s="38"/>
      <c r="I1325" s="95"/>
      <c r="J1325" s="40"/>
      <c r="K1325" s="38"/>
      <c r="L1325" s="95"/>
      <c r="M1325" s="40"/>
      <c r="N1325" s="38"/>
      <c r="O1325" s="95"/>
      <c r="P1325" s="68"/>
      <c r="Q1325" s="226"/>
      <c r="R1325" s="227"/>
      <c r="S1325" s="227"/>
      <c r="T1325" s="227"/>
      <c r="U1325" s="227"/>
      <c r="V1325" s="227"/>
      <c r="W1325" s="227"/>
      <c r="X1325" s="227"/>
      <c r="Y1325" s="227"/>
      <c r="Z1325" s="227"/>
      <c r="AA1325" s="227"/>
      <c r="AB1325" s="228"/>
      <c r="AC1325" s="149">
        <f>IF($D1325="",0,IF($E1325="",0,IF(VLOOKUP($E1325,paramètres!$E$33:$F$44,2,FALSE)&lt;=VLOOKUP($AC$18,paramètres!$E$33:$F$44,2,FALSE),Q1325*$D1325,0)))</f>
        <v>0</v>
      </c>
      <c r="AD1325" s="13">
        <f>IF($D1325="",0,IF($E1325="",0,IF(VLOOKUP($E1325,paramètres!$E$33:$F$44,2,FALSE)&lt;=VLOOKUP($AD$18,paramètres!$E$33:$F$44,2,FALSE),R1325*$D1325,0)))</f>
        <v>0</v>
      </c>
      <c r="AE1325" s="13">
        <f>IF($D1325="",0,IF($E1325="",0,IF(VLOOKUP($E1325,paramètres!$E$33:$F$44,2,FALSE)&lt;=VLOOKUP($AE$18,paramètres!$E$33:$F$44,2,FALSE),S1325*$D1325,0)))</f>
        <v>0</v>
      </c>
      <c r="AF1325" s="13">
        <f>IF($D1325="",0,IF($E1325="",0,IF(VLOOKUP($E1325,paramètres!$E$33:$F$44,2,FALSE)&lt;=VLOOKUP($AF$18,paramètres!$E$33:$F$44,2,FALSE),T1325*$D1325,0)))</f>
        <v>0</v>
      </c>
      <c r="AG1325" s="13">
        <f>IF($D1325="",0,IF($E1325="",0,IF(VLOOKUP($E1325,paramètres!$E$33:$F$44,2,FALSE)&lt;=VLOOKUP($AG$18,paramètres!$E$33:$F$44,2,FALSE),U1325*$D1325,0)))</f>
        <v>0</v>
      </c>
      <c r="AH1325" s="13">
        <f>IF($D1325="",0,IF($E1325="",0,IF(VLOOKUP($E1325,paramètres!$E$33:$F$44,2,FALSE)&lt;=VLOOKUP($AH$18,paramètres!$E$33:$F$44,2,FALSE),V1325*$D1325,0)))</f>
        <v>0</v>
      </c>
      <c r="AI1325" s="13">
        <f>IF($D1325="",0,IF($E1325="",0,IF(VLOOKUP($E1325,paramètres!$E$33:$F$44,2,FALSE)&lt;=VLOOKUP($AI$18,paramètres!$E$33:$F$44,2,FALSE),W1325*$D1325,0)))</f>
        <v>0</v>
      </c>
      <c r="AJ1325" s="13">
        <f>IF($D1325="",0,IF($E1325="",0,IF(VLOOKUP($E1325,paramètres!$E$33:$F$44,2,FALSE)&lt;=VLOOKUP($AJ$18,paramètres!$E$33:$F$44,2,FALSE),X1325*$D1325,0)))</f>
        <v>0</v>
      </c>
      <c r="AK1325" s="13">
        <f>IF($D1325="",0,IF($E1325="",0,IF(VLOOKUP($E1325,paramètres!$E$33:$F$44,2,FALSE)&lt;=VLOOKUP($AK$18,paramètres!$E$33:$F$44,2,FALSE),Y1325*$D1325,0)))</f>
        <v>0</v>
      </c>
      <c r="AL1325" s="13">
        <f>IF($D1325="",0,IF($E1325="",0,IF(VLOOKUP($E1325,paramètres!$E$33:$F$44,2,FALSE)&lt;=VLOOKUP($AL$18,paramètres!$E$33:$F$44,2,FALSE),Z1325*$D1325,0)))</f>
        <v>0</v>
      </c>
      <c r="AM1325" s="13">
        <f>IF($D1325="",0,IF($E1325="",0,IF(VLOOKUP($E1325,paramètres!$E$33:$F$44,2,FALSE)&lt;=VLOOKUP($AM$18,paramètres!$E$33:$F$44,2,FALSE),AA1325*$D1325,0)))</f>
        <v>0</v>
      </c>
      <c r="AN1325" s="154">
        <f>IF($D1325="",0,IF($E1325="",0,IF(VLOOKUP($E1325,paramètres!$E$33:$F$44,2,FALSE)&lt;=VLOOKUP($AN$18,paramètres!$E$33:$F$44,2,FALSE),AB1325*$D1325,0)))</f>
        <v>0</v>
      </c>
      <c r="AO1325" s="149" t="str">
        <f>IF(paramètres!$B$28=1,((SUM(Q1325:Z1325)/1.02)+SUM(AA1325:AB1325))*0.0303/9*COUNT(Q1325:Y1325),IF(paramètres!$B$28=2,(SUM(Q1325:AB1325))*0.0303/9*COUNT(Q1325:Y1325),"Missing Delta option"))</f>
        <v>Missing Delta option</v>
      </c>
      <c r="AP1325" s="13" t="str">
        <f>IF(paramètres!$B$28=1,(((SUM(Q1325:Z1325)/1.02)+SUM(AA1325:AB1325))+((SUM(AC1325:AL1325)/1.02)+SUM(AM1325:AO1325)))*cotpatr,IF(paramètres!$B$28=2,(SUM(Q1325:AO1325)*cotpatr),"Missing Delta Option"))</f>
        <v>Missing Delta Option</v>
      </c>
      <c r="AQ1325" s="13" t="str" cm="1">
        <f t="array" ref="AQ1325">IF(paramètres!$B$28=1,(((SUM(Q1325:Z1325)/1.02)+SUM(AA1325:AB1325))+((SUM(AC1325:AN1325)/1.02)+SUM(AM1325:AN1325)))/12*pécule,IF(paramètres!$B$28=2,SUM(Q1325:AN1325)/12*pécule,"Missing Delta Option"))</f>
        <v>Missing Delta Option</v>
      </c>
      <c r="AR1325" s="132" t="e">
        <f>IF(paramètres!$B$28=1,(((SUM(Q1325:Z1325)/1.02)+SUM(AA1325:AB1325))+((SUM(AC1325:AN1325)/1.02)+SUM(AM1325:AN1325)))+AO1325+AP1325+AQ1325,SUM(Q1325:AN1325)+AO1325+AP1325+AQ1325)</f>
        <v>#VALUE!</v>
      </c>
    </row>
    <row r="1326" spans="1:44" x14ac:dyDescent="0.25">
      <c r="A1326" s="131"/>
      <c r="B1326" s="39"/>
      <c r="C1326" s="39"/>
      <c r="D1326" s="93"/>
      <c r="E1326" s="68"/>
      <c r="F1326" s="40"/>
      <c r="G1326" s="94"/>
      <c r="H1326" s="38"/>
      <c r="I1326" s="95"/>
      <c r="J1326" s="40"/>
      <c r="K1326" s="38"/>
      <c r="L1326" s="95"/>
      <c r="M1326" s="40"/>
      <c r="N1326" s="38"/>
      <c r="O1326" s="95"/>
      <c r="P1326" s="68"/>
      <c r="Q1326" s="226"/>
      <c r="R1326" s="227"/>
      <c r="S1326" s="227"/>
      <c r="T1326" s="227"/>
      <c r="U1326" s="227"/>
      <c r="V1326" s="227"/>
      <c r="W1326" s="227"/>
      <c r="X1326" s="227"/>
      <c r="Y1326" s="227"/>
      <c r="Z1326" s="227"/>
      <c r="AA1326" s="227"/>
      <c r="AB1326" s="228"/>
      <c r="AC1326" s="149">
        <f>IF($D1326="",0,IF($E1326="",0,IF(VLOOKUP($E1326,paramètres!$E$33:$F$44,2,FALSE)&lt;=VLOOKUP($AC$18,paramètres!$E$33:$F$44,2,FALSE),Q1326*$D1326,0)))</f>
        <v>0</v>
      </c>
      <c r="AD1326" s="13">
        <f>IF($D1326="",0,IF($E1326="",0,IF(VLOOKUP($E1326,paramètres!$E$33:$F$44,2,FALSE)&lt;=VLOOKUP($AD$18,paramètres!$E$33:$F$44,2,FALSE),R1326*$D1326,0)))</f>
        <v>0</v>
      </c>
      <c r="AE1326" s="13">
        <f>IF($D1326="",0,IF($E1326="",0,IF(VLOOKUP($E1326,paramètres!$E$33:$F$44,2,FALSE)&lt;=VLOOKUP($AE$18,paramètres!$E$33:$F$44,2,FALSE),S1326*$D1326,0)))</f>
        <v>0</v>
      </c>
      <c r="AF1326" s="13">
        <f>IF($D1326="",0,IF($E1326="",0,IF(VLOOKUP($E1326,paramètres!$E$33:$F$44,2,FALSE)&lt;=VLOOKUP($AF$18,paramètres!$E$33:$F$44,2,FALSE),T1326*$D1326,0)))</f>
        <v>0</v>
      </c>
      <c r="AG1326" s="13">
        <f>IF($D1326="",0,IF($E1326="",0,IF(VLOOKUP($E1326,paramètres!$E$33:$F$44,2,FALSE)&lt;=VLOOKUP($AG$18,paramètres!$E$33:$F$44,2,FALSE),U1326*$D1326,0)))</f>
        <v>0</v>
      </c>
      <c r="AH1326" s="13">
        <f>IF($D1326="",0,IF($E1326="",0,IF(VLOOKUP($E1326,paramètres!$E$33:$F$44,2,FALSE)&lt;=VLOOKUP($AH$18,paramètres!$E$33:$F$44,2,FALSE),V1326*$D1326,0)))</f>
        <v>0</v>
      </c>
      <c r="AI1326" s="13">
        <f>IF($D1326="",0,IF($E1326="",0,IF(VLOOKUP($E1326,paramètres!$E$33:$F$44,2,FALSE)&lt;=VLOOKUP($AI$18,paramètres!$E$33:$F$44,2,FALSE),W1326*$D1326,0)))</f>
        <v>0</v>
      </c>
      <c r="AJ1326" s="13">
        <f>IF($D1326="",0,IF($E1326="",0,IF(VLOOKUP($E1326,paramètres!$E$33:$F$44,2,FALSE)&lt;=VLOOKUP($AJ$18,paramètres!$E$33:$F$44,2,FALSE),X1326*$D1326,0)))</f>
        <v>0</v>
      </c>
      <c r="AK1326" s="13">
        <f>IF($D1326="",0,IF($E1326="",0,IF(VLOOKUP($E1326,paramètres!$E$33:$F$44,2,FALSE)&lt;=VLOOKUP($AK$18,paramètres!$E$33:$F$44,2,FALSE),Y1326*$D1326,0)))</f>
        <v>0</v>
      </c>
      <c r="AL1326" s="13">
        <f>IF($D1326="",0,IF($E1326="",0,IF(VLOOKUP($E1326,paramètres!$E$33:$F$44,2,FALSE)&lt;=VLOOKUP($AL$18,paramètres!$E$33:$F$44,2,FALSE),Z1326*$D1326,0)))</f>
        <v>0</v>
      </c>
      <c r="AM1326" s="13">
        <f>IF($D1326="",0,IF($E1326="",0,IF(VLOOKUP($E1326,paramètres!$E$33:$F$44,2,FALSE)&lt;=VLOOKUP($AM$18,paramètres!$E$33:$F$44,2,FALSE),AA1326*$D1326,0)))</f>
        <v>0</v>
      </c>
      <c r="AN1326" s="154">
        <f>IF($D1326="",0,IF($E1326="",0,IF(VLOOKUP($E1326,paramètres!$E$33:$F$44,2,FALSE)&lt;=VLOOKUP($AN$18,paramètres!$E$33:$F$44,2,FALSE),AB1326*$D1326,0)))</f>
        <v>0</v>
      </c>
      <c r="AO1326" s="149" t="str">
        <f>IF(paramètres!$B$28=1,((SUM(Q1326:Z1326)/1.02)+SUM(AA1326:AB1326))*0.0303/9*COUNT(Q1326:Y1326),IF(paramètres!$B$28=2,(SUM(Q1326:AB1326))*0.0303/9*COUNT(Q1326:Y1326),"Missing Delta option"))</f>
        <v>Missing Delta option</v>
      </c>
      <c r="AP1326" s="13" t="str">
        <f>IF(paramètres!$B$28=1,(((SUM(Q1326:Z1326)/1.02)+SUM(AA1326:AB1326))+((SUM(AC1326:AL1326)/1.02)+SUM(AM1326:AO1326)))*cotpatr,IF(paramètres!$B$28=2,(SUM(Q1326:AO1326)*cotpatr),"Missing Delta Option"))</f>
        <v>Missing Delta Option</v>
      </c>
      <c r="AQ1326" s="13" t="str" cm="1">
        <f t="array" ref="AQ1326">IF(paramètres!$B$28=1,(((SUM(Q1326:Z1326)/1.02)+SUM(AA1326:AB1326))+((SUM(AC1326:AN1326)/1.02)+SUM(AM1326:AN1326)))/12*pécule,IF(paramètres!$B$28=2,SUM(Q1326:AN1326)/12*pécule,"Missing Delta Option"))</f>
        <v>Missing Delta Option</v>
      </c>
      <c r="AR1326" s="132" t="e">
        <f>IF(paramètres!$B$28=1,(((SUM(Q1326:Z1326)/1.02)+SUM(AA1326:AB1326))+((SUM(AC1326:AN1326)/1.02)+SUM(AM1326:AN1326)))+AO1326+AP1326+AQ1326,SUM(Q1326:AN1326)+AO1326+AP1326+AQ1326)</f>
        <v>#VALUE!</v>
      </c>
    </row>
    <row r="1327" spans="1:44" x14ac:dyDescent="0.25">
      <c r="A1327" s="131"/>
      <c r="B1327" s="39"/>
      <c r="C1327" s="39"/>
      <c r="D1327" s="93"/>
      <c r="E1327" s="68"/>
      <c r="F1327" s="40"/>
      <c r="G1327" s="94"/>
      <c r="H1327" s="38"/>
      <c r="I1327" s="95"/>
      <c r="J1327" s="40"/>
      <c r="K1327" s="38"/>
      <c r="L1327" s="95"/>
      <c r="M1327" s="40"/>
      <c r="N1327" s="38"/>
      <c r="O1327" s="95"/>
      <c r="P1327" s="68"/>
      <c r="Q1327" s="226"/>
      <c r="R1327" s="227"/>
      <c r="S1327" s="227"/>
      <c r="T1327" s="227"/>
      <c r="U1327" s="227"/>
      <c r="V1327" s="227"/>
      <c r="W1327" s="227"/>
      <c r="X1327" s="227"/>
      <c r="Y1327" s="227"/>
      <c r="Z1327" s="227"/>
      <c r="AA1327" s="227"/>
      <c r="AB1327" s="228"/>
      <c r="AC1327" s="149">
        <f>IF($D1327="",0,IF($E1327="",0,IF(VLOOKUP($E1327,paramètres!$E$33:$F$44,2,FALSE)&lt;=VLOOKUP($AC$18,paramètres!$E$33:$F$44,2,FALSE),Q1327*$D1327,0)))</f>
        <v>0</v>
      </c>
      <c r="AD1327" s="13">
        <f>IF($D1327="",0,IF($E1327="",0,IF(VLOOKUP($E1327,paramètres!$E$33:$F$44,2,FALSE)&lt;=VLOOKUP($AD$18,paramètres!$E$33:$F$44,2,FALSE),R1327*$D1327,0)))</f>
        <v>0</v>
      </c>
      <c r="AE1327" s="13">
        <f>IF($D1327="",0,IF($E1327="",0,IF(VLOOKUP($E1327,paramètres!$E$33:$F$44,2,FALSE)&lt;=VLOOKUP($AE$18,paramètres!$E$33:$F$44,2,FALSE),S1327*$D1327,0)))</f>
        <v>0</v>
      </c>
      <c r="AF1327" s="13">
        <f>IF($D1327="",0,IF($E1327="",0,IF(VLOOKUP($E1327,paramètres!$E$33:$F$44,2,FALSE)&lt;=VLOOKUP($AF$18,paramètres!$E$33:$F$44,2,FALSE),T1327*$D1327,0)))</f>
        <v>0</v>
      </c>
      <c r="AG1327" s="13">
        <f>IF($D1327="",0,IF($E1327="",0,IF(VLOOKUP($E1327,paramètres!$E$33:$F$44,2,FALSE)&lt;=VLOOKUP($AG$18,paramètres!$E$33:$F$44,2,FALSE),U1327*$D1327,0)))</f>
        <v>0</v>
      </c>
      <c r="AH1327" s="13">
        <f>IF($D1327="",0,IF($E1327="",0,IF(VLOOKUP($E1327,paramètres!$E$33:$F$44,2,FALSE)&lt;=VLOOKUP($AH$18,paramètres!$E$33:$F$44,2,FALSE),V1327*$D1327,0)))</f>
        <v>0</v>
      </c>
      <c r="AI1327" s="13">
        <f>IF($D1327="",0,IF($E1327="",0,IF(VLOOKUP($E1327,paramètres!$E$33:$F$44,2,FALSE)&lt;=VLOOKUP($AI$18,paramètres!$E$33:$F$44,2,FALSE),W1327*$D1327,0)))</f>
        <v>0</v>
      </c>
      <c r="AJ1327" s="13">
        <f>IF($D1327="",0,IF($E1327="",0,IF(VLOOKUP($E1327,paramètres!$E$33:$F$44,2,FALSE)&lt;=VLOOKUP($AJ$18,paramètres!$E$33:$F$44,2,FALSE),X1327*$D1327,0)))</f>
        <v>0</v>
      </c>
      <c r="AK1327" s="13">
        <f>IF($D1327="",0,IF($E1327="",0,IF(VLOOKUP($E1327,paramètres!$E$33:$F$44,2,FALSE)&lt;=VLOOKUP($AK$18,paramètres!$E$33:$F$44,2,FALSE),Y1327*$D1327,0)))</f>
        <v>0</v>
      </c>
      <c r="AL1327" s="13">
        <f>IF($D1327="",0,IF($E1327="",0,IF(VLOOKUP($E1327,paramètres!$E$33:$F$44,2,FALSE)&lt;=VLOOKUP($AL$18,paramètres!$E$33:$F$44,2,FALSE),Z1327*$D1327,0)))</f>
        <v>0</v>
      </c>
      <c r="AM1327" s="13">
        <f>IF($D1327="",0,IF($E1327="",0,IF(VLOOKUP($E1327,paramètres!$E$33:$F$44,2,FALSE)&lt;=VLOOKUP($AM$18,paramètres!$E$33:$F$44,2,FALSE),AA1327*$D1327,0)))</f>
        <v>0</v>
      </c>
      <c r="AN1327" s="154">
        <f>IF($D1327="",0,IF($E1327="",0,IF(VLOOKUP($E1327,paramètres!$E$33:$F$44,2,FALSE)&lt;=VLOOKUP($AN$18,paramètres!$E$33:$F$44,2,FALSE),AB1327*$D1327,0)))</f>
        <v>0</v>
      </c>
      <c r="AO1327" s="149" t="str">
        <f>IF(paramètres!$B$28=1,((SUM(Q1327:Z1327)/1.02)+SUM(AA1327:AB1327))*0.0303/9*COUNT(Q1327:Y1327),IF(paramètres!$B$28=2,(SUM(Q1327:AB1327))*0.0303/9*COUNT(Q1327:Y1327),"Missing Delta option"))</f>
        <v>Missing Delta option</v>
      </c>
      <c r="AP1327" s="13" t="str">
        <f>IF(paramètres!$B$28=1,(((SUM(Q1327:Z1327)/1.02)+SUM(AA1327:AB1327))+((SUM(AC1327:AL1327)/1.02)+SUM(AM1327:AO1327)))*cotpatr,IF(paramètres!$B$28=2,(SUM(Q1327:AO1327)*cotpatr),"Missing Delta Option"))</f>
        <v>Missing Delta Option</v>
      </c>
      <c r="AQ1327" s="13" t="str" cm="1">
        <f t="array" ref="AQ1327">IF(paramètres!$B$28=1,(((SUM(Q1327:Z1327)/1.02)+SUM(AA1327:AB1327))+((SUM(AC1327:AN1327)/1.02)+SUM(AM1327:AN1327)))/12*pécule,IF(paramètres!$B$28=2,SUM(Q1327:AN1327)/12*pécule,"Missing Delta Option"))</f>
        <v>Missing Delta Option</v>
      </c>
      <c r="AR1327" s="132" t="e">
        <f>IF(paramètres!$B$28=1,(((SUM(Q1327:Z1327)/1.02)+SUM(AA1327:AB1327))+((SUM(AC1327:AN1327)/1.02)+SUM(AM1327:AN1327)))+AO1327+AP1327+AQ1327,SUM(Q1327:AN1327)+AO1327+AP1327+AQ1327)</f>
        <v>#VALUE!</v>
      </c>
    </row>
    <row r="1328" spans="1:44" x14ac:dyDescent="0.25">
      <c r="A1328" s="131"/>
      <c r="B1328" s="39"/>
      <c r="C1328" s="39"/>
      <c r="D1328" s="93"/>
      <c r="E1328" s="68"/>
      <c r="F1328" s="40"/>
      <c r="G1328" s="94"/>
      <c r="H1328" s="38"/>
      <c r="I1328" s="95"/>
      <c r="J1328" s="40"/>
      <c r="K1328" s="38"/>
      <c r="L1328" s="95"/>
      <c r="M1328" s="40"/>
      <c r="N1328" s="38"/>
      <c r="O1328" s="95"/>
      <c r="P1328" s="68"/>
      <c r="Q1328" s="226"/>
      <c r="R1328" s="227"/>
      <c r="S1328" s="227"/>
      <c r="T1328" s="227"/>
      <c r="U1328" s="227"/>
      <c r="V1328" s="227"/>
      <c r="W1328" s="227"/>
      <c r="X1328" s="227"/>
      <c r="Y1328" s="227"/>
      <c r="Z1328" s="227"/>
      <c r="AA1328" s="227"/>
      <c r="AB1328" s="228"/>
      <c r="AC1328" s="149">
        <f>IF($D1328="",0,IF($E1328="",0,IF(VLOOKUP($E1328,paramètres!$E$33:$F$44,2,FALSE)&lt;=VLOOKUP($AC$18,paramètres!$E$33:$F$44,2,FALSE),Q1328*$D1328,0)))</f>
        <v>0</v>
      </c>
      <c r="AD1328" s="13">
        <f>IF($D1328="",0,IF($E1328="",0,IF(VLOOKUP($E1328,paramètres!$E$33:$F$44,2,FALSE)&lt;=VLOOKUP($AD$18,paramètres!$E$33:$F$44,2,FALSE),R1328*$D1328,0)))</f>
        <v>0</v>
      </c>
      <c r="AE1328" s="13">
        <f>IF($D1328="",0,IF($E1328="",0,IF(VLOOKUP($E1328,paramètres!$E$33:$F$44,2,FALSE)&lt;=VLOOKUP($AE$18,paramètres!$E$33:$F$44,2,FALSE),S1328*$D1328,0)))</f>
        <v>0</v>
      </c>
      <c r="AF1328" s="13">
        <f>IF($D1328="",0,IF($E1328="",0,IF(VLOOKUP($E1328,paramètres!$E$33:$F$44,2,FALSE)&lt;=VLOOKUP($AF$18,paramètres!$E$33:$F$44,2,FALSE),T1328*$D1328,0)))</f>
        <v>0</v>
      </c>
      <c r="AG1328" s="13">
        <f>IF($D1328="",0,IF($E1328="",0,IF(VLOOKUP($E1328,paramètres!$E$33:$F$44,2,FALSE)&lt;=VLOOKUP($AG$18,paramètres!$E$33:$F$44,2,FALSE),U1328*$D1328,0)))</f>
        <v>0</v>
      </c>
      <c r="AH1328" s="13">
        <f>IF($D1328="",0,IF($E1328="",0,IF(VLOOKUP($E1328,paramètres!$E$33:$F$44,2,FALSE)&lt;=VLOOKUP($AH$18,paramètres!$E$33:$F$44,2,FALSE),V1328*$D1328,0)))</f>
        <v>0</v>
      </c>
      <c r="AI1328" s="13">
        <f>IF($D1328="",0,IF($E1328="",0,IF(VLOOKUP($E1328,paramètres!$E$33:$F$44,2,FALSE)&lt;=VLOOKUP($AI$18,paramètres!$E$33:$F$44,2,FALSE),W1328*$D1328,0)))</f>
        <v>0</v>
      </c>
      <c r="AJ1328" s="13">
        <f>IF($D1328="",0,IF($E1328="",0,IF(VLOOKUP($E1328,paramètres!$E$33:$F$44,2,FALSE)&lt;=VLOOKUP($AJ$18,paramètres!$E$33:$F$44,2,FALSE),X1328*$D1328,0)))</f>
        <v>0</v>
      </c>
      <c r="AK1328" s="13">
        <f>IF($D1328="",0,IF($E1328="",0,IF(VLOOKUP($E1328,paramètres!$E$33:$F$44,2,FALSE)&lt;=VLOOKUP($AK$18,paramètres!$E$33:$F$44,2,FALSE),Y1328*$D1328,0)))</f>
        <v>0</v>
      </c>
      <c r="AL1328" s="13">
        <f>IF($D1328="",0,IF($E1328="",0,IF(VLOOKUP($E1328,paramètres!$E$33:$F$44,2,FALSE)&lt;=VLOOKUP($AL$18,paramètres!$E$33:$F$44,2,FALSE),Z1328*$D1328,0)))</f>
        <v>0</v>
      </c>
      <c r="AM1328" s="13">
        <f>IF($D1328="",0,IF($E1328="",0,IF(VLOOKUP($E1328,paramètres!$E$33:$F$44,2,FALSE)&lt;=VLOOKUP($AM$18,paramètres!$E$33:$F$44,2,FALSE),AA1328*$D1328,0)))</f>
        <v>0</v>
      </c>
      <c r="AN1328" s="154">
        <f>IF($D1328="",0,IF($E1328="",0,IF(VLOOKUP($E1328,paramètres!$E$33:$F$44,2,FALSE)&lt;=VLOOKUP($AN$18,paramètres!$E$33:$F$44,2,FALSE),AB1328*$D1328,0)))</f>
        <v>0</v>
      </c>
      <c r="AO1328" s="149" t="str">
        <f>IF(paramètres!$B$28=1,((SUM(Q1328:Z1328)/1.02)+SUM(AA1328:AB1328))*0.0303/9*COUNT(Q1328:Y1328),IF(paramètres!$B$28=2,(SUM(Q1328:AB1328))*0.0303/9*COUNT(Q1328:Y1328),"Missing Delta option"))</f>
        <v>Missing Delta option</v>
      </c>
      <c r="AP1328" s="13" t="str">
        <f>IF(paramètres!$B$28=1,(((SUM(Q1328:Z1328)/1.02)+SUM(AA1328:AB1328))+((SUM(AC1328:AL1328)/1.02)+SUM(AM1328:AO1328)))*cotpatr,IF(paramètres!$B$28=2,(SUM(Q1328:AO1328)*cotpatr),"Missing Delta Option"))</f>
        <v>Missing Delta Option</v>
      </c>
      <c r="AQ1328" s="13" t="str" cm="1">
        <f t="array" ref="AQ1328">IF(paramètres!$B$28=1,(((SUM(Q1328:Z1328)/1.02)+SUM(AA1328:AB1328))+((SUM(AC1328:AN1328)/1.02)+SUM(AM1328:AN1328)))/12*pécule,IF(paramètres!$B$28=2,SUM(Q1328:AN1328)/12*pécule,"Missing Delta Option"))</f>
        <v>Missing Delta Option</v>
      </c>
      <c r="AR1328" s="132" t="e">
        <f>IF(paramètres!$B$28=1,(((SUM(Q1328:Z1328)/1.02)+SUM(AA1328:AB1328))+((SUM(AC1328:AN1328)/1.02)+SUM(AM1328:AN1328)))+AO1328+AP1328+AQ1328,SUM(Q1328:AN1328)+AO1328+AP1328+AQ1328)</f>
        <v>#VALUE!</v>
      </c>
    </row>
    <row r="1329" spans="1:44" x14ac:dyDescent="0.25">
      <c r="A1329" s="131"/>
      <c r="B1329" s="39"/>
      <c r="C1329" s="39"/>
      <c r="D1329" s="93"/>
      <c r="E1329" s="68"/>
      <c r="F1329" s="40"/>
      <c r="G1329" s="94"/>
      <c r="H1329" s="38"/>
      <c r="I1329" s="95"/>
      <c r="J1329" s="40"/>
      <c r="K1329" s="38"/>
      <c r="L1329" s="95"/>
      <c r="M1329" s="40"/>
      <c r="N1329" s="38"/>
      <c r="O1329" s="95"/>
      <c r="P1329" s="68"/>
      <c r="Q1329" s="226"/>
      <c r="R1329" s="227"/>
      <c r="S1329" s="227"/>
      <c r="T1329" s="227"/>
      <c r="U1329" s="227"/>
      <c r="V1329" s="227"/>
      <c r="W1329" s="227"/>
      <c r="X1329" s="227"/>
      <c r="Y1329" s="227"/>
      <c r="Z1329" s="227"/>
      <c r="AA1329" s="227"/>
      <c r="AB1329" s="228"/>
      <c r="AC1329" s="149">
        <f>IF($D1329="",0,IF($E1329="",0,IF(VLOOKUP($E1329,paramètres!$E$33:$F$44,2,FALSE)&lt;=VLOOKUP($AC$18,paramètres!$E$33:$F$44,2,FALSE),Q1329*$D1329,0)))</f>
        <v>0</v>
      </c>
      <c r="AD1329" s="13">
        <f>IF($D1329="",0,IF($E1329="",0,IF(VLOOKUP($E1329,paramètres!$E$33:$F$44,2,FALSE)&lt;=VLOOKUP($AD$18,paramètres!$E$33:$F$44,2,FALSE),R1329*$D1329,0)))</f>
        <v>0</v>
      </c>
      <c r="AE1329" s="13">
        <f>IF($D1329="",0,IF($E1329="",0,IF(VLOOKUP($E1329,paramètres!$E$33:$F$44,2,FALSE)&lt;=VLOOKUP($AE$18,paramètres!$E$33:$F$44,2,FALSE),S1329*$D1329,0)))</f>
        <v>0</v>
      </c>
      <c r="AF1329" s="13">
        <f>IF($D1329="",0,IF($E1329="",0,IF(VLOOKUP($E1329,paramètres!$E$33:$F$44,2,FALSE)&lt;=VLOOKUP($AF$18,paramètres!$E$33:$F$44,2,FALSE),T1329*$D1329,0)))</f>
        <v>0</v>
      </c>
      <c r="AG1329" s="13">
        <f>IF($D1329="",0,IF($E1329="",0,IF(VLOOKUP($E1329,paramètres!$E$33:$F$44,2,FALSE)&lt;=VLOOKUP($AG$18,paramètres!$E$33:$F$44,2,FALSE),U1329*$D1329,0)))</f>
        <v>0</v>
      </c>
      <c r="AH1329" s="13">
        <f>IF($D1329="",0,IF($E1329="",0,IF(VLOOKUP($E1329,paramètres!$E$33:$F$44,2,FALSE)&lt;=VLOOKUP($AH$18,paramètres!$E$33:$F$44,2,FALSE),V1329*$D1329,0)))</f>
        <v>0</v>
      </c>
      <c r="AI1329" s="13">
        <f>IF($D1329="",0,IF($E1329="",0,IF(VLOOKUP($E1329,paramètres!$E$33:$F$44,2,FALSE)&lt;=VLOOKUP($AI$18,paramètres!$E$33:$F$44,2,FALSE),W1329*$D1329,0)))</f>
        <v>0</v>
      </c>
      <c r="AJ1329" s="13">
        <f>IF($D1329="",0,IF($E1329="",0,IF(VLOOKUP($E1329,paramètres!$E$33:$F$44,2,FALSE)&lt;=VLOOKUP($AJ$18,paramètres!$E$33:$F$44,2,FALSE),X1329*$D1329,0)))</f>
        <v>0</v>
      </c>
      <c r="AK1329" s="13">
        <f>IF($D1329="",0,IF($E1329="",0,IF(VLOOKUP($E1329,paramètres!$E$33:$F$44,2,FALSE)&lt;=VLOOKUP($AK$18,paramètres!$E$33:$F$44,2,FALSE),Y1329*$D1329,0)))</f>
        <v>0</v>
      </c>
      <c r="AL1329" s="13">
        <f>IF($D1329="",0,IF($E1329="",0,IF(VLOOKUP($E1329,paramètres!$E$33:$F$44,2,FALSE)&lt;=VLOOKUP($AL$18,paramètres!$E$33:$F$44,2,FALSE),Z1329*$D1329,0)))</f>
        <v>0</v>
      </c>
      <c r="AM1329" s="13">
        <f>IF($D1329="",0,IF($E1329="",0,IF(VLOOKUP($E1329,paramètres!$E$33:$F$44,2,FALSE)&lt;=VLOOKUP($AM$18,paramètres!$E$33:$F$44,2,FALSE),AA1329*$D1329,0)))</f>
        <v>0</v>
      </c>
      <c r="AN1329" s="154">
        <f>IF($D1329="",0,IF($E1329="",0,IF(VLOOKUP($E1329,paramètres!$E$33:$F$44,2,FALSE)&lt;=VLOOKUP($AN$18,paramètres!$E$33:$F$44,2,FALSE),AB1329*$D1329,0)))</f>
        <v>0</v>
      </c>
      <c r="AO1329" s="149" t="str">
        <f>IF(paramètres!$B$28=1,((SUM(Q1329:Z1329)/1.02)+SUM(AA1329:AB1329))*0.0303/9*COUNT(Q1329:Y1329),IF(paramètres!$B$28=2,(SUM(Q1329:AB1329))*0.0303/9*COUNT(Q1329:Y1329),"Missing Delta option"))</f>
        <v>Missing Delta option</v>
      </c>
      <c r="AP1329" s="13" t="str">
        <f>IF(paramètres!$B$28=1,(((SUM(Q1329:Z1329)/1.02)+SUM(AA1329:AB1329))+((SUM(AC1329:AL1329)/1.02)+SUM(AM1329:AO1329)))*cotpatr,IF(paramètres!$B$28=2,(SUM(Q1329:AO1329)*cotpatr),"Missing Delta Option"))</f>
        <v>Missing Delta Option</v>
      </c>
      <c r="AQ1329" s="13" t="str" cm="1">
        <f t="array" ref="AQ1329">IF(paramètres!$B$28=1,(((SUM(Q1329:Z1329)/1.02)+SUM(AA1329:AB1329))+((SUM(AC1329:AN1329)/1.02)+SUM(AM1329:AN1329)))/12*pécule,IF(paramètres!$B$28=2,SUM(Q1329:AN1329)/12*pécule,"Missing Delta Option"))</f>
        <v>Missing Delta Option</v>
      </c>
      <c r="AR1329" s="132" t="e">
        <f>IF(paramètres!$B$28=1,(((SUM(Q1329:Z1329)/1.02)+SUM(AA1329:AB1329))+((SUM(AC1329:AN1329)/1.02)+SUM(AM1329:AN1329)))+AO1329+AP1329+AQ1329,SUM(Q1329:AN1329)+AO1329+AP1329+AQ1329)</f>
        <v>#VALUE!</v>
      </c>
    </row>
    <row r="1330" spans="1:44" x14ac:dyDescent="0.25">
      <c r="A1330" s="131"/>
      <c r="B1330" s="39"/>
      <c r="C1330" s="39"/>
      <c r="D1330" s="93"/>
      <c r="E1330" s="68"/>
      <c r="F1330" s="40"/>
      <c r="G1330" s="94"/>
      <c r="H1330" s="38"/>
      <c r="I1330" s="95"/>
      <c r="J1330" s="40"/>
      <c r="K1330" s="38"/>
      <c r="L1330" s="95"/>
      <c r="M1330" s="40"/>
      <c r="N1330" s="38"/>
      <c r="O1330" s="95"/>
      <c r="P1330" s="68"/>
      <c r="Q1330" s="226"/>
      <c r="R1330" s="227"/>
      <c r="S1330" s="227"/>
      <c r="T1330" s="227"/>
      <c r="U1330" s="227"/>
      <c r="V1330" s="227"/>
      <c r="W1330" s="227"/>
      <c r="X1330" s="227"/>
      <c r="Y1330" s="227"/>
      <c r="Z1330" s="227"/>
      <c r="AA1330" s="227"/>
      <c r="AB1330" s="228"/>
      <c r="AC1330" s="149">
        <f>IF($D1330="",0,IF($E1330="",0,IF(VLOOKUP($E1330,paramètres!$E$33:$F$44,2,FALSE)&lt;=VLOOKUP($AC$18,paramètres!$E$33:$F$44,2,FALSE),Q1330*$D1330,0)))</f>
        <v>0</v>
      </c>
      <c r="AD1330" s="13">
        <f>IF($D1330="",0,IF($E1330="",0,IF(VLOOKUP($E1330,paramètres!$E$33:$F$44,2,FALSE)&lt;=VLOOKUP($AD$18,paramètres!$E$33:$F$44,2,FALSE),R1330*$D1330,0)))</f>
        <v>0</v>
      </c>
      <c r="AE1330" s="13">
        <f>IF($D1330="",0,IF($E1330="",0,IF(VLOOKUP($E1330,paramètres!$E$33:$F$44,2,FALSE)&lt;=VLOOKUP($AE$18,paramètres!$E$33:$F$44,2,FALSE),S1330*$D1330,0)))</f>
        <v>0</v>
      </c>
      <c r="AF1330" s="13">
        <f>IF($D1330="",0,IF($E1330="",0,IF(VLOOKUP($E1330,paramètres!$E$33:$F$44,2,FALSE)&lt;=VLOOKUP($AF$18,paramètres!$E$33:$F$44,2,FALSE),T1330*$D1330,0)))</f>
        <v>0</v>
      </c>
      <c r="AG1330" s="13">
        <f>IF($D1330="",0,IF($E1330="",0,IF(VLOOKUP($E1330,paramètres!$E$33:$F$44,2,FALSE)&lt;=VLOOKUP($AG$18,paramètres!$E$33:$F$44,2,FALSE),U1330*$D1330,0)))</f>
        <v>0</v>
      </c>
      <c r="AH1330" s="13">
        <f>IF($D1330="",0,IF($E1330="",0,IF(VLOOKUP($E1330,paramètres!$E$33:$F$44,2,FALSE)&lt;=VLOOKUP($AH$18,paramètres!$E$33:$F$44,2,FALSE),V1330*$D1330,0)))</f>
        <v>0</v>
      </c>
      <c r="AI1330" s="13">
        <f>IF($D1330="",0,IF($E1330="",0,IF(VLOOKUP($E1330,paramètres!$E$33:$F$44,2,FALSE)&lt;=VLOOKUP($AI$18,paramètres!$E$33:$F$44,2,FALSE),W1330*$D1330,0)))</f>
        <v>0</v>
      </c>
      <c r="AJ1330" s="13">
        <f>IF($D1330="",0,IF($E1330="",0,IF(VLOOKUP($E1330,paramètres!$E$33:$F$44,2,FALSE)&lt;=VLOOKUP($AJ$18,paramètres!$E$33:$F$44,2,FALSE),X1330*$D1330,0)))</f>
        <v>0</v>
      </c>
      <c r="AK1330" s="13">
        <f>IF($D1330="",0,IF($E1330="",0,IF(VLOOKUP($E1330,paramètres!$E$33:$F$44,2,FALSE)&lt;=VLOOKUP($AK$18,paramètres!$E$33:$F$44,2,FALSE),Y1330*$D1330,0)))</f>
        <v>0</v>
      </c>
      <c r="AL1330" s="13">
        <f>IF($D1330="",0,IF($E1330="",0,IF(VLOOKUP($E1330,paramètres!$E$33:$F$44,2,FALSE)&lt;=VLOOKUP($AL$18,paramètres!$E$33:$F$44,2,FALSE),Z1330*$D1330,0)))</f>
        <v>0</v>
      </c>
      <c r="AM1330" s="13">
        <f>IF($D1330="",0,IF($E1330="",0,IF(VLOOKUP($E1330,paramètres!$E$33:$F$44,2,FALSE)&lt;=VLOOKUP($AM$18,paramètres!$E$33:$F$44,2,FALSE),AA1330*$D1330,0)))</f>
        <v>0</v>
      </c>
      <c r="AN1330" s="154">
        <f>IF($D1330="",0,IF($E1330="",0,IF(VLOOKUP($E1330,paramètres!$E$33:$F$44,2,FALSE)&lt;=VLOOKUP($AN$18,paramètres!$E$33:$F$44,2,FALSE),AB1330*$D1330,0)))</f>
        <v>0</v>
      </c>
      <c r="AO1330" s="149" t="str">
        <f>IF(paramètres!$B$28=1,((SUM(Q1330:Z1330)/1.02)+SUM(AA1330:AB1330))*0.0303/9*COUNT(Q1330:Y1330),IF(paramètres!$B$28=2,(SUM(Q1330:AB1330))*0.0303/9*COUNT(Q1330:Y1330),"Missing Delta option"))</f>
        <v>Missing Delta option</v>
      </c>
      <c r="AP1330" s="13" t="str">
        <f>IF(paramètres!$B$28=1,(((SUM(Q1330:Z1330)/1.02)+SUM(AA1330:AB1330))+((SUM(AC1330:AL1330)/1.02)+SUM(AM1330:AO1330)))*cotpatr,IF(paramètres!$B$28=2,(SUM(Q1330:AO1330)*cotpatr),"Missing Delta Option"))</f>
        <v>Missing Delta Option</v>
      </c>
      <c r="AQ1330" s="13" t="str" cm="1">
        <f t="array" ref="AQ1330">IF(paramètres!$B$28=1,(((SUM(Q1330:Z1330)/1.02)+SUM(AA1330:AB1330))+((SUM(AC1330:AN1330)/1.02)+SUM(AM1330:AN1330)))/12*pécule,IF(paramètres!$B$28=2,SUM(Q1330:AN1330)/12*pécule,"Missing Delta Option"))</f>
        <v>Missing Delta Option</v>
      </c>
      <c r="AR1330" s="132" t="e">
        <f>IF(paramètres!$B$28=1,(((SUM(Q1330:Z1330)/1.02)+SUM(AA1330:AB1330))+((SUM(AC1330:AN1330)/1.02)+SUM(AM1330:AN1330)))+AO1330+AP1330+AQ1330,SUM(Q1330:AN1330)+AO1330+AP1330+AQ1330)</f>
        <v>#VALUE!</v>
      </c>
    </row>
    <row r="1331" spans="1:44" x14ac:dyDescent="0.25">
      <c r="A1331" s="131"/>
      <c r="B1331" s="39"/>
      <c r="C1331" s="39"/>
      <c r="D1331" s="93"/>
      <c r="E1331" s="68"/>
      <c r="F1331" s="40"/>
      <c r="G1331" s="94"/>
      <c r="H1331" s="38"/>
      <c r="I1331" s="95"/>
      <c r="J1331" s="40"/>
      <c r="K1331" s="38"/>
      <c r="L1331" s="95"/>
      <c r="M1331" s="40"/>
      <c r="N1331" s="38"/>
      <c r="O1331" s="95"/>
      <c r="P1331" s="68"/>
      <c r="Q1331" s="226"/>
      <c r="R1331" s="227"/>
      <c r="S1331" s="227"/>
      <c r="T1331" s="227"/>
      <c r="U1331" s="227"/>
      <c r="V1331" s="227"/>
      <c r="W1331" s="227"/>
      <c r="X1331" s="227"/>
      <c r="Y1331" s="227"/>
      <c r="Z1331" s="227"/>
      <c r="AA1331" s="227"/>
      <c r="AB1331" s="228"/>
      <c r="AC1331" s="149">
        <f>IF($D1331="",0,IF($E1331="",0,IF(VLOOKUP($E1331,paramètres!$E$33:$F$44,2,FALSE)&lt;=VLOOKUP($AC$18,paramètres!$E$33:$F$44,2,FALSE),Q1331*$D1331,0)))</f>
        <v>0</v>
      </c>
      <c r="AD1331" s="13">
        <f>IF($D1331="",0,IF($E1331="",0,IF(VLOOKUP($E1331,paramètres!$E$33:$F$44,2,FALSE)&lt;=VLOOKUP($AD$18,paramètres!$E$33:$F$44,2,FALSE),R1331*$D1331,0)))</f>
        <v>0</v>
      </c>
      <c r="AE1331" s="13">
        <f>IF($D1331="",0,IF($E1331="",0,IF(VLOOKUP($E1331,paramètres!$E$33:$F$44,2,FALSE)&lt;=VLOOKUP($AE$18,paramètres!$E$33:$F$44,2,FALSE),S1331*$D1331,0)))</f>
        <v>0</v>
      </c>
      <c r="AF1331" s="13">
        <f>IF($D1331="",0,IF($E1331="",0,IF(VLOOKUP($E1331,paramètres!$E$33:$F$44,2,FALSE)&lt;=VLOOKUP($AF$18,paramètres!$E$33:$F$44,2,FALSE),T1331*$D1331,0)))</f>
        <v>0</v>
      </c>
      <c r="AG1331" s="13">
        <f>IF($D1331="",0,IF($E1331="",0,IF(VLOOKUP($E1331,paramètres!$E$33:$F$44,2,FALSE)&lt;=VLOOKUP($AG$18,paramètres!$E$33:$F$44,2,FALSE),U1331*$D1331,0)))</f>
        <v>0</v>
      </c>
      <c r="AH1331" s="13">
        <f>IF($D1331="",0,IF($E1331="",0,IF(VLOOKUP($E1331,paramètres!$E$33:$F$44,2,FALSE)&lt;=VLOOKUP($AH$18,paramètres!$E$33:$F$44,2,FALSE),V1331*$D1331,0)))</f>
        <v>0</v>
      </c>
      <c r="AI1331" s="13">
        <f>IF($D1331="",0,IF($E1331="",0,IF(VLOOKUP($E1331,paramètres!$E$33:$F$44,2,FALSE)&lt;=VLOOKUP($AI$18,paramètres!$E$33:$F$44,2,FALSE),W1331*$D1331,0)))</f>
        <v>0</v>
      </c>
      <c r="AJ1331" s="13">
        <f>IF($D1331="",0,IF($E1331="",0,IF(VLOOKUP($E1331,paramètres!$E$33:$F$44,2,FALSE)&lt;=VLOOKUP($AJ$18,paramètres!$E$33:$F$44,2,FALSE),X1331*$D1331,0)))</f>
        <v>0</v>
      </c>
      <c r="AK1331" s="13">
        <f>IF($D1331="",0,IF($E1331="",0,IF(VLOOKUP($E1331,paramètres!$E$33:$F$44,2,FALSE)&lt;=VLOOKUP($AK$18,paramètres!$E$33:$F$44,2,FALSE),Y1331*$D1331,0)))</f>
        <v>0</v>
      </c>
      <c r="AL1331" s="13">
        <f>IF($D1331="",0,IF($E1331="",0,IF(VLOOKUP($E1331,paramètres!$E$33:$F$44,2,FALSE)&lt;=VLOOKUP($AL$18,paramètres!$E$33:$F$44,2,FALSE),Z1331*$D1331,0)))</f>
        <v>0</v>
      </c>
      <c r="AM1331" s="13">
        <f>IF($D1331="",0,IF($E1331="",0,IF(VLOOKUP($E1331,paramètres!$E$33:$F$44,2,FALSE)&lt;=VLOOKUP($AM$18,paramètres!$E$33:$F$44,2,FALSE),AA1331*$D1331,0)))</f>
        <v>0</v>
      </c>
      <c r="AN1331" s="154">
        <f>IF($D1331="",0,IF($E1331="",0,IF(VLOOKUP($E1331,paramètres!$E$33:$F$44,2,FALSE)&lt;=VLOOKUP($AN$18,paramètres!$E$33:$F$44,2,FALSE),AB1331*$D1331,0)))</f>
        <v>0</v>
      </c>
      <c r="AO1331" s="149" t="str">
        <f>IF(paramètres!$B$28=1,((SUM(Q1331:Z1331)/1.02)+SUM(AA1331:AB1331))*0.0303/9*COUNT(Q1331:Y1331),IF(paramètres!$B$28=2,(SUM(Q1331:AB1331))*0.0303/9*COUNT(Q1331:Y1331),"Missing Delta option"))</f>
        <v>Missing Delta option</v>
      </c>
      <c r="AP1331" s="13" t="str">
        <f>IF(paramètres!$B$28=1,(((SUM(Q1331:Z1331)/1.02)+SUM(AA1331:AB1331))+((SUM(AC1331:AL1331)/1.02)+SUM(AM1331:AO1331)))*cotpatr,IF(paramètres!$B$28=2,(SUM(Q1331:AO1331)*cotpatr),"Missing Delta Option"))</f>
        <v>Missing Delta Option</v>
      </c>
      <c r="AQ1331" s="13" t="str" cm="1">
        <f t="array" ref="AQ1331">IF(paramètres!$B$28=1,(((SUM(Q1331:Z1331)/1.02)+SUM(AA1331:AB1331))+((SUM(AC1331:AN1331)/1.02)+SUM(AM1331:AN1331)))/12*pécule,IF(paramètres!$B$28=2,SUM(Q1331:AN1331)/12*pécule,"Missing Delta Option"))</f>
        <v>Missing Delta Option</v>
      </c>
      <c r="AR1331" s="132" t="e">
        <f>IF(paramètres!$B$28=1,(((SUM(Q1331:Z1331)/1.02)+SUM(AA1331:AB1331))+((SUM(AC1331:AN1331)/1.02)+SUM(AM1331:AN1331)))+AO1331+AP1331+AQ1331,SUM(Q1331:AN1331)+AO1331+AP1331+AQ1331)</f>
        <v>#VALUE!</v>
      </c>
    </row>
    <row r="1332" spans="1:44" x14ac:dyDescent="0.25">
      <c r="A1332" s="131"/>
      <c r="B1332" s="39"/>
      <c r="C1332" s="39"/>
      <c r="D1332" s="93"/>
      <c r="E1332" s="68"/>
      <c r="F1332" s="40"/>
      <c r="G1332" s="94"/>
      <c r="H1332" s="38"/>
      <c r="I1332" s="95"/>
      <c r="J1332" s="40"/>
      <c r="K1332" s="38"/>
      <c r="L1332" s="95"/>
      <c r="M1332" s="40"/>
      <c r="N1332" s="38"/>
      <c r="O1332" s="95"/>
      <c r="P1332" s="68"/>
      <c r="Q1332" s="226"/>
      <c r="R1332" s="227"/>
      <c r="S1332" s="227"/>
      <c r="T1332" s="227"/>
      <c r="U1332" s="227"/>
      <c r="V1332" s="227"/>
      <c r="W1332" s="227"/>
      <c r="X1332" s="227"/>
      <c r="Y1332" s="227"/>
      <c r="Z1332" s="227"/>
      <c r="AA1332" s="227"/>
      <c r="AB1332" s="228"/>
      <c r="AC1332" s="149">
        <f>IF($D1332="",0,IF($E1332="",0,IF(VLOOKUP($E1332,paramètres!$E$33:$F$44,2,FALSE)&lt;=VLOOKUP($AC$18,paramètres!$E$33:$F$44,2,FALSE),Q1332*$D1332,0)))</f>
        <v>0</v>
      </c>
      <c r="AD1332" s="13">
        <f>IF($D1332="",0,IF($E1332="",0,IF(VLOOKUP($E1332,paramètres!$E$33:$F$44,2,FALSE)&lt;=VLOOKUP($AD$18,paramètres!$E$33:$F$44,2,FALSE),R1332*$D1332,0)))</f>
        <v>0</v>
      </c>
      <c r="AE1332" s="13">
        <f>IF($D1332="",0,IF($E1332="",0,IF(VLOOKUP($E1332,paramètres!$E$33:$F$44,2,FALSE)&lt;=VLOOKUP($AE$18,paramètres!$E$33:$F$44,2,FALSE),S1332*$D1332,0)))</f>
        <v>0</v>
      </c>
      <c r="AF1332" s="13">
        <f>IF($D1332="",0,IF($E1332="",0,IF(VLOOKUP($E1332,paramètres!$E$33:$F$44,2,FALSE)&lt;=VLOOKUP($AF$18,paramètres!$E$33:$F$44,2,FALSE),T1332*$D1332,0)))</f>
        <v>0</v>
      </c>
      <c r="AG1332" s="13">
        <f>IF($D1332="",0,IF($E1332="",0,IF(VLOOKUP($E1332,paramètres!$E$33:$F$44,2,FALSE)&lt;=VLOOKUP($AG$18,paramètres!$E$33:$F$44,2,FALSE),U1332*$D1332,0)))</f>
        <v>0</v>
      </c>
      <c r="AH1332" s="13">
        <f>IF($D1332="",0,IF($E1332="",0,IF(VLOOKUP($E1332,paramètres!$E$33:$F$44,2,FALSE)&lt;=VLOOKUP($AH$18,paramètres!$E$33:$F$44,2,FALSE),V1332*$D1332,0)))</f>
        <v>0</v>
      </c>
      <c r="AI1332" s="13">
        <f>IF($D1332="",0,IF($E1332="",0,IF(VLOOKUP($E1332,paramètres!$E$33:$F$44,2,FALSE)&lt;=VLOOKUP($AI$18,paramètres!$E$33:$F$44,2,FALSE),W1332*$D1332,0)))</f>
        <v>0</v>
      </c>
      <c r="AJ1332" s="13">
        <f>IF($D1332="",0,IF($E1332="",0,IF(VLOOKUP($E1332,paramètres!$E$33:$F$44,2,FALSE)&lt;=VLOOKUP($AJ$18,paramètres!$E$33:$F$44,2,FALSE),X1332*$D1332,0)))</f>
        <v>0</v>
      </c>
      <c r="AK1332" s="13">
        <f>IF($D1332="",0,IF($E1332="",0,IF(VLOOKUP($E1332,paramètres!$E$33:$F$44,2,FALSE)&lt;=VLOOKUP($AK$18,paramètres!$E$33:$F$44,2,FALSE),Y1332*$D1332,0)))</f>
        <v>0</v>
      </c>
      <c r="AL1332" s="13">
        <f>IF($D1332="",0,IF($E1332="",0,IF(VLOOKUP($E1332,paramètres!$E$33:$F$44,2,FALSE)&lt;=VLOOKUP($AL$18,paramètres!$E$33:$F$44,2,FALSE),Z1332*$D1332,0)))</f>
        <v>0</v>
      </c>
      <c r="AM1332" s="13">
        <f>IF($D1332="",0,IF($E1332="",0,IF(VLOOKUP($E1332,paramètres!$E$33:$F$44,2,FALSE)&lt;=VLOOKUP($AM$18,paramètres!$E$33:$F$44,2,FALSE),AA1332*$D1332,0)))</f>
        <v>0</v>
      </c>
      <c r="AN1332" s="154">
        <f>IF($D1332="",0,IF($E1332="",0,IF(VLOOKUP($E1332,paramètres!$E$33:$F$44,2,FALSE)&lt;=VLOOKUP($AN$18,paramètres!$E$33:$F$44,2,FALSE),AB1332*$D1332,0)))</f>
        <v>0</v>
      </c>
      <c r="AO1332" s="149" t="str">
        <f>IF(paramètres!$B$28=1,((SUM(Q1332:Z1332)/1.02)+SUM(AA1332:AB1332))*0.0303/9*COUNT(Q1332:Y1332),IF(paramètres!$B$28=2,(SUM(Q1332:AB1332))*0.0303/9*COUNT(Q1332:Y1332),"Missing Delta option"))</f>
        <v>Missing Delta option</v>
      </c>
      <c r="AP1332" s="13" t="str">
        <f>IF(paramètres!$B$28=1,(((SUM(Q1332:Z1332)/1.02)+SUM(AA1332:AB1332))+((SUM(AC1332:AL1332)/1.02)+SUM(AM1332:AO1332)))*cotpatr,IF(paramètres!$B$28=2,(SUM(Q1332:AO1332)*cotpatr),"Missing Delta Option"))</f>
        <v>Missing Delta Option</v>
      </c>
      <c r="AQ1332" s="13" t="str" cm="1">
        <f t="array" ref="AQ1332">IF(paramètres!$B$28=1,(((SUM(Q1332:Z1332)/1.02)+SUM(AA1332:AB1332))+((SUM(AC1332:AN1332)/1.02)+SUM(AM1332:AN1332)))/12*pécule,IF(paramètres!$B$28=2,SUM(Q1332:AN1332)/12*pécule,"Missing Delta Option"))</f>
        <v>Missing Delta Option</v>
      </c>
      <c r="AR1332" s="132" t="e">
        <f>IF(paramètres!$B$28=1,(((SUM(Q1332:Z1332)/1.02)+SUM(AA1332:AB1332))+((SUM(AC1332:AN1332)/1.02)+SUM(AM1332:AN1332)))+AO1332+AP1332+AQ1332,SUM(Q1332:AN1332)+AO1332+AP1332+AQ1332)</f>
        <v>#VALUE!</v>
      </c>
    </row>
    <row r="1333" spans="1:44" x14ac:dyDescent="0.25">
      <c r="A1333" s="131"/>
      <c r="B1333" s="39"/>
      <c r="C1333" s="39"/>
      <c r="D1333" s="93"/>
      <c r="E1333" s="68"/>
      <c r="F1333" s="40"/>
      <c r="G1333" s="94"/>
      <c r="H1333" s="38"/>
      <c r="I1333" s="95"/>
      <c r="J1333" s="40"/>
      <c r="K1333" s="38"/>
      <c r="L1333" s="95"/>
      <c r="M1333" s="40"/>
      <c r="N1333" s="38"/>
      <c r="O1333" s="95"/>
      <c r="P1333" s="68"/>
      <c r="Q1333" s="226"/>
      <c r="R1333" s="227"/>
      <c r="S1333" s="227"/>
      <c r="T1333" s="227"/>
      <c r="U1333" s="227"/>
      <c r="V1333" s="227"/>
      <c r="W1333" s="227"/>
      <c r="X1333" s="227"/>
      <c r="Y1333" s="227"/>
      <c r="Z1333" s="227"/>
      <c r="AA1333" s="227"/>
      <c r="AB1333" s="228"/>
      <c r="AC1333" s="149">
        <f>IF($D1333="",0,IF($E1333="",0,IF(VLOOKUP($E1333,paramètres!$E$33:$F$44,2,FALSE)&lt;=VLOOKUP($AC$18,paramètres!$E$33:$F$44,2,FALSE),Q1333*$D1333,0)))</f>
        <v>0</v>
      </c>
      <c r="AD1333" s="13">
        <f>IF($D1333="",0,IF($E1333="",0,IF(VLOOKUP($E1333,paramètres!$E$33:$F$44,2,FALSE)&lt;=VLOOKUP($AD$18,paramètres!$E$33:$F$44,2,FALSE),R1333*$D1333,0)))</f>
        <v>0</v>
      </c>
      <c r="AE1333" s="13">
        <f>IF($D1333="",0,IF($E1333="",0,IF(VLOOKUP($E1333,paramètres!$E$33:$F$44,2,FALSE)&lt;=VLOOKUP($AE$18,paramètres!$E$33:$F$44,2,FALSE),S1333*$D1333,0)))</f>
        <v>0</v>
      </c>
      <c r="AF1333" s="13">
        <f>IF($D1333="",0,IF($E1333="",0,IF(VLOOKUP($E1333,paramètres!$E$33:$F$44,2,FALSE)&lt;=VLOOKUP($AF$18,paramètres!$E$33:$F$44,2,FALSE),T1333*$D1333,0)))</f>
        <v>0</v>
      </c>
      <c r="AG1333" s="13">
        <f>IF($D1333="",0,IF($E1333="",0,IF(VLOOKUP($E1333,paramètres!$E$33:$F$44,2,FALSE)&lt;=VLOOKUP($AG$18,paramètres!$E$33:$F$44,2,FALSE),U1333*$D1333,0)))</f>
        <v>0</v>
      </c>
      <c r="AH1333" s="13">
        <f>IF($D1333="",0,IF($E1333="",0,IF(VLOOKUP($E1333,paramètres!$E$33:$F$44,2,FALSE)&lt;=VLOOKUP($AH$18,paramètres!$E$33:$F$44,2,FALSE),V1333*$D1333,0)))</f>
        <v>0</v>
      </c>
      <c r="AI1333" s="13">
        <f>IF($D1333="",0,IF($E1333="",0,IF(VLOOKUP($E1333,paramètres!$E$33:$F$44,2,FALSE)&lt;=VLOOKUP($AI$18,paramètres!$E$33:$F$44,2,FALSE),W1333*$D1333,0)))</f>
        <v>0</v>
      </c>
      <c r="AJ1333" s="13">
        <f>IF($D1333="",0,IF($E1333="",0,IF(VLOOKUP($E1333,paramètres!$E$33:$F$44,2,FALSE)&lt;=VLOOKUP($AJ$18,paramètres!$E$33:$F$44,2,FALSE),X1333*$D1333,0)))</f>
        <v>0</v>
      </c>
      <c r="AK1333" s="13">
        <f>IF($D1333="",0,IF($E1333="",0,IF(VLOOKUP($E1333,paramètres!$E$33:$F$44,2,FALSE)&lt;=VLOOKUP($AK$18,paramètres!$E$33:$F$44,2,FALSE),Y1333*$D1333,0)))</f>
        <v>0</v>
      </c>
      <c r="AL1333" s="13">
        <f>IF($D1333="",0,IF($E1333="",0,IF(VLOOKUP($E1333,paramètres!$E$33:$F$44,2,FALSE)&lt;=VLOOKUP($AL$18,paramètres!$E$33:$F$44,2,FALSE),Z1333*$D1333,0)))</f>
        <v>0</v>
      </c>
      <c r="AM1333" s="13">
        <f>IF($D1333="",0,IF($E1333="",0,IF(VLOOKUP($E1333,paramètres!$E$33:$F$44,2,FALSE)&lt;=VLOOKUP($AM$18,paramètres!$E$33:$F$44,2,FALSE),AA1333*$D1333,0)))</f>
        <v>0</v>
      </c>
      <c r="AN1333" s="154">
        <f>IF($D1333="",0,IF($E1333="",0,IF(VLOOKUP($E1333,paramètres!$E$33:$F$44,2,FALSE)&lt;=VLOOKUP($AN$18,paramètres!$E$33:$F$44,2,FALSE),AB1333*$D1333,0)))</f>
        <v>0</v>
      </c>
      <c r="AO1333" s="149" t="str">
        <f>IF(paramètres!$B$28=1,((SUM(Q1333:Z1333)/1.02)+SUM(AA1333:AB1333))*0.0303/9*COUNT(Q1333:Y1333),IF(paramètres!$B$28=2,(SUM(Q1333:AB1333))*0.0303/9*COUNT(Q1333:Y1333),"Missing Delta option"))</f>
        <v>Missing Delta option</v>
      </c>
      <c r="AP1333" s="13" t="str">
        <f>IF(paramètres!$B$28=1,(((SUM(Q1333:Z1333)/1.02)+SUM(AA1333:AB1333))+((SUM(AC1333:AL1333)/1.02)+SUM(AM1333:AO1333)))*cotpatr,IF(paramètres!$B$28=2,(SUM(Q1333:AO1333)*cotpatr),"Missing Delta Option"))</f>
        <v>Missing Delta Option</v>
      </c>
      <c r="AQ1333" s="13" t="str" cm="1">
        <f t="array" ref="AQ1333">IF(paramètres!$B$28=1,(((SUM(Q1333:Z1333)/1.02)+SUM(AA1333:AB1333))+((SUM(AC1333:AN1333)/1.02)+SUM(AM1333:AN1333)))/12*pécule,IF(paramètres!$B$28=2,SUM(Q1333:AN1333)/12*pécule,"Missing Delta Option"))</f>
        <v>Missing Delta Option</v>
      </c>
      <c r="AR1333" s="132" t="e">
        <f>IF(paramètres!$B$28=1,(((SUM(Q1333:Z1333)/1.02)+SUM(AA1333:AB1333))+((SUM(AC1333:AN1333)/1.02)+SUM(AM1333:AN1333)))+AO1333+AP1333+AQ1333,SUM(Q1333:AN1333)+AO1333+AP1333+AQ1333)</f>
        <v>#VALUE!</v>
      </c>
    </row>
    <row r="1334" spans="1:44" x14ac:dyDescent="0.25">
      <c r="A1334" s="131"/>
      <c r="B1334" s="39"/>
      <c r="C1334" s="39"/>
      <c r="D1334" s="93"/>
      <c r="E1334" s="68"/>
      <c r="F1334" s="40"/>
      <c r="G1334" s="94"/>
      <c r="H1334" s="38"/>
      <c r="I1334" s="95"/>
      <c r="J1334" s="40"/>
      <c r="K1334" s="38"/>
      <c r="L1334" s="95"/>
      <c r="M1334" s="40"/>
      <c r="N1334" s="38"/>
      <c r="O1334" s="95"/>
      <c r="P1334" s="68"/>
      <c r="Q1334" s="226"/>
      <c r="R1334" s="227"/>
      <c r="S1334" s="227"/>
      <c r="T1334" s="227"/>
      <c r="U1334" s="227"/>
      <c r="V1334" s="227"/>
      <c r="W1334" s="227"/>
      <c r="X1334" s="227"/>
      <c r="Y1334" s="227"/>
      <c r="Z1334" s="227"/>
      <c r="AA1334" s="227"/>
      <c r="AB1334" s="228"/>
      <c r="AC1334" s="149">
        <f>IF($D1334="",0,IF($E1334="",0,IF(VLOOKUP($E1334,paramètres!$E$33:$F$44,2,FALSE)&lt;=VLOOKUP($AC$18,paramètres!$E$33:$F$44,2,FALSE),Q1334*$D1334,0)))</f>
        <v>0</v>
      </c>
      <c r="AD1334" s="13">
        <f>IF($D1334="",0,IF($E1334="",0,IF(VLOOKUP($E1334,paramètres!$E$33:$F$44,2,FALSE)&lt;=VLOOKUP($AD$18,paramètres!$E$33:$F$44,2,FALSE),R1334*$D1334,0)))</f>
        <v>0</v>
      </c>
      <c r="AE1334" s="13">
        <f>IF($D1334="",0,IF($E1334="",0,IF(VLOOKUP($E1334,paramètres!$E$33:$F$44,2,FALSE)&lt;=VLOOKUP($AE$18,paramètres!$E$33:$F$44,2,FALSE),S1334*$D1334,0)))</f>
        <v>0</v>
      </c>
      <c r="AF1334" s="13">
        <f>IF($D1334="",0,IF($E1334="",0,IF(VLOOKUP($E1334,paramètres!$E$33:$F$44,2,FALSE)&lt;=VLOOKUP($AF$18,paramètres!$E$33:$F$44,2,FALSE),T1334*$D1334,0)))</f>
        <v>0</v>
      </c>
      <c r="AG1334" s="13">
        <f>IF($D1334="",0,IF($E1334="",0,IF(VLOOKUP($E1334,paramètres!$E$33:$F$44,2,FALSE)&lt;=VLOOKUP($AG$18,paramètres!$E$33:$F$44,2,FALSE),U1334*$D1334,0)))</f>
        <v>0</v>
      </c>
      <c r="AH1334" s="13">
        <f>IF($D1334="",0,IF($E1334="",0,IF(VLOOKUP($E1334,paramètres!$E$33:$F$44,2,FALSE)&lt;=VLOOKUP($AH$18,paramètres!$E$33:$F$44,2,FALSE),V1334*$D1334,0)))</f>
        <v>0</v>
      </c>
      <c r="AI1334" s="13">
        <f>IF($D1334="",0,IF($E1334="",0,IF(VLOOKUP($E1334,paramètres!$E$33:$F$44,2,FALSE)&lt;=VLOOKUP($AI$18,paramètres!$E$33:$F$44,2,FALSE),W1334*$D1334,0)))</f>
        <v>0</v>
      </c>
      <c r="AJ1334" s="13">
        <f>IF($D1334="",0,IF($E1334="",0,IF(VLOOKUP($E1334,paramètres!$E$33:$F$44,2,FALSE)&lt;=VLOOKUP($AJ$18,paramètres!$E$33:$F$44,2,FALSE),X1334*$D1334,0)))</f>
        <v>0</v>
      </c>
      <c r="AK1334" s="13">
        <f>IF($D1334="",0,IF($E1334="",0,IF(VLOOKUP($E1334,paramètres!$E$33:$F$44,2,FALSE)&lt;=VLOOKUP($AK$18,paramètres!$E$33:$F$44,2,FALSE),Y1334*$D1334,0)))</f>
        <v>0</v>
      </c>
      <c r="AL1334" s="13">
        <f>IF($D1334="",0,IF($E1334="",0,IF(VLOOKUP($E1334,paramètres!$E$33:$F$44,2,FALSE)&lt;=VLOOKUP($AL$18,paramètres!$E$33:$F$44,2,FALSE),Z1334*$D1334,0)))</f>
        <v>0</v>
      </c>
      <c r="AM1334" s="13">
        <f>IF($D1334="",0,IF($E1334="",0,IF(VLOOKUP($E1334,paramètres!$E$33:$F$44,2,FALSE)&lt;=VLOOKUP($AM$18,paramètres!$E$33:$F$44,2,FALSE),AA1334*$D1334,0)))</f>
        <v>0</v>
      </c>
      <c r="AN1334" s="154">
        <f>IF($D1334="",0,IF($E1334="",0,IF(VLOOKUP($E1334,paramètres!$E$33:$F$44,2,FALSE)&lt;=VLOOKUP($AN$18,paramètres!$E$33:$F$44,2,FALSE),AB1334*$D1334,0)))</f>
        <v>0</v>
      </c>
      <c r="AO1334" s="149" t="str">
        <f>IF(paramètres!$B$28=1,((SUM(Q1334:Z1334)/1.02)+SUM(AA1334:AB1334))*0.0303/9*COUNT(Q1334:Y1334),IF(paramètres!$B$28=2,(SUM(Q1334:AB1334))*0.0303/9*COUNT(Q1334:Y1334),"Missing Delta option"))</f>
        <v>Missing Delta option</v>
      </c>
      <c r="AP1334" s="13" t="str">
        <f>IF(paramètres!$B$28=1,(((SUM(Q1334:Z1334)/1.02)+SUM(AA1334:AB1334))+((SUM(AC1334:AL1334)/1.02)+SUM(AM1334:AO1334)))*cotpatr,IF(paramètres!$B$28=2,(SUM(Q1334:AO1334)*cotpatr),"Missing Delta Option"))</f>
        <v>Missing Delta Option</v>
      </c>
      <c r="AQ1334" s="13" t="str" cm="1">
        <f t="array" ref="AQ1334">IF(paramètres!$B$28=1,(((SUM(Q1334:Z1334)/1.02)+SUM(AA1334:AB1334))+((SUM(AC1334:AN1334)/1.02)+SUM(AM1334:AN1334)))/12*pécule,IF(paramètres!$B$28=2,SUM(Q1334:AN1334)/12*pécule,"Missing Delta Option"))</f>
        <v>Missing Delta Option</v>
      </c>
      <c r="AR1334" s="132" t="e">
        <f>IF(paramètres!$B$28=1,(((SUM(Q1334:Z1334)/1.02)+SUM(AA1334:AB1334))+((SUM(AC1334:AN1334)/1.02)+SUM(AM1334:AN1334)))+AO1334+AP1334+AQ1334,SUM(Q1334:AN1334)+AO1334+AP1334+AQ1334)</f>
        <v>#VALUE!</v>
      </c>
    </row>
    <row r="1335" spans="1:44" x14ac:dyDescent="0.25">
      <c r="A1335" s="131"/>
      <c r="B1335" s="39"/>
      <c r="C1335" s="39"/>
      <c r="D1335" s="93"/>
      <c r="E1335" s="68"/>
      <c r="F1335" s="40"/>
      <c r="G1335" s="94"/>
      <c r="H1335" s="38"/>
      <c r="I1335" s="95"/>
      <c r="J1335" s="40"/>
      <c r="K1335" s="38"/>
      <c r="L1335" s="95"/>
      <c r="M1335" s="40"/>
      <c r="N1335" s="38"/>
      <c r="O1335" s="95"/>
      <c r="P1335" s="68"/>
      <c r="Q1335" s="226"/>
      <c r="R1335" s="227"/>
      <c r="S1335" s="227"/>
      <c r="T1335" s="227"/>
      <c r="U1335" s="227"/>
      <c r="V1335" s="227"/>
      <c r="W1335" s="227"/>
      <c r="X1335" s="227"/>
      <c r="Y1335" s="227"/>
      <c r="Z1335" s="227"/>
      <c r="AA1335" s="227"/>
      <c r="AB1335" s="228"/>
      <c r="AC1335" s="149">
        <f>IF($D1335="",0,IF($E1335="",0,IF(VLOOKUP($E1335,paramètres!$E$33:$F$44,2,FALSE)&lt;=VLOOKUP($AC$18,paramètres!$E$33:$F$44,2,FALSE),Q1335*$D1335,0)))</f>
        <v>0</v>
      </c>
      <c r="AD1335" s="13">
        <f>IF($D1335="",0,IF($E1335="",0,IF(VLOOKUP($E1335,paramètres!$E$33:$F$44,2,FALSE)&lt;=VLOOKUP($AD$18,paramètres!$E$33:$F$44,2,FALSE),R1335*$D1335,0)))</f>
        <v>0</v>
      </c>
      <c r="AE1335" s="13">
        <f>IF($D1335="",0,IF($E1335="",0,IF(VLOOKUP($E1335,paramètres!$E$33:$F$44,2,FALSE)&lt;=VLOOKUP($AE$18,paramètres!$E$33:$F$44,2,FALSE),S1335*$D1335,0)))</f>
        <v>0</v>
      </c>
      <c r="AF1335" s="13">
        <f>IF($D1335="",0,IF($E1335="",0,IF(VLOOKUP($E1335,paramètres!$E$33:$F$44,2,FALSE)&lt;=VLOOKUP($AF$18,paramètres!$E$33:$F$44,2,FALSE),T1335*$D1335,0)))</f>
        <v>0</v>
      </c>
      <c r="AG1335" s="13">
        <f>IF($D1335="",0,IF($E1335="",0,IF(VLOOKUP($E1335,paramètres!$E$33:$F$44,2,FALSE)&lt;=VLOOKUP($AG$18,paramètres!$E$33:$F$44,2,FALSE),U1335*$D1335,0)))</f>
        <v>0</v>
      </c>
      <c r="AH1335" s="13">
        <f>IF($D1335="",0,IF($E1335="",0,IF(VLOOKUP($E1335,paramètres!$E$33:$F$44,2,FALSE)&lt;=VLOOKUP($AH$18,paramètres!$E$33:$F$44,2,FALSE),V1335*$D1335,0)))</f>
        <v>0</v>
      </c>
      <c r="AI1335" s="13">
        <f>IF($D1335="",0,IF($E1335="",0,IF(VLOOKUP($E1335,paramètres!$E$33:$F$44,2,FALSE)&lt;=VLOOKUP($AI$18,paramètres!$E$33:$F$44,2,FALSE),W1335*$D1335,0)))</f>
        <v>0</v>
      </c>
      <c r="AJ1335" s="13">
        <f>IF($D1335="",0,IF($E1335="",0,IF(VLOOKUP($E1335,paramètres!$E$33:$F$44,2,FALSE)&lt;=VLOOKUP($AJ$18,paramètres!$E$33:$F$44,2,FALSE),X1335*$D1335,0)))</f>
        <v>0</v>
      </c>
      <c r="AK1335" s="13">
        <f>IF($D1335="",0,IF($E1335="",0,IF(VLOOKUP($E1335,paramètres!$E$33:$F$44,2,FALSE)&lt;=VLOOKUP($AK$18,paramètres!$E$33:$F$44,2,FALSE),Y1335*$D1335,0)))</f>
        <v>0</v>
      </c>
      <c r="AL1335" s="13">
        <f>IF($D1335="",0,IF($E1335="",0,IF(VLOOKUP($E1335,paramètres!$E$33:$F$44,2,FALSE)&lt;=VLOOKUP($AL$18,paramètres!$E$33:$F$44,2,FALSE),Z1335*$D1335,0)))</f>
        <v>0</v>
      </c>
      <c r="AM1335" s="13">
        <f>IF($D1335="",0,IF($E1335="",0,IF(VLOOKUP($E1335,paramètres!$E$33:$F$44,2,FALSE)&lt;=VLOOKUP($AM$18,paramètres!$E$33:$F$44,2,FALSE),AA1335*$D1335,0)))</f>
        <v>0</v>
      </c>
      <c r="AN1335" s="154">
        <f>IF($D1335="",0,IF($E1335="",0,IF(VLOOKUP($E1335,paramètres!$E$33:$F$44,2,FALSE)&lt;=VLOOKUP($AN$18,paramètres!$E$33:$F$44,2,FALSE),AB1335*$D1335,0)))</f>
        <v>0</v>
      </c>
      <c r="AO1335" s="149" t="str">
        <f>IF(paramètres!$B$28=1,((SUM(Q1335:Z1335)/1.02)+SUM(AA1335:AB1335))*0.0303/9*COUNT(Q1335:Y1335),IF(paramètres!$B$28=2,(SUM(Q1335:AB1335))*0.0303/9*COUNT(Q1335:Y1335),"Missing Delta option"))</f>
        <v>Missing Delta option</v>
      </c>
      <c r="AP1335" s="13" t="str">
        <f>IF(paramètres!$B$28=1,(((SUM(Q1335:Z1335)/1.02)+SUM(AA1335:AB1335))+((SUM(AC1335:AL1335)/1.02)+SUM(AM1335:AO1335)))*cotpatr,IF(paramètres!$B$28=2,(SUM(Q1335:AO1335)*cotpatr),"Missing Delta Option"))</f>
        <v>Missing Delta Option</v>
      </c>
      <c r="AQ1335" s="13" t="str" cm="1">
        <f t="array" ref="AQ1335">IF(paramètres!$B$28=1,(((SUM(Q1335:Z1335)/1.02)+SUM(AA1335:AB1335))+((SUM(AC1335:AN1335)/1.02)+SUM(AM1335:AN1335)))/12*pécule,IF(paramètres!$B$28=2,SUM(Q1335:AN1335)/12*pécule,"Missing Delta Option"))</f>
        <v>Missing Delta Option</v>
      </c>
      <c r="AR1335" s="132" t="e">
        <f>IF(paramètres!$B$28=1,(((SUM(Q1335:Z1335)/1.02)+SUM(AA1335:AB1335))+((SUM(AC1335:AN1335)/1.02)+SUM(AM1335:AN1335)))+AO1335+AP1335+AQ1335,SUM(Q1335:AN1335)+AO1335+AP1335+AQ1335)</f>
        <v>#VALUE!</v>
      </c>
    </row>
    <row r="1336" spans="1:44" x14ac:dyDescent="0.25">
      <c r="A1336" s="131"/>
      <c r="B1336" s="39"/>
      <c r="C1336" s="39"/>
      <c r="D1336" s="93"/>
      <c r="E1336" s="68"/>
      <c r="F1336" s="40"/>
      <c r="G1336" s="94"/>
      <c r="H1336" s="38"/>
      <c r="I1336" s="95"/>
      <c r="J1336" s="40"/>
      <c r="K1336" s="38"/>
      <c r="L1336" s="95"/>
      <c r="M1336" s="40"/>
      <c r="N1336" s="38"/>
      <c r="O1336" s="95"/>
      <c r="P1336" s="68"/>
      <c r="Q1336" s="226"/>
      <c r="R1336" s="227"/>
      <c r="S1336" s="227"/>
      <c r="T1336" s="227"/>
      <c r="U1336" s="227"/>
      <c r="V1336" s="227"/>
      <c r="W1336" s="227"/>
      <c r="X1336" s="227"/>
      <c r="Y1336" s="227"/>
      <c r="Z1336" s="227"/>
      <c r="AA1336" s="227"/>
      <c r="AB1336" s="228"/>
      <c r="AC1336" s="149">
        <f>IF($D1336="",0,IF($E1336="",0,IF(VLOOKUP($E1336,paramètres!$E$33:$F$44,2,FALSE)&lt;=VLOOKUP($AC$18,paramètres!$E$33:$F$44,2,FALSE),Q1336*$D1336,0)))</f>
        <v>0</v>
      </c>
      <c r="AD1336" s="13">
        <f>IF($D1336="",0,IF($E1336="",0,IF(VLOOKUP($E1336,paramètres!$E$33:$F$44,2,FALSE)&lt;=VLOOKUP($AD$18,paramètres!$E$33:$F$44,2,FALSE),R1336*$D1336,0)))</f>
        <v>0</v>
      </c>
      <c r="AE1336" s="13">
        <f>IF($D1336="",0,IF($E1336="",0,IF(VLOOKUP($E1336,paramètres!$E$33:$F$44,2,FALSE)&lt;=VLOOKUP($AE$18,paramètres!$E$33:$F$44,2,FALSE),S1336*$D1336,0)))</f>
        <v>0</v>
      </c>
      <c r="AF1336" s="13">
        <f>IF($D1336="",0,IF($E1336="",0,IF(VLOOKUP($E1336,paramètres!$E$33:$F$44,2,FALSE)&lt;=VLOOKUP($AF$18,paramètres!$E$33:$F$44,2,FALSE),T1336*$D1336,0)))</f>
        <v>0</v>
      </c>
      <c r="AG1336" s="13">
        <f>IF($D1336="",0,IF($E1336="",0,IF(VLOOKUP($E1336,paramètres!$E$33:$F$44,2,FALSE)&lt;=VLOOKUP($AG$18,paramètres!$E$33:$F$44,2,FALSE),U1336*$D1336,0)))</f>
        <v>0</v>
      </c>
      <c r="AH1336" s="13">
        <f>IF($D1336="",0,IF($E1336="",0,IF(VLOOKUP($E1336,paramètres!$E$33:$F$44,2,FALSE)&lt;=VLOOKUP($AH$18,paramètres!$E$33:$F$44,2,FALSE),V1336*$D1336,0)))</f>
        <v>0</v>
      </c>
      <c r="AI1336" s="13">
        <f>IF($D1336="",0,IF($E1336="",0,IF(VLOOKUP($E1336,paramètres!$E$33:$F$44,2,FALSE)&lt;=VLOOKUP($AI$18,paramètres!$E$33:$F$44,2,FALSE),W1336*$D1336,0)))</f>
        <v>0</v>
      </c>
      <c r="AJ1336" s="13">
        <f>IF($D1336="",0,IF($E1336="",0,IF(VLOOKUP($E1336,paramètres!$E$33:$F$44,2,FALSE)&lt;=VLOOKUP($AJ$18,paramètres!$E$33:$F$44,2,FALSE),X1336*$D1336,0)))</f>
        <v>0</v>
      </c>
      <c r="AK1336" s="13">
        <f>IF($D1336="",0,IF($E1336="",0,IF(VLOOKUP($E1336,paramètres!$E$33:$F$44,2,FALSE)&lt;=VLOOKUP($AK$18,paramètres!$E$33:$F$44,2,FALSE),Y1336*$D1336,0)))</f>
        <v>0</v>
      </c>
      <c r="AL1336" s="13">
        <f>IF($D1336="",0,IF($E1336="",0,IF(VLOOKUP($E1336,paramètres!$E$33:$F$44,2,FALSE)&lt;=VLOOKUP($AL$18,paramètres!$E$33:$F$44,2,FALSE),Z1336*$D1336,0)))</f>
        <v>0</v>
      </c>
      <c r="AM1336" s="13">
        <f>IF($D1336="",0,IF($E1336="",0,IF(VLOOKUP($E1336,paramètres!$E$33:$F$44,2,FALSE)&lt;=VLOOKUP($AM$18,paramètres!$E$33:$F$44,2,FALSE),AA1336*$D1336,0)))</f>
        <v>0</v>
      </c>
      <c r="AN1336" s="154">
        <f>IF($D1336="",0,IF($E1336="",0,IF(VLOOKUP($E1336,paramètres!$E$33:$F$44,2,FALSE)&lt;=VLOOKUP($AN$18,paramètres!$E$33:$F$44,2,FALSE),AB1336*$D1336,0)))</f>
        <v>0</v>
      </c>
      <c r="AO1336" s="149" t="str">
        <f>IF(paramètres!$B$28=1,((SUM(Q1336:Z1336)/1.02)+SUM(AA1336:AB1336))*0.0303/9*COUNT(Q1336:Y1336),IF(paramètres!$B$28=2,(SUM(Q1336:AB1336))*0.0303/9*COUNT(Q1336:Y1336),"Missing Delta option"))</f>
        <v>Missing Delta option</v>
      </c>
      <c r="AP1336" s="13" t="str">
        <f>IF(paramètres!$B$28=1,(((SUM(Q1336:Z1336)/1.02)+SUM(AA1336:AB1336))+((SUM(AC1336:AL1336)/1.02)+SUM(AM1336:AO1336)))*cotpatr,IF(paramètres!$B$28=2,(SUM(Q1336:AO1336)*cotpatr),"Missing Delta Option"))</f>
        <v>Missing Delta Option</v>
      </c>
      <c r="AQ1336" s="13" t="str" cm="1">
        <f t="array" ref="AQ1336">IF(paramètres!$B$28=1,(((SUM(Q1336:Z1336)/1.02)+SUM(AA1336:AB1336))+((SUM(AC1336:AN1336)/1.02)+SUM(AM1336:AN1336)))/12*pécule,IF(paramètres!$B$28=2,SUM(Q1336:AN1336)/12*pécule,"Missing Delta Option"))</f>
        <v>Missing Delta Option</v>
      </c>
      <c r="AR1336" s="132" t="e">
        <f>IF(paramètres!$B$28=1,(((SUM(Q1336:Z1336)/1.02)+SUM(AA1336:AB1336))+((SUM(AC1336:AN1336)/1.02)+SUM(AM1336:AN1336)))+AO1336+AP1336+AQ1336,SUM(Q1336:AN1336)+AO1336+AP1336+AQ1336)</f>
        <v>#VALUE!</v>
      </c>
    </row>
    <row r="1337" spans="1:44" x14ac:dyDescent="0.25">
      <c r="A1337" s="131"/>
      <c r="B1337" s="39"/>
      <c r="C1337" s="39"/>
      <c r="D1337" s="93"/>
      <c r="E1337" s="68"/>
      <c r="F1337" s="40"/>
      <c r="G1337" s="94"/>
      <c r="H1337" s="38"/>
      <c r="I1337" s="95"/>
      <c r="J1337" s="40"/>
      <c r="K1337" s="38"/>
      <c r="L1337" s="95"/>
      <c r="M1337" s="40"/>
      <c r="N1337" s="38"/>
      <c r="O1337" s="95"/>
      <c r="P1337" s="68"/>
      <c r="Q1337" s="226"/>
      <c r="R1337" s="227"/>
      <c r="S1337" s="227"/>
      <c r="T1337" s="227"/>
      <c r="U1337" s="227"/>
      <c r="V1337" s="227"/>
      <c r="W1337" s="227"/>
      <c r="X1337" s="227"/>
      <c r="Y1337" s="227"/>
      <c r="Z1337" s="227"/>
      <c r="AA1337" s="227"/>
      <c r="AB1337" s="228"/>
      <c r="AC1337" s="149">
        <f>IF($D1337="",0,IF($E1337="",0,IF(VLOOKUP($E1337,paramètres!$E$33:$F$44,2,FALSE)&lt;=VLOOKUP($AC$18,paramètres!$E$33:$F$44,2,FALSE),Q1337*$D1337,0)))</f>
        <v>0</v>
      </c>
      <c r="AD1337" s="13">
        <f>IF($D1337="",0,IF($E1337="",0,IF(VLOOKUP($E1337,paramètres!$E$33:$F$44,2,FALSE)&lt;=VLOOKUP($AD$18,paramètres!$E$33:$F$44,2,FALSE),R1337*$D1337,0)))</f>
        <v>0</v>
      </c>
      <c r="AE1337" s="13">
        <f>IF($D1337="",0,IF($E1337="",0,IF(VLOOKUP($E1337,paramètres!$E$33:$F$44,2,FALSE)&lt;=VLOOKUP($AE$18,paramètres!$E$33:$F$44,2,FALSE),S1337*$D1337,0)))</f>
        <v>0</v>
      </c>
      <c r="AF1337" s="13">
        <f>IF($D1337="",0,IF($E1337="",0,IF(VLOOKUP($E1337,paramètres!$E$33:$F$44,2,FALSE)&lt;=VLOOKUP($AF$18,paramètres!$E$33:$F$44,2,FALSE),T1337*$D1337,0)))</f>
        <v>0</v>
      </c>
      <c r="AG1337" s="13">
        <f>IF($D1337="",0,IF($E1337="",0,IF(VLOOKUP($E1337,paramètres!$E$33:$F$44,2,FALSE)&lt;=VLOOKUP($AG$18,paramètres!$E$33:$F$44,2,FALSE),U1337*$D1337,0)))</f>
        <v>0</v>
      </c>
      <c r="AH1337" s="13">
        <f>IF($D1337="",0,IF($E1337="",0,IF(VLOOKUP($E1337,paramètres!$E$33:$F$44,2,FALSE)&lt;=VLOOKUP($AH$18,paramètres!$E$33:$F$44,2,FALSE),V1337*$D1337,0)))</f>
        <v>0</v>
      </c>
      <c r="AI1337" s="13">
        <f>IF($D1337="",0,IF($E1337="",0,IF(VLOOKUP($E1337,paramètres!$E$33:$F$44,2,FALSE)&lt;=VLOOKUP($AI$18,paramètres!$E$33:$F$44,2,FALSE),W1337*$D1337,0)))</f>
        <v>0</v>
      </c>
      <c r="AJ1337" s="13">
        <f>IF($D1337="",0,IF($E1337="",0,IF(VLOOKUP($E1337,paramètres!$E$33:$F$44,2,FALSE)&lt;=VLOOKUP($AJ$18,paramètres!$E$33:$F$44,2,FALSE),X1337*$D1337,0)))</f>
        <v>0</v>
      </c>
      <c r="AK1337" s="13">
        <f>IF($D1337="",0,IF($E1337="",0,IF(VLOOKUP($E1337,paramètres!$E$33:$F$44,2,FALSE)&lt;=VLOOKUP($AK$18,paramètres!$E$33:$F$44,2,FALSE),Y1337*$D1337,0)))</f>
        <v>0</v>
      </c>
      <c r="AL1337" s="13">
        <f>IF($D1337="",0,IF($E1337="",0,IF(VLOOKUP($E1337,paramètres!$E$33:$F$44,2,FALSE)&lt;=VLOOKUP($AL$18,paramètres!$E$33:$F$44,2,FALSE),Z1337*$D1337,0)))</f>
        <v>0</v>
      </c>
      <c r="AM1337" s="13">
        <f>IF($D1337="",0,IF($E1337="",0,IF(VLOOKUP($E1337,paramètres!$E$33:$F$44,2,FALSE)&lt;=VLOOKUP($AM$18,paramètres!$E$33:$F$44,2,FALSE),AA1337*$D1337,0)))</f>
        <v>0</v>
      </c>
      <c r="AN1337" s="154">
        <f>IF($D1337="",0,IF($E1337="",0,IF(VLOOKUP($E1337,paramètres!$E$33:$F$44,2,FALSE)&lt;=VLOOKUP($AN$18,paramètres!$E$33:$F$44,2,FALSE),AB1337*$D1337,0)))</f>
        <v>0</v>
      </c>
      <c r="AO1337" s="149" t="str">
        <f>IF(paramètres!$B$28=1,((SUM(Q1337:Z1337)/1.02)+SUM(AA1337:AB1337))*0.0303/9*COUNT(Q1337:Y1337),IF(paramètres!$B$28=2,(SUM(Q1337:AB1337))*0.0303/9*COUNT(Q1337:Y1337),"Missing Delta option"))</f>
        <v>Missing Delta option</v>
      </c>
      <c r="AP1337" s="13" t="str">
        <f>IF(paramètres!$B$28=1,(((SUM(Q1337:Z1337)/1.02)+SUM(AA1337:AB1337))+((SUM(AC1337:AL1337)/1.02)+SUM(AM1337:AO1337)))*cotpatr,IF(paramètres!$B$28=2,(SUM(Q1337:AO1337)*cotpatr),"Missing Delta Option"))</f>
        <v>Missing Delta Option</v>
      </c>
      <c r="AQ1337" s="13" t="str" cm="1">
        <f t="array" ref="AQ1337">IF(paramètres!$B$28=1,(((SUM(Q1337:Z1337)/1.02)+SUM(AA1337:AB1337))+((SUM(AC1337:AN1337)/1.02)+SUM(AM1337:AN1337)))/12*pécule,IF(paramètres!$B$28=2,SUM(Q1337:AN1337)/12*pécule,"Missing Delta Option"))</f>
        <v>Missing Delta Option</v>
      </c>
      <c r="AR1337" s="132" t="e">
        <f>IF(paramètres!$B$28=1,(((SUM(Q1337:Z1337)/1.02)+SUM(AA1337:AB1337))+((SUM(AC1337:AN1337)/1.02)+SUM(AM1337:AN1337)))+AO1337+AP1337+AQ1337,SUM(Q1337:AN1337)+AO1337+AP1337+AQ1337)</f>
        <v>#VALUE!</v>
      </c>
    </row>
    <row r="1338" spans="1:44" x14ac:dyDescent="0.25">
      <c r="A1338" s="131"/>
      <c r="B1338" s="39"/>
      <c r="C1338" s="39"/>
      <c r="D1338" s="93"/>
      <c r="E1338" s="68"/>
      <c r="F1338" s="40"/>
      <c r="G1338" s="94"/>
      <c r="H1338" s="38"/>
      <c r="I1338" s="95"/>
      <c r="J1338" s="40"/>
      <c r="K1338" s="38"/>
      <c r="L1338" s="95"/>
      <c r="M1338" s="40"/>
      <c r="N1338" s="38"/>
      <c r="O1338" s="95"/>
      <c r="P1338" s="68"/>
      <c r="Q1338" s="226"/>
      <c r="R1338" s="227"/>
      <c r="S1338" s="227"/>
      <c r="T1338" s="227"/>
      <c r="U1338" s="227"/>
      <c r="V1338" s="227"/>
      <c r="W1338" s="227"/>
      <c r="X1338" s="227"/>
      <c r="Y1338" s="227"/>
      <c r="Z1338" s="227"/>
      <c r="AA1338" s="227"/>
      <c r="AB1338" s="228"/>
      <c r="AC1338" s="149">
        <f>IF($D1338="",0,IF($E1338="",0,IF(VLOOKUP($E1338,paramètres!$E$33:$F$44,2,FALSE)&lt;=VLOOKUP($AC$18,paramètres!$E$33:$F$44,2,FALSE),Q1338*$D1338,0)))</f>
        <v>0</v>
      </c>
      <c r="AD1338" s="13">
        <f>IF($D1338="",0,IF($E1338="",0,IF(VLOOKUP($E1338,paramètres!$E$33:$F$44,2,FALSE)&lt;=VLOOKUP($AD$18,paramètres!$E$33:$F$44,2,FALSE),R1338*$D1338,0)))</f>
        <v>0</v>
      </c>
      <c r="AE1338" s="13">
        <f>IF($D1338="",0,IF($E1338="",0,IF(VLOOKUP($E1338,paramètres!$E$33:$F$44,2,FALSE)&lt;=VLOOKUP($AE$18,paramètres!$E$33:$F$44,2,FALSE),S1338*$D1338,0)))</f>
        <v>0</v>
      </c>
      <c r="AF1338" s="13">
        <f>IF($D1338="",0,IF($E1338="",0,IF(VLOOKUP($E1338,paramètres!$E$33:$F$44,2,FALSE)&lt;=VLOOKUP($AF$18,paramètres!$E$33:$F$44,2,FALSE),T1338*$D1338,0)))</f>
        <v>0</v>
      </c>
      <c r="AG1338" s="13">
        <f>IF($D1338="",0,IF($E1338="",0,IF(VLOOKUP($E1338,paramètres!$E$33:$F$44,2,FALSE)&lt;=VLOOKUP($AG$18,paramètres!$E$33:$F$44,2,FALSE),U1338*$D1338,0)))</f>
        <v>0</v>
      </c>
      <c r="AH1338" s="13">
        <f>IF($D1338="",0,IF($E1338="",0,IF(VLOOKUP($E1338,paramètres!$E$33:$F$44,2,FALSE)&lt;=VLOOKUP($AH$18,paramètres!$E$33:$F$44,2,FALSE),V1338*$D1338,0)))</f>
        <v>0</v>
      </c>
      <c r="AI1338" s="13">
        <f>IF($D1338="",0,IF($E1338="",0,IF(VLOOKUP($E1338,paramètres!$E$33:$F$44,2,FALSE)&lt;=VLOOKUP($AI$18,paramètres!$E$33:$F$44,2,FALSE),W1338*$D1338,0)))</f>
        <v>0</v>
      </c>
      <c r="AJ1338" s="13">
        <f>IF($D1338="",0,IF($E1338="",0,IF(VLOOKUP($E1338,paramètres!$E$33:$F$44,2,FALSE)&lt;=VLOOKUP($AJ$18,paramètres!$E$33:$F$44,2,FALSE),X1338*$D1338,0)))</f>
        <v>0</v>
      </c>
      <c r="AK1338" s="13">
        <f>IF($D1338="",0,IF($E1338="",0,IF(VLOOKUP($E1338,paramètres!$E$33:$F$44,2,FALSE)&lt;=VLOOKUP($AK$18,paramètres!$E$33:$F$44,2,FALSE),Y1338*$D1338,0)))</f>
        <v>0</v>
      </c>
      <c r="AL1338" s="13">
        <f>IF($D1338="",0,IF($E1338="",0,IF(VLOOKUP($E1338,paramètres!$E$33:$F$44,2,FALSE)&lt;=VLOOKUP($AL$18,paramètres!$E$33:$F$44,2,FALSE),Z1338*$D1338,0)))</f>
        <v>0</v>
      </c>
      <c r="AM1338" s="13">
        <f>IF($D1338="",0,IF($E1338="",0,IF(VLOOKUP($E1338,paramètres!$E$33:$F$44,2,FALSE)&lt;=VLOOKUP($AM$18,paramètres!$E$33:$F$44,2,FALSE),AA1338*$D1338,0)))</f>
        <v>0</v>
      </c>
      <c r="AN1338" s="154">
        <f>IF($D1338="",0,IF($E1338="",0,IF(VLOOKUP($E1338,paramètres!$E$33:$F$44,2,FALSE)&lt;=VLOOKUP($AN$18,paramètres!$E$33:$F$44,2,FALSE),AB1338*$D1338,0)))</f>
        <v>0</v>
      </c>
      <c r="AO1338" s="149" t="str">
        <f>IF(paramètres!$B$28=1,((SUM(Q1338:Z1338)/1.02)+SUM(AA1338:AB1338))*0.0303/9*COUNT(Q1338:Y1338),IF(paramètres!$B$28=2,(SUM(Q1338:AB1338))*0.0303/9*COUNT(Q1338:Y1338),"Missing Delta option"))</f>
        <v>Missing Delta option</v>
      </c>
      <c r="AP1338" s="13" t="str">
        <f>IF(paramètres!$B$28=1,(((SUM(Q1338:Z1338)/1.02)+SUM(AA1338:AB1338))+((SUM(AC1338:AL1338)/1.02)+SUM(AM1338:AO1338)))*cotpatr,IF(paramètres!$B$28=2,(SUM(Q1338:AO1338)*cotpatr),"Missing Delta Option"))</f>
        <v>Missing Delta Option</v>
      </c>
      <c r="AQ1338" s="13" t="str" cm="1">
        <f t="array" ref="AQ1338">IF(paramètres!$B$28=1,(((SUM(Q1338:Z1338)/1.02)+SUM(AA1338:AB1338))+((SUM(AC1338:AN1338)/1.02)+SUM(AM1338:AN1338)))/12*pécule,IF(paramètres!$B$28=2,SUM(Q1338:AN1338)/12*pécule,"Missing Delta Option"))</f>
        <v>Missing Delta Option</v>
      </c>
      <c r="AR1338" s="132" t="e">
        <f>IF(paramètres!$B$28=1,(((SUM(Q1338:Z1338)/1.02)+SUM(AA1338:AB1338))+((SUM(AC1338:AN1338)/1.02)+SUM(AM1338:AN1338)))+AO1338+AP1338+AQ1338,SUM(Q1338:AN1338)+AO1338+AP1338+AQ1338)</f>
        <v>#VALUE!</v>
      </c>
    </row>
    <row r="1339" spans="1:44" x14ac:dyDescent="0.25">
      <c r="A1339" s="131"/>
      <c r="B1339" s="39"/>
      <c r="C1339" s="39"/>
      <c r="D1339" s="93"/>
      <c r="E1339" s="68"/>
      <c r="F1339" s="40"/>
      <c r="G1339" s="94"/>
      <c r="H1339" s="38"/>
      <c r="I1339" s="95"/>
      <c r="J1339" s="40"/>
      <c r="K1339" s="38"/>
      <c r="L1339" s="95"/>
      <c r="M1339" s="40"/>
      <c r="N1339" s="38"/>
      <c r="O1339" s="95"/>
      <c r="P1339" s="68"/>
      <c r="Q1339" s="226"/>
      <c r="R1339" s="227"/>
      <c r="S1339" s="227"/>
      <c r="T1339" s="227"/>
      <c r="U1339" s="227"/>
      <c r="V1339" s="227"/>
      <c r="W1339" s="227"/>
      <c r="X1339" s="227"/>
      <c r="Y1339" s="227"/>
      <c r="Z1339" s="227"/>
      <c r="AA1339" s="227"/>
      <c r="AB1339" s="228"/>
      <c r="AC1339" s="149">
        <f>IF($D1339="",0,IF($E1339="",0,IF(VLOOKUP($E1339,paramètres!$E$33:$F$44,2,FALSE)&lt;=VLOOKUP($AC$18,paramètres!$E$33:$F$44,2,FALSE),Q1339*$D1339,0)))</f>
        <v>0</v>
      </c>
      <c r="AD1339" s="13">
        <f>IF($D1339="",0,IF($E1339="",0,IF(VLOOKUP($E1339,paramètres!$E$33:$F$44,2,FALSE)&lt;=VLOOKUP($AD$18,paramètres!$E$33:$F$44,2,FALSE),R1339*$D1339,0)))</f>
        <v>0</v>
      </c>
      <c r="AE1339" s="13">
        <f>IF($D1339="",0,IF($E1339="",0,IF(VLOOKUP($E1339,paramètres!$E$33:$F$44,2,FALSE)&lt;=VLOOKUP($AE$18,paramètres!$E$33:$F$44,2,FALSE),S1339*$D1339,0)))</f>
        <v>0</v>
      </c>
      <c r="AF1339" s="13">
        <f>IF($D1339="",0,IF($E1339="",0,IF(VLOOKUP($E1339,paramètres!$E$33:$F$44,2,FALSE)&lt;=VLOOKUP($AF$18,paramètres!$E$33:$F$44,2,FALSE),T1339*$D1339,0)))</f>
        <v>0</v>
      </c>
      <c r="AG1339" s="13">
        <f>IF($D1339="",0,IF($E1339="",0,IF(VLOOKUP($E1339,paramètres!$E$33:$F$44,2,FALSE)&lt;=VLOOKUP($AG$18,paramètres!$E$33:$F$44,2,FALSE),U1339*$D1339,0)))</f>
        <v>0</v>
      </c>
      <c r="AH1339" s="13">
        <f>IF($D1339="",0,IF($E1339="",0,IF(VLOOKUP($E1339,paramètres!$E$33:$F$44,2,FALSE)&lt;=VLOOKUP($AH$18,paramètres!$E$33:$F$44,2,FALSE),V1339*$D1339,0)))</f>
        <v>0</v>
      </c>
      <c r="AI1339" s="13">
        <f>IF($D1339="",0,IF($E1339="",0,IF(VLOOKUP($E1339,paramètres!$E$33:$F$44,2,FALSE)&lt;=VLOOKUP($AI$18,paramètres!$E$33:$F$44,2,FALSE),W1339*$D1339,0)))</f>
        <v>0</v>
      </c>
      <c r="AJ1339" s="13">
        <f>IF($D1339="",0,IF($E1339="",0,IF(VLOOKUP($E1339,paramètres!$E$33:$F$44,2,FALSE)&lt;=VLOOKUP($AJ$18,paramètres!$E$33:$F$44,2,FALSE),X1339*$D1339,0)))</f>
        <v>0</v>
      </c>
      <c r="AK1339" s="13">
        <f>IF($D1339="",0,IF($E1339="",0,IF(VLOOKUP($E1339,paramètres!$E$33:$F$44,2,FALSE)&lt;=VLOOKUP($AK$18,paramètres!$E$33:$F$44,2,FALSE),Y1339*$D1339,0)))</f>
        <v>0</v>
      </c>
      <c r="AL1339" s="13">
        <f>IF($D1339="",0,IF($E1339="",0,IF(VLOOKUP($E1339,paramètres!$E$33:$F$44,2,FALSE)&lt;=VLOOKUP($AL$18,paramètres!$E$33:$F$44,2,FALSE),Z1339*$D1339,0)))</f>
        <v>0</v>
      </c>
      <c r="AM1339" s="13">
        <f>IF($D1339="",0,IF($E1339="",0,IF(VLOOKUP($E1339,paramètres!$E$33:$F$44,2,FALSE)&lt;=VLOOKUP($AM$18,paramètres!$E$33:$F$44,2,FALSE),AA1339*$D1339,0)))</f>
        <v>0</v>
      </c>
      <c r="AN1339" s="154">
        <f>IF($D1339="",0,IF($E1339="",0,IF(VLOOKUP($E1339,paramètres!$E$33:$F$44,2,FALSE)&lt;=VLOOKUP($AN$18,paramètres!$E$33:$F$44,2,FALSE),AB1339*$D1339,0)))</f>
        <v>0</v>
      </c>
      <c r="AO1339" s="149" t="str">
        <f>IF(paramètres!$B$28=1,((SUM(Q1339:Z1339)/1.02)+SUM(AA1339:AB1339))*0.0303/9*COUNT(Q1339:Y1339),IF(paramètres!$B$28=2,(SUM(Q1339:AB1339))*0.0303/9*COUNT(Q1339:Y1339),"Missing Delta option"))</f>
        <v>Missing Delta option</v>
      </c>
      <c r="AP1339" s="13" t="str">
        <f>IF(paramètres!$B$28=1,(((SUM(Q1339:Z1339)/1.02)+SUM(AA1339:AB1339))+((SUM(AC1339:AL1339)/1.02)+SUM(AM1339:AO1339)))*cotpatr,IF(paramètres!$B$28=2,(SUM(Q1339:AO1339)*cotpatr),"Missing Delta Option"))</f>
        <v>Missing Delta Option</v>
      </c>
      <c r="AQ1339" s="13" t="str" cm="1">
        <f t="array" ref="AQ1339">IF(paramètres!$B$28=1,(((SUM(Q1339:Z1339)/1.02)+SUM(AA1339:AB1339))+((SUM(AC1339:AN1339)/1.02)+SUM(AM1339:AN1339)))/12*pécule,IF(paramètres!$B$28=2,SUM(Q1339:AN1339)/12*pécule,"Missing Delta Option"))</f>
        <v>Missing Delta Option</v>
      </c>
      <c r="AR1339" s="132" t="e">
        <f>IF(paramètres!$B$28=1,(((SUM(Q1339:Z1339)/1.02)+SUM(AA1339:AB1339))+((SUM(AC1339:AN1339)/1.02)+SUM(AM1339:AN1339)))+AO1339+AP1339+AQ1339,SUM(Q1339:AN1339)+AO1339+AP1339+AQ1339)</f>
        <v>#VALUE!</v>
      </c>
    </row>
    <row r="1340" spans="1:44" x14ac:dyDescent="0.25">
      <c r="A1340" s="131"/>
      <c r="B1340" s="39"/>
      <c r="C1340" s="39"/>
      <c r="D1340" s="93"/>
      <c r="E1340" s="68"/>
      <c r="F1340" s="40"/>
      <c r="G1340" s="94"/>
      <c r="H1340" s="38"/>
      <c r="I1340" s="95"/>
      <c r="J1340" s="40"/>
      <c r="K1340" s="38"/>
      <c r="L1340" s="95"/>
      <c r="M1340" s="40"/>
      <c r="N1340" s="38"/>
      <c r="O1340" s="95"/>
      <c r="P1340" s="68"/>
      <c r="Q1340" s="226"/>
      <c r="R1340" s="227"/>
      <c r="S1340" s="227"/>
      <c r="T1340" s="227"/>
      <c r="U1340" s="227"/>
      <c r="V1340" s="227"/>
      <c r="W1340" s="227"/>
      <c r="X1340" s="227"/>
      <c r="Y1340" s="227"/>
      <c r="Z1340" s="227"/>
      <c r="AA1340" s="227"/>
      <c r="AB1340" s="228"/>
      <c r="AC1340" s="149">
        <f>IF($D1340="",0,IF($E1340="",0,IF(VLOOKUP($E1340,paramètres!$E$33:$F$44,2,FALSE)&lt;=VLOOKUP($AC$18,paramètres!$E$33:$F$44,2,FALSE),Q1340*$D1340,0)))</f>
        <v>0</v>
      </c>
      <c r="AD1340" s="13">
        <f>IF($D1340="",0,IF($E1340="",0,IF(VLOOKUP($E1340,paramètres!$E$33:$F$44,2,FALSE)&lt;=VLOOKUP($AD$18,paramètres!$E$33:$F$44,2,FALSE),R1340*$D1340,0)))</f>
        <v>0</v>
      </c>
      <c r="AE1340" s="13">
        <f>IF($D1340="",0,IF($E1340="",0,IF(VLOOKUP($E1340,paramètres!$E$33:$F$44,2,FALSE)&lt;=VLOOKUP($AE$18,paramètres!$E$33:$F$44,2,FALSE),S1340*$D1340,0)))</f>
        <v>0</v>
      </c>
      <c r="AF1340" s="13">
        <f>IF($D1340="",0,IF($E1340="",0,IF(VLOOKUP($E1340,paramètres!$E$33:$F$44,2,FALSE)&lt;=VLOOKUP($AF$18,paramètres!$E$33:$F$44,2,FALSE),T1340*$D1340,0)))</f>
        <v>0</v>
      </c>
      <c r="AG1340" s="13">
        <f>IF($D1340="",0,IF($E1340="",0,IF(VLOOKUP($E1340,paramètres!$E$33:$F$44,2,FALSE)&lt;=VLOOKUP($AG$18,paramètres!$E$33:$F$44,2,FALSE),U1340*$D1340,0)))</f>
        <v>0</v>
      </c>
      <c r="AH1340" s="13">
        <f>IF($D1340="",0,IF($E1340="",0,IF(VLOOKUP($E1340,paramètres!$E$33:$F$44,2,FALSE)&lt;=VLOOKUP($AH$18,paramètres!$E$33:$F$44,2,FALSE),V1340*$D1340,0)))</f>
        <v>0</v>
      </c>
      <c r="AI1340" s="13">
        <f>IF($D1340="",0,IF($E1340="",0,IF(VLOOKUP($E1340,paramètres!$E$33:$F$44,2,FALSE)&lt;=VLOOKUP($AI$18,paramètres!$E$33:$F$44,2,FALSE),W1340*$D1340,0)))</f>
        <v>0</v>
      </c>
      <c r="AJ1340" s="13">
        <f>IF($D1340="",0,IF($E1340="",0,IF(VLOOKUP($E1340,paramètres!$E$33:$F$44,2,FALSE)&lt;=VLOOKUP($AJ$18,paramètres!$E$33:$F$44,2,FALSE),X1340*$D1340,0)))</f>
        <v>0</v>
      </c>
      <c r="AK1340" s="13">
        <f>IF($D1340="",0,IF($E1340="",0,IF(VLOOKUP($E1340,paramètres!$E$33:$F$44,2,FALSE)&lt;=VLOOKUP($AK$18,paramètres!$E$33:$F$44,2,FALSE),Y1340*$D1340,0)))</f>
        <v>0</v>
      </c>
      <c r="AL1340" s="13">
        <f>IF($D1340="",0,IF($E1340="",0,IF(VLOOKUP($E1340,paramètres!$E$33:$F$44,2,FALSE)&lt;=VLOOKUP($AL$18,paramètres!$E$33:$F$44,2,FALSE),Z1340*$D1340,0)))</f>
        <v>0</v>
      </c>
      <c r="AM1340" s="13">
        <f>IF($D1340="",0,IF($E1340="",0,IF(VLOOKUP($E1340,paramètres!$E$33:$F$44,2,FALSE)&lt;=VLOOKUP($AM$18,paramètres!$E$33:$F$44,2,FALSE),AA1340*$D1340,0)))</f>
        <v>0</v>
      </c>
      <c r="AN1340" s="154">
        <f>IF($D1340="",0,IF($E1340="",0,IF(VLOOKUP($E1340,paramètres!$E$33:$F$44,2,FALSE)&lt;=VLOOKUP($AN$18,paramètres!$E$33:$F$44,2,FALSE),AB1340*$D1340,0)))</f>
        <v>0</v>
      </c>
      <c r="AO1340" s="149" t="str">
        <f>IF(paramètres!$B$28=1,((SUM(Q1340:Z1340)/1.02)+SUM(AA1340:AB1340))*0.0303/9*COUNT(Q1340:Y1340),IF(paramètres!$B$28=2,(SUM(Q1340:AB1340))*0.0303/9*COUNT(Q1340:Y1340),"Missing Delta option"))</f>
        <v>Missing Delta option</v>
      </c>
      <c r="AP1340" s="13" t="str">
        <f>IF(paramètres!$B$28=1,(((SUM(Q1340:Z1340)/1.02)+SUM(AA1340:AB1340))+((SUM(AC1340:AL1340)/1.02)+SUM(AM1340:AO1340)))*cotpatr,IF(paramètres!$B$28=2,(SUM(Q1340:AO1340)*cotpatr),"Missing Delta Option"))</f>
        <v>Missing Delta Option</v>
      </c>
      <c r="AQ1340" s="13" t="str" cm="1">
        <f t="array" ref="AQ1340">IF(paramètres!$B$28=1,(((SUM(Q1340:Z1340)/1.02)+SUM(AA1340:AB1340))+((SUM(AC1340:AN1340)/1.02)+SUM(AM1340:AN1340)))/12*pécule,IF(paramètres!$B$28=2,SUM(Q1340:AN1340)/12*pécule,"Missing Delta Option"))</f>
        <v>Missing Delta Option</v>
      </c>
      <c r="AR1340" s="132" t="e">
        <f>IF(paramètres!$B$28=1,(((SUM(Q1340:Z1340)/1.02)+SUM(AA1340:AB1340))+((SUM(AC1340:AN1340)/1.02)+SUM(AM1340:AN1340)))+AO1340+AP1340+AQ1340,SUM(Q1340:AN1340)+AO1340+AP1340+AQ1340)</f>
        <v>#VALUE!</v>
      </c>
    </row>
    <row r="1341" spans="1:44" x14ac:dyDescent="0.25">
      <c r="A1341" s="131"/>
      <c r="B1341" s="39"/>
      <c r="C1341" s="39"/>
      <c r="D1341" s="93"/>
      <c r="E1341" s="68"/>
      <c r="F1341" s="40"/>
      <c r="G1341" s="94"/>
      <c r="H1341" s="38"/>
      <c r="I1341" s="95"/>
      <c r="J1341" s="40"/>
      <c r="K1341" s="38"/>
      <c r="L1341" s="95"/>
      <c r="M1341" s="40"/>
      <c r="N1341" s="38"/>
      <c r="O1341" s="95"/>
      <c r="P1341" s="68"/>
      <c r="Q1341" s="226"/>
      <c r="R1341" s="227"/>
      <c r="S1341" s="227"/>
      <c r="T1341" s="227"/>
      <c r="U1341" s="227"/>
      <c r="V1341" s="227"/>
      <c r="W1341" s="227"/>
      <c r="X1341" s="227"/>
      <c r="Y1341" s="227"/>
      <c r="Z1341" s="227"/>
      <c r="AA1341" s="227"/>
      <c r="AB1341" s="228"/>
      <c r="AC1341" s="149">
        <f>IF($D1341="",0,IF($E1341="",0,IF(VLOOKUP($E1341,paramètres!$E$33:$F$44,2,FALSE)&lt;=VLOOKUP($AC$18,paramètres!$E$33:$F$44,2,FALSE),Q1341*$D1341,0)))</f>
        <v>0</v>
      </c>
      <c r="AD1341" s="13">
        <f>IF($D1341="",0,IF($E1341="",0,IF(VLOOKUP($E1341,paramètres!$E$33:$F$44,2,FALSE)&lt;=VLOOKUP($AD$18,paramètres!$E$33:$F$44,2,FALSE),R1341*$D1341,0)))</f>
        <v>0</v>
      </c>
      <c r="AE1341" s="13">
        <f>IF($D1341="",0,IF($E1341="",0,IF(VLOOKUP($E1341,paramètres!$E$33:$F$44,2,FALSE)&lt;=VLOOKUP($AE$18,paramètres!$E$33:$F$44,2,FALSE),S1341*$D1341,0)))</f>
        <v>0</v>
      </c>
      <c r="AF1341" s="13">
        <f>IF($D1341="",0,IF($E1341="",0,IF(VLOOKUP($E1341,paramètres!$E$33:$F$44,2,FALSE)&lt;=VLOOKUP($AF$18,paramètres!$E$33:$F$44,2,FALSE),T1341*$D1341,0)))</f>
        <v>0</v>
      </c>
      <c r="AG1341" s="13">
        <f>IF($D1341="",0,IF($E1341="",0,IF(VLOOKUP($E1341,paramètres!$E$33:$F$44,2,FALSE)&lt;=VLOOKUP($AG$18,paramètres!$E$33:$F$44,2,FALSE),U1341*$D1341,0)))</f>
        <v>0</v>
      </c>
      <c r="AH1341" s="13">
        <f>IF($D1341="",0,IF($E1341="",0,IF(VLOOKUP($E1341,paramètres!$E$33:$F$44,2,FALSE)&lt;=VLOOKUP($AH$18,paramètres!$E$33:$F$44,2,FALSE),V1341*$D1341,0)))</f>
        <v>0</v>
      </c>
      <c r="AI1341" s="13">
        <f>IF($D1341="",0,IF($E1341="",0,IF(VLOOKUP($E1341,paramètres!$E$33:$F$44,2,FALSE)&lt;=VLOOKUP($AI$18,paramètres!$E$33:$F$44,2,FALSE),W1341*$D1341,0)))</f>
        <v>0</v>
      </c>
      <c r="AJ1341" s="13">
        <f>IF($D1341="",0,IF($E1341="",0,IF(VLOOKUP($E1341,paramètres!$E$33:$F$44,2,FALSE)&lt;=VLOOKUP($AJ$18,paramètres!$E$33:$F$44,2,FALSE),X1341*$D1341,0)))</f>
        <v>0</v>
      </c>
      <c r="AK1341" s="13">
        <f>IF($D1341="",0,IF($E1341="",0,IF(VLOOKUP($E1341,paramètres!$E$33:$F$44,2,FALSE)&lt;=VLOOKUP($AK$18,paramètres!$E$33:$F$44,2,FALSE),Y1341*$D1341,0)))</f>
        <v>0</v>
      </c>
      <c r="AL1341" s="13">
        <f>IF($D1341="",0,IF($E1341="",0,IF(VLOOKUP($E1341,paramètres!$E$33:$F$44,2,FALSE)&lt;=VLOOKUP($AL$18,paramètres!$E$33:$F$44,2,FALSE),Z1341*$D1341,0)))</f>
        <v>0</v>
      </c>
      <c r="AM1341" s="13">
        <f>IF($D1341="",0,IF($E1341="",0,IF(VLOOKUP($E1341,paramètres!$E$33:$F$44,2,FALSE)&lt;=VLOOKUP($AM$18,paramètres!$E$33:$F$44,2,FALSE),AA1341*$D1341,0)))</f>
        <v>0</v>
      </c>
      <c r="AN1341" s="154">
        <f>IF($D1341="",0,IF($E1341="",0,IF(VLOOKUP($E1341,paramètres!$E$33:$F$44,2,FALSE)&lt;=VLOOKUP($AN$18,paramètres!$E$33:$F$44,2,FALSE),AB1341*$D1341,0)))</f>
        <v>0</v>
      </c>
      <c r="AO1341" s="149" t="str">
        <f>IF(paramètres!$B$28=1,((SUM(Q1341:Z1341)/1.02)+SUM(AA1341:AB1341))*0.0303/9*COUNT(Q1341:Y1341),IF(paramètres!$B$28=2,(SUM(Q1341:AB1341))*0.0303/9*COUNT(Q1341:Y1341),"Missing Delta option"))</f>
        <v>Missing Delta option</v>
      </c>
      <c r="AP1341" s="13" t="str">
        <f>IF(paramètres!$B$28=1,(((SUM(Q1341:Z1341)/1.02)+SUM(AA1341:AB1341))+((SUM(AC1341:AL1341)/1.02)+SUM(AM1341:AO1341)))*cotpatr,IF(paramètres!$B$28=2,(SUM(Q1341:AO1341)*cotpatr),"Missing Delta Option"))</f>
        <v>Missing Delta Option</v>
      </c>
      <c r="AQ1341" s="13" t="str" cm="1">
        <f t="array" ref="AQ1341">IF(paramètres!$B$28=1,(((SUM(Q1341:Z1341)/1.02)+SUM(AA1341:AB1341))+((SUM(AC1341:AN1341)/1.02)+SUM(AM1341:AN1341)))/12*pécule,IF(paramètres!$B$28=2,SUM(Q1341:AN1341)/12*pécule,"Missing Delta Option"))</f>
        <v>Missing Delta Option</v>
      </c>
      <c r="AR1341" s="132" t="e">
        <f>IF(paramètres!$B$28=1,(((SUM(Q1341:Z1341)/1.02)+SUM(AA1341:AB1341))+((SUM(AC1341:AN1341)/1.02)+SUM(AM1341:AN1341)))+AO1341+AP1341+AQ1341,SUM(Q1341:AN1341)+AO1341+AP1341+AQ1341)</f>
        <v>#VALUE!</v>
      </c>
    </row>
    <row r="1342" spans="1:44" x14ac:dyDescent="0.25">
      <c r="A1342" s="131"/>
      <c r="B1342" s="39"/>
      <c r="C1342" s="39"/>
      <c r="D1342" s="93"/>
      <c r="E1342" s="68"/>
      <c r="F1342" s="40"/>
      <c r="G1342" s="94"/>
      <c r="H1342" s="38"/>
      <c r="I1342" s="95"/>
      <c r="J1342" s="40"/>
      <c r="K1342" s="38"/>
      <c r="L1342" s="95"/>
      <c r="M1342" s="40"/>
      <c r="N1342" s="38"/>
      <c r="O1342" s="95"/>
      <c r="P1342" s="68"/>
      <c r="Q1342" s="226"/>
      <c r="R1342" s="227"/>
      <c r="S1342" s="227"/>
      <c r="T1342" s="227"/>
      <c r="U1342" s="227"/>
      <c r="V1342" s="227"/>
      <c r="W1342" s="227"/>
      <c r="X1342" s="227"/>
      <c r="Y1342" s="227"/>
      <c r="Z1342" s="227"/>
      <c r="AA1342" s="227"/>
      <c r="AB1342" s="228"/>
      <c r="AC1342" s="149">
        <f>IF($D1342="",0,IF($E1342="",0,IF(VLOOKUP($E1342,paramètres!$E$33:$F$44,2,FALSE)&lt;=VLOOKUP($AC$18,paramètres!$E$33:$F$44,2,FALSE),Q1342*$D1342,0)))</f>
        <v>0</v>
      </c>
      <c r="AD1342" s="13">
        <f>IF($D1342="",0,IF($E1342="",0,IF(VLOOKUP($E1342,paramètres!$E$33:$F$44,2,FALSE)&lt;=VLOOKUP($AD$18,paramètres!$E$33:$F$44,2,FALSE),R1342*$D1342,0)))</f>
        <v>0</v>
      </c>
      <c r="AE1342" s="13">
        <f>IF($D1342="",0,IF($E1342="",0,IF(VLOOKUP($E1342,paramètres!$E$33:$F$44,2,FALSE)&lt;=VLOOKUP($AE$18,paramètres!$E$33:$F$44,2,FALSE),S1342*$D1342,0)))</f>
        <v>0</v>
      </c>
      <c r="AF1342" s="13">
        <f>IF($D1342="",0,IF($E1342="",0,IF(VLOOKUP($E1342,paramètres!$E$33:$F$44,2,FALSE)&lt;=VLOOKUP($AF$18,paramètres!$E$33:$F$44,2,FALSE),T1342*$D1342,0)))</f>
        <v>0</v>
      </c>
      <c r="AG1342" s="13">
        <f>IF($D1342="",0,IF($E1342="",0,IF(VLOOKUP($E1342,paramètres!$E$33:$F$44,2,FALSE)&lt;=VLOOKUP($AG$18,paramètres!$E$33:$F$44,2,FALSE),U1342*$D1342,0)))</f>
        <v>0</v>
      </c>
      <c r="AH1342" s="13">
        <f>IF($D1342="",0,IF($E1342="",0,IF(VLOOKUP($E1342,paramètres!$E$33:$F$44,2,FALSE)&lt;=VLOOKUP($AH$18,paramètres!$E$33:$F$44,2,FALSE),V1342*$D1342,0)))</f>
        <v>0</v>
      </c>
      <c r="AI1342" s="13">
        <f>IF($D1342="",0,IF($E1342="",0,IF(VLOOKUP($E1342,paramètres!$E$33:$F$44,2,FALSE)&lt;=VLOOKUP($AI$18,paramètres!$E$33:$F$44,2,FALSE),W1342*$D1342,0)))</f>
        <v>0</v>
      </c>
      <c r="AJ1342" s="13">
        <f>IF($D1342="",0,IF($E1342="",0,IF(VLOOKUP($E1342,paramètres!$E$33:$F$44,2,FALSE)&lt;=VLOOKUP($AJ$18,paramètres!$E$33:$F$44,2,FALSE),X1342*$D1342,0)))</f>
        <v>0</v>
      </c>
      <c r="AK1342" s="13">
        <f>IF($D1342="",0,IF($E1342="",0,IF(VLOOKUP($E1342,paramètres!$E$33:$F$44,2,FALSE)&lt;=VLOOKUP($AK$18,paramètres!$E$33:$F$44,2,FALSE),Y1342*$D1342,0)))</f>
        <v>0</v>
      </c>
      <c r="AL1342" s="13">
        <f>IF($D1342="",0,IF($E1342="",0,IF(VLOOKUP($E1342,paramètres!$E$33:$F$44,2,FALSE)&lt;=VLOOKUP($AL$18,paramètres!$E$33:$F$44,2,FALSE),Z1342*$D1342,0)))</f>
        <v>0</v>
      </c>
      <c r="AM1342" s="13">
        <f>IF($D1342="",0,IF($E1342="",0,IF(VLOOKUP($E1342,paramètres!$E$33:$F$44,2,FALSE)&lt;=VLOOKUP($AM$18,paramètres!$E$33:$F$44,2,FALSE),AA1342*$D1342,0)))</f>
        <v>0</v>
      </c>
      <c r="AN1342" s="154">
        <f>IF($D1342="",0,IF($E1342="",0,IF(VLOOKUP($E1342,paramètres!$E$33:$F$44,2,FALSE)&lt;=VLOOKUP($AN$18,paramètres!$E$33:$F$44,2,FALSE),AB1342*$D1342,0)))</f>
        <v>0</v>
      </c>
      <c r="AO1342" s="149" t="str">
        <f>IF(paramètres!$B$28=1,((SUM(Q1342:Z1342)/1.02)+SUM(AA1342:AB1342))*0.0303/9*COUNT(Q1342:Y1342),IF(paramètres!$B$28=2,(SUM(Q1342:AB1342))*0.0303/9*COUNT(Q1342:Y1342),"Missing Delta option"))</f>
        <v>Missing Delta option</v>
      </c>
      <c r="AP1342" s="13" t="str">
        <f>IF(paramètres!$B$28=1,(((SUM(Q1342:Z1342)/1.02)+SUM(AA1342:AB1342))+((SUM(AC1342:AL1342)/1.02)+SUM(AM1342:AO1342)))*cotpatr,IF(paramètres!$B$28=2,(SUM(Q1342:AO1342)*cotpatr),"Missing Delta Option"))</f>
        <v>Missing Delta Option</v>
      </c>
      <c r="AQ1342" s="13" t="str" cm="1">
        <f t="array" ref="AQ1342">IF(paramètres!$B$28=1,(((SUM(Q1342:Z1342)/1.02)+SUM(AA1342:AB1342))+((SUM(AC1342:AN1342)/1.02)+SUM(AM1342:AN1342)))/12*pécule,IF(paramètres!$B$28=2,SUM(Q1342:AN1342)/12*pécule,"Missing Delta Option"))</f>
        <v>Missing Delta Option</v>
      </c>
      <c r="AR1342" s="132" t="e">
        <f>IF(paramètres!$B$28=1,(((SUM(Q1342:Z1342)/1.02)+SUM(AA1342:AB1342))+((SUM(AC1342:AN1342)/1.02)+SUM(AM1342:AN1342)))+AO1342+AP1342+AQ1342,SUM(Q1342:AN1342)+AO1342+AP1342+AQ1342)</f>
        <v>#VALUE!</v>
      </c>
    </row>
    <row r="1343" spans="1:44" x14ac:dyDescent="0.25">
      <c r="A1343" s="131"/>
      <c r="B1343" s="39"/>
      <c r="C1343" s="39"/>
      <c r="D1343" s="93"/>
      <c r="E1343" s="68"/>
      <c r="F1343" s="40"/>
      <c r="G1343" s="94"/>
      <c r="H1343" s="38"/>
      <c r="I1343" s="95"/>
      <c r="J1343" s="40"/>
      <c r="K1343" s="38"/>
      <c r="L1343" s="95"/>
      <c r="M1343" s="40"/>
      <c r="N1343" s="38"/>
      <c r="O1343" s="95"/>
      <c r="P1343" s="68"/>
      <c r="Q1343" s="226"/>
      <c r="R1343" s="227"/>
      <c r="S1343" s="227"/>
      <c r="T1343" s="227"/>
      <c r="U1343" s="227"/>
      <c r="V1343" s="227"/>
      <c r="W1343" s="227"/>
      <c r="X1343" s="227"/>
      <c r="Y1343" s="227"/>
      <c r="Z1343" s="227"/>
      <c r="AA1343" s="227"/>
      <c r="AB1343" s="228"/>
      <c r="AC1343" s="149">
        <f>IF($D1343="",0,IF($E1343="",0,IF(VLOOKUP($E1343,paramètres!$E$33:$F$44,2,FALSE)&lt;=VLOOKUP($AC$18,paramètres!$E$33:$F$44,2,FALSE),Q1343*$D1343,0)))</f>
        <v>0</v>
      </c>
      <c r="AD1343" s="13">
        <f>IF($D1343="",0,IF($E1343="",0,IF(VLOOKUP($E1343,paramètres!$E$33:$F$44,2,FALSE)&lt;=VLOOKUP($AD$18,paramètres!$E$33:$F$44,2,FALSE),R1343*$D1343,0)))</f>
        <v>0</v>
      </c>
      <c r="AE1343" s="13">
        <f>IF($D1343="",0,IF($E1343="",0,IF(VLOOKUP($E1343,paramètres!$E$33:$F$44,2,FALSE)&lt;=VLOOKUP($AE$18,paramètres!$E$33:$F$44,2,FALSE),S1343*$D1343,0)))</f>
        <v>0</v>
      </c>
      <c r="AF1343" s="13">
        <f>IF($D1343="",0,IF($E1343="",0,IF(VLOOKUP($E1343,paramètres!$E$33:$F$44,2,FALSE)&lt;=VLOOKUP($AF$18,paramètres!$E$33:$F$44,2,FALSE),T1343*$D1343,0)))</f>
        <v>0</v>
      </c>
      <c r="AG1343" s="13">
        <f>IF($D1343="",0,IF($E1343="",0,IF(VLOOKUP($E1343,paramètres!$E$33:$F$44,2,FALSE)&lt;=VLOOKUP($AG$18,paramètres!$E$33:$F$44,2,FALSE),U1343*$D1343,0)))</f>
        <v>0</v>
      </c>
      <c r="AH1343" s="13">
        <f>IF($D1343="",0,IF($E1343="",0,IF(VLOOKUP($E1343,paramètres!$E$33:$F$44,2,FALSE)&lt;=VLOOKUP($AH$18,paramètres!$E$33:$F$44,2,FALSE),V1343*$D1343,0)))</f>
        <v>0</v>
      </c>
      <c r="AI1343" s="13">
        <f>IF($D1343="",0,IF($E1343="",0,IF(VLOOKUP($E1343,paramètres!$E$33:$F$44,2,FALSE)&lt;=VLOOKUP($AI$18,paramètres!$E$33:$F$44,2,FALSE),W1343*$D1343,0)))</f>
        <v>0</v>
      </c>
      <c r="AJ1343" s="13">
        <f>IF($D1343="",0,IF($E1343="",0,IF(VLOOKUP($E1343,paramètres!$E$33:$F$44,2,FALSE)&lt;=VLOOKUP($AJ$18,paramètres!$E$33:$F$44,2,FALSE),X1343*$D1343,0)))</f>
        <v>0</v>
      </c>
      <c r="AK1343" s="13">
        <f>IF($D1343="",0,IF($E1343="",0,IF(VLOOKUP($E1343,paramètres!$E$33:$F$44,2,FALSE)&lt;=VLOOKUP($AK$18,paramètres!$E$33:$F$44,2,FALSE),Y1343*$D1343,0)))</f>
        <v>0</v>
      </c>
      <c r="AL1343" s="13">
        <f>IF($D1343="",0,IF($E1343="",0,IF(VLOOKUP($E1343,paramètres!$E$33:$F$44,2,FALSE)&lt;=VLOOKUP($AL$18,paramètres!$E$33:$F$44,2,FALSE),Z1343*$D1343,0)))</f>
        <v>0</v>
      </c>
      <c r="AM1343" s="13">
        <f>IF($D1343="",0,IF($E1343="",0,IF(VLOOKUP($E1343,paramètres!$E$33:$F$44,2,FALSE)&lt;=VLOOKUP($AM$18,paramètres!$E$33:$F$44,2,FALSE),AA1343*$D1343,0)))</f>
        <v>0</v>
      </c>
      <c r="AN1343" s="154">
        <f>IF($D1343="",0,IF($E1343="",0,IF(VLOOKUP($E1343,paramètres!$E$33:$F$44,2,FALSE)&lt;=VLOOKUP($AN$18,paramètres!$E$33:$F$44,2,FALSE),AB1343*$D1343,0)))</f>
        <v>0</v>
      </c>
      <c r="AO1343" s="149" t="str">
        <f>IF(paramètres!$B$28=1,((SUM(Q1343:Z1343)/1.02)+SUM(AA1343:AB1343))*0.0303/9*COUNT(Q1343:Y1343),IF(paramètres!$B$28=2,(SUM(Q1343:AB1343))*0.0303/9*COUNT(Q1343:Y1343),"Missing Delta option"))</f>
        <v>Missing Delta option</v>
      </c>
      <c r="AP1343" s="13" t="str">
        <f>IF(paramètres!$B$28=1,(((SUM(Q1343:Z1343)/1.02)+SUM(AA1343:AB1343))+((SUM(AC1343:AL1343)/1.02)+SUM(AM1343:AO1343)))*cotpatr,IF(paramètres!$B$28=2,(SUM(Q1343:AO1343)*cotpatr),"Missing Delta Option"))</f>
        <v>Missing Delta Option</v>
      </c>
      <c r="AQ1343" s="13" t="str" cm="1">
        <f t="array" ref="AQ1343">IF(paramètres!$B$28=1,(((SUM(Q1343:Z1343)/1.02)+SUM(AA1343:AB1343))+((SUM(AC1343:AN1343)/1.02)+SUM(AM1343:AN1343)))/12*pécule,IF(paramètres!$B$28=2,SUM(Q1343:AN1343)/12*pécule,"Missing Delta Option"))</f>
        <v>Missing Delta Option</v>
      </c>
      <c r="AR1343" s="132" t="e">
        <f>IF(paramètres!$B$28=1,(((SUM(Q1343:Z1343)/1.02)+SUM(AA1343:AB1343))+((SUM(AC1343:AN1343)/1.02)+SUM(AM1343:AN1343)))+AO1343+AP1343+AQ1343,SUM(Q1343:AN1343)+AO1343+AP1343+AQ1343)</f>
        <v>#VALUE!</v>
      </c>
    </row>
    <row r="1344" spans="1:44" x14ac:dyDescent="0.25">
      <c r="A1344" s="131"/>
      <c r="B1344" s="39"/>
      <c r="C1344" s="39"/>
      <c r="D1344" s="93"/>
      <c r="E1344" s="68"/>
      <c r="F1344" s="40"/>
      <c r="G1344" s="94"/>
      <c r="H1344" s="38"/>
      <c r="I1344" s="95"/>
      <c r="J1344" s="40"/>
      <c r="K1344" s="38"/>
      <c r="L1344" s="95"/>
      <c r="M1344" s="40"/>
      <c r="N1344" s="38"/>
      <c r="O1344" s="95"/>
      <c r="P1344" s="68"/>
      <c r="Q1344" s="226"/>
      <c r="R1344" s="227"/>
      <c r="S1344" s="227"/>
      <c r="T1344" s="227"/>
      <c r="U1344" s="227"/>
      <c r="V1344" s="227"/>
      <c r="W1344" s="227"/>
      <c r="X1344" s="227"/>
      <c r="Y1344" s="227"/>
      <c r="Z1344" s="227"/>
      <c r="AA1344" s="227"/>
      <c r="AB1344" s="228"/>
      <c r="AC1344" s="149">
        <f>IF($D1344="",0,IF($E1344="",0,IF(VLOOKUP($E1344,paramètres!$E$33:$F$44,2,FALSE)&lt;=VLOOKUP($AC$18,paramètres!$E$33:$F$44,2,FALSE),Q1344*$D1344,0)))</f>
        <v>0</v>
      </c>
      <c r="AD1344" s="13">
        <f>IF($D1344="",0,IF($E1344="",0,IF(VLOOKUP($E1344,paramètres!$E$33:$F$44,2,FALSE)&lt;=VLOOKUP($AD$18,paramètres!$E$33:$F$44,2,FALSE),R1344*$D1344,0)))</f>
        <v>0</v>
      </c>
      <c r="AE1344" s="13">
        <f>IF($D1344="",0,IF($E1344="",0,IF(VLOOKUP($E1344,paramètres!$E$33:$F$44,2,FALSE)&lt;=VLOOKUP($AE$18,paramètres!$E$33:$F$44,2,FALSE),S1344*$D1344,0)))</f>
        <v>0</v>
      </c>
      <c r="AF1344" s="13">
        <f>IF($D1344="",0,IF($E1344="",0,IF(VLOOKUP($E1344,paramètres!$E$33:$F$44,2,FALSE)&lt;=VLOOKUP($AF$18,paramètres!$E$33:$F$44,2,FALSE),T1344*$D1344,0)))</f>
        <v>0</v>
      </c>
      <c r="AG1344" s="13">
        <f>IF($D1344="",0,IF($E1344="",0,IF(VLOOKUP($E1344,paramètres!$E$33:$F$44,2,FALSE)&lt;=VLOOKUP($AG$18,paramètres!$E$33:$F$44,2,FALSE),U1344*$D1344,0)))</f>
        <v>0</v>
      </c>
      <c r="AH1344" s="13">
        <f>IF($D1344="",0,IF($E1344="",0,IF(VLOOKUP($E1344,paramètres!$E$33:$F$44,2,FALSE)&lt;=VLOOKUP($AH$18,paramètres!$E$33:$F$44,2,FALSE),V1344*$D1344,0)))</f>
        <v>0</v>
      </c>
      <c r="AI1344" s="13">
        <f>IF($D1344="",0,IF($E1344="",0,IF(VLOOKUP($E1344,paramètres!$E$33:$F$44,2,FALSE)&lt;=VLOOKUP($AI$18,paramètres!$E$33:$F$44,2,FALSE),W1344*$D1344,0)))</f>
        <v>0</v>
      </c>
      <c r="AJ1344" s="13">
        <f>IF($D1344="",0,IF($E1344="",0,IF(VLOOKUP($E1344,paramètres!$E$33:$F$44,2,FALSE)&lt;=VLOOKUP($AJ$18,paramètres!$E$33:$F$44,2,FALSE),X1344*$D1344,0)))</f>
        <v>0</v>
      </c>
      <c r="AK1344" s="13">
        <f>IF($D1344="",0,IF($E1344="",0,IF(VLOOKUP($E1344,paramètres!$E$33:$F$44,2,FALSE)&lt;=VLOOKUP($AK$18,paramètres!$E$33:$F$44,2,FALSE),Y1344*$D1344,0)))</f>
        <v>0</v>
      </c>
      <c r="AL1344" s="13">
        <f>IF($D1344="",0,IF($E1344="",0,IF(VLOOKUP($E1344,paramètres!$E$33:$F$44,2,FALSE)&lt;=VLOOKUP($AL$18,paramètres!$E$33:$F$44,2,FALSE),Z1344*$D1344,0)))</f>
        <v>0</v>
      </c>
      <c r="AM1344" s="13">
        <f>IF($D1344="",0,IF($E1344="",0,IF(VLOOKUP($E1344,paramètres!$E$33:$F$44,2,FALSE)&lt;=VLOOKUP($AM$18,paramètres!$E$33:$F$44,2,FALSE),AA1344*$D1344,0)))</f>
        <v>0</v>
      </c>
      <c r="AN1344" s="154">
        <f>IF($D1344="",0,IF($E1344="",0,IF(VLOOKUP($E1344,paramètres!$E$33:$F$44,2,FALSE)&lt;=VLOOKUP($AN$18,paramètres!$E$33:$F$44,2,FALSE),AB1344*$D1344,0)))</f>
        <v>0</v>
      </c>
      <c r="AO1344" s="149" t="str">
        <f>IF(paramètres!$B$28=1,((SUM(Q1344:Z1344)/1.02)+SUM(AA1344:AB1344))*0.0303/9*COUNT(Q1344:Y1344),IF(paramètres!$B$28=2,(SUM(Q1344:AB1344))*0.0303/9*COUNT(Q1344:Y1344),"Missing Delta option"))</f>
        <v>Missing Delta option</v>
      </c>
      <c r="AP1344" s="13" t="str">
        <f>IF(paramètres!$B$28=1,(((SUM(Q1344:Z1344)/1.02)+SUM(AA1344:AB1344))+((SUM(AC1344:AL1344)/1.02)+SUM(AM1344:AO1344)))*cotpatr,IF(paramètres!$B$28=2,(SUM(Q1344:AO1344)*cotpatr),"Missing Delta Option"))</f>
        <v>Missing Delta Option</v>
      </c>
      <c r="AQ1344" s="13" t="str" cm="1">
        <f t="array" ref="AQ1344">IF(paramètres!$B$28=1,(((SUM(Q1344:Z1344)/1.02)+SUM(AA1344:AB1344))+((SUM(AC1344:AN1344)/1.02)+SUM(AM1344:AN1344)))/12*pécule,IF(paramètres!$B$28=2,SUM(Q1344:AN1344)/12*pécule,"Missing Delta Option"))</f>
        <v>Missing Delta Option</v>
      </c>
      <c r="AR1344" s="132" t="e">
        <f>IF(paramètres!$B$28=1,(((SUM(Q1344:Z1344)/1.02)+SUM(AA1344:AB1344))+((SUM(AC1344:AN1344)/1.02)+SUM(AM1344:AN1344)))+AO1344+AP1344+AQ1344,SUM(Q1344:AN1344)+AO1344+AP1344+AQ1344)</f>
        <v>#VALUE!</v>
      </c>
    </row>
    <row r="1345" spans="1:44" x14ac:dyDescent="0.25">
      <c r="A1345" s="131"/>
      <c r="B1345" s="39"/>
      <c r="C1345" s="39"/>
      <c r="D1345" s="93"/>
      <c r="E1345" s="68"/>
      <c r="F1345" s="40"/>
      <c r="G1345" s="94"/>
      <c r="H1345" s="38"/>
      <c r="I1345" s="95"/>
      <c r="J1345" s="40"/>
      <c r="K1345" s="38"/>
      <c r="L1345" s="95"/>
      <c r="M1345" s="40"/>
      <c r="N1345" s="38"/>
      <c r="O1345" s="95"/>
      <c r="P1345" s="68"/>
      <c r="Q1345" s="226"/>
      <c r="R1345" s="227"/>
      <c r="S1345" s="227"/>
      <c r="T1345" s="227"/>
      <c r="U1345" s="227"/>
      <c r="V1345" s="227"/>
      <c r="W1345" s="227"/>
      <c r="X1345" s="227"/>
      <c r="Y1345" s="227"/>
      <c r="Z1345" s="227"/>
      <c r="AA1345" s="227"/>
      <c r="AB1345" s="228"/>
      <c r="AC1345" s="149">
        <f>IF($D1345="",0,IF($E1345="",0,IF(VLOOKUP($E1345,paramètres!$E$33:$F$44,2,FALSE)&lt;=VLOOKUP($AC$18,paramètres!$E$33:$F$44,2,FALSE),Q1345*$D1345,0)))</f>
        <v>0</v>
      </c>
      <c r="AD1345" s="13">
        <f>IF($D1345="",0,IF($E1345="",0,IF(VLOOKUP($E1345,paramètres!$E$33:$F$44,2,FALSE)&lt;=VLOOKUP($AD$18,paramètres!$E$33:$F$44,2,FALSE),R1345*$D1345,0)))</f>
        <v>0</v>
      </c>
      <c r="AE1345" s="13">
        <f>IF($D1345="",0,IF($E1345="",0,IF(VLOOKUP($E1345,paramètres!$E$33:$F$44,2,FALSE)&lt;=VLOOKUP($AE$18,paramètres!$E$33:$F$44,2,FALSE),S1345*$D1345,0)))</f>
        <v>0</v>
      </c>
      <c r="AF1345" s="13">
        <f>IF($D1345="",0,IF($E1345="",0,IF(VLOOKUP($E1345,paramètres!$E$33:$F$44,2,FALSE)&lt;=VLOOKUP($AF$18,paramètres!$E$33:$F$44,2,FALSE),T1345*$D1345,0)))</f>
        <v>0</v>
      </c>
      <c r="AG1345" s="13">
        <f>IF($D1345="",0,IF($E1345="",0,IF(VLOOKUP($E1345,paramètres!$E$33:$F$44,2,FALSE)&lt;=VLOOKUP($AG$18,paramètres!$E$33:$F$44,2,FALSE),U1345*$D1345,0)))</f>
        <v>0</v>
      </c>
      <c r="AH1345" s="13">
        <f>IF($D1345="",0,IF($E1345="",0,IF(VLOOKUP($E1345,paramètres!$E$33:$F$44,2,FALSE)&lt;=VLOOKUP($AH$18,paramètres!$E$33:$F$44,2,FALSE),V1345*$D1345,0)))</f>
        <v>0</v>
      </c>
      <c r="AI1345" s="13">
        <f>IF($D1345="",0,IF($E1345="",0,IF(VLOOKUP($E1345,paramètres!$E$33:$F$44,2,FALSE)&lt;=VLOOKUP($AI$18,paramètres!$E$33:$F$44,2,FALSE),W1345*$D1345,0)))</f>
        <v>0</v>
      </c>
      <c r="AJ1345" s="13">
        <f>IF($D1345="",0,IF($E1345="",0,IF(VLOOKUP($E1345,paramètres!$E$33:$F$44,2,FALSE)&lt;=VLOOKUP($AJ$18,paramètres!$E$33:$F$44,2,FALSE),X1345*$D1345,0)))</f>
        <v>0</v>
      </c>
      <c r="AK1345" s="13">
        <f>IF($D1345="",0,IF($E1345="",0,IF(VLOOKUP($E1345,paramètres!$E$33:$F$44,2,FALSE)&lt;=VLOOKUP($AK$18,paramètres!$E$33:$F$44,2,FALSE),Y1345*$D1345,0)))</f>
        <v>0</v>
      </c>
      <c r="AL1345" s="13">
        <f>IF($D1345="",0,IF($E1345="",0,IF(VLOOKUP($E1345,paramètres!$E$33:$F$44,2,FALSE)&lt;=VLOOKUP($AL$18,paramètres!$E$33:$F$44,2,FALSE),Z1345*$D1345,0)))</f>
        <v>0</v>
      </c>
      <c r="AM1345" s="13">
        <f>IF($D1345="",0,IF($E1345="",0,IF(VLOOKUP($E1345,paramètres!$E$33:$F$44,2,FALSE)&lt;=VLOOKUP($AM$18,paramètres!$E$33:$F$44,2,FALSE),AA1345*$D1345,0)))</f>
        <v>0</v>
      </c>
      <c r="AN1345" s="154">
        <f>IF($D1345="",0,IF($E1345="",0,IF(VLOOKUP($E1345,paramètres!$E$33:$F$44,2,FALSE)&lt;=VLOOKUP($AN$18,paramètres!$E$33:$F$44,2,FALSE),AB1345*$D1345,0)))</f>
        <v>0</v>
      </c>
      <c r="AO1345" s="149" t="str">
        <f>IF(paramètres!$B$28=1,((SUM(Q1345:Z1345)/1.02)+SUM(AA1345:AB1345))*0.0303/9*COUNT(Q1345:Y1345),IF(paramètres!$B$28=2,(SUM(Q1345:AB1345))*0.0303/9*COUNT(Q1345:Y1345),"Missing Delta option"))</f>
        <v>Missing Delta option</v>
      </c>
      <c r="AP1345" s="13" t="str">
        <f>IF(paramètres!$B$28=1,(((SUM(Q1345:Z1345)/1.02)+SUM(AA1345:AB1345))+((SUM(AC1345:AL1345)/1.02)+SUM(AM1345:AO1345)))*cotpatr,IF(paramètres!$B$28=2,(SUM(Q1345:AO1345)*cotpatr),"Missing Delta Option"))</f>
        <v>Missing Delta Option</v>
      </c>
      <c r="AQ1345" s="13" t="str" cm="1">
        <f t="array" ref="AQ1345">IF(paramètres!$B$28=1,(((SUM(Q1345:Z1345)/1.02)+SUM(AA1345:AB1345))+((SUM(AC1345:AN1345)/1.02)+SUM(AM1345:AN1345)))/12*pécule,IF(paramètres!$B$28=2,SUM(Q1345:AN1345)/12*pécule,"Missing Delta Option"))</f>
        <v>Missing Delta Option</v>
      </c>
      <c r="AR1345" s="132" t="e">
        <f>IF(paramètres!$B$28=1,(((SUM(Q1345:Z1345)/1.02)+SUM(AA1345:AB1345))+((SUM(AC1345:AN1345)/1.02)+SUM(AM1345:AN1345)))+AO1345+AP1345+AQ1345,SUM(Q1345:AN1345)+AO1345+AP1345+AQ1345)</f>
        <v>#VALUE!</v>
      </c>
    </row>
    <row r="1346" spans="1:44" x14ac:dyDescent="0.25">
      <c r="A1346" s="131"/>
      <c r="B1346" s="39"/>
      <c r="C1346" s="39"/>
      <c r="D1346" s="93"/>
      <c r="E1346" s="68"/>
      <c r="F1346" s="40"/>
      <c r="G1346" s="94"/>
      <c r="H1346" s="38"/>
      <c r="I1346" s="95"/>
      <c r="J1346" s="40"/>
      <c r="K1346" s="38"/>
      <c r="L1346" s="95"/>
      <c r="M1346" s="40"/>
      <c r="N1346" s="38"/>
      <c r="O1346" s="95"/>
      <c r="P1346" s="68"/>
      <c r="Q1346" s="226"/>
      <c r="R1346" s="227"/>
      <c r="S1346" s="227"/>
      <c r="T1346" s="227"/>
      <c r="U1346" s="227"/>
      <c r="V1346" s="227"/>
      <c r="W1346" s="227"/>
      <c r="X1346" s="227"/>
      <c r="Y1346" s="227"/>
      <c r="Z1346" s="227"/>
      <c r="AA1346" s="227"/>
      <c r="AB1346" s="228"/>
      <c r="AC1346" s="149">
        <f>IF($D1346="",0,IF($E1346="",0,IF(VLOOKUP($E1346,paramètres!$E$33:$F$44,2,FALSE)&lt;=VLOOKUP($AC$18,paramètres!$E$33:$F$44,2,FALSE),Q1346*$D1346,0)))</f>
        <v>0</v>
      </c>
      <c r="AD1346" s="13">
        <f>IF($D1346="",0,IF($E1346="",0,IF(VLOOKUP($E1346,paramètres!$E$33:$F$44,2,FALSE)&lt;=VLOOKUP($AD$18,paramètres!$E$33:$F$44,2,FALSE),R1346*$D1346,0)))</f>
        <v>0</v>
      </c>
      <c r="AE1346" s="13">
        <f>IF($D1346="",0,IF($E1346="",0,IF(VLOOKUP($E1346,paramètres!$E$33:$F$44,2,FALSE)&lt;=VLOOKUP($AE$18,paramètres!$E$33:$F$44,2,FALSE),S1346*$D1346,0)))</f>
        <v>0</v>
      </c>
      <c r="AF1346" s="13">
        <f>IF($D1346="",0,IF($E1346="",0,IF(VLOOKUP($E1346,paramètres!$E$33:$F$44,2,FALSE)&lt;=VLOOKUP($AF$18,paramètres!$E$33:$F$44,2,FALSE),T1346*$D1346,0)))</f>
        <v>0</v>
      </c>
      <c r="AG1346" s="13">
        <f>IF($D1346="",0,IF($E1346="",0,IF(VLOOKUP($E1346,paramètres!$E$33:$F$44,2,FALSE)&lt;=VLOOKUP($AG$18,paramètres!$E$33:$F$44,2,FALSE),U1346*$D1346,0)))</f>
        <v>0</v>
      </c>
      <c r="AH1346" s="13">
        <f>IF($D1346="",0,IF($E1346="",0,IF(VLOOKUP($E1346,paramètres!$E$33:$F$44,2,FALSE)&lt;=VLOOKUP($AH$18,paramètres!$E$33:$F$44,2,FALSE),V1346*$D1346,0)))</f>
        <v>0</v>
      </c>
      <c r="AI1346" s="13">
        <f>IF($D1346="",0,IF($E1346="",0,IF(VLOOKUP($E1346,paramètres!$E$33:$F$44,2,FALSE)&lt;=VLOOKUP($AI$18,paramètres!$E$33:$F$44,2,FALSE),W1346*$D1346,0)))</f>
        <v>0</v>
      </c>
      <c r="AJ1346" s="13">
        <f>IF($D1346="",0,IF($E1346="",0,IF(VLOOKUP($E1346,paramètres!$E$33:$F$44,2,FALSE)&lt;=VLOOKUP($AJ$18,paramètres!$E$33:$F$44,2,FALSE),X1346*$D1346,0)))</f>
        <v>0</v>
      </c>
      <c r="AK1346" s="13">
        <f>IF($D1346="",0,IF($E1346="",0,IF(VLOOKUP($E1346,paramètres!$E$33:$F$44,2,FALSE)&lt;=VLOOKUP($AK$18,paramètres!$E$33:$F$44,2,FALSE),Y1346*$D1346,0)))</f>
        <v>0</v>
      </c>
      <c r="AL1346" s="13">
        <f>IF($D1346="",0,IF($E1346="",0,IF(VLOOKUP($E1346,paramètres!$E$33:$F$44,2,FALSE)&lt;=VLOOKUP($AL$18,paramètres!$E$33:$F$44,2,FALSE),Z1346*$D1346,0)))</f>
        <v>0</v>
      </c>
      <c r="AM1346" s="13">
        <f>IF($D1346="",0,IF($E1346="",0,IF(VLOOKUP($E1346,paramètres!$E$33:$F$44,2,FALSE)&lt;=VLOOKUP($AM$18,paramètres!$E$33:$F$44,2,FALSE),AA1346*$D1346,0)))</f>
        <v>0</v>
      </c>
      <c r="AN1346" s="154">
        <f>IF($D1346="",0,IF($E1346="",0,IF(VLOOKUP($E1346,paramètres!$E$33:$F$44,2,FALSE)&lt;=VLOOKUP($AN$18,paramètres!$E$33:$F$44,2,FALSE),AB1346*$D1346,0)))</f>
        <v>0</v>
      </c>
      <c r="AO1346" s="149" t="str">
        <f>IF(paramètres!$B$28=1,((SUM(Q1346:Z1346)/1.02)+SUM(AA1346:AB1346))*0.0303/9*COUNT(Q1346:Y1346),IF(paramètres!$B$28=2,(SUM(Q1346:AB1346))*0.0303/9*COUNT(Q1346:Y1346),"Missing Delta option"))</f>
        <v>Missing Delta option</v>
      </c>
      <c r="AP1346" s="13" t="str">
        <f>IF(paramètres!$B$28=1,(((SUM(Q1346:Z1346)/1.02)+SUM(AA1346:AB1346))+((SUM(AC1346:AL1346)/1.02)+SUM(AM1346:AO1346)))*cotpatr,IF(paramètres!$B$28=2,(SUM(Q1346:AO1346)*cotpatr),"Missing Delta Option"))</f>
        <v>Missing Delta Option</v>
      </c>
      <c r="AQ1346" s="13" t="str" cm="1">
        <f t="array" ref="AQ1346">IF(paramètres!$B$28=1,(((SUM(Q1346:Z1346)/1.02)+SUM(AA1346:AB1346))+((SUM(AC1346:AN1346)/1.02)+SUM(AM1346:AN1346)))/12*pécule,IF(paramètres!$B$28=2,SUM(Q1346:AN1346)/12*pécule,"Missing Delta Option"))</f>
        <v>Missing Delta Option</v>
      </c>
      <c r="AR1346" s="132" t="e">
        <f>IF(paramètres!$B$28=1,(((SUM(Q1346:Z1346)/1.02)+SUM(AA1346:AB1346))+((SUM(AC1346:AN1346)/1.02)+SUM(AM1346:AN1346)))+AO1346+AP1346+AQ1346,SUM(Q1346:AN1346)+AO1346+AP1346+AQ1346)</f>
        <v>#VALUE!</v>
      </c>
    </row>
    <row r="1347" spans="1:44" x14ac:dyDescent="0.25">
      <c r="A1347" s="131"/>
      <c r="B1347" s="39"/>
      <c r="C1347" s="39"/>
      <c r="D1347" s="93"/>
      <c r="E1347" s="68"/>
      <c r="F1347" s="40"/>
      <c r="G1347" s="94"/>
      <c r="H1347" s="38"/>
      <c r="I1347" s="95"/>
      <c r="J1347" s="40"/>
      <c r="K1347" s="38"/>
      <c r="L1347" s="95"/>
      <c r="M1347" s="40"/>
      <c r="N1347" s="38"/>
      <c r="O1347" s="95"/>
      <c r="P1347" s="68"/>
      <c r="Q1347" s="226"/>
      <c r="R1347" s="227"/>
      <c r="S1347" s="227"/>
      <c r="T1347" s="227"/>
      <c r="U1347" s="227"/>
      <c r="V1347" s="227"/>
      <c r="W1347" s="227"/>
      <c r="X1347" s="227"/>
      <c r="Y1347" s="227"/>
      <c r="Z1347" s="227"/>
      <c r="AA1347" s="227"/>
      <c r="AB1347" s="228"/>
      <c r="AC1347" s="149">
        <f>IF($D1347="",0,IF($E1347="",0,IF(VLOOKUP($E1347,paramètres!$E$33:$F$44,2,FALSE)&lt;=VLOOKUP($AC$18,paramètres!$E$33:$F$44,2,FALSE),Q1347*$D1347,0)))</f>
        <v>0</v>
      </c>
      <c r="AD1347" s="13">
        <f>IF($D1347="",0,IF($E1347="",0,IF(VLOOKUP($E1347,paramètres!$E$33:$F$44,2,FALSE)&lt;=VLOOKUP($AD$18,paramètres!$E$33:$F$44,2,FALSE),R1347*$D1347,0)))</f>
        <v>0</v>
      </c>
      <c r="AE1347" s="13">
        <f>IF($D1347="",0,IF($E1347="",0,IF(VLOOKUP($E1347,paramètres!$E$33:$F$44,2,FALSE)&lt;=VLOOKUP($AE$18,paramètres!$E$33:$F$44,2,FALSE),S1347*$D1347,0)))</f>
        <v>0</v>
      </c>
      <c r="AF1347" s="13">
        <f>IF($D1347="",0,IF($E1347="",0,IF(VLOOKUP($E1347,paramètres!$E$33:$F$44,2,FALSE)&lt;=VLOOKUP($AF$18,paramètres!$E$33:$F$44,2,FALSE),T1347*$D1347,0)))</f>
        <v>0</v>
      </c>
      <c r="AG1347" s="13">
        <f>IF($D1347="",0,IF($E1347="",0,IF(VLOOKUP($E1347,paramètres!$E$33:$F$44,2,FALSE)&lt;=VLOOKUP($AG$18,paramètres!$E$33:$F$44,2,FALSE),U1347*$D1347,0)))</f>
        <v>0</v>
      </c>
      <c r="AH1347" s="13">
        <f>IF($D1347="",0,IF($E1347="",0,IF(VLOOKUP($E1347,paramètres!$E$33:$F$44,2,FALSE)&lt;=VLOOKUP($AH$18,paramètres!$E$33:$F$44,2,FALSE),V1347*$D1347,0)))</f>
        <v>0</v>
      </c>
      <c r="AI1347" s="13">
        <f>IF($D1347="",0,IF($E1347="",0,IF(VLOOKUP($E1347,paramètres!$E$33:$F$44,2,FALSE)&lt;=VLOOKUP($AI$18,paramètres!$E$33:$F$44,2,FALSE),W1347*$D1347,0)))</f>
        <v>0</v>
      </c>
      <c r="AJ1347" s="13">
        <f>IF($D1347="",0,IF($E1347="",0,IF(VLOOKUP($E1347,paramètres!$E$33:$F$44,2,FALSE)&lt;=VLOOKUP($AJ$18,paramètres!$E$33:$F$44,2,FALSE),X1347*$D1347,0)))</f>
        <v>0</v>
      </c>
      <c r="AK1347" s="13">
        <f>IF($D1347="",0,IF($E1347="",0,IF(VLOOKUP($E1347,paramètres!$E$33:$F$44,2,FALSE)&lt;=VLOOKUP($AK$18,paramètres!$E$33:$F$44,2,FALSE),Y1347*$D1347,0)))</f>
        <v>0</v>
      </c>
      <c r="AL1347" s="13">
        <f>IF($D1347="",0,IF($E1347="",0,IF(VLOOKUP($E1347,paramètres!$E$33:$F$44,2,FALSE)&lt;=VLOOKUP($AL$18,paramètres!$E$33:$F$44,2,FALSE),Z1347*$D1347,0)))</f>
        <v>0</v>
      </c>
      <c r="AM1347" s="13">
        <f>IF($D1347="",0,IF($E1347="",0,IF(VLOOKUP($E1347,paramètres!$E$33:$F$44,2,FALSE)&lt;=VLOOKUP($AM$18,paramètres!$E$33:$F$44,2,FALSE),AA1347*$D1347,0)))</f>
        <v>0</v>
      </c>
      <c r="AN1347" s="154">
        <f>IF($D1347="",0,IF($E1347="",0,IF(VLOOKUP($E1347,paramètres!$E$33:$F$44,2,FALSE)&lt;=VLOOKUP($AN$18,paramètres!$E$33:$F$44,2,FALSE),AB1347*$D1347,0)))</f>
        <v>0</v>
      </c>
      <c r="AO1347" s="149" t="str">
        <f>IF(paramètres!$B$28=1,((SUM(Q1347:Z1347)/1.02)+SUM(AA1347:AB1347))*0.0303/9*COUNT(Q1347:Y1347),IF(paramètres!$B$28=2,(SUM(Q1347:AB1347))*0.0303/9*COUNT(Q1347:Y1347),"Missing Delta option"))</f>
        <v>Missing Delta option</v>
      </c>
      <c r="AP1347" s="13" t="str">
        <f>IF(paramètres!$B$28=1,(((SUM(Q1347:Z1347)/1.02)+SUM(AA1347:AB1347))+((SUM(AC1347:AL1347)/1.02)+SUM(AM1347:AO1347)))*cotpatr,IF(paramètres!$B$28=2,(SUM(Q1347:AO1347)*cotpatr),"Missing Delta Option"))</f>
        <v>Missing Delta Option</v>
      </c>
      <c r="AQ1347" s="13" t="str" cm="1">
        <f t="array" ref="AQ1347">IF(paramètres!$B$28=1,(((SUM(Q1347:Z1347)/1.02)+SUM(AA1347:AB1347))+((SUM(AC1347:AN1347)/1.02)+SUM(AM1347:AN1347)))/12*pécule,IF(paramètres!$B$28=2,SUM(Q1347:AN1347)/12*pécule,"Missing Delta Option"))</f>
        <v>Missing Delta Option</v>
      </c>
      <c r="AR1347" s="132" t="e">
        <f>IF(paramètres!$B$28=1,(((SUM(Q1347:Z1347)/1.02)+SUM(AA1347:AB1347))+((SUM(AC1347:AN1347)/1.02)+SUM(AM1347:AN1347)))+AO1347+AP1347+AQ1347,SUM(Q1347:AN1347)+AO1347+AP1347+AQ1347)</f>
        <v>#VALUE!</v>
      </c>
    </row>
    <row r="1348" spans="1:44" x14ac:dyDescent="0.25">
      <c r="A1348" s="131"/>
      <c r="B1348" s="39"/>
      <c r="C1348" s="39"/>
      <c r="D1348" s="93"/>
      <c r="E1348" s="68"/>
      <c r="F1348" s="40"/>
      <c r="G1348" s="94"/>
      <c r="H1348" s="38"/>
      <c r="I1348" s="95"/>
      <c r="J1348" s="40"/>
      <c r="K1348" s="38"/>
      <c r="L1348" s="95"/>
      <c r="M1348" s="40"/>
      <c r="N1348" s="38"/>
      <c r="O1348" s="95"/>
      <c r="P1348" s="68"/>
      <c r="Q1348" s="226"/>
      <c r="R1348" s="227"/>
      <c r="S1348" s="227"/>
      <c r="T1348" s="227"/>
      <c r="U1348" s="227"/>
      <c r="V1348" s="227"/>
      <c r="W1348" s="227"/>
      <c r="X1348" s="227"/>
      <c r="Y1348" s="227"/>
      <c r="Z1348" s="227"/>
      <c r="AA1348" s="227"/>
      <c r="AB1348" s="228"/>
      <c r="AC1348" s="149">
        <f>IF($D1348="",0,IF($E1348="",0,IF(VLOOKUP($E1348,paramètres!$E$33:$F$44,2,FALSE)&lt;=VLOOKUP($AC$18,paramètres!$E$33:$F$44,2,FALSE),Q1348*$D1348,0)))</f>
        <v>0</v>
      </c>
      <c r="AD1348" s="13">
        <f>IF($D1348="",0,IF($E1348="",0,IF(VLOOKUP($E1348,paramètres!$E$33:$F$44,2,FALSE)&lt;=VLOOKUP($AD$18,paramètres!$E$33:$F$44,2,FALSE),R1348*$D1348,0)))</f>
        <v>0</v>
      </c>
      <c r="AE1348" s="13">
        <f>IF($D1348="",0,IF($E1348="",0,IF(VLOOKUP($E1348,paramètres!$E$33:$F$44,2,FALSE)&lt;=VLOOKUP($AE$18,paramètres!$E$33:$F$44,2,FALSE),S1348*$D1348,0)))</f>
        <v>0</v>
      </c>
      <c r="AF1348" s="13">
        <f>IF($D1348="",0,IF($E1348="",0,IF(VLOOKUP($E1348,paramètres!$E$33:$F$44,2,FALSE)&lt;=VLOOKUP($AF$18,paramètres!$E$33:$F$44,2,FALSE),T1348*$D1348,0)))</f>
        <v>0</v>
      </c>
      <c r="AG1348" s="13">
        <f>IF($D1348="",0,IF($E1348="",0,IF(VLOOKUP($E1348,paramètres!$E$33:$F$44,2,FALSE)&lt;=VLOOKUP($AG$18,paramètres!$E$33:$F$44,2,FALSE),U1348*$D1348,0)))</f>
        <v>0</v>
      </c>
      <c r="AH1348" s="13">
        <f>IF($D1348="",0,IF($E1348="",0,IF(VLOOKUP($E1348,paramètres!$E$33:$F$44,2,FALSE)&lt;=VLOOKUP($AH$18,paramètres!$E$33:$F$44,2,FALSE),V1348*$D1348,0)))</f>
        <v>0</v>
      </c>
      <c r="AI1348" s="13">
        <f>IF($D1348="",0,IF($E1348="",0,IF(VLOOKUP($E1348,paramètres!$E$33:$F$44,2,FALSE)&lt;=VLOOKUP($AI$18,paramètres!$E$33:$F$44,2,FALSE),W1348*$D1348,0)))</f>
        <v>0</v>
      </c>
      <c r="AJ1348" s="13">
        <f>IF($D1348="",0,IF($E1348="",0,IF(VLOOKUP($E1348,paramètres!$E$33:$F$44,2,FALSE)&lt;=VLOOKUP($AJ$18,paramètres!$E$33:$F$44,2,FALSE),X1348*$D1348,0)))</f>
        <v>0</v>
      </c>
      <c r="AK1348" s="13">
        <f>IF($D1348="",0,IF($E1348="",0,IF(VLOOKUP($E1348,paramètres!$E$33:$F$44,2,FALSE)&lt;=VLOOKUP($AK$18,paramètres!$E$33:$F$44,2,FALSE),Y1348*$D1348,0)))</f>
        <v>0</v>
      </c>
      <c r="AL1348" s="13">
        <f>IF($D1348="",0,IF($E1348="",0,IF(VLOOKUP($E1348,paramètres!$E$33:$F$44,2,FALSE)&lt;=VLOOKUP($AL$18,paramètres!$E$33:$F$44,2,FALSE),Z1348*$D1348,0)))</f>
        <v>0</v>
      </c>
      <c r="AM1348" s="13">
        <f>IF($D1348="",0,IF($E1348="",0,IF(VLOOKUP($E1348,paramètres!$E$33:$F$44,2,FALSE)&lt;=VLOOKUP($AM$18,paramètres!$E$33:$F$44,2,FALSE),AA1348*$D1348,0)))</f>
        <v>0</v>
      </c>
      <c r="AN1348" s="154">
        <f>IF($D1348="",0,IF($E1348="",0,IF(VLOOKUP($E1348,paramètres!$E$33:$F$44,2,FALSE)&lt;=VLOOKUP($AN$18,paramètres!$E$33:$F$44,2,FALSE),AB1348*$D1348,0)))</f>
        <v>0</v>
      </c>
      <c r="AO1348" s="149" t="str">
        <f>IF(paramètres!$B$28=1,((SUM(Q1348:Z1348)/1.02)+SUM(AA1348:AB1348))*0.0303/9*COUNT(Q1348:Y1348),IF(paramètres!$B$28=2,(SUM(Q1348:AB1348))*0.0303/9*COUNT(Q1348:Y1348),"Missing Delta option"))</f>
        <v>Missing Delta option</v>
      </c>
      <c r="AP1348" s="13" t="str">
        <f>IF(paramètres!$B$28=1,(((SUM(Q1348:Z1348)/1.02)+SUM(AA1348:AB1348))+((SUM(AC1348:AL1348)/1.02)+SUM(AM1348:AO1348)))*cotpatr,IF(paramètres!$B$28=2,(SUM(Q1348:AO1348)*cotpatr),"Missing Delta Option"))</f>
        <v>Missing Delta Option</v>
      </c>
      <c r="AQ1348" s="13" t="str" cm="1">
        <f t="array" ref="AQ1348">IF(paramètres!$B$28=1,(((SUM(Q1348:Z1348)/1.02)+SUM(AA1348:AB1348))+((SUM(AC1348:AN1348)/1.02)+SUM(AM1348:AN1348)))/12*pécule,IF(paramètres!$B$28=2,SUM(Q1348:AN1348)/12*pécule,"Missing Delta Option"))</f>
        <v>Missing Delta Option</v>
      </c>
      <c r="AR1348" s="132" t="e">
        <f>IF(paramètres!$B$28=1,(((SUM(Q1348:Z1348)/1.02)+SUM(AA1348:AB1348))+((SUM(AC1348:AN1348)/1.02)+SUM(AM1348:AN1348)))+AO1348+AP1348+AQ1348,SUM(Q1348:AN1348)+AO1348+AP1348+AQ1348)</f>
        <v>#VALUE!</v>
      </c>
    </row>
    <row r="1349" spans="1:44" x14ac:dyDescent="0.25">
      <c r="A1349" s="131"/>
      <c r="B1349" s="39"/>
      <c r="C1349" s="39"/>
      <c r="D1349" s="93"/>
      <c r="E1349" s="68"/>
      <c r="F1349" s="40"/>
      <c r="G1349" s="94"/>
      <c r="H1349" s="38"/>
      <c r="I1349" s="95"/>
      <c r="J1349" s="40"/>
      <c r="K1349" s="38"/>
      <c r="L1349" s="95"/>
      <c r="M1349" s="40"/>
      <c r="N1349" s="38"/>
      <c r="O1349" s="95"/>
      <c r="P1349" s="68"/>
      <c r="Q1349" s="226"/>
      <c r="R1349" s="227"/>
      <c r="S1349" s="227"/>
      <c r="T1349" s="227"/>
      <c r="U1349" s="227"/>
      <c r="V1349" s="227"/>
      <c r="W1349" s="227"/>
      <c r="X1349" s="227"/>
      <c r="Y1349" s="227"/>
      <c r="Z1349" s="227"/>
      <c r="AA1349" s="227"/>
      <c r="AB1349" s="228"/>
      <c r="AC1349" s="149">
        <f>IF($D1349="",0,IF($E1349="",0,IF(VLOOKUP($E1349,paramètres!$E$33:$F$44,2,FALSE)&lt;=VLOOKUP($AC$18,paramètres!$E$33:$F$44,2,FALSE),Q1349*$D1349,0)))</f>
        <v>0</v>
      </c>
      <c r="AD1349" s="13">
        <f>IF($D1349="",0,IF($E1349="",0,IF(VLOOKUP($E1349,paramètres!$E$33:$F$44,2,FALSE)&lt;=VLOOKUP($AD$18,paramètres!$E$33:$F$44,2,FALSE),R1349*$D1349,0)))</f>
        <v>0</v>
      </c>
      <c r="AE1349" s="13">
        <f>IF($D1349="",0,IF($E1349="",0,IF(VLOOKUP($E1349,paramètres!$E$33:$F$44,2,FALSE)&lt;=VLOOKUP($AE$18,paramètres!$E$33:$F$44,2,FALSE),S1349*$D1349,0)))</f>
        <v>0</v>
      </c>
      <c r="AF1349" s="13">
        <f>IF($D1349="",0,IF($E1349="",0,IF(VLOOKUP($E1349,paramètres!$E$33:$F$44,2,FALSE)&lt;=VLOOKUP($AF$18,paramètres!$E$33:$F$44,2,FALSE),T1349*$D1349,0)))</f>
        <v>0</v>
      </c>
      <c r="AG1349" s="13">
        <f>IF($D1349="",0,IF($E1349="",0,IF(VLOOKUP($E1349,paramètres!$E$33:$F$44,2,FALSE)&lt;=VLOOKUP($AG$18,paramètres!$E$33:$F$44,2,FALSE),U1349*$D1349,0)))</f>
        <v>0</v>
      </c>
      <c r="AH1349" s="13">
        <f>IF($D1349="",0,IF($E1349="",0,IF(VLOOKUP($E1349,paramètres!$E$33:$F$44,2,FALSE)&lt;=VLOOKUP($AH$18,paramètres!$E$33:$F$44,2,FALSE),V1349*$D1349,0)))</f>
        <v>0</v>
      </c>
      <c r="AI1349" s="13">
        <f>IF($D1349="",0,IF($E1349="",0,IF(VLOOKUP($E1349,paramètres!$E$33:$F$44,2,FALSE)&lt;=VLOOKUP($AI$18,paramètres!$E$33:$F$44,2,FALSE),W1349*$D1349,0)))</f>
        <v>0</v>
      </c>
      <c r="AJ1349" s="13">
        <f>IF($D1349="",0,IF($E1349="",0,IF(VLOOKUP($E1349,paramètres!$E$33:$F$44,2,FALSE)&lt;=VLOOKUP($AJ$18,paramètres!$E$33:$F$44,2,FALSE),X1349*$D1349,0)))</f>
        <v>0</v>
      </c>
      <c r="AK1349" s="13">
        <f>IF($D1349="",0,IF($E1349="",0,IF(VLOOKUP($E1349,paramètres!$E$33:$F$44,2,FALSE)&lt;=VLOOKUP($AK$18,paramètres!$E$33:$F$44,2,FALSE),Y1349*$D1349,0)))</f>
        <v>0</v>
      </c>
      <c r="AL1349" s="13">
        <f>IF($D1349="",0,IF($E1349="",0,IF(VLOOKUP($E1349,paramètres!$E$33:$F$44,2,FALSE)&lt;=VLOOKUP($AL$18,paramètres!$E$33:$F$44,2,FALSE),Z1349*$D1349,0)))</f>
        <v>0</v>
      </c>
      <c r="AM1349" s="13">
        <f>IF($D1349="",0,IF($E1349="",0,IF(VLOOKUP($E1349,paramètres!$E$33:$F$44,2,FALSE)&lt;=VLOOKUP($AM$18,paramètres!$E$33:$F$44,2,FALSE),AA1349*$D1349,0)))</f>
        <v>0</v>
      </c>
      <c r="AN1349" s="154">
        <f>IF($D1349="",0,IF($E1349="",0,IF(VLOOKUP($E1349,paramètres!$E$33:$F$44,2,FALSE)&lt;=VLOOKUP($AN$18,paramètres!$E$33:$F$44,2,FALSE),AB1349*$D1349,0)))</f>
        <v>0</v>
      </c>
      <c r="AO1349" s="149" t="str">
        <f>IF(paramètres!$B$28=1,((SUM(Q1349:Z1349)/1.02)+SUM(AA1349:AB1349))*0.0303/9*COUNT(Q1349:Y1349),IF(paramètres!$B$28=2,(SUM(Q1349:AB1349))*0.0303/9*COUNT(Q1349:Y1349),"Missing Delta option"))</f>
        <v>Missing Delta option</v>
      </c>
      <c r="AP1349" s="13" t="str">
        <f>IF(paramètres!$B$28=1,(((SUM(Q1349:Z1349)/1.02)+SUM(AA1349:AB1349))+((SUM(AC1349:AL1349)/1.02)+SUM(AM1349:AO1349)))*cotpatr,IF(paramètres!$B$28=2,(SUM(Q1349:AO1349)*cotpatr),"Missing Delta Option"))</f>
        <v>Missing Delta Option</v>
      </c>
      <c r="AQ1349" s="13" t="str" cm="1">
        <f t="array" ref="AQ1349">IF(paramètres!$B$28=1,(((SUM(Q1349:Z1349)/1.02)+SUM(AA1349:AB1349))+((SUM(AC1349:AN1349)/1.02)+SUM(AM1349:AN1349)))/12*pécule,IF(paramètres!$B$28=2,SUM(Q1349:AN1349)/12*pécule,"Missing Delta Option"))</f>
        <v>Missing Delta Option</v>
      </c>
      <c r="AR1349" s="132" t="e">
        <f>IF(paramètres!$B$28=1,(((SUM(Q1349:Z1349)/1.02)+SUM(AA1349:AB1349))+((SUM(AC1349:AN1349)/1.02)+SUM(AM1349:AN1349)))+AO1349+AP1349+AQ1349,SUM(Q1349:AN1349)+AO1349+AP1349+AQ1349)</f>
        <v>#VALUE!</v>
      </c>
    </row>
    <row r="1350" spans="1:44" x14ac:dyDescent="0.25">
      <c r="A1350" s="131"/>
      <c r="B1350" s="39"/>
      <c r="C1350" s="39"/>
      <c r="D1350" s="93"/>
      <c r="E1350" s="68"/>
      <c r="F1350" s="40"/>
      <c r="G1350" s="94"/>
      <c r="H1350" s="38"/>
      <c r="I1350" s="95"/>
      <c r="J1350" s="40"/>
      <c r="K1350" s="38"/>
      <c r="L1350" s="95"/>
      <c r="M1350" s="40"/>
      <c r="N1350" s="38"/>
      <c r="O1350" s="95"/>
      <c r="P1350" s="68"/>
      <c r="Q1350" s="226"/>
      <c r="R1350" s="227"/>
      <c r="S1350" s="227"/>
      <c r="T1350" s="227"/>
      <c r="U1350" s="227"/>
      <c r="V1350" s="227"/>
      <c r="W1350" s="227"/>
      <c r="X1350" s="227"/>
      <c r="Y1350" s="227"/>
      <c r="Z1350" s="227"/>
      <c r="AA1350" s="227"/>
      <c r="AB1350" s="228"/>
      <c r="AC1350" s="149">
        <f>IF($D1350="",0,IF($E1350="",0,IF(VLOOKUP($E1350,paramètres!$E$33:$F$44,2,FALSE)&lt;=VLOOKUP($AC$18,paramètres!$E$33:$F$44,2,FALSE),Q1350*$D1350,0)))</f>
        <v>0</v>
      </c>
      <c r="AD1350" s="13">
        <f>IF($D1350="",0,IF($E1350="",0,IF(VLOOKUP($E1350,paramètres!$E$33:$F$44,2,FALSE)&lt;=VLOOKUP($AD$18,paramètres!$E$33:$F$44,2,FALSE),R1350*$D1350,0)))</f>
        <v>0</v>
      </c>
      <c r="AE1350" s="13">
        <f>IF($D1350="",0,IF($E1350="",0,IF(VLOOKUP($E1350,paramètres!$E$33:$F$44,2,FALSE)&lt;=VLOOKUP($AE$18,paramètres!$E$33:$F$44,2,FALSE),S1350*$D1350,0)))</f>
        <v>0</v>
      </c>
      <c r="AF1350" s="13">
        <f>IF($D1350="",0,IF($E1350="",0,IF(VLOOKUP($E1350,paramètres!$E$33:$F$44,2,FALSE)&lt;=VLOOKUP($AF$18,paramètres!$E$33:$F$44,2,FALSE),T1350*$D1350,0)))</f>
        <v>0</v>
      </c>
      <c r="AG1350" s="13">
        <f>IF($D1350="",0,IF($E1350="",0,IF(VLOOKUP($E1350,paramètres!$E$33:$F$44,2,FALSE)&lt;=VLOOKUP($AG$18,paramètres!$E$33:$F$44,2,FALSE),U1350*$D1350,0)))</f>
        <v>0</v>
      </c>
      <c r="AH1350" s="13">
        <f>IF($D1350="",0,IF($E1350="",0,IF(VLOOKUP($E1350,paramètres!$E$33:$F$44,2,FALSE)&lt;=VLOOKUP($AH$18,paramètres!$E$33:$F$44,2,FALSE),V1350*$D1350,0)))</f>
        <v>0</v>
      </c>
      <c r="AI1350" s="13">
        <f>IF($D1350="",0,IF($E1350="",0,IF(VLOOKUP($E1350,paramètres!$E$33:$F$44,2,FALSE)&lt;=VLOOKUP($AI$18,paramètres!$E$33:$F$44,2,FALSE),W1350*$D1350,0)))</f>
        <v>0</v>
      </c>
      <c r="AJ1350" s="13">
        <f>IF($D1350="",0,IF($E1350="",0,IF(VLOOKUP($E1350,paramètres!$E$33:$F$44,2,FALSE)&lt;=VLOOKUP($AJ$18,paramètres!$E$33:$F$44,2,FALSE),X1350*$D1350,0)))</f>
        <v>0</v>
      </c>
      <c r="AK1350" s="13">
        <f>IF($D1350="",0,IF($E1350="",0,IF(VLOOKUP($E1350,paramètres!$E$33:$F$44,2,FALSE)&lt;=VLOOKUP($AK$18,paramètres!$E$33:$F$44,2,FALSE),Y1350*$D1350,0)))</f>
        <v>0</v>
      </c>
      <c r="AL1350" s="13">
        <f>IF($D1350="",0,IF($E1350="",0,IF(VLOOKUP($E1350,paramètres!$E$33:$F$44,2,FALSE)&lt;=VLOOKUP($AL$18,paramètres!$E$33:$F$44,2,FALSE),Z1350*$D1350,0)))</f>
        <v>0</v>
      </c>
      <c r="AM1350" s="13">
        <f>IF($D1350="",0,IF($E1350="",0,IF(VLOOKUP($E1350,paramètres!$E$33:$F$44,2,FALSE)&lt;=VLOOKUP($AM$18,paramètres!$E$33:$F$44,2,FALSE),AA1350*$D1350,0)))</f>
        <v>0</v>
      </c>
      <c r="AN1350" s="154">
        <f>IF($D1350="",0,IF($E1350="",0,IF(VLOOKUP($E1350,paramètres!$E$33:$F$44,2,FALSE)&lt;=VLOOKUP($AN$18,paramètres!$E$33:$F$44,2,FALSE),AB1350*$D1350,0)))</f>
        <v>0</v>
      </c>
      <c r="AO1350" s="149" t="str">
        <f>IF(paramètres!$B$28=1,((SUM(Q1350:Z1350)/1.02)+SUM(AA1350:AB1350))*0.0303/9*COUNT(Q1350:Y1350),IF(paramètres!$B$28=2,(SUM(Q1350:AB1350))*0.0303/9*COUNT(Q1350:Y1350),"Missing Delta option"))</f>
        <v>Missing Delta option</v>
      </c>
      <c r="AP1350" s="13" t="str">
        <f>IF(paramètres!$B$28=1,(((SUM(Q1350:Z1350)/1.02)+SUM(AA1350:AB1350))+((SUM(AC1350:AL1350)/1.02)+SUM(AM1350:AO1350)))*cotpatr,IF(paramètres!$B$28=2,(SUM(Q1350:AO1350)*cotpatr),"Missing Delta Option"))</f>
        <v>Missing Delta Option</v>
      </c>
      <c r="AQ1350" s="13" t="str" cm="1">
        <f t="array" ref="AQ1350">IF(paramètres!$B$28=1,(((SUM(Q1350:Z1350)/1.02)+SUM(AA1350:AB1350))+((SUM(AC1350:AN1350)/1.02)+SUM(AM1350:AN1350)))/12*pécule,IF(paramètres!$B$28=2,SUM(Q1350:AN1350)/12*pécule,"Missing Delta Option"))</f>
        <v>Missing Delta Option</v>
      </c>
      <c r="AR1350" s="132" t="e">
        <f>IF(paramètres!$B$28=1,(((SUM(Q1350:Z1350)/1.02)+SUM(AA1350:AB1350))+((SUM(AC1350:AN1350)/1.02)+SUM(AM1350:AN1350)))+AO1350+AP1350+AQ1350,SUM(Q1350:AN1350)+AO1350+AP1350+AQ1350)</f>
        <v>#VALUE!</v>
      </c>
    </row>
    <row r="1351" spans="1:44" x14ac:dyDescent="0.25">
      <c r="A1351" s="131"/>
      <c r="B1351" s="39"/>
      <c r="C1351" s="39"/>
      <c r="D1351" s="93"/>
      <c r="E1351" s="68"/>
      <c r="F1351" s="40"/>
      <c r="G1351" s="94"/>
      <c r="H1351" s="38"/>
      <c r="I1351" s="95"/>
      <c r="J1351" s="40"/>
      <c r="K1351" s="38"/>
      <c r="L1351" s="95"/>
      <c r="M1351" s="40"/>
      <c r="N1351" s="38"/>
      <c r="O1351" s="95"/>
      <c r="P1351" s="68"/>
      <c r="Q1351" s="226"/>
      <c r="R1351" s="227"/>
      <c r="S1351" s="227"/>
      <c r="T1351" s="227"/>
      <c r="U1351" s="227"/>
      <c r="V1351" s="227"/>
      <c r="W1351" s="227"/>
      <c r="X1351" s="227"/>
      <c r="Y1351" s="227"/>
      <c r="Z1351" s="227"/>
      <c r="AA1351" s="227"/>
      <c r="AB1351" s="228"/>
      <c r="AC1351" s="149">
        <f>IF($D1351="",0,IF($E1351="",0,IF(VLOOKUP($E1351,paramètres!$E$33:$F$44,2,FALSE)&lt;=VLOOKUP($AC$18,paramètres!$E$33:$F$44,2,FALSE),Q1351*$D1351,0)))</f>
        <v>0</v>
      </c>
      <c r="AD1351" s="13">
        <f>IF($D1351="",0,IF($E1351="",0,IF(VLOOKUP($E1351,paramètres!$E$33:$F$44,2,FALSE)&lt;=VLOOKUP($AD$18,paramètres!$E$33:$F$44,2,FALSE),R1351*$D1351,0)))</f>
        <v>0</v>
      </c>
      <c r="AE1351" s="13">
        <f>IF($D1351="",0,IF($E1351="",0,IF(VLOOKUP($E1351,paramètres!$E$33:$F$44,2,FALSE)&lt;=VLOOKUP($AE$18,paramètres!$E$33:$F$44,2,FALSE),S1351*$D1351,0)))</f>
        <v>0</v>
      </c>
      <c r="AF1351" s="13">
        <f>IF($D1351="",0,IF($E1351="",0,IF(VLOOKUP($E1351,paramètres!$E$33:$F$44,2,FALSE)&lt;=VLOOKUP($AF$18,paramètres!$E$33:$F$44,2,FALSE),T1351*$D1351,0)))</f>
        <v>0</v>
      </c>
      <c r="AG1351" s="13">
        <f>IF($D1351="",0,IF($E1351="",0,IF(VLOOKUP($E1351,paramètres!$E$33:$F$44,2,FALSE)&lt;=VLOOKUP($AG$18,paramètres!$E$33:$F$44,2,FALSE),U1351*$D1351,0)))</f>
        <v>0</v>
      </c>
      <c r="AH1351" s="13">
        <f>IF($D1351="",0,IF($E1351="",0,IF(VLOOKUP($E1351,paramètres!$E$33:$F$44,2,FALSE)&lt;=VLOOKUP($AH$18,paramètres!$E$33:$F$44,2,FALSE),V1351*$D1351,0)))</f>
        <v>0</v>
      </c>
      <c r="AI1351" s="13">
        <f>IF($D1351="",0,IF($E1351="",0,IF(VLOOKUP($E1351,paramètres!$E$33:$F$44,2,FALSE)&lt;=VLOOKUP($AI$18,paramètres!$E$33:$F$44,2,FALSE),W1351*$D1351,0)))</f>
        <v>0</v>
      </c>
      <c r="AJ1351" s="13">
        <f>IF($D1351="",0,IF($E1351="",0,IF(VLOOKUP($E1351,paramètres!$E$33:$F$44,2,FALSE)&lt;=VLOOKUP($AJ$18,paramètres!$E$33:$F$44,2,FALSE),X1351*$D1351,0)))</f>
        <v>0</v>
      </c>
      <c r="AK1351" s="13">
        <f>IF($D1351="",0,IF($E1351="",0,IF(VLOOKUP($E1351,paramètres!$E$33:$F$44,2,FALSE)&lt;=VLOOKUP($AK$18,paramètres!$E$33:$F$44,2,FALSE),Y1351*$D1351,0)))</f>
        <v>0</v>
      </c>
      <c r="AL1351" s="13">
        <f>IF($D1351="",0,IF($E1351="",0,IF(VLOOKUP($E1351,paramètres!$E$33:$F$44,2,FALSE)&lt;=VLOOKUP($AL$18,paramètres!$E$33:$F$44,2,FALSE),Z1351*$D1351,0)))</f>
        <v>0</v>
      </c>
      <c r="AM1351" s="13">
        <f>IF($D1351="",0,IF($E1351="",0,IF(VLOOKUP($E1351,paramètres!$E$33:$F$44,2,FALSE)&lt;=VLOOKUP($AM$18,paramètres!$E$33:$F$44,2,FALSE),AA1351*$D1351,0)))</f>
        <v>0</v>
      </c>
      <c r="AN1351" s="154">
        <f>IF($D1351="",0,IF($E1351="",0,IF(VLOOKUP($E1351,paramètres!$E$33:$F$44,2,FALSE)&lt;=VLOOKUP($AN$18,paramètres!$E$33:$F$44,2,FALSE),AB1351*$D1351,0)))</f>
        <v>0</v>
      </c>
      <c r="AO1351" s="149" t="str">
        <f>IF(paramètres!$B$28=1,((SUM(Q1351:Z1351)/1.02)+SUM(AA1351:AB1351))*0.0303/9*COUNT(Q1351:Y1351),IF(paramètres!$B$28=2,(SUM(Q1351:AB1351))*0.0303/9*COUNT(Q1351:Y1351),"Missing Delta option"))</f>
        <v>Missing Delta option</v>
      </c>
      <c r="AP1351" s="13" t="str">
        <f>IF(paramètres!$B$28=1,(((SUM(Q1351:Z1351)/1.02)+SUM(AA1351:AB1351))+((SUM(AC1351:AL1351)/1.02)+SUM(AM1351:AO1351)))*cotpatr,IF(paramètres!$B$28=2,(SUM(Q1351:AO1351)*cotpatr),"Missing Delta Option"))</f>
        <v>Missing Delta Option</v>
      </c>
      <c r="AQ1351" s="13" t="str" cm="1">
        <f t="array" ref="AQ1351">IF(paramètres!$B$28=1,(((SUM(Q1351:Z1351)/1.02)+SUM(AA1351:AB1351))+((SUM(AC1351:AN1351)/1.02)+SUM(AM1351:AN1351)))/12*pécule,IF(paramètres!$B$28=2,SUM(Q1351:AN1351)/12*pécule,"Missing Delta Option"))</f>
        <v>Missing Delta Option</v>
      </c>
      <c r="AR1351" s="132" t="e">
        <f>IF(paramètres!$B$28=1,(((SUM(Q1351:Z1351)/1.02)+SUM(AA1351:AB1351))+((SUM(AC1351:AN1351)/1.02)+SUM(AM1351:AN1351)))+AO1351+AP1351+AQ1351,SUM(Q1351:AN1351)+AO1351+AP1351+AQ1351)</f>
        <v>#VALUE!</v>
      </c>
    </row>
    <row r="1352" spans="1:44" x14ac:dyDescent="0.25">
      <c r="A1352" s="131"/>
      <c r="B1352" s="39"/>
      <c r="C1352" s="39"/>
      <c r="D1352" s="93"/>
      <c r="E1352" s="68"/>
      <c r="F1352" s="40"/>
      <c r="G1352" s="94"/>
      <c r="H1352" s="38"/>
      <c r="I1352" s="95"/>
      <c r="J1352" s="40"/>
      <c r="K1352" s="38"/>
      <c r="L1352" s="95"/>
      <c r="M1352" s="40"/>
      <c r="N1352" s="38"/>
      <c r="O1352" s="95"/>
      <c r="P1352" s="68"/>
      <c r="Q1352" s="226"/>
      <c r="R1352" s="227"/>
      <c r="S1352" s="227"/>
      <c r="T1352" s="227"/>
      <c r="U1352" s="227"/>
      <c r="V1352" s="227"/>
      <c r="W1352" s="227"/>
      <c r="X1352" s="227"/>
      <c r="Y1352" s="227"/>
      <c r="Z1352" s="227"/>
      <c r="AA1352" s="227"/>
      <c r="AB1352" s="228"/>
      <c r="AC1352" s="149">
        <f>IF($D1352="",0,IF($E1352="",0,IF(VLOOKUP($E1352,paramètres!$E$33:$F$44,2,FALSE)&lt;=VLOOKUP($AC$18,paramètres!$E$33:$F$44,2,FALSE),Q1352*$D1352,0)))</f>
        <v>0</v>
      </c>
      <c r="AD1352" s="13">
        <f>IF($D1352="",0,IF($E1352="",0,IF(VLOOKUP($E1352,paramètres!$E$33:$F$44,2,FALSE)&lt;=VLOOKUP($AD$18,paramètres!$E$33:$F$44,2,FALSE),R1352*$D1352,0)))</f>
        <v>0</v>
      </c>
      <c r="AE1352" s="13">
        <f>IF($D1352="",0,IF($E1352="",0,IF(VLOOKUP($E1352,paramètres!$E$33:$F$44,2,FALSE)&lt;=VLOOKUP($AE$18,paramètres!$E$33:$F$44,2,FALSE),S1352*$D1352,0)))</f>
        <v>0</v>
      </c>
      <c r="AF1352" s="13">
        <f>IF($D1352="",0,IF($E1352="",0,IF(VLOOKUP($E1352,paramètres!$E$33:$F$44,2,FALSE)&lt;=VLOOKUP($AF$18,paramètres!$E$33:$F$44,2,FALSE),T1352*$D1352,0)))</f>
        <v>0</v>
      </c>
      <c r="AG1352" s="13">
        <f>IF($D1352="",0,IF($E1352="",0,IF(VLOOKUP($E1352,paramètres!$E$33:$F$44,2,FALSE)&lt;=VLOOKUP($AG$18,paramètres!$E$33:$F$44,2,FALSE),U1352*$D1352,0)))</f>
        <v>0</v>
      </c>
      <c r="AH1352" s="13">
        <f>IF($D1352="",0,IF($E1352="",0,IF(VLOOKUP($E1352,paramètres!$E$33:$F$44,2,FALSE)&lt;=VLOOKUP($AH$18,paramètres!$E$33:$F$44,2,FALSE),V1352*$D1352,0)))</f>
        <v>0</v>
      </c>
      <c r="AI1352" s="13">
        <f>IF($D1352="",0,IF($E1352="",0,IF(VLOOKUP($E1352,paramètres!$E$33:$F$44,2,FALSE)&lt;=VLOOKUP($AI$18,paramètres!$E$33:$F$44,2,FALSE),W1352*$D1352,0)))</f>
        <v>0</v>
      </c>
      <c r="AJ1352" s="13">
        <f>IF($D1352="",0,IF($E1352="",0,IF(VLOOKUP($E1352,paramètres!$E$33:$F$44,2,FALSE)&lt;=VLOOKUP($AJ$18,paramètres!$E$33:$F$44,2,FALSE),X1352*$D1352,0)))</f>
        <v>0</v>
      </c>
      <c r="AK1352" s="13">
        <f>IF($D1352="",0,IF($E1352="",0,IF(VLOOKUP($E1352,paramètres!$E$33:$F$44,2,FALSE)&lt;=VLOOKUP($AK$18,paramètres!$E$33:$F$44,2,FALSE),Y1352*$D1352,0)))</f>
        <v>0</v>
      </c>
      <c r="AL1352" s="13">
        <f>IF($D1352="",0,IF($E1352="",0,IF(VLOOKUP($E1352,paramètres!$E$33:$F$44,2,FALSE)&lt;=VLOOKUP($AL$18,paramètres!$E$33:$F$44,2,FALSE),Z1352*$D1352,0)))</f>
        <v>0</v>
      </c>
      <c r="AM1352" s="13">
        <f>IF($D1352="",0,IF($E1352="",0,IF(VLOOKUP($E1352,paramètres!$E$33:$F$44,2,FALSE)&lt;=VLOOKUP($AM$18,paramètres!$E$33:$F$44,2,FALSE),AA1352*$D1352,0)))</f>
        <v>0</v>
      </c>
      <c r="AN1352" s="154">
        <f>IF($D1352="",0,IF($E1352="",0,IF(VLOOKUP($E1352,paramètres!$E$33:$F$44,2,FALSE)&lt;=VLOOKUP($AN$18,paramètres!$E$33:$F$44,2,FALSE),AB1352*$D1352,0)))</f>
        <v>0</v>
      </c>
      <c r="AO1352" s="149" t="str">
        <f>IF(paramètres!$B$28=1,((SUM(Q1352:Z1352)/1.02)+SUM(AA1352:AB1352))*0.0303/9*COUNT(Q1352:Y1352),IF(paramètres!$B$28=2,(SUM(Q1352:AB1352))*0.0303/9*COUNT(Q1352:Y1352),"Missing Delta option"))</f>
        <v>Missing Delta option</v>
      </c>
      <c r="AP1352" s="13" t="str">
        <f>IF(paramètres!$B$28=1,(((SUM(Q1352:Z1352)/1.02)+SUM(AA1352:AB1352))+((SUM(AC1352:AL1352)/1.02)+SUM(AM1352:AO1352)))*cotpatr,IF(paramètres!$B$28=2,(SUM(Q1352:AO1352)*cotpatr),"Missing Delta Option"))</f>
        <v>Missing Delta Option</v>
      </c>
      <c r="AQ1352" s="13" t="str" cm="1">
        <f t="array" ref="AQ1352">IF(paramètres!$B$28=1,(((SUM(Q1352:Z1352)/1.02)+SUM(AA1352:AB1352))+((SUM(AC1352:AN1352)/1.02)+SUM(AM1352:AN1352)))/12*pécule,IF(paramètres!$B$28=2,SUM(Q1352:AN1352)/12*pécule,"Missing Delta Option"))</f>
        <v>Missing Delta Option</v>
      </c>
      <c r="AR1352" s="132" t="e">
        <f>IF(paramètres!$B$28=1,(((SUM(Q1352:Z1352)/1.02)+SUM(AA1352:AB1352))+((SUM(AC1352:AN1352)/1.02)+SUM(AM1352:AN1352)))+AO1352+AP1352+AQ1352,SUM(Q1352:AN1352)+AO1352+AP1352+AQ1352)</f>
        <v>#VALUE!</v>
      </c>
    </row>
    <row r="1353" spans="1:44" x14ac:dyDescent="0.25">
      <c r="A1353" s="131"/>
      <c r="B1353" s="39"/>
      <c r="C1353" s="39"/>
      <c r="D1353" s="93"/>
      <c r="E1353" s="68"/>
      <c r="F1353" s="40"/>
      <c r="G1353" s="94"/>
      <c r="H1353" s="38"/>
      <c r="I1353" s="95"/>
      <c r="J1353" s="40"/>
      <c r="K1353" s="38"/>
      <c r="L1353" s="95"/>
      <c r="M1353" s="40"/>
      <c r="N1353" s="38"/>
      <c r="O1353" s="95"/>
      <c r="P1353" s="68"/>
      <c r="Q1353" s="226"/>
      <c r="R1353" s="227"/>
      <c r="S1353" s="227"/>
      <c r="T1353" s="227"/>
      <c r="U1353" s="227"/>
      <c r="V1353" s="227"/>
      <c r="W1353" s="227"/>
      <c r="X1353" s="227"/>
      <c r="Y1353" s="227"/>
      <c r="Z1353" s="227"/>
      <c r="AA1353" s="227"/>
      <c r="AB1353" s="228"/>
      <c r="AC1353" s="149">
        <f>IF($D1353="",0,IF($E1353="",0,IF(VLOOKUP($E1353,paramètres!$E$33:$F$44,2,FALSE)&lt;=VLOOKUP($AC$18,paramètres!$E$33:$F$44,2,FALSE),Q1353*$D1353,0)))</f>
        <v>0</v>
      </c>
      <c r="AD1353" s="13">
        <f>IF($D1353="",0,IF($E1353="",0,IF(VLOOKUP($E1353,paramètres!$E$33:$F$44,2,FALSE)&lt;=VLOOKUP($AD$18,paramètres!$E$33:$F$44,2,FALSE),R1353*$D1353,0)))</f>
        <v>0</v>
      </c>
      <c r="AE1353" s="13">
        <f>IF($D1353="",0,IF($E1353="",0,IF(VLOOKUP($E1353,paramètres!$E$33:$F$44,2,FALSE)&lt;=VLOOKUP($AE$18,paramètres!$E$33:$F$44,2,FALSE),S1353*$D1353,0)))</f>
        <v>0</v>
      </c>
      <c r="AF1353" s="13">
        <f>IF($D1353="",0,IF($E1353="",0,IF(VLOOKUP($E1353,paramètres!$E$33:$F$44,2,FALSE)&lt;=VLOOKUP($AF$18,paramètres!$E$33:$F$44,2,FALSE),T1353*$D1353,0)))</f>
        <v>0</v>
      </c>
      <c r="AG1353" s="13">
        <f>IF($D1353="",0,IF($E1353="",0,IF(VLOOKUP($E1353,paramètres!$E$33:$F$44,2,FALSE)&lt;=VLOOKUP($AG$18,paramètres!$E$33:$F$44,2,FALSE),U1353*$D1353,0)))</f>
        <v>0</v>
      </c>
      <c r="AH1353" s="13">
        <f>IF($D1353="",0,IF($E1353="",0,IF(VLOOKUP($E1353,paramètres!$E$33:$F$44,2,FALSE)&lt;=VLOOKUP($AH$18,paramètres!$E$33:$F$44,2,FALSE),V1353*$D1353,0)))</f>
        <v>0</v>
      </c>
      <c r="AI1353" s="13">
        <f>IF($D1353="",0,IF($E1353="",0,IF(VLOOKUP($E1353,paramètres!$E$33:$F$44,2,FALSE)&lt;=VLOOKUP($AI$18,paramètres!$E$33:$F$44,2,FALSE),W1353*$D1353,0)))</f>
        <v>0</v>
      </c>
      <c r="AJ1353" s="13">
        <f>IF($D1353="",0,IF($E1353="",0,IF(VLOOKUP($E1353,paramètres!$E$33:$F$44,2,FALSE)&lt;=VLOOKUP($AJ$18,paramètres!$E$33:$F$44,2,FALSE),X1353*$D1353,0)))</f>
        <v>0</v>
      </c>
      <c r="AK1353" s="13">
        <f>IF($D1353="",0,IF($E1353="",0,IF(VLOOKUP($E1353,paramètres!$E$33:$F$44,2,FALSE)&lt;=VLOOKUP($AK$18,paramètres!$E$33:$F$44,2,FALSE),Y1353*$D1353,0)))</f>
        <v>0</v>
      </c>
      <c r="AL1353" s="13">
        <f>IF($D1353="",0,IF($E1353="",0,IF(VLOOKUP($E1353,paramètres!$E$33:$F$44,2,FALSE)&lt;=VLOOKUP($AL$18,paramètres!$E$33:$F$44,2,FALSE),Z1353*$D1353,0)))</f>
        <v>0</v>
      </c>
      <c r="AM1353" s="13">
        <f>IF($D1353="",0,IF($E1353="",0,IF(VLOOKUP($E1353,paramètres!$E$33:$F$44,2,FALSE)&lt;=VLOOKUP($AM$18,paramètres!$E$33:$F$44,2,FALSE),AA1353*$D1353,0)))</f>
        <v>0</v>
      </c>
      <c r="AN1353" s="154">
        <f>IF($D1353="",0,IF($E1353="",0,IF(VLOOKUP($E1353,paramètres!$E$33:$F$44,2,FALSE)&lt;=VLOOKUP($AN$18,paramètres!$E$33:$F$44,2,FALSE),AB1353*$D1353,0)))</f>
        <v>0</v>
      </c>
      <c r="AO1353" s="149" t="str">
        <f>IF(paramètres!$B$28=1,((SUM(Q1353:Z1353)/1.02)+SUM(AA1353:AB1353))*0.0303/9*COUNT(Q1353:Y1353),IF(paramètres!$B$28=2,(SUM(Q1353:AB1353))*0.0303/9*COUNT(Q1353:Y1353),"Missing Delta option"))</f>
        <v>Missing Delta option</v>
      </c>
      <c r="AP1353" s="13" t="str">
        <f>IF(paramètres!$B$28=1,(((SUM(Q1353:Z1353)/1.02)+SUM(AA1353:AB1353))+((SUM(AC1353:AL1353)/1.02)+SUM(AM1353:AO1353)))*cotpatr,IF(paramètres!$B$28=2,(SUM(Q1353:AO1353)*cotpatr),"Missing Delta Option"))</f>
        <v>Missing Delta Option</v>
      </c>
      <c r="AQ1353" s="13" t="str" cm="1">
        <f t="array" ref="AQ1353">IF(paramètres!$B$28=1,(((SUM(Q1353:Z1353)/1.02)+SUM(AA1353:AB1353))+((SUM(AC1353:AN1353)/1.02)+SUM(AM1353:AN1353)))/12*pécule,IF(paramètres!$B$28=2,SUM(Q1353:AN1353)/12*pécule,"Missing Delta Option"))</f>
        <v>Missing Delta Option</v>
      </c>
      <c r="AR1353" s="132" t="e">
        <f>IF(paramètres!$B$28=1,(((SUM(Q1353:Z1353)/1.02)+SUM(AA1353:AB1353))+((SUM(AC1353:AN1353)/1.02)+SUM(AM1353:AN1353)))+AO1353+AP1353+AQ1353,SUM(Q1353:AN1353)+AO1353+AP1353+AQ1353)</f>
        <v>#VALUE!</v>
      </c>
    </row>
    <row r="1354" spans="1:44" x14ac:dyDescent="0.25">
      <c r="A1354" s="131"/>
      <c r="B1354" s="39"/>
      <c r="C1354" s="39"/>
      <c r="D1354" s="93"/>
      <c r="E1354" s="68"/>
      <c r="F1354" s="40"/>
      <c r="G1354" s="94"/>
      <c r="H1354" s="38"/>
      <c r="I1354" s="95"/>
      <c r="J1354" s="40"/>
      <c r="K1354" s="38"/>
      <c r="L1354" s="95"/>
      <c r="M1354" s="40"/>
      <c r="N1354" s="38"/>
      <c r="O1354" s="95"/>
      <c r="P1354" s="68"/>
      <c r="Q1354" s="226"/>
      <c r="R1354" s="227"/>
      <c r="S1354" s="227"/>
      <c r="T1354" s="227"/>
      <c r="U1354" s="227"/>
      <c r="V1354" s="227"/>
      <c r="W1354" s="227"/>
      <c r="X1354" s="227"/>
      <c r="Y1354" s="227"/>
      <c r="Z1354" s="227"/>
      <c r="AA1354" s="227"/>
      <c r="AB1354" s="228"/>
      <c r="AC1354" s="149">
        <f>IF($D1354="",0,IF($E1354="",0,IF(VLOOKUP($E1354,paramètres!$E$33:$F$44,2,FALSE)&lt;=VLOOKUP($AC$18,paramètres!$E$33:$F$44,2,FALSE),Q1354*$D1354,0)))</f>
        <v>0</v>
      </c>
      <c r="AD1354" s="13">
        <f>IF($D1354="",0,IF($E1354="",0,IF(VLOOKUP($E1354,paramètres!$E$33:$F$44,2,FALSE)&lt;=VLOOKUP($AD$18,paramètres!$E$33:$F$44,2,FALSE),R1354*$D1354,0)))</f>
        <v>0</v>
      </c>
      <c r="AE1354" s="13">
        <f>IF($D1354="",0,IF($E1354="",0,IF(VLOOKUP($E1354,paramètres!$E$33:$F$44,2,FALSE)&lt;=VLOOKUP($AE$18,paramètres!$E$33:$F$44,2,FALSE),S1354*$D1354,0)))</f>
        <v>0</v>
      </c>
      <c r="AF1354" s="13">
        <f>IF($D1354="",0,IF($E1354="",0,IF(VLOOKUP($E1354,paramètres!$E$33:$F$44,2,FALSE)&lt;=VLOOKUP($AF$18,paramètres!$E$33:$F$44,2,FALSE),T1354*$D1354,0)))</f>
        <v>0</v>
      </c>
      <c r="AG1354" s="13">
        <f>IF($D1354="",0,IF($E1354="",0,IF(VLOOKUP($E1354,paramètres!$E$33:$F$44,2,FALSE)&lt;=VLOOKUP($AG$18,paramètres!$E$33:$F$44,2,FALSE),U1354*$D1354,0)))</f>
        <v>0</v>
      </c>
      <c r="AH1354" s="13">
        <f>IF($D1354="",0,IF($E1354="",0,IF(VLOOKUP($E1354,paramètres!$E$33:$F$44,2,FALSE)&lt;=VLOOKUP($AH$18,paramètres!$E$33:$F$44,2,FALSE),V1354*$D1354,0)))</f>
        <v>0</v>
      </c>
      <c r="AI1354" s="13">
        <f>IF($D1354="",0,IF($E1354="",0,IF(VLOOKUP($E1354,paramètres!$E$33:$F$44,2,FALSE)&lt;=VLOOKUP($AI$18,paramètres!$E$33:$F$44,2,FALSE),W1354*$D1354,0)))</f>
        <v>0</v>
      </c>
      <c r="AJ1354" s="13">
        <f>IF($D1354="",0,IF($E1354="",0,IF(VLOOKUP($E1354,paramètres!$E$33:$F$44,2,FALSE)&lt;=VLOOKUP($AJ$18,paramètres!$E$33:$F$44,2,FALSE),X1354*$D1354,0)))</f>
        <v>0</v>
      </c>
      <c r="AK1354" s="13">
        <f>IF($D1354="",0,IF($E1354="",0,IF(VLOOKUP($E1354,paramètres!$E$33:$F$44,2,FALSE)&lt;=VLOOKUP($AK$18,paramètres!$E$33:$F$44,2,FALSE),Y1354*$D1354,0)))</f>
        <v>0</v>
      </c>
      <c r="AL1354" s="13">
        <f>IF($D1354="",0,IF($E1354="",0,IF(VLOOKUP($E1354,paramètres!$E$33:$F$44,2,FALSE)&lt;=VLOOKUP($AL$18,paramètres!$E$33:$F$44,2,FALSE),Z1354*$D1354,0)))</f>
        <v>0</v>
      </c>
      <c r="AM1354" s="13">
        <f>IF($D1354="",0,IF($E1354="",0,IF(VLOOKUP($E1354,paramètres!$E$33:$F$44,2,FALSE)&lt;=VLOOKUP($AM$18,paramètres!$E$33:$F$44,2,FALSE),AA1354*$D1354,0)))</f>
        <v>0</v>
      </c>
      <c r="AN1354" s="154">
        <f>IF($D1354="",0,IF($E1354="",0,IF(VLOOKUP($E1354,paramètres!$E$33:$F$44,2,FALSE)&lt;=VLOOKUP($AN$18,paramètres!$E$33:$F$44,2,FALSE),AB1354*$D1354,0)))</f>
        <v>0</v>
      </c>
      <c r="AO1354" s="149" t="str">
        <f>IF(paramètres!$B$28=1,((SUM(Q1354:Z1354)/1.02)+SUM(AA1354:AB1354))*0.0303/9*COUNT(Q1354:Y1354),IF(paramètres!$B$28=2,(SUM(Q1354:AB1354))*0.0303/9*COUNT(Q1354:Y1354),"Missing Delta option"))</f>
        <v>Missing Delta option</v>
      </c>
      <c r="AP1354" s="13" t="str">
        <f>IF(paramètres!$B$28=1,(((SUM(Q1354:Z1354)/1.02)+SUM(AA1354:AB1354))+((SUM(AC1354:AL1354)/1.02)+SUM(AM1354:AO1354)))*cotpatr,IF(paramètres!$B$28=2,(SUM(Q1354:AO1354)*cotpatr),"Missing Delta Option"))</f>
        <v>Missing Delta Option</v>
      </c>
      <c r="AQ1354" s="13" t="str" cm="1">
        <f t="array" ref="AQ1354">IF(paramètres!$B$28=1,(((SUM(Q1354:Z1354)/1.02)+SUM(AA1354:AB1354))+((SUM(AC1354:AN1354)/1.02)+SUM(AM1354:AN1354)))/12*pécule,IF(paramètres!$B$28=2,SUM(Q1354:AN1354)/12*pécule,"Missing Delta Option"))</f>
        <v>Missing Delta Option</v>
      </c>
      <c r="AR1354" s="132" t="e">
        <f>IF(paramètres!$B$28=1,(((SUM(Q1354:Z1354)/1.02)+SUM(AA1354:AB1354))+((SUM(AC1354:AN1354)/1.02)+SUM(AM1354:AN1354)))+AO1354+AP1354+AQ1354,SUM(Q1354:AN1354)+AO1354+AP1354+AQ1354)</f>
        <v>#VALUE!</v>
      </c>
    </row>
    <row r="1355" spans="1:44" x14ac:dyDescent="0.25">
      <c r="A1355" s="131"/>
      <c r="B1355" s="39"/>
      <c r="C1355" s="39"/>
      <c r="D1355" s="93"/>
      <c r="E1355" s="68"/>
      <c r="F1355" s="40"/>
      <c r="G1355" s="94"/>
      <c r="H1355" s="38"/>
      <c r="I1355" s="95"/>
      <c r="J1355" s="40"/>
      <c r="K1355" s="38"/>
      <c r="L1355" s="95"/>
      <c r="M1355" s="40"/>
      <c r="N1355" s="38"/>
      <c r="O1355" s="95"/>
      <c r="P1355" s="68"/>
      <c r="Q1355" s="226"/>
      <c r="R1355" s="227"/>
      <c r="S1355" s="227"/>
      <c r="T1355" s="227"/>
      <c r="U1355" s="227"/>
      <c r="V1355" s="227"/>
      <c r="W1355" s="227"/>
      <c r="X1355" s="227"/>
      <c r="Y1355" s="227"/>
      <c r="Z1355" s="227"/>
      <c r="AA1355" s="227"/>
      <c r="AB1355" s="228"/>
      <c r="AC1355" s="149">
        <f>IF($D1355="",0,IF($E1355="",0,IF(VLOOKUP($E1355,paramètres!$E$33:$F$44,2,FALSE)&lt;=VLOOKUP($AC$18,paramètres!$E$33:$F$44,2,FALSE),Q1355*$D1355,0)))</f>
        <v>0</v>
      </c>
      <c r="AD1355" s="13">
        <f>IF($D1355="",0,IF($E1355="",0,IF(VLOOKUP($E1355,paramètres!$E$33:$F$44,2,FALSE)&lt;=VLOOKUP($AD$18,paramètres!$E$33:$F$44,2,FALSE),R1355*$D1355,0)))</f>
        <v>0</v>
      </c>
      <c r="AE1355" s="13">
        <f>IF($D1355="",0,IF($E1355="",0,IF(VLOOKUP($E1355,paramètres!$E$33:$F$44,2,FALSE)&lt;=VLOOKUP($AE$18,paramètres!$E$33:$F$44,2,FALSE),S1355*$D1355,0)))</f>
        <v>0</v>
      </c>
      <c r="AF1355" s="13">
        <f>IF($D1355="",0,IF($E1355="",0,IF(VLOOKUP($E1355,paramètres!$E$33:$F$44,2,FALSE)&lt;=VLOOKUP($AF$18,paramètres!$E$33:$F$44,2,FALSE),T1355*$D1355,0)))</f>
        <v>0</v>
      </c>
      <c r="AG1355" s="13">
        <f>IF($D1355="",0,IF($E1355="",0,IF(VLOOKUP($E1355,paramètres!$E$33:$F$44,2,FALSE)&lt;=VLOOKUP($AG$18,paramètres!$E$33:$F$44,2,FALSE),U1355*$D1355,0)))</f>
        <v>0</v>
      </c>
      <c r="AH1355" s="13">
        <f>IF($D1355="",0,IF($E1355="",0,IF(VLOOKUP($E1355,paramètres!$E$33:$F$44,2,FALSE)&lt;=VLOOKUP($AH$18,paramètres!$E$33:$F$44,2,FALSE),V1355*$D1355,0)))</f>
        <v>0</v>
      </c>
      <c r="AI1355" s="13">
        <f>IF($D1355="",0,IF($E1355="",0,IF(VLOOKUP($E1355,paramètres!$E$33:$F$44,2,FALSE)&lt;=VLOOKUP($AI$18,paramètres!$E$33:$F$44,2,FALSE),W1355*$D1355,0)))</f>
        <v>0</v>
      </c>
      <c r="AJ1355" s="13">
        <f>IF($D1355="",0,IF($E1355="",0,IF(VLOOKUP($E1355,paramètres!$E$33:$F$44,2,FALSE)&lt;=VLOOKUP($AJ$18,paramètres!$E$33:$F$44,2,FALSE),X1355*$D1355,0)))</f>
        <v>0</v>
      </c>
      <c r="AK1355" s="13">
        <f>IF($D1355="",0,IF($E1355="",0,IF(VLOOKUP($E1355,paramètres!$E$33:$F$44,2,FALSE)&lt;=VLOOKUP($AK$18,paramètres!$E$33:$F$44,2,FALSE),Y1355*$D1355,0)))</f>
        <v>0</v>
      </c>
      <c r="AL1355" s="13">
        <f>IF($D1355="",0,IF($E1355="",0,IF(VLOOKUP($E1355,paramètres!$E$33:$F$44,2,FALSE)&lt;=VLOOKUP($AL$18,paramètres!$E$33:$F$44,2,FALSE),Z1355*$D1355,0)))</f>
        <v>0</v>
      </c>
      <c r="AM1355" s="13">
        <f>IF($D1355="",0,IF($E1355="",0,IF(VLOOKUP($E1355,paramètres!$E$33:$F$44,2,FALSE)&lt;=VLOOKUP($AM$18,paramètres!$E$33:$F$44,2,FALSE),AA1355*$D1355,0)))</f>
        <v>0</v>
      </c>
      <c r="AN1355" s="154">
        <f>IF($D1355="",0,IF($E1355="",0,IF(VLOOKUP($E1355,paramètres!$E$33:$F$44,2,FALSE)&lt;=VLOOKUP($AN$18,paramètres!$E$33:$F$44,2,FALSE),AB1355*$D1355,0)))</f>
        <v>0</v>
      </c>
      <c r="AO1355" s="149" t="str">
        <f>IF(paramètres!$B$28=1,((SUM(Q1355:Z1355)/1.02)+SUM(AA1355:AB1355))*0.0303/9*COUNT(Q1355:Y1355),IF(paramètres!$B$28=2,(SUM(Q1355:AB1355))*0.0303/9*COUNT(Q1355:Y1355),"Missing Delta option"))</f>
        <v>Missing Delta option</v>
      </c>
      <c r="AP1355" s="13" t="str">
        <f>IF(paramètres!$B$28=1,(((SUM(Q1355:Z1355)/1.02)+SUM(AA1355:AB1355))+((SUM(AC1355:AL1355)/1.02)+SUM(AM1355:AO1355)))*cotpatr,IF(paramètres!$B$28=2,(SUM(Q1355:AO1355)*cotpatr),"Missing Delta Option"))</f>
        <v>Missing Delta Option</v>
      </c>
      <c r="AQ1355" s="13" t="str" cm="1">
        <f t="array" ref="AQ1355">IF(paramètres!$B$28=1,(((SUM(Q1355:Z1355)/1.02)+SUM(AA1355:AB1355))+((SUM(AC1355:AN1355)/1.02)+SUM(AM1355:AN1355)))/12*pécule,IF(paramètres!$B$28=2,SUM(Q1355:AN1355)/12*pécule,"Missing Delta Option"))</f>
        <v>Missing Delta Option</v>
      </c>
      <c r="AR1355" s="132" t="e">
        <f>IF(paramètres!$B$28=1,(((SUM(Q1355:Z1355)/1.02)+SUM(AA1355:AB1355))+((SUM(AC1355:AN1355)/1.02)+SUM(AM1355:AN1355)))+AO1355+AP1355+AQ1355,SUM(Q1355:AN1355)+AO1355+AP1355+AQ1355)</f>
        <v>#VALUE!</v>
      </c>
    </row>
    <row r="1356" spans="1:44" x14ac:dyDescent="0.25">
      <c r="A1356" s="131"/>
      <c r="B1356" s="39"/>
      <c r="C1356" s="39"/>
      <c r="D1356" s="93"/>
      <c r="E1356" s="68"/>
      <c r="F1356" s="40"/>
      <c r="G1356" s="94"/>
      <c r="H1356" s="38"/>
      <c r="I1356" s="95"/>
      <c r="J1356" s="40"/>
      <c r="K1356" s="38"/>
      <c r="L1356" s="95"/>
      <c r="M1356" s="40"/>
      <c r="N1356" s="38"/>
      <c r="O1356" s="95"/>
      <c r="P1356" s="68"/>
      <c r="Q1356" s="226"/>
      <c r="R1356" s="227"/>
      <c r="S1356" s="227"/>
      <c r="T1356" s="227"/>
      <c r="U1356" s="227"/>
      <c r="V1356" s="227"/>
      <c r="W1356" s="227"/>
      <c r="X1356" s="227"/>
      <c r="Y1356" s="227"/>
      <c r="Z1356" s="227"/>
      <c r="AA1356" s="227"/>
      <c r="AB1356" s="228"/>
      <c r="AC1356" s="149">
        <f>IF($D1356="",0,IF($E1356="",0,IF(VLOOKUP($E1356,paramètres!$E$33:$F$44,2,FALSE)&lt;=VLOOKUP($AC$18,paramètres!$E$33:$F$44,2,FALSE),Q1356*$D1356,0)))</f>
        <v>0</v>
      </c>
      <c r="AD1356" s="13">
        <f>IF($D1356="",0,IF($E1356="",0,IF(VLOOKUP($E1356,paramètres!$E$33:$F$44,2,FALSE)&lt;=VLOOKUP($AD$18,paramètres!$E$33:$F$44,2,FALSE),R1356*$D1356,0)))</f>
        <v>0</v>
      </c>
      <c r="AE1356" s="13">
        <f>IF($D1356="",0,IF($E1356="",0,IF(VLOOKUP($E1356,paramètres!$E$33:$F$44,2,FALSE)&lt;=VLOOKUP($AE$18,paramètres!$E$33:$F$44,2,FALSE),S1356*$D1356,0)))</f>
        <v>0</v>
      </c>
      <c r="AF1356" s="13">
        <f>IF($D1356="",0,IF($E1356="",0,IF(VLOOKUP($E1356,paramètres!$E$33:$F$44,2,FALSE)&lt;=VLOOKUP($AF$18,paramètres!$E$33:$F$44,2,FALSE),T1356*$D1356,0)))</f>
        <v>0</v>
      </c>
      <c r="AG1356" s="13">
        <f>IF($D1356="",0,IF($E1356="",0,IF(VLOOKUP($E1356,paramètres!$E$33:$F$44,2,FALSE)&lt;=VLOOKUP($AG$18,paramètres!$E$33:$F$44,2,FALSE),U1356*$D1356,0)))</f>
        <v>0</v>
      </c>
      <c r="AH1356" s="13">
        <f>IF($D1356="",0,IF($E1356="",0,IF(VLOOKUP($E1356,paramètres!$E$33:$F$44,2,FALSE)&lt;=VLOOKUP($AH$18,paramètres!$E$33:$F$44,2,FALSE),V1356*$D1356,0)))</f>
        <v>0</v>
      </c>
      <c r="AI1356" s="13">
        <f>IF($D1356="",0,IF($E1356="",0,IF(VLOOKUP($E1356,paramètres!$E$33:$F$44,2,FALSE)&lt;=VLOOKUP($AI$18,paramètres!$E$33:$F$44,2,FALSE),W1356*$D1356,0)))</f>
        <v>0</v>
      </c>
      <c r="AJ1356" s="13">
        <f>IF($D1356="",0,IF($E1356="",0,IF(VLOOKUP($E1356,paramètres!$E$33:$F$44,2,FALSE)&lt;=VLOOKUP($AJ$18,paramètres!$E$33:$F$44,2,FALSE),X1356*$D1356,0)))</f>
        <v>0</v>
      </c>
      <c r="AK1356" s="13">
        <f>IF($D1356="",0,IF($E1356="",0,IF(VLOOKUP($E1356,paramètres!$E$33:$F$44,2,FALSE)&lt;=VLOOKUP($AK$18,paramètres!$E$33:$F$44,2,FALSE),Y1356*$D1356,0)))</f>
        <v>0</v>
      </c>
      <c r="AL1356" s="13">
        <f>IF($D1356="",0,IF($E1356="",0,IF(VLOOKUP($E1356,paramètres!$E$33:$F$44,2,FALSE)&lt;=VLOOKUP($AL$18,paramètres!$E$33:$F$44,2,FALSE),Z1356*$D1356,0)))</f>
        <v>0</v>
      </c>
      <c r="AM1356" s="13">
        <f>IF($D1356="",0,IF($E1356="",0,IF(VLOOKUP($E1356,paramètres!$E$33:$F$44,2,FALSE)&lt;=VLOOKUP($AM$18,paramètres!$E$33:$F$44,2,FALSE),AA1356*$D1356,0)))</f>
        <v>0</v>
      </c>
      <c r="AN1356" s="154">
        <f>IF($D1356="",0,IF($E1356="",0,IF(VLOOKUP($E1356,paramètres!$E$33:$F$44,2,FALSE)&lt;=VLOOKUP($AN$18,paramètres!$E$33:$F$44,2,FALSE),AB1356*$D1356,0)))</f>
        <v>0</v>
      </c>
      <c r="AO1356" s="149" t="str">
        <f>IF(paramètres!$B$28=1,((SUM(Q1356:Z1356)/1.02)+SUM(AA1356:AB1356))*0.0303/9*COUNT(Q1356:Y1356),IF(paramètres!$B$28=2,(SUM(Q1356:AB1356))*0.0303/9*COUNT(Q1356:Y1356),"Missing Delta option"))</f>
        <v>Missing Delta option</v>
      </c>
      <c r="AP1356" s="13" t="str">
        <f>IF(paramètres!$B$28=1,(((SUM(Q1356:Z1356)/1.02)+SUM(AA1356:AB1356))+((SUM(AC1356:AL1356)/1.02)+SUM(AM1356:AO1356)))*cotpatr,IF(paramètres!$B$28=2,(SUM(Q1356:AO1356)*cotpatr),"Missing Delta Option"))</f>
        <v>Missing Delta Option</v>
      </c>
      <c r="AQ1356" s="13" t="str" cm="1">
        <f t="array" ref="AQ1356">IF(paramètres!$B$28=1,(((SUM(Q1356:Z1356)/1.02)+SUM(AA1356:AB1356))+((SUM(AC1356:AN1356)/1.02)+SUM(AM1356:AN1356)))/12*pécule,IF(paramètres!$B$28=2,SUM(Q1356:AN1356)/12*pécule,"Missing Delta Option"))</f>
        <v>Missing Delta Option</v>
      </c>
      <c r="AR1356" s="132" t="e">
        <f>IF(paramètres!$B$28=1,(((SUM(Q1356:Z1356)/1.02)+SUM(AA1356:AB1356))+((SUM(AC1356:AN1356)/1.02)+SUM(AM1356:AN1356)))+AO1356+AP1356+AQ1356,SUM(Q1356:AN1356)+AO1356+AP1356+AQ1356)</f>
        <v>#VALUE!</v>
      </c>
    </row>
    <row r="1357" spans="1:44" x14ac:dyDescent="0.25">
      <c r="A1357" s="131"/>
      <c r="B1357" s="39"/>
      <c r="C1357" s="39"/>
      <c r="D1357" s="93"/>
      <c r="E1357" s="68"/>
      <c r="F1357" s="40"/>
      <c r="G1357" s="94"/>
      <c r="H1357" s="38"/>
      <c r="I1357" s="95"/>
      <c r="J1357" s="40"/>
      <c r="K1357" s="38"/>
      <c r="L1357" s="95"/>
      <c r="M1357" s="40"/>
      <c r="N1357" s="38"/>
      <c r="O1357" s="95"/>
      <c r="P1357" s="68"/>
      <c r="Q1357" s="226"/>
      <c r="R1357" s="227"/>
      <c r="S1357" s="227"/>
      <c r="T1357" s="227"/>
      <c r="U1357" s="227"/>
      <c r="V1357" s="227"/>
      <c r="W1357" s="227"/>
      <c r="X1357" s="227"/>
      <c r="Y1357" s="227"/>
      <c r="Z1357" s="227"/>
      <c r="AA1357" s="227"/>
      <c r="AB1357" s="228"/>
      <c r="AC1357" s="149">
        <f>IF($D1357="",0,IF($E1357="",0,IF(VLOOKUP($E1357,paramètres!$E$33:$F$44,2,FALSE)&lt;=VLOOKUP($AC$18,paramètres!$E$33:$F$44,2,FALSE),Q1357*$D1357,0)))</f>
        <v>0</v>
      </c>
      <c r="AD1357" s="13">
        <f>IF($D1357="",0,IF($E1357="",0,IF(VLOOKUP($E1357,paramètres!$E$33:$F$44,2,FALSE)&lt;=VLOOKUP($AD$18,paramètres!$E$33:$F$44,2,FALSE),R1357*$D1357,0)))</f>
        <v>0</v>
      </c>
      <c r="AE1357" s="13">
        <f>IF($D1357="",0,IF($E1357="",0,IF(VLOOKUP($E1357,paramètres!$E$33:$F$44,2,FALSE)&lt;=VLOOKUP($AE$18,paramètres!$E$33:$F$44,2,FALSE),S1357*$D1357,0)))</f>
        <v>0</v>
      </c>
      <c r="AF1357" s="13">
        <f>IF($D1357="",0,IF($E1357="",0,IF(VLOOKUP($E1357,paramètres!$E$33:$F$44,2,FALSE)&lt;=VLOOKUP($AF$18,paramètres!$E$33:$F$44,2,FALSE),T1357*$D1357,0)))</f>
        <v>0</v>
      </c>
      <c r="AG1357" s="13">
        <f>IF($D1357="",0,IF($E1357="",0,IF(VLOOKUP($E1357,paramètres!$E$33:$F$44,2,FALSE)&lt;=VLOOKUP($AG$18,paramètres!$E$33:$F$44,2,FALSE),U1357*$D1357,0)))</f>
        <v>0</v>
      </c>
      <c r="AH1357" s="13">
        <f>IF($D1357="",0,IF($E1357="",0,IF(VLOOKUP($E1357,paramètres!$E$33:$F$44,2,FALSE)&lt;=VLOOKUP($AH$18,paramètres!$E$33:$F$44,2,FALSE),V1357*$D1357,0)))</f>
        <v>0</v>
      </c>
      <c r="AI1357" s="13">
        <f>IF($D1357="",0,IF($E1357="",0,IF(VLOOKUP($E1357,paramètres!$E$33:$F$44,2,FALSE)&lt;=VLOOKUP($AI$18,paramètres!$E$33:$F$44,2,FALSE),W1357*$D1357,0)))</f>
        <v>0</v>
      </c>
      <c r="AJ1357" s="13">
        <f>IF($D1357="",0,IF($E1357="",0,IF(VLOOKUP($E1357,paramètres!$E$33:$F$44,2,FALSE)&lt;=VLOOKUP($AJ$18,paramètres!$E$33:$F$44,2,FALSE),X1357*$D1357,0)))</f>
        <v>0</v>
      </c>
      <c r="AK1357" s="13">
        <f>IF($D1357="",0,IF($E1357="",0,IF(VLOOKUP($E1357,paramètres!$E$33:$F$44,2,FALSE)&lt;=VLOOKUP($AK$18,paramètres!$E$33:$F$44,2,FALSE),Y1357*$D1357,0)))</f>
        <v>0</v>
      </c>
      <c r="AL1357" s="13">
        <f>IF($D1357="",0,IF($E1357="",0,IF(VLOOKUP($E1357,paramètres!$E$33:$F$44,2,FALSE)&lt;=VLOOKUP($AL$18,paramètres!$E$33:$F$44,2,FALSE),Z1357*$D1357,0)))</f>
        <v>0</v>
      </c>
      <c r="AM1357" s="13">
        <f>IF($D1357="",0,IF($E1357="",0,IF(VLOOKUP($E1357,paramètres!$E$33:$F$44,2,FALSE)&lt;=VLOOKUP($AM$18,paramètres!$E$33:$F$44,2,FALSE),AA1357*$D1357,0)))</f>
        <v>0</v>
      </c>
      <c r="AN1357" s="154">
        <f>IF($D1357="",0,IF($E1357="",0,IF(VLOOKUP($E1357,paramètres!$E$33:$F$44,2,FALSE)&lt;=VLOOKUP($AN$18,paramètres!$E$33:$F$44,2,FALSE),AB1357*$D1357,0)))</f>
        <v>0</v>
      </c>
      <c r="AO1357" s="149" t="str">
        <f>IF(paramètres!$B$28=1,((SUM(Q1357:Z1357)/1.02)+SUM(AA1357:AB1357))*0.0303/9*COUNT(Q1357:Y1357),IF(paramètres!$B$28=2,(SUM(Q1357:AB1357))*0.0303/9*COUNT(Q1357:Y1357),"Missing Delta option"))</f>
        <v>Missing Delta option</v>
      </c>
      <c r="AP1357" s="13" t="str">
        <f>IF(paramètres!$B$28=1,(((SUM(Q1357:Z1357)/1.02)+SUM(AA1357:AB1357))+((SUM(AC1357:AL1357)/1.02)+SUM(AM1357:AO1357)))*cotpatr,IF(paramètres!$B$28=2,(SUM(Q1357:AO1357)*cotpatr),"Missing Delta Option"))</f>
        <v>Missing Delta Option</v>
      </c>
      <c r="AQ1357" s="13" t="str" cm="1">
        <f t="array" ref="AQ1357">IF(paramètres!$B$28=1,(((SUM(Q1357:Z1357)/1.02)+SUM(AA1357:AB1357))+((SUM(AC1357:AN1357)/1.02)+SUM(AM1357:AN1357)))/12*pécule,IF(paramètres!$B$28=2,SUM(Q1357:AN1357)/12*pécule,"Missing Delta Option"))</f>
        <v>Missing Delta Option</v>
      </c>
      <c r="AR1357" s="132" t="e">
        <f>IF(paramètres!$B$28=1,(((SUM(Q1357:Z1357)/1.02)+SUM(AA1357:AB1357))+((SUM(AC1357:AN1357)/1.02)+SUM(AM1357:AN1357)))+AO1357+AP1357+AQ1357,SUM(Q1357:AN1357)+AO1357+AP1357+AQ1357)</f>
        <v>#VALUE!</v>
      </c>
    </row>
    <row r="1358" spans="1:44" x14ac:dyDescent="0.25">
      <c r="A1358" s="131"/>
      <c r="B1358" s="39"/>
      <c r="C1358" s="39"/>
      <c r="D1358" s="93"/>
      <c r="E1358" s="68"/>
      <c r="F1358" s="40"/>
      <c r="G1358" s="94"/>
      <c r="H1358" s="38"/>
      <c r="I1358" s="95"/>
      <c r="J1358" s="40"/>
      <c r="K1358" s="38"/>
      <c r="L1358" s="95"/>
      <c r="M1358" s="40"/>
      <c r="N1358" s="38"/>
      <c r="O1358" s="95"/>
      <c r="P1358" s="68"/>
      <c r="Q1358" s="226"/>
      <c r="R1358" s="227"/>
      <c r="S1358" s="227"/>
      <c r="T1358" s="227"/>
      <c r="U1358" s="227"/>
      <c r="V1358" s="227"/>
      <c r="W1358" s="227"/>
      <c r="X1358" s="227"/>
      <c r="Y1358" s="227"/>
      <c r="Z1358" s="227"/>
      <c r="AA1358" s="227"/>
      <c r="AB1358" s="228"/>
      <c r="AC1358" s="149">
        <f>IF($D1358="",0,IF($E1358="",0,IF(VLOOKUP($E1358,paramètres!$E$33:$F$44,2,FALSE)&lt;=VLOOKUP($AC$18,paramètres!$E$33:$F$44,2,FALSE),Q1358*$D1358,0)))</f>
        <v>0</v>
      </c>
      <c r="AD1358" s="13">
        <f>IF($D1358="",0,IF($E1358="",0,IF(VLOOKUP($E1358,paramètres!$E$33:$F$44,2,FALSE)&lt;=VLOOKUP($AD$18,paramètres!$E$33:$F$44,2,FALSE),R1358*$D1358,0)))</f>
        <v>0</v>
      </c>
      <c r="AE1358" s="13">
        <f>IF($D1358="",0,IF($E1358="",0,IF(VLOOKUP($E1358,paramètres!$E$33:$F$44,2,FALSE)&lt;=VLOOKUP($AE$18,paramètres!$E$33:$F$44,2,FALSE),S1358*$D1358,0)))</f>
        <v>0</v>
      </c>
      <c r="AF1358" s="13">
        <f>IF($D1358="",0,IF($E1358="",0,IF(VLOOKUP($E1358,paramètres!$E$33:$F$44,2,FALSE)&lt;=VLOOKUP($AF$18,paramètres!$E$33:$F$44,2,FALSE),T1358*$D1358,0)))</f>
        <v>0</v>
      </c>
      <c r="AG1358" s="13">
        <f>IF($D1358="",0,IF($E1358="",0,IF(VLOOKUP($E1358,paramètres!$E$33:$F$44,2,FALSE)&lt;=VLOOKUP($AG$18,paramètres!$E$33:$F$44,2,FALSE),U1358*$D1358,0)))</f>
        <v>0</v>
      </c>
      <c r="AH1358" s="13">
        <f>IF($D1358="",0,IF($E1358="",0,IF(VLOOKUP($E1358,paramètres!$E$33:$F$44,2,FALSE)&lt;=VLOOKUP($AH$18,paramètres!$E$33:$F$44,2,FALSE),V1358*$D1358,0)))</f>
        <v>0</v>
      </c>
      <c r="AI1358" s="13">
        <f>IF($D1358="",0,IF($E1358="",0,IF(VLOOKUP($E1358,paramètres!$E$33:$F$44,2,FALSE)&lt;=VLOOKUP($AI$18,paramètres!$E$33:$F$44,2,FALSE),W1358*$D1358,0)))</f>
        <v>0</v>
      </c>
      <c r="AJ1358" s="13">
        <f>IF($D1358="",0,IF($E1358="",0,IF(VLOOKUP($E1358,paramètres!$E$33:$F$44,2,FALSE)&lt;=VLOOKUP($AJ$18,paramètres!$E$33:$F$44,2,FALSE),X1358*$D1358,0)))</f>
        <v>0</v>
      </c>
      <c r="AK1358" s="13">
        <f>IF($D1358="",0,IF($E1358="",0,IF(VLOOKUP($E1358,paramètres!$E$33:$F$44,2,FALSE)&lt;=VLOOKUP($AK$18,paramètres!$E$33:$F$44,2,FALSE),Y1358*$D1358,0)))</f>
        <v>0</v>
      </c>
      <c r="AL1358" s="13">
        <f>IF($D1358="",0,IF($E1358="",0,IF(VLOOKUP($E1358,paramètres!$E$33:$F$44,2,FALSE)&lt;=VLOOKUP($AL$18,paramètres!$E$33:$F$44,2,FALSE),Z1358*$D1358,0)))</f>
        <v>0</v>
      </c>
      <c r="AM1358" s="13">
        <f>IF($D1358="",0,IF($E1358="",0,IF(VLOOKUP($E1358,paramètres!$E$33:$F$44,2,FALSE)&lt;=VLOOKUP($AM$18,paramètres!$E$33:$F$44,2,FALSE),AA1358*$D1358,0)))</f>
        <v>0</v>
      </c>
      <c r="AN1358" s="154">
        <f>IF($D1358="",0,IF($E1358="",0,IF(VLOOKUP($E1358,paramètres!$E$33:$F$44,2,FALSE)&lt;=VLOOKUP($AN$18,paramètres!$E$33:$F$44,2,FALSE),AB1358*$D1358,0)))</f>
        <v>0</v>
      </c>
      <c r="AO1358" s="149" t="str">
        <f>IF(paramètres!$B$28=1,((SUM(Q1358:Z1358)/1.02)+SUM(AA1358:AB1358))*0.0303/9*COUNT(Q1358:Y1358),IF(paramètres!$B$28=2,(SUM(Q1358:AB1358))*0.0303/9*COUNT(Q1358:Y1358),"Missing Delta option"))</f>
        <v>Missing Delta option</v>
      </c>
      <c r="AP1358" s="13" t="str">
        <f>IF(paramètres!$B$28=1,(((SUM(Q1358:Z1358)/1.02)+SUM(AA1358:AB1358))+((SUM(AC1358:AL1358)/1.02)+SUM(AM1358:AO1358)))*cotpatr,IF(paramètres!$B$28=2,(SUM(Q1358:AO1358)*cotpatr),"Missing Delta Option"))</f>
        <v>Missing Delta Option</v>
      </c>
      <c r="AQ1358" s="13" t="str" cm="1">
        <f t="array" ref="AQ1358">IF(paramètres!$B$28=1,(((SUM(Q1358:Z1358)/1.02)+SUM(AA1358:AB1358))+((SUM(AC1358:AN1358)/1.02)+SUM(AM1358:AN1358)))/12*pécule,IF(paramètres!$B$28=2,SUM(Q1358:AN1358)/12*pécule,"Missing Delta Option"))</f>
        <v>Missing Delta Option</v>
      </c>
      <c r="AR1358" s="132" t="e">
        <f>IF(paramètres!$B$28=1,(((SUM(Q1358:Z1358)/1.02)+SUM(AA1358:AB1358))+((SUM(AC1358:AN1358)/1.02)+SUM(AM1358:AN1358)))+AO1358+AP1358+AQ1358,SUM(Q1358:AN1358)+AO1358+AP1358+AQ1358)</f>
        <v>#VALUE!</v>
      </c>
    </row>
    <row r="1359" spans="1:44" x14ac:dyDescent="0.25">
      <c r="A1359" s="131"/>
      <c r="B1359" s="39"/>
      <c r="C1359" s="39"/>
      <c r="D1359" s="93"/>
      <c r="E1359" s="68"/>
      <c r="F1359" s="40"/>
      <c r="G1359" s="94"/>
      <c r="H1359" s="38"/>
      <c r="I1359" s="95"/>
      <c r="J1359" s="40"/>
      <c r="K1359" s="38"/>
      <c r="L1359" s="95"/>
      <c r="M1359" s="40"/>
      <c r="N1359" s="38"/>
      <c r="O1359" s="95"/>
      <c r="P1359" s="68"/>
      <c r="Q1359" s="226"/>
      <c r="R1359" s="227"/>
      <c r="S1359" s="227"/>
      <c r="T1359" s="227"/>
      <c r="U1359" s="227"/>
      <c r="V1359" s="227"/>
      <c r="W1359" s="227"/>
      <c r="X1359" s="227"/>
      <c r="Y1359" s="227"/>
      <c r="Z1359" s="227"/>
      <c r="AA1359" s="227"/>
      <c r="AB1359" s="228"/>
      <c r="AC1359" s="149">
        <f>IF($D1359="",0,IF($E1359="",0,IF(VLOOKUP($E1359,paramètres!$E$33:$F$44,2,FALSE)&lt;=VLOOKUP($AC$18,paramètres!$E$33:$F$44,2,FALSE),Q1359*$D1359,0)))</f>
        <v>0</v>
      </c>
      <c r="AD1359" s="13">
        <f>IF($D1359="",0,IF($E1359="",0,IF(VLOOKUP($E1359,paramètres!$E$33:$F$44,2,FALSE)&lt;=VLOOKUP($AD$18,paramètres!$E$33:$F$44,2,FALSE),R1359*$D1359,0)))</f>
        <v>0</v>
      </c>
      <c r="AE1359" s="13">
        <f>IF($D1359="",0,IF($E1359="",0,IF(VLOOKUP($E1359,paramètres!$E$33:$F$44,2,FALSE)&lt;=VLOOKUP($AE$18,paramètres!$E$33:$F$44,2,FALSE),S1359*$D1359,0)))</f>
        <v>0</v>
      </c>
      <c r="AF1359" s="13">
        <f>IF($D1359="",0,IF($E1359="",0,IF(VLOOKUP($E1359,paramètres!$E$33:$F$44,2,FALSE)&lt;=VLOOKUP($AF$18,paramètres!$E$33:$F$44,2,FALSE),T1359*$D1359,0)))</f>
        <v>0</v>
      </c>
      <c r="AG1359" s="13">
        <f>IF($D1359="",0,IF($E1359="",0,IF(VLOOKUP($E1359,paramètres!$E$33:$F$44,2,FALSE)&lt;=VLOOKUP($AG$18,paramètres!$E$33:$F$44,2,FALSE),U1359*$D1359,0)))</f>
        <v>0</v>
      </c>
      <c r="AH1359" s="13">
        <f>IF($D1359="",0,IF($E1359="",0,IF(VLOOKUP($E1359,paramètres!$E$33:$F$44,2,FALSE)&lt;=VLOOKUP($AH$18,paramètres!$E$33:$F$44,2,FALSE),V1359*$D1359,0)))</f>
        <v>0</v>
      </c>
      <c r="AI1359" s="13">
        <f>IF($D1359="",0,IF($E1359="",0,IF(VLOOKUP($E1359,paramètres!$E$33:$F$44,2,FALSE)&lt;=VLOOKUP($AI$18,paramètres!$E$33:$F$44,2,FALSE),W1359*$D1359,0)))</f>
        <v>0</v>
      </c>
      <c r="AJ1359" s="13">
        <f>IF($D1359="",0,IF($E1359="",0,IF(VLOOKUP($E1359,paramètres!$E$33:$F$44,2,FALSE)&lt;=VLOOKUP($AJ$18,paramètres!$E$33:$F$44,2,FALSE),X1359*$D1359,0)))</f>
        <v>0</v>
      </c>
      <c r="AK1359" s="13">
        <f>IF($D1359="",0,IF($E1359="",0,IF(VLOOKUP($E1359,paramètres!$E$33:$F$44,2,FALSE)&lt;=VLOOKUP($AK$18,paramètres!$E$33:$F$44,2,FALSE),Y1359*$D1359,0)))</f>
        <v>0</v>
      </c>
      <c r="AL1359" s="13">
        <f>IF($D1359="",0,IF($E1359="",0,IF(VLOOKUP($E1359,paramètres!$E$33:$F$44,2,FALSE)&lt;=VLOOKUP($AL$18,paramètres!$E$33:$F$44,2,FALSE),Z1359*$D1359,0)))</f>
        <v>0</v>
      </c>
      <c r="AM1359" s="13">
        <f>IF($D1359="",0,IF($E1359="",0,IF(VLOOKUP($E1359,paramètres!$E$33:$F$44,2,FALSE)&lt;=VLOOKUP($AM$18,paramètres!$E$33:$F$44,2,FALSE),AA1359*$D1359,0)))</f>
        <v>0</v>
      </c>
      <c r="AN1359" s="154">
        <f>IF($D1359="",0,IF($E1359="",0,IF(VLOOKUP($E1359,paramètres!$E$33:$F$44,2,FALSE)&lt;=VLOOKUP($AN$18,paramètres!$E$33:$F$44,2,FALSE),AB1359*$D1359,0)))</f>
        <v>0</v>
      </c>
      <c r="AO1359" s="149" t="str">
        <f>IF(paramètres!$B$28=1,((SUM(Q1359:Z1359)/1.02)+SUM(AA1359:AB1359))*0.0303/9*COUNT(Q1359:Y1359),IF(paramètres!$B$28=2,(SUM(Q1359:AB1359))*0.0303/9*COUNT(Q1359:Y1359),"Missing Delta option"))</f>
        <v>Missing Delta option</v>
      </c>
      <c r="AP1359" s="13" t="str">
        <f>IF(paramètres!$B$28=1,(((SUM(Q1359:Z1359)/1.02)+SUM(AA1359:AB1359))+((SUM(AC1359:AL1359)/1.02)+SUM(AM1359:AO1359)))*cotpatr,IF(paramètres!$B$28=2,(SUM(Q1359:AO1359)*cotpatr),"Missing Delta Option"))</f>
        <v>Missing Delta Option</v>
      </c>
      <c r="AQ1359" s="13" t="str" cm="1">
        <f t="array" ref="AQ1359">IF(paramètres!$B$28=1,(((SUM(Q1359:Z1359)/1.02)+SUM(AA1359:AB1359))+((SUM(AC1359:AN1359)/1.02)+SUM(AM1359:AN1359)))/12*pécule,IF(paramètres!$B$28=2,SUM(Q1359:AN1359)/12*pécule,"Missing Delta Option"))</f>
        <v>Missing Delta Option</v>
      </c>
      <c r="AR1359" s="132" t="e">
        <f>IF(paramètres!$B$28=1,(((SUM(Q1359:Z1359)/1.02)+SUM(AA1359:AB1359))+((SUM(AC1359:AN1359)/1.02)+SUM(AM1359:AN1359)))+AO1359+AP1359+AQ1359,SUM(Q1359:AN1359)+AO1359+AP1359+AQ1359)</f>
        <v>#VALUE!</v>
      </c>
    </row>
    <row r="1360" spans="1:44" x14ac:dyDescent="0.25">
      <c r="A1360" s="131"/>
      <c r="B1360" s="39"/>
      <c r="C1360" s="39"/>
      <c r="D1360" s="93"/>
      <c r="E1360" s="68"/>
      <c r="F1360" s="40"/>
      <c r="G1360" s="94"/>
      <c r="H1360" s="38"/>
      <c r="I1360" s="95"/>
      <c r="J1360" s="40"/>
      <c r="K1360" s="38"/>
      <c r="L1360" s="95"/>
      <c r="M1360" s="40"/>
      <c r="N1360" s="38"/>
      <c r="O1360" s="95"/>
      <c r="P1360" s="68"/>
      <c r="Q1360" s="226"/>
      <c r="R1360" s="227"/>
      <c r="S1360" s="227"/>
      <c r="T1360" s="227"/>
      <c r="U1360" s="227"/>
      <c r="V1360" s="227"/>
      <c r="W1360" s="227"/>
      <c r="X1360" s="227"/>
      <c r="Y1360" s="227"/>
      <c r="Z1360" s="227"/>
      <c r="AA1360" s="227"/>
      <c r="AB1360" s="228"/>
      <c r="AC1360" s="149">
        <f>IF($D1360="",0,IF($E1360="",0,IF(VLOOKUP($E1360,paramètres!$E$33:$F$44,2,FALSE)&lt;=VLOOKUP($AC$18,paramètres!$E$33:$F$44,2,FALSE),Q1360*$D1360,0)))</f>
        <v>0</v>
      </c>
      <c r="AD1360" s="13">
        <f>IF($D1360="",0,IF($E1360="",0,IF(VLOOKUP($E1360,paramètres!$E$33:$F$44,2,FALSE)&lt;=VLOOKUP($AD$18,paramètres!$E$33:$F$44,2,FALSE),R1360*$D1360,0)))</f>
        <v>0</v>
      </c>
      <c r="AE1360" s="13">
        <f>IF($D1360="",0,IF($E1360="",0,IF(VLOOKUP($E1360,paramètres!$E$33:$F$44,2,FALSE)&lt;=VLOOKUP($AE$18,paramètres!$E$33:$F$44,2,FALSE),S1360*$D1360,0)))</f>
        <v>0</v>
      </c>
      <c r="AF1360" s="13">
        <f>IF($D1360="",0,IF($E1360="",0,IF(VLOOKUP($E1360,paramètres!$E$33:$F$44,2,FALSE)&lt;=VLOOKUP($AF$18,paramètres!$E$33:$F$44,2,FALSE),T1360*$D1360,0)))</f>
        <v>0</v>
      </c>
      <c r="AG1360" s="13">
        <f>IF($D1360="",0,IF($E1360="",0,IF(VLOOKUP($E1360,paramètres!$E$33:$F$44,2,FALSE)&lt;=VLOOKUP($AG$18,paramètres!$E$33:$F$44,2,FALSE),U1360*$D1360,0)))</f>
        <v>0</v>
      </c>
      <c r="AH1360" s="13">
        <f>IF($D1360="",0,IF($E1360="",0,IF(VLOOKUP($E1360,paramètres!$E$33:$F$44,2,FALSE)&lt;=VLOOKUP($AH$18,paramètres!$E$33:$F$44,2,FALSE),V1360*$D1360,0)))</f>
        <v>0</v>
      </c>
      <c r="AI1360" s="13">
        <f>IF($D1360="",0,IF($E1360="",0,IF(VLOOKUP($E1360,paramètres!$E$33:$F$44,2,FALSE)&lt;=VLOOKUP($AI$18,paramètres!$E$33:$F$44,2,FALSE),W1360*$D1360,0)))</f>
        <v>0</v>
      </c>
      <c r="AJ1360" s="13">
        <f>IF($D1360="",0,IF($E1360="",0,IF(VLOOKUP($E1360,paramètres!$E$33:$F$44,2,FALSE)&lt;=VLOOKUP($AJ$18,paramètres!$E$33:$F$44,2,FALSE),X1360*$D1360,0)))</f>
        <v>0</v>
      </c>
      <c r="AK1360" s="13">
        <f>IF($D1360="",0,IF($E1360="",0,IF(VLOOKUP($E1360,paramètres!$E$33:$F$44,2,FALSE)&lt;=VLOOKUP($AK$18,paramètres!$E$33:$F$44,2,FALSE),Y1360*$D1360,0)))</f>
        <v>0</v>
      </c>
      <c r="AL1360" s="13">
        <f>IF($D1360="",0,IF($E1360="",0,IF(VLOOKUP($E1360,paramètres!$E$33:$F$44,2,FALSE)&lt;=VLOOKUP($AL$18,paramètres!$E$33:$F$44,2,FALSE),Z1360*$D1360,0)))</f>
        <v>0</v>
      </c>
      <c r="AM1360" s="13">
        <f>IF($D1360="",0,IF($E1360="",0,IF(VLOOKUP($E1360,paramètres!$E$33:$F$44,2,FALSE)&lt;=VLOOKUP($AM$18,paramètres!$E$33:$F$44,2,FALSE),AA1360*$D1360,0)))</f>
        <v>0</v>
      </c>
      <c r="AN1360" s="154">
        <f>IF($D1360="",0,IF($E1360="",0,IF(VLOOKUP($E1360,paramètres!$E$33:$F$44,2,FALSE)&lt;=VLOOKUP($AN$18,paramètres!$E$33:$F$44,2,FALSE),AB1360*$D1360,0)))</f>
        <v>0</v>
      </c>
      <c r="AO1360" s="149" t="str">
        <f>IF(paramètres!$B$28=1,((SUM(Q1360:Z1360)/1.02)+SUM(AA1360:AB1360))*0.0303/9*COUNT(Q1360:Y1360),IF(paramètres!$B$28=2,(SUM(Q1360:AB1360))*0.0303/9*COUNT(Q1360:Y1360),"Missing Delta option"))</f>
        <v>Missing Delta option</v>
      </c>
      <c r="AP1360" s="13" t="str">
        <f>IF(paramètres!$B$28=1,(((SUM(Q1360:Z1360)/1.02)+SUM(AA1360:AB1360))+((SUM(AC1360:AL1360)/1.02)+SUM(AM1360:AO1360)))*cotpatr,IF(paramètres!$B$28=2,(SUM(Q1360:AO1360)*cotpatr),"Missing Delta Option"))</f>
        <v>Missing Delta Option</v>
      </c>
      <c r="AQ1360" s="13" t="str" cm="1">
        <f t="array" ref="AQ1360">IF(paramètres!$B$28=1,(((SUM(Q1360:Z1360)/1.02)+SUM(AA1360:AB1360))+((SUM(AC1360:AN1360)/1.02)+SUM(AM1360:AN1360)))/12*pécule,IF(paramètres!$B$28=2,SUM(Q1360:AN1360)/12*pécule,"Missing Delta Option"))</f>
        <v>Missing Delta Option</v>
      </c>
      <c r="AR1360" s="132" t="e">
        <f>IF(paramètres!$B$28=1,(((SUM(Q1360:Z1360)/1.02)+SUM(AA1360:AB1360))+((SUM(AC1360:AN1360)/1.02)+SUM(AM1360:AN1360)))+AO1360+AP1360+AQ1360,SUM(Q1360:AN1360)+AO1360+AP1360+AQ1360)</f>
        <v>#VALUE!</v>
      </c>
    </row>
    <row r="1361" spans="1:44" x14ac:dyDescent="0.25">
      <c r="A1361" s="131"/>
      <c r="B1361" s="39"/>
      <c r="C1361" s="39"/>
      <c r="D1361" s="93"/>
      <c r="E1361" s="68"/>
      <c r="F1361" s="40"/>
      <c r="G1361" s="94"/>
      <c r="H1361" s="38"/>
      <c r="I1361" s="95"/>
      <c r="J1361" s="40"/>
      <c r="K1361" s="38"/>
      <c r="L1361" s="95"/>
      <c r="M1361" s="40"/>
      <c r="N1361" s="38"/>
      <c r="O1361" s="95"/>
      <c r="P1361" s="68"/>
      <c r="Q1361" s="226"/>
      <c r="R1361" s="227"/>
      <c r="S1361" s="227"/>
      <c r="T1361" s="227"/>
      <c r="U1361" s="227"/>
      <c r="V1361" s="227"/>
      <c r="W1361" s="227"/>
      <c r="X1361" s="227"/>
      <c r="Y1361" s="227"/>
      <c r="Z1361" s="227"/>
      <c r="AA1361" s="227"/>
      <c r="AB1361" s="228"/>
      <c r="AC1361" s="149">
        <f>IF($D1361="",0,IF($E1361="",0,IF(VLOOKUP($E1361,paramètres!$E$33:$F$44,2,FALSE)&lt;=VLOOKUP($AC$18,paramètres!$E$33:$F$44,2,FALSE),Q1361*$D1361,0)))</f>
        <v>0</v>
      </c>
      <c r="AD1361" s="13">
        <f>IF($D1361="",0,IF($E1361="",0,IF(VLOOKUP($E1361,paramètres!$E$33:$F$44,2,FALSE)&lt;=VLOOKUP($AD$18,paramètres!$E$33:$F$44,2,FALSE),R1361*$D1361,0)))</f>
        <v>0</v>
      </c>
      <c r="AE1361" s="13">
        <f>IF($D1361="",0,IF($E1361="",0,IF(VLOOKUP($E1361,paramètres!$E$33:$F$44,2,FALSE)&lt;=VLOOKUP($AE$18,paramètres!$E$33:$F$44,2,FALSE),S1361*$D1361,0)))</f>
        <v>0</v>
      </c>
      <c r="AF1361" s="13">
        <f>IF($D1361="",0,IF($E1361="",0,IF(VLOOKUP($E1361,paramètres!$E$33:$F$44,2,FALSE)&lt;=VLOOKUP($AF$18,paramètres!$E$33:$F$44,2,FALSE),T1361*$D1361,0)))</f>
        <v>0</v>
      </c>
      <c r="AG1361" s="13">
        <f>IF($D1361="",0,IF($E1361="",0,IF(VLOOKUP($E1361,paramètres!$E$33:$F$44,2,FALSE)&lt;=VLOOKUP($AG$18,paramètres!$E$33:$F$44,2,FALSE),U1361*$D1361,0)))</f>
        <v>0</v>
      </c>
      <c r="AH1361" s="13">
        <f>IF($D1361="",0,IF($E1361="",0,IF(VLOOKUP($E1361,paramètres!$E$33:$F$44,2,FALSE)&lt;=VLOOKUP($AH$18,paramètres!$E$33:$F$44,2,FALSE),V1361*$D1361,0)))</f>
        <v>0</v>
      </c>
      <c r="AI1361" s="13">
        <f>IF($D1361="",0,IF($E1361="",0,IF(VLOOKUP($E1361,paramètres!$E$33:$F$44,2,FALSE)&lt;=VLOOKUP($AI$18,paramètres!$E$33:$F$44,2,FALSE),W1361*$D1361,0)))</f>
        <v>0</v>
      </c>
      <c r="AJ1361" s="13">
        <f>IF($D1361="",0,IF($E1361="",0,IF(VLOOKUP($E1361,paramètres!$E$33:$F$44,2,FALSE)&lt;=VLOOKUP($AJ$18,paramètres!$E$33:$F$44,2,FALSE),X1361*$D1361,0)))</f>
        <v>0</v>
      </c>
      <c r="AK1361" s="13">
        <f>IF($D1361="",0,IF($E1361="",0,IF(VLOOKUP($E1361,paramètres!$E$33:$F$44,2,FALSE)&lt;=VLOOKUP($AK$18,paramètres!$E$33:$F$44,2,FALSE),Y1361*$D1361,0)))</f>
        <v>0</v>
      </c>
      <c r="AL1361" s="13">
        <f>IF($D1361="",0,IF($E1361="",0,IF(VLOOKUP($E1361,paramètres!$E$33:$F$44,2,FALSE)&lt;=VLOOKUP($AL$18,paramètres!$E$33:$F$44,2,FALSE),Z1361*$D1361,0)))</f>
        <v>0</v>
      </c>
      <c r="AM1361" s="13">
        <f>IF($D1361="",0,IF($E1361="",0,IF(VLOOKUP($E1361,paramètres!$E$33:$F$44,2,FALSE)&lt;=VLOOKUP($AM$18,paramètres!$E$33:$F$44,2,FALSE),AA1361*$D1361,0)))</f>
        <v>0</v>
      </c>
      <c r="AN1361" s="154">
        <f>IF($D1361="",0,IF($E1361="",0,IF(VLOOKUP($E1361,paramètres!$E$33:$F$44,2,FALSE)&lt;=VLOOKUP($AN$18,paramètres!$E$33:$F$44,2,FALSE),AB1361*$D1361,0)))</f>
        <v>0</v>
      </c>
      <c r="AO1361" s="149" t="str">
        <f>IF(paramètres!$B$28=1,((SUM(Q1361:Z1361)/1.02)+SUM(AA1361:AB1361))*0.0303/9*COUNT(Q1361:Y1361),IF(paramètres!$B$28=2,(SUM(Q1361:AB1361))*0.0303/9*COUNT(Q1361:Y1361),"Missing Delta option"))</f>
        <v>Missing Delta option</v>
      </c>
      <c r="AP1361" s="13" t="str">
        <f>IF(paramètres!$B$28=1,(((SUM(Q1361:Z1361)/1.02)+SUM(AA1361:AB1361))+((SUM(AC1361:AL1361)/1.02)+SUM(AM1361:AO1361)))*cotpatr,IF(paramètres!$B$28=2,(SUM(Q1361:AO1361)*cotpatr),"Missing Delta Option"))</f>
        <v>Missing Delta Option</v>
      </c>
      <c r="AQ1361" s="13" t="str" cm="1">
        <f t="array" ref="AQ1361">IF(paramètres!$B$28=1,(((SUM(Q1361:Z1361)/1.02)+SUM(AA1361:AB1361))+((SUM(AC1361:AN1361)/1.02)+SUM(AM1361:AN1361)))/12*pécule,IF(paramètres!$B$28=2,SUM(Q1361:AN1361)/12*pécule,"Missing Delta Option"))</f>
        <v>Missing Delta Option</v>
      </c>
      <c r="AR1361" s="132" t="e">
        <f>IF(paramètres!$B$28=1,(((SUM(Q1361:Z1361)/1.02)+SUM(AA1361:AB1361))+((SUM(AC1361:AN1361)/1.02)+SUM(AM1361:AN1361)))+AO1361+AP1361+AQ1361,SUM(Q1361:AN1361)+AO1361+AP1361+AQ1361)</f>
        <v>#VALUE!</v>
      </c>
    </row>
    <row r="1362" spans="1:44" x14ac:dyDescent="0.25">
      <c r="A1362" s="131"/>
      <c r="B1362" s="39"/>
      <c r="C1362" s="39"/>
      <c r="D1362" s="93"/>
      <c r="E1362" s="68"/>
      <c r="F1362" s="40"/>
      <c r="G1362" s="94"/>
      <c r="H1362" s="38"/>
      <c r="I1362" s="95"/>
      <c r="J1362" s="40"/>
      <c r="K1362" s="38"/>
      <c r="L1362" s="95"/>
      <c r="M1362" s="40"/>
      <c r="N1362" s="38"/>
      <c r="O1362" s="95"/>
      <c r="P1362" s="68"/>
      <c r="Q1362" s="226"/>
      <c r="R1362" s="227"/>
      <c r="S1362" s="227"/>
      <c r="T1362" s="227"/>
      <c r="U1362" s="227"/>
      <c r="V1362" s="227"/>
      <c r="W1362" s="227"/>
      <c r="X1362" s="227"/>
      <c r="Y1362" s="227"/>
      <c r="Z1362" s="227"/>
      <c r="AA1362" s="227"/>
      <c r="AB1362" s="228"/>
      <c r="AC1362" s="149">
        <f>IF($D1362="",0,IF($E1362="",0,IF(VLOOKUP($E1362,paramètres!$E$33:$F$44,2,FALSE)&lt;=VLOOKUP($AC$18,paramètres!$E$33:$F$44,2,FALSE),Q1362*$D1362,0)))</f>
        <v>0</v>
      </c>
      <c r="AD1362" s="13">
        <f>IF($D1362="",0,IF($E1362="",0,IF(VLOOKUP($E1362,paramètres!$E$33:$F$44,2,FALSE)&lt;=VLOOKUP($AD$18,paramètres!$E$33:$F$44,2,FALSE),R1362*$D1362,0)))</f>
        <v>0</v>
      </c>
      <c r="AE1362" s="13">
        <f>IF($D1362="",0,IF($E1362="",0,IF(VLOOKUP($E1362,paramètres!$E$33:$F$44,2,FALSE)&lt;=VLOOKUP($AE$18,paramètres!$E$33:$F$44,2,FALSE),S1362*$D1362,0)))</f>
        <v>0</v>
      </c>
      <c r="AF1362" s="13">
        <f>IF($D1362="",0,IF($E1362="",0,IF(VLOOKUP($E1362,paramètres!$E$33:$F$44,2,FALSE)&lt;=VLOOKUP($AF$18,paramètres!$E$33:$F$44,2,FALSE),T1362*$D1362,0)))</f>
        <v>0</v>
      </c>
      <c r="AG1362" s="13">
        <f>IF($D1362="",0,IF($E1362="",0,IF(VLOOKUP($E1362,paramètres!$E$33:$F$44,2,FALSE)&lt;=VLOOKUP($AG$18,paramètres!$E$33:$F$44,2,FALSE),U1362*$D1362,0)))</f>
        <v>0</v>
      </c>
      <c r="AH1362" s="13">
        <f>IF($D1362="",0,IF($E1362="",0,IF(VLOOKUP($E1362,paramètres!$E$33:$F$44,2,FALSE)&lt;=VLOOKUP($AH$18,paramètres!$E$33:$F$44,2,FALSE),V1362*$D1362,0)))</f>
        <v>0</v>
      </c>
      <c r="AI1362" s="13">
        <f>IF($D1362="",0,IF($E1362="",0,IF(VLOOKUP($E1362,paramètres!$E$33:$F$44,2,FALSE)&lt;=VLOOKUP($AI$18,paramètres!$E$33:$F$44,2,FALSE),W1362*$D1362,0)))</f>
        <v>0</v>
      </c>
      <c r="AJ1362" s="13">
        <f>IF($D1362="",0,IF($E1362="",0,IF(VLOOKUP($E1362,paramètres!$E$33:$F$44,2,FALSE)&lt;=VLOOKUP($AJ$18,paramètres!$E$33:$F$44,2,FALSE),X1362*$D1362,0)))</f>
        <v>0</v>
      </c>
      <c r="AK1362" s="13">
        <f>IF($D1362="",0,IF($E1362="",0,IF(VLOOKUP($E1362,paramètres!$E$33:$F$44,2,FALSE)&lt;=VLOOKUP($AK$18,paramètres!$E$33:$F$44,2,FALSE),Y1362*$D1362,0)))</f>
        <v>0</v>
      </c>
      <c r="AL1362" s="13">
        <f>IF($D1362="",0,IF($E1362="",0,IF(VLOOKUP($E1362,paramètres!$E$33:$F$44,2,FALSE)&lt;=VLOOKUP($AL$18,paramètres!$E$33:$F$44,2,FALSE),Z1362*$D1362,0)))</f>
        <v>0</v>
      </c>
      <c r="AM1362" s="13">
        <f>IF($D1362="",0,IF($E1362="",0,IF(VLOOKUP($E1362,paramètres!$E$33:$F$44,2,FALSE)&lt;=VLOOKUP($AM$18,paramètres!$E$33:$F$44,2,FALSE),AA1362*$D1362,0)))</f>
        <v>0</v>
      </c>
      <c r="AN1362" s="154">
        <f>IF($D1362="",0,IF($E1362="",0,IF(VLOOKUP($E1362,paramètres!$E$33:$F$44,2,FALSE)&lt;=VLOOKUP($AN$18,paramètres!$E$33:$F$44,2,FALSE),AB1362*$D1362,0)))</f>
        <v>0</v>
      </c>
      <c r="AO1362" s="149" t="str">
        <f>IF(paramètres!$B$28=1,((SUM(Q1362:Z1362)/1.02)+SUM(AA1362:AB1362))*0.0303/9*COUNT(Q1362:Y1362),IF(paramètres!$B$28=2,(SUM(Q1362:AB1362))*0.0303/9*COUNT(Q1362:Y1362),"Missing Delta option"))</f>
        <v>Missing Delta option</v>
      </c>
      <c r="AP1362" s="13" t="str">
        <f>IF(paramètres!$B$28=1,(((SUM(Q1362:Z1362)/1.02)+SUM(AA1362:AB1362))+((SUM(AC1362:AL1362)/1.02)+SUM(AM1362:AO1362)))*cotpatr,IF(paramètres!$B$28=2,(SUM(Q1362:AO1362)*cotpatr),"Missing Delta Option"))</f>
        <v>Missing Delta Option</v>
      </c>
      <c r="AQ1362" s="13" t="str" cm="1">
        <f t="array" ref="AQ1362">IF(paramètres!$B$28=1,(((SUM(Q1362:Z1362)/1.02)+SUM(AA1362:AB1362))+((SUM(AC1362:AN1362)/1.02)+SUM(AM1362:AN1362)))/12*pécule,IF(paramètres!$B$28=2,SUM(Q1362:AN1362)/12*pécule,"Missing Delta Option"))</f>
        <v>Missing Delta Option</v>
      </c>
      <c r="AR1362" s="132" t="e">
        <f>IF(paramètres!$B$28=1,(((SUM(Q1362:Z1362)/1.02)+SUM(AA1362:AB1362))+((SUM(AC1362:AN1362)/1.02)+SUM(AM1362:AN1362)))+AO1362+AP1362+AQ1362,SUM(Q1362:AN1362)+AO1362+AP1362+AQ1362)</f>
        <v>#VALUE!</v>
      </c>
    </row>
    <row r="1363" spans="1:44" x14ac:dyDescent="0.25">
      <c r="A1363" s="131"/>
      <c r="B1363" s="39"/>
      <c r="C1363" s="39"/>
      <c r="D1363" s="93"/>
      <c r="E1363" s="68"/>
      <c r="F1363" s="40"/>
      <c r="G1363" s="94"/>
      <c r="H1363" s="38"/>
      <c r="I1363" s="95"/>
      <c r="J1363" s="40"/>
      <c r="K1363" s="38"/>
      <c r="L1363" s="95"/>
      <c r="M1363" s="40"/>
      <c r="N1363" s="38"/>
      <c r="O1363" s="95"/>
      <c r="P1363" s="68"/>
      <c r="Q1363" s="226"/>
      <c r="R1363" s="227"/>
      <c r="S1363" s="227"/>
      <c r="T1363" s="227"/>
      <c r="U1363" s="227"/>
      <c r="V1363" s="227"/>
      <c r="W1363" s="227"/>
      <c r="X1363" s="227"/>
      <c r="Y1363" s="227"/>
      <c r="Z1363" s="227"/>
      <c r="AA1363" s="227"/>
      <c r="AB1363" s="228"/>
      <c r="AC1363" s="149">
        <f>IF($D1363="",0,IF($E1363="",0,IF(VLOOKUP($E1363,paramètres!$E$33:$F$44,2,FALSE)&lt;=VLOOKUP($AC$18,paramètres!$E$33:$F$44,2,FALSE),Q1363*$D1363,0)))</f>
        <v>0</v>
      </c>
      <c r="AD1363" s="13">
        <f>IF($D1363="",0,IF($E1363="",0,IF(VLOOKUP($E1363,paramètres!$E$33:$F$44,2,FALSE)&lt;=VLOOKUP($AD$18,paramètres!$E$33:$F$44,2,FALSE),R1363*$D1363,0)))</f>
        <v>0</v>
      </c>
      <c r="AE1363" s="13">
        <f>IF($D1363="",0,IF($E1363="",0,IF(VLOOKUP($E1363,paramètres!$E$33:$F$44,2,FALSE)&lt;=VLOOKUP($AE$18,paramètres!$E$33:$F$44,2,FALSE),S1363*$D1363,0)))</f>
        <v>0</v>
      </c>
      <c r="AF1363" s="13">
        <f>IF($D1363="",0,IF($E1363="",0,IF(VLOOKUP($E1363,paramètres!$E$33:$F$44,2,FALSE)&lt;=VLOOKUP($AF$18,paramètres!$E$33:$F$44,2,FALSE),T1363*$D1363,0)))</f>
        <v>0</v>
      </c>
      <c r="AG1363" s="13">
        <f>IF($D1363="",0,IF($E1363="",0,IF(VLOOKUP($E1363,paramètres!$E$33:$F$44,2,FALSE)&lt;=VLOOKUP($AG$18,paramètres!$E$33:$F$44,2,FALSE),U1363*$D1363,0)))</f>
        <v>0</v>
      </c>
      <c r="AH1363" s="13">
        <f>IF($D1363="",0,IF($E1363="",0,IF(VLOOKUP($E1363,paramètres!$E$33:$F$44,2,FALSE)&lt;=VLOOKUP($AH$18,paramètres!$E$33:$F$44,2,FALSE),V1363*$D1363,0)))</f>
        <v>0</v>
      </c>
      <c r="AI1363" s="13">
        <f>IF($D1363="",0,IF($E1363="",0,IF(VLOOKUP($E1363,paramètres!$E$33:$F$44,2,FALSE)&lt;=VLOOKUP($AI$18,paramètres!$E$33:$F$44,2,FALSE),W1363*$D1363,0)))</f>
        <v>0</v>
      </c>
      <c r="AJ1363" s="13">
        <f>IF($D1363="",0,IF($E1363="",0,IF(VLOOKUP($E1363,paramètres!$E$33:$F$44,2,FALSE)&lt;=VLOOKUP($AJ$18,paramètres!$E$33:$F$44,2,FALSE),X1363*$D1363,0)))</f>
        <v>0</v>
      </c>
      <c r="AK1363" s="13">
        <f>IF($D1363="",0,IF($E1363="",0,IF(VLOOKUP($E1363,paramètres!$E$33:$F$44,2,FALSE)&lt;=VLOOKUP($AK$18,paramètres!$E$33:$F$44,2,FALSE),Y1363*$D1363,0)))</f>
        <v>0</v>
      </c>
      <c r="AL1363" s="13">
        <f>IF($D1363="",0,IF($E1363="",0,IF(VLOOKUP($E1363,paramètres!$E$33:$F$44,2,FALSE)&lt;=VLOOKUP($AL$18,paramètres!$E$33:$F$44,2,FALSE),Z1363*$D1363,0)))</f>
        <v>0</v>
      </c>
      <c r="AM1363" s="13">
        <f>IF($D1363="",0,IF($E1363="",0,IF(VLOOKUP($E1363,paramètres!$E$33:$F$44,2,FALSE)&lt;=VLOOKUP($AM$18,paramètres!$E$33:$F$44,2,FALSE),AA1363*$D1363,0)))</f>
        <v>0</v>
      </c>
      <c r="AN1363" s="154">
        <f>IF($D1363="",0,IF($E1363="",0,IF(VLOOKUP($E1363,paramètres!$E$33:$F$44,2,FALSE)&lt;=VLOOKUP($AN$18,paramètres!$E$33:$F$44,2,FALSE),AB1363*$D1363,0)))</f>
        <v>0</v>
      </c>
      <c r="AO1363" s="149" t="str">
        <f>IF(paramètres!$B$28=1,((SUM(Q1363:Z1363)/1.02)+SUM(AA1363:AB1363))*0.0303/9*COUNT(Q1363:Y1363),IF(paramètres!$B$28=2,(SUM(Q1363:AB1363))*0.0303/9*COUNT(Q1363:Y1363),"Missing Delta option"))</f>
        <v>Missing Delta option</v>
      </c>
      <c r="AP1363" s="13" t="str">
        <f>IF(paramètres!$B$28=1,(((SUM(Q1363:Z1363)/1.02)+SUM(AA1363:AB1363))+((SUM(AC1363:AL1363)/1.02)+SUM(AM1363:AO1363)))*cotpatr,IF(paramètres!$B$28=2,(SUM(Q1363:AO1363)*cotpatr),"Missing Delta Option"))</f>
        <v>Missing Delta Option</v>
      </c>
      <c r="AQ1363" s="13" t="str" cm="1">
        <f t="array" ref="AQ1363">IF(paramètres!$B$28=1,(((SUM(Q1363:Z1363)/1.02)+SUM(AA1363:AB1363))+((SUM(AC1363:AN1363)/1.02)+SUM(AM1363:AN1363)))/12*pécule,IF(paramètres!$B$28=2,SUM(Q1363:AN1363)/12*pécule,"Missing Delta Option"))</f>
        <v>Missing Delta Option</v>
      </c>
      <c r="AR1363" s="132" t="e">
        <f>IF(paramètres!$B$28=1,(((SUM(Q1363:Z1363)/1.02)+SUM(AA1363:AB1363))+((SUM(AC1363:AN1363)/1.02)+SUM(AM1363:AN1363)))+AO1363+AP1363+AQ1363,SUM(Q1363:AN1363)+AO1363+AP1363+AQ1363)</f>
        <v>#VALUE!</v>
      </c>
    </row>
    <row r="1364" spans="1:44" x14ac:dyDescent="0.25">
      <c r="A1364" s="131"/>
      <c r="B1364" s="39"/>
      <c r="C1364" s="39"/>
      <c r="D1364" s="93"/>
      <c r="E1364" s="68"/>
      <c r="F1364" s="40"/>
      <c r="G1364" s="94"/>
      <c r="H1364" s="38"/>
      <c r="I1364" s="95"/>
      <c r="J1364" s="40"/>
      <c r="K1364" s="38"/>
      <c r="L1364" s="95"/>
      <c r="M1364" s="40"/>
      <c r="N1364" s="38"/>
      <c r="O1364" s="95"/>
      <c r="P1364" s="68"/>
      <c r="Q1364" s="226"/>
      <c r="R1364" s="227"/>
      <c r="S1364" s="227"/>
      <c r="T1364" s="227"/>
      <c r="U1364" s="227"/>
      <c r="V1364" s="227"/>
      <c r="W1364" s="227"/>
      <c r="X1364" s="227"/>
      <c r="Y1364" s="227"/>
      <c r="Z1364" s="227"/>
      <c r="AA1364" s="227"/>
      <c r="AB1364" s="228"/>
      <c r="AC1364" s="149">
        <f>IF($D1364="",0,IF($E1364="",0,IF(VLOOKUP($E1364,paramètres!$E$33:$F$44,2,FALSE)&lt;=VLOOKUP($AC$18,paramètres!$E$33:$F$44,2,FALSE),Q1364*$D1364,0)))</f>
        <v>0</v>
      </c>
      <c r="AD1364" s="13">
        <f>IF($D1364="",0,IF($E1364="",0,IF(VLOOKUP($E1364,paramètres!$E$33:$F$44,2,FALSE)&lt;=VLOOKUP($AD$18,paramètres!$E$33:$F$44,2,FALSE),R1364*$D1364,0)))</f>
        <v>0</v>
      </c>
      <c r="AE1364" s="13">
        <f>IF($D1364="",0,IF($E1364="",0,IF(VLOOKUP($E1364,paramètres!$E$33:$F$44,2,FALSE)&lt;=VLOOKUP($AE$18,paramètres!$E$33:$F$44,2,FALSE),S1364*$D1364,0)))</f>
        <v>0</v>
      </c>
      <c r="AF1364" s="13">
        <f>IF($D1364="",0,IF($E1364="",0,IF(VLOOKUP($E1364,paramètres!$E$33:$F$44,2,FALSE)&lt;=VLOOKUP($AF$18,paramètres!$E$33:$F$44,2,FALSE),T1364*$D1364,0)))</f>
        <v>0</v>
      </c>
      <c r="AG1364" s="13">
        <f>IF($D1364="",0,IF($E1364="",0,IF(VLOOKUP($E1364,paramètres!$E$33:$F$44,2,FALSE)&lt;=VLOOKUP($AG$18,paramètres!$E$33:$F$44,2,FALSE),U1364*$D1364,0)))</f>
        <v>0</v>
      </c>
      <c r="AH1364" s="13">
        <f>IF($D1364="",0,IF($E1364="",0,IF(VLOOKUP($E1364,paramètres!$E$33:$F$44,2,FALSE)&lt;=VLOOKUP($AH$18,paramètres!$E$33:$F$44,2,FALSE),V1364*$D1364,0)))</f>
        <v>0</v>
      </c>
      <c r="AI1364" s="13">
        <f>IF($D1364="",0,IF($E1364="",0,IF(VLOOKUP($E1364,paramètres!$E$33:$F$44,2,FALSE)&lt;=VLOOKUP($AI$18,paramètres!$E$33:$F$44,2,FALSE),W1364*$D1364,0)))</f>
        <v>0</v>
      </c>
      <c r="AJ1364" s="13">
        <f>IF($D1364="",0,IF($E1364="",0,IF(VLOOKUP($E1364,paramètres!$E$33:$F$44,2,FALSE)&lt;=VLOOKUP($AJ$18,paramètres!$E$33:$F$44,2,FALSE),X1364*$D1364,0)))</f>
        <v>0</v>
      </c>
      <c r="AK1364" s="13">
        <f>IF($D1364="",0,IF($E1364="",0,IF(VLOOKUP($E1364,paramètres!$E$33:$F$44,2,FALSE)&lt;=VLOOKUP($AK$18,paramètres!$E$33:$F$44,2,FALSE),Y1364*$D1364,0)))</f>
        <v>0</v>
      </c>
      <c r="AL1364" s="13">
        <f>IF($D1364="",0,IF($E1364="",0,IF(VLOOKUP($E1364,paramètres!$E$33:$F$44,2,FALSE)&lt;=VLOOKUP($AL$18,paramètres!$E$33:$F$44,2,FALSE),Z1364*$D1364,0)))</f>
        <v>0</v>
      </c>
      <c r="AM1364" s="13">
        <f>IF($D1364="",0,IF($E1364="",0,IF(VLOOKUP($E1364,paramètres!$E$33:$F$44,2,FALSE)&lt;=VLOOKUP($AM$18,paramètres!$E$33:$F$44,2,FALSE),AA1364*$D1364,0)))</f>
        <v>0</v>
      </c>
      <c r="AN1364" s="154">
        <f>IF($D1364="",0,IF($E1364="",0,IF(VLOOKUP($E1364,paramètres!$E$33:$F$44,2,FALSE)&lt;=VLOOKUP($AN$18,paramètres!$E$33:$F$44,2,FALSE),AB1364*$D1364,0)))</f>
        <v>0</v>
      </c>
      <c r="AO1364" s="149" t="str">
        <f>IF(paramètres!$B$28=1,((SUM(Q1364:Z1364)/1.02)+SUM(AA1364:AB1364))*0.0303/9*COUNT(Q1364:Y1364),IF(paramètres!$B$28=2,(SUM(Q1364:AB1364))*0.0303/9*COUNT(Q1364:Y1364),"Missing Delta option"))</f>
        <v>Missing Delta option</v>
      </c>
      <c r="AP1364" s="13" t="str">
        <f>IF(paramètres!$B$28=1,(((SUM(Q1364:Z1364)/1.02)+SUM(AA1364:AB1364))+((SUM(AC1364:AL1364)/1.02)+SUM(AM1364:AO1364)))*cotpatr,IF(paramètres!$B$28=2,(SUM(Q1364:AO1364)*cotpatr),"Missing Delta Option"))</f>
        <v>Missing Delta Option</v>
      </c>
      <c r="AQ1364" s="13" t="str" cm="1">
        <f t="array" ref="AQ1364">IF(paramètres!$B$28=1,(((SUM(Q1364:Z1364)/1.02)+SUM(AA1364:AB1364))+((SUM(AC1364:AN1364)/1.02)+SUM(AM1364:AN1364)))/12*pécule,IF(paramètres!$B$28=2,SUM(Q1364:AN1364)/12*pécule,"Missing Delta Option"))</f>
        <v>Missing Delta Option</v>
      </c>
      <c r="AR1364" s="132" t="e">
        <f>IF(paramètres!$B$28=1,(((SUM(Q1364:Z1364)/1.02)+SUM(AA1364:AB1364))+((SUM(AC1364:AN1364)/1.02)+SUM(AM1364:AN1364)))+AO1364+AP1364+AQ1364,SUM(Q1364:AN1364)+AO1364+AP1364+AQ1364)</f>
        <v>#VALUE!</v>
      </c>
    </row>
    <row r="1365" spans="1:44" x14ac:dyDescent="0.25">
      <c r="A1365" s="131"/>
      <c r="B1365" s="39"/>
      <c r="C1365" s="39"/>
      <c r="D1365" s="93"/>
      <c r="E1365" s="68"/>
      <c r="F1365" s="40"/>
      <c r="G1365" s="94"/>
      <c r="H1365" s="38"/>
      <c r="I1365" s="95"/>
      <c r="J1365" s="40"/>
      <c r="K1365" s="38"/>
      <c r="L1365" s="95"/>
      <c r="M1365" s="40"/>
      <c r="N1365" s="38"/>
      <c r="O1365" s="95"/>
      <c r="P1365" s="68"/>
      <c r="Q1365" s="226"/>
      <c r="R1365" s="227"/>
      <c r="S1365" s="227"/>
      <c r="T1365" s="227"/>
      <c r="U1365" s="227"/>
      <c r="V1365" s="227"/>
      <c r="W1365" s="227"/>
      <c r="X1365" s="227"/>
      <c r="Y1365" s="227"/>
      <c r="Z1365" s="227"/>
      <c r="AA1365" s="227"/>
      <c r="AB1365" s="228"/>
      <c r="AC1365" s="149">
        <f>IF($D1365="",0,IF($E1365="",0,IF(VLOOKUP($E1365,paramètres!$E$33:$F$44,2,FALSE)&lt;=VLOOKUP($AC$18,paramètres!$E$33:$F$44,2,FALSE),Q1365*$D1365,0)))</f>
        <v>0</v>
      </c>
      <c r="AD1365" s="13">
        <f>IF($D1365="",0,IF($E1365="",0,IF(VLOOKUP($E1365,paramètres!$E$33:$F$44,2,FALSE)&lt;=VLOOKUP($AD$18,paramètres!$E$33:$F$44,2,FALSE),R1365*$D1365,0)))</f>
        <v>0</v>
      </c>
      <c r="AE1365" s="13">
        <f>IF($D1365="",0,IF($E1365="",0,IF(VLOOKUP($E1365,paramètres!$E$33:$F$44,2,FALSE)&lt;=VLOOKUP($AE$18,paramètres!$E$33:$F$44,2,FALSE),S1365*$D1365,0)))</f>
        <v>0</v>
      </c>
      <c r="AF1365" s="13">
        <f>IF($D1365="",0,IF($E1365="",0,IF(VLOOKUP($E1365,paramètres!$E$33:$F$44,2,FALSE)&lt;=VLOOKUP($AF$18,paramètres!$E$33:$F$44,2,FALSE),T1365*$D1365,0)))</f>
        <v>0</v>
      </c>
      <c r="AG1365" s="13">
        <f>IF($D1365="",0,IF($E1365="",0,IF(VLOOKUP($E1365,paramètres!$E$33:$F$44,2,FALSE)&lt;=VLOOKUP($AG$18,paramètres!$E$33:$F$44,2,FALSE),U1365*$D1365,0)))</f>
        <v>0</v>
      </c>
      <c r="AH1365" s="13">
        <f>IF($D1365="",0,IF($E1365="",0,IF(VLOOKUP($E1365,paramètres!$E$33:$F$44,2,FALSE)&lt;=VLOOKUP($AH$18,paramètres!$E$33:$F$44,2,FALSE),V1365*$D1365,0)))</f>
        <v>0</v>
      </c>
      <c r="AI1365" s="13">
        <f>IF($D1365="",0,IF($E1365="",0,IF(VLOOKUP($E1365,paramètres!$E$33:$F$44,2,FALSE)&lt;=VLOOKUP($AI$18,paramètres!$E$33:$F$44,2,FALSE),W1365*$D1365,0)))</f>
        <v>0</v>
      </c>
      <c r="AJ1365" s="13">
        <f>IF($D1365="",0,IF($E1365="",0,IF(VLOOKUP($E1365,paramètres!$E$33:$F$44,2,FALSE)&lt;=VLOOKUP($AJ$18,paramètres!$E$33:$F$44,2,FALSE),X1365*$D1365,0)))</f>
        <v>0</v>
      </c>
      <c r="AK1365" s="13">
        <f>IF($D1365="",0,IF($E1365="",0,IF(VLOOKUP($E1365,paramètres!$E$33:$F$44,2,FALSE)&lt;=VLOOKUP($AK$18,paramètres!$E$33:$F$44,2,FALSE),Y1365*$D1365,0)))</f>
        <v>0</v>
      </c>
      <c r="AL1365" s="13">
        <f>IF($D1365="",0,IF($E1365="",0,IF(VLOOKUP($E1365,paramètres!$E$33:$F$44,2,FALSE)&lt;=VLOOKUP($AL$18,paramètres!$E$33:$F$44,2,FALSE),Z1365*$D1365,0)))</f>
        <v>0</v>
      </c>
      <c r="AM1365" s="13">
        <f>IF($D1365="",0,IF($E1365="",0,IF(VLOOKUP($E1365,paramètres!$E$33:$F$44,2,FALSE)&lt;=VLOOKUP($AM$18,paramètres!$E$33:$F$44,2,FALSE),AA1365*$D1365,0)))</f>
        <v>0</v>
      </c>
      <c r="AN1365" s="154">
        <f>IF($D1365="",0,IF($E1365="",0,IF(VLOOKUP($E1365,paramètres!$E$33:$F$44,2,FALSE)&lt;=VLOOKUP($AN$18,paramètres!$E$33:$F$44,2,FALSE),AB1365*$D1365,0)))</f>
        <v>0</v>
      </c>
      <c r="AO1365" s="149" t="str">
        <f>IF(paramètres!$B$28=1,((SUM(Q1365:Z1365)/1.02)+SUM(AA1365:AB1365))*0.0303/9*COUNT(Q1365:Y1365),IF(paramètres!$B$28=2,(SUM(Q1365:AB1365))*0.0303/9*COUNT(Q1365:Y1365),"Missing Delta option"))</f>
        <v>Missing Delta option</v>
      </c>
      <c r="AP1365" s="13" t="str">
        <f>IF(paramètres!$B$28=1,(((SUM(Q1365:Z1365)/1.02)+SUM(AA1365:AB1365))+((SUM(AC1365:AL1365)/1.02)+SUM(AM1365:AO1365)))*cotpatr,IF(paramètres!$B$28=2,(SUM(Q1365:AO1365)*cotpatr),"Missing Delta Option"))</f>
        <v>Missing Delta Option</v>
      </c>
      <c r="AQ1365" s="13" t="str" cm="1">
        <f t="array" ref="AQ1365">IF(paramètres!$B$28=1,(((SUM(Q1365:Z1365)/1.02)+SUM(AA1365:AB1365))+((SUM(AC1365:AN1365)/1.02)+SUM(AM1365:AN1365)))/12*pécule,IF(paramètres!$B$28=2,SUM(Q1365:AN1365)/12*pécule,"Missing Delta Option"))</f>
        <v>Missing Delta Option</v>
      </c>
      <c r="AR1365" s="132" t="e">
        <f>IF(paramètres!$B$28=1,(((SUM(Q1365:Z1365)/1.02)+SUM(AA1365:AB1365))+((SUM(AC1365:AN1365)/1.02)+SUM(AM1365:AN1365)))+AO1365+AP1365+AQ1365,SUM(Q1365:AN1365)+AO1365+AP1365+AQ1365)</f>
        <v>#VALUE!</v>
      </c>
    </row>
    <row r="1366" spans="1:44" x14ac:dyDescent="0.25">
      <c r="A1366" s="131"/>
      <c r="B1366" s="39"/>
      <c r="C1366" s="39"/>
      <c r="D1366" s="93"/>
      <c r="E1366" s="68"/>
      <c r="F1366" s="40"/>
      <c r="G1366" s="94"/>
      <c r="H1366" s="38"/>
      <c r="I1366" s="95"/>
      <c r="J1366" s="40"/>
      <c r="K1366" s="38"/>
      <c r="L1366" s="95"/>
      <c r="M1366" s="40"/>
      <c r="N1366" s="38"/>
      <c r="O1366" s="95"/>
      <c r="P1366" s="68"/>
      <c r="Q1366" s="226"/>
      <c r="R1366" s="227"/>
      <c r="S1366" s="227"/>
      <c r="T1366" s="227"/>
      <c r="U1366" s="227"/>
      <c r="V1366" s="227"/>
      <c r="W1366" s="227"/>
      <c r="X1366" s="227"/>
      <c r="Y1366" s="227"/>
      <c r="Z1366" s="227"/>
      <c r="AA1366" s="227"/>
      <c r="AB1366" s="228"/>
      <c r="AC1366" s="149">
        <f>IF($D1366="",0,IF($E1366="",0,IF(VLOOKUP($E1366,paramètres!$E$33:$F$44,2,FALSE)&lt;=VLOOKUP($AC$18,paramètres!$E$33:$F$44,2,FALSE),Q1366*$D1366,0)))</f>
        <v>0</v>
      </c>
      <c r="AD1366" s="13">
        <f>IF($D1366="",0,IF($E1366="",0,IF(VLOOKUP($E1366,paramètres!$E$33:$F$44,2,FALSE)&lt;=VLOOKUP($AD$18,paramètres!$E$33:$F$44,2,FALSE),R1366*$D1366,0)))</f>
        <v>0</v>
      </c>
      <c r="AE1366" s="13">
        <f>IF($D1366="",0,IF($E1366="",0,IF(VLOOKUP($E1366,paramètres!$E$33:$F$44,2,FALSE)&lt;=VLOOKUP($AE$18,paramètres!$E$33:$F$44,2,FALSE),S1366*$D1366,0)))</f>
        <v>0</v>
      </c>
      <c r="AF1366" s="13">
        <f>IF($D1366="",0,IF($E1366="",0,IF(VLOOKUP($E1366,paramètres!$E$33:$F$44,2,FALSE)&lt;=VLOOKUP($AF$18,paramètres!$E$33:$F$44,2,FALSE),T1366*$D1366,0)))</f>
        <v>0</v>
      </c>
      <c r="AG1366" s="13">
        <f>IF($D1366="",0,IF($E1366="",0,IF(VLOOKUP($E1366,paramètres!$E$33:$F$44,2,FALSE)&lt;=VLOOKUP($AG$18,paramètres!$E$33:$F$44,2,FALSE),U1366*$D1366,0)))</f>
        <v>0</v>
      </c>
      <c r="AH1366" s="13">
        <f>IF($D1366="",0,IF($E1366="",0,IF(VLOOKUP($E1366,paramètres!$E$33:$F$44,2,FALSE)&lt;=VLOOKUP($AH$18,paramètres!$E$33:$F$44,2,FALSE),V1366*$D1366,0)))</f>
        <v>0</v>
      </c>
      <c r="AI1366" s="13">
        <f>IF($D1366="",0,IF($E1366="",0,IF(VLOOKUP($E1366,paramètres!$E$33:$F$44,2,FALSE)&lt;=VLOOKUP($AI$18,paramètres!$E$33:$F$44,2,FALSE),W1366*$D1366,0)))</f>
        <v>0</v>
      </c>
      <c r="AJ1366" s="13">
        <f>IF($D1366="",0,IF($E1366="",0,IF(VLOOKUP($E1366,paramètres!$E$33:$F$44,2,FALSE)&lt;=VLOOKUP($AJ$18,paramètres!$E$33:$F$44,2,FALSE),X1366*$D1366,0)))</f>
        <v>0</v>
      </c>
      <c r="AK1366" s="13">
        <f>IF($D1366="",0,IF($E1366="",0,IF(VLOOKUP($E1366,paramètres!$E$33:$F$44,2,FALSE)&lt;=VLOOKUP($AK$18,paramètres!$E$33:$F$44,2,FALSE),Y1366*$D1366,0)))</f>
        <v>0</v>
      </c>
      <c r="AL1366" s="13">
        <f>IF($D1366="",0,IF($E1366="",0,IF(VLOOKUP($E1366,paramètres!$E$33:$F$44,2,FALSE)&lt;=VLOOKUP($AL$18,paramètres!$E$33:$F$44,2,FALSE),Z1366*$D1366,0)))</f>
        <v>0</v>
      </c>
      <c r="AM1366" s="13">
        <f>IF($D1366="",0,IF($E1366="",0,IF(VLOOKUP($E1366,paramètres!$E$33:$F$44,2,FALSE)&lt;=VLOOKUP($AM$18,paramètres!$E$33:$F$44,2,FALSE),AA1366*$D1366,0)))</f>
        <v>0</v>
      </c>
      <c r="AN1366" s="154">
        <f>IF($D1366="",0,IF($E1366="",0,IF(VLOOKUP($E1366,paramètres!$E$33:$F$44,2,FALSE)&lt;=VLOOKUP($AN$18,paramètres!$E$33:$F$44,2,FALSE),AB1366*$D1366,0)))</f>
        <v>0</v>
      </c>
      <c r="AO1366" s="149" t="str">
        <f>IF(paramètres!$B$28=1,((SUM(Q1366:Z1366)/1.02)+SUM(AA1366:AB1366))*0.0303/9*COUNT(Q1366:Y1366),IF(paramètres!$B$28=2,(SUM(Q1366:AB1366))*0.0303/9*COUNT(Q1366:Y1366),"Missing Delta option"))</f>
        <v>Missing Delta option</v>
      </c>
      <c r="AP1366" s="13" t="str">
        <f>IF(paramètres!$B$28=1,(((SUM(Q1366:Z1366)/1.02)+SUM(AA1366:AB1366))+((SUM(AC1366:AL1366)/1.02)+SUM(AM1366:AO1366)))*cotpatr,IF(paramètres!$B$28=2,(SUM(Q1366:AO1366)*cotpatr),"Missing Delta Option"))</f>
        <v>Missing Delta Option</v>
      </c>
      <c r="AQ1366" s="13" t="str" cm="1">
        <f t="array" ref="AQ1366">IF(paramètres!$B$28=1,(((SUM(Q1366:Z1366)/1.02)+SUM(AA1366:AB1366))+((SUM(AC1366:AN1366)/1.02)+SUM(AM1366:AN1366)))/12*pécule,IF(paramètres!$B$28=2,SUM(Q1366:AN1366)/12*pécule,"Missing Delta Option"))</f>
        <v>Missing Delta Option</v>
      </c>
      <c r="AR1366" s="132" t="e">
        <f>IF(paramètres!$B$28=1,(((SUM(Q1366:Z1366)/1.02)+SUM(AA1366:AB1366))+((SUM(AC1366:AN1366)/1.02)+SUM(AM1366:AN1366)))+AO1366+AP1366+AQ1366,SUM(Q1366:AN1366)+AO1366+AP1366+AQ1366)</f>
        <v>#VALUE!</v>
      </c>
    </row>
    <row r="1367" spans="1:44" x14ac:dyDescent="0.25">
      <c r="A1367" s="131"/>
      <c r="B1367" s="39"/>
      <c r="C1367" s="39"/>
      <c r="D1367" s="93"/>
      <c r="E1367" s="68"/>
      <c r="F1367" s="40"/>
      <c r="G1367" s="94"/>
      <c r="H1367" s="38"/>
      <c r="I1367" s="95"/>
      <c r="J1367" s="40"/>
      <c r="K1367" s="38"/>
      <c r="L1367" s="95"/>
      <c r="M1367" s="40"/>
      <c r="N1367" s="38"/>
      <c r="O1367" s="95"/>
      <c r="P1367" s="68"/>
      <c r="Q1367" s="226"/>
      <c r="R1367" s="227"/>
      <c r="S1367" s="227"/>
      <c r="T1367" s="227"/>
      <c r="U1367" s="227"/>
      <c r="V1367" s="227"/>
      <c r="W1367" s="227"/>
      <c r="X1367" s="227"/>
      <c r="Y1367" s="227"/>
      <c r="Z1367" s="227"/>
      <c r="AA1367" s="227"/>
      <c r="AB1367" s="228"/>
      <c r="AC1367" s="149">
        <f>IF($D1367="",0,IF($E1367="",0,IF(VLOOKUP($E1367,paramètres!$E$33:$F$44,2,FALSE)&lt;=VLOOKUP($AC$18,paramètres!$E$33:$F$44,2,FALSE),Q1367*$D1367,0)))</f>
        <v>0</v>
      </c>
      <c r="AD1367" s="13">
        <f>IF($D1367="",0,IF($E1367="",0,IF(VLOOKUP($E1367,paramètres!$E$33:$F$44,2,FALSE)&lt;=VLOOKUP($AD$18,paramètres!$E$33:$F$44,2,FALSE),R1367*$D1367,0)))</f>
        <v>0</v>
      </c>
      <c r="AE1367" s="13">
        <f>IF($D1367="",0,IF($E1367="",0,IF(VLOOKUP($E1367,paramètres!$E$33:$F$44,2,FALSE)&lt;=VLOOKUP($AE$18,paramètres!$E$33:$F$44,2,FALSE),S1367*$D1367,0)))</f>
        <v>0</v>
      </c>
      <c r="AF1367" s="13">
        <f>IF($D1367="",0,IF($E1367="",0,IF(VLOOKUP($E1367,paramètres!$E$33:$F$44,2,FALSE)&lt;=VLOOKUP($AF$18,paramètres!$E$33:$F$44,2,FALSE),T1367*$D1367,0)))</f>
        <v>0</v>
      </c>
      <c r="AG1367" s="13">
        <f>IF($D1367="",0,IF($E1367="",0,IF(VLOOKUP($E1367,paramètres!$E$33:$F$44,2,FALSE)&lt;=VLOOKUP($AG$18,paramètres!$E$33:$F$44,2,FALSE),U1367*$D1367,0)))</f>
        <v>0</v>
      </c>
      <c r="AH1367" s="13">
        <f>IF($D1367="",0,IF($E1367="",0,IF(VLOOKUP($E1367,paramètres!$E$33:$F$44,2,FALSE)&lt;=VLOOKUP($AH$18,paramètres!$E$33:$F$44,2,FALSE),V1367*$D1367,0)))</f>
        <v>0</v>
      </c>
      <c r="AI1367" s="13">
        <f>IF($D1367="",0,IF($E1367="",0,IF(VLOOKUP($E1367,paramètres!$E$33:$F$44,2,FALSE)&lt;=VLOOKUP($AI$18,paramètres!$E$33:$F$44,2,FALSE),W1367*$D1367,0)))</f>
        <v>0</v>
      </c>
      <c r="AJ1367" s="13">
        <f>IF($D1367="",0,IF($E1367="",0,IF(VLOOKUP($E1367,paramètres!$E$33:$F$44,2,FALSE)&lt;=VLOOKUP($AJ$18,paramètres!$E$33:$F$44,2,FALSE),X1367*$D1367,0)))</f>
        <v>0</v>
      </c>
      <c r="AK1367" s="13">
        <f>IF($D1367="",0,IF($E1367="",0,IF(VLOOKUP($E1367,paramètres!$E$33:$F$44,2,FALSE)&lt;=VLOOKUP($AK$18,paramètres!$E$33:$F$44,2,FALSE),Y1367*$D1367,0)))</f>
        <v>0</v>
      </c>
      <c r="AL1367" s="13">
        <f>IF($D1367="",0,IF($E1367="",0,IF(VLOOKUP($E1367,paramètres!$E$33:$F$44,2,FALSE)&lt;=VLOOKUP($AL$18,paramètres!$E$33:$F$44,2,FALSE),Z1367*$D1367,0)))</f>
        <v>0</v>
      </c>
      <c r="AM1367" s="13">
        <f>IF($D1367="",0,IF($E1367="",0,IF(VLOOKUP($E1367,paramètres!$E$33:$F$44,2,FALSE)&lt;=VLOOKUP($AM$18,paramètres!$E$33:$F$44,2,FALSE),AA1367*$D1367,0)))</f>
        <v>0</v>
      </c>
      <c r="AN1367" s="154">
        <f>IF($D1367="",0,IF($E1367="",0,IF(VLOOKUP($E1367,paramètres!$E$33:$F$44,2,FALSE)&lt;=VLOOKUP($AN$18,paramètres!$E$33:$F$44,2,FALSE),AB1367*$D1367,0)))</f>
        <v>0</v>
      </c>
      <c r="AO1367" s="149" t="str">
        <f>IF(paramètres!$B$28=1,((SUM(Q1367:Z1367)/1.02)+SUM(AA1367:AB1367))*0.0303/9*COUNT(Q1367:Y1367),IF(paramètres!$B$28=2,(SUM(Q1367:AB1367))*0.0303/9*COUNT(Q1367:Y1367),"Missing Delta option"))</f>
        <v>Missing Delta option</v>
      </c>
      <c r="AP1367" s="13" t="str">
        <f>IF(paramètres!$B$28=1,(((SUM(Q1367:Z1367)/1.02)+SUM(AA1367:AB1367))+((SUM(AC1367:AL1367)/1.02)+SUM(AM1367:AO1367)))*cotpatr,IF(paramètres!$B$28=2,(SUM(Q1367:AO1367)*cotpatr),"Missing Delta Option"))</f>
        <v>Missing Delta Option</v>
      </c>
      <c r="AQ1367" s="13" t="str" cm="1">
        <f t="array" ref="AQ1367">IF(paramètres!$B$28=1,(((SUM(Q1367:Z1367)/1.02)+SUM(AA1367:AB1367))+((SUM(AC1367:AN1367)/1.02)+SUM(AM1367:AN1367)))/12*pécule,IF(paramètres!$B$28=2,SUM(Q1367:AN1367)/12*pécule,"Missing Delta Option"))</f>
        <v>Missing Delta Option</v>
      </c>
      <c r="AR1367" s="132" t="e">
        <f>IF(paramètres!$B$28=1,(((SUM(Q1367:Z1367)/1.02)+SUM(AA1367:AB1367))+((SUM(AC1367:AN1367)/1.02)+SUM(AM1367:AN1367)))+AO1367+AP1367+AQ1367,SUM(Q1367:AN1367)+AO1367+AP1367+AQ1367)</f>
        <v>#VALUE!</v>
      </c>
    </row>
    <row r="1368" spans="1:44" x14ac:dyDescent="0.25">
      <c r="A1368" s="131"/>
      <c r="B1368" s="39"/>
      <c r="C1368" s="39"/>
      <c r="D1368" s="93"/>
      <c r="E1368" s="68"/>
      <c r="F1368" s="40"/>
      <c r="G1368" s="94"/>
      <c r="H1368" s="38"/>
      <c r="I1368" s="95"/>
      <c r="J1368" s="40"/>
      <c r="K1368" s="38"/>
      <c r="L1368" s="95"/>
      <c r="M1368" s="40"/>
      <c r="N1368" s="38"/>
      <c r="O1368" s="95"/>
      <c r="P1368" s="68"/>
      <c r="Q1368" s="226"/>
      <c r="R1368" s="227"/>
      <c r="S1368" s="227"/>
      <c r="T1368" s="227"/>
      <c r="U1368" s="227"/>
      <c r="V1368" s="227"/>
      <c r="W1368" s="227"/>
      <c r="X1368" s="227"/>
      <c r="Y1368" s="227"/>
      <c r="Z1368" s="227"/>
      <c r="AA1368" s="227"/>
      <c r="AB1368" s="228"/>
      <c r="AC1368" s="149">
        <f>IF($D1368="",0,IF($E1368="",0,IF(VLOOKUP($E1368,paramètres!$E$33:$F$44,2,FALSE)&lt;=VLOOKUP($AC$18,paramètres!$E$33:$F$44,2,FALSE),Q1368*$D1368,0)))</f>
        <v>0</v>
      </c>
      <c r="AD1368" s="13">
        <f>IF($D1368="",0,IF($E1368="",0,IF(VLOOKUP($E1368,paramètres!$E$33:$F$44,2,FALSE)&lt;=VLOOKUP($AD$18,paramètres!$E$33:$F$44,2,FALSE),R1368*$D1368,0)))</f>
        <v>0</v>
      </c>
      <c r="AE1368" s="13">
        <f>IF($D1368="",0,IF($E1368="",0,IF(VLOOKUP($E1368,paramètres!$E$33:$F$44,2,FALSE)&lt;=VLOOKUP($AE$18,paramètres!$E$33:$F$44,2,FALSE),S1368*$D1368,0)))</f>
        <v>0</v>
      </c>
      <c r="AF1368" s="13">
        <f>IF($D1368="",0,IF($E1368="",0,IF(VLOOKUP($E1368,paramètres!$E$33:$F$44,2,FALSE)&lt;=VLOOKUP($AF$18,paramètres!$E$33:$F$44,2,FALSE),T1368*$D1368,0)))</f>
        <v>0</v>
      </c>
      <c r="AG1368" s="13">
        <f>IF($D1368="",0,IF($E1368="",0,IF(VLOOKUP($E1368,paramètres!$E$33:$F$44,2,FALSE)&lt;=VLOOKUP($AG$18,paramètres!$E$33:$F$44,2,FALSE),U1368*$D1368,0)))</f>
        <v>0</v>
      </c>
      <c r="AH1368" s="13">
        <f>IF($D1368="",0,IF($E1368="",0,IF(VLOOKUP($E1368,paramètres!$E$33:$F$44,2,FALSE)&lt;=VLOOKUP($AH$18,paramètres!$E$33:$F$44,2,FALSE),V1368*$D1368,0)))</f>
        <v>0</v>
      </c>
      <c r="AI1368" s="13">
        <f>IF($D1368="",0,IF($E1368="",0,IF(VLOOKUP($E1368,paramètres!$E$33:$F$44,2,FALSE)&lt;=VLOOKUP($AI$18,paramètres!$E$33:$F$44,2,FALSE),W1368*$D1368,0)))</f>
        <v>0</v>
      </c>
      <c r="AJ1368" s="13">
        <f>IF($D1368="",0,IF($E1368="",0,IF(VLOOKUP($E1368,paramètres!$E$33:$F$44,2,FALSE)&lt;=VLOOKUP($AJ$18,paramètres!$E$33:$F$44,2,FALSE),X1368*$D1368,0)))</f>
        <v>0</v>
      </c>
      <c r="AK1368" s="13">
        <f>IF($D1368="",0,IF($E1368="",0,IF(VLOOKUP($E1368,paramètres!$E$33:$F$44,2,FALSE)&lt;=VLOOKUP($AK$18,paramètres!$E$33:$F$44,2,FALSE),Y1368*$D1368,0)))</f>
        <v>0</v>
      </c>
      <c r="AL1368" s="13">
        <f>IF($D1368="",0,IF($E1368="",0,IF(VLOOKUP($E1368,paramètres!$E$33:$F$44,2,FALSE)&lt;=VLOOKUP($AL$18,paramètres!$E$33:$F$44,2,FALSE),Z1368*$D1368,0)))</f>
        <v>0</v>
      </c>
      <c r="AM1368" s="13">
        <f>IF($D1368="",0,IF($E1368="",0,IF(VLOOKUP($E1368,paramètres!$E$33:$F$44,2,FALSE)&lt;=VLOOKUP($AM$18,paramètres!$E$33:$F$44,2,FALSE),AA1368*$D1368,0)))</f>
        <v>0</v>
      </c>
      <c r="AN1368" s="154">
        <f>IF($D1368="",0,IF($E1368="",0,IF(VLOOKUP($E1368,paramètres!$E$33:$F$44,2,FALSE)&lt;=VLOOKUP($AN$18,paramètres!$E$33:$F$44,2,FALSE),AB1368*$D1368,0)))</f>
        <v>0</v>
      </c>
      <c r="AO1368" s="149" t="str">
        <f>IF(paramètres!$B$28=1,((SUM(Q1368:Z1368)/1.02)+SUM(AA1368:AB1368))*0.0303/9*COUNT(Q1368:Y1368),IF(paramètres!$B$28=2,(SUM(Q1368:AB1368))*0.0303/9*COUNT(Q1368:Y1368),"Missing Delta option"))</f>
        <v>Missing Delta option</v>
      </c>
      <c r="AP1368" s="13" t="str">
        <f>IF(paramètres!$B$28=1,(((SUM(Q1368:Z1368)/1.02)+SUM(AA1368:AB1368))+((SUM(AC1368:AL1368)/1.02)+SUM(AM1368:AO1368)))*cotpatr,IF(paramètres!$B$28=2,(SUM(Q1368:AO1368)*cotpatr),"Missing Delta Option"))</f>
        <v>Missing Delta Option</v>
      </c>
      <c r="AQ1368" s="13" t="str" cm="1">
        <f t="array" ref="AQ1368">IF(paramètres!$B$28=1,(((SUM(Q1368:Z1368)/1.02)+SUM(AA1368:AB1368))+((SUM(AC1368:AN1368)/1.02)+SUM(AM1368:AN1368)))/12*pécule,IF(paramètres!$B$28=2,SUM(Q1368:AN1368)/12*pécule,"Missing Delta Option"))</f>
        <v>Missing Delta Option</v>
      </c>
      <c r="AR1368" s="132" t="e">
        <f>IF(paramètres!$B$28=1,(((SUM(Q1368:Z1368)/1.02)+SUM(AA1368:AB1368))+((SUM(AC1368:AN1368)/1.02)+SUM(AM1368:AN1368)))+AO1368+AP1368+AQ1368,SUM(Q1368:AN1368)+AO1368+AP1368+AQ1368)</f>
        <v>#VALUE!</v>
      </c>
    </row>
    <row r="1369" spans="1:44" x14ac:dyDescent="0.25">
      <c r="A1369" s="131"/>
      <c r="B1369" s="39"/>
      <c r="C1369" s="39"/>
      <c r="D1369" s="93"/>
      <c r="E1369" s="68"/>
      <c r="F1369" s="40"/>
      <c r="G1369" s="94"/>
      <c r="H1369" s="38"/>
      <c r="I1369" s="95"/>
      <c r="J1369" s="40"/>
      <c r="K1369" s="38"/>
      <c r="L1369" s="95"/>
      <c r="M1369" s="40"/>
      <c r="N1369" s="38"/>
      <c r="O1369" s="95"/>
      <c r="P1369" s="68"/>
      <c r="Q1369" s="226"/>
      <c r="R1369" s="227"/>
      <c r="S1369" s="227"/>
      <c r="T1369" s="227"/>
      <c r="U1369" s="227"/>
      <c r="V1369" s="227"/>
      <c r="W1369" s="227"/>
      <c r="X1369" s="227"/>
      <c r="Y1369" s="227"/>
      <c r="Z1369" s="227"/>
      <c r="AA1369" s="227"/>
      <c r="AB1369" s="228"/>
      <c r="AC1369" s="149">
        <f>IF($D1369="",0,IF($E1369="",0,IF(VLOOKUP($E1369,paramètres!$E$33:$F$44,2,FALSE)&lt;=VLOOKUP($AC$18,paramètres!$E$33:$F$44,2,FALSE),Q1369*$D1369,0)))</f>
        <v>0</v>
      </c>
      <c r="AD1369" s="13">
        <f>IF($D1369="",0,IF($E1369="",0,IF(VLOOKUP($E1369,paramètres!$E$33:$F$44,2,FALSE)&lt;=VLOOKUP($AD$18,paramètres!$E$33:$F$44,2,FALSE),R1369*$D1369,0)))</f>
        <v>0</v>
      </c>
      <c r="AE1369" s="13">
        <f>IF($D1369="",0,IF($E1369="",0,IF(VLOOKUP($E1369,paramètres!$E$33:$F$44,2,FALSE)&lt;=VLOOKUP($AE$18,paramètres!$E$33:$F$44,2,FALSE),S1369*$D1369,0)))</f>
        <v>0</v>
      </c>
      <c r="AF1369" s="13">
        <f>IF($D1369="",0,IF($E1369="",0,IF(VLOOKUP($E1369,paramètres!$E$33:$F$44,2,FALSE)&lt;=VLOOKUP($AF$18,paramètres!$E$33:$F$44,2,FALSE),T1369*$D1369,0)))</f>
        <v>0</v>
      </c>
      <c r="AG1369" s="13">
        <f>IF($D1369="",0,IF($E1369="",0,IF(VLOOKUP($E1369,paramètres!$E$33:$F$44,2,FALSE)&lt;=VLOOKUP($AG$18,paramètres!$E$33:$F$44,2,FALSE),U1369*$D1369,0)))</f>
        <v>0</v>
      </c>
      <c r="AH1369" s="13">
        <f>IF($D1369="",0,IF($E1369="",0,IF(VLOOKUP($E1369,paramètres!$E$33:$F$44,2,FALSE)&lt;=VLOOKUP($AH$18,paramètres!$E$33:$F$44,2,FALSE),V1369*$D1369,0)))</f>
        <v>0</v>
      </c>
      <c r="AI1369" s="13">
        <f>IF($D1369="",0,IF($E1369="",0,IF(VLOOKUP($E1369,paramètres!$E$33:$F$44,2,FALSE)&lt;=VLOOKUP($AI$18,paramètres!$E$33:$F$44,2,FALSE),W1369*$D1369,0)))</f>
        <v>0</v>
      </c>
      <c r="AJ1369" s="13">
        <f>IF($D1369="",0,IF($E1369="",0,IF(VLOOKUP($E1369,paramètres!$E$33:$F$44,2,FALSE)&lt;=VLOOKUP($AJ$18,paramètres!$E$33:$F$44,2,FALSE),X1369*$D1369,0)))</f>
        <v>0</v>
      </c>
      <c r="AK1369" s="13">
        <f>IF($D1369="",0,IF($E1369="",0,IF(VLOOKUP($E1369,paramètres!$E$33:$F$44,2,FALSE)&lt;=VLOOKUP($AK$18,paramètres!$E$33:$F$44,2,FALSE),Y1369*$D1369,0)))</f>
        <v>0</v>
      </c>
      <c r="AL1369" s="13">
        <f>IF($D1369="",0,IF($E1369="",0,IF(VLOOKUP($E1369,paramètres!$E$33:$F$44,2,FALSE)&lt;=VLOOKUP($AL$18,paramètres!$E$33:$F$44,2,FALSE),Z1369*$D1369,0)))</f>
        <v>0</v>
      </c>
      <c r="AM1369" s="13">
        <f>IF($D1369="",0,IF($E1369="",0,IF(VLOOKUP($E1369,paramètres!$E$33:$F$44,2,FALSE)&lt;=VLOOKUP($AM$18,paramètres!$E$33:$F$44,2,FALSE),AA1369*$D1369,0)))</f>
        <v>0</v>
      </c>
      <c r="AN1369" s="154">
        <f>IF($D1369="",0,IF($E1369="",0,IF(VLOOKUP($E1369,paramètres!$E$33:$F$44,2,FALSE)&lt;=VLOOKUP($AN$18,paramètres!$E$33:$F$44,2,FALSE),AB1369*$D1369,0)))</f>
        <v>0</v>
      </c>
      <c r="AO1369" s="149" t="str">
        <f>IF(paramètres!$B$28=1,((SUM(Q1369:Z1369)/1.02)+SUM(AA1369:AB1369))*0.0303/9*COUNT(Q1369:Y1369),IF(paramètres!$B$28=2,(SUM(Q1369:AB1369))*0.0303/9*COUNT(Q1369:Y1369),"Missing Delta option"))</f>
        <v>Missing Delta option</v>
      </c>
      <c r="AP1369" s="13" t="str">
        <f>IF(paramètres!$B$28=1,(((SUM(Q1369:Z1369)/1.02)+SUM(AA1369:AB1369))+((SUM(AC1369:AL1369)/1.02)+SUM(AM1369:AO1369)))*cotpatr,IF(paramètres!$B$28=2,(SUM(Q1369:AO1369)*cotpatr),"Missing Delta Option"))</f>
        <v>Missing Delta Option</v>
      </c>
      <c r="AQ1369" s="13" t="str" cm="1">
        <f t="array" ref="AQ1369">IF(paramètres!$B$28=1,(((SUM(Q1369:Z1369)/1.02)+SUM(AA1369:AB1369))+((SUM(AC1369:AN1369)/1.02)+SUM(AM1369:AN1369)))/12*pécule,IF(paramètres!$B$28=2,SUM(Q1369:AN1369)/12*pécule,"Missing Delta Option"))</f>
        <v>Missing Delta Option</v>
      </c>
      <c r="AR1369" s="132" t="e">
        <f>IF(paramètres!$B$28=1,(((SUM(Q1369:Z1369)/1.02)+SUM(AA1369:AB1369))+((SUM(AC1369:AN1369)/1.02)+SUM(AM1369:AN1369)))+AO1369+AP1369+AQ1369,SUM(Q1369:AN1369)+AO1369+AP1369+AQ1369)</f>
        <v>#VALUE!</v>
      </c>
    </row>
    <row r="1370" spans="1:44" x14ac:dyDescent="0.25">
      <c r="A1370" s="131"/>
      <c r="B1370" s="39"/>
      <c r="C1370" s="39"/>
      <c r="D1370" s="93"/>
      <c r="E1370" s="68"/>
      <c r="F1370" s="40"/>
      <c r="G1370" s="94"/>
      <c r="H1370" s="38"/>
      <c r="I1370" s="95"/>
      <c r="J1370" s="40"/>
      <c r="K1370" s="38"/>
      <c r="L1370" s="95"/>
      <c r="M1370" s="40"/>
      <c r="N1370" s="38"/>
      <c r="O1370" s="95"/>
      <c r="P1370" s="68"/>
      <c r="Q1370" s="226"/>
      <c r="R1370" s="227"/>
      <c r="S1370" s="227"/>
      <c r="T1370" s="227"/>
      <c r="U1370" s="227"/>
      <c r="V1370" s="227"/>
      <c r="W1370" s="227"/>
      <c r="X1370" s="227"/>
      <c r="Y1370" s="227"/>
      <c r="Z1370" s="227"/>
      <c r="AA1370" s="227"/>
      <c r="AB1370" s="228"/>
      <c r="AC1370" s="149">
        <f>IF($D1370="",0,IF($E1370="",0,IF(VLOOKUP($E1370,paramètres!$E$33:$F$44,2,FALSE)&lt;=VLOOKUP($AC$18,paramètres!$E$33:$F$44,2,FALSE),Q1370*$D1370,0)))</f>
        <v>0</v>
      </c>
      <c r="AD1370" s="13">
        <f>IF($D1370="",0,IF($E1370="",0,IF(VLOOKUP($E1370,paramètres!$E$33:$F$44,2,FALSE)&lt;=VLOOKUP($AD$18,paramètres!$E$33:$F$44,2,FALSE),R1370*$D1370,0)))</f>
        <v>0</v>
      </c>
      <c r="AE1370" s="13">
        <f>IF($D1370="",0,IF($E1370="",0,IF(VLOOKUP($E1370,paramètres!$E$33:$F$44,2,FALSE)&lt;=VLOOKUP($AE$18,paramètres!$E$33:$F$44,2,FALSE),S1370*$D1370,0)))</f>
        <v>0</v>
      </c>
      <c r="AF1370" s="13">
        <f>IF($D1370="",0,IF($E1370="",0,IF(VLOOKUP($E1370,paramètres!$E$33:$F$44,2,FALSE)&lt;=VLOOKUP($AF$18,paramètres!$E$33:$F$44,2,FALSE),T1370*$D1370,0)))</f>
        <v>0</v>
      </c>
      <c r="AG1370" s="13">
        <f>IF($D1370="",0,IF($E1370="",0,IF(VLOOKUP($E1370,paramètres!$E$33:$F$44,2,FALSE)&lt;=VLOOKUP($AG$18,paramètres!$E$33:$F$44,2,FALSE),U1370*$D1370,0)))</f>
        <v>0</v>
      </c>
      <c r="AH1370" s="13">
        <f>IF($D1370="",0,IF($E1370="",0,IF(VLOOKUP($E1370,paramètres!$E$33:$F$44,2,FALSE)&lt;=VLOOKUP($AH$18,paramètres!$E$33:$F$44,2,FALSE),V1370*$D1370,0)))</f>
        <v>0</v>
      </c>
      <c r="AI1370" s="13">
        <f>IF($D1370="",0,IF($E1370="",0,IF(VLOOKUP($E1370,paramètres!$E$33:$F$44,2,FALSE)&lt;=VLOOKUP($AI$18,paramètres!$E$33:$F$44,2,FALSE),W1370*$D1370,0)))</f>
        <v>0</v>
      </c>
      <c r="AJ1370" s="13">
        <f>IF($D1370="",0,IF($E1370="",0,IF(VLOOKUP($E1370,paramètres!$E$33:$F$44,2,FALSE)&lt;=VLOOKUP($AJ$18,paramètres!$E$33:$F$44,2,FALSE),X1370*$D1370,0)))</f>
        <v>0</v>
      </c>
      <c r="AK1370" s="13">
        <f>IF($D1370="",0,IF($E1370="",0,IF(VLOOKUP($E1370,paramètres!$E$33:$F$44,2,FALSE)&lt;=VLOOKUP($AK$18,paramètres!$E$33:$F$44,2,FALSE),Y1370*$D1370,0)))</f>
        <v>0</v>
      </c>
      <c r="AL1370" s="13">
        <f>IF($D1370="",0,IF($E1370="",0,IF(VLOOKUP($E1370,paramètres!$E$33:$F$44,2,FALSE)&lt;=VLOOKUP($AL$18,paramètres!$E$33:$F$44,2,FALSE),Z1370*$D1370,0)))</f>
        <v>0</v>
      </c>
      <c r="AM1370" s="13">
        <f>IF($D1370="",0,IF($E1370="",0,IF(VLOOKUP($E1370,paramètres!$E$33:$F$44,2,FALSE)&lt;=VLOOKUP($AM$18,paramètres!$E$33:$F$44,2,FALSE),AA1370*$D1370,0)))</f>
        <v>0</v>
      </c>
      <c r="AN1370" s="154">
        <f>IF($D1370="",0,IF($E1370="",0,IF(VLOOKUP($E1370,paramètres!$E$33:$F$44,2,FALSE)&lt;=VLOOKUP($AN$18,paramètres!$E$33:$F$44,2,FALSE),AB1370*$D1370,0)))</f>
        <v>0</v>
      </c>
      <c r="AO1370" s="149" t="str">
        <f>IF(paramètres!$B$28=1,((SUM(Q1370:Z1370)/1.02)+SUM(AA1370:AB1370))*0.0303/9*COUNT(Q1370:Y1370),IF(paramètres!$B$28=2,(SUM(Q1370:AB1370))*0.0303/9*COUNT(Q1370:Y1370),"Missing Delta option"))</f>
        <v>Missing Delta option</v>
      </c>
      <c r="AP1370" s="13" t="str">
        <f>IF(paramètres!$B$28=1,(((SUM(Q1370:Z1370)/1.02)+SUM(AA1370:AB1370))+((SUM(AC1370:AL1370)/1.02)+SUM(AM1370:AO1370)))*cotpatr,IF(paramètres!$B$28=2,(SUM(Q1370:AO1370)*cotpatr),"Missing Delta Option"))</f>
        <v>Missing Delta Option</v>
      </c>
      <c r="AQ1370" s="13" t="str" cm="1">
        <f t="array" ref="AQ1370">IF(paramètres!$B$28=1,(((SUM(Q1370:Z1370)/1.02)+SUM(AA1370:AB1370))+((SUM(AC1370:AN1370)/1.02)+SUM(AM1370:AN1370)))/12*pécule,IF(paramètres!$B$28=2,SUM(Q1370:AN1370)/12*pécule,"Missing Delta Option"))</f>
        <v>Missing Delta Option</v>
      </c>
      <c r="AR1370" s="132" t="e">
        <f>IF(paramètres!$B$28=1,(((SUM(Q1370:Z1370)/1.02)+SUM(AA1370:AB1370))+((SUM(AC1370:AN1370)/1.02)+SUM(AM1370:AN1370)))+AO1370+AP1370+AQ1370,SUM(Q1370:AN1370)+AO1370+AP1370+AQ1370)</f>
        <v>#VALUE!</v>
      </c>
    </row>
    <row r="1371" spans="1:44" x14ac:dyDescent="0.25">
      <c r="A1371" s="131"/>
      <c r="B1371" s="39"/>
      <c r="C1371" s="39"/>
      <c r="D1371" s="93"/>
      <c r="E1371" s="68"/>
      <c r="F1371" s="40"/>
      <c r="G1371" s="94"/>
      <c r="H1371" s="38"/>
      <c r="I1371" s="95"/>
      <c r="J1371" s="40"/>
      <c r="K1371" s="38"/>
      <c r="L1371" s="95"/>
      <c r="M1371" s="40"/>
      <c r="N1371" s="38"/>
      <c r="O1371" s="95"/>
      <c r="P1371" s="68"/>
      <c r="Q1371" s="226"/>
      <c r="R1371" s="227"/>
      <c r="S1371" s="227"/>
      <c r="T1371" s="227"/>
      <c r="U1371" s="227"/>
      <c r="V1371" s="227"/>
      <c r="W1371" s="227"/>
      <c r="X1371" s="227"/>
      <c r="Y1371" s="227"/>
      <c r="Z1371" s="227"/>
      <c r="AA1371" s="227"/>
      <c r="AB1371" s="228"/>
      <c r="AC1371" s="149">
        <f>IF($D1371="",0,IF($E1371="",0,IF(VLOOKUP($E1371,paramètres!$E$33:$F$44,2,FALSE)&lt;=VLOOKUP($AC$18,paramètres!$E$33:$F$44,2,FALSE),Q1371*$D1371,0)))</f>
        <v>0</v>
      </c>
      <c r="AD1371" s="13">
        <f>IF($D1371="",0,IF($E1371="",0,IF(VLOOKUP($E1371,paramètres!$E$33:$F$44,2,FALSE)&lt;=VLOOKUP($AD$18,paramètres!$E$33:$F$44,2,FALSE),R1371*$D1371,0)))</f>
        <v>0</v>
      </c>
      <c r="AE1371" s="13">
        <f>IF($D1371="",0,IF($E1371="",0,IF(VLOOKUP($E1371,paramètres!$E$33:$F$44,2,FALSE)&lt;=VLOOKUP($AE$18,paramètres!$E$33:$F$44,2,FALSE),S1371*$D1371,0)))</f>
        <v>0</v>
      </c>
      <c r="AF1371" s="13">
        <f>IF($D1371="",0,IF($E1371="",0,IF(VLOOKUP($E1371,paramètres!$E$33:$F$44,2,FALSE)&lt;=VLOOKUP($AF$18,paramètres!$E$33:$F$44,2,FALSE),T1371*$D1371,0)))</f>
        <v>0</v>
      </c>
      <c r="AG1371" s="13">
        <f>IF($D1371="",0,IF($E1371="",0,IF(VLOOKUP($E1371,paramètres!$E$33:$F$44,2,FALSE)&lt;=VLOOKUP($AG$18,paramètres!$E$33:$F$44,2,FALSE),U1371*$D1371,0)))</f>
        <v>0</v>
      </c>
      <c r="AH1371" s="13">
        <f>IF($D1371="",0,IF($E1371="",0,IF(VLOOKUP($E1371,paramètres!$E$33:$F$44,2,FALSE)&lt;=VLOOKUP($AH$18,paramètres!$E$33:$F$44,2,FALSE),V1371*$D1371,0)))</f>
        <v>0</v>
      </c>
      <c r="AI1371" s="13">
        <f>IF($D1371="",0,IF($E1371="",0,IF(VLOOKUP($E1371,paramètres!$E$33:$F$44,2,FALSE)&lt;=VLOOKUP($AI$18,paramètres!$E$33:$F$44,2,FALSE),W1371*$D1371,0)))</f>
        <v>0</v>
      </c>
      <c r="AJ1371" s="13">
        <f>IF($D1371="",0,IF($E1371="",0,IF(VLOOKUP($E1371,paramètres!$E$33:$F$44,2,FALSE)&lt;=VLOOKUP($AJ$18,paramètres!$E$33:$F$44,2,FALSE),X1371*$D1371,0)))</f>
        <v>0</v>
      </c>
      <c r="AK1371" s="13">
        <f>IF($D1371="",0,IF($E1371="",0,IF(VLOOKUP($E1371,paramètres!$E$33:$F$44,2,FALSE)&lt;=VLOOKUP($AK$18,paramètres!$E$33:$F$44,2,FALSE),Y1371*$D1371,0)))</f>
        <v>0</v>
      </c>
      <c r="AL1371" s="13">
        <f>IF($D1371="",0,IF($E1371="",0,IF(VLOOKUP($E1371,paramètres!$E$33:$F$44,2,FALSE)&lt;=VLOOKUP($AL$18,paramètres!$E$33:$F$44,2,FALSE),Z1371*$D1371,0)))</f>
        <v>0</v>
      </c>
      <c r="AM1371" s="13">
        <f>IF($D1371="",0,IF($E1371="",0,IF(VLOOKUP($E1371,paramètres!$E$33:$F$44,2,FALSE)&lt;=VLOOKUP($AM$18,paramètres!$E$33:$F$44,2,FALSE),AA1371*$D1371,0)))</f>
        <v>0</v>
      </c>
      <c r="AN1371" s="154">
        <f>IF($D1371="",0,IF($E1371="",0,IF(VLOOKUP($E1371,paramètres!$E$33:$F$44,2,FALSE)&lt;=VLOOKUP($AN$18,paramètres!$E$33:$F$44,2,FALSE),AB1371*$D1371,0)))</f>
        <v>0</v>
      </c>
      <c r="AO1371" s="149" t="str">
        <f>IF(paramètres!$B$28=1,((SUM(Q1371:Z1371)/1.02)+SUM(AA1371:AB1371))*0.0303/9*COUNT(Q1371:Y1371),IF(paramètres!$B$28=2,(SUM(Q1371:AB1371))*0.0303/9*COUNT(Q1371:Y1371),"Missing Delta option"))</f>
        <v>Missing Delta option</v>
      </c>
      <c r="AP1371" s="13" t="str">
        <f>IF(paramètres!$B$28=1,(((SUM(Q1371:Z1371)/1.02)+SUM(AA1371:AB1371))+((SUM(AC1371:AL1371)/1.02)+SUM(AM1371:AO1371)))*cotpatr,IF(paramètres!$B$28=2,(SUM(Q1371:AO1371)*cotpatr),"Missing Delta Option"))</f>
        <v>Missing Delta Option</v>
      </c>
      <c r="AQ1371" s="13" t="str" cm="1">
        <f t="array" ref="AQ1371">IF(paramètres!$B$28=1,(((SUM(Q1371:Z1371)/1.02)+SUM(AA1371:AB1371))+((SUM(AC1371:AN1371)/1.02)+SUM(AM1371:AN1371)))/12*pécule,IF(paramètres!$B$28=2,SUM(Q1371:AN1371)/12*pécule,"Missing Delta Option"))</f>
        <v>Missing Delta Option</v>
      </c>
      <c r="AR1371" s="132" t="e">
        <f>IF(paramètres!$B$28=1,(((SUM(Q1371:Z1371)/1.02)+SUM(AA1371:AB1371))+((SUM(AC1371:AN1371)/1.02)+SUM(AM1371:AN1371)))+AO1371+AP1371+AQ1371,SUM(Q1371:AN1371)+AO1371+AP1371+AQ1371)</f>
        <v>#VALUE!</v>
      </c>
    </row>
    <row r="1372" spans="1:44" x14ac:dyDescent="0.25">
      <c r="A1372" s="131"/>
      <c r="B1372" s="39"/>
      <c r="C1372" s="39"/>
      <c r="D1372" s="93"/>
      <c r="E1372" s="68"/>
      <c r="F1372" s="40"/>
      <c r="G1372" s="94"/>
      <c r="H1372" s="38"/>
      <c r="I1372" s="95"/>
      <c r="J1372" s="40"/>
      <c r="K1372" s="38"/>
      <c r="L1372" s="95"/>
      <c r="M1372" s="40"/>
      <c r="N1372" s="38"/>
      <c r="O1372" s="95"/>
      <c r="P1372" s="68"/>
      <c r="Q1372" s="226"/>
      <c r="R1372" s="227"/>
      <c r="S1372" s="227"/>
      <c r="T1372" s="227"/>
      <c r="U1372" s="227"/>
      <c r="V1372" s="227"/>
      <c r="W1372" s="227"/>
      <c r="X1372" s="227"/>
      <c r="Y1372" s="227"/>
      <c r="Z1372" s="227"/>
      <c r="AA1372" s="227"/>
      <c r="AB1372" s="228"/>
      <c r="AC1372" s="149">
        <f>IF($D1372="",0,IF($E1372="",0,IF(VLOOKUP($E1372,paramètres!$E$33:$F$44,2,FALSE)&lt;=VLOOKUP($AC$18,paramètres!$E$33:$F$44,2,FALSE),Q1372*$D1372,0)))</f>
        <v>0</v>
      </c>
      <c r="AD1372" s="13">
        <f>IF($D1372="",0,IF($E1372="",0,IF(VLOOKUP($E1372,paramètres!$E$33:$F$44,2,FALSE)&lt;=VLOOKUP($AD$18,paramètres!$E$33:$F$44,2,FALSE),R1372*$D1372,0)))</f>
        <v>0</v>
      </c>
      <c r="AE1372" s="13">
        <f>IF($D1372="",0,IF($E1372="",0,IF(VLOOKUP($E1372,paramètres!$E$33:$F$44,2,FALSE)&lt;=VLOOKUP($AE$18,paramètres!$E$33:$F$44,2,FALSE),S1372*$D1372,0)))</f>
        <v>0</v>
      </c>
      <c r="AF1372" s="13">
        <f>IF($D1372="",0,IF($E1372="",0,IF(VLOOKUP($E1372,paramètres!$E$33:$F$44,2,FALSE)&lt;=VLOOKUP($AF$18,paramètres!$E$33:$F$44,2,FALSE),T1372*$D1372,0)))</f>
        <v>0</v>
      </c>
      <c r="AG1372" s="13">
        <f>IF($D1372="",0,IF($E1372="",0,IF(VLOOKUP($E1372,paramètres!$E$33:$F$44,2,FALSE)&lt;=VLOOKUP($AG$18,paramètres!$E$33:$F$44,2,FALSE),U1372*$D1372,0)))</f>
        <v>0</v>
      </c>
      <c r="AH1372" s="13">
        <f>IF($D1372="",0,IF($E1372="",0,IF(VLOOKUP($E1372,paramètres!$E$33:$F$44,2,FALSE)&lt;=VLOOKUP($AH$18,paramètres!$E$33:$F$44,2,FALSE),V1372*$D1372,0)))</f>
        <v>0</v>
      </c>
      <c r="AI1372" s="13">
        <f>IF($D1372="",0,IF($E1372="",0,IF(VLOOKUP($E1372,paramètres!$E$33:$F$44,2,FALSE)&lt;=VLOOKUP($AI$18,paramètres!$E$33:$F$44,2,FALSE),W1372*$D1372,0)))</f>
        <v>0</v>
      </c>
      <c r="AJ1372" s="13">
        <f>IF($D1372="",0,IF($E1372="",0,IF(VLOOKUP($E1372,paramètres!$E$33:$F$44,2,FALSE)&lt;=VLOOKUP($AJ$18,paramètres!$E$33:$F$44,2,FALSE),X1372*$D1372,0)))</f>
        <v>0</v>
      </c>
      <c r="AK1372" s="13">
        <f>IF($D1372="",0,IF($E1372="",0,IF(VLOOKUP($E1372,paramètres!$E$33:$F$44,2,FALSE)&lt;=VLOOKUP($AK$18,paramètres!$E$33:$F$44,2,FALSE),Y1372*$D1372,0)))</f>
        <v>0</v>
      </c>
      <c r="AL1372" s="13">
        <f>IF($D1372="",0,IF($E1372="",0,IF(VLOOKUP($E1372,paramètres!$E$33:$F$44,2,FALSE)&lt;=VLOOKUP($AL$18,paramètres!$E$33:$F$44,2,FALSE),Z1372*$D1372,0)))</f>
        <v>0</v>
      </c>
      <c r="AM1372" s="13">
        <f>IF($D1372="",0,IF($E1372="",0,IF(VLOOKUP($E1372,paramètres!$E$33:$F$44,2,FALSE)&lt;=VLOOKUP($AM$18,paramètres!$E$33:$F$44,2,FALSE),AA1372*$D1372,0)))</f>
        <v>0</v>
      </c>
      <c r="AN1372" s="154">
        <f>IF($D1372="",0,IF($E1372="",0,IF(VLOOKUP($E1372,paramètres!$E$33:$F$44,2,FALSE)&lt;=VLOOKUP($AN$18,paramètres!$E$33:$F$44,2,FALSE),AB1372*$D1372,0)))</f>
        <v>0</v>
      </c>
      <c r="AO1372" s="149" t="str">
        <f>IF(paramètres!$B$28=1,((SUM(Q1372:Z1372)/1.02)+SUM(AA1372:AB1372))*0.0303/9*COUNT(Q1372:Y1372),IF(paramètres!$B$28=2,(SUM(Q1372:AB1372))*0.0303/9*COUNT(Q1372:Y1372),"Missing Delta option"))</f>
        <v>Missing Delta option</v>
      </c>
      <c r="AP1372" s="13" t="str">
        <f>IF(paramètres!$B$28=1,(((SUM(Q1372:Z1372)/1.02)+SUM(AA1372:AB1372))+((SUM(AC1372:AL1372)/1.02)+SUM(AM1372:AO1372)))*cotpatr,IF(paramètres!$B$28=2,(SUM(Q1372:AO1372)*cotpatr),"Missing Delta Option"))</f>
        <v>Missing Delta Option</v>
      </c>
      <c r="AQ1372" s="13" t="str" cm="1">
        <f t="array" ref="AQ1372">IF(paramètres!$B$28=1,(((SUM(Q1372:Z1372)/1.02)+SUM(AA1372:AB1372))+((SUM(AC1372:AN1372)/1.02)+SUM(AM1372:AN1372)))/12*pécule,IF(paramètres!$B$28=2,SUM(Q1372:AN1372)/12*pécule,"Missing Delta Option"))</f>
        <v>Missing Delta Option</v>
      </c>
      <c r="AR1372" s="132" t="e">
        <f>IF(paramètres!$B$28=1,(((SUM(Q1372:Z1372)/1.02)+SUM(AA1372:AB1372))+((SUM(AC1372:AN1372)/1.02)+SUM(AM1372:AN1372)))+AO1372+AP1372+AQ1372,SUM(Q1372:AN1372)+AO1372+AP1372+AQ1372)</f>
        <v>#VALUE!</v>
      </c>
    </row>
    <row r="1373" spans="1:44" x14ac:dyDescent="0.25">
      <c r="A1373" s="131"/>
      <c r="B1373" s="39"/>
      <c r="C1373" s="39"/>
      <c r="D1373" s="93"/>
      <c r="E1373" s="68"/>
      <c r="F1373" s="40"/>
      <c r="G1373" s="94"/>
      <c r="H1373" s="38"/>
      <c r="I1373" s="95"/>
      <c r="J1373" s="40"/>
      <c r="K1373" s="38"/>
      <c r="L1373" s="95"/>
      <c r="M1373" s="40"/>
      <c r="N1373" s="38"/>
      <c r="O1373" s="95"/>
      <c r="P1373" s="68"/>
      <c r="Q1373" s="226"/>
      <c r="R1373" s="227"/>
      <c r="S1373" s="227"/>
      <c r="T1373" s="227"/>
      <c r="U1373" s="227"/>
      <c r="V1373" s="227"/>
      <c r="W1373" s="227"/>
      <c r="X1373" s="227"/>
      <c r="Y1373" s="227"/>
      <c r="Z1373" s="227"/>
      <c r="AA1373" s="227"/>
      <c r="AB1373" s="228"/>
      <c r="AC1373" s="149">
        <f>IF($D1373="",0,IF($E1373="",0,IF(VLOOKUP($E1373,paramètres!$E$33:$F$44,2,FALSE)&lt;=VLOOKUP($AC$18,paramètres!$E$33:$F$44,2,FALSE),Q1373*$D1373,0)))</f>
        <v>0</v>
      </c>
      <c r="AD1373" s="13">
        <f>IF($D1373="",0,IF($E1373="",0,IF(VLOOKUP($E1373,paramètres!$E$33:$F$44,2,FALSE)&lt;=VLOOKUP($AD$18,paramètres!$E$33:$F$44,2,FALSE),R1373*$D1373,0)))</f>
        <v>0</v>
      </c>
      <c r="AE1373" s="13">
        <f>IF($D1373="",0,IF($E1373="",0,IF(VLOOKUP($E1373,paramètres!$E$33:$F$44,2,FALSE)&lt;=VLOOKUP($AE$18,paramètres!$E$33:$F$44,2,FALSE),S1373*$D1373,0)))</f>
        <v>0</v>
      </c>
      <c r="AF1373" s="13">
        <f>IF($D1373="",0,IF($E1373="",0,IF(VLOOKUP($E1373,paramètres!$E$33:$F$44,2,FALSE)&lt;=VLOOKUP($AF$18,paramètres!$E$33:$F$44,2,FALSE),T1373*$D1373,0)))</f>
        <v>0</v>
      </c>
      <c r="AG1373" s="13">
        <f>IF($D1373="",0,IF($E1373="",0,IF(VLOOKUP($E1373,paramètres!$E$33:$F$44,2,FALSE)&lt;=VLOOKUP($AG$18,paramètres!$E$33:$F$44,2,FALSE),U1373*$D1373,0)))</f>
        <v>0</v>
      </c>
      <c r="AH1373" s="13">
        <f>IF($D1373="",0,IF($E1373="",0,IF(VLOOKUP($E1373,paramètres!$E$33:$F$44,2,FALSE)&lt;=VLOOKUP($AH$18,paramètres!$E$33:$F$44,2,FALSE),V1373*$D1373,0)))</f>
        <v>0</v>
      </c>
      <c r="AI1373" s="13">
        <f>IF($D1373="",0,IF($E1373="",0,IF(VLOOKUP($E1373,paramètres!$E$33:$F$44,2,FALSE)&lt;=VLOOKUP($AI$18,paramètres!$E$33:$F$44,2,FALSE),W1373*$D1373,0)))</f>
        <v>0</v>
      </c>
      <c r="AJ1373" s="13">
        <f>IF($D1373="",0,IF($E1373="",0,IF(VLOOKUP($E1373,paramètres!$E$33:$F$44,2,FALSE)&lt;=VLOOKUP($AJ$18,paramètres!$E$33:$F$44,2,FALSE),X1373*$D1373,0)))</f>
        <v>0</v>
      </c>
      <c r="AK1373" s="13">
        <f>IF($D1373="",0,IF($E1373="",0,IF(VLOOKUP($E1373,paramètres!$E$33:$F$44,2,FALSE)&lt;=VLOOKUP($AK$18,paramètres!$E$33:$F$44,2,FALSE),Y1373*$D1373,0)))</f>
        <v>0</v>
      </c>
      <c r="AL1373" s="13">
        <f>IF($D1373="",0,IF($E1373="",0,IF(VLOOKUP($E1373,paramètres!$E$33:$F$44,2,FALSE)&lt;=VLOOKUP($AL$18,paramètres!$E$33:$F$44,2,FALSE),Z1373*$D1373,0)))</f>
        <v>0</v>
      </c>
      <c r="AM1373" s="13">
        <f>IF($D1373="",0,IF($E1373="",0,IF(VLOOKUP($E1373,paramètres!$E$33:$F$44,2,FALSE)&lt;=VLOOKUP($AM$18,paramètres!$E$33:$F$44,2,FALSE),AA1373*$D1373,0)))</f>
        <v>0</v>
      </c>
      <c r="AN1373" s="154">
        <f>IF($D1373="",0,IF($E1373="",0,IF(VLOOKUP($E1373,paramètres!$E$33:$F$44,2,FALSE)&lt;=VLOOKUP($AN$18,paramètres!$E$33:$F$44,2,FALSE),AB1373*$D1373,0)))</f>
        <v>0</v>
      </c>
      <c r="AO1373" s="149" t="str">
        <f>IF(paramètres!$B$28=1,((SUM(Q1373:Z1373)/1.02)+SUM(AA1373:AB1373))*0.0303/9*COUNT(Q1373:Y1373),IF(paramètres!$B$28=2,(SUM(Q1373:AB1373))*0.0303/9*COUNT(Q1373:Y1373),"Missing Delta option"))</f>
        <v>Missing Delta option</v>
      </c>
      <c r="AP1373" s="13" t="str">
        <f>IF(paramètres!$B$28=1,(((SUM(Q1373:Z1373)/1.02)+SUM(AA1373:AB1373))+((SUM(AC1373:AL1373)/1.02)+SUM(AM1373:AO1373)))*cotpatr,IF(paramètres!$B$28=2,(SUM(Q1373:AO1373)*cotpatr),"Missing Delta Option"))</f>
        <v>Missing Delta Option</v>
      </c>
      <c r="AQ1373" s="13" t="str" cm="1">
        <f t="array" ref="AQ1373">IF(paramètres!$B$28=1,(((SUM(Q1373:Z1373)/1.02)+SUM(AA1373:AB1373))+((SUM(AC1373:AN1373)/1.02)+SUM(AM1373:AN1373)))/12*pécule,IF(paramètres!$B$28=2,SUM(Q1373:AN1373)/12*pécule,"Missing Delta Option"))</f>
        <v>Missing Delta Option</v>
      </c>
      <c r="AR1373" s="132" t="e">
        <f>IF(paramètres!$B$28=1,(((SUM(Q1373:Z1373)/1.02)+SUM(AA1373:AB1373))+((SUM(AC1373:AN1373)/1.02)+SUM(AM1373:AN1373)))+AO1373+AP1373+AQ1373,SUM(Q1373:AN1373)+AO1373+AP1373+AQ1373)</f>
        <v>#VALUE!</v>
      </c>
    </row>
    <row r="1374" spans="1:44" x14ac:dyDescent="0.25">
      <c r="A1374" s="131"/>
      <c r="B1374" s="39"/>
      <c r="C1374" s="39"/>
      <c r="D1374" s="93"/>
      <c r="E1374" s="68"/>
      <c r="F1374" s="40"/>
      <c r="G1374" s="94"/>
      <c r="H1374" s="38"/>
      <c r="I1374" s="95"/>
      <c r="J1374" s="40"/>
      <c r="K1374" s="38"/>
      <c r="L1374" s="95"/>
      <c r="M1374" s="40"/>
      <c r="N1374" s="38"/>
      <c r="O1374" s="95"/>
      <c r="P1374" s="68"/>
      <c r="Q1374" s="226"/>
      <c r="R1374" s="227"/>
      <c r="S1374" s="227"/>
      <c r="T1374" s="227"/>
      <c r="U1374" s="227"/>
      <c r="V1374" s="227"/>
      <c r="W1374" s="227"/>
      <c r="X1374" s="227"/>
      <c r="Y1374" s="227"/>
      <c r="Z1374" s="227"/>
      <c r="AA1374" s="227"/>
      <c r="AB1374" s="228"/>
      <c r="AC1374" s="149">
        <f>IF($D1374="",0,IF($E1374="",0,IF(VLOOKUP($E1374,paramètres!$E$33:$F$44,2,FALSE)&lt;=VLOOKUP($AC$18,paramètres!$E$33:$F$44,2,FALSE),Q1374*$D1374,0)))</f>
        <v>0</v>
      </c>
      <c r="AD1374" s="13">
        <f>IF($D1374="",0,IF($E1374="",0,IF(VLOOKUP($E1374,paramètres!$E$33:$F$44,2,FALSE)&lt;=VLOOKUP($AD$18,paramètres!$E$33:$F$44,2,FALSE),R1374*$D1374,0)))</f>
        <v>0</v>
      </c>
      <c r="AE1374" s="13">
        <f>IF($D1374="",0,IF($E1374="",0,IF(VLOOKUP($E1374,paramètres!$E$33:$F$44,2,FALSE)&lt;=VLOOKUP($AE$18,paramètres!$E$33:$F$44,2,FALSE),S1374*$D1374,0)))</f>
        <v>0</v>
      </c>
      <c r="AF1374" s="13">
        <f>IF($D1374="",0,IF($E1374="",0,IF(VLOOKUP($E1374,paramètres!$E$33:$F$44,2,FALSE)&lt;=VLOOKUP($AF$18,paramètres!$E$33:$F$44,2,FALSE),T1374*$D1374,0)))</f>
        <v>0</v>
      </c>
      <c r="AG1374" s="13">
        <f>IF($D1374="",0,IF($E1374="",0,IF(VLOOKUP($E1374,paramètres!$E$33:$F$44,2,FALSE)&lt;=VLOOKUP($AG$18,paramètres!$E$33:$F$44,2,FALSE),U1374*$D1374,0)))</f>
        <v>0</v>
      </c>
      <c r="AH1374" s="13">
        <f>IF($D1374="",0,IF($E1374="",0,IF(VLOOKUP($E1374,paramètres!$E$33:$F$44,2,FALSE)&lt;=VLOOKUP($AH$18,paramètres!$E$33:$F$44,2,FALSE),V1374*$D1374,0)))</f>
        <v>0</v>
      </c>
      <c r="AI1374" s="13">
        <f>IF($D1374="",0,IF($E1374="",0,IF(VLOOKUP($E1374,paramètres!$E$33:$F$44,2,FALSE)&lt;=VLOOKUP($AI$18,paramètres!$E$33:$F$44,2,FALSE),W1374*$D1374,0)))</f>
        <v>0</v>
      </c>
      <c r="AJ1374" s="13">
        <f>IF($D1374="",0,IF($E1374="",0,IF(VLOOKUP($E1374,paramètres!$E$33:$F$44,2,FALSE)&lt;=VLOOKUP($AJ$18,paramètres!$E$33:$F$44,2,FALSE),X1374*$D1374,0)))</f>
        <v>0</v>
      </c>
      <c r="AK1374" s="13">
        <f>IF($D1374="",0,IF($E1374="",0,IF(VLOOKUP($E1374,paramètres!$E$33:$F$44,2,FALSE)&lt;=VLOOKUP($AK$18,paramètres!$E$33:$F$44,2,FALSE),Y1374*$D1374,0)))</f>
        <v>0</v>
      </c>
      <c r="AL1374" s="13">
        <f>IF($D1374="",0,IF($E1374="",0,IF(VLOOKUP($E1374,paramètres!$E$33:$F$44,2,FALSE)&lt;=VLOOKUP($AL$18,paramètres!$E$33:$F$44,2,FALSE),Z1374*$D1374,0)))</f>
        <v>0</v>
      </c>
      <c r="AM1374" s="13">
        <f>IF($D1374="",0,IF($E1374="",0,IF(VLOOKUP($E1374,paramètres!$E$33:$F$44,2,FALSE)&lt;=VLOOKUP($AM$18,paramètres!$E$33:$F$44,2,FALSE),AA1374*$D1374,0)))</f>
        <v>0</v>
      </c>
      <c r="AN1374" s="154">
        <f>IF($D1374="",0,IF($E1374="",0,IF(VLOOKUP($E1374,paramètres!$E$33:$F$44,2,FALSE)&lt;=VLOOKUP($AN$18,paramètres!$E$33:$F$44,2,FALSE),AB1374*$D1374,0)))</f>
        <v>0</v>
      </c>
      <c r="AO1374" s="149" t="str">
        <f>IF(paramètres!$B$28=1,((SUM(Q1374:Z1374)/1.02)+SUM(AA1374:AB1374))*0.0303/9*COUNT(Q1374:Y1374),IF(paramètres!$B$28=2,(SUM(Q1374:AB1374))*0.0303/9*COUNT(Q1374:Y1374),"Missing Delta option"))</f>
        <v>Missing Delta option</v>
      </c>
      <c r="AP1374" s="13" t="str">
        <f>IF(paramètres!$B$28=1,(((SUM(Q1374:Z1374)/1.02)+SUM(AA1374:AB1374))+((SUM(AC1374:AL1374)/1.02)+SUM(AM1374:AO1374)))*cotpatr,IF(paramètres!$B$28=2,(SUM(Q1374:AO1374)*cotpatr),"Missing Delta Option"))</f>
        <v>Missing Delta Option</v>
      </c>
      <c r="AQ1374" s="13" t="str" cm="1">
        <f t="array" ref="AQ1374">IF(paramètres!$B$28=1,(((SUM(Q1374:Z1374)/1.02)+SUM(AA1374:AB1374))+((SUM(AC1374:AN1374)/1.02)+SUM(AM1374:AN1374)))/12*pécule,IF(paramètres!$B$28=2,SUM(Q1374:AN1374)/12*pécule,"Missing Delta Option"))</f>
        <v>Missing Delta Option</v>
      </c>
      <c r="AR1374" s="132" t="e">
        <f>IF(paramètres!$B$28=1,(((SUM(Q1374:Z1374)/1.02)+SUM(AA1374:AB1374))+((SUM(AC1374:AN1374)/1.02)+SUM(AM1374:AN1374)))+AO1374+AP1374+AQ1374,SUM(Q1374:AN1374)+AO1374+AP1374+AQ1374)</f>
        <v>#VALUE!</v>
      </c>
    </row>
    <row r="1375" spans="1:44" x14ac:dyDescent="0.25">
      <c r="A1375" s="131"/>
      <c r="B1375" s="39"/>
      <c r="C1375" s="39"/>
      <c r="D1375" s="93"/>
      <c r="E1375" s="68"/>
      <c r="F1375" s="40"/>
      <c r="G1375" s="94"/>
      <c r="H1375" s="38"/>
      <c r="I1375" s="95"/>
      <c r="J1375" s="40"/>
      <c r="K1375" s="38"/>
      <c r="L1375" s="95"/>
      <c r="M1375" s="40"/>
      <c r="N1375" s="38"/>
      <c r="O1375" s="95"/>
      <c r="P1375" s="68"/>
      <c r="Q1375" s="226"/>
      <c r="R1375" s="227"/>
      <c r="S1375" s="227"/>
      <c r="T1375" s="227"/>
      <c r="U1375" s="227"/>
      <c r="V1375" s="227"/>
      <c r="W1375" s="227"/>
      <c r="X1375" s="227"/>
      <c r="Y1375" s="227"/>
      <c r="Z1375" s="227"/>
      <c r="AA1375" s="227"/>
      <c r="AB1375" s="228"/>
      <c r="AC1375" s="149">
        <f>IF($D1375="",0,IF($E1375="",0,IF(VLOOKUP($E1375,paramètres!$E$33:$F$44,2,FALSE)&lt;=VLOOKUP($AC$18,paramètres!$E$33:$F$44,2,FALSE),Q1375*$D1375,0)))</f>
        <v>0</v>
      </c>
      <c r="AD1375" s="13">
        <f>IF($D1375="",0,IF($E1375="",0,IF(VLOOKUP($E1375,paramètres!$E$33:$F$44,2,FALSE)&lt;=VLOOKUP($AD$18,paramètres!$E$33:$F$44,2,FALSE),R1375*$D1375,0)))</f>
        <v>0</v>
      </c>
      <c r="AE1375" s="13">
        <f>IF($D1375="",0,IF($E1375="",0,IF(VLOOKUP($E1375,paramètres!$E$33:$F$44,2,FALSE)&lt;=VLOOKUP($AE$18,paramètres!$E$33:$F$44,2,FALSE),S1375*$D1375,0)))</f>
        <v>0</v>
      </c>
      <c r="AF1375" s="13">
        <f>IF($D1375="",0,IF($E1375="",0,IF(VLOOKUP($E1375,paramètres!$E$33:$F$44,2,FALSE)&lt;=VLOOKUP($AF$18,paramètres!$E$33:$F$44,2,FALSE),T1375*$D1375,0)))</f>
        <v>0</v>
      </c>
      <c r="AG1375" s="13">
        <f>IF($D1375="",0,IF($E1375="",0,IF(VLOOKUP($E1375,paramètres!$E$33:$F$44,2,FALSE)&lt;=VLOOKUP($AG$18,paramètres!$E$33:$F$44,2,FALSE),U1375*$D1375,0)))</f>
        <v>0</v>
      </c>
      <c r="AH1375" s="13">
        <f>IF($D1375="",0,IF($E1375="",0,IF(VLOOKUP($E1375,paramètres!$E$33:$F$44,2,FALSE)&lt;=VLOOKUP($AH$18,paramètres!$E$33:$F$44,2,FALSE),V1375*$D1375,0)))</f>
        <v>0</v>
      </c>
      <c r="AI1375" s="13">
        <f>IF($D1375="",0,IF($E1375="",0,IF(VLOOKUP($E1375,paramètres!$E$33:$F$44,2,FALSE)&lt;=VLOOKUP($AI$18,paramètres!$E$33:$F$44,2,FALSE),W1375*$D1375,0)))</f>
        <v>0</v>
      </c>
      <c r="AJ1375" s="13">
        <f>IF($D1375="",0,IF($E1375="",0,IF(VLOOKUP($E1375,paramètres!$E$33:$F$44,2,FALSE)&lt;=VLOOKUP($AJ$18,paramètres!$E$33:$F$44,2,FALSE),X1375*$D1375,0)))</f>
        <v>0</v>
      </c>
      <c r="AK1375" s="13">
        <f>IF($D1375="",0,IF($E1375="",0,IF(VLOOKUP($E1375,paramètres!$E$33:$F$44,2,FALSE)&lt;=VLOOKUP($AK$18,paramètres!$E$33:$F$44,2,FALSE),Y1375*$D1375,0)))</f>
        <v>0</v>
      </c>
      <c r="AL1375" s="13">
        <f>IF($D1375="",0,IF($E1375="",0,IF(VLOOKUP($E1375,paramètres!$E$33:$F$44,2,FALSE)&lt;=VLOOKUP($AL$18,paramètres!$E$33:$F$44,2,FALSE),Z1375*$D1375,0)))</f>
        <v>0</v>
      </c>
      <c r="AM1375" s="13">
        <f>IF($D1375="",0,IF($E1375="",0,IF(VLOOKUP($E1375,paramètres!$E$33:$F$44,2,FALSE)&lt;=VLOOKUP($AM$18,paramètres!$E$33:$F$44,2,FALSE),AA1375*$D1375,0)))</f>
        <v>0</v>
      </c>
      <c r="AN1375" s="154">
        <f>IF($D1375="",0,IF($E1375="",0,IF(VLOOKUP($E1375,paramètres!$E$33:$F$44,2,FALSE)&lt;=VLOOKUP($AN$18,paramètres!$E$33:$F$44,2,FALSE),AB1375*$D1375,0)))</f>
        <v>0</v>
      </c>
      <c r="AO1375" s="149" t="str">
        <f>IF(paramètres!$B$28=1,((SUM(Q1375:Z1375)/1.02)+SUM(AA1375:AB1375))*0.0303/9*COUNT(Q1375:Y1375),IF(paramètres!$B$28=2,(SUM(Q1375:AB1375))*0.0303/9*COUNT(Q1375:Y1375),"Missing Delta option"))</f>
        <v>Missing Delta option</v>
      </c>
      <c r="AP1375" s="13" t="str">
        <f>IF(paramètres!$B$28=1,(((SUM(Q1375:Z1375)/1.02)+SUM(AA1375:AB1375))+((SUM(AC1375:AL1375)/1.02)+SUM(AM1375:AO1375)))*cotpatr,IF(paramètres!$B$28=2,(SUM(Q1375:AO1375)*cotpatr),"Missing Delta Option"))</f>
        <v>Missing Delta Option</v>
      </c>
      <c r="AQ1375" s="13" t="str" cm="1">
        <f t="array" ref="AQ1375">IF(paramètres!$B$28=1,(((SUM(Q1375:Z1375)/1.02)+SUM(AA1375:AB1375))+((SUM(AC1375:AN1375)/1.02)+SUM(AM1375:AN1375)))/12*pécule,IF(paramètres!$B$28=2,SUM(Q1375:AN1375)/12*pécule,"Missing Delta Option"))</f>
        <v>Missing Delta Option</v>
      </c>
      <c r="AR1375" s="132" t="e">
        <f>IF(paramètres!$B$28=1,(((SUM(Q1375:Z1375)/1.02)+SUM(AA1375:AB1375))+((SUM(AC1375:AN1375)/1.02)+SUM(AM1375:AN1375)))+AO1375+AP1375+AQ1375,SUM(Q1375:AN1375)+AO1375+AP1375+AQ1375)</f>
        <v>#VALUE!</v>
      </c>
    </row>
    <row r="1376" spans="1:44" x14ac:dyDescent="0.25">
      <c r="A1376" s="131"/>
      <c r="B1376" s="39"/>
      <c r="C1376" s="39"/>
      <c r="D1376" s="93"/>
      <c r="E1376" s="68"/>
      <c r="F1376" s="40"/>
      <c r="G1376" s="94"/>
      <c r="H1376" s="38"/>
      <c r="I1376" s="95"/>
      <c r="J1376" s="40"/>
      <c r="K1376" s="38"/>
      <c r="L1376" s="95"/>
      <c r="M1376" s="40"/>
      <c r="N1376" s="38"/>
      <c r="O1376" s="95"/>
      <c r="P1376" s="68"/>
      <c r="Q1376" s="226"/>
      <c r="R1376" s="227"/>
      <c r="S1376" s="227"/>
      <c r="T1376" s="227"/>
      <c r="U1376" s="227"/>
      <c r="V1376" s="227"/>
      <c r="W1376" s="227"/>
      <c r="X1376" s="227"/>
      <c r="Y1376" s="227"/>
      <c r="Z1376" s="227"/>
      <c r="AA1376" s="227"/>
      <c r="AB1376" s="228"/>
      <c r="AC1376" s="149">
        <f>IF($D1376="",0,IF($E1376="",0,IF(VLOOKUP($E1376,paramètres!$E$33:$F$44,2,FALSE)&lt;=VLOOKUP($AC$18,paramètres!$E$33:$F$44,2,FALSE),Q1376*$D1376,0)))</f>
        <v>0</v>
      </c>
      <c r="AD1376" s="13">
        <f>IF($D1376="",0,IF($E1376="",0,IF(VLOOKUP($E1376,paramètres!$E$33:$F$44,2,FALSE)&lt;=VLOOKUP($AD$18,paramètres!$E$33:$F$44,2,FALSE),R1376*$D1376,0)))</f>
        <v>0</v>
      </c>
      <c r="AE1376" s="13">
        <f>IF($D1376="",0,IF($E1376="",0,IF(VLOOKUP($E1376,paramètres!$E$33:$F$44,2,FALSE)&lt;=VLOOKUP($AE$18,paramètres!$E$33:$F$44,2,FALSE),S1376*$D1376,0)))</f>
        <v>0</v>
      </c>
      <c r="AF1376" s="13">
        <f>IF($D1376="",0,IF($E1376="",0,IF(VLOOKUP($E1376,paramètres!$E$33:$F$44,2,FALSE)&lt;=VLOOKUP($AF$18,paramètres!$E$33:$F$44,2,FALSE),T1376*$D1376,0)))</f>
        <v>0</v>
      </c>
      <c r="AG1376" s="13">
        <f>IF($D1376="",0,IF($E1376="",0,IF(VLOOKUP($E1376,paramètres!$E$33:$F$44,2,FALSE)&lt;=VLOOKUP($AG$18,paramètres!$E$33:$F$44,2,FALSE),U1376*$D1376,0)))</f>
        <v>0</v>
      </c>
      <c r="AH1376" s="13">
        <f>IF($D1376="",0,IF($E1376="",0,IF(VLOOKUP($E1376,paramètres!$E$33:$F$44,2,FALSE)&lt;=VLOOKUP($AH$18,paramètres!$E$33:$F$44,2,FALSE),V1376*$D1376,0)))</f>
        <v>0</v>
      </c>
      <c r="AI1376" s="13">
        <f>IF($D1376="",0,IF($E1376="",0,IF(VLOOKUP($E1376,paramètres!$E$33:$F$44,2,FALSE)&lt;=VLOOKUP($AI$18,paramètres!$E$33:$F$44,2,FALSE),W1376*$D1376,0)))</f>
        <v>0</v>
      </c>
      <c r="AJ1376" s="13">
        <f>IF($D1376="",0,IF($E1376="",0,IF(VLOOKUP($E1376,paramètres!$E$33:$F$44,2,FALSE)&lt;=VLOOKUP($AJ$18,paramètres!$E$33:$F$44,2,FALSE),X1376*$D1376,0)))</f>
        <v>0</v>
      </c>
      <c r="AK1376" s="13">
        <f>IF($D1376="",0,IF($E1376="",0,IF(VLOOKUP($E1376,paramètres!$E$33:$F$44,2,FALSE)&lt;=VLOOKUP($AK$18,paramètres!$E$33:$F$44,2,FALSE),Y1376*$D1376,0)))</f>
        <v>0</v>
      </c>
      <c r="AL1376" s="13">
        <f>IF($D1376="",0,IF($E1376="",0,IF(VLOOKUP($E1376,paramètres!$E$33:$F$44,2,FALSE)&lt;=VLOOKUP($AL$18,paramètres!$E$33:$F$44,2,FALSE),Z1376*$D1376,0)))</f>
        <v>0</v>
      </c>
      <c r="AM1376" s="13">
        <f>IF($D1376="",0,IF($E1376="",0,IF(VLOOKUP($E1376,paramètres!$E$33:$F$44,2,FALSE)&lt;=VLOOKUP($AM$18,paramètres!$E$33:$F$44,2,FALSE),AA1376*$D1376,0)))</f>
        <v>0</v>
      </c>
      <c r="AN1376" s="154">
        <f>IF($D1376="",0,IF($E1376="",0,IF(VLOOKUP($E1376,paramètres!$E$33:$F$44,2,FALSE)&lt;=VLOOKUP($AN$18,paramètres!$E$33:$F$44,2,FALSE),AB1376*$D1376,0)))</f>
        <v>0</v>
      </c>
      <c r="AO1376" s="149" t="str">
        <f>IF(paramètres!$B$28=1,((SUM(Q1376:Z1376)/1.02)+SUM(AA1376:AB1376))*0.0303/9*COUNT(Q1376:Y1376),IF(paramètres!$B$28=2,(SUM(Q1376:AB1376))*0.0303/9*COUNT(Q1376:Y1376),"Missing Delta option"))</f>
        <v>Missing Delta option</v>
      </c>
      <c r="AP1376" s="13" t="str">
        <f>IF(paramètres!$B$28=1,(((SUM(Q1376:Z1376)/1.02)+SUM(AA1376:AB1376))+((SUM(AC1376:AL1376)/1.02)+SUM(AM1376:AO1376)))*cotpatr,IF(paramètres!$B$28=2,(SUM(Q1376:AO1376)*cotpatr),"Missing Delta Option"))</f>
        <v>Missing Delta Option</v>
      </c>
      <c r="AQ1376" s="13" t="str" cm="1">
        <f t="array" ref="AQ1376">IF(paramètres!$B$28=1,(((SUM(Q1376:Z1376)/1.02)+SUM(AA1376:AB1376))+((SUM(AC1376:AN1376)/1.02)+SUM(AM1376:AN1376)))/12*pécule,IF(paramètres!$B$28=2,SUM(Q1376:AN1376)/12*pécule,"Missing Delta Option"))</f>
        <v>Missing Delta Option</v>
      </c>
      <c r="AR1376" s="132" t="e">
        <f>IF(paramètres!$B$28=1,(((SUM(Q1376:Z1376)/1.02)+SUM(AA1376:AB1376))+((SUM(AC1376:AN1376)/1.02)+SUM(AM1376:AN1376)))+AO1376+AP1376+AQ1376,SUM(Q1376:AN1376)+AO1376+AP1376+AQ1376)</f>
        <v>#VALUE!</v>
      </c>
    </row>
    <row r="1377" spans="1:44" x14ac:dyDescent="0.25">
      <c r="A1377" s="131"/>
      <c r="B1377" s="39"/>
      <c r="C1377" s="39"/>
      <c r="D1377" s="93"/>
      <c r="E1377" s="68"/>
      <c r="F1377" s="40"/>
      <c r="G1377" s="94"/>
      <c r="H1377" s="38"/>
      <c r="I1377" s="95"/>
      <c r="J1377" s="40"/>
      <c r="K1377" s="38"/>
      <c r="L1377" s="95"/>
      <c r="M1377" s="40"/>
      <c r="N1377" s="38"/>
      <c r="O1377" s="95"/>
      <c r="P1377" s="68"/>
      <c r="Q1377" s="226"/>
      <c r="R1377" s="227"/>
      <c r="S1377" s="227"/>
      <c r="T1377" s="227"/>
      <c r="U1377" s="227"/>
      <c r="V1377" s="227"/>
      <c r="W1377" s="227"/>
      <c r="X1377" s="227"/>
      <c r="Y1377" s="227"/>
      <c r="Z1377" s="227"/>
      <c r="AA1377" s="227"/>
      <c r="AB1377" s="228"/>
      <c r="AC1377" s="149">
        <f>IF($D1377="",0,IF($E1377="",0,IF(VLOOKUP($E1377,paramètres!$E$33:$F$44,2,FALSE)&lt;=VLOOKUP($AC$18,paramètres!$E$33:$F$44,2,FALSE),Q1377*$D1377,0)))</f>
        <v>0</v>
      </c>
      <c r="AD1377" s="13">
        <f>IF($D1377="",0,IF($E1377="",0,IF(VLOOKUP($E1377,paramètres!$E$33:$F$44,2,FALSE)&lt;=VLOOKUP($AD$18,paramètres!$E$33:$F$44,2,FALSE),R1377*$D1377,0)))</f>
        <v>0</v>
      </c>
      <c r="AE1377" s="13">
        <f>IF($D1377="",0,IF($E1377="",0,IF(VLOOKUP($E1377,paramètres!$E$33:$F$44,2,FALSE)&lt;=VLOOKUP($AE$18,paramètres!$E$33:$F$44,2,FALSE),S1377*$D1377,0)))</f>
        <v>0</v>
      </c>
      <c r="AF1377" s="13">
        <f>IF($D1377="",0,IF($E1377="",0,IF(VLOOKUP($E1377,paramètres!$E$33:$F$44,2,FALSE)&lt;=VLOOKUP($AF$18,paramètres!$E$33:$F$44,2,FALSE),T1377*$D1377,0)))</f>
        <v>0</v>
      </c>
      <c r="AG1377" s="13">
        <f>IF($D1377="",0,IF($E1377="",0,IF(VLOOKUP($E1377,paramètres!$E$33:$F$44,2,FALSE)&lt;=VLOOKUP($AG$18,paramètres!$E$33:$F$44,2,FALSE),U1377*$D1377,0)))</f>
        <v>0</v>
      </c>
      <c r="AH1377" s="13">
        <f>IF($D1377="",0,IF($E1377="",0,IF(VLOOKUP($E1377,paramètres!$E$33:$F$44,2,FALSE)&lt;=VLOOKUP($AH$18,paramètres!$E$33:$F$44,2,FALSE),V1377*$D1377,0)))</f>
        <v>0</v>
      </c>
      <c r="AI1377" s="13">
        <f>IF($D1377="",0,IF($E1377="",0,IF(VLOOKUP($E1377,paramètres!$E$33:$F$44,2,FALSE)&lt;=VLOOKUP($AI$18,paramètres!$E$33:$F$44,2,FALSE),W1377*$D1377,0)))</f>
        <v>0</v>
      </c>
      <c r="AJ1377" s="13">
        <f>IF($D1377="",0,IF($E1377="",0,IF(VLOOKUP($E1377,paramètres!$E$33:$F$44,2,FALSE)&lt;=VLOOKUP($AJ$18,paramètres!$E$33:$F$44,2,FALSE),X1377*$D1377,0)))</f>
        <v>0</v>
      </c>
      <c r="AK1377" s="13">
        <f>IF($D1377="",0,IF($E1377="",0,IF(VLOOKUP($E1377,paramètres!$E$33:$F$44,2,FALSE)&lt;=VLOOKUP($AK$18,paramètres!$E$33:$F$44,2,FALSE),Y1377*$D1377,0)))</f>
        <v>0</v>
      </c>
      <c r="AL1377" s="13">
        <f>IF($D1377="",0,IF($E1377="",0,IF(VLOOKUP($E1377,paramètres!$E$33:$F$44,2,FALSE)&lt;=VLOOKUP($AL$18,paramètres!$E$33:$F$44,2,FALSE),Z1377*$D1377,0)))</f>
        <v>0</v>
      </c>
      <c r="AM1377" s="13">
        <f>IF($D1377="",0,IF($E1377="",0,IF(VLOOKUP($E1377,paramètres!$E$33:$F$44,2,FALSE)&lt;=VLOOKUP($AM$18,paramètres!$E$33:$F$44,2,FALSE),AA1377*$D1377,0)))</f>
        <v>0</v>
      </c>
      <c r="AN1377" s="154">
        <f>IF($D1377="",0,IF($E1377="",0,IF(VLOOKUP($E1377,paramètres!$E$33:$F$44,2,FALSE)&lt;=VLOOKUP($AN$18,paramètres!$E$33:$F$44,2,FALSE),AB1377*$D1377,0)))</f>
        <v>0</v>
      </c>
      <c r="AO1377" s="149" t="str">
        <f>IF(paramètres!$B$28=1,((SUM(Q1377:Z1377)/1.02)+SUM(AA1377:AB1377))*0.0303/9*COUNT(Q1377:Y1377),IF(paramètres!$B$28=2,(SUM(Q1377:AB1377))*0.0303/9*COUNT(Q1377:Y1377),"Missing Delta option"))</f>
        <v>Missing Delta option</v>
      </c>
      <c r="AP1377" s="13" t="str">
        <f>IF(paramètres!$B$28=1,(((SUM(Q1377:Z1377)/1.02)+SUM(AA1377:AB1377))+((SUM(AC1377:AL1377)/1.02)+SUM(AM1377:AO1377)))*cotpatr,IF(paramètres!$B$28=2,(SUM(Q1377:AO1377)*cotpatr),"Missing Delta Option"))</f>
        <v>Missing Delta Option</v>
      </c>
      <c r="AQ1377" s="13" t="str" cm="1">
        <f t="array" ref="AQ1377">IF(paramètres!$B$28=1,(((SUM(Q1377:Z1377)/1.02)+SUM(AA1377:AB1377))+((SUM(AC1377:AN1377)/1.02)+SUM(AM1377:AN1377)))/12*pécule,IF(paramètres!$B$28=2,SUM(Q1377:AN1377)/12*pécule,"Missing Delta Option"))</f>
        <v>Missing Delta Option</v>
      </c>
      <c r="AR1377" s="132" t="e">
        <f>IF(paramètres!$B$28=1,(((SUM(Q1377:Z1377)/1.02)+SUM(AA1377:AB1377))+((SUM(AC1377:AN1377)/1.02)+SUM(AM1377:AN1377)))+AO1377+AP1377+AQ1377,SUM(Q1377:AN1377)+AO1377+AP1377+AQ1377)</f>
        <v>#VALUE!</v>
      </c>
    </row>
    <row r="1378" spans="1:44" x14ac:dyDescent="0.25">
      <c r="A1378" s="131"/>
      <c r="B1378" s="39"/>
      <c r="C1378" s="39"/>
      <c r="D1378" s="93"/>
      <c r="E1378" s="68"/>
      <c r="F1378" s="40"/>
      <c r="G1378" s="94"/>
      <c r="H1378" s="38"/>
      <c r="I1378" s="95"/>
      <c r="J1378" s="40"/>
      <c r="K1378" s="38"/>
      <c r="L1378" s="95"/>
      <c r="M1378" s="40"/>
      <c r="N1378" s="38"/>
      <c r="O1378" s="95"/>
      <c r="P1378" s="68"/>
      <c r="Q1378" s="226"/>
      <c r="R1378" s="227"/>
      <c r="S1378" s="227"/>
      <c r="T1378" s="227"/>
      <c r="U1378" s="227"/>
      <c r="V1378" s="227"/>
      <c r="W1378" s="227"/>
      <c r="X1378" s="227"/>
      <c r="Y1378" s="227"/>
      <c r="Z1378" s="227"/>
      <c r="AA1378" s="227"/>
      <c r="AB1378" s="228"/>
      <c r="AC1378" s="149">
        <f>IF($D1378="",0,IF($E1378="",0,IF(VLOOKUP($E1378,paramètres!$E$33:$F$44,2,FALSE)&lt;=VLOOKUP($AC$18,paramètres!$E$33:$F$44,2,FALSE),Q1378*$D1378,0)))</f>
        <v>0</v>
      </c>
      <c r="AD1378" s="13">
        <f>IF($D1378="",0,IF($E1378="",0,IF(VLOOKUP($E1378,paramètres!$E$33:$F$44,2,FALSE)&lt;=VLOOKUP($AD$18,paramètres!$E$33:$F$44,2,FALSE),R1378*$D1378,0)))</f>
        <v>0</v>
      </c>
      <c r="AE1378" s="13">
        <f>IF($D1378="",0,IF($E1378="",0,IF(VLOOKUP($E1378,paramètres!$E$33:$F$44,2,FALSE)&lt;=VLOOKUP($AE$18,paramètres!$E$33:$F$44,2,FALSE),S1378*$D1378,0)))</f>
        <v>0</v>
      </c>
      <c r="AF1378" s="13">
        <f>IF($D1378="",0,IF($E1378="",0,IF(VLOOKUP($E1378,paramètres!$E$33:$F$44,2,FALSE)&lt;=VLOOKUP($AF$18,paramètres!$E$33:$F$44,2,FALSE),T1378*$D1378,0)))</f>
        <v>0</v>
      </c>
      <c r="AG1378" s="13">
        <f>IF($D1378="",0,IF($E1378="",0,IF(VLOOKUP($E1378,paramètres!$E$33:$F$44,2,FALSE)&lt;=VLOOKUP($AG$18,paramètres!$E$33:$F$44,2,FALSE),U1378*$D1378,0)))</f>
        <v>0</v>
      </c>
      <c r="AH1378" s="13">
        <f>IF($D1378="",0,IF($E1378="",0,IF(VLOOKUP($E1378,paramètres!$E$33:$F$44,2,FALSE)&lt;=VLOOKUP($AH$18,paramètres!$E$33:$F$44,2,FALSE),V1378*$D1378,0)))</f>
        <v>0</v>
      </c>
      <c r="AI1378" s="13">
        <f>IF($D1378="",0,IF($E1378="",0,IF(VLOOKUP($E1378,paramètres!$E$33:$F$44,2,FALSE)&lt;=VLOOKUP($AI$18,paramètres!$E$33:$F$44,2,FALSE),W1378*$D1378,0)))</f>
        <v>0</v>
      </c>
      <c r="AJ1378" s="13">
        <f>IF($D1378="",0,IF($E1378="",0,IF(VLOOKUP($E1378,paramètres!$E$33:$F$44,2,FALSE)&lt;=VLOOKUP($AJ$18,paramètres!$E$33:$F$44,2,FALSE),X1378*$D1378,0)))</f>
        <v>0</v>
      </c>
      <c r="AK1378" s="13">
        <f>IF($D1378="",0,IF($E1378="",0,IF(VLOOKUP($E1378,paramètres!$E$33:$F$44,2,FALSE)&lt;=VLOOKUP($AK$18,paramètres!$E$33:$F$44,2,FALSE),Y1378*$D1378,0)))</f>
        <v>0</v>
      </c>
      <c r="AL1378" s="13">
        <f>IF($D1378="",0,IF($E1378="",0,IF(VLOOKUP($E1378,paramètres!$E$33:$F$44,2,FALSE)&lt;=VLOOKUP($AL$18,paramètres!$E$33:$F$44,2,FALSE),Z1378*$D1378,0)))</f>
        <v>0</v>
      </c>
      <c r="AM1378" s="13">
        <f>IF($D1378="",0,IF($E1378="",0,IF(VLOOKUP($E1378,paramètres!$E$33:$F$44,2,FALSE)&lt;=VLOOKUP($AM$18,paramètres!$E$33:$F$44,2,FALSE),AA1378*$D1378,0)))</f>
        <v>0</v>
      </c>
      <c r="AN1378" s="154">
        <f>IF($D1378="",0,IF($E1378="",0,IF(VLOOKUP($E1378,paramètres!$E$33:$F$44,2,FALSE)&lt;=VLOOKUP($AN$18,paramètres!$E$33:$F$44,2,FALSE),AB1378*$D1378,0)))</f>
        <v>0</v>
      </c>
      <c r="AO1378" s="149" t="str">
        <f>IF(paramètres!$B$28=1,((SUM(Q1378:Z1378)/1.02)+SUM(AA1378:AB1378))*0.0303/9*COUNT(Q1378:Y1378),IF(paramètres!$B$28=2,(SUM(Q1378:AB1378))*0.0303/9*COUNT(Q1378:Y1378),"Missing Delta option"))</f>
        <v>Missing Delta option</v>
      </c>
      <c r="AP1378" s="13" t="str">
        <f>IF(paramètres!$B$28=1,(((SUM(Q1378:Z1378)/1.02)+SUM(AA1378:AB1378))+((SUM(AC1378:AL1378)/1.02)+SUM(AM1378:AO1378)))*cotpatr,IF(paramètres!$B$28=2,(SUM(Q1378:AO1378)*cotpatr),"Missing Delta Option"))</f>
        <v>Missing Delta Option</v>
      </c>
      <c r="AQ1378" s="13" t="str" cm="1">
        <f t="array" ref="AQ1378">IF(paramètres!$B$28=1,(((SUM(Q1378:Z1378)/1.02)+SUM(AA1378:AB1378))+((SUM(AC1378:AN1378)/1.02)+SUM(AM1378:AN1378)))/12*pécule,IF(paramètres!$B$28=2,SUM(Q1378:AN1378)/12*pécule,"Missing Delta Option"))</f>
        <v>Missing Delta Option</v>
      </c>
      <c r="AR1378" s="132" t="e">
        <f>IF(paramètres!$B$28=1,(((SUM(Q1378:Z1378)/1.02)+SUM(AA1378:AB1378))+((SUM(AC1378:AN1378)/1.02)+SUM(AM1378:AN1378)))+AO1378+AP1378+AQ1378,SUM(Q1378:AN1378)+AO1378+AP1378+AQ1378)</f>
        <v>#VALUE!</v>
      </c>
    </row>
    <row r="1379" spans="1:44" x14ac:dyDescent="0.25">
      <c r="A1379" s="131"/>
      <c r="B1379" s="39"/>
      <c r="C1379" s="39"/>
      <c r="D1379" s="93"/>
      <c r="E1379" s="68"/>
      <c r="F1379" s="40"/>
      <c r="G1379" s="94"/>
      <c r="H1379" s="38"/>
      <c r="I1379" s="95"/>
      <c r="J1379" s="40"/>
      <c r="K1379" s="38"/>
      <c r="L1379" s="95"/>
      <c r="M1379" s="40"/>
      <c r="N1379" s="38"/>
      <c r="O1379" s="95"/>
      <c r="P1379" s="68"/>
      <c r="Q1379" s="226"/>
      <c r="R1379" s="227"/>
      <c r="S1379" s="227"/>
      <c r="T1379" s="227"/>
      <c r="U1379" s="227"/>
      <c r="V1379" s="227"/>
      <c r="W1379" s="227"/>
      <c r="X1379" s="227"/>
      <c r="Y1379" s="227"/>
      <c r="Z1379" s="227"/>
      <c r="AA1379" s="227"/>
      <c r="AB1379" s="228"/>
      <c r="AC1379" s="149">
        <f>IF($D1379="",0,IF($E1379="",0,IF(VLOOKUP($E1379,paramètres!$E$33:$F$44,2,FALSE)&lt;=VLOOKUP($AC$18,paramètres!$E$33:$F$44,2,FALSE),Q1379*$D1379,0)))</f>
        <v>0</v>
      </c>
      <c r="AD1379" s="13">
        <f>IF($D1379="",0,IF($E1379="",0,IF(VLOOKUP($E1379,paramètres!$E$33:$F$44,2,FALSE)&lt;=VLOOKUP($AD$18,paramètres!$E$33:$F$44,2,FALSE),R1379*$D1379,0)))</f>
        <v>0</v>
      </c>
      <c r="AE1379" s="13">
        <f>IF($D1379="",0,IF($E1379="",0,IF(VLOOKUP($E1379,paramètres!$E$33:$F$44,2,FALSE)&lt;=VLOOKUP($AE$18,paramètres!$E$33:$F$44,2,FALSE),S1379*$D1379,0)))</f>
        <v>0</v>
      </c>
      <c r="AF1379" s="13">
        <f>IF($D1379="",0,IF($E1379="",0,IF(VLOOKUP($E1379,paramètres!$E$33:$F$44,2,FALSE)&lt;=VLOOKUP($AF$18,paramètres!$E$33:$F$44,2,FALSE),T1379*$D1379,0)))</f>
        <v>0</v>
      </c>
      <c r="AG1379" s="13">
        <f>IF($D1379="",0,IF($E1379="",0,IF(VLOOKUP($E1379,paramètres!$E$33:$F$44,2,FALSE)&lt;=VLOOKUP($AG$18,paramètres!$E$33:$F$44,2,FALSE),U1379*$D1379,0)))</f>
        <v>0</v>
      </c>
      <c r="AH1379" s="13">
        <f>IF($D1379="",0,IF($E1379="",0,IF(VLOOKUP($E1379,paramètres!$E$33:$F$44,2,FALSE)&lt;=VLOOKUP($AH$18,paramètres!$E$33:$F$44,2,FALSE),V1379*$D1379,0)))</f>
        <v>0</v>
      </c>
      <c r="AI1379" s="13">
        <f>IF($D1379="",0,IF($E1379="",0,IF(VLOOKUP($E1379,paramètres!$E$33:$F$44,2,FALSE)&lt;=VLOOKUP($AI$18,paramètres!$E$33:$F$44,2,FALSE),W1379*$D1379,0)))</f>
        <v>0</v>
      </c>
      <c r="AJ1379" s="13">
        <f>IF($D1379="",0,IF($E1379="",0,IF(VLOOKUP($E1379,paramètres!$E$33:$F$44,2,FALSE)&lt;=VLOOKUP($AJ$18,paramètres!$E$33:$F$44,2,FALSE),X1379*$D1379,0)))</f>
        <v>0</v>
      </c>
      <c r="AK1379" s="13">
        <f>IF($D1379="",0,IF($E1379="",0,IF(VLOOKUP($E1379,paramètres!$E$33:$F$44,2,FALSE)&lt;=VLOOKUP($AK$18,paramètres!$E$33:$F$44,2,FALSE),Y1379*$D1379,0)))</f>
        <v>0</v>
      </c>
      <c r="AL1379" s="13">
        <f>IF($D1379="",0,IF($E1379="",0,IF(VLOOKUP($E1379,paramètres!$E$33:$F$44,2,FALSE)&lt;=VLOOKUP($AL$18,paramètres!$E$33:$F$44,2,FALSE),Z1379*$D1379,0)))</f>
        <v>0</v>
      </c>
      <c r="AM1379" s="13">
        <f>IF($D1379="",0,IF($E1379="",0,IF(VLOOKUP($E1379,paramètres!$E$33:$F$44,2,FALSE)&lt;=VLOOKUP($AM$18,paramètres!$E$33:$F$44,2,FALSE),AA1379*$D1379,0)))</f>
        <v>0</v>
      </c>
      <c r="AN1379" s="154">
        <f>IF($D1379="",0,IF($E1379="",0,IF(VLOOKUP($E1379,paramètres!$E$33:$F$44,2,FALSE)&lt;=VLOOKUP($AN$18,paramètres!$E$33:$F$44,2,FALSE),AB1379*$D1379,0)))</f>
        <v>0</v>
      </c>
      <c r="AO1379" s="149" t="str">
        <f>IF(paramètres!$B$28=1,((SUM(Q1379:Z1379)/1.02)+SUM(AA1379:AB1379))*0.0303/9*COUNT(Q1379:Y1379),IF(paramètres!$B$28=2,(SUM(Q1379:AB1379))*0.0303/9*COUNT(Q1379:Y1379),"Missing Delta option"))</f>
        <v>Missing Delta option</v>
      </c>
      <c r="AP1379" s="13" t="str">
        <f>IF(paramètres!$B$28=1,(((SUM(Q1379:Z1379)/1.02)+SUM(AA1379:AB1379))+((SUM(AC1379:AL1379)/1.02)+SUM(AM1379:AO1379)))*cotpatr,IF(paramètres!$B$28=2,(SUM(Q1379:AO1379)*cotpatr),"Missing Delta Option"))</f>
        <v>Missing Delta Option</v>
      </c>
      <c r="AQ1379" s="13" t="str" cm="1">
        <f t="array" ref="AQ1379">IF(paramètres!$B$28=1,(((SUM(Q1379:Z1379)/1.02)+SUM(AA1379:AB1379))+((SUM(AC1379:AN1379)/1.02)+SUM(AM1379:AN1379)))/12*pécule,IF(paramètres!$B$28=2,SUM(Q1379:AN1379)/12*pécule,"Missing Delta Option"))</f>
        <v>Missing Delta Option</v>
      </c>
      <c r="AR1379" s="132" t="e">
        <f>IF(paramètres!$B$28=1,(((SUM(Q1379:Z1379)/1.02)+SUM(AA1379:AB1379))+((SUM(AC1379:AN1379)/1.02)+SUM(AM1379:AN1379)))+AO1379+AP1379+AQ1379,SUM(Q1379:AN1379)+AO1379+AP1379+AQ1379)</f>
        <v>#VALUE!</v>
      </c>
    </row>
    <row r="1380" spans="1:44" x14ac:dyDescent="0.25">
      <c r="A1380" s="131"/>
      <c r="B1380" s="39"/>
      <c r="C1380" s="39"/>
      <c r="D1380" s="93"/>
      <c r="E1380" s="68"/>
      <c r="F1380" s="40"/>
      <c r="G1380" s="94"/>
      <c r="H1380" s="38"/>
      <c r="I1380" s="95"/>
      <c r="J1380" s="40"/>
      <c r="K1380" s="38"/>
      <c r="L1380" s="95"/>
      <c r="M1380" s="40"/>
      <c r="N1380" s="38"/>
      <c r="O1380" s="95"/>
      <c r="P1380" s="68"/>
      <c r="Q1380" s="226"/>
      <c r="R1380" s="227"/>
      <c r="S1380" s="227"/>
      <c r="T1380" s="227"/>
      <c r="U1380" s="227"/>
      <c r="V1380" s="227"/>
      <c r="W1380" s="227"/>
      <c r="X1380" s="227"/>
      <c r="Y1380" s="227"/>
      <c r="Z1380" s="227"/>
      <c r="AA1380" s="227"/>
      <c r="AB1380" s="228"/>
      <c r="AC1380" s="149">
        <f>IF($D1380="",0,IF($E1380="",0,IF(VLOOKUP($E1380,paramètres!$E$33:$F$44,2,FALSE)&lt;=VLOOKUP($AC$18,paramètres!$E$33:$F$44,2,FALSE),Q1380*$D1380,0)))</f>
        <v>0</v>
      </c>
      <c r="AD1380" s="13">
        <f>IF($D1380="",0,IF($E1380="",0,IF(VLOOKUP($E1380,paramètres!$E$33:$F$44,2,FALSE)&lt;=VLOOKUP($AD$18,paramètres!$E$33:$F$44,2,FALSE),R1380*$D1380,0)))</f>
        <v>0</v>
      </c>
      <c r="AE1380" s="13">
        <f>IF($D1380="",0,IF($E1380="",0,IF(VLOOKUP($E1380,paramètres!$E$33:$F$44,2,FALSE)&lt;=VLOOKUP($AE$18,paramètres!$E$33:$F$44,2,FALSE),S1380*$D1380,0)))</f>
        <v>0</v>
      </c>
      <c r="AF1380" s="13">
        <f>IF($D1380="",0,IF($E1380="",0,IF(VLOOKUP($E1380,paramètres!$E$33:$F$44,2,FALSE)&lt;=VLOOKUP($AF$18,paramètres!$E$33:$F$44,2,FALSE),T1380*$D1380,0)))</f>
        <v>0</v>
      </c>
      <c r="AG1380" s="13">
        <f>IF($D1380="",0,IF($E1380="",0,IF(VLOOKUP($E1380,paramètres!$E$33:$F$44,2,FALSE)&lt;=VLOOKUP($AG$18,paramètres!$E$33:$F$44,2,FALSE),U1380*$D1380,0)))</f>
        <v>0</v>
      </c>
      <c r="AH1380" s="13">
        <f>IF($D1380="",0,IF($E1380="",0,IF(VLOOKUP($E1380,paramètres!$E$33:$F$44,2,FALSE)&lt;=VLOOKUP($AH$18,paramètres!$E$33:$F$44,2,FALSE),V1380*$D1380,0)))</f>
        <v>0</v>
      </c>
      <c r="AI1380" s="13">
        <f>IF($D1380="",0,IF($E1380="",0,IF(VLOOKUP($E1380,paramètres!$E$33:$F$44,2,FALSE)&lt;=VLOOKUP($AI$18,paramètres!$E$33:$F$44,2,FALSE),W1380*$D1380,0)))</f>
        <v>0</v>
      </c>
      <c r="AJ1380" s="13">
        <f>IF($D1380="",0,IF($E1380="",0,IF(VLOOKUP($E1380,paramètres!$E$33:$F$44,2,FALSE)&lt;=VLOOKUP($AJ$18,paramètres!$E$33:$F$44,2,FALSE),X1380*$D1380,0)))</f>
        <v>0</v>
      </c>
      <c r="AK1380" s="13">
        <f>IF($D1380="",0,IF($E1380="",0,IF(VLOOKUP($E1380,paramètres!$E$33:$F$44,2,FALSE)&lt;=VLOOKUP($AK$18,paramètres!$E$33:$F$44,2,FALSE),Y1380*$D1380,0)))</f>
        <v>0</v>
      </c>
      <c r="AL1380" s="13">
        <f>IF($D1380="",0,IF($E1380="",0,IF(VLOOKUP($E1380,paramètres!$E$33:$F$44,2,FALSE)&lt;=VLOOKUP($AL$18,paramètres!$E$33:$F$44,2,FALSE),Z1380*$D1380,0)))</f>
        <v>0</v>
      </c>
      <c r="AM1380" s="13">
        <f>IF($D1380="",0,IF($E1380="",0,IF(VLOOKUP($E1380,paramètres!$E$33:$F$44,2,FALSE)&lt;=VLOOKUP($AM$18,paramètres!$E$33:$F$44,2,FALSE),AA1380*$D1380,0)))</f>
        <v>0</v>
      </c>
      <c r="AN1380" s="154">
        <f>IF($D1380="",0,IF($E1380="",0,IF(VLOOKUP($E1380,paramètres!$E$33:$F$44,2,FALSE)&lt;=VLOOKUP($AN$18,paramètres!$E$33:$F$44,2,FALSE),AB1380*$D1380,0)))</f>
        <v>0</v>
      </c>
      <c r="AO1380" s="149" t="str">
        <f>IF(paramètres!$B$28=1,((SUM(Q1380:Z1380)/1.02)+SUM(AA1380:AB1380))*0.0303/9*COUNT(Q1380:Y1380),IF(paramètres!$B$28=2,(SUM(Q1380:AB1380))*0.0303/9*COUNT(Q1380:Y1380),"Missing Delta option"))</f>
        <v>Missing Delta option</v>
      </c>
      <c r="AP1380" s="13" t="str">
        <f>IF(paramètres!$B$28=1,(((SUM(Q1380:Z1380)/1.02)+SUM(AA1380:AB1380))+((SUM(AC1380:AL1380)/1.02)+SUM(AM1380:AO1380)))*cotpatr,IF(paramètres!$B$28=2,(SUM(Q1380:AO1380)*cotpatr),"Missing Delta Option"))</f>
        <v>Missing Delta Option</v>
      </c>
      <c r="AQ1380" s="13" t="str" cm="1">
        <f t="array" ref="AQ1380">IF(paramètres!$B$28=1,(((SUM(Q1380:Z1380)/1.02)+SUM(AA1380:AB1380))+((SUM(AC1380:AN1380)/1.02)+SUM(AM1380:AN1380)))/12*pécule,IF(paramètres!$B$28=2,SUM(Q1380:AN1380)/12*pécule,"Missing Delta Option"))</f>
        <v>Missing Delta Option</v>
      </c>
      <c r="AR1380" s="132" t="e">
        <f>IF(paramètres!$B$28=1,(((SUM(Q1380:Z1380)/1.02)+SUM(AA1380:AB1380))+((SUM(AC1380:AN1380)/1.02)+SUM(AM1380:AN1380)))+AO1380+AP1380+AQ1380,SUM(Q1380:AN1380)+AO1380+AP1380+AQ1380)</f>
        <v>#VALUE!</v>
      </c>
    </row>
    <row r="1381" spans="1:44" x14ac:dyDescent="0.25">
      <c r="A1381" s="131"/>
      <c r="B1381" s="39"/>
      <c r="C1381" s="39"/>
      <c r="D1381" s="93"/>
      <c r="E1381" s="68"/>
      <c r="F1381" s="40"/>
      <c r="G1381" s="94"/>
      <c r="H1381" s="38"/>
      <c r="I1381" s="95"/>
      <c r="J1381" s="40"/>
      <c r="K1381" s="38"/>
      <c r="L1381" s="95"/>
      <c r="M1381" s="40"/>
      <c r="N1381" s="38"/>
      <c r="O1381" s="95"/>
      <c r="P1381" s="68"/>
      <c r="Q1381" s="226"/>
      <c r="R1381" s="227"/>
      <c r="S1381" s="227"/>
      <c r="T1381" s="227"/>
      <c r="U1381" s="227"/>
      <c r="V1381" s="227"/>
      <c r="W1381" s="227"/>
      <c r="X1381" s="227"/>
      <c r="Y1381" s="227"/>
      <c r="Z1381" s="227"/>
      <c r="AA1381" s="227"/>
      <c r="AB1381" s="228"/>
      <c r="AC1381" s="149">
        <f>IF($D1381="",0,IF($E1381="",0,IF(VLOOKUP($E1381,paramètres!$E$33:$F$44,2,FALSE)&lt;=VLOOKUP($AC$18,paramètres!$E$33:$F$44,2,FALSE),Q1381*$D1381,0)))</f>
        <v>0</v>
      </c>
      <c r="AD1381" s="13">
        <f>IF($D1381="",0,IF($E1381="",0,IF(VLOOKUP($E1381,paramètres!$E$33:$F$44,2,FALSE)&lt;=VLOOKUP($AD$18,paramètres!$E$33:$F$44,2,FALSE),R1381*$D1381,0)))</f>
        <v>0</v>
      </c>
      <c r="AE1381" s="13">
        <f>IF($D1381="",0,IF($E1381="",0,IF(VLOOKUP($E1381,paramètres!$E$33:$F$44,2,FALSE)&lt;=VLOOKUP($AE$18,paramètres!$E$33:$F$44,2,FALSE),S1381*$D1381,0)))</f>
        <v>0</v>
      </c>
      <c r="AF1381" s="13">
        <f>IF($D1381="",0,IF($E1381="",0,IF(VLOOKUP($E1381,paramètres!$E$33:$F$44,2,FALSE)&lt;=VLOOKUP($AF$18,paramètres!$E$33:$F$44,2,FALSE),T1381*$D1381,0)))</f>
        <v>0</v>
      </c>
      <c r="AG1381" s="13">
        <f>IF($D1381="",0,IF($E1381="",0,IF(VLOOKUP($E1381,paramètres!$E$33:$F$44,2,FALSE)&lt;=VLOOKUP($AG$18,paramètres!$E$33:$F$44,2,FALSE),U1381*$D1381,0)))</f>
        <v>0</v>
      </c>
      <c r="AH1381" s="13">
        <f>IF($D1381="",0,IF($E1381="",0,IF(VLOOKUP($E1381,paramètres!$E$33:$F$44,2,FALSE)&lt;=VLOOKUP($AH$18,paramètres!$E$33:$F$44,2,FALSE),V1381*$D1381,0)))</f>
        <v>0</v>
      </c>
      <c r="AI1381" s="13">
        <f>IF($D1381="",0,IF($E1381="",0,IF(VLOOKUP($E1381,paramètres!$E$33:$F$44,2,FALSE)&lt;=VLOOKUP($AI$18,paramètres!$E$33:$F$44,2,FALSE),W1381*$D1381,0)))</f>
        <v>0</v>
      </c>
      <c r="AJ1381" s="13">
        <f>IF($D1381="",0,IF($E1381="",0,IF(VLOOKUP($E1381,paramètres!$E$33:$F$44,2,FALSE)&lt;=VLOOKUP($AJ$18,paramètres!$E$33:$F$44,2,FALSE),X1381*$D1381,0)))</f>
        <v>0</v>
      </c>
      <c r="AK1381" s="13">
        <f>IF($D1381="",0,IF($E1381="",0,IF(VLOOKUP($E1381,paramètres!$E$33:$F$44,2,FALSE)&lt;=VLOOKUP($AK$18,paramètres!$E$33:$F$44,2,FALSE),Y1381*$D1381,0)))</f>
        <v>0</v>
      </c>
      <c r="AL1381" s="13">
        <f>IF($D1381="",0,IF($E1381="",0,IF(VLOOKUP($E1381,paramètres!$E$33:$F$44,2,FALSE)&lt;=VLOOKUP($AL$18,paramètres!$E$33:$F$44,2,FALSE),Z1381*$D1381,0)))</f>
        <v>0</v>
      </c>
      <c r="AM1381" s="13">
        <f>IF($D1381="",0,IF($E1381="",0,IF(VLOOKUP($E1381,paramètres!$E$33:$F$44,2,FALSE)&lt;=VLOOKUP($AM$18,paramètres!$E$33:$F$44,2,FALSE),AA1381*$D1381,0)))</f>
        <v>0</v>
      </c>
      <c r="AN1381" s="154">
        <f>IF($D1381="",0,IF($E1381="",0,IF(VLOOKUP($E1381,paramètres!$E$33:$F$44,2,FALSE)&lt;=VLOOKUP($AN$18,paramètres!$E$33:$F$44,2,FALSE),AB1381*$D1381,0)))</f>
        <v>0</v>
      </c>
      <c r="AO1381" s="149" t="str">
        <f>IF(paramètres!$B$28=1,((SUM(Q1381:Z1381)/1.02)+SUM(AA1381:AB1381))*0.0303/9*COUNT(Q1381:Y1381),IF(paramètres!$B$28=2,(SUM(Q1381:AB1381))*0.0303/9*COUNT(Q1381:Y1381),"Missing Delta option"))</f>
        <v>Missing Delta option</v>
      </c>
      <c r="AP1381" s="13" t="str">
        <f>IF(paramètres!$B$28=1,(((SUM(Q1381:Z1381)/1.02)+SUM(AA1381:AB1381))+((SUM(AC1381:AL1381)/1.02)+SUM(AM1381:AO1381)))*cotpatr,IF(paramètres!$B$28=2,(SUM(Q1381:AO1381)*cotpatr),"Missing Delta Option"))</f>
        <v>Missing Delta Option</v>
      </c>
      <c r="AQ1381" s="13" t="str" cm="1">
        <f t="array" ref="AQ1381">IF(paramètres!$B$28=1,(((SUM(Q1381:Z1381)/1.02)+SUM(AA1381:AB1381))+((SUM(AC1381:AN1381)/1.02)+SUM(AM1381:AN1381)))/12*pécule,IF(paramètres!$B$28=2,SUM(Q1381:AN1381)/12*pécule,"Missing Delta Option"))</f>
        <v>Missing Delta Option</v>
      </c>
      <c r="AR1381" s="132" t="e">
        <f>IF(paramètres!$B$28=1,(((SUM(Q1381:Z1381)/1.02)+SUM(AA1381:AB1381))+((SUM(AC1381:AN1381)/1.02)+SUM(AM1381:AN1381)))+AO1381+AP1381+AQ1381,SUM(Q1381:AN1381)+AO1381+AP1381+AQ1381)</f>
        <v>#VALUE!</v>
      </c>
    </row>
    <row r="1382" spans="1:44" x14ac:dyDescent="0.25">
      <c r="A1382" s="131"/>
      <c r="B1382" s="39"/>
      <c r="C1382" s="39"/>
      <c r="D1382" s="93"/>
      <c r="E1382" s="68"/>
      <c r="F1382" s="40"/>
      <c r="G1382" s="94"/>
      <c r="H1382" s="38"/>
      <c r="I1382" s="95"/>
      <c r="J1382" s="40"/>
      <c r="K1382" s="38"/>
      <c r="L1382" s="95"/>
      <c r="M1382" s="40"/>
      <c r="N1382" s="38"/>
      <c r="O1382" s="95"/>
      <c r="P1382" s="68"/>
      <c r="Q1382" s="226"/>
      <c r="R1382" s="227"/>
      <c r="S1382" s="227"/>
      <c r="T1382" s="227"/>
      <c r="U1382" s="227"/>
      <c r="V1382" s="227"/>
      <c r="W1382" s="227"/>
      <c r="X1382" s="227"/>
      <c r="Y1382" s="227"/>
      <c r="Z1382" s="227"/>
      <c r="AA1382" s="227"/>
      <c r="AB1382" s="228"/>
      <c r="AC1382" s="149">
        <f>IF($D1382="",0,IF($E1382="",0,IF(VLOOKUP($E1382,paramètres!$E$33:$F$44,2,FALSE)&lt;=VLOOKUP($AC$18,paramètres!$E$33:$F$44,2,FALSE),Q1382*$D1382,0)))</f>
        <v>0</v>
      </c>
      <c r="AD1382" s="13">
        <f>IF($D1382="",0,IF($E1382="",0,IF(VLOOKUP($E1382,paramètres!$E$33:$F$44,2,FALSE)&lt;=VLOOKUP($AD$18,paramètres!$E$33:$F$44,2,FALSE),R1382*$D1382,0)))</f>
        <v>0</v>
      </c>
      <c r="AE1382" s="13">
        <f>IF($D1382="",0,IF($E1382="",0,IF(VLOOKUP($E1382,paramètres!$E$33:$F$44,2,FALSE)&lt;=VLOOKUP($AE$18,paramètres!$E$33:$F$44,2,FALSE),S1382*$D1382,0)))</f>
        <v>0</v>
      </c>
      <c r="AF1382" s="13">
        <f>IF($D1382="",0,IF($E1382="",0,IF(VLOOKUP($E1382,paramètres!$E$33:$F$44,2,FALSE)&lt;=VLOOKUP($AF$18,paramètres!$E$33:$F$44,2,FALSE),T1382*$D1382,0)))</f>
        <v>0</v>
      </c>
      <c r="AG1382" s="13">
        <f>IF($D1382="",0,IF($E1382="",0,IF(VLOOKUP($E1382,paramètres!$E$33:$F$44,2,FALSE)&lt;=VLOOKUP($AG$18,paramètres!$E$33:$F$44,2,FALSE),U1382*$D1382,0)))</f>
        <v>0</v>
      </c>
      <c r="AH1382" s="13">
        <f>IF($D1382="",0,IF($E1382="",0,IF(VLOOKUP($E1382,paramètres!$E$33:$F$44,2,FALSE)&lt;=VLOOKUP($AH$18,paramètres!$E$33:$F$44,2,FALSE),V1382*$D1382,0)))</f>
        <v>0</v>
      </c>
      <c r="AI1382" s="13">
        <f>IF($D1382="",0,IF($E1382="",0,IF(VLOOKUP($E1382,paramètres!$E$33:$F$44,2,FALSE)&lt;=VLOOKUP($AI$18,paramètres!$E$33:$F$44,2,FALSE),W1382*$D1382,0)))</f>
        <v>0</v>
      </c>
      <c r="AJ1382" s="13">
        <f>IF($D1382="",0,IF($E1382="",0,IF(VLOOKUP($E1382,paramètres!$E$33:$F$44,2,FALSE)&lt;=VLOOKUP($AJ$18,paramètres!$E$33:$F$44,2,FALSE),X1382*$D1382,0)))</f>
        <v>0</v>
      </c>
      <c r="AK1382" s="13">
        <f>IF($D1382="",0,IF($E1382="",0,IF(VLOOKUP($E1382,paramètres!$E$33:$F$44,2,FALSE)&lt;=VLOOKUP($AK$18,paramètres!$E$33:$F$44,2,FALSE),Y1382*$D1382,0)))</f>
        <v>0</v>
      </c>
      <c r="AL1382" s="13">
        <f>IF($D1382="",0,IF($E1382="",0,IF(VLOOKUP($E1382,paramètres!$E$33:$F$44,2,FALSE)&lt;=VLOOKUP($AL$18,paramètres!$E$33:$F$44,2,FALSE),Z1382*$D1382,0)))</f>
        <v>0</v>
      </c>
      <c r="AM1382" s="13">
        <f>IF($D1382="",0,IF($E1382="",0,IF(VLOOKUP($E1382,paramètres!$E$33:$F$44,2,FALSE)&lt;=VLOOKUP($AM$18,paramètres!$E$33:$F$44,2,FALSE),AA1382*$D1382,0)))</f>
        <v>0</v>
      </c>
      <c r="AN1382" s="154">
        <f>IF($D1382="",0,IF($E1382="",0,IF(VLOOKUP($E1382,paramètres!$E$33:$F$44,2,FALSE)&lt;=VLOOKUP($AN$18,paramètres!$E$33:$F$44,2,FALSE),AB1382*$D1382,0)))</f>
        <v>0</v>
      </c>
      <c r="AO1382" s="149" t="str">
        <f>IF(paramètres!$B$28=1,((SUM(Q1382:Z1382)/1.02)+SUM(AA1382:AB1382))*0.0303/9*COUNT(Q1382:Y1382),IF(paramètres!$B$28=2,(SUM(Q1382:AB1382))*0.0303/9*COUNT(Q1382:Y1382),"Missing Delta option"))</f>
        <v>Missing Delta option</v>
      </c>
      <c r="AP1382" s="13" t="str">
        <f>IF(paramètres!$B$28=1,(((SUM(Q1382:Z1382)/1.02)+SUM(AA1382:AB1382))+((SUM(AC1382:AL1382)/1.02)+SUM(AM1382:AO1382)))*cotpatr,IF(paramètres!$B$28=2,(SUM(Q1382:AO1382)*cotpatr),"Missing Delta Option"))</f>
        <v>Missing Delta Option</v>
      </c>
      <c r="AQ1382" s="13" t="str" cm="1">
        <f t="array" ref="AQ1382">IF(paramètres!$B$28=1,(((SUM(Q1382:Z1382)/1.02)+SUM(AA1382:AB1382))+((SUM(AC1382:AN1382)/1.02)+SUM(AM1382:AN1382)))/12*pécule,IF(paramètres!$B$28=2,SUM(Q1382:AN1382)/12*pécule,"Missing Delta Option"))</f>
        <v>Missing Delta Option</v>
      </c>
      <c r="AR1382" s="132" t="e">
        <f>IF(paramètres!$B$28=1,(((SUM(Q1382:Z1382)/1.02)+SUM(AA1382:AB1382))+((SUM(AC1382:AN1382)/1.02)+SUM(AM1382:AN1382)))+AO1382+AP1382+AQ1382,SUM(Q1382:AN1382)+AO1382+AP1382+AQ1382)</f>
        <v>#VALUE!</v>
      </c>
    </row>
    <row r="1383" spans="1:44" x14ac:dyDescent="0.25">
      <c r="A1383" s="131"/>
      <c r="B1383" s="39"/>
      <c r="C1383" s="39"/>
      <c r="D1383" s="93"/>
      <c r="E1383" s="68"/>
      <c r="F1383" s="40"/>
      <c r="G1383" s="94"/>
      <c r="H1383" s="38"/>
      <c r="I1383" s="95"/>
      <c r="J1383" s="40"/>
      <c r="K1383" s="38"/>
      <c r="L1383" s="95"/>
      <c r="M1383" s="40"/>
      <c r="N1383" s="38"/>
      <c r="O1383" s="95"/>
      <c r="P1383" s="68"/>
      <c r="Q1383" s="226"/>
      <c r="R1383" s="227"/>
      <c r="S1383" s="227"/>
      <c r="T1383" s="227"/>
      <c r="U1383" s="227"/>
      <c r="V1383" s="227"/>
      <c r="W1383" s="227"/>
      <c r="X1383" s="227"/>
      <c r="Y1383" s="227"/>
      <c r="Z1383" s="227"/>
      <c r="AA1383" s="227"/>
      <c r="AB1383" s="228"/>
      <c r="AC1383" s="149">
        <f>IF($D1383="",0,IF($E1383="",0,IF(VLOOKUP($E1383,paramètres!$E$33:$F$44,2,FALSE)&lt;=VLOOKUP($AC$18,paramètres!$E$33:$F$44,2,FALSE),Q1383*$D1383,0)))</f>
        <v>0</v>
      </c>
      <c r="AD1383" s="13">
        <f>IF($D1383="",0,IF($E1383="",0,IF(VLOOKUP($E1383,paramètres!$E$33:$F$44,2,FALSE)&lt;=VLOOKUP($AD$18,paramètres!$E$33:$F$44,2,FALSE),R1383*$D1383,0)))</f>
        <v>0</v>
      </c>
      <c r="AE1383" s="13">
        <f>IF($D1383="",0,IF($E1383="",0,IF(VLOOKUP($E1383,paramètres!$E$33:$F$44,2,FALSE)&lt;=VLOOKUP($AE$18,paramètres!$E$33:$F$44,2,FALSE),S1383*$D1383,0)))</f>
        <v>0</v>
      </c>
      <c r="AF1383" s="13">
        <f>IF($D1383="",0,IF($E1383="",0,IF(VLOOKUP($E1383,paramètres!$E$33:$F$44,2,FALSE)&lt;=VLOOKUP($AF$18,paramètres!$E$33:$F$44,2,FALSE),T1383*$D1383,0)))</f>
        <v>0</v>
      </c>
      <c r="AG1383" s="13">
        <f>IF($D1383="",0,IF($E1383="",0,IF(VLOOKUP($E1383,paramètres!$E$33:$F$44,2,FALSE)&lt;=VLOOKUP($AG$18,paramètres!$E$33:$F$44,2,FALSE),U1383*$D1383,0)))</f>
        <v>0</v>
      </c>
      <c r="AH1383" s="13">
        <f>IF($D1383="",0,IF($E1383="",0,IF(VLOOKUP($E1383,paramètres!$E$33:$F$44,2,FALSE)&lt;=VLOOKUP($AH$18,paramètres!$E$33:$F$44,2,FALSE),V1383*$D1383,0)))</f>
        <v>0</v>
      </c>
      <c r="AI1383" s="13">
        <f>IF($D1383="",0,IF($E1383="",0,IF(VLOOKUP($E1383,paramètres!$E$33:$F$44,2,FALSE)&lt;=VLOOKUP($AI$18,paramètres!$E$33:$F$44,2,FALSE),W1383*$D1383,0)))</f>
        <v>0</v>
      </c>
      <c r="AJ1383" s="13">
        <f>IF($D1383="",0,IF($E1383="",0,IF(VLOOKUP($E1383,paramètres!$E$33:$F$44,2,FALSE)&lt;=VLOOKUP($AJ$18,paramètres!$E$33:$F$44,2,FALSE),X1383*$D1383,0)))</f>
        <v>0</v>
      </c>
      <c r="AK1383" s="13">
        <f>IF($D1383="",0,IF($E1383="",0,IF(VLOOKUP($E1383,paramètres!$E$33:$F$44,2,FALSE)&lt;=VLOOKUP($AK$18,paramètres!$E$33:$F$44,2,FALSE),Y1383*$D1383,0)))</f>
        <v>0</v>
      </c>
      <c r="AL1383" s="13">
        <f>IF($D1383="",0,IF($E1383="",0,IF(VLOOKUP($E1383,paramètres!$E$33:$F$44,2,FALSE)&lt;=VLOOKUP($AL$18,paramètres!$E$33:$F$44,2,FALSE),Z1383*$D1383,0)))</f>
        <v>0</v>
      </c>
      <c r="AM1383" s="13">
        <f>IF($D1383="",0,IF($E1383="",0,IF(VLOOKUP($E1383,paramètres!$E$33:$F$44,2,FALSE)&lt;=VLOOKUP($AM$18,paramètres!$E$33:$F$44,2,FALSE),AA1383*$D1383,0)))</f>
        <v>0</v>
      </c>
      <c r="AN1383" s="154">
        <f>IF($D1383="",0,IF($E1383="",0,IF(VLOOKUP($E1383,paramètres!$E$33:$F$44,2,FALSE)&lt;=VLOOKUP($AN$18,paramètres!$E$33:$F$44,2,FALSE),AB1383*$D1383,0)))</f>
        <v>0</v>
      </c>
      <c r="AO1383" s="149" t="str">
        <f>IF(paramètres!$B$28=1,((SUM(Q1383:Z1383)/1.02)+SUM(AA1383:AB1383))*0.0303/9*COUNT(Q1383:Y1383),IF(paramètres!$B$28=2,(SUM(Q1383:AB1383))*0.0303/9*COUNT(Q1383:Y1383),"Missing Delta option"))</f>
        <v>Missing Delta option</v>
      </c>
      <c r="AP1383" s="13" t="str">
        <f>IF(paramètres!$B$28=1,(((SUM(Q1383:Z1383)/1.02)+SUM(AA1383:AB1383))+((SUM(AC1383:AL1383)/1.02)+SUM(AM1383:AO1383)))*cotpatr,IF(paramètres!$B$28=2,(SUM(Q1383:AO1383)*cotpatr),"Missing Delta Option"))</f>
        <v>Missing Delta Option</v>
      </c>
      <c r="AQ1383" s="13" t="str" cm="1">
        <f t="array" ref="AQ1383">IF(paramètres!$B$28=1,(((SUM(Q1383:Z1383)/1.02)+SUM(AA1383:AB1383))+((SUM(AC1383:AN1383)/1.02)+SUM(AM1383:AN1383)))/12*pécule,IF(paramètres!$B$28=2,SUM(Q1383:AN1383)/12*pécule,"Missing Delta Option"))</f>
        <v>Missing Delta Option</v>
      </c>
      <c r="AR1383" s="132" t="e">
        <f>IF(paramètres!$B$28=1,(((SUM(Q1383:Z1383)/1.02)+SUM(AA1383:AB1383))+((SUM(AC1383:AN1383)/1.02)+SUM(AM1383:AN1383)))+AO1383+AP1383+AQ1383,SUM(Q1383:AN1383)+AO1383+AP1383+AQ1383)</f>
        <v>#VALUE!</v>
      </c>
    </row>
    <row r="1384" spans="1:44" x14ac:dyDescent="0.25">
      <c r="A1384" s="131"/>
      <c r="B1384" s="39"/>
      <c r="C1384" s="39"/>
      <c r="D1384" s="93"/>
      <c r="E1384" s="68"/>
      <c r="F1384" s="40"/>
      <c r="G1384" s="94"/>
      <c r="H1384" s="38"/>
      <c r="I1384" s="95"/>
      <c r="J1384" s="40"/>
      <c r="K1384" s="38"/>
      <c r="L1384" s="95"/>
      <c r="M1384" s="40"/>
      <c r="N1384" s="38"/>
      <c r="O1384" s="95"/>
      <c r="P1384" s="68"/>
      <c r="Q1384" s="226"/>
      <c r="R1384" s="227"/>
      <c r="S1384" s="227"/>
      <c r="T1384" s="227"/>
      <c r="U1384" s="227"/>
      <c r="V1384" s="227"/>
      <c r="W1384" s="227"/>
      <c r="X1384" s="227"/>
      <c r="Y1384" s="227"/>
      <c r="Z1384" s="227"/>
      <c r="AA1384" s="227"/>
      <c r="AB1384" s="228"/>
      <c r="AC1384" s="149">
        <f>IF($D1384="",0,IF($E1384="",0,IF(VLOOKUP($E1384,paramètres!$E$33:$F$44,2,FALSE)&lt;=VLOOKUP($AC$18,paramètres!$E$33:$F$44,2,FALSE),Q1384*$D1384,0)))</f>
        <v>0</v>
      </c>
      <c r="AD1384" s="13">
        <f>IF($D1384="",0,IF($E1384="",0,IF(VLOOKUP($E1384,paramètres!$E$33:$F$44,2,FALSE)&lt;=VLOOKUP($AD$18,paramètres!$E$33:$F$44,2,FALSE),R1384*$D1384,0)))</f>
        <v>0</v>
      </c>
      <c r="AE1384" s="13">
        <f>IF($D1384="",0,IF($E1384="",0,IF(VLOOKUP($E1384,paramètres!$E$33:$F$44,2,FALSE)&lt;=VLOOKUP($AE$18,paramètres!$E$33:$F$44,2,FALSE),S1384*$D1384,0)))</f>
        <v>0</v>
      </c>
      <c r="AF1384" s="13">
        <f>IF($D1384="",0,IF($E1384="",0,IF(VLOOKUP($E1384,paramètres!$E$33:$F$44,2,FALSE)&lt;=VLOOKUP($AF$18,paramètres!$E$33:$F$44,2,FALSE),T1384*$D1384,0)))</f>
        <v>0</v>
      </c>
      <c r="AG1384" s="13">
        <f>IF($D1384="",0,IF($E1384="",0,IF(VLOOKUP($E1384,paramètres!$E$33:$F$44,2,FALSE)&lt;=VLOOKUP($AG$18,paramètres!$E$33:$F$44,2,FALSE),U1384*$D1384,0)))</f>
        <v>0</v>
      </c>
      <c r="AH1384" s="13">
        <f>IF($D1384="",0,IF($E1384="",0,IF(VLOOKUP($E1384,paramètres!$E$33:$F$44,2,FALSE)&lt;=VLOOKUP($AH$18,paramètres!$E$33:$F$44,2,FALSE),V1384*$D1384,0)))</f>
        <v>0</v>
      </c>
      <c r="AI1384" s="13">
        <f>IF($D1384="",0,IF($E1384="",0,IF(VLOOKUP($E1384,paramètres!$E$33:$F$44,2,FALSE)&lt;=VLOOKUP($AI$18,paramètres!$E$33:$F$44,2,FALSE),W1384*$D1384,0)))</f>
        <v>0</v>
      </c>
      <c r="AJ1384" s="13">
        <f>IF($D1384="",0,IF($E1384="",0,IF(VLOOKUP($E1384,paramètres!$E$33:$F$44,2,FALSE)&lt;=VLOOKUP($AJ$18,paramètres!$E$33:$F$44,2,FALSE),X1384*$D1384,0)))</f>
        <v>0</v>
      </c>
      <c r="AK1384" s="13">
        <f>IF($D1384="",0,IF($E1384="",0,IF(VLOOKUP($E1384,paramètres!$E$33:$F$44,2,FALSE)&lt;=VLOOKUP($AK$18,paramètres!$E$33:$F$44,2,FALSE),Y1384*$D1384,0)))</f>
        <v>0</v>
      </c>
      <c r="AL1384" s="13">
        <f>IF($D1384="",0,IF($E1384="",0,IF(VLOOKUP($E1384,paramètres!$E$33:$F$44,2,FALSE)&lt;=VLOOKUP($AL$18,paramètres!$E$33:$F$44,2,FALSE),Z1384*$D1384,0)))</f>
        <v>0</v>
      </c>
      <c r="AM1384" s="13">
        <f>IF($D1384="",0,IF($E1384="",0,IF(VLOOKUP($E1384,paramètres!$E$33:$F$44,2,FALSE)&lt;=VLOOKUP($AM$18,paramètres!$E$33:$F$44,2,FALSE),AA1384*$D1384,0)))</f>
        <v>0</v>
      </c>
      <c r="AN1384" s="154">
        <f>IF($D1384="",0,IF($E1384="",0,IF(VLOOKUP($E1384,paramètres!$E$33:$F$44,2,FALSE)&lt;=VLOOKUP($AN$18,paramètres!$E$33:$F$44,2,FALSE),AB1384*$D1384,0)))</f>
        <v>0</v>
      </c>
      <c r="AO1384" s="149" t="str">
        <f>IF(paramètres!$B$28=1,((SUM(Q1384:Z1384)/1.02)+SUM(AA1384:AB1384))*0.0303/9*COUNT(Q1384:Y1384),IF(paramètres!$B$28=2,(SUM(Q1384:AB1384))*0.0303/9*COUNT(Q1384:Y1384),"Missing Delta option"))</f>
        <v>Missing Delta option</v>
      </c>
      <c r="AP1384" s="13" t="str">
        <f>IF(paramètres!$B$28=1,(((SUM(Q1384:Z1384)/1.02)+SUM(AA1384:AB1384))+((SUM(AC1384:AL1384)/1.02)+SUM(AM1384:AO1384)))*cotpatr,IF(paramètres!$B$28=2,(SUM(Q1384:AO1384)*cotpatr),"Missing Delta Option"))</f>
        <v>Missing Delta Option</v>
      </c>
      <c r="AQ1384" s="13" t="str" cm="1">
        <f t="array" ref="AQ1384">IF(paramètres!$B$28=1,(((SUM(Q1384:Z1384)/1.02)+SUM(AA1384:AB1384))+((SUM(AC1384:AN1384)/1.02)+SUM(AM1384:AN1384)))/12*pécule,IF(paramètres!$B$28=2,SUM(Q1384:AN1384)/12*pécule,"Missing Delta Option"))</f>
        <v>Missing Delta Option</v>
      </c>
      <c r="AR1384" s="132" t="e">
        <f>IF(paramètres!$B$28=1,(((SUM(Q1384:Z1384)/1.02)+SUM(AA1384:AB1384))+((SUM(AC1384:AN1384)/1.02)+SUM(AM1384:AN1384)))+AO1384+AP1384+AQ1384,SUM(Q1384:AN1384)+AO1384+AP1384+AQ1384)</f>
        <v>#VALUE!</v>
      </c>
    </row>
    <row r="1385" spans="1:44" x14ac:dyDescent="0.25">
      <c r="A1385" s="131"/>
      <c r="B1385" s="39"/>
      <c r="C1385" s="39"/>
      <c r="D1385" s="93"/>
      <c r="E1385" s="68"/>
      <c r="F1385" s="40"/>
      <c r="G1385" s="94"/>
      <c r="H1385" s="38"/>
      <c r="I1385" s="95"/>
      <c r="J1385" s="40"/>
      <c r="K1385" s="38"/>
      <c r="L1385" s="95"/>
      <c r="M1385" s="40"/>
      <c r="N1385" s="38"/>
      <c r="O1385" s="95"/>
      <c r="P1385" s="68"/>
      <c r="Q1385" s="226"/>
      <c r="R1385" s="227"/>
      <c r="S1385" s="227"/>
      <c r="T1385" s="227"/>
      <c r="U1385" s="227"/>
      <c r="V1385" s="227"/>
      <c r="W1385" s="227"/>
      <c r="X1385" s="227"/>
      <c r="Y1385" s="227"/>
      <c r="Z1385" s="227"/>
      <c r="AA1385" s="227"/>
      <c r="AB1385" s="228"/>
      <c r="AC1385" s="149">
        <f>IF($D1385="",0,IF($E1385="",0,IF(VLOOKUP($E1385,paramètres!$E$33:$F$44,2,FALSE)&lt;=VLOOKUP($AC$18,paramètres!$E$33:$F$44,2,FALSE),Q1385*$D1385,0)))</f>
        <v>0</v>
      </c>
      <c r="AD1385" s="13">
        <f>IF($D1385="",0,IF($E1385="",0,IF(VLOOKUP($E1385,paramètres!$E$33:$F$44,2,FALSE)&lt;=VLOOKUP($AD$18,paramètres!$E$33:$F$44,2,FALSE),R1385*$D1385,0)))</f>
        <v>0</v>
      </c>
      <c r="AE1385" s="13">
        <f>IF($D1385="",0,IF($E1385="",0,IF(VLOOKUP($E1385,paramètres!$E$33:$F$44,2,FALSE)&lt;=VLOOKUP($AE$18,paramètres!$E$33:$F$44,2,FALSE),S1385*$D1385,0)))</f>
        <v>0</v>
      </c>
      <c r="AF1385" s="13">
        <f>IF($D1385="",0,IF($E1385="",0,IF(VLOOKUP($E1385,paramètres!$E$33:$F$44,2,FALSE)&lt;=VLOOKUP($AF$18,paramètres!$E$33:$F$44,2,FALSE),T1385*$D1385,0)))</f>
        <v>0</v>
      </c>
      <c r="AG1385" s="13">
        <f>IF($D1385="",0,IF($E1385="",0,IF(VLOOKUP($E1385,paramètres!$E$33:$F$44,2,FALSE)&lt;=VLOOKUP($AG$18,paramètres!$E$33:$F$44,2,FALSE),U1385*$D1385,0)))</f>
        <v>0</v>
      </c>
      <c r="AH1385" s="13">
        <f>IF($D1385="",0,IF($E1385="",0,IF(VLOOKUP($E1385,paramètres!$E$33:$F$44,2,FALSE)&lt;=VLOOKUP($AH$18,paramètres!$E$33:$F$44,2,FALSE),V1385*$D1385,0)))</f>
        <v>0</v>
      </c>
      <c r="AI1385" s="13">
        <f>IF($D1385="",0,IF($E1385="",0,IF(VLOOKUP($E1385,paramètres!$E$33:$F$44,2,FALSE)&lt;=VLOOKUP($AI$18,paramètres!$E$33:$F$44,2,FALSE),W1385*$D1385,0)))</f>
        <v>0</v>
      </c>
      <c r="AJ1385" s="13">
        <f>IF($D1385="",0,IF($E1385="",0,IF(VLOOKUP($E1385,paramètres!$E$33:$F$44,2,FALSE)&lt;=VLOOKUP($AJ$18,paramètres!$E$33:$F$44,2,FALSE),X1385*$D1385,0)))</f>
        <v>0</v>
      </c>
      <c r="AK1385" s="13">
        <f>IF($D1385="",0,IF($E1385="",0,IF(VLOOKUP($E1385,paramètres!$E$33:$F$44,2,FALSE)&lt;=VLOOKUP($AK$18,paramètres!$E$33:$F$44,2,FALSE),Y1385*$D1385,0)))</f>
        <v>0</v>
      </c>
      <c r="AL1385" s="13">
        <f>IF($D1385="",0,IF($E1385="",0,IF(VLOOKUP($E1385,paramètres!$E$33:$F$44,2,FALSE)&lt;=VLOOKUP($AL$18,paramètres!$E$33:$F$44,2,FALSE),Z1385*$D1385,0)))</f>
        <v>0</v>
      </c>
      <c r="AM1385" s="13">
        <f>IF($D1385="",0,IF($E1385="",0,IF(VLOOKUP($E1385,paramètres!$E$33:$F$44,2,FALSE)&lt;=VLOOKUP($AM$18,paramètres!$E$33:$F$44,2,FALSE),AA1385*$D1385,0)))</f>
        <v>0</v>
      </c>
      <c r="AN1385" s="154">
        <f>IF($D1385="",0,IF($E1385="",0,IF(VLOOKUP($E1385,paramètres!$E$33:$F$44,2,FALSE)&lt;=VLOOKUP($AN$18,paramètres!$E$33:$F$44,2,FALSE),AB1385*$D1385,0)))</f>
        <v>0</v>
      </c>
      <c r="AO1385" s="149" t="str">
        <f>IF(paramètres!$B$28=1,((SUM(Q1385:Z1385)/1.02)+SUM(AA1385:AB1385))*0.0303/9*COUNT(Q1385:Y1385),IF(paramètres!$B$28=2,(SUM(Q1385:AB1385))*0.0303/9*COUNT(Q1385:Y1385),"Missing Delta option"))</f>
        <v>Missing Delta option</v>
      </c>
      <c r="AP1385" s="13" t="str">
        <f>IF(paramètres!$B$28=1,(((SUM(Q1385:Z1385)/1.02)+SUM(AA1385:AB1385))+((SUM(AC1385:AL1385)/1.02)+SUM(AM1385:AO1385)))*cotpatr,IF(paramètres!$B$28=2,(SUM(Q1385:AO1385)*cotpatr),"Missing Delta Option"))</f>
        <v>Missing Delta Option</v>
      </c>
      <c r="AQ1385" s="13" t="str" cm="1">
        <f t="array" ref="AQ1385">IF(paramètres!$B$28=1,(((SUM(Q1385:Z1385)/1.02)+SUM(AA1385:AB1385))+((SUM(AC1385:AN1385)/1.02)+SUM(AM1385:AN1385)))/12*pécule,IF(paramètres!$B$28=2,SUM(Q1385:AN1385)/12*pécule,"Missing Delta Option"))</f>
        <v>Missing Delta Option</v>
      </c>
      <c r="AR1385" s="132" t="e">
        <f>IF(paramètres!$B$28=1,(((SUM(Q1385:Z1385)/1.02)+SUM(AA1385:AB1385))+((SUM(AC1385:AN1385)/1.02)+SUM(AM1385:AN1385)))+AO1385+AP1385+AQ1385,SUM(Q1385:AN1385)+AO1385+AP1385+AQ1385)</f>
        <v>#VALUE!</v>
      </c>
    </row>
    <row r="1386" spans="1:44" x14ac:dyDescent="0.25">
      <c r="A1386" s="131"/>
      <c r="B1386" s="39"/>
      <c r="C1386" s="39"/>
      <c r="D1386" s="93"/>
      <c r="E1386" s="68"/>
      <c r="F1386" s="40"/>
      <c r="G1386" s="94"/>
      <c r="H1386" s="38"/>
      <c r="I1386" s="95"/>
      <c r="J1386" s="40"/>
      <c r="K1386" s="38"/>
      <c r="L1386" s="95"/>
      <c r="M1386" s="40"/>
      <c r="N1386" s="38"/>
      <c r="O1386" s="95"/>
      <c r="P1386" s="68"/>
      <c r="Q1386" s="226"/>
      <c r="R1386" s="227"/>
      <c r="S1386" s="227"/>
      <c r="T1386" s="227"/>
      <c r="U1386" s="227"/>
      <c r="V1386" s="227"/>
      <c r="W1386" s="227"/>
      <c r="X1386" s="227"/>
      <c r="Y1386" s="227"/>
      <c r="Z1386" s="227"/>
      <c r="AA1386" s="227"/>
      <c r="AB1386" s="228"/>
      <c r="AC1386" s="149">
        <f>IF($D1386="",0,IF($E1386="",0,IF(VLOOKUP($E1386,paramètres!$E$33:$F$44,2,FALSE)&lt;=VLOOKUP($AC$18,paramètres!$E$33:$F$44,2,FALSE),Q1386*$D1386,0)))</f>
        <v>0</v>
      </c>
      <c r="AD1386" s="13">
        <f>IF($D1386="",0,IF($E1386="",0,IF(VLOOKUP($E1386,paramètres!$E$33:$F$44,2,FALSE)&lt;=VLOOKUP($AD$18,paramètres!$E$33:$F$44,2,FALSE),R1386*$D1386,0)))</f>
        <v>0</v>
      </c>
      <c r="AE1386" s="13">
        <f>IF($D1386="",0,IF($E1386="",0,IF(VLOOKUP($E1386,paramètres!$E$33:$F$44,2,FALSE)&lt;=VLOOKUP($AE$18,paramètres!$E$33:$F$44,2,FALSE),S1386*$D1386,0)))</f>
        <v>0</v>
      </c>
      <c r="AF1386" s="13">
        <f>IF($D1386="",0,IF($E1386="",0,IF(VLOOKUP($E1386,paramètres!$E$33:$F$44,2,FALSE)&lt;=VLOOKUP($AF$18,paramètres!$E$33:$F$44,2,FALSE),T1386*$D1386,0)))</f>
        <v>0</v>
      </c>
      <c r="AG1386" s="13">
        <f>IF($D1386="",0,IF($E1386="",0,IF(VLOOKUP($E1386,paramètres!$E$33:$F$44,2,FALSE)&lt;=VLOOKUP($AG$18,paramètres!$E$33:$F$44,2,FALSE),U1386*$D1386,0)))</f>
        <v>0</v>
      </c>
      <c r="AH1386" s="13">
        <f>IF($D1386="",0,IF($E1386="",0,IF(VLOOKUP($E1386,paramètres!$E$33:$F$44,2,FALSE)&lt;=VLOOKUP($AH$18,paramètres!$E$33:$F$44,2,FALSE),V1386*$D1386,0)))</f>
        <v>0</v>
      </c>
      <c r="AI1386" s="13">
        <f>IF($D1386="",0,IF($E1386="",0,IF(VLOOKUP($E1386,paramètres!$E$33:$F$44,2,FALSE)&lt;=VLOOKUP($AI$18,paramètres!$E$33:$F$44,2,FALSE),W1386*$D1386,0)))</f>
        <v>0</v>
      </c>
      <c r="AJ1386" s="13">
        <f>IF($D1386="",0,IF($E1386="",0,IF(VLOOKUP($E1386,paramètres!$E$33:$F$44,2,FALSE)&lt;=VLOOKUP($AJ$18,paramètres!$E$33:$F$44,2,FALSE),X1386*$D1386,0)))</f>
        <v>0</v>
      </c>
      <c r="AK1386" s="13">
        <f>IF($D1386="",0,IF($E1386="",0,IF(VLOOKUP($E1386,paramètres!$E$33:$F$44,2,FALSE)&lt;=VLOOKUP($AK$18,paramètres!$E$33:$F$44,2,FALSE),Y1386*$D1386,0)))</f>
        <v>0</v>
      </c>
      <c r="AL1386" s="13">
        <f>IF($D1386="",0,IF($E1386="",0,IF(VLOOKUP($E1386,paramètres!$E$33:$F$44,2,FALSE)&lt;=VLOOKUP($AL$18,paramètres!$E$33:$F$44,2,FALSE),Z1386*$D1386,0)))</f>
        <v>0</v>
      </c>
      <c r="AM1386" s="13">
        <f>IF($D1386="",0,IF($E1386="",0,IF(VLOOKUP($E1386,paramètres!$E$33:$F$44,2,FALSE)&lt;=VLOOKUP($AM$18,paramètres!$E$33:$F$44,2,FALSE),AA1386*$D1386,0)))</f>
        <v>0</v>
      </c>
      <c r="AN1386" s="154">
        <f>IF($D1386="",0,IF($E1386="",0,IF(VLOOKUP($E1386,paramètres!$E$33:$F$44,2,FALSE)&lt;=VLOOKUP($AN$18,paramètres!$E$33:$F$44,2,FALSE),AB1386*$D1386,0)))</f>
        <v>0</v>
      </c>
      <c r="AO1386" s="149" t="str">
        <f>IF(paramètres!$B$28=1,((SUM(Q1386:Z1386)/1.02)+SUM(AA1386:AB1386))*0.0303/9*COUNT(Q1386:Y1386),IF(paramètres!$B$28=2,(SUM(Q1386:AB1386))*0.0303/9*COUNT(Q1386:Y1386),"Missing Delta option"))</f>
        <v>Missing Delta option</v>
      </c>
      <c r="AP1386" s="13" t="str">
        <f>IF(paramètres!$B$28=1,(((SUM(Q1386:Z1386)/1.02)+SUM(AA1386:AB1386))+((SUM(AC1386:AL1386)/1.02)+SUM(AM1386:AO1386)))*cotpatr,IF(paramètres!$B$28=2,(SUM(Q1386:AO1386)*cotpatr),"Missing Delta Option"))</f>
        <v>Missing Delta Option</v>
      </c>
      <c r="AQ1386" s="13" t="str" cm="1">
        <f t="array" ref="AQ1386">IF(paramètres!$B$28=1,(((SUM(Q1386:Z1386)/1.02)+SUM(AA1386:AB1386))+((SUM(AC1386:AN1386)/1.02)+SUM(AM1386:AN1386)))/12*pécule,IF(paramètres!$B$28=2,SUM(Q1386:AN1386)/12*pécule,"Missing Delta Option"))</f>
        <v>Missing Delta Option</v>
      </c>
      <c r="AR1386" s="132" t="e">
        <f>IF(paramètres!$B$28=1,(((SUM(Q1386:Z1386)/1.02)+SUM(AA1386:AB1386))+((SUM(AC1386:AN1386)/1.02)+SUM(AM1386:AN1386)))+AO1386+AP1386+AQ1386,SUM(Q1386:AN1386)+AO1386+AP1386+AQ1386)</f>
        <v>#VALUE!</v>
      </c>
    </row>
    <row r="1387" spans="1:44" x14ac:dyDescent="0.25">
      <c r="A1387" s="131"/>
      <c r="B1387" s="39"/>
      <c r="C1387" s="39"/>
      <c r="D1387" s="93"/>
      <c r="E1387" s="68"/>
      <c r="F1387" s="40"/>
      <c r="G1387" s="94"/>
      <c r="H1387" s="38"/>
      <c r="I1387" s="95"/>
      <c r="J1387" s="40"/>
      <c r="K1387" s="38"/>
      <c r="L1387" s="95"/>
      <c r="M1387" s="40"/>
      <c r="N1387" s="38"/>
      <c r="O1387" s="95"/>
      <c r="P1387" s="68"/>
      <c r="Q1387" s="226"/>
      <c r="R1387" s="227"/>
      <c r="S1387" s="227"/>
      <c r="T1387" s="227"/>
      <c r="U1387" s="227"/>
      <c r="V1387" s="227"/>
      <c r="W1387" s="227"/>
      <c r="X1387" s="227"/>
      <c r="Y1387" s="227"/>
      <c r="Z1387" s="227"/>
      <c r="AA1387" s="227"/>
      <c r="AB1387" s="228"/>
      <c r="AC1387" s="149">
        <f>IF($D1387="",0,IF($E1387="",0,IF(VLOOKUP($E1387,paramètres!$E$33:$F$44,2,FALSE)&lt;=VLOOKUP($AC$18,paramètres!$E$33:$F$44,2,FALSE),Q1387*$D1387,0)))</f>
        <v>0</v>
      </c>
      <c r="AD1387" s="13">
        <f>IF($D1387="",0,IF($E1387="",0,IF(VLOOKUP($E1387,paramètres!$E$33:$F$44,2,FALSE)&lt;=VLOOKUP($AD$18,paramètres!$E$33:$F$44,2,FALSE),R1387*$D1387,0)))</f>
        <v>0</v>
      </c>
      <c r="AE1387" s="13">
        <f>IF($D1387="",0,IF($E1387="",0,IF(VLOOKUP($E1387,paramètres!$E$33:$F$44,2,FALSE)&lt;=VLOOKUP($AE$18,paramètres!$E$33:$F$44,2,FALSE),S1387*$D1387,0)))</f>
        <v>0</v>
      </c>
      <c r="AF1387" s="13">
        <f>IF($D1387="",0,IF($E1387="",0,IF(VLOOKUP($E1387,paramètres!$E$33:$F$44,2,FALSE)&lt;=VLOOKUP($AF$18,paramètres!$E$33:$F$44,2,FALSE),T1387*$D1387,0)))</f>
        <v>0</v>
      </c>
      <c r="AG1387" s="13">
        <f>IF($D1387="",0,IF($E1387="",0,IF(VLOOKUP($E1387,paramètres!$E$33:$F$44,2,FALSE)&lt;=VLOOKUP($AG$18,paramètres!$E$33:$F$44,2,FALSE),U1387*$D1387,0)))</f>
        <v>0</v>
      </c>
      <c r="AH1387" s="13">
        <f>IF($D1387="",0,IF($E1387="",0,IF(VLOOKUP($E1387,paramètres!$E$33:$F$44,2,FALSE)&lt;=VLOOKUP($AH$18,paramètres!$E$33:$F$44,2,FALSE),V1387*$D1387,0)))</f>
        <v>0</v>
      </c>
      <c r="AI1387" s="13">
        <f>IF($D1387="",0,IF($E1387="",0,IF(VLOOKUP($E1387,paramètres!$E$33:$F$44,2,FALSE)&lt;=VLOOKUP($AI$18,paramètres!$E$33:$F$44,2,FALSE),W1387*$D1387,0)))</f>
        <v>0</v>
      </c>
      <c r="AJ1387" s="13">
        <f>IF($D1387="",0,IF($E1387="",0,IF(VLOOKUP($E1387,paramètres!$E$33:$F$44,2,FALSE)&lt;=VLOOKUP($AJ$18,paramètres!$E$33:$F$44,2,FALSE),X1387*$D1387,0)))</f>
        <v>0</v>
      </c>
      <c r="AK1387" s="13">
        <f>IF($D1387="",0,IF($E1387="",0,IF(VLOOKUP($E1387,paramètres!$E$33:$F$44,2,FALSE)&lt;=VLOOKUP($AK$18,paramètres!$E$33:$F$44,2,FALSE),Y1387*$D1387,0)))</f>
        <v>0</v>
      </c>
      <c r="AL1387" s="13">
        <f>IF($D1387="",0,IF($E1387="",0,IF(VLOOKUP($E1387,paramètres!$E$33:$F$44,2,FALSE)&lt;=VLOOKUP($AL$18,paramètres!$E$33:$F$44,2,FALSE),Z1387*$D1387,0)))</f>
        <v>0</v>
      </c>
      <c r="AM1387" s="13">
        <f>IF($D1387="",0,IF($E1387="",0,IF(VLOOKUP($E1387,paramètres!$E$33:$F$44,2,FALSE)&lt;=VLOOKUP($AM$18,paramètres!$E$33:$F$44,2,FALSE),AA1387*$D1387,0)))</f>
        <v>0</v>
      </c>
      <c r="AN1387" s="154">
        <f>IF($D1387="",0,IF($E1387="",0,IF(VLOOKUP($E1387,paramètres!$E$33:$F$44,2,FALSE)&lt;=VLOOKUP($AN$18,paramètres!$E$33:$F$44,2,FALSE),AB1387*$D1387,0)))</f>
        <v>0</v>
      </c>
      <c r="AO1387" s="149" t="str">
        <f>IF(paramètres!$B$28=1,((SUM(Q1387:Z1387)/1.02)+SUM(AA1387:AB1387))*0.0303/9*COUNT(Q1387:Y1387),IF(paramètres!$B$28=2,(SUM(Q1387:AB1387))*0.0303/9*COUNT(Q1387:Y1387),"Missing Delta option"))</f>
        <v>Missing Delta option</v>
      </c>
      <c r="AP1387" s="13" t="str">
        <f>IF(paramètres!$B$28=1,(((SUM(Q1387:Z1387)/1.02)+SUM(AA1387:AB1387))+((SUM(AC1387:AL1387)/1.02)+SUM(AM1387:AO1387)))*cotpatr,IF(paramètres!$B$28=2,(SUM(Q1387:AO1387)*cotpatr),"Missing Delta Option"))</f>
        <v>Missing Delta Option</v>
      </c>
      <c r="AQ1387" s="13" t="str" cm="1">
        <f t="array" ref="AQ1387">IF(paramètres!$B$28=1,(((SUM(Q1387:Z1387)/1.02)+SUM(AA1387:AB1387))+((SUM(AC1387:AN1387)/1.02)+SUM(AM1387:AN1387)))/12*pécule,IF(paramètres!$B$28=2,SUM(Q1387:AN1387)/12*pécule,"Missing Delta Option"))</f>
        <v>Missing Delta Option</v>
      </c>
      <c r="AR1387" s="132" t="e">
        <f>IF(paramètres!$B$28=1,(((SUM(Q1387:Z1387)/1.02)+SUM(AA1387:AB1387))+((SUM(AC1387:AN1387)/1.02)+SUM(AM1387:AN1387)))+AO1387+AP1387+AQ1387,SUM(Q1387:AN1387)+AO1387+AP1387+AQ1387)</f>
        <v>#VALUE!</v>
      </c>
    </row>
    <row r="1388" spans="1:44" x14ac:dyDescent="0.25">
      <c r="A1388" s="131"/>
      <c r="B1388" s="39"/>
      <c r="C1388" s="39"/>
      <c r="D1388" s="93"/>
      <c r="E1388" s="68"/>
      <c r="F1388" s="40"/>
      <c r="G1388" s="94"/>
      <c r="H1388" s="38"/>
      <c r="I1388" s="95"/>
      <c r="J1388" s="40"/>
      <c r="K1388" s="38"/>
      <c r="L1388" s="95"/>
      <c r="M1388" s="40"/>
      <c r="N1388" s="38"/>
      <c r="O1388" s="95"/>
      <c r="P1388" s="68"/>
      <c r="Q1388" s="226"/>
      <c r="R1388" s="227"/>
      <c r="S1388" s="227"/>
      <c r="T1388" s="227"/>
      <c r="U1388" s="227"/>
      <c r="V1388" s="227"/>
      <c r="W1388" s="227"/>
      <c r="X1388" s="227"/>
      <c r="Y1388" s="227"/>
      <c r="Z1388" s="227"/>
      <c r="AA1388" s="227"/>
      <c r="AB1388" s="228"/>
      <c r="AC1388" s="149">
        <f>IF($D1388="",0,IF($E1388="",0,IF(VLOOKUP($E1388,paramètres!$E$33:$F$44,2,FALSE)&lt;=VLOOKUP($AC$18,paramètres!$E$33:$F$44,2,FALSE),Q1388*$D1388,0)))</f>
        <v>0</v>
      </c>
      <c r="AD1388" s="13">
        <f>IF($D1388="",0,IF($E1388="",0,IF(VLOOKUP($E1388,paramètres!$E$33:$F$44,2,FALSE)&lt;=VLOOKUP($AD$18,paramètres!$E$33:$F$44,2,FALSE),R1388*$D1388,0)))</f>
        <v>0</v>
      </c>
      <c r="AE1388" s="13">
        <f>IF($D1388="",0,IF($E1388="",0,IF(VLOOKUP($E1388,paramètres!$E$33:$F$44,2,FALSE)&lt;=VLOOKUP($AE$18,paramètres!$E$33:$F$44,2,FALSE),S1388*$D1388,0)))</f>
        <v>0</v>
      </c>
      <c r="AF1388" s="13">
        <f>IF($D1388="",0,IF($E1388="",0,IF(VLOOKUP($E1388,paramètres!$E$33:$F$44,2,FALSE)&lt;=VLOOKUP($AF$18,paramètres!$E$33:$F$44,2,FALSE),T1388*$D1388,0)))</f>
        <v>0</v>
      </c>
      <c r="AG1388" s="13">
        <f>IF($D1388="",0,IF($E1388="",0,IF(VLOOKUP($E1388,paramètres!$E$33:$F$44,2,FALSE)&lt;=VLOOKUP($AG$18,paramètres!$E$33:$F$44,2,FALSE),U1388*$D1388,0)))</f>
        <v>0</v>
      </c>
      <c r="AH1388" s="13">
        <f>IF($D1388="",0,IF($E1388="",0,IF(VLOOKUP($E1388,paramètres!$E$33:$F$44,2,FALSE)&lt;=VLOOKUP($AH$18,paramètres!$E$33:$F$44,2,FALSE),V1388*$D1388,0)))</f>
        <v>0</v>
      </c>
      <c r="AI1388" s="13">
        <f>IF($D1388="",0,IF($E1388="",0,IF(VLOOKUP($E1388,paramètres!$E$33:$F$44,2,FALSE)&lt;=VLOOKUP($AI$18,paramètres!$E$33:$F$44,2,FALSE),W1388*$D1388,0)))</f>
        <v>0</v>
      </c>
      <c r="AJ1388" s="13">
        <f>IF($D1388="",0,IF($E1388="",0,IF(VLOOKUP($E1388,paramètres!$E$33:$F$44,2,FALSE)&lt;=VLOOKUP($AJ$18,paramètres!$E$33:$F$44,2,FALSE),X1388*$D1388,0)))</f>
        <v>0</v>
      </c>
      <c r="AK1388" s="13">
        <f>IF($D1388="",0,IF($E1388="",0,IF(VLOOKUP($E1388,paramètres!$E$33:$F$44,2,FALSE)&lt;=VLOOKUP($AK$18,paramètres!$E$33:$F$44,2,FALSE),Y1388*$D1388,0)))</f>
        <v>0</v>
      </c>
      <c r="AL1388" s="13">
        <f>IF($D1388="",0,IF($E1388="",0,IF(VLOOKUP($E1388,paramètres!$E$33:$F$44,2,FALSE)&lt;=VLOOKUP($AL$18,paramètres!$E$33:$F$44,2,FALSE),Z1388*$D1388,0)))</f>
        <v>0</v>
      </c>
      <c r="AM1388" s="13">
        <f>IF($D1388="",0,IF($E1388="",0,IF(VLOOKUP($E1388,paramètres!$E$33:$F$44,2,FALSE)&lt;=VLOOKUP($AM$18,paramètres!$E$33:$F$44,2,FALSE),AA1388*$D1388,0)))</f>
        <v>0</v>
      </c>
      <c r="AN1388" s="154">
        <f>IF($D1388="",0,IF($E1388="",0,IF(VLOOKUP($E1388,paramètres!$E$33:$F$44,2,FALSE)&lt;=VLOOKUP($AN$18,paramètres!$E$33:$F$44,2,FALSE),AB1388*$D1388,0)))</f>
        <v>0</v>
      </c>
      <c r="AO1388" s="149" t="str">
        <f>IF(paramètres!$B$28=1,((SUM(Q1388:Z1388)/1.02)+SUM(AA1388:AB1388))*0.0303/9*COUNT(Q1388:Y1388),IF(paramètres!$B$28=2,(SUM(Q1388:AB1388))*0.0303/9*COUNT(Q1388:Y1388),"Missing Delta option"))</f>
        <v>Missing Delta option</v>
      </c>
      <c r="AP1388" s="13" t="str">
        <f>IF(paramètres!$B$28=1,(((SUM(Q1388:Z1388)/1.02)+SUM(AA1388:AB1388))+((SUM(AC1388:AL1388)/1.02)+SUM(AM1388:AO1388)))*cotpatr,IF(paramètres!$B$28=2,(SUM(Q1388:AO1388)*cotpatr),"Missing Delta Option"))</f>
        <v>Missing Delta Option</v>
      </c>
      <c r="AQ1388" s="13" t="str" cm="1">
        <f t="array" ref="AQ1388">IF(paramètres!$B$28=1,(((SUM(Q1388:Z1388)/1.02)+SUM(AA1388:AB1388))+((SUM(AC1388:AN1388)/1.02)+SUM(AM1388:AN1388)))/12*pécule,IF(paramètres!$B$28=2,SUM(Q1388:AN1388)/12*pécule,"Missing Delta Option"))</f>
        <v>Missing Delta Option</v>
      </c>
      <c r="AR1388" s="132" t="e">
        <f>IF(paramètres!$B$28=1,(((SUM(Q1388:Z1388)/1.02)+SUM(AA1388:AB1388))+((SUM(AC1388:AN1388)/1.02)+SUM(AM1388:AN1388)))+AO1388+AP1388+AQ1388,SUM(Q1388:AN1388)+AO1388+AP1388+AQ1388)</f>
        <v>#VALUE!</v>
      </c>
    </row>
    <row r="1389" spans="1:44" x14ac:dyDescent="0.25">
      <c r="A1389" s="131"/>
      <c r="B1389" s="39"/>
      <c r="C1389" s="39"/>
      <c r="D1389" s="93"/>
      <c r="E1389" s="68"/>
      <c r="F1389" s="40"/>
      <c r="G1389" s="94"/>
      <c r="H1389" s="38"/>
      <c r="I1389" s="95"/>
      <c r="J1389" s="40"/>
      <c r="K1389" s="38"/>
      <c r="L1389" s="95"/>
      <c r="M1389" s="40"/>
      <c r="N1389" s="38"/>
      <c r="O1389" s="95"/>
      <c r="P1389" s="68"/>
      <c r="Q1389" s="226"/>
      <c r="R1389" s="227"/>
      <c r="S1389" s="227"/>
      <c r="T1389" s="227"/>
      <c r="U1389" s="227"/>
      <c r="V1389" s="227"/>
      <c r="W1389" s="227"/>
      <c r="X1389" s="227"/>
      <c r="Y1389" s="227"/>
      <c r="Z1389" s="227"/>
      <c r="AA1389" s="227"/>
      <c r="AB1389" s="228"/>
      <c r="AC1389" s="149">
        <f>IF($D1389="",0,IF($E1389="",0,IF(VLOOKUP($E1389,paramètres!$E$33:$F$44,2,FALSE)&lt;=VLOOKUP($AC$18,paramètres!$E$33:$F$44,2,FALSE),Q1389*$D1389,0)))</f>
        <v>0</v>
      </c>
      <c r="AD1389" s="13">
        <f>IF($D1389="",0,IF($E1389="",0,IF(VLOOKUP($E1389,paramètres!$E$33:$F$44,2,FALSE)&lt;=VLOOKUP($AD$18,paramètres!$E$33:$F$44,2,FALSE),R1389*$D1389,0)))</f>
        <v>0</v>
      </c>
      <c r="AE1389" s="13">
        <f>IF($D1389="",0,IF($E1389="",0,IF(VLOOKUP($E1389,paramètres!$E$33:$F$44,2,FALSE)&lt;=VLOOKUP($AE$18,paramètres!$E$33:$F$44,2,FALSE),S1389*$D1389,0)))</f>
        <v>0</v>
      </c>
      <c r="AF1389" s="13">
        <f>IF($D1389="",0,IF($E1389="",0,IF(VLOOKUP($E1389,paramètres!$E$33:$F$44,2,FALSE)&lt;=VLOOKUP($AF$18,paramètres!$E$33:$F$44,2,FALSE),T1389*$D1389,0)))</f>
        <v>0</v>
      </c>
      <c r="AG1389" s="13">
        <f>IF($D1389="",0,IF($E1389="",0,IF(VLOOKUP($E1389,paramètres!$E$33:$F$44,2,FALSE)&lt;=VLOOKUP($AG$18,paramètres!$E$33:$F$44,2,FALSE),U1389*$D1389,0)))</f>
        <v>0</v>
      </c>
      <c r="AH1389" s="13">
        <f>IF($D1389="",0,IF($E1389="",0,IF(VLOOKUP($E1389,paramètres!$E$33:$F$44,2,FALSE)&lt;=VLOOKUP($AH$18,paramètres!$E$33:$F$44,2,FALSE),V1389*$D1389,0)))</f>
        <v>0</v>
      </c>
      <c r="AI1389" s="13">
        <f>IF($D1389="",0,IF($E1389="",0,IF(VLOOKUP($E1389,paramètres!$E$33:$F$44,2,FALSE)&lt;=VLOOKUP($AI$18,paramètres!$E$33:$F$44,2,FALSE),W1389*$D1389,0)))</f>
        <v>0</v>
      </c>
      <c r="AJ1389" s="13">
        <f>IF($D1389="",0,IF($E1389="",0,IF(VLOOKUP($E1389,paramètres!$E$33:$F$44,2,FALSE)&lt;=VLOOKUP($AJ$18,paramètres!$E$33:$F$44,2,FALSE),X1389*$D1389,0)))</f>
        <v>0</v>
      </c>
      <c r="AK1389" s="13">
        <f>IF($D1389="",0,IF($E1389="",0,IF(VLOOKUP($E1389,paramètres!$E$33:$F$44,2,FALSE)&lt;=VLOOKUP($AK$18,paramètres!$E$33:$F$44,2,FALSE),Y1389*$D1389,0)))</f>
        <v>0</v>
      </c>
      <c r="AL1389" s="13">
        <f>IF($D1389="",0,IF($E1389="",0,IF(VLOOKUP($E1389,paramètres!$E$33:$F$44,2,FALSE)&lt;=VLOOKUP($AL$18,paramètres!$E$33:$F$44,2,FALSE),Z1389*$D1389,0)))</f>
        <v>0</v>
      </c>
      <c r="AM1389" s="13">
        <f>IF($D1389="",0,IF($E1389="",0,IF(VLOOKUP($E1389,paramètres!$E$33:$F$44,2,FALSE)&lt;=VLOOKUP($AM$18,paramètres!$E$33:$F$44,2,FALSE),AA1389*$D1389,0)))</f>
        <v>0</v>
      </c>
      <c r="AN1389" s="154">
        <f>IF($D1389="",0,IF($E1389="",0,IF(VLOOKUP($E1389,paramètres!$E$33:$F$44,2,FALSE)&lt;=VLOOKUP($AN$18,paramètres!$E$33:$F$44,2,FALSE),AB1389*$D1389,0)))</f>
        <v>0</v>
      </c>
      <c r="AO1389" s="149" t="str">
        <f>IF(paramètres!$B$28=1,((SUM(Q1389:Z1389)/1.02)+SUM(AA1389:AB1389))*0.0303/9*COUNT(Q1389:Y1389),IF(paramètres!$B$28=2,(SUM(Q1389:AB1389))*0.0303/9*COUNT(Q1389:Y1389),"Missing Delta option"))</f>
        <v>Missing Delta option</v>
      </c>
      <c r="AP1389" s="13" t="str">
        <f>IF(paramètres!$B$28=1,(((SUM(Q1389:Z1389)/1.02)+SUM(AA1389:AB1389))+((SUM(AC1389:AL1389)/1.02)+SUM(AM1389:AO1389)))*cotpatr,IF(paramètres!$B$28=2,(SUM(Q1389:AO1389)*cotpatr),"Missing Delta Option"))</f>
        <v>Missing Delta Option</v>
      </c>
      <c r="AQ1389" s="13" t="str" cm="1">
        <f t="array" ref="AQ1389">IF(paramètres!$B$28=1,(((SUM(Q1389:Z1389)/1.02)+SUM(AA1389:AB1389))+((SUM(AC1389:AN1389)/1.02)+SUM(AM1389:AN1389)))/12*pécule,IF(paramètres!$B$28=2,SUM(Q1389:AN1389)/12*pécule,"Missing Delta Option"))</f>
        <v>Missing Delta Option</v>
      </c>
      <c r="AR1389" s="132" t="e">
        <f>IF(paramètres!$B$28=1,(((SUM(Q1389:Z1389)/1.02)+SUM(AA1389:AB1389))+((SUM(AC1389:AN1389)/1.02)+SUM(AM1389:AN1389)))+AO1389+AP1389+AQ1389,SUM(Q1389:AN1389)+AO1389+AP1389+AQ1389)</f>
        <v>#VALUE!</v>
      </c>
    </row>
    <row r="1390" spans="1:44" x14ac:dyDescent="0.25">
      <c r="A1390" s="131"/>
      <c r="B1390" s="39"/>
      <c r="C1390" s="39"/>
      <c r="D1390" s="93"/>
      <c r="E1390" s="68"/>
      <c r="F1390" s="40"/>
      <c r="G1390" s="94"/>
      <c r="H1390" s="38"/>
      <c r="I1390" s="95"/>
      <c r="J1390" s="40"/>
      <c r="K1390" s="38"/>
      <c r="L1390" s="95"/>
      <c r="M1390" s="40"/>
      <c r="N1390" s="38"/>
      <c r="O1390" s="95"/>
      <c r="P1390" s="68"/>
      <c r="Q1390" s="226"/>
      <c r="R1390" s="227"/>
      <c r="S1390" s="227"/>
      <c r="T1390" s="227"/>
      <c r="U1390" s="227"/>
      <c r="V1390" s="227"/>
      <c r="W1390" s="227"/>
      <c r="X1390" s="227"/>
      <c r="Y1390" s="227"/>
      <c r="Z1390" s="227"/>
      <c r="AA1390" s="227"/>
      <c r="AB1390" s="228"/>
      <c r="AC1390" s="149">
        <f>IF($D1390="",0,IF($E1390="",0,IF(VLOOKUP($E1390,paramètres!$E$33:$F$44,2,FALSE)&lt;=VLOOKUP($AC$18,paramètres!$E$33:$F$44,2,FALSE),Q1390*$D1390,0)))</f>
        <v>0</v>
      </c>
      <c r="AD1390" s="13">
        <f>IF($D1390="",0,IF($E1390="",0,IF(VLOOKUP($E1390,paramètres!$E$33:$F$44,2,FALSE)&lt;=VLOOKUP($AD$18,paramètres!$E$33:$F$44,2,FALSE),R1390*$D1390,0)))</f>
        <v>0</v>
      </c>
      <c r="AE1390" s="13">
        <f>IF($D1390="",0,IF($E1390="",0,IF(VLOOKUP($E1390,paramètres!$E$33:$F$44,2,FALSE)&lt;=VLOOKUP($AE$18,paramètres!$E$33:$F$44,2,FALSE),S1390*$D1390,0)))</f>
        <v>0</v>
      </c>
      <c r="AF1390" s="13">
        <f>IF($D1390="",0,IF($E1390="",0,IF(VLOOKUP($E1390,paramètres!$E$33:$F$44,2,FALSE)&lt;=VLOOKUP($AF$18,paramètres!$E$33:$F$44,2,FALSE),T1390*$D1390,0)))</f>
        <v>0</v>
      </c>
      <c r="AG1390" s="13">
        <f>IF($D1390="",0,IF($E1390="",0,IF(VLOOKUP($E1390,paramètres!$E$33:$F$44,2,FALSE)&lt;=VLOOKUP($AG$18,paramètres!$E$33:$F$44,2,FALSE),U1390*$D1390,0)))</f>
        <v>0</v>
      </c>
      <c r="AH1390" s="13">
        <f>IF($D1390="",0,IF($E1390="",0,IF(VLOOKUP($E1390,paramètres!$E$33:$F$44,2,FALSE)&lt;=VLOOKUP($AH$18,paramètres!$E$33:$F$44,2,FALSE),V1390*$D1390,0)))</f>
        <v>0</v>
      </c>
      <c r="AI1390" s="13">
        <f>IF($D1390="",0,IF($E1390="",0,IF(VLOOKUP($E1390,paramètres!$E$33:$F$44,2,FALSE)&lt;=VLOOKUP($AI$18,paramètres!$E$33:$F$44,2,FALSE),W1390*$D1390,0)))</f>
        <v>0</v>
      </c>
      <c r="AJ1390" s="13">
        <f>IF($D1390="",0,IF($E1390="",0,IF(VLOOKUP($E1390,paramètres!$E$33:$F$44,2,FALSE)&lt;=VLOOKUP($AJ$18,paramètres!$E$33:$F$44,2,FALSE),X1390*$D1390,0)))</f>
        <v>0</v>
      </c>
      <c r="AK1390" s="13">
        <f>IF($D1390="",0,IF($E1390="",0,IF(VLOOKUP($E1390,paramètres!$E$33:$F$44,2,FALSE)&lt;=VLOOKUP($AK$18,paramètres!$E$33:$F$44,2,FALSE),Y1390*$D1390,0)))</f>
        <v>0</v>
      </c>
      <c r="AL1390" s="13">
        <f>IF($D1390="",0,IF($E1390="",0,IF(VLOOKUP($E1390,paramètres!$E$33:$F$44,2,FALSE)&lt;=VLOOKUP($AL$18,paramètres!$E$33:$F$44,2,FALSE),Z1390*$D1390,0)))</f>
        <v>0</v>
      </c>
      <c r="AM1390" s="13">
        <f>IF($D1390="",0,IF($E1390="",0,IF(VLOOKUP($E1390,paramètres!$E$33:$F$44,2,FALSE)&lt;=VLOOKUP($AM$18,paramètres!$E$33:$F$44,2,FALSE),AA1390*$D1390,0)))</f>
        <v>0</v>
      </c>
      <c r="AN1390" s="154">
        <f>IF($D1390="",0,IF($E1390="",0,IF(VLOOKUP($E1390,paramètres!$E$33:$F$44,2,FALSE)&lt;=VLOOKUP($AN$18,paramètres!$E$33:$F$44,2,FALSE),AB1390*$D1390,0)))</f>
        <v>0</v>
      </c>
      <c r="AO1390" s="149" t="str">
        <f>IF(paramètres!$B$28=1,((SUM(Q1390:Z1390)/1.02)+SUM(AA1390:AB1390))*0.0303/9*COUNT(Q1390:Y1390),IF(paramètres!$B$28=2,(SUM(Q1390:AB1390))*0.0303/9*COUNT(Q1390:Y1390),"Missing Delta option"))</f>
        <v>Missing Delta option</v>
      </c>
      <c r="AP1390" s="13" t="str">
        <f>IF(paramètres!$B$28=1,(((SUM(Q1390:Z1390)/1.02)+SUM(AA1390:AB1390))+((SUM(AC1390:AL1390)/1.02)+SUM(AM1390:AO1390)))*cotpatr,IF(paramètres!$B$28=2,(SUM(Q1390:AO1390)*cotpatr),"Missing Delta Option"))</f>
        <v>Missing Delta Option</v>
      </c>
      <c r="AQ1390" s="13" t="str" cm="1">
        <f t="array" ref="AQ1390">IF(paramètres!$B$28=1,(((SUM(Q1390:Z1390)/1.02)+SUM(AA1390:AB1390))+((SUM(AC1390:AN1390)/1.02)+SUM(AM1390:AN1390)))/12*pécule,IF(paramètres!$B$28=2,SUM(Q1390:AN1390)/12*pécule,"Missing Delta Option"))</f>
        <v>Missing Delta Option</v>
      </c>
      <c r="AR1390" s="132" t="e">
        <f>IF(paramètres!$B$28=1,(((SUM(Q1390:Z1390)/1.02)+SUM(AA1390:AB1390))+((SUM(AC1390:AN1390)/1.02)+SUM(AM1390:AN1390)))+AO1390+AP1390+AQ1390,SUM(Q1390:AN1390)+AO1390+AP1390+AQ1390)</f>
        <v>#VALUE!</v>
      </c>
    </row>
    <row r="1391" spans="1:44" x14ac:dyDescent="0.25">
      <c r="A1391" s="131"/>
      <c r="B1391" s="39"/>
      <c r="C1391" s="39"/>
      <c r="D1391" s="93"/>
      <c r="E1391" s="68"/>
      <c r="F1391" s="40"/>
      <c r="G1391" s="94"/>
      <c r="H1391" s="38"/>
      <c r="I1391" s="95"/>
      <c r="J1391" s="40"/>
      <c r="K1391" s="38"/>
      <c r="L1391" s="95"/>
      <c r="M1391" s="40"/>
      <c r="N1391" s="38"/>
      <c r="O1391" s="95"/>
      <c r="P1391" s="68"/>
      <c r="Q1391" s="226"/>
      <c r="R1391" s="227"/>
      <c r="S1391" s="227"/>
      <c r="T1391" s="227"/>
      <c r="U1391" s="227"/>
      <c r="V1391" s="227"/>
      <c r="W1391" s="227"/>
      <c r="X1391" s="227"/>
      <c r="Y1391" s="227"/>
      <c r="Z1391" s="227"/>
      <c r="AA1391" s="227"/>
      <c r="AB1391" s="228"/>
      <c r="AC1391" s="149">
        <f>IF($D1391="",0,IF($E1391="",0,IF(VLOOKUP($E1391,paramètres!$E$33:$F$44,2,FALSE)&lt;=VLOOKUP($AC$18,paramètres!$E$33:$F$44,2,FALSE),Q1391*$D1391,0)))</f>
        <v>0</v>
      </c>
      <c r="AD1391" s="13">
        <f>IF($D1391="",0,IF($E1391="",0,IF(VLOOKUP($E1391,paramètres!$E$33:$F$44,2,FALSE)&lt;=VLOOKUP($AD$18,paramètres!$E$33:$F$44,2,FALSE),R1391*$D1391,0)))</f>
        <v>0</v>
      </c>
      <c r="AE1391" s="13">
        <f>IF($D1391="",0,IF($E1391="",0,IF(VLOOKUP($E1391,paramètres!$E$33:$F$44,2,FALSE)&lt;=VLOOKUP($AE$18,paramètres!$E$33:$F$44,2,FALSE),S1391*$D1391,0)))</f>
        <v>0</v>
      </c>
      <c r="AF1391" s="13">
        <f>IF($D1391="",0,IF($E1391="",0,IF(VLOOKUP($E1391,paramètres!$E$33:$F$44,2,FALSE)&lt;=VLOOKUP($AF$18,paramètres!$E$33:$F$44,2,FALSE),T1391*$D1391,0)))</f>
        <v>0</v>
      </c>
      <c r="AG1391" s="13">
        <f>IF($D1391="",0,IF($E1391="",0,IF(VLOOKUP($E1391,paramètres!$E$33:$F$44,2,FALSE)&lt;=VLOOKUP($AG$18,paramètres!$E$33:$F$44,2,FALSE),U1391*$D1391,0)))</f>
        <v>0</v>
      </c>
      <c r="AH1391" s="13">
        <f>IF($D1391="",0,IF($E1391="",0,IF(VLOOKUP($E1391,paramètres!$E$33:$F$44,2,FALSE)&lt;=VLOOKUP($AH$18,paramètres!$E$33:$F$44,2,FALSE),V1391*$D1391,0)))</f>
        <v>0</v>
      </c>
      <c r="AI1391" s="13">
        <f>IF($D1391="",0,IF($E1391="",0,IF(VLOOKUP($E1391,paramètres!$E$33:$F$44,2,FALSE)&lt;=VLOOKUP($AI$18,paramètres!$E$33:$F$44,2,FALSE),W1391*$D1391,0)))</f>
        <v>0</v>
      </c>
      <c r="AJ1391" s="13">
        <f>IF($D1391="",0,IF($E1391="",0,IF(VLOOKUP($E1391,paramètres!$E$33:$F$44,2,FALSE)&lt;=VLOOKUP($AJ$18,paramètres!$E$33:$F$44,2,FALSE),X1391*$D1391,0)))</f>
        <v>0</v>
      </c>
      <c r="AK1391" s="13">
        <f>IF($D1391="",0,IF($E1391="",0,IF(VLOOKUP($E1391,paramètres!$E$33:$F$44,2,FALSE)&lt;=VLOOKUP($AK$18,paramètres!$E$33:$F$44,2,FALSE),Y1391*$D1391,0)))</f>
        <v>0</v>
      </c>
      <c r="AL1391" s="13">
        <f>IF($D1391="",0,IF($E1391="",0,IF(VLOOKUP($E1391,paramètres!$E$33:$F$44,2,FALSE)&lt;=VLOOKUP($AL$18,paramètres!$E$33:$F$44,2,FALSE),Z1391*$D1391,0)))</f>
        <v>0</v>
      </c>
      <c r="AM1391" s="13">
        <f>IF($D1391="",0,IF($E1391="",0,IF(VLOOKUP($E1391,paramètres!$E$33:$F$44,2,FALSE)&lt;=VLOOKUP($AM$18,paramètres!$E$33:$F$44,2,FALSE),AA1391*$D1391,0)))</f>
        <v>0</v>
      </c>
      <c r="AN1391" s="154">
        <f>IF($D1391="",0,IF($E1391="",0,IF(VLOOKUP($E1391,paramètres!$E$33:$F$44,2,FALSE)&lt;=VLOOKUP($AN$18,paramètres!$E$33:$F$44,2,FALSE),AB1391*$D1391,0)))</f>
        <v>0</v>
      </c>
      <c r="AO1391" s="149" t="str">
        <f>IF(paramètres!$B$28=1,((SUM(Q1391:Z1391)/1.02)+SUM(AA1391:AB1391))*0.0303/9*COUNT(Q1391:Y1391),IF(paramètres!$B$28=2,(SUM(Q1391:AB1391))*0.0303/9*COUNT(Q1391:Y1391),"Missing Delta option"))</f>
        <v>Missing Delta option</v>
      </c>
      <c r="AP1391" s="13" t="str">
        <f>IF(paramètres!$B$28=1,(((SUM(Q1391:Z1391)/1.02)+SUM(AA1391:AB1391))+((SUM(AC1391:AL1391)/1.02)+SUM(AM1391:AO1391)))*cotpatr,IF(paramètres!$B$28=2,(SUM(Q1391:AO1391)*cotpatr),"Missing Delta Option"))</f>
        <v>Missing Delta Option</v>
      </c>
      <c r="AQ1391" s="13" t="str" cm="1">
        <f t="array" ref="AQ1391">IF(paramètres!$B$28=1,(((SUM(Q1391:Z1391)/1.02)+SUM(AA1391:AB1391))+((SUM(AC1391:AN1391)/1.02)+SUM(AM1391:AN1391)))/12*pécule,IF(paramètres!$B$28=2,SUM(Q1391:AN1391)/12*pécule,"Missing Delta Option"))</f>
        <v>Missing Delta Option</v>
      </c>
      <c r="AR1391" s="132" t="e">
        <f>IF(paramètres!$B$28=1,(((SUM(Q1391:Z1391)/1.02)+SUM(AA1391:AB1391))+((SUM(AC1391:AN1391)/1.02)+SUM(AM1391:AN1391)))+AO1391+AP1391+AQ1391,SUM(Q1391:AN1391)+AO1391+AP1391+AQ1391)</f>
        <v>#VALUE!</v>
      </c>
    </row>
    <row r="1392" spans="1:44" x14ac:dyDescent="0.25">
      <c r="A1392" s="131"/>
      <c r="B1392" s="39"/>
      <c r="C1392" s="39"/>
      <c r="D1392" s="93"/>
      <c r="E1392" s="68"/>
      <c r="F1392" s="40"/>
      <c r="G1392" s="94"/>
      <c r="H1392" s="38"/>
      <c r="I1392" s="95"/>
      <c r="J1392" s="40"/>
      <c r="K1392" s="38"/>
      <c r="L1392" s="95"/>
      <c r="M1392" s="40"/>
      <c r="N1392" s="38"/>
      <c r="O1392" s="95"/>
      <c r="P1392" s="68"/>
      <c r="Q1392" s="226"/>
      <c r="R1392" s="227"/>
      <c r="S1392" s="227"/>
      <c r="T1392" s="227"/>
      <c r="U1392" s="227"/>
      <c r="V1392" s="227"/>
      <c r="W1392" s="227"/>
      <c r="X1392" s="227"/>
      <c r="Y1392" s="227"/>
      <c r="Z1392" s="227"/>
      <c r="AA1392" s="227"/>
      <c r="AB1392" s="228"/>
      <c r="AC1392" s="149">
        <f>IF($D1392="",0,IF($E1392="",0,IF(VLOOKUP($E1392,paramètres!$E$33:$F$44,2,FALSE)&lt;=VLOOKUP($AC$18,paramètres!$E$33:$F$44,2,FALSE),Q1392*$D1392,0)))</f>
        <v>0</v>
      </c>
      <c r="AD1392" s="13">
        <f>IF($D1392="",0,IF($E1392="",0,IF(VLOOKUP($E1392,paramètres!$E$33:$F$44,2,FALSE)&lt;=VLOOKUP($AD$18,paramètres!$E$33:$F$44,2,FALSE),R1392*$D1392,0)))</f>
        <v>0</v>
      </c>
      <c r="AE1392" s="13">
        <f>IF($D1392="",0,IF($E1392="",0,IF(VLOOKUP($E1392,paramètres!$E$33:$F$44,2,FALSE)&lt;=VLOOKUP($AE$18,paramètres!$E$33:$F$44,2,FALSE),S1392*$D1392,0)))</f>
        <v>0</v>
      </c>
      <c r="AF1392" s="13">
        <f>IF($D1392="",0,IF($E1392="",0,IF(VLOOKUP($E1392,paramètres!$E$33:$F$44,2,FALSE)&lt;=VLOOKUP($AF$18,paramètres!$E$33:$F$44,2,FALSE),T1392*$D1392,0)))</f>
        <v>0</v>
      </c>
      <c r="AG1392" s="13">
        <f>IF($D1392="",0,IF($E1392="",0,IF(VLOOKUP($E1392,paramètres!$E$33:$F$44,2,FALSE)&lt;=VLOOKUP($AG$18,paramètres!$E$33:$F$44,2,FALSE),U1392*$D1392,0)))</f>
        <v>0</v>
      </c>
      <c r="AH1392" s="13">
        <f>IF($D1392="",0,IF($E1392="",0,IF(VLOOKUP($E1392,paramètres!$E$33:$F$44,2,FALSE)&lt;=VLOOKUP($AH$18,paramètres!$E$33:$F$44,2,FALSE),V1392*$D1392,0)))</f>
        <v>0</v>
      </c>
      <c r="AI1392" s="13">
        <f>IF($D1392="",0,IF($E1392="",0,IF(VLOOKUP($E1392,paramètres!$E$33:$F$44,2,FALSE)&lt;=VLOOKUP($AI$18,paramètres!$E$33:$F$44,2,FALSE),W1392*$D1392,0)))</f>
        <v>0</v>
      </c>
      <c r="AJ1392" s="13">
        <f>IF($D1392="",0,IF($E1392="",0,IF(VLOOKUP($E1392,paramètres!$E$33:$F$44,2,FALSE)&lt;=VLOOKUP($AJ$18,paramètres!$E$33:$F$44,2,FALSE),X1392*$D1392,0)))</f>
        <v>0</v>
      </c>
      <c r="AK1392" s="13">
        <f>IF($D1392="",0,IF($E1392="",0,IF(VLOOKUP($E1392,paramètres!$E$33:$F$44,2,FALSE)&lt;=VLOOKUP($AK$18,paramètres!$E$33:$F$44,2,FALSE),Y1392*$D1392,0)))</f>
        <v>0</v>
      </c>
      <c r="AL1392" s="13">
        <f>IF($D1392="",0,IF($E1392="",0,IF(VLOOKUP($E1392,paramètres!$E$33:$F$44,2,FALSE)&lt;=VLOOKUP($AL$18,paramètres!$E$33:$F$44,2,FALSE),Z1392*$D1392,0)))</f>
        <v>0</v>
      </c>
      <c r="AM1392" s="13">
        <f>IF($D1392="",0,IF($E1392="",0,IF(VLOOKUP($E1392,paramètres!$E$33:$F$44,2,FALSE)&lt;=VLOOKUP($AM$18,paramètres!$E$33:$F$44,2,FALSE),AA1392*$D1392,0)))</f>
        <v>0</v>
      </c>
      <c r="AN1392" s="154">
        <f>IF($D1392="",0,IF($E1392="",0,IF(VLOOKUP($E1392,paramètres!$E$33:$F$44,2,FALSE)&lt;=VLOOKUP($AN$18,paramètres!$E$33:$F$44,2,FALSE),AB1392*$D1392,0)))</f>
        <v>0</v>
      </c>
      <c r="AO1392" s="149" t="str">
        <f>IF(paramètres!$B$28=1,((SUM(Q1392:Z1392)/1.02)+SUM(AA1392:AB1392))*0.0303/9*COUNT(Q1392:Y1392),IF(paramètres!$B$28=2,(SUM(Q1392:AB1392))*0.0303/9*COUNT(Q1392:Y1392),"Missing Delta option"))</f>
        <v>Missing Delta option</v>
      </c>
      <c r="AP1392" s="13" t="str">
        <f>IF(paramètres!$B$28=1,(((SUM(Q1392:Z1392)/1.02)+SUM(AA1392:AB1392))+((SUM(AC1392:AL1392)/1.02)+SUM(AM1392:AO1392)))*cotpatr,IF(paramètres!$B$28=2,(SUM(Q1392:AO1392)*cotpatr),"Missing Delta Option"))</f>
        <v>Missing Delta Option</v>
      </c>
      <c r="AQ1392" s="13" t="str" cm="1">
        <f t="array" ref="AQ1392">IF(paramètres!$B$28=1,(((SUM(Q1392:Z1392)/1.02)+SUM(AA1392:AB1392))+((SUM(AC1392:AN1392)/1.02)+SUM(AM1392:AN1392)))/12*pécule,IF(paramètres!$B$28=2,SUM(Q1392:AN1392)/12*pécule,"Missing Delta Option"))</f>
        <v>Missing Delta Option</v>
      </c>
      <c r="AR1392" s="132" t="e">
        <f>IF(paramètres!$B$28=1,(((SUM(Q1392:Z1392)/1.02)+SUM(AA1392:AB1392))+((SUM(AC1392:AN1392)/1.02)+SUM(AM1392:AN1392)))+AO1392+AP1392+AQ1392,SUM(Q1392:AN1392)+AO1392+AP1392+AQ1392)</f>
        <v>#VALUE!</v>
      </c>
    </row>
    <row r="1393" spans="1:44" x14ac:dyDescent="0.25">
      <c r="A1393" s="131"/>
      <c r="B1393" s="39"/>
      <c r="C1393" s="39"/>
      <c r="D1393" s="93"/>
      <c r="E1393" s="68"/>
      <c r="F1393" s="40"/>
      <c r="G1393" s="94"/>
      <c r="H1393" s="38"/>
      <c r="I1393" s="95"/>
      <c r="J1393" s="40"/>
      <c r="K1393" s="38"/>
      <c r="L1393" s="95"/>
      <c r="M1393" s="40"/>
      <c r="N1393" s="38"/>
      <c r="O1393" s="95"/>
      <c r="P1393" s="68"/>
      <c r="Q1393" s="226"/>
      <c r="R1393" s="227"/>
      <c r="S1393" s="227"/>
      <c r="T1393" s="227"/>
      <c r="U1393" s="227"/>
      <c r="V1393" s="227"/>
      <c r="W1393" s="227"/>
      <c r="X1393" s="227"/>
      <c r="Y1393" s="227"/>
      <c r="Z1393" s="227"/>
      <c r="AA1393" s="227"/>
      <c r="AB1393" s="228"/>
      <c r="AC1393" s="149">
        <f>IF($D1393="",0,IF($E1393="",0,IF(VLOOKUP($E1393,paramètres!$E$33:$F$44,2,FALSE)&lt;=VLOOKUP($AC$18,paramètres!$E$33:$F$44,2,FALSE),Q1393*$D1393,0)))</f>
        <v>0</v>
      </c>
      <c r="AD1393" s="13">
        <f>IF($D1393="",0,IF($E1393="",0,IF(VLOOKUP($E1393,paramètres!$E$33:$F$44,2,FALSE)&lt;=VLOOKUP($AD$18,paramètres!$E$33:$F$44,2,FALSE),R1393*$D1393,0)))</f>
        <v>0</v>
      </c>
      <c r="AE1393" s="13">
        <f>IF($D1393="",0,IF($E1393="",0,IF(VLOOKUP($E1393,paramètres!$E$33:$F$44,2,FALSE)&lt;=VLOOKUP($AE$18,paramètres!$E$33:$F$44,2,FALSE),S1393*$D1393,0)))</f>
        <v>0</v>
      </c>
      <c r="AF1393" s="13">
        <f>IF($D1393="",0,IF($E1393="",0,IF(VLOOKUP($E1393,paramètres!$E$33:$F$44,2,FALSE)&lt;=VLOOKUP($AF$18,paramètres!$E$33:$F$44,2,FALSE),T1393*$D1393,0)))</f>
        <v>0</v>
      </c>
      <c r="AG1393" s="13">
        <f>IF($D1393="",0,IF($E1393="",0,IF(VLOOKUP($E1393,paramètres!$E$33:$F$44,2,FALSE)&lt;=VLOOKUP($AG$18,paramètres!$E$33:$F$44,2,FALSE),U1393*$D1393,0)))</f>
        <v>0</v>
      </c>
      <c r="AH1393" s="13">
        <f>IF($D1393="",0,IF($E1393="",0,IF(VLOOKUP($E1393,paramètres!$E$33:$F$44,2,FALSE)&lt;=VLOOKUP($AH$18,paramètres!$E$33:$F$44,2,FALSE),V1393*$D1393,0)))</f>
        <v>0</v>
      </c>
      <c r="AI1393" s="13">
        <f>IF($D1393="",0,IF($E1393="",0,IF(VLOOKUP($E1393,paramètres!$E$33:$F$44,2,FALSE)&lt;=VLOOKUP($AI$18,paramètres!$E$33:$F$44,2,FALSE),W1393*$D1393,0)))</f>
        <v>0</v>
      </c>
      <c r="AJ1393" s="13">
        <f>IF($D1393="",0,IF($E1393="",0,IF(VLOOKUP($E1393,paramètres!$E$33:$F$44,2,FALSE)&lt;=VLOOKUP($AJ$18,paramètres!$E$33:$F$44,2,FALSE),X1393*$D1393,0)))</f>
        <v>0</v>
      </c>
      <c r="AK1393" s="13">
        <f>IF($D1393="",0,IF($E1393="",0,IF(VLOOKUP($E1393,paramètres!$E$33:$F$44,2,FALSE)&lt;=VLOOKUP($AK$18,paramètres!$E$33:$F$44,2,FALSE),Y1393*$D1393,0)))</f>
        <v>0</v>
      </c>
      <c r="AL1393" s="13">
        <f>IF($D1393="",0,IF($E1393="",0,IF(VLOOKUP($E1393,paramètres!$E$33:$F$44,2,FALSE)&lt;=VLOOKUP($AL$18,paramètres!$E$33:$F$44,2,FALSE),Z1393*$D1393,0)))</f>
        <v>0</v>
      </c>
      <c r="AM1393" s="13">
        <f>IF($D1393="",0,IF($E1393="",0,IF(VLOOKUP($E1393,paramètres!$E$33:$F$44,2,FALSE)&lt;=VLOOKUP($AM$18,paramètres!$E$33:$F$44,2,FALSE),AA1393*$D1393,0)))</f>
        <v>0</v>
      </c>
      <c r="AN1393" s="154">
        <f>IF($D1393="",0,IF($E1393="",0,IF(VLOOKUP($E1393,paramètres!$E$33:$F$44,2,FALSE)&lt;=VLOOKUP($AN$18,paramètres!$E$33:$F$44,2,FALSE),AB1393*$D1393,0)))</f>
        <v>0</v>
      </c>
      <c r="AO1393" s="149" t="str">
        <f>IF(paramètres!$B$28=1,((SUM(Q1393:Z1393)/1.02)+SUM(AA1393:AB1393))*0.0303/9*COUNT(Q1393:Y1393),IF(paramètres!$B$28=2,(SUM(Q1393:AB1393))*0.0303/9*COUNT(Q1393:Y1393),"Missing Delta option"))</f>
        <v>Missing Delta option</v>
      </c>
      <c r="AP1393" s="13" t="str">
        <f>IF(paramètres!$B$28=1,(((SUM(Q1393:Z1393)/1.02)+SUM(AA1393:AB1393))+((SUM(AC1393:AL1393)/1.02)+SUM(AM1393:AO1393)))*cotpatr,IF(paramètres!$B$28=2,(SUM(Q1393:AO1393)*cotpatr),"Missing Delta Option"))</f>
        <v>Missing Delta Option</v>
      </c>
      <c r="AQ1393" s="13" t="str" cm="1">
        <f t="array" ref="AQ1393">IF(paramètres!$B$28=1,(((SUM(Q1393:Z1393)/1.02)+SUM(AA1393:AB1393))+((SUM(AC1393:AN1393)/1.02)+SUM(AM1393:AN1393)))/12*pécule,IF(paramètres!$B$28=2,SUM(Q1393:AN1393)/12*pécule,"Missing Delta Option"))</f>
        <v>Missing Delta Option</v>
      </c>
      <c r="AR1393" s="132" t="e">
        <f>IF(paramètres!$B$28=1,(((SUM(Q1393:Z1393)/1.02)+SUM(AA1393:AB1393))+((SUM(AC1393:AN1393)/1.02)+SUM(AM1393:AN1393)))+AO1393+AP1393+AQ1393,SUM(Q1393:AN1393)+AO1393+AP1393+AQ1393)</f>
        <v>#VALUE!</v>
      </c>
    </row>
    <row r="1394" spans="1:44" x14ac:dyDescent="0.25">
      <c r="A1394" s="131"/>
      <c r="B1394" s="39"/>
      <c r="C1394" s="39"/>
      <c r="D1394" s="93"/>
      <c r="E1394" s="68"/>
      <c r="F1394" s="40"/>
      <c r="G1394" s="94"/>
      <c r="H1394" s="38"/>
      <c r="I1394" s="95"/>
      <c r="J1394" s="40"/>
      <c r="K1394" s="38"/>
      <c r="L1394" s="95"/>
      <c r="M1394" s="40"/>
      <c r="N1394" s="38"/>
      <c r="O1394" s="95"/>
      <c r="P1394" s="68"/>
      <c r="Q1394" s="226"/>
      <c r="R1394" s="227"/>
      <c r="S1394" s="227"/>
      <c r="T1394" s="227"/>
      <c r="U1394" s="227"/>
      <c r="V1394" s="227"/>
      <c r="W1394" s="227"/>
      <c r="X1394" s="227"/>
      <c r="Y1394" s="227"/>
      <c r="Z1394" s="227"/>
      <c r="AA1394" s="227"/>
      <c r="AB1394" s="228"/>
      <c r="AC1394" s="149">
        <f>IF($D1394="",0,IF($E1394="",0,IF(VLOOKUP($E1394,paramètres!$E$33:$F$44,2,FALSE)&lt;=VLOOKUP($AC$18,paramètres!$E$33:$F$44,2,FALSE),Q1394*$D1394,0)))</f>
        <v>0</v>
      </c>
      <c r="AD1394" s="13">
        <f>IF($D1394="",0,IF($E1394="",0,IF(VLOOKUP($E1394,paramètres!$E$33:$F$44,2,FALSE)&lt;=VLOOKUP($AD$18,paramètres!$E$33:$F$44,2,FALSE),R1394*$D1394,0)))</f>
        <v>0</v>
      </c>
      <c r="AE1394" s="13">
        <f>IF($D1394="",0,IF($E1394="",0,IF(VLOOKUP($E1394,paramètres!$E$33:$F$44,2,FALSE)&lt;=VLOOKUP($AE$18,paramètres!$E$33:$F$44,2,FALSE),S1394*$D1394,0)))</f>
        <v>0</v>
      </c>
      <c r="AF1394" s="13">
        <f>IF($D1394="",0,IF($E1394="",0,IF(VLOOKUP($E1394,paramètres!$E$33:$F$44,2,FALSE)&lt;=VLOOKUP($AF$18,paramètres!$E$33:$F$44,2,FALSE),T1394*$D1394,0)))</f>
        <v>0</v>
      </c>
      <c r="AG1394" s="13">
        <f>IF($D1394="",0,IF($E1394="",0,IF(VLOOKUP($E1394,paramètres!$E$33:$F$44,2,FALSE)&lt;=VLOOKUP($AG$18,paramètres!$E$33:$F$44,2,FALSE),U1394*$D1394,0)))</f>
        <v>0</v>
      </c>
      <c r="AH1394" s="13">
        <f>IF($D1394="",0,IF($E1394="",0,IF(VLOOKUP($E1394,paramètres!$E$33:$F$44,2,FALSE)&lt;=VLOOKUP($AH$18,paramètres!$E$33:$F$44,2,FALSE),V1394*$D1394,0)))</f>
        <v>0</v>
      </c>
      <c r="AI1394" s="13">
        <f>IF($D1394="",0,IF($E1394="",0,IF(VLOOKUP($E1394,paramètres!$E$33:$F$44,2,FALSE)&lt;=VLOOKUP($AI$18,paramètres!$E$33:$F$44,2,FALSE),W1394*$D1394,0)))</f>
        <v>0</v>
      </c>
      <c r="AJ1394" s="13">
        <f>IF($D1394="",0,IF($E1394="",0,IF(VLOOKUP($E1394,paramètres!$E$33:$F$44,2,FALSE)&lt;=VLOOKUP($AJ$18,paramètres!$E$33:$F$44,2,FALSE),X1394*$D1394,0)))</f>
        <v>0</v>
      </c>
      <c r="AK1394" s="13">
        <f>IF($D1394="",0,IF($E1394="",0,IF(VLOOKUP($E1394,paramètres!$E$33:$F$44,2,FALSE)&lt;=VLOOKUP($AK$18,paramètres!$E$33:$F$44,2,FALSE),Y1394*$D1394,0)))</f>
        <v>0</v>
      </c>
      <c r="AL1394" s="13">
        <f>IF($D1394="",0,IF($E1394="",0,IF(VLOOKUP($E1394,paramètres!$E$33:$F$44,2,FALSE)&lt;=VLOOKUP($AL$18,paramètres!$E$33:$F$44,2,FALSE),Z1394*$D1394,0)))</f>
        <v>0</v>
      </c>
      <c r="AM1394" s="13">
        <f>IF($D1394="",0,IF($E1394="",0,IF(VLOOKUP($E1394,paramètres!$E$33:$F$44,2,FALSE)&lt;=VLOOKUP($AM$18,paramètres!$E$33:$F$44,2,FALSE),AA1394*$D1394,0)))</f>
        <v>0</v>
      </c>
      <c r="AN1394" s="154">
        <f>IF($D1394="",0,IF($E1394="",0,IF(VLOOKUP($E1394,paramètres!$E$33:$F$44,2,FALSE)&lt;=VLOOKUP($AN$18,paramètres!$E$33:$F$44,2,FALSE),AB1394*$D1394,0)))</f>
        <v>0</v>
      </c>
      <c r="AO1394" s="149" t="str">
        <f>IF(paramètres!$B$28=1,((SUM(Q1394:Z1394)/1.02)+SUM(AA1394:AB1394))*0.0303/9*COUNT(Q1394:Y1394),IF(paramètres!$B$28=2,(SUM(Q1394:AB1394))*0.0303/9*COUNT(Q1394:Y1394),"Missing Delta option"))</f>
        <v>Missing Delta option</v>
      </c>
      <c r="AP1394" s="13" t="str">
        <f>IF(paramètres!$B$28=1,(((SUM(Q1394:Z1394)/1.02)+SUM(AA1394:AB1394))+((SUM(AC1394:AL1394)/1.02)+SUM(AM1394:AO1394)))*cotpatr,IF(paramètres!$B$28=2,(SUM(Q1394:AO1394)*cotpatr),"Missing Delta Option"))</f>
        <v>Missing Delta Option</v>
      </c>
      <c r="AQ1394" s="13" t="str" cm="1">
        <f t="array" ref="AQ1394">IF(paramètres!$B$28=1,(((SUM(Q1394:Z1394)/1.02)+SUM(AA1394:AB1394))+((SUM(AC1394:AN1394)/1.02)+SUM(AM1394:AN1394)))/12*pécule,IF(paramètres!$B$28=2,SUM(Q1394:AN1394)/12*pécule,"Missing Delta Option"))</f>
        <v>Missing Delta Option</v>
      </c>
      <c r="AR1394" s="132" t="e">
        <f>IF(paramètres!$B$28=1,(((SUM(Q1394:Z1394)/1.02)+SUM(AA1394:AB1394))+((SUM(AC1394:AN1394)/1.02)+SUM(AM1394:AN1394)))+AO1394+AP1394+AQ1394,SUM(Q1394:AN1394)+AO1394+AP1394+AQ1394)</f>
        <v>#VALUE!</v>
      </c>
    </row>
    <row r="1395" spans="1:44" x14ac:dyDescent="0.25">
      <c r="A1395" s="131"/>
      <c r="B1395" s="39"/>
      <c r="C1395" s="39"/>
      <c r="D1395" s="93"/>
      <c r="E1395" s="68"/>
      <c r="F1395" s="40"/>
      <c r="G1395" s="94"/>
      <c r="H1395" s="38"/>
      <c r="I1395" s="95"/>
      <c r="J1395" s="40"/>
      <c r="K1395" s="38"/>
      <c r="L1395" s="95"/>
      <c r="M1395" s="40"/>
      <c r="N1395" s="38"/>
      <c r="O1395" s="95"/>
      <c r="P1395" s="68"/>
      <c r="Q1395" s="226"/>
      <c r="R1395" s="227"/>
      <c r="S1395" s="227"/>
      <c r="T1395" s="227"/>
      <c r="U1395" s="227"/>
      <c r="V1395" s="227"/>
      <c r="W1395" s="227"/>
      <c r="X1395" s="227"/>
      <c r="Y1395" s="227"/>
      <c r="Z1395" s="227"/>
      <c r="AA1395" s="227"/>
      <c r="AB1395" s="228"/>
      <c r="AC1395" s="149">
        <f>IF($D1395="",0,IF($E1395="",0,IF(VLOOKUP($E1395,paramètres!$E$33:$F$44,2,FALSE)&lt;=VLOOKUP($AC$18,paramètres!$E$33:$F$44,2,FALSE),Q1395*$D1395,0)))</f>
        <v>0</v>
      </c>
      <c r="AD1395" s="13">
        <f>IF($D1395="",0,IF($E1395="",0,IF(VLOOKUP($E1395,paramètres!$E$33:$F$44,2,FALSE)&lt;=VLOOKUP($AD$18,paramètres!$E$33:$F$44,2,FALSE),R1395*$D1395,0)))</f>
        <v>0</v>
      </c>
      <c r="AE1395" s="13">
        <f>IF($D1395="",0,IF($E1395="",0,IF(VLOOKUP($E1395,paramètres!$E$33:$F$44,2,FALSE)&lt;=VLOOKUP($AE$18,paramètres!$E$33:$F$44,2,FALSE),S1395*$D1395,0)))</f>
        <v>0</v>
      </c>
      <c r="AF1395" s="13">
        <f>IF($D1395="",0,IF($E1395="",0,IF(VLOOKUP($E1395,paramètres!$E$33:$F$44,2,FALSE)&lt;=VLOOKUP($AF$18,paramètres!$E$33:$F$44,2,FALSE),T1395*$D1395,0)))</f>
        <v>0</v>
      </c>
      <c r="AG1395" s="13">
        <f>IF($D1395="",0,IF($E1395="",0,IF(VLOOKUP($E1395,paramètres!$E$33:$F$44,2,FALSE)&lt;=VLOOKUP($AG$18,paramètres!$E$33:$F$44,2,FALSE),U1395*$D1395,0)))</f>
        <v>0</v>
      </c>
      <c r="AH1395" s="13">
        <f>IF($D1395="",0,IF($E1395="",0,IF(VLOOKUP($E1395,paramètres!$E$33:$F$44,2,FALSE)&lt;=VLOOKUP($AH$18,paramètres!$E$33:$F$44,2,FALSE),V1395*$D1395,0)))</f>
        <v>0</v>
      </c>
      <c r="AI1395" s="13">
        <f>IF($D1395="",0,IF($E1395="",0,IF(VLOOKUP($E1395,paramètres!$E$33:$F$44,2,FALSE)&lt;=VLOOKUP($AI$18,paramètres!$E$33:$F$44,2,FALSE),W1395*$D1395,0)))</f>
        <v>0</v>
      </c>
      <c r="AJ1395" s="13">
        <f>IF($D1395="",0,IF($E1395="",0,IF(VLOOKUP($E1395,paramètres!$E$33:$F$44,2,FALSE)&lt;=VLOOKUP($AJ$18,paramètres!$E$33:$F$44,2,FALSE),X1395*$D1395,0)))</f>
        <v>0</v>
      </c>
      <c r="AK1395" s="13">
        <f>IF($D1395="",0,IF($E1395="",0,IF(VLOOKUP($E1395,paramètres!$E$33:$F$44,2,FALSE)&lt;=VLOOKUP($AK$18,paramètres!$E$33:$F$44,2,FALSE),Y1395*$D1395,0)))</f>
        <v>0</v>
      </c>
      <c r="AL1395" s="13">
        <f>IF($D1395="",0,IF($E1395="",0,IF(VLOOKUP($E1395,paramètres!$E$33:$F$44,2,FALSE)&lt;=VLOOKUP($AL$18,paramètres!$E$33:$F$44,2,FALSE),Z1395*$D1395,0)))</f>
        <v>0</v>
      </c>
      <c r="AM1395" s="13">
        <f>IF($D1395="",0,IF($E1395="",0,IF(VLOOKUP($E1395,paramètres!$E$33:$F$44,2,FALSE)&lt;=VLOOKUP($AM$18,paramètres!$E$33:$F$44,2,FALSE),AA1395*$D1395,0)))</f>
        <v>0</v>
      </c>
      <c r="AN1395" s="154">
        <f>IF($D1395="",0,IF($E1395="",0,IF(VLOOKUP($E1395,paramètres!$E$33:$F$44,2,FALSE)&lt;=VLOOKUP($AN$18,paramètres!$E$33:$F$44,2,FALSE),AB1395*$D1395,0)))</f>
        <v>0</v>
      </c>
      <c r="AO1395" s="149" t="str">
        <f>IF(paramètres!$B$28=1,((SUM(Q1395:Z1395)/1.02)+SUM(AA1395:AB1395))*0.0303/9*COUNT(Q1395:Y1395),IF(paramètres!$B$28=2,(SUM(Q1395:AB1395))*0.0303/9*COUNT(Q1395:Y1395),"Missing Delta option"))</f>
        <v>Missing Delta option</v>
      </c>
      <c r="AP1395" s="13" t="str">
        <f>IF(paramètres!$B$28=1,(((SUM(Q1395:Z1395)/1.02)+SUM(AA1395:AB1395))+((SUM(AC1395:AL1395)/1.02)+SUM(AM1395:AO1395)))*cotpatr,IF(paramètres!$B$28=2,(SUM(Q1395:AO1395)*cotpatr),"Missing Delta Option"))</f>
        <v>Missing Delta Option</v>
      </c>
      <c r="AQ1395" s="13" t="str" cm="1">
        <f t="array" ref="AQ1395">IF(paramètres!$B$28=1,(((SUM(Q1395:Z1395)/1.02)+SUM(AA1395:AB1395))+((SUM(AC1395:AN1395)/1.02)+SUM(AM1395:AN1395)))/12*pécule,IF(paramètres!$B$28=2,SUM(Q1395:AN1395)/12*pécule,"Missing Delta Option"))</f>
        <v>Missing Delta Option</v>
      </c>
      <c r="AR1395" s="132" t="e">
        <f>IF(paramètres!$B$28=1,(((SUM(Q1395:Z1395)/1.02)+SUM(AA1395:AB1395))+((SUM(AC1395:AN1395)/1.02)+SUM(AM1395:AN1395)))+AO1395+AP1395+AQ1395,SUM(Q1395:AN1395)+AO1395+AP1395+AQ1395)</f>
        <v>#VALUE!</v>
      </c>
    </row>
    <row r="1396" spans="1:44" x14ac:dyDescent="0.25">
      <c r="A1396" s="131"/>
      <c r="B1396" s="39"/>
      <c r="C1396" s="39"/>
      <c r="D1396" s="93"/>
      <c r="E1396" s="68"/>
      <c r="F1396" s="40"/>
      <c r="G1396" s="94"/>
      <c r="H1396" s="38"/>
      <c r="I1396" s="95"/>
      <c r="J1396" s="40"/>
      <c r="K1396" s="38"/>
      <c r="L1396" s="95"/>
      <c r="M1396" s="40"/>
      <c r="N1396" s="38"/>
      <c r="O1396" s="95"/>
      <c r="P1396" s="68"/>
      <c r="Q1396" s="226"/>
      <c r="R1396" s="227"/>
      <c r="S1396" s="227"/>
      <c r="T1396" s="227"/>
      <c r="U1396" s="227"/>
      <c r="V1396" s="227"/>
      <c r="W1396" s="227"/>
      <c r="X1396" s="227"/>
      <c r="Y1396" s="227"/>
      <c r="Z1396" s="227"/>
      <c r="AA1396" s="227"/>
      <c r="AB1396" s="228"/>
      <c r="AC1396" s="149">
        <f>IF($D1396="",0,IF($E1396="",0,IF(VLOOKUP($E1396,paramètres!$E$33:$F$44,2,FALSE)&lt;=VLOOKUP($AC$18,paramètres!$E$33:$F$44,2,FALSE),Q1396*$D1396,0)))</f>
        <v>0</v>
      </c>
      <c r="AD1396" s="13">
        <f>IF($D1396="",0,IF($E1396="",0,IF(VLOOKUP($E1396,paramètres!$E$33:$F$44,2,FALSE)&lt;=VLOOKUP($AD$18,paramètres!$E$33:$F$44,2,FALSE),R1396*$D1396,0)))</f>
        <v>0</v>
      </c>
      <c r="AE1396" s="13">
        <f>IF($D1396="",0,IF($E1396="",0,IF(VLOOKUP($E1396,paramètres!$E$33:$F$44,2,FALSE)&lt;=VLOOKUP($AE$18,paramètres!$E$33:$F$44,2,FALSE),S1396*$D1396,0)))</f>
        <v>0</v>
      </c>
      <c r="AF1396" s="13">
        <f>IF($D1396="",0,IF($E1396="",0,IF(VLOOKUP($E1396,paramètres!$E$33:$F$44,2,FALSE)&lt;=VLOOKUP($AF$18,paramètres!$E$33:$F$44,2,FALSE),T1396*$D1396,0)))</f>
        <v>0</v>
      </c>
      <c r="AG1396" s="13">
        <f>IF($D1396="",0,IF($E1396="",0,IF(VLOOKUP($E1396,paramètres!$E$33:$F$44,2,FALSE)&lt;=VLOOKUP($AG$18,paramètres!$E$33:$F$44,2,FALSE),U1396*$D1396,0)))</f>
        <v>0</v>
      </c>
      <c r="AH1396" s="13">
        <f>IF($D1396="",0,IF($E1396="",0,IF(VLOOKUP($E1396,paramètres!$E$33:$F$44,2,FALSE)&lt;=VLOOKUP($AH$18,paramètres!$E$33:$F$44,2,FALSE),V1396*$D1396,0)))</f>
        <v>0</v>
      </c>
      <c r="AI1396" s="13">
        <f>IF($D1396="",0,IF($E1396="",0,IF(VLOOKUP($E1396,paramètres!$E$33:$F$44,2,FALSE)&lt;=VLOOKUP($AI$18,paramètres!$E$33:$F$44,2,FALSE),W1396*$D1396,0)))</f>
        <v>0</v>
      </c>
      <c r="AJ1396" s="13">
        <f>IF($D1396="",0,IF($E1396="",0,IF(VLOOKUP($E1396,paramètres!$E$33:$F$44,2,FALSE)&lt;=VLOOKUP($AJ$18,paramètres!$E$33:$F$44,2,FALSE),X1396*$D1396,0)))</f>
        <v>0</v>
      </c>
      <c r="AK1396" s="13">
        <f>IF($D1396="",0,IF($E1396="",0,IF(VLOOKUP($E1396,paramètres!$E$33:$F$44,2,FALSE)&lt;=VLOOKUP($AK$18,paramètres!$E$33:$F$44,2,FALSE),Y1396*$D1396,0)))</f>
        <v>0</v>
      </c>
      <c r="AL1396" s="13">
        <f>IF($D1396="",0,IF($E1396="",0,IF(VLOOKUP($E1396,paramètres!$E$33:$F$44,2,FALSE)&lt;=VLOOKUP($AL$18,paramètres!$E$33:$F$44,2,FALSE),Z1396*$D1396,0)))</f>
        <v>0</v>
      </c>
      <c r="AM1396" s="13">
        <f>IF($D1396="",0,IF($E1396="",0,IF(VLOOKUP($E1396,paramètres!$E$33:$F$44,2,FALSE)&lt;=VLOOKUP($AM$18,paramètres!$E$33:$F$44,2,FALSE),AA1396*$D1396,0)))</f>
        <v>0</v>
      </c>
      <c r="AN1396" s="154">
        <f>IF($D1396="",0,IF($E1396="",0,IF(VLOOKUP($E1396,paramètres!$E$33:$F$44,2,FALSE)&lt;=VLOOKUP($AN$18,paramètres!$E$33:$F$44,2,FALSE),AB1396*$D1396,0)))</f>
        <v>0</v>
      </c>
      <c r="AO1396" s="149" t="str">
        <f>IF(paramètres!$B$28=1,((SUM(Q1396:Z1396)/1.02)+SUM(AA1396:AB1396))*0.0303/9*COUNT(Q1396:Y1396),IF(paramètres!$B$28=2,(SUM(Q1396:AB1396))*0.0303/9*COUNT(Q1396:Y1396),"Missing Delta option"))</f>
        <v>Missing Delta option</v>
      </c>
      <c r="AP1396" s="13" t="str">
        <f>IF(paramètres!$B$28=1,(((SUM(Q1396:Z1396)/1.02)+SUM(AA1396:AB1396))+((SUM(AC1396:AL1396)/1.02)+SUM(AM1396:AO1396)))*cotpatr,IF(paramètres!$B$28=2,(SUM(Q1396:AO1396)*cotpatr),"Missing Delta Option"))</f>
        <v>Missing Delta Option</v>
      </c>
      <c r="AQ1396" s="13" t="str" cm="1">
        <f t="array" ref="AQ1396">IF(paramètres!$B$28=1,(((SUM(Q1396:Z1396)/1.02)+SUM(AA1396:AB1396))+((SUM(AC1396:AN1396)/1.02)+SUM(AM1396:AN1396)))/12*pécule,IF(paramètres!$B$28=2,SUM(Q1396:AN1396)/12*pécule,"Missing Delta Option"))</f>
        <v>Missing Delta Option</v>
      </c>
      <c r="AR1396" s="132" t="e">
        <f>IF(paramètres!$B$28=1,(((SUM(Q1396:Z1396)/1.02)+SUM(AA1396:AB1396))+((SUM(AC1396:AN1396)/1.02)+SUM(AM1396:AN1396)))+AO1396+AP1396+AQ1396,SUM(Q1396:AN1396)+AO1396+AP1396+AQ1396)</f>
        <v>#VALUE!</v>
      </c>
    </row>
    <row r="1397" spans="1:44" x14ac:dyDescent="0.25">
      <c r="A1397" s="131"/>
      <c r="B1397" s="39"/>
      <c r="C1397" s="39"/>
      <c r="D1397" s="93"/>
      <c r="E1397" s="68"/>
      <c r="F1397" s="40"/>
      <c r="G1397" s="94"/>
      <c r="H1397" s="38"/>
      <c r="I1397" s="95"/>
      <c r="J1397" s="40"/>
      <c r="K1397" s="38"/>
      <c r="L1397" s="95"/>
      <c r="M1397" s="40"/>
      <c r="N1397" s="38"/>
      <c r="O1397" s="95"/>
      <c r="P1397" s="68"/>
      <c r="Q1397" s="226"/>
      <c r="R1397" s="227"/>
      <c r="S1397" s="227"/>
      <c r="T1397" s="227"/>
      <c r="U1397" s="227"/>
      <c r="V1397" s="227"/>
      <c r="W1397" s="227"/>
      <c r="X1397" s="227"/>
      <c r="Y1397" s="227"/>
      <c r="Z1397" s="227"/>
      <c r="AA1397" s="227"/>
      <c r="AB1397" s="228"/>
      <c r="AC1397" s="149">
        <f>IF($D1397="",0,IF($E1397="",0,IF(VLOOKUP($E1397,paramètres!$E$33:$F$44,2,FALSE)&lt;=VLOOKUP($AC$18,paramètres!$E$33:$F$44,2,FALSE),Q1397*$D1397,0)))</f>
        <v>0</v>
      </c>
      <c r="AD1397" s="13">
        <f>IF($D1397="",0,IF($E1397="",0,IF(VLOOKUP($E1397,paramètres!$E$33:$F$44,2,FALSE)&lt;=VLOOKUP($AD$18,paramètres!$E$33:$F$44,2,FALSE),R1397*$D1397,0)))</f>
        <v>0</v>
      </c>
      <c r="AE1397" s="13">
        <f>IF($D1397="",0,IF($E1397="",0,IF(VLOOKUP($E1397,paramètres!$E$33:$F$44,2,FALSE)&lt;=VLOOKUP($AE$18,paramètres!$E$33:$F$44,2,FALSE),S1397*$D1397,0)))</f>
        <v>0</v>
      </c>
      <c r="AF1397" s="13">
        <f>IF($D1397="",0,IF($E1397="",0,IF(VLOOKUP($E1397,paramètres!$E$33:$F$44,2,FALSE)&lt;=VLOOKUP($AF$18,paramètres!$E$33:$F$44,2,FALSE),T1397*$D1397,0)))</f>
        <v>0</v>
      </c>
      <c r="AG1397" s="13">
        <f>IF($D1397="",0,IF($E1397="",0,IF(VLOOKUP($E1397,paramètres!$E$33:$F$44,2,FALSE)&lt;=VLOOKUP($AG$18,paramètres!$E$33:$F$44,2,FALSE),U1397*$D1397,0)))</f>
        <v>0</v>
      </c>
      <c r="AH1397" s="13">
        <f>IF($D1397="",0,IF($E1397="",0,IF(VLOOKUP($E1397,paramètres!$E$33:$F$44,2,FALSE)&lt;=VLOOKUP($AH$18,paramètres!$E$33:$F$44,2,FALSE),V1397*$D1397,0)))</f>
        <v>0</v>
      </c>
      <c r="AI1397" s="13">
        <f>IF($D1397="",0,IF($E1397="",0,IF(VLOOKUP($E1397,paramètres!$E$33:$F$44,2,FALSE)&lt;=VLOOKUP($AI$18,paramètres!$E$33:$F$44,2,FALSE),W1397*$D1397,0)))</f>
        <v>0</v>
      </c>
      <c r="AJ1397" s="13">
        <f>IF($D1397="",0,IF($E1397="",0,IF(VLOOKUP($E1397,paramètres!$E$33:$F$44,2,FALSE)&lt;=VLOOKUP($AJ$18,paramètres!$E$33:$F$44,2,FALSE),X1397*$D1397,0)))</f>
        <v>0</v>
      </c>
      <c r="AK1397" s="13">
        <f>IF($D1397="",0,IF($E1397="",0,IF(VLOOKUP($E1397,paramètres!$E$33:$F$44,2,FALSE)&lt;=VLOOKUP($AK$18,paramètres!$E$33:$F$44,2,FALSE),Y1397*$D1397,0)))</f>
        <v>0</v>
      </c>
      <c r="AL1397" s="13">
        <f>IF($D1397="",0,IF($E1397="",0,IF(VLOOKUP($E1397,paramètres!$E$33:$F$44,2,FALSE)&lt;=VLOOKUP($AL$18,paramètres!$E$33:$F$44,2,FALSE),Z1397*$D1397,0)))</f>
        <v>0</v>
      </c>
      <c r="AM1397" s="13">
        <f>IF($D1397="",0,IF($E1397="",0,IF(VLOOKUP($E1397,paramètres!$E$33:$F$44,2,FALSE)&lt;=VLOOKUP($AM$18,paramètres!$E$33:$F$44,2,FALSE),AA1397*$D1397,0)))</f>
        <v>0</v>
      </c>
      <c r="AN1397" s="154">
        <f>IF($D1397="",0,IF($E1397="",0,IF(VLOOKUP($E1397,paramètres!$E$33:$F$44,2,FALSE)&lt;=VLOOKUP($AN$18,paramètres!$E$33:$F$44,2,FALSE),AB1397*$D1397,0)))</f>
        <v>0</v>
      </c>
      <c r="AO1397" s="149" t="str">
        <f>IF(paramètres!$B$28=1,((SUM(Q1397:Z1397)/1.02)+SUM(AA1397:AB1397))*0.0303/9*COUNT(Q1397:Y1397),IF(paramètres!$B$28=2,(SUM(Q1397:AB1397))*0.0303/9*COUNT(Q1397:Y1397),"Missing Delta option"))</f>
        <v>Missing Delta option</v>
      </c>
      <c r="AP1397" s="13" t="str">
        <f>IF(paramètres!$B$28=1,(((SUM(Q1397:Z1397)/1.02)+SUM(AA1397:AB1397))+((SUM(AC1397:AL1397)/1.02)+SUM(AM1397:AO1397)))*cotpatr,IF(paramètres!$B$28=2,(SUM(Q1397:AO1397)*cotpatr),"Missing Delta Option"))</f>
        <v>Missing Delta Option</v>
      </c>
      <c r="AQ1397" s="13" t="str" cm="1">
        <f t="array" ref="AQ1397">IF(paramètres!$B$28=1,(((SUM(Q1397:Z1397)/1.02)+SUM(AA1397:AB1397))+((SUM(AC1397:AN1397)/1.02)+SUM(AM1397:AN1397)))/12*pécule,IF(paramètres!$B$28=2,SUM(Q1397:AN1397)/12*pécule,"Missing Delta Option"))</f>
        <v>Missing Delta Option</v>
      </c>
      <c r="AR1397" s="132" t="e">
        <f>IF(paramètres!$B$28=1,(((SUM(Q1397:Z1397)/1.02)+SUM(AA1397:AB1397))+((SUM(AC1397:AN1397)/1.02)+SUM(AM1397:AN1397)))+AO1397+AP1397+AQ1397,SUM(Q1397:AN1397)+AO1397+AP1397+AQ1397)</f>
        <v>#VALUE!</v>
      </c>
    </row>
    <row r="1398" spans="1:44" x14ac:dyDescent="0.25">
      <c r="A1398" s="131"/>
      <c r="B1398" s="39"/>
      <c r="C1398" s="39"/>
      <c r="D1398" s="93"/>
      <c r="E1398" s="68"/>
      <c r="F1398" s="40"/>
      <c r="G1398" s="94"/>
      <c r="H1398" s="38"/>
      <c r="I1398" s="95"/>
      <c r="J1398" s="40"/>
      <c r="K1398" s="38"/>
      <c r="L1398" s="95"/>
      <c r="M1398" s="40"/>
      <c r="N1398" s="38"/>
      <c r="O1398" s="95"/>
      <c r="P1398" s="68"/>
      <c r="Q1398" s="226"/>
      <c r="R1398" s="227"/>
      <c r="S1398" s="227"/>
      <c r="T1398" s="227"/>
      <c r="U1398" s="227"/>
      <c r="V1398" s="227"/>
      <c r="W1398" s="227"/>
      <c r="X1398" s="227"/>
      <c r="Y1398" s="227"/>
      <c r="Z1398" s="227"/>
      <c r="AA1398" s="227"/>
      <c r="AB1398" s="228"/>
      <c r="AC1398" s="149">
        <f>IF($D1398="",0,IF($E1398="",0,IF(VLOOKUP($E1398,paramètres!$E$33:$F$44,2,FALSE)&lt;=VLOOKUP($AC$18,paramètres!$E$33:$F$44,2,FALSE),Q1398*$D1398,0)))</f>
        <v>0</v>
      </c>
      <c r="AD1398" s="13">
        <f>IF($D1398="",0,IF($E1398="",0,IF(VLOOKUP($E1398,paramètres!$E$33:$F$44,2,FALSE)&lt;=VLOOKUP($AD$18,paramètres!$E$33:$F$44,2,FALSE),R1398*$D1398,0)))</f>
        <v>0</v>
      </c>
      <c r="AE1398" s="13">
        <f>IF($D1398="",0,IF($E1398="",0,IF(VLOOKUP($E1398,paramètres!$E$33:$F$44,2,FALSE)&lt;=VLOOKUP($AE$18,paramètres!$E$33:$F$44,2,FALSE),S1398*$D1398,0)))</f>
        <v>0</v>
      </c>
      <c r="AF1398" s="13">
        <f>IF($D1398="",0,IF($E1398="",0,IF(VLOOKUP($E1398,paramètres!$E$33:$F$44,2,FALSE)&lt;=VLOOKUP($AF$18,paramètres!$E$33:$F$44,2,FALSE),T1398*$D1398,0)))</f>
        <v>0</v>
      </c>
      <c r="AG1398" s="13">
        <f>IF($D1398="",0,IF($E1398="",0,IF(VLOOKUP($E1398,paramètres!$E$33:$F$44,2,FALSE)&lt;=VLOOKUP($AG$18,paramètres!$E$33:$F$44,2,FALSE),U1398*$D1398,0)))</f>
        <v>0</v>
      </c>
      <c r="AH1398" s="13">
        <f>IF($D1398="",0,IF($E1398="",0,IF(VLOOKUP($E1398,paramètres!$E$33:$F$44,2,FALSE)&lt;=VLOOKUP($AH$18,paramètres!$E$33:$F$44,2,FALSE),V1398*$D1398,0)))</f>
        <v>0</v>
      </c>
      <c r="AI1398" s="13">
        <f>IF($D1398="",0,IF($E1398="",0,IF(VLOOKUP($E1398,paramètres!$E$33:$F$44,2,FALSE)&lt;=VLOOKUP($AI$18,paramètres!$E$33:$F$44,2,FALSE),W1398*$D1398,0)))</f>
        <v>0</v>
      </c>
      <c r="AJ1398" s="13">
        <f>IF($D1398="",0,IF($E1398="",0,IF(VLOOKUP($E1398,paramètres!$E$33:$F$44,2,FALSE)&lt;=VLOOKUP($AJ$18,paramètres!$E$33:$F$44,2,FALSE),X1398*$D1398,0)))</f>
        <v>0</v>
      </c>
      <c r="AK1398" s="13">
        <f>IF($D1398="",0,IF($E1398="",0,IF(VLOOKUP($E1398,paramètres!$E$33:$F$44,2,FALSE)&lt;=VLOOKUP($AK$18,paramètres!$E$33:$F$44,2,FALSE),Y1398*$D1398,0)))</f>
        <v>0</v>
      </c>
      <c r="AL1398" s="13">
        <f>IF($D1398="",0,IF($E1398="",0,IF(VLOOKUP($E1398,paramètres!$E$33:$F$44,2,FALSE)&lt;=VLOOKUP($AL$18,paramètres!$E$33:$F$44,2,FALSE),Z1398*$D1398,0)))</f>
        <v>0</v>
      </c>
      <c r="AM1398" s="13">
        <f>IF($D1398="",0,IF($E1398="",0,IF(VLOOKUP($E1398,paramètres!$E$33:$F$44,2,FALSE)&lt;=VLOOKUP($AM$18,paramètres!$E$33:$F$44,2,FALSE),AA1398*$D1398,0)))</f>
        <v>0</v>
      </c>
      <c r="AN1398" s="154">
        <f>IF($D1398="",0,IF($E1398="",0,IF(VLOOKUP($E1398,paramètres!$E$33:$F$44,2,FALSE)&lt;=VLOOKUP($AN$18,paramètres!$E$33:$F$44,2,FALSE),AB1398*$D1398,0)))</f>
        <v>0</v>
      </c>
      <c r="AO1398" s="149" t="str">
        <f>IF(paramètres!$B$28=1,((SUM(Q1398:Z1398)/1.02)+SUM(AA1398:AB1398))*0.0303/9*COUNT(Q1398:Y1398),IF(paramètres!$B$28=2,(SUM(Q1398:AB1398))*0.0303/9*COUNT(Q1398:Y1398),"Missing Delta option"))</f>
        <v>Missing Delta option</v>
      </c>
      <c r="AP1398" s="13" t="str">
        <f>IF(paramètres!$B$28=1,(((SUM(Q1398:Z1398)/1.02)+SUM(AA1398:AB1398))+((SUM(AC1398:AL1398)/1.02)+SUM(AM1398:AO1398)))*cotpatr,IF(paramètres!$B$28=2,(SUM(Q1398:AO1398)*cotpatr),"Missing Delta Option"))</f>
        <v>Missing Delta Option</v>
      </c>
      <c r="AQ1398" s="13" t="str" cm="1">
        <f t="array" ref="AQ1398">IF(paramètres!$B$28=1,(((SUM(Q1398:Z1398)/1.02)+SUM(AA1398:AB1398))+((SUM(AC1398:AN1398)/1.02)+SUM(AM1398:AN1398)))/12*pécule,IF(paramètres!$B$28=2,SUM(Q1398:AN1398)/12*pécule,"Missing Delta Option"))</f>
        <v>Missing Delta Option</v>
      </c>
      <c r="AR1398" s="132" t="e">
        <f>IF(paramètres!$B$28=1,(((SUM(Q1398:Z1398)/1.02)+SUM(AA1398:AB1398))+((SUM(AC1398:AN1398)/1.02)+SUM(AM1398:AN1398)))+AO1398+AP1398+AQ1398,SUM(Q1398:AN1398)+AO1398+AP1398+AQ1398)</f>
        <v>#VALUE!</v>
      </c>
    </row>
    <row r="1399" spans="1:44" x14ac:dyDescent="0.25">
      <c r="A1399" s="131"/>
      <c r="B1399" s="39"/>
      <c r="C1399" s="39"/>
      <c r="D1399" s="93"/>
      <c r="E1399" s="68"/>
      <c r="F1399" s="40"/>
      <c r="G1399" s="94"/>
      <c r="H1399" s="38"/>
      <c r="I1399" s="95"/>
      <c r="J1399" s="40"/>
      <c r="K1399" s="38"/>
      <c r="L1399" s="95"/>
      <c r="M1399" s="40"/>
      <c r="N1399" s="38"/>
      <c r="O1399" s="95"/>
      <c r="P1399" s="68"/>
      <c r="Q1399" s="226"/>
      <c r="R1399" s="227"/>
      <c r="S1399" s="227"/>
      <c r="T1399" s="227"/>
      <c r="U1399" s="227"/>
      <c r="V1399" s="227"/>
      <c r="W1399" s="227"/>
      <c r="X1399" s="227"/>
      <c r="Y1399" s="227"/>
      <c r="Z1399" s="227"/>
      <c r="AA1399" s="227"/>
      <c r="AB1399" s="228"/>
      <c r="AC1399" s="149">
        <f>IF($D1399="",0,IF($E1399="",0,IF(VLOOKUP($E1399,paramètres!$E$33:$F$44,2,FALSE)&lt;=VLOOKUP($AC$18,paramètres!$E$33:$F$44,2,FALSE),Q1399*$D1399,0)))</f>
        <v>0</v>
      </c>
      <c r="AD1399" s="13">
        <f>IF($D1399="",0,IF($E1399="",0,IF(VLOOKUP($E1399,paramètres!$E$33:$F$44,2,FALSE)&lt;=VLOOKUP($AD$18,paramètres!$E$33:$F$44,2,FALSE),R1399*$D1399,0)))</f>
        <v>0</v>
      </c>
      <c r="AE1399" s="13">
        <f>IF($D1399="",0,IF($E1399="",0,IF(VLOOKUP($E1399,paramètres!$E$33:$F$44,2,FALSE)&lt;=VLOOKUP($AE$18,paramètres!$E$33:$F$44,2,FALSE),S1399*$D1399,0)))</f>
        <v>0</v>
      </c>
      <c r="AF1399" s="13">
        <f>IF($D1399="",0,IF($E1399="",0,IF(VLOOKUP($E1399,paramètres!$E$33:$F$44,2,FALSE)&lt;=VLOOKUP($AF$18,paramètres!$E$33:$F$44,2,FALSE),T1399*$D1399,0)))</f>
        <v>0</v>
      </c>
      <c r="AG1399" s="13">
        <f>IF($D1399="",0,IF($E1399="",0,IF(VLOOKUP($E1399,paramètres!$E$33:$F$44,2,FALSE)&lt;=VLOOKUP($AG$18,paramètres!$E$33:$F$44,2,FALSE),U1399*$D1399,0)))</f>
        <v>0</v>
      </c>
      <c r="AH1399" s="13">
        <f>IF($D1399="",0,IF($E1399="",0,IF(VLOOKUP($E1399,paramètres!$E$33:$F$44,2,FALSE)&lt;=VLOOKUP($AH$18,paramètres!$E$33:$F$44,2,FALSE),V1399*$D1399,0)))</f>
        <v>0</v>
      </c>
      <c r="AI1399" s="13">
        <f>IF($D1399="",0,IF($E1399="",0,IF(VLOOKUP($E1399,paramètres!$E$33:$F$44,2,FALSE)&lt;=VLOOKUP($AI$18,paramètres!$E$33:$F$44,2,FALSE),W1399*$D1399,0)))</f>
        <v>0</v>
      </c>
      <c r="AJ1399" s="13">
        <f>IF($D1399="",0,IF($E1399="",0,IF(VLOOKUP($E1399,paramètres!$E$33:$F$44,2,FALSE)&lt;=VLOOKUP($AJ$18,paramètres!$E$33:$F$44,2,FALSE),X1399*$D1399,0)))</f>
        <v>0</v>
      </c>
      <c r="AK1399" s="13">
        <f>IF($D1399="",0,IF($E1399="",0,IF(VLOOKUP($E1399,paramètres!$E$33:$F$44,2,FALSE)&lt;=VLOOKUP($AK$18,paramètres!$E$33:$F$44,2,FALSE),Y1399*$D1399,0)))</f>
        <v>0</v>
      </c>
      <c r="AL1399" s="13">
        <f>IF($D1399="",0,IF($E1399="",0,IF(VLOOKUP($E1399,paramètres!$E$33:$F$44,2,FALSE)&lt;=VLOOKUP($AL$18,paramètres!$E$33:$F$44,2,FALSE),Z1399*$D1399,0)))</f>
        <v>0</v>
      </c>
      <c r="AM1399" s="13">
        <f>IF($D1399="",0,IF($E1399="",0,IF(VLOOKUP($E1399,paramètres!$E$33:$F$44,2,FALSE)&lt;=VLOOKUP($AM$18,paramètres!$E$33:$F$44,2,FALSE),AA1399*$D1399,0)))</f>
        <v>0</v>
      </c>
      <c r="AN1399" s="154">
        <f>IF($D1399="",0,IF($E1399="",0,IF(VLOOKUP($E1399,paramètres!$E$33:$F$44,2,FALSE)&lt;=VLOOKUP($AN$18,paramètres!$E$33:$F$44,2,FALSE),AB1399*$D1399,0)))</f>
        <v>0</v>
      </c>
      <c r="AO1399" s="149" t="str">
        <f>IF(paramètres!$B$28=1,((SUM(Q1399:Z1399)/1.02)+SUM(AA1399:AB1399))*0.0303/9*COUNT(Q1399:Y1399),IF(paramètres!$B$28=2,(SUM(Q1399:AB1399))*0.0303/9*COUNT(Q1399:Y1399),"Missing Delta option"))</f>
        <v>Missing Delta option</v>
      </c>
      <c r="AP1399" s="13" t="str">
        <f>IF(paramètres!$B$28=1,(((SUM(Q1399:Z1399)/1.02)+SUM(AA1399:AB1399))+((SUM(AC1399:AL1399)/1.02)+SUM(AM1399:AO1399)))*cotpatr,IF(paramètres!$B$28=2,(SUM(Q1399:AO1399)*cotpatr),"Missing Delta Option"))</f>
        <v>Missing Delta Option</v>
      </c>
      <c r="AQ1399" s="13" t="str" cm="1">
        <f t="array" ref="AQ1399">IF(paramètres!$B$28=1,(((SUM(Q1399:Z1399)/1.02)+SUM(AA1399:AB1399))+((SUM(AC1399:AN1399)/1.02)+SUM(AM1399:AN1399)))/12*pécule,IF(paramètres!$B$28=2,SUM(Q1399:AN1399)/12*pécule,"Missing Delta Option"))</f>
        <v>Missing Delta Option</v>
      </c>
      <c r="AR1399" s="132" t="e">
        <f>IF(paramètres!$B$28=1,(((SUM(Q1399:Z1399)/1.02)+SUM(AA1399:AB1399))+((SUM(AC1399:AN1399)/1.02)+SUM(AM1399:AN1399)))+AO1399+AP1399+AQ1399,SUM(Q1399:AN1399)+AO1399+AP1399+AQ1399)</f>
        <v>#VALUE!</v>
      </c>
    </row>
    <row r="1400" spans="1:44" x14ac:dyDescent="0.25">
      <c r="A1400" s="131"/>
      <c r="B1400" s="39"/>
      <c r="C1400" s="39"/>
      <c r="D1400" s="93"/>
      <c r="E1400" s="68"/>
      <c r="F1400" s="40"/>
      <c r="G1400" s="94"/>
      <c r="H1400" s="38"/>
      <c r="I1400" s="95"/>
      <c r="J1400" s="40"/>
      <c r="K1400" s="38"/>
      <c r="L1400" s="95"/>
      <c r="M1400" s="40"/>
      <c r="N1400" s="38"/>
      <c r="O1400" s="95"/>
      <c r="P1400" s="68"/>
      <c r="Q1400" s="226"/>
      <c r="R1400" s="227"/>
      <c r="S1400" s="227"/>
      <c r="T1400" s="227"/>
      <c r="U1400" s="227"/>
      <c r="V1400" s="227"/>
      <c r="W1400" s="227"/>
      <c r="X1400" s="227"/>
      <c r="Y1400" s="227"/>
      <c r="Z1400" s="227"/>
      <c r="AA1400" s="227"/>
      <c r="AB1400" s="228"/>
      <c r="AC1400" s="149">
        <f>IF($D1400="",0,IF($E1400="",0,IF(VLOOKUP($E1400,paramètres!$E$33:$F$44,2,FALSE)&lt;=VLOOKUP($AC$18,paramètres!$E$33:$F$44,2,FALSE),Q1400*$D1400,0)))</f>
        <v>0</v>
      </c>
      <c r="AD1400" s="13">
        <f>IF($D1400="",0,IF($E1400="",0,IF(VLOOKUP($E1400,paramètres!$E$33:$F$44,2,FALSE)&lt;=VLOOKUP($AD$18,paramètres!$E$33:$F$44,2,FALSE),R1400*$D1400,0)))</f>
        <v>0</v>
      </c>
      <c r="AE1400" s="13">
        <f>IF($D1400="",0,IF($E1400="",0,IF(VLOOKUP($E1400,paramètres!$E$33:$F$44,2,FALSE)&lt;=VLOOKUP($AE$18,paramètres!$E$33:$F$44,2,FALSE),S1400*$D1400,0)))</f>
        <v>0</v>
      </c>
      <c r="AF1400" s="13">
        <f>IF($D1400="",0,IF($E1400="",0,IF(VLOOKUP($E1400,paramètres!$E$33:$F$44,2,FALSE)&lt;=VLOOKUP($AF$18,paramètres!$E$33:$F$44,2,FALSE),T1400*$D1400,0)))</f>
        <v>0</v>
      </c>
      <c r="AG1400" s="13">
        <f>IF($D1400="",0,IF($E1400="",0,IF(VLOOKUP($E1400,paramètres!$E$33:$F$44,2,FALSE)&lt;=VLOOKUP($AG$18,paramètres!$E$33:$F$44,2,FALSE),U1400*$D1400,0)))</f>
        <v>0</v>
      </c>
      <c r="AH1400" s="13">
        <f>IF($D1400="",0,IF($E1400="",0,IF(VLOOKUP($E1400,paramètres!$E$33:$F$44,2,FALSE)&lt;=VLOOKUP($AH$18,paramètres!$E$33:$F$44,2,FALSE),V1400*$D1400,0)))</f>
        <v>0</v>
      </c>
      <c r="AI1400" s="13">
        <f>IF($D1400="",0,IF($E1400="",0,IF(VLOOKUP($E1400,paramètres!$E$33:$F$44,2,FALSE)&lt;=VLOOKUP($AI$18,paramètres!$E$33:$F$44,2,FALSE),W1400*$D1400,0)))</f>
        <v>0</v>
      </c>
      <c r="AJ1400" s="13">
        <f>IF($D1400="",0,IF($E1400="",0,IF(VLOOKUP($E1400,paramètres!$E$33:$F$44,2,FALSE)&lt;=VLOOKUP($AJ$18,paramètres!$E$33:$F$44,2,FALSE),X1400*$D1400,0)))</f>
        <v>0</v>
      </c>
      <c r="AK1400" s="13">
        <f>IF($D1400="",0,IF($E1400="",0,IF(VLOOKUP($E1400,paramètres!$E$33:$F$44,2,FALSE)&lt;=VLOOKUP($AK$18,paramètres!$E$33:$F$44,2,FALSE),Y1400*$D1400,0)))</f>
        <v>0</v>
      </c>
      <c r="AL1400" s="13">
        <f>IF($D1400="",0,IF($E1400="",0,IF(VLOOKUP($E1400,paramètres!$E$33:$F$44,2,FALSE)&lt;=VLOOKUP($AL$18,paramètres!$E$33:$F$44,2,FALSE),Z1400*$D1400,0)))</f>
        <v>0</v>
      </c>
      <c r="AM1400" s="13">
        <f>IF($D1400="",0,IF($E1400="",0,IF(VLOOKUP($E1400,paramètres!$E$33:$F$44,2,FALSE)&lt;=VLOOKUP($AM$18,paramètres!$E$33:$F$44,2,FALSE),AA1400*$D1400,0)))</f>
        <v>0</v>
      </c>
      <c r="AN1400" s="154">
        <f>IF($D1400="",0,IF($E1400="",0,IF(VLOOKUP($E1400,paramètres!$E$33:$F$44,2,FALSE)&lt;=VLOOKUP($AN$18,paramètres!$E$33:$F$44,2,FALSE),AB1400*$D1400,0)))</f>
        <v>0</v>
      </c>
      <c r="AO1400" s="149" t="str">
        <f>IF(paramètres!$B$28=1,((SUM(Q1400:Z1400)/1.02)+SUM(AA1400:AB1400))*0.0303/9*COUNT(Q1400:Y1400),IF(paramètres!$B$28=2,(SUM(Q1400:AB1400))*0.0303/9*COUNT(Q1400:Y1400),"Missing Delta option"))</f>
        <v>Missing Delta option</v>
      </c>
      <c r="AP1400" s="13" t="str">
        <f>IF(paramètres!$B$28=1,(((SUM(Q1400:Z1400)/1.02)+SUM(AA1400:AB1400))+((SUM(AC1400:AL1400)/1.02)+SUM(AM1400:AO1400)))*cotpatr,IF(paramètres!$B$28=2,(SUM(Q1400:AO1400)*cotpatr),"Missing Delta Option"))</f>
        <v>Missing Delta Option</v>
      </c>
      <c r="AQ1400" s="13" t="str" cm="1">
        <f t="array" ref="AQ1400">IF(paramètres!$B$28=1,(((SUM(Q1400:Z1400)/1.02)+SUM(AA1400:AB1400))+((SUM(AC1400:AN1400)/1.02)+SUM(AM1400:AN1400)))/12*pécule,IF(paramètres!$B$28=2,SUM(Q1400:AN1400)/12*pécule,"Missing Delta Option"))</f>
        <v>Missing Delta Option</v>
      </c>
      <c r="AR1400" s="132" t="e">
        <f>IF(paramètres!$B$28=1,(((SUM(Q1400:Z1400)/1.02)+SUM(AA1400:AB1400))+((SUM(AC1400:AN1400)/1.02)+SUM(AM1400:AN1400)))+AO1400+AP1400+AQ1400,SUM(Q1400:AN1400)+AO1400+AP1400+AQ1400)</f>
        <v>#VALUE!</v>
      </c>
    </row>
    <row r="1401" spans="1:44" x14ac:dyDescent="0.25">
      <c r="A1401" s="131"/>
      <c r="B1401" s="39"/>
      <c r="C1401" s="39"/>
      <c r="D1401" s="93"/>
      <c r="E1401" s="68"/>
      <c r="F1401" s="40"/>
      <c r="G1401" s="94"/>
      <c r="H1401" s="38"/>
      <c r="I1401" s="95"/>
      <c r="J1401" s="40"/>
      <c r="K1401" s="38"/>
      <c r="L1401" s="95"/>
      <c r="M1401" s="40"/>
      <c r="N1401" s="38"/>
      <c r="O1401" s="95"/>
      <c r="P1401" s="68"/>
      <c r="Q1401" s="226"/>
      <c r="R1401" s="227"/>
      <c r="S1401" s="227"/>
      <c r="T1401" s="227"/>
      <c r="U1401" s="227"/>
      <c r="V1401" s="227"/>
      <c r="W1401" s="227"/>
      <c r="X1401" s="227"/>
      <c r="Y1401" s="227"/>
      <c r="Z1401" s="227"/>
      <c r="AA1401" s="227"/>
      <c r="AB1401" s="228"/>
      <c r="AC1401" s="149">
        <f>IF($D1401="",0,IF($E1401="",0,IF(VLOOKUP($E1401,paramètres!$E$33:$F$44,2,FALSE)&lt;=VLOOKUP($AC$18,paramètres!$E$33:$F$44,2,FALSE),Q1401*$D1401,0)))</f>
        <v>0</v>
      </c>
      <c r="AD1401" s="13">
        <f>IF($D1401="",0,IF($E1401="",0,IF(VLOOKUP($E1401,paramètres!$E$33:$F$44,2,FALSE)&lt;=VLOOKUP($AD$18,paramètres!$E$33:$F$44,2,FALSE),R1401*$D1401,0)))</f>
        <v>0</v>
      </c>
      <c r="AE1401" s="13">
        <f>IF($D1401="",0,IF($E1401="",0,IF(VLOOKUP($E1401,paramètres!$E$33:$F$44,2,FALSE)&lt;=VLOOKUP($AE$18,paramètres!$E$33:$F$44,2,FALSE),S1401*$D1401,0)))</f>
        <v>0</v>
      </c>
      <c r="AF1401" s="13">
        <f>IF($D1401="",0,IF($E1401="",0,IF(VLOOKUP($E1401,paramètres!$E$33:$F$44,2,FALSE)&lt;=VLOOKUP($AF$18,paramètres!$E$33:$F$44,2,FALSE),T1401*$D1401,0)))</f>
        <v>0</v>
      </c>
      <c r="AG1401" s="13">
        <f>IF($D1401="",0,IF($E1401="",0,IF(VLOOKUP($E1401,paramètres!$E$33:$F$44,2,FALSE)&lt;=VLOOKUP($AG$18,paramètres!$E$33:$F$44,2,FALSE),U1401*$D1401,0)))</f>
        <v>0</v>
      </c>
      <c r="AH1401" s="13">
        <f>IF($D1401="",0,IF($E1401="",0,IF(VLOOKUP($E1401,paramètres!$E$33:$F$44,2,FALSE)&lt;=VLOOKUP($AH$18,paramètres!$E$33:$F$44,2,FALSE),V1401*$D1401,0)))</f>
        <v>0</v>
      </c>
      <c r="AI1401" s="13">
        <f>IF($D1401="",0,IF($E1401="",0,IF(VLOOKUP($E1401,paramètres!$E$33:$F$44,2,FALSE)&lt;=VLOOKUP($AI$18,paramètres!$E$33:$F$44,2,FALSE),W1401*$D1401,0)))</f>
        <v>0</v>
      </c>
      <c r="AJ1401" s="13">
        <f>IF($D1401="",0,IF($E1401="",0,IF(VLOOKUP($E1401,paramètres!$E$33:$F$44,2,FALSE)&lt;=VLOOKUP($AJ$18,paramètres!$E$33:$F$44,2,FALSE),X1401*$D1401,0)))</f>
        <v>0</v>
      </c>
      <c r="AK1401" s="13">
        <f>IF($D1401="",0,IF($E1401="",0,IF(VLOOKUP($E1401,paramètres!$E$33:$F$44,2,FALSE)&lt;=VLOOKUP($AK$18,paramètres!$E$33:$F$44,2,FALSE),Y1401*$D1401,0)))</f>
        <v>0</v>
      </c>
      <c r="AL1401" s="13">
        <f>IF($D1401="",0,IF($E1401="",0,IF(VLOOKUP($E1401,paramètres!$E$33:$F$44,2,FALSE)&lt;=VLOOKUP($AL$18,paramètres!$E$33:$F$44,2,FALSE),Z1401*$D1401,0)))</f>
        <v>0</v>
      </c>
      <c r="AM1401" s="13">
        <f>IF($D1401="",0,IF($E1401="",0,IF(VLOOKUP($E1401,paramètres!$E$33:$F$44,2,FALSE)&lt;=VLOOKUP($AM$18,paramètres!$E$33:$F$44,2,FALSE),AA1401*$D1401,0)))</f>
        <v>0</v>
      </c>
      <c r="AN1401" s="154">
        <f>IF($D1401="",0,IF($E1401="",0,IF(VLOOKUP($E1401,paramètres!$E$33:$F$44,2,FALSE)&lt;=VLOOKUP($AN$18,paramètres!$E$33:$F$44,2,FALSE),AB1401*$D1401,0)))</f>
        <v>0</v>
      </c>
      <c r="AO1401" s="149" t="str">
        <f>IF(paramètres!$B$28=1,((SUM(Q1401:Z1401)/1.02)+SUM(AA1401:AB1401))*0.0303/9*COUNT(Q1401:Y1401),IF(paramètres!$B$28=2,(SUM(Q1401:AB1401))*0.0303/9*COUNT(Q1401:Y1401),"Missing Delta option"))</f>
        <v>Missing Delta option</v>
      </c>
      <c r="AP1401" s="13" t="str">
        <f>IF(paramètres!$B$28=1,(((SUM(Q1401:Z1401)/1.02)+SUM(AA1401:AB1401))+((SUM(AC1401:AL1401)/1.02)+SUM(AM1401:AO1401)))*cotpatr,IF(paramètres!$B$28=2,(SUM(Q1401:AO1401)*cotpatr),"Missing Delta Option"))</f>
        <v>Missing Delta Option</v>
      </c>
      <c r="AQ1401" s="13" t="str" cm="1">
        <f t="array" ref="AQ1401">IF(paramètres!$B$28=1,(((SUM(Q1401:Z1401)/1.02)+SUM(AA1401:AB1401))+((SUM(AC1401:AN1401)/1.02)+SUM(AM1401:AN1401)))/12*pécule,IF(paramètres!$B$28=2,SUM(Q1401:AN1401)/12*pécule,"Missing Delta Option"))</f>
        <v>Missing Delta Option</v>
      </c>
      <c r="AR1401" s="132" t="e">
        <f>IF(paramètres!$B$28=1,(((SUM(Q1401:Z1401)/1.02)+SUM(AA1401:AB1401))+((SUM(AC1401:AN1401)/1.02)+SUM(AM1401:AN1401)))+AO1401+AP1401+AQ1401,SUM(Q1401:AN1401)+AO1401+AP1401+AQ1401)</f>
        <v>#VALUE!</v>
      </c>
    </row>
    <row r="1402" spans="1:44" x14ac:dyDescent="0.25">
      <c r="A1402" s="131"/>
      <c r="B1402" s="39"/>
      <c r="C1402" s="39"/>
      <c r="D1402" s="93"/>
      <c r="E1402" s="68"/>
      <c r="F1402" s="40"/>
      <c r="G1402" s="94"/>
      <c r="H1402" s="38"/>
      <c r="I1402" s="95"/>
      <c r="J1402" s="40"/>
      <c r="K1402" s="38"/>
      <c r="L1402" s="95"/>
      <c r="M1402" s="40"/>
      <c r="N1402" s="38"/>
      <c r="O1402" s="95"/>
      <c r="P1402" s="68"/>
      <c r="Q1402" s="226"/>
      <c r="R1402" s="227"/>
      <c r="S1402" s="227"/>
      <c r="T1402" s="227"/>
      <c r="U1402" s="227"/>
      <c r="V1402" s="227"/>
      <c r="W1402" s="227"/>
      <c r="X1402" s="227"/>
      <c r="Y1402" s="227"/>
      <c r="Z1402" s="227"/>
      <c r="AA1402" s="227"/>
      <c r="AB1402" s="228"/>
      <c r="AC1402" s="149">
        <f>IF($D1402="",0,IF($E1402="",0,IF(VLOOKUP($E1402,paramètres!$E$33:$F$44,2,FALSE)&lt;=VLOOKUP($AC$18,paramètres!$E$33:$F$44,2,FALSE),Q1402*$D1402,0)))</f>
        <v>0</v>
      </c>
      <c r="AD1402" s="13">
        <f>IF($D1402="",0,IF($E1402="",0,IF(VLOOKUP($E1402,paramètres!$E$33:$F$44,2,FALSE)&lt;=VLOOKUP($AD$18,paramètres!$E$33:$F$44,2,FALSE),R1402*$D1402,0)))</f>
        <v>0</v>
      </c>
      <c r="AE1402" s="13">
        <f>IF($D1402="",0,IF($E1402="",0,IF(VLOOKUP($E1402,paramètres!$E$33:$F$44,2,FALSE)&lt;=VLOOKUP($AE$18,paramètres!$E$33:$F$44,2,FALSE),S1402*$D1402,0)))</f>
        <v>0</v>
      </c>
      <c r="AF1402" s="13">
        <f>IF($D1402="",0,IF($E1402="",0,IF(VLOOKUP($E1402,paramètres!$E$33:$F$44,2,FALSE)&lt;=VLOOKUP($AF$18,paramètres!$E$33:$F$44,2,FALSE),T1402*$D1402,0)))</f>
        <v>0</v>
      </c>
      <c r="AG1402" s="13">
        <f>IF($D1402="",0,IF($E1402="",0,IF(VLOOKUP($E1402,paramètres!$E$33:$F$44,2,FALSE)&lt;=VLOOKUP($AG$18,paramètres!$E$33:$F$44,2,FALSE),U1402*$D1402,0)))</f>
        <v>0</v>
      </c>
      <c r="AH1402" s="13">
        <f>IF($D1402="",0,IF($E1402="",0,IF(VLOOKUP($E1402,paramètres!$E$33:$F$44,2,FALSE)&lt;=VLOOKUP($AH$18,paramètres!$E$33:$F$44,2,FALSE),V1402*$D1402,0)))</f>
        <v>0</v>
      </c>
      <c r="AI1402" s="13">
        <f>IF($D1402="",0,IF($E1402="",0,IF(VLOOKUP($E1402,paramètres!$E$33:$F$44,2,FALSE)&lt;=VLOOKUP($AI$18,paramètres!$E$33:$F$44,2,FALSE),W1402*$D1402,0)))</f>
        <v>0</v>
      </c>
      <c r="AJ1402" s="13">
        <f>IF($D1402="",0,IF($E1402="",0,IF(VLOOKUP($E1402,paramètres!$E$33:$F$44,2,FALSE)&lt;=VLOOKUP($AJ$18,paramètres!$E$33:$F$44,2,FALSE),X1402*$D1402,0)))</f>
        <v>0</v>
      </c>
      <c r="AK1402" s="13">
        <f>IF($D1402="",0,IF($E1402="",0,IF(VLOOKUP($E1402,paramètres!$E$33:$F$44,2,FALSE)&lt;=VLOOKUP($AK$18,paramètres!$E$33:$F$44,2,FALSE),Y1402*$D1402,0)))</f>
        <v>0</v>
      </c>
      <c r="AL1402" s="13">
        <f>IF($D1402="",0,IF($E1402="",0,IF(VLOOKUP($E1402,paramètres!$E$33:$F$44,2,FALSE)&lt;=VLOOKUP($AL$18,paramètres!$E$33:$F$44,2,FALSE),Z1402*$D1402,0)))</f>
        <v>0</v>
      </c>
      <c r="AM1402" s="13">
        <f>IF($D1402="",0,IF($E1402="",0,IF(VLOOKUP($E1402,paramètres!$E$33:$F$44,2,FALSE)&lt;=VLOOKUP($AM$18,paramètres!$E$33:$F$44,2,FALSE),AA1402*$D1402,0)))</f>
        <v>0</v>
      </c>
      <c r="AN1402" s="154">
        <f>IF($D1402="",0,IF($E1402="",0,IF(VLOOKUP($E1402,paramètres!$E$33:$F$44,2,FALSE)&lt;=VLOOKUP($AN$18,paramètres!$E$33:$F$44,2,FALSE),AB1402*$D1402,0)))</f>
        <v>0</v>
      </c>
      <c r="AO1402" s="149" t="str">
        <f>IF(paramètres!$B$28=1,((SUM(Q1402:Z1402)/1.02)+SUM(AA1402:AB1402))*0.0303/9*COUNT(Q1402:Y1402),IF(paramètres!$B$28=2,(SUM(Q1402:AB1402))*0.0303/9*COUNT(Q1402:Y1402),"Missing Delta option"))</f>
        <v>Missing Delta option</v>
      </c>
      <c r="AP1402" s="13" t="str">
        <f>IF(paramètres!$B$28=1,(((SUM(Q1402:Z1402)/1.02)+SUM(AA1402:AB1402))+((SUM(AC1402:AL1402)/1.02)+SUM(AM1402:AO1402)))*cotpatr,IF(paramètres!$B$28=2,(SUM(Q1402:AO1402)*cotpatr),"Missing Delta Option"))</f>
        <v>Missing Delta Option</v>
      </c>
      <c r="AQ1402" s="13" t="str" cm="1">
        <f t="array" ref="AQ1402">IF(paramètres!$B$28=1,(((SUM(Q1402:Z1402)/1.02)+SUM(AA1402:AB1402))+((SUM(AC1402:AN1402)/1.02)+SUM(AM1402:AN1402)))/12*pécule,IF(paramètres!$B$28=2,SUM(Q1402:AN1402)/12*pécule,"Missing Delta Option"))</f>
        <v>Missing Delta Option</v>
      </c>
      <c r="AR1402" s="132" t="e">
        <f>IF(paramètres!$B$28=1,(((SUM(Q1402:Z1402)/1.02)+SUM(AA1402:AB1402))+((SUM(AC1402:AN1402)/1.02)+SUM(AM1402:AN1402)))+AO1402+AP1402+AQ1402,SUM(Q1402:AN1402)+AO1402+AP1402+AQ1402)</f>
        <v>#VALUE!</v>
      </c>
    </row>
    <row r="1403" spans="1:44" x14ac:dyDescent="0.25">
      <c r="A1403" s="131"/>
      <c r="B1403" s="39"/>
      <c r="C1403" s="39"/>
      <c r="D1403" s="93"/>
      <c r="E1403" s="68"/>
      <c r="F1403" s="40"/>
      <c r="G1403" s="94"/>
      <c r="H1403" s="38"/>
      <c r="I1403" s="95"/>
      <c r="J1403" s="40"/>
      <c r="K1403" s="38"/>
      <c r="L1403" s="95"/>
      <c r="M1403" s="40"/>
      <c r="N1403" s="38"/>
      <c r="O1403" s="95"/>
      <c r="P1403" s="68"/>
      <c r="Q1403" s="226"/>
      <c r="R1403" s="227"/>
      <c r="S1403" s="227"/>
      <c r="T1403" s="227"/>
      <c r="U1403" s="227"/>
      <c r="V1403" s="227"/>
      <c r="W1403" s="227"/>
      <c r="X1403" s="227"/>
      <c r="Y1403" s="227"/>
      <c r="Z1403" s="227"/>
      <c r="AA1403" s="227"/>
      <c r="AB1403" s="228"/>
      <c r="AC1403" s="149">
        <f>IF($D1403="",0,IF($E1403="",0,IF(VLOOKUP($E1403,paramètres!$E$33:$F$44,2,FALSE)&lt;=VLOOKUP($AC$18,paramètres!$E$33:$F$44,2,FALSE),Q1403*$D1403,0)))</f>
        <v>0</v>
      </c>
      <c r="AD1403" s="13">
        <f>IF($D1403="",0,IF($E1403="",0,IF(VLOOKUP($E1403,paramètres!$E$33:$F$44,2,FALSE)&lt;=VLOOKUP($AD$18,paramètres!$E$33:$F$44,2,FALSE),R1403*$D1403,0)))</f>
        <v>0</v>
      </c>
      <c r="AE1403" s="13">
        <f>IF($D1403="",0,IF($E1403="",0,IF(VLOOKUP($E1403,paramètres!$E$33:$F$44,2,FALSE)&lt;=VLOOKUP($AE$18,paramètres!$E$33:$F$44,2,FALSE),S1403*$D1403,0)))</f>
        <v>0</v>
      </c>
      <c r="AF1403" s="13">
        <f>IF($D1403="",0,IF($E1403="",0,IF(VLOOKUP($E1403,paramètres!$E$33:$F$44,2,FALSE)&lt;=VLOOKUP($AF$18,paramètres!$E$33:$F$44,2,FALSE),T1403*$D1403,0)))</f>
        <v>0</v>
      </c>
      <c r="AG1403" s="13">
        <f>IF($D1403="",0,IF($E1403="",0,IF(VLOOKUP($E1403,paramètres!$E$33:$F$44,2,FALSE)&lt;=VLOOKUP($AG$18,paramètres!$E$33:$F$44,2,FALSE),U1403*$D1403,0)))</f>
        <v>0</v>
      </c>
      <c r="AH1403" s="13">
        <f>IF($D1403="",0,IF($E1403="",0,IF(VLOOKUP($E1403,paramètres!$E$33:$F$44,2,FALSE)&lt;=VLOOKUP($AH$18,paramètres!$E$33:$F$44,2,FALSE),V1403*$D1403,0)))</f>
        <v>0</v>
      </c>
      <c r="AI1403" s="13">
        <f>IF($D1403="",0,IF($E1403="",0,IF(VLOOKUP($E1403,paramètres!$E$33:$F$44,2,FALSE)&lt;=VLOOKUP($AI$18,paramètres!$E$33:$F$44,2,FALSE),W1403*$D1403,0)))</f>
        <v>0</v>
      </c>
      <c r="AJ1403" s="13">
        <f>IF($D1403="",0,IF($E1403="",0,IF(VLOOKUP($E1403,paramètres!$E$33:$F$44,2,FALSE)&lt;=VLOOKUP($AJ$18,paramètres!$E$33:$F$44,2,FALSE),X1403*$D1403,0)))</f>
        <v>0</v>
      </c>
      <c r="AK1403" s="13">
        <f>IF($D1403="",0,IF($E1403="",0,IF(VLOOKUP($E1403,paramètres!$E$33:$F$44,2,FALSE)&lt;=VLOOKUP($AK$18,paramètres!$E$33:$F$44,2,FALSE),Y1403*$D1403,0)))</f>
        <v>0</v>
      </c>
      <c r="AL1403" s="13">
        <f>IF($D1403="",0,IF($E1403="",0,IF(VLOOKUP($E1403,paramètres!$E$33:$F$44,2,FALSE)&lt;=VLOOKUP($AL$18,paramètres!$E$33:$F$44,2,FALSE),Z1403*$D1403,0)))</f>
        <v>0</v>
      </c>
      <c r="AM1403" s="13">
        <f>IF($D1403="",0,IF($E1403="",0,IF(VLOOKUP($E1403,paramètres!$E$33:$F$44,2,FALSE)&lt;=VLOOKUP($AM$18,paramètres!$E$33:$F$44,2,FALSE),AA1403*$D1403,0)))</f>
        <v>0</v>
      </c>
      <c r="AN1403" s="154">
        <f>IF($D1403="",0,IF($E1403="",0,IF(VLOOKUP($E1403,paramètres!$E$33:$F$44,2,FALSE)&lt;=VLOOKUP($AN$18,paramètres!$E$33:$F$44,2,FALSE),AB1403*$D1403,0)))</f>
        <v>0</v>
      </c>
      <c r="AO1403" s="149" t="str">
        <f>IF(paramètres!$B$28=1,((SUM(Q1403:Z1403)/1.02)+SUM(AA1403:AB1403))*0.0303/9*COUNT(Q1403:Y1403),IF(paramètres!$B$28=2,(SUM(Q1403:AB1403))*0.0303/9*COUNT(Q1403:Y1403),"Missing Delta option"))</f>
        <v>Missing Delta option</v>
      </c>
      <c r="AP1403" s="13" t="str">
        <f>IF(paramètres!$B$28=1,(((SUM(Q1403:Z1403)/1.02)+SUM(AA1403:AB1403))+((SUM(AC1403:AL1403)/1.02)+SUM(AM1403:AO1403)))*cotpatr,IF(paramètres!$B$28=2,(SUM(Q1403:AO1403)*cotpatr),"Missing Delta Option"))</f>
        <v>Missing Delta Option</v>
      </c>
      <c r="AQ1403" s="13" t="str" cm="1">
        <f t="array" ref="AQ1403">IF(paramètres!$B$28=1,(((SUM(Q1403:Z1403)/1.02)+SUM(AA1403:AB1403))+((SUM(AC1403:AN1403)/1.02)+SUM(AM1403:AN1403)))/12*pécule,IF(paramètres!$B$28=2,SUM(Q1403:AN1403)/12*pécule,"Missing Delta Option"))</f>
        <v>Missing Delta Option</v>
      </c>
      <c r="AR1403" s="132" t="e">
        <f>IF(paramètres!$B$28=1,(((SUM(Q1403:Z1403)/1.02)+SUM(AA1403:AB1403))+((SUM(AC1403:AN1403)/1.02)+SUM(AM1403:AN1403)))+AO1403+AP1403+AQ1403,SUM(Q1403:AN1403)+AO1403+AP1403+AQ1403)</f>
        <v>#VALUE!</v>
      </c>
    </row>
    <row r="1404" spans="1:44" x14ac:dyDescent="0.25">
      <c r="A1404" s="131"/>
      <c r="B1404" s="39"/>
      <c r="C1404" s="39"/>
      <c r="D1404" s="93"/>
      <c r="E1404" s="68"/>
      <c r="F1404" s="40"/>
      <c r="G1404" s="94"/>
      <c r="H1404" s="38"/>
      <c r="I1404" s="95"/>
      <c r="J1404" s="40"/>
      <c r="K1404" s="38"/>
      <c r="L1404" s="95"/>
      <c r="M1404" s="40"/>
      <c r="N1404" s="38"/>
      <c r="O1404" s="95"/>
      <c r="P1404" s="68"/>
      <c r="Q1404" s="226"/>
      <c r="R1404" s="227"/>
      <c r="S1404" s="227"/>
      <c r="T1404" s="227"/>
      <c r="U1404" s="227"/>
      <c r="V1404" s="227"/>
      <c r="W1404" s="227"/>
      <c r="X1404" s="227"/>
      <c r="Y1404" s="227"/>
      <c r="Z1404" s="227"/>
      <c r="AA1404" s="227"/>
      <c r="AB1404" s="228"/>
      <c r="AC1404" s="149">
        <f>IF($D1404="",0,IF($E1404="",0,IF(VLOOKUP($E1404,paramètres!$E$33:$F$44,2,FALSE)&lt;=VLOOKUP($AC$18,paramètres!$E$33:$F$44,2,FALSE),Q1404*$D1404,0)))</f>
        <v>0</v>
      </c>
      <c r="AD1404" s="13">
        <f>IF($D1404="",0,IF($E1404="",0,IF(VLOOKUP($E1404,paramètres!$E$33:$F$44,2,FALSE)&lt;=VLOOKUP($AD$18,paramètres!$E$33:$F$44,2,FALSE),R1404*$D1404,0)))</f>
        <v>0</v>
      </c>
      <c r="AE1404" s="13">
        <f>IF($D1404="",0,IF($E1404="",0,IF(VLOOKUP($E1404,paramètres!$E$33:$F$44,2,FALSE)&lt;=VLOOKUP($AE$18,paramètres!$E$33:$F$44,2,FALSE),S1404*$D1404,0)))</f>
        <v>0</v>
      </c>
      <c r="AF1404" s="13">
        <f>IF($D1404="",0,IF($E1404="",0,IF(VLOOKUP($E1404,paramètres!$E$33:$F$44,2,FALSE)&lt;=VLOOKUP($AF$18,paramètres!$E$33:$F$44,2,FALSE),T1404*$D1404,0)))</f>
        <v>0</v>
      </c>
      <c r="AG1404" s="13">
        <f>IF($D1404="",0,IF($E1404="",0,IF(VLOOKUP($E1404,paramètres!$E$33:$F$44,2,FALSE)&lt;=VLOOKUP($AG$18,paramètres!$E$33:$F$44,2,FALSE),U1404*$D1404,0)))</f>
        <v>0</v>
      </c>
      <c r="AH1404" s="13">
        <f>IF($D1404="",0,IF($E1404="",0,IF(VLOOKUP($E1404,paramètres!$E$33:$F$44,2,FALSE)&lt;=VLOOKUP($AH$18,paramètres!$E$33:$F$44,2,FALSE),V1404*$D1404,0)))</f>
        <v>0</v>
      </c>
      <c r="AI1404" s="13">
        <f>IF($D1404="",0,IF($E1404="",0,IF(VLOOKUP($E1404,paramètres!$E$33:$F$44,2,FALSE)&lt;=VLOOKUP($AI$18,paramètres!$E$33:$F$44,2,FALSE),W1404*$D1404,0)))</f>
        <v>0</v>
      </c>
      <c r="AJ1404" s="13">
        <f>IF($D1404="",0,IF($E1404="",0,IF(VLOOKUP($E1404,paramètres!$E$33:$F$44,2,FALSE)&lt;=VLOOKUP($AJ$18,paramètres!$E$33:$F$44,2,FALSE),X1404*$D1404,0)))</f>
        <v>0</v>
      </c>
      <c r="AK1404" s="13">
        <f>IF($D1404="",0,IF($E1404="",0,IF(VLOOKUP($E1404,paramètres!$E$33:$F$44,2,FALSE)&lt;=VLOOKUP($AK$18,paramètres!$E$33:$F$44,2,FALSE),Y1404*$D1404,0)))</f>
        <v>0</v>
      </c>
      <c r="AL1404" s="13">
        <f>IF($D1404="",0,IF($E1404="",0,IF(VLOOKUP($E1404,paramètres!$E$33:$F$44,2,FALSE)&lt;=VLOOKUP($AL$18,paramètres!$E$33:$F$44,2,FALSE),Z1404*$D1404,0)))</f>
        <v>0</v>
      </c>
      <c r="AM1404" s="13">
        <f>IF($D1404="",0,IF($E1404="",0,IF(VLOOKUP($E1404,paramètres!$E$33:$F$44,2,FALSE)&lt;=VLOOKUP($AM$18,paramètres!$E$33:$F$44,2,FALSE),AA1404*$D1404,0)))</f>
        <v>0</v>
      </c>
      <c r="AN1404" s="154">
        <f>IF($D1404="",0,IF($E1404="",0,IF(VLOOKUP($E1404,paramètres!$E$33:$F$44,2,FALSE)&lt;=VLOOKUP($AN$18,paramètres!$E$33:$F$44,2,FALSE),AB1404*$D1404,0)))</f>
        <v>0</v>
      </c>
      <c r="AO1404" s="149" t="str">
        <f>IF(paramètres!$B$28=1,((SUM(Q1404:Z1404)/1.02)+SUM(AA1404:AB1404))*0.0303/9*COUNT(Q1404:Y1404),IF(paramètres!$B$28=2,(SUM(Q1404:AB1404))*0.0303/9*COUNT(Q1404:Y1404),"Missing Delta option"))</f>
        <v>Missing Delta option</v>
      </c>
      <c r="AP1404" s="13" t="str">
        <f>IF(paramètres!$B$28=1,(((SUM(Q1404:Z1404)/1.02)+SUM(AA1404:AB1404))+((SUM(AC1404:AL1404)/1.02)+SUM(AM1404:AO1404)))*cotpatr,IF(paramètres!$B$28=2,(SUM(Q1404:AO1404)*cotpatr),"Missing Delta Option"))</f>
        <v>Missing Delta Option</v>
      </c>
      <c r="AQ1404" s="13" t="str" cm="1">
        <f t="array" ref="AQ1404">IF(paramètres!$B$28=1,(((SUM(Q1404:Z1404)/1.02)+SUM(AA1404:AB1404))+((SUM(AC1404:AN1404)/1.02)+SUM(AM1404:AN1404)))/12*pécule,IF(paramètres!$B$28=2,SUM(Q1404:AN1404)/12*pécule,"Missing Delta Option"))</f>
        <v>Missing Delta Option</v>
      </c>
      <c r="AR1404" s="132" t="e">
        <f>IF(paramètres!$B$28=1,(((SUM(Q1404:Z1404)/1.02)+SUM(AA1404:AB1404))+((SUM(AC1404:AN1404)/1.02)+SUM(AM1404:AN1404)))+AO1404+AP1404+AQ1404,SUM(Q1404:AN1404)+AO1404+AP1404+AQ1404)</f>
        <v>#VALUE!</v>
      </c>
    </row>
    <row r="1405" spans="1:44" x14ac:dyDescent="0.25">
      <c r="A1405" s="131"/>
      <c r="B1405" s="39"/>
      <c r="C1405" s="39"/>
      <c r="D1405" s="93"/>
      <c r="E1405" s="68"/>
      <c r="F1405" s="40"/>
      <c r="G1405" s="94"/>
      <c r="H1405" s="38"/>
      <c r="I1405" s="95"/>
      <c r="J1405" s="40"/>
      <c r="K1405" s="38"/>
      <c r="L1405" s="95"/>
      <c r="M1405" s="40"/>
      <c r="N1405" s="38"/>
      <c r="O1405" s="95"/>
      <c r="P1405" s="68"/>
      <c r="Q1405" s="226"/>
      <c r="R1405" s="227"/>
      <c r="S1405" s="227"/>
      <c r="T1405" s="227"/>
      <c r="U1405" s="227"/>
      <c r="V1405" s="227"/>
      <c r="W1405" s="227"/>
      <c r="X1405" s="227"/>
      <c r="Y1405" s="227"/>
      <c r="Z1405" s="227"/>
      <c r="AA1405" s="227"/>
      <c r="AB1405" s="228"/>
      <c r="AC1405" s="149">
        <f>IF($D1405="",0,IF($E1405="",0,IF(VLOOKUP($E1405,paramètres!$E$33:$F$44,2,FALSE)&lt;=VLOOKUP($AC$18,paramètres!$E$33:$F$44,2,FALSE),Q1405*$D1405,0)))</f>
        <v>0</v>
      </c>
      <c r="AD1405" s="13">
        <f>IF($D1405="",0,IF($E1405="",0,IF(VLOOKUP($E1405,paramètres!$E$33:$F$44,2,FALSE)&lt;=VLOOKUP($AD$18,paramètres!$E$33:$F$44,2,FALSE),R1405*$D1405,0)))</f>
        <v>0</v>
      </c>
      <c r="AE1405" s="13">
        <f>IF($D1405="",0,IF($E1405="",0,IF(VLOOKUP($E1405,paramètres!$E$33:$F$44,2,FALSE)&lt;=VLOOKUP($AE$18,paramètres!$E$33:$F$44,2,FALSE),S1405*$D1405,0)))</f>
        <v>0</v>
      </c>
      <c r="AF1405" s="13">
        <f>IF($D1405="",0,IF($E1405="",0,IF(VLOOKUP($E1405,paramètres!$E$33:$F$44,2,FALSE)&lt;=VLOOKUP($AF$18,paramètres!$E$33:$F$44,2,FALSE),T1405*$D1405,0)))</f>
        <v>0</v>
      </c>
      <c r="AG1405" s="13">
        <f>IF($D1405="",0,IF($E1405="",0,IF(VLOOKUP($E1405,paramètres!$E$33:$F$44,2,FALSE)&lt;=VLOOKUP($AG$18,paramètres!$E$33:$F$44,2,FALSE),U1405*$D1405,0)))</f>
        <v>0</v>
      </c>
      <c r="AH1405" s="13">
        <f>IF($D1405="",0,IF($E1405="",0,IF(VLOOKUP($E1405,paramètres!$E$33:$F$44,2,FALSE)&lt;=VLOOKUP($AH$18,paramètres!$E$33:$F$44,2,FALSE),V1405*$D1405,0)))</f>
        <v>0</v>
      </c>
      <c r="AI1405" s="13">
        <f>IF($D1405="",0,IF($E1405="",0,IF(VLOOKUP($E1405,paramètres!$E$33:$F$44,2,FALSE)&lt;=VLOOKUP($AI$18,paramètres!$E$33:$F$44,2,FALSE),W1405*$D1405,0)))</f>
        <v>0</v>
      </c>
      <c r="AJ1405" s="13">
        <f>IF($D1405="",0,IF($E1405="",0,IF(VLOOKUP($E1405,paramètres!$E$33:$F$44,2,FALSE)&lt;=VLOOKUP($AJ$18,paramètres!$E$33:$F$44,2,FALSE),X1405*$D1405,0)))</f>
        <v>0</v>
      </c>
      <c r="AK1405" s="13">
        <f>IF($D1405="",0,IF($E1405="",0,IF(VLOOKUP($E1405,paramètres!$E$33:$F$44,2,FALSE)&lt;=VLOOKUP($AK$18,paramètres!$E$33:$F$44,2,FALSE),Y1405*$D1405,0)))</f>
        <v>0</v>
      </c>
      <c r="AL1405" s="13">
        <f>IF($D1405="",0,IF($E1405="",0,IF(VLOOKUP($E1405,paramètres!$E$33:$F$44,2,FALSE)&lt;=VLOOKUP($AL$18,paramètres!$E$33:$F$44,2,FALSE),Z1405*$D1405,0)))</f>
        <v>0</v>
      </c>
      <c r="AM1405" s="13">
        <f>IF($D1405="",0,IF($E1405="",0,IF(VLOOKUP($E1405,paramètres!$E$33:$F$44,2,FALSE)&lt;=VLOOKUP($AM$18,paramètres!$E$33:$F$44,2,FALSE),AA1405*$D1405,0)))</f>
        <v>0</v>
      </c>
      <c r="AN1405" s="154">
        <f>IF($D1405="",0,IF($E1405="",0,IF(VLOOKUP($E1405,paramètres!$E$33:$F$44,2,FALSE)&lt;=VLOOKUP($AN$18,paramètres!$E$33:$F$44,2,FALSE),AB1405*$D1405,0)))</f>
        <v>0</v>
      </c>
      <c r="AO1405" s="149" t="str">
        <f>IF(paramètres!$B$28=1,((SUM(Q1405:Z1405)/1.02)+SUM(AA1405:AB1405))*0.0303/9*COUNT(Q1405:Y1405),IF(paramètres!$B$28=2,(SUM(Q1405:AB1405))*0.0303/9*COUNT(Q1405:Y1405),"Missing Delta option"))</f>
        <v>Missing Delta option</v>
      </c>
      <c r="AP1405" s="13" t="str">
        <f>IF(paramètres!$B$28=1,(((SUM(Q1405:Z1405)/1.02)+SUM(AA1405:AB1405))+((SUM(AC1405:AL1405)/1.02)+SUM(AM1405:AO1405)))*cotpatr,IF(paramètres!$B$28=2,(SUM(Q1405:AO1405)*cotpatr),"Missing Delta Option"))</f>
        <v>Missing Delta Option</v>
      </c>
      <c r="AQ1405" s="13" t="str" cm="1">
        <f t="array" ref="AQ1405">IF(paramètres!$B$28=1,(((SUM(Q1405:Z1405)/1.02)+SUM(AA1405:AB1405))+((SUM(AC1405:AN1405)/1.02)+SUM(AM1405:AN1405)))/12*pécule,IF(paramètres!$B$28=2,SUM(Q1405:AN1405)/12*pécule,"Missing Delta Option"))</f>
        <v>Missing Delta Option</v>
      </c>
      <c r="AR1405" s="132" t="e">
        <f>IF(paramètres!$B$28=1,(((SUM(Q1405:Z1405)/1.02)+SUM(AA1405:AB1405))+((SUM(AC1405:AN1405)/1.02)+SUM(AM1405:AN1405)))+AO1405+AP1405+AQ1405,SUM(Q1405:AN1405)+AO1405+AP1405+AQ1405)</f>
        <v>#VALUE!</v>
      </c>
    </row>
    <row r="1406" spans="1:44" x14ac:dyDescent="0.25">
      <c r="A1406" s="131"/>
      <c r="B1406" s="39"/>
      <c r="C1406" s="39"/>
      <c r="D1406" s="93"/>
      <c r="E1406" s="68"/>
      <c r="F1406" s="40"/>
      <c r="G1406" s="94"/>
      <c r="H1406" s="38"/>
      <c r="I1406" s="95"/>
      <c r="J1406" s="40"/>
      <c r="K1406" s="38"/>
      <c r="L1406" s="95"/>
      <c r="M1406" s="40"/>
      <c r="N1406" s="38"/>
      <c r="O1406" s="95"/>
      <c r="P1406" s="68"/>
      <c r="Q1406" s="226"/>
      <c r="R1406" s="227"/>
      <c r="S1406" s="227"/>
      <c r="T1406" s="227"/>
      <c r="U1406" s="227"/>
      <c r="V1406" s="227"/>
      <c r="W1406" s="227"/>
      <c r="X1406" s="227"/>
      <c r="Y1406" s="227"/>
      <c r="Z1406" s="227"/>
      <c r="AA1406" s="227"/>
      <c r="AB1406" s="228"/>
      <c r="AC1406" s="149">
        <f>IF($D1406="",0,IF($E1406="",0,IF(VLOOKUP($E1406,paramètres!$E$33:$F$44,2,FALSE)&lt;=VLOOKUP($AC$18,paramètres!$E$33:$F$44,2,FALSE),Q1406*$D1406,0)))</f>
        <v>0</v>
      </c>
      <c r="AD1406" s="13">
        <f>IF($D1406="",0,IF($E1406="",0,IF(VLOOKUP($E1406,paramètres!$E$33:$F$44,2,FALSE)&lt;=VLOOKUP($AD$18,paramètres!$E$33:$F$44,2,FALSE),R1406*$D1406,0)))</f>
        <v>0</v>
      </c>
      <c r="AE1406" s="13">
        <f>IF($D1406="",0,IF($E1406="",0,IF(VLOOKUP($E1406,paramètres!$E$33:$F$44,2,FALSE)&lt;=VLOOKUP($AE$18,paramètres!$E$33:$F$44,2,FALSE),S1406*$D1406,0)))</f>
        <v>0</v>
      </c>
      <c r="AF1406" s="13">
        <f>IF($D1406="",0,IF($E1406="",0,IF(VLOOKUP($E1406,paramètres!$E$33:$F$44,2,FALSE)&lt;=VLOOKUP($AF$18,paramètres!$E$33:$F$44,2,FALSE),T1406*$D1406,0)))</f>
        <v>0</v>
      </c>
      <c r="AG1406" s="13">
        <f>IF($D1406="",0,IF($E1406="",0,IF(VLOOKUP($E1406,paramètres!$E$33:$F$44,2,FALSE)&lt;=VLOOKUP($AG$18,paramètres!$E$33:$F$44,2,FALSE),U1406*$D1406,0)))</f>
        <v>0</v>
      </c>
      <c r="AH1406" s="13">
        <f>IF($D1406="",0,IF($E1406="",0,IF(VLOOKUP($E1406,paramètres!$E$33:$F$44,2,FALSE)&lt;=VLOOKUP($AH$18,paramètres!$E$33:$F$44,2,FALSE),V1406*$D1406,0)))</f>
        <v>0</v>
      </c>
      <c r="AI1406" s="13">
        <f>IF($D1406="",0,IF($E1406="",0,IF(VLOOKUP($E1406,paramètres!$E$33:$F$44,2,FALSE)&lt;=VLOOKUP($AI$18,paramètres!$E$33:$F$44,2,FALSE),W1406*$D1406,0)))</f>
        <v>0</v>
      </c>
      <c r="AJ1406" s="13">
        <f>IF($D1406="",0,IF($E1406="",0,IF(VLOOKUP($E1406,paramètres!$E$33:$F$44,2,FALSE)&lt;=VLOOKUP($AJ$18,paramètres!$E$33:$F$44,2,FALSE),X1406*$D1406,0)))</f>
        <v>0</v>
      </c>
      <c r="AK1406" s="13">
        <f>IF($D1406="",0,IF($E1406="",0,IF(VLOOKUP($E1406,paramètres!$E$33:$F$44,2,FALSE)&lt;=VLOOKUP($AK$18,paramètres!$E$33:$F$44,2,FALSE),Y1406*$D1406,0)))</f>
        <v>0</v>
      </c>
      <c r="AL1406" s="13">
        <f>IF($D1406="",0,IF($E1406="",0,IF(VLOOKUP($E1406,paramètres!$E$33:$F$44,2,FALSE)&lt;=VLOOKUP($AL$18,paramètres!$E$33:$F$44,2,FALSE),Z1406*$D1406,0)))</f>
        <v>0</v>
      </c>
      <c r="AM1406" s="13">
        <f>IF($D1406="",0,IF($E1406="",0,IF(VLOOKUP($E1406,paramètres!$E$33:$F$44,2,FALSE)&lt;=VLOOKUP($AM$18,paramètres!$E$33:$F$44,2,FALSE),AA1406*$D1406,0)))</f>
        <v>0</v>
      </c>
      <c r="AN1406" s="154">
        <f>IF($D1406="",0,IF($E1406="",0,IF(VLOOKUP($E1406,paramètres!$E$33:$F$44,2,FALSE)&lt;=VLOOKUP($AN$18,paramètres!$E$33:$F$44,2,FALSE),AB1406*$D1406,0)))</f>
        <v>0</v>
      </c>
      <c r="AO1406" s="149" t="str">
        <f>IF(paramètres!$B$28=1,((SUM(Q1406:Z1406)/1.02)+SUM(AA1406:AB1406))*0.0303/9*COUNT(Q1406:Y1406),IF(paramètres!$B$28=2,(SUM(Q1406:AB1406))*0.0303/9*COUNT(Q1406:Y1406),"Missing Delta option"))</f>
        <v>Missing Delta option</v>
      </c>
      <c r="AP1406" s="13" t="str">
        <f>IF(paramètres!$B$28=1,(((SUM(Q1406:Z1406)/1.02)+SUM(AA1406:AB1406))+((SUM(AC1406:AL1406)/1.02)+SUM(AM1406:AO1406)))*cotpatr,IF(paramètres!$B$28=2,(SUM(Q1406:AO1406)*cotpatr),"Missing Delta Option"))</f>
        <v>Missing Delta Option</v>
      </c>
      <c r="AQ1406" s="13" t="str" cm="1">
        <f t="array" ref="AQ1406">IF(paramètres!$B$28=1,(((SUM(Q1406:Z1406)/1.02)+SUM(AA1406:AB1406))+((SUM(AC1406:AN1406)/1.02)+SUM(AM1406:AN1406)))/12*pécule,IF(paramètres!$B$28=2,SUM(Q1406:AN1406)/12*pécule,"Missing Delta Option"))</f>
        <v>Missing Delta Option</v>
      </c>
      <c r="AR1406" s="132" t="e">
        <f>IF(paramètres!$B$28=1,(((SUM(Q1406:Z1406)/1.02)+SUM(AA1406:AB1406))+((SUM(AC1406:AN1406)/1.02)+SUM(AM1406:AN1406)))+AO1406+AP1406+AQ1406,SUM(Q1406:AN1406)+AO1406+AP1406+AQ1406)</f>
        <v>#VALUE!</v>
      </c>
    </row>
    <row r="1407" spans="1:44" x14ac:dyDescent="0.25">
      <c r="A1407" s="131"/>
      <c r="B1407" s="39"/>
      <c r="C1407" s="39"/>
      <c r="D1407" s="93"/>
      <c r="E1407" s="68"/>
      <c r="F1407" s="40"/>
      <c r="G1407" s="94"/>
      <c r="H1407" s="38"/>
      <c r="I1407" s="95"/>
      <c r="J1407" s="40"/>
      <c r="K1407" s="38"/>
      <c r="L1407" s="95"/>
      <c r="M1407" s="40"/>
      <c r="N1407" s="38"/>
      <c r="O1407" s="95"/>
      <c r="P1407" s="68"/>
      <c r="Q1407" s="226"/>
      <c r="R1407" s="227"/>
      <c r="S1407" s="227"/>
      <c r="T1407" s="227"/>
      <c r="U1407" s="227"/>
      <c r="V1407" s="227"/>
      <c r="W1407" s="227"/>
      <c r="X1407" s="227"/>
      <c r="Y1407" s="227"/>
      <c r="Z1407" s="227"/>
      <c r="AA1407" s="227"/>
      <c r="AB1407" s="228"/>
      <c r="AC1407" s="149">
        <f>IF($D1407="",0,IF($E1407="",0,IF(VLOOKUP($E1407,paramètres!$E$33:$F$44,2,FALSE)&lt;=VLOOKUP($AC$18,paramètres!$E$33:$F$44,2,FALSE),Q1407*$D1407,0)))</f>
        <v>0</v>
      </c>
      <c r="AD1407" s="13">
        <f>IF($D1407="",0,IF($E1407="",0,IF(VLOOKUP($E1407,paramètres!$E$33:$F$44,2,FALSE)&lt;=VLOOKUP($AD$18,paramètres!$E$33:$F$44,2,FALSE),R1407*$D1407,0)))</f>
        <v>0</v>
      </c>
      <c r="AE1407" s="13">
        <f>IF($D1407="",0,IF($E1407="",0,IF(VLOOKUP($E1407,paramètres!$E$33:$F$44,2,FALSE)&lt;=VLOOKUP($AE$18,paramètres!$E$33:$F$44,2,FALSE),S1407*$D1407,0)))</f>
        <v>0</v>
      </c>
      <c r="AF1407" s="13">
        <f>IF($D1407="",0,IF($E1407="",0,IF(VLOOKUP($E1407,paramètres!$E$33:$F$44,2,FALSE)&lt;=VLOOKUP($AF$18,paramètres!$E$33:$F$44,2,FALSE),T1407*$D1407,0)))</f>
        <v>0</v>
      </c>
      <c r="AG1407" s="13">
        <f>IF($D1407="",0,IF($E1407="",0,IF(VLOOKUP($E1407,paramètres!$E$33:$F$44,2,FALSE)&lt;=VLOOKUP($AG$18,paramètres!$E$33:$F$44,2,FALSE),U1407*$D1407,0)))</f>
        <v>0</v>
      </c>
      <c r="AH1407" s="13">
        <f>IF($D1407="",0,IF($E1407="",0,IF(VLOOKUP($E1407,paramètres!$E$33:$F$44,2,FALSE)&lt;=VLOOKUP($AH$18,paramètres!$E$33:$F$44,2,FALSE),V1407*$D1407,0)))</f>
        <v>0</v>
      </c>
      <c r="AI1407" s="13">
        <f>IF($D1407="",0,IF($E1407="",0,IF(VLOOKUP($E1407,paramètres!$E$33:$F$44,2,FALSE)&lt;=VLOOKUP($AI$18,paramètres!$E$33:$F$44,2,FALSE),W1407*$D1407,0)))</f>
        <v>0</v>
      </c>
      <c r="AJ1407" s="13">
        <f>IF($D1407="",0,IF($E1407="",0,IF(VLOOKUP($E1407,paramètres!$E$33:$F$44,2,FALSE)&lt;=VLOOKUP($AJ$18,paramètres!$E$33:$F$44,2,FALSE),X1407*$D1407,0)))</f>
        <v>0</v>
      </c>
      <c r="AK1407" s="13">
        <f>IF($D1407="",0,IF($E1407="",0,IF(VLOOKUP($E1407,paramètres!$E$33:$F$44,2,FALSE)&lt;=VLOOKUP($AK$18,paramètres!$E$33:$F$44,2,FALSE),Y1407*$D1407,0)))</f>
        <v>0</v>
      </c>
      <c r="AL1407" s="13">
        <f>IF($D1407="",0,IF($E1407="",0,IF(VLOOKUP($E1407,paramètres!$E$33:$F$44,2,FALSE)&lt;=VLOOKUP($AL$18,paramètres!$E$33:$F$44,2,FALSE),Z1407*$D1407,0)))</f>
        <v>0</v>
      </c>
      <c r="AM1407" s="13">
        <f>IF($D1407="",0,IF($E1407="",0,IF(VLOOKUP($E1407,paramètres!$E$33:$F$44,2,FALSE)&lt;=VLOOKUP($AM$18,paramètres!$E$33:$F$44,2,FALSE),AA1407*$D1407,0)))</f>
        <v>0</v>
      </c>
      <c r="AN1407" s="154">
        <f>IF($D1407="",0,IF($E1407="",0,IF(VLOOKUP($E1407,paramètres!$E$33:$F$44,2,FALSE)&lt;=VLOOKUP($AN$18,paramètres!$E$33:$F$44,2,FALSE),AB1407*$D1407,0)))</f>
        <v>0</v>
      </c>
      <c r="AO1407" s="149" t="str">
        <f>IF(paramètres!$B$28=1,((SUM(Q1407:Z1407)/1.02)+SUM(AA1407:AB1407))*0.0303/9*COUNT(Q1407:Y1407),IF(paramètres!$B$28=2,(SUM(Q1407:AB1407))*0.0303/9*COUNT(Q1407:Y1407),"Missing Delta option"))</f>
        <v>Missing Delta option</v>
      </c>
      <c r="AP1407" s="13" t="str">
        <f>IF(paramètres!$B$28=1,(((SUM(Q1407:Z1407)/1.02)+SUM(AA1407:AB1407))+((SUM(AC1407:AL1407)/1.02)+SUM(AM1407:AO1407)))*cotpatr,IF(paramètres!$B$28=2,(SUM(Q1407:AO1407)*cotpatr),"Missing Delta Option"))</f>
        <v>Missing Delta Option</v>
      </c>
      <c r="AQ1407" s="13" t="str" cm="1">
        <f t="array" ref="AQ1407">IF(paramètres!$B$28=1,(((SUM(Q1407:Z1407)/1.02)+SUM(AA1407:AB1407))+((SUM(AC1407:AN1407)/1.02)+SUM(AM1407:AN1407)))/12*pécule,IF(paramètres!$B$28=2,SUM(Q1407:AN1407)/12*pécule,"Missing Delta Option"))</f>
        <v>Missing Delta Option</v>
      </c>
      <c r="AR1407" s="132" t="e">
        <f>IF(paramètres!$B$28=1,(((SUM(Q1407:Z1407)/1.02)+SUM(AA1407:AB1407))+((SUM(AC1407:AN1407)/1.02)+SUM(AM1407:AN1407)))+AO1407+AP1407+AQ1407,SUM(Q1407:AN1407)+AO1407+AP1407+AQ1407)</f>
        <v>#VALUE!</v>
      </c>
    </row>
    <row r="1408" spans="1:44" x14ac:dyDescent="0.25">
      <c r="A1408" s="131"/>
      <c r="B1408" s="39"/>
      <c r="C1408" s="39"/>
      <c r="D1408" s="93"/>
      <c r="E1408" s="68"/>
      <c r="F1408" s="40"/>
      <c r="G1408" s="94"/>
      <c r="H1408" s="38"/>
      <c r="I1408" s="95"/>
      <c r="J1408" s="40"/>
      <c r="K1408" s="38"/>
      <c r="L1408" s="95"/>
      <c r="M1408" s="40"/>
      <c r="N1408" s="38"/>
      <c r="O1408" s="95"/>
      <c r="P1408" s="68"/>
      <c r="Q1408" s="226"/>
      <c r="R1408" s="227"/>
      <c r="S1408" s="227"/>
      <c r="T1408" s="227"/>
      <c r="U1408" s="227"/>
      <c r="V1408" s="227"/>
      <c r="W1408" s="227"/>
      <c r="X1408" s="227"/>
      <c r="Y1408" s="227"/>
      <c r="Z1408" s="227"/>
      <c r="AA1408" s="227"/>
      <c r="AB1408" s="228"/>
      <c r="AC1408" s="149">
        <f>IF($D1408="",0,IF($E1408="",0,IF(VLOOKUP($E1408,paramètres!$E$33:$F$44,2,FALSE)&lt;=VLOOKUP($AC$18,paramètres!$E$33:$F$44,2,FALSE),Q1408*$D1408,0)))</f>
        <v>0</v>
      </c>
      <c r="AD1408" s="13">
        <f>IF($D1408="",0,IF($E1408="",0,IF(VLOOKUP($E1408,paramètres!$E$33:$F$44,2,FALSE)&lt;=VLOOKUP($AD$18,paramètres!$E$33:$F$44,2,FALSE),R1408*$D1408,0)))</f>
        <v>0</v>
      </c>
      <c r="AE1408" s="13">
        <f>IF($D1408="",0,IF($E1408="",0,IF(VLOOKUP($E1408,paramètres!$E$33:$F$44,2,FALSE)&lt;=VLOOKUP($AE$18,paramètres!$E$33:$F$44,2,FALSE),S1408*$D1408,0)))</f>
        <v>0</v>
      </c>
      <c r="AF1408" s="13">
        <f>IF($D1408="",0,IF($E1408="",0,IF(VLOOKUP($E1408,paramètres!$E$33:$F$44,2,FALSE)&lt;=VLOOKUP($AF$18,paramètres!$E$33:$F$44,2,FALSE),T1408*$D1408,0)))</f>
        <v>0</v>
      </c>
      <c r="AG1408" s="13">
        <f>IF($D1408="",0,IF($E1408="",0,IF(VLOOKUP($E1408,paramètres!$E$33:$F$44,2,FALSE)&lt;=VLOOKUP($AG$18,paramètres!$E$33:$F$44,2,FALSE),U1408*$D1408,0)))</f>
        <v>0</v>
      </c>
      <c r="AH1408" s="13">
        <f>IF($D1408="",0,IF($E1408="",0,IF(VLOOKUP($E1408,paramètres!$E$33:$F$44,2,FALSE)&lt;=VLOOKUP($AH$18,paramètres!$E$33:$F$44,2,FALSE),V1408*$D1408,0)))</f>
        <v>0</v>
      </c>
      <c r="AI1408" s="13">
        <f>IF($D1408="",0,IF($E1408="",0,IF(VLOOKUP($E1408,paramètres!$E$33:$F$44,2,FALSE)&lt;=VLOOKUP($AI$18,paramètres!$E$33:$F$44,2,FALSE),W1408*$D1408,0)))</f>
        <v>0</v>
      </c>
      <c r="AJ1408" s="13">
        <f>IF($D1408="",0,IF($E1408="",0,IF(VLOOKUP($E1408,paramètres!$E$33:$F$44,2,FALSE)&lt;=VLOOKUP($AJ$18,paramètres!$E$33:$F$44,2,FALSE),X1408*$D1408,0)))</f>
        <v>0</v>
      </c>
      <c r="AK1408" s="13">
        <f>IF($D1408="",0,IF($E1408="",0,IF(VLOOKUP($E1408,paramètres!$E$33:$F$44,2,FALSE)&lt;=VLOOKUP($AK$18,paramètres!$E$33:$F$44,2,FALSE),Y1408*$D1408,0)))</f>
        <v>0</v>
      </c>
      <c r="AL1408" s="13">
        <f>IF($D1408="",0,IF($E1408="",0,IF(VLOOKUP($E1408,paramètres!$E$33:$F$44,2,FALSE)&lt;=VLOOKUP($AL$18,paramètres!$E$33:$F$44,2,FALSE),Z1408*$D1408,0)))</f>
        <v>0</v>
      </c>
      <c r="AM1408" s="13">
        <f>IF($D1408="",0,IF($E1408="",0,IF(VLOOKUP($E1408,paramètres!$E$33:$F$44,2,FALSE)&lt;=VLOOKUP($AM$18,paramètres!$E$33:$F$44,2,FALSE),AA1408*$D1408,0)))</f>
        <v>0</v>
      </c>
      <c r="AN1408" s="154">
        <f>IF($D1408="",0,IF($E1408="",0,IF(VLOOKUP($E1408,paramètres!$E$33:$F$44,2,FALSE)&lt;=VLOOKUP($AN$18,paramètres!$E$33:$F$44,2,FALSE),AB1408*$D1408,0)))</f>
        <v>0</v>
      </c>
      <c r="AO1408" s="149" t="str">
        <f>IF(paramètres!$B$28=1,((SUM(Q1408:Z1408)/1.02)+SUM(AA1408:AB1408))*0.0303/9*COUNT(Q1408:Y1408),IF(paramètres!$B$28=2,(SUM(Q1408:AB1408))*0.0303/9*COUNT(Q1408:Y1408),"Missing Delta option"))</f>
        <v>Missing Delta option</v>
      </c>
      <c r="AP1408" s="13" t="str">
        <f>IF(paramètres!$B$28=1,(((SUM(Q1408:Z1408)/1.02)+SUM(AA1408:AB1408))+((SUM(AC1408:AL1408)/1.02)+SUM(AM1408:AO1408)))*cotpatr,IF(paramètres!$B$28=2,(SUM(Q1408:AO1408)*cotpatr),"Missing Delta Option"))</f>
        <v>Missing Delta Option</v>
      </c>
      <c r="AQ1408" s="13" t="str" cm="1">
        <f t="array" ref="AQ1408">IF(paramètres!$B$28=1,(((SUM(Q1408:Z1408)/1.02)+SUM(AA1408:AB1408))+((SUM(AC1408:AN1408)/1.02)+SUM(AM1408:AN1408)))/12*pécule,IF(paramètres!$B$28=2,SUM(Q1408:AN1408)/12*pécule,"Missing Delta Option"))</f>
        <v>Missing Delta Option</v>
      </c>
      <c r="AR1408" s="132" t="e">
        <f>IF(paramètres!$B$28=1,(((SUM(Q1408:Z1408)/1.02)+SUM(AA1408:AB1408))+((SUM(AC1408:AN1408)/1.02)+SUM(AM1408:AN1408)))+AO1408+AP1408+AQ1408,SUM(Q1408:AN1408)+AO1408+AP1408+AQ1408)</f>
        <v>#VALUE!</v>
      </c>
    </row>
    <row r="1409" spans="1:44" x14ac:dyDescent="0.25">
      <c r="A1409" s="131"/>
      <c r="B1409" s="39"/>
      <c r="C1409" s="39"/>
      <c r="D1409" s="93"/>
      <c r="E1409" s="68"/>
      <c r="F1409" s="40"/>
      <c r="G1409" s="94"/>
      <c r="H1409" s="38"/>
      <c r="I1409" s="95"/>
      <c r="J1409" s="40"/>
      <c r="K1409" s="38"/>
      <c r="L1409" s="95"/>
      <c r="M1409" s="40"/>
      <c r="N1409" s="38"/>
      <c r="O1409" s="95"/>
      <c r="P1409" s="68"/>
      <c r="Q1409" s="226"/>
      <c r="R1409" s="227"/>
      <c r="S1409" s="227"/>
      <c r="T1409" s="227"/>
      <c r="U1409" s="227"/>
      <c r="V1409" s="227"/>
      <c r="W1409" s="227"/>
      <c r="X1409" s="227"/>
      <c r="Y1409" s="227"/>
      <c r="Z1409" s="227"/>
      <c r="AA1409" s="227"/>
      <c r="AB1409" s="228"/>
      <c r="AC1409" s="149">
        <f>IF($D1409="",0,IF($E1409="",0,IF(VLOOKUP($E1409,paramètres!$E$33:$F$44,2,FALSE)&lt;=VLOOKUP($AC$18,paramètres!$E$33:$F$44,2,FALSE),Q1409*$D1409,0)))</f>
        <v>0</v>
      </c>
      <c r="AD1409" s="13">
        <f>IF($D1409="",0,IF($E1409="",0,IF(VLOOKUP($E1409,paramètres!$E$33:$F$44,2,FALSE)&lt;=VLOOKUP($AD$18,paramètres!$E$33:$F$44,2,FALSE),R1409*$D1409,0)))</f>
        <v>0</v>
      </c>
      <c r="AE1409" s="13">
        <f>IF($D1409="",0,IF($E1409="",0,IF(VLOOKUP($E1409,paramètres!$E$33:$F$44,2,FALSE)&lt;=VLOOKUP($AE$18,paramètres!$E$33:$F$44,2,FALSE),S1409*$D1409,0)))</f>
        <v>0</v>
      </c>
      <c r="AF1409" s="13">
        <f>IF($D1409="",0,IF($E1409="",0,IF(VLOOKUP($E1409,paramètres!$E$33:$F$44,2,FALSE)&lt;=VLOOKUP($AF$18,paramètres!$E$33:$F$44,2,FALSE),T1409*$D1409,0)))</f>
        <v>0</v>
      </c>
      <c r="AG1409" s="13">
        <f>IF($D1409="",0,IF($E1409="",0,IF(VLOOKUP($E1409,paramètres!$E$33:$F$44,2,FALSE)&lt;=VLOOKUP($AG$18,paramètres!$E$33:$F$44,2,FALSE),U1409*$D1409,0)))</f>
        <v>0</v>
      </c>
      <c r="AH1409" s="13">
        <f>IF($D1409="",0,IF($E1409="",0,IF(VLOOKUP($E1409,paramètres!$E$33:$F$44,2,FALSE)&lt;=VLOOKUP($AH$18,paramètres!$E$33:$F$44,2,FALSE),V1409*$D1409,0)))</f>
        <v>0</v>
      </c>
      <c r="AI1409" s="13">
        <f>IF($D1409="",0,IF($E1409="",0,IF(VLOOKUP($E1409,paramètres!$E$33:$F$44,2,FALSE)&lt;=VLOOKUP($AI$18,paramètres!$E$33:$F$44,2,FALSE),W1409*$D1409,0)))</f>
        <v>0</v>
      </c>
      <c r="AJ1409" s="13">
        <f>IF($D1409="",0,IF($E1409="",0,IF(VLOOKUP($E1409,paramètres!$E$33:$F$44,2,FALSE)&lt;=VLOOKUP($AJ$18,paramètres!$E$33:$F$44,2,FALSE),X1409*$D1409,0)))</f>
        <v>0</v>
      </c>
      <c r="AK1409" s="13">
        <f>IF($D1409="",0,IF($E1409="",0,IF(VLOOKUP($E1409,paramètres!$E$33:$F$44,2,FALSE)&lt;=VLOOKUP($AK$18,paramètres!$E$33:$F$44,2,FALSE),Y1409*$D1409,0)))</f>
        <v>0</v>
      </c>
      <c r="AL1409" s="13">
        <f>IF($D1409="",0,IF($E1409="",0,IF(VLOOKUP($E1409,paramètres!$E$33:$F$44,2,FALSE)&lt;=VLOOKUP($AL$18,paramètres!$E$33:$F$44,2,FALSE),Z1409*$D1409,0)))</f>
        <v>0</v>
      </c>
      <c r="AM1409" s="13">
        <f>IF($D1409="",0,IF($E1409="",0,IF(VLOOKUP($E1409,paramètres!$E$33:$F$44,2,FALSE)&lt;=VLOOKUP($AM$18,paramètres!$E$33:$F$44,2,FALSE),AA1409*$D1409,0)))</f>
        <v>0</v>
      </c>
      <c r="AN1409" s="154">
        <f>IF($D1409="",0,IF($E1409="",0,IF(VLOOKUP($E1409,paramètres!$E$33:$F$44,2,FALSE)&lt;=VLOOKUP($AN$18,paramètres!$E$33:$F$44,2,FALSE),AB1409*$D1409,0)))</f>
        <v>0</v>
      </c>
      <c r="AO1409" s="149" t="str">
        <f>IF(paramètres!$B$28=1,((SUM(Q1409:Z1409)/1.02)+SUM(AA1409:AB1409))*0.0303/9*COUNT(Q1409:Y1409),IF(paramètres!$B$28=2,(SUM(Q1409:AB1409))*0.0303/9*COUNT(Q1409:Y1409),"Missing Delta option"))</f>
        <v>Missing Delta option</v>
      </c>
      <c r="AP1409" s="13" t="str">
        <f>IF(paramètres!$B$28=1,(((SUM(Q1409:Z1409)/1.02)+SUM(AA1409:AB1409))+((SUM(AC1409:AL1409)/1.02)+SUM(AM1409:AO1409)))*cotpatr,IF(paramètres!$B$28=2,(SUM(Q1409:AO1409)*cotpatr),"Missing Delta Option"))</f>
        <v>Missing Delta Option</v>
      </c>
      <c r="AQ1409" s="13" t="str" cm="1">
        <f t="array" ref="AQ1409">IF(paramètres!$B$28=1,(((SUM(Q1409:Z1409)/1.02)+SUM(AA1409:AB1409))+((SUM(AC1409:AN1409)/1.02)+SUM(AM1409:AN1409)))/12*pécule,IF(paramètres!$B$28=2,SUM(Q1409:AN1409)/12*pécule,"Missing Delta Option"))</f>
        <v>Missing Delta Option</v>
      </c>
      <c r="AR1409" s="132" t="e">
        <f>IF(paramètres!$B$28=1,(((SUM(Q1409:Z1409)/1.02)+SUM(AA1409:AB1409))+((SUM(AC1409:AN1409)/1.02)+SUM(AM1409:AN1409)))+AO1409+AP1409+AQ1409,SUM(Q1409:AN1409)+AO1409+AP1409+AQ1409)</f>
        <v>#VALUE!</v>
      </c>
    </row>
    <row r="1410" spans="1:44" x14ac:dyDescent="0.25">
      <c r="A1410" s="131"/>
      <c r="B1410" s="39"/>
      <c r="C1410" s="39"/>
      <c r="D1410" s="93"/>
      <c r="E1410" s="68"/>
      <c r="F1410" s="40"/>
      <c r="G1410" s="94"/>
      <c r="H1410" s="38"/>
      <c r="I1410" s="95"/>
      <c r="J1410" s="40"/>
      <c r="K1410" s="38"/>
      <c r="L1410" s="95"/>
      <c r="M1410" s="40"/>
      <c r="N1410" s="38"/>
      <c r="O1410" s="95"/>
      <c r="P1410" s="68"/>
      <c r="Q1410" s="226"/>
      <c r="R1410" s="227"/>
      <c r="S1410" s="227"/>
      <c r="T1410" s="227"/>
      <c r="U1410" s="227"/>
      <c r="V1410" s="227"/>
      <c r="W1410" s="227"/>
      <c r="X1410" s="227"/>
      <c r="Y1410" s="227"/>
      <c r="Z1410" s="227"/>
      <c r="AA1410" s="227"/>
      <c r="AB1410" s="228"/>
      <c r="AC1410" s="149">
        <f>IF($D1410="",0,IF($E1410="",0,IF(VLOOKUP($E1410,paramètres!$E$33:$F$44,2,FALSE)&lt;=VLOOKUP($AC$18,paramètres!$E$33:$F$44,2,FALSE),Q1410*$D1410,0)))</f>
        <v>0</v>
      </c>
      <c r="AD1410" s="13">
        <f>IF($D1410="",0,IF($E1410="",0,IF(VLOOKUP($E1410,paramètres!$E$33:$F$44,2,FALSE)&lt;=VLOOKUP($AD$18,paramètres!$E$33:$F$44,2,FALSE),R1410*$D1410,0)))</f>
        <v>0</v>
      </c>
      <c r="AE1410" s="13">
        <f>IF($D1410="",0,IF($E1410="",0,IF(VLOOKUP($E1410,paramètres!$E$33:$F$44,2,FALSE)&lt;=VLOOKUP($AE$18,paramètres!$E$33:$F$44,2,FALSE),S1410*$D1410,0)))</f>
        <v>0</v>
      </c>
      <c r="AF1410" s="13">
        <f>IF($D1410="",0,IF($E1410="",0,IF(VLOOKUP($E1410,paramètres!$E$33:$F$44,2,FALSE)&lt;=VLOOKUP($AF$18,paramètres!$E$33:$F$44,2,FALSE),T1410*$D1410,0)))</f>
        <v>0</v>
      </c>
      <c r="AG1410" s="13">
        <f>IF($D1410="",0,IF($E1410="",0,IF(VLOOKUP($E1410,paramètres!$E$33:$F$44,2,FALSE)&lt;=VLOOKUP($AG$18,paramètres!$E$33:$F$44,2,FALSE),U1410*$D1410,0)))</f>
        <v>0</v>
      </c>
      <c r="AH1410" s="13">
        <f>IF($D1410="",0,IF($E1410="",0,IF(VLOOKUP($E1410,paramètres!$E$33:$F$44,2,FALSE)&lt;=VLOOKUP($AH$18,paramètres!$E$33:$F$44,2,FALSE),V1410*$D1410,0)))</f>
        <v>0</v>
      </c>
      <c r="AI1410" s="13">
        <f>IF($D1410="",0,IF($E1410="",0,IF(VLOOKUP($E1410,paramètres!$E$33:$F$44,2,FALSE)&lt;=VLOOKUP($AI$18,paramètres!$E$33:$F$44,2,FALSE),W1410*$D1410,0)))</f>
        <v>0</v>
      </c>
      <c r="AJ1410" s="13">
        <f>IF($D1410="",0,IF($E1410="",0,IF(VLOOKUP($E1410,paramètres!$E$33:$F$44,2,FALSE)&lt;=VLOOKUP($AJ$18,paramètres!$E$33:$F$44,2,FALSE),X1410*$D1410,0)))</f>
        <v>0</v>
      </c>
      <c r="AK1410" s="13">
        <f>IF($D1410="",0,IF($E1410="",0,IF(VLOOKUP($E1410,paramètres!$E$33:$F$44,2,FALSE)&lt;=VLOOKUP($AK$18,paramètres!$E$33:$F$44,2,FALSE),Y1410*$D1410,0)))</f>
        <v>0</v>
      </c>
      <c r="AL1410" s="13">
        <f>IF($D1410="",0,IF($E1410="",0,IF(VLOOKUP($E1410,paramètres!$E$33:$F$44,2,FALSE)&lt;=VLOOKUP($AL$18,paramètres!$E$33:$F$44,2,FALSE),Z1410*$D1410,0)))</f>
        <v>0</v>
      </c>
      <c r="AM1410" s="13">
        <f>IF($D1410="",0,IF($E1410="",0,IF(VLOOKUP($E1410,paramètres!$E$33:$F$44,2,FALSE)&lt;=VLOOKUP($AM$18,paramètres!$E$33:$F$44,2,FALSE),AA1410*$D1410,0)))</f>
        <v>0</v>
      </c>
      <c r="AN1410" s="154">
        <f>IF($D1410="",0,IF($E1410="",0,IF(VLOOKUP($E1410,paramètres!$E$33:$F$44,2,FALSE)&lt;=VLOOKUP($AN$18,paramètres!$E$33:$F$44,2,FALSE),AB1410*$D1410,0)))</f>
        <v>0</v>
      </c>
      <c r="AO1410" s="149" t="str">
        <f>IF(paramètres!$B$28=1,((SUM(Q1410:Z1410)/1.02)+SUM(AA1410:AB1410))*0.0303/9*COUNT(Q1410:Y1410),IF(paramètres!$B$28=2,(SUM(Q1410:AB1410))*0.0303/9*COUNT(Q1410:Y1410),"Missing Delta option"))</f>
        <v>Missing Delta option</v>
      </c>
      <c r="AP1410" s="13" t="str">
        <f>IF(paramètres!$B$28=1,(((SUM(Q1410:Z1410)/1.02)+SUM(AA1410:AB1410))+((SUM(AC1410:AL1410)/1.02)+SUM(AM1410:AO1410)))*cotpatr,IF(paramètres!$B$28=2,(SUM(Q1410:AO1410)*cotpatr),"Missing Delta Option"))</f>
        <v>Missing Delta Option</v>
      </c>
      <c r="AQ1410" s="13" t="str" cm="1">
        <f t="array" ref="AQ1410">IF(paramètres!$B$28=1,(((SUM(Q1410:Z1410)/1.02)+SUM(AA1410:AB1410))+((SUM(AC1410:AN1410)/1.02)+SUM(AM1410:AN1410)))/12*pécule,IF(paramètres!$B$28=2,SUM(Q1410:AN1410)/12*pécule,"Missing Delta Option"))</f>
        <v>Missing Delta Option</v>
      </c>
      <c r="AR1410" s="132" t="e">
        <f>IF(paramètres!$B$28=1,(((SUM(Q1410:Z1410)/1.02)+SUM(AA1410:AB1410))+((SUM(AC1410:AN1410)/1.02)+SUM(AM1410:AN1410)))+AO1410+AP1410+AQ1410,SUM(Q1410:AN1410)+AO1410+AP1410+AQ1410)</f>
        <v>#VALUE!</v>
      </c>
    </row>
    <row r="1411" spans="1:44" x14ac:dyDescent="0.25">
      <c r="A1411" s="131"/>
      <c r="B1411" s="39"/>
      <c r="C1411" s="39"/>
      <c r="D1411" s="93"/>
      <c r="E1411" s="68"/>
      <c r="F1411" s="40"/>
      <c r="G1411" s="94"/>
      <c r="H1411" s="38"/>
      <c r="I1411" s="95"/>
      <c r="J1411" s="40"/>
      <c r="K1411" s="38"/>
      <c r="L1411" s="95"/>
      <c r="M1411" s="40"/>
      <c r="N1411" s="38"/>
      <c r="O1411" s="95"/>
      <c r="P1411" s="68"/>
      <c r="Q1411" s="226"/>
      <c r="R1411" s="227"/>
      <c r="S1411" s="227"/>
      <c r="T1411" s="227"/>
      <c r="U1411" s="227"/>
      <c r="V1411" s="227"/>
      <c r="W1411" s="227"/>
      <c r="X1411" s="227"/>
      <c r="Y1411" s="227"/>
      <c r="Z1411" s="227"/>
      <c r="AA1411" s="227"/>
      <c r="AB1411" s="228"/>
      <c r="AC1411" s="149">
        <f>IF($D1411="",0,IF($E1411="",0,IF(VLOOKUP($E1411,paramètres!$E$33:$F$44,2,FALSE)&lt;=VLOOKUP($AC$18,paramètres!$E$33:$F$44,2,FALSE),Q1411*$D1411,0)))</f>
        <v>0</v>
      </c>
      <c r="AD1411" s="13">
        <f>IF($D1411="",0,IF($E1411="",0,IF(VLOOKUP($E1411,paramètres!$E$33:$F$44,2,FALSE)&lt;=VLOOKUP($AD$18,paramètres!$E$33:$F$44,2,FALSE),R1411*$D1411,0)))</f>
        <v>0</v>
      </c>
      <c r="AE1411" s="13">
        <f>IF($D1411="",0,IF($E1411="",0,IF(VLOOKUP($E1411,paramètres!$E$33:$F$44,2,FALSE)&lt;=VLOOKUP($AE$18,paramètres!$E$33:$F$44,2,FALSE),S1411*$D1411,0)))</f>
        <v>0</v>
      </c>
      <c r="AF1411" s="13">
        <f>IF($D1411="",0,IF($E1411="",0,IF(VLOOKUP($E1411,paramètres!$E$33:$F$44,2,FALSE)&lt;=VLOOKUP($AF$18,paramètres!$E$33:$F$44,2,FALSE),T1411*$D1411,0)))</f>
        <v>0</v>
      </c>
      <c r="AG1411" s="13">
        <f>IF($D1411="",0,IF($E1411="",0,IF(VLOOKUP($E1411,paramètres!$E$33:$F$44,2,FALSE)&lt;=VLOOKUP($AG$18,paramètres!$E$33:$F$44,2,FALSE),U1411*$D1411,0)))</f>
        <v>0</v>
      </c>
      <c r="AH1411" s="13">
        <f>IF($D1411="",0,IF($E1411="",0,IF(VLOOKUP($E1411,paramètres!$E$33:$F$44,2,FALSE)&lt;=VLOOKUP($AH$18,paramètres!$E$33:$F$44,2,FALSE),V1411*$D1411,0)))</f>
        <v>0</v>
      </c>
      <c r="AI1411" s="13">
        <f>IF($D1411="",0,IF($E1411="",0,IF(VLOOKUP($E1411,paramètres!$E$33:$F$44,2,FALSE)&lt;=VLOOKUP($AI$18,paramètres!$E$33:$F$44,2,FALSE),W1411*$D1411,0)))</f>
        <v>0</v>
      </c>
      <c r="AJ1411" s="13">
        <f>IF($D1411="",0,IF($E1411="",0,IF(VLOOKUP($E1411,paramètres!$E$33:$F$44,2,FALSE)&lt;=VLOOKUP($AJ$18,paramètres!$E$33:$F$44,2,FALSE),X1411*$D1411,0)))</f>
        <v>0</v>
      </c>
      <c r="AK1411" s="13">
        <f>IF($D1411="",0,IF($E1411="",0,IF(VLOOKUP($E1411,paramètres!$E$33:$F$44,2,FALSE)&lt;=VLOOKUP($AK$18,paramètres!$E$33:$F$44,2,FALSE),Y1411*$D1411,0)))</f>
        <v>0</v>
      </c>
      <c r="AL1411" s="13">
        <f>IF($D1411="",0,IF($E1411="",0,IF(VLOOKUP($E1411,paramètres!$E$33:$F$44,2,FALSE)&lt;=VLOOKUP($AL$18,paramètres!$E$33:$F$44,2,FALSE),Z1411*$D1411,0)))</f>
        <v>0</v>
      </c>
      <c r="AM1411" s="13">
        <f>IF($D1411="",0,IF($E1411="",0,IF(VLOOKUP($E1411,paramètres!$E$33:$F$44,2,FALSE)&lt;=VLOOKUP($AM$18,paramètres!$E$33:$F$44,2,FALSE),AA1411*$D1411,0)))</f>
        <v>0</v>
      </c>
      <c r="AN1411" s="154">
        <f>IF($D1411="",0,IF($E1411="",0,IF(VLOOKUP($E1411,paramètres!$E$33:$F$44,2,FALSE)&lt;=VLOOKUP($AN$18,paramètres!$E$33:$F$44,2,FALSE),AB1411*$D1411,0)))</f>
        <v>0</v>
      </c>
      <c r="AO1411" s="149" t="str">
        <f>IF(paramètres!$B$28=1,((SUM(Q1411:Z1411)/1.02)+SUM(AA1411:AB1411))*0.0303/9*COUNT(Q1411:Y1411),IF(paramètres!$B$28=2,(SUM(Q1411:AB1411))*0.0303/9*COUNT(Q1411:Y1411),"Missing Delta option"))</f>
        <v>Missing Delta option</v>
      </c>
      <c r="AP1411" s="13" t="str">
        <f>IF(paramètres!$B$28=1,(((SUM(Q1411:Z1411)/1.02)+SUM(AA1411:AB1411))+((SUM(AC1411:AL1411)/1.02)+SUM(AM1411:AO1411)))*cotpatr,IF(paramètres!$B$28=2,(SUM(Q1411:AO1411)*cotpatr),"Missing Delta Option"))</f>
        <v>Missing Delta Option</v>
      </c>
      <c r="AQ1411" s="13" t="str" cm="1">
        <f t="array" ref="AQ1411">IF(paramètres!$B$28=1,(((SUM(Q1411:Z1411)/1.02)+SUM(AA1411:AB1411))+((SUM(AC1411:AN1411)/1.02)+SUM(AM1411:AN1411)))/12*pécule,IF(paramètres!$B$28=2,SUM(Q1411:AN1411)/12*pécule,"Missing Delta Option"))</f>
        <v>Missing Delta Option</v>
      </c>
      <c r="AR1411" s="132" t="e">
        <f>IF(paramètres!$B$28=1,(((SUM(Q1411:Z1411)/1.02)+SUM(AA1411:AB1411))+((SUM(AC1411:AN1411)/1.02)+SUM(AM1411:AN1411)))+AO1411+AP1411+AQ1411,SUM(Q1411:AN1411)+AO1411+AP1411+AQ1411)</f>
        <v>#VALUE!</v>
      </c>
    </row>
    <row r="1412" spans="1:44" x14ac:dyDescent="0.25">
      <c r="A1412" s="131"/>
      <c r="B1412" s="39"/>
      <c r="C1412" s="39"/>
      <c r="D1412" s="93"/>
      <c r="E1412" s="68"/>
      <c r="F1412" s="40"/>
      <c r="G1412" s="94"/>
      <c r="H1412" s="38"/>
      <c r="I1412" s="95"/>
      <c r="J1412" s="40"/>
      <c r="K1412" s="38"/>
      <c r="L1412" s="95"/>
      <c r="M1412" s="40"/>
      <c r="N1412" s="38"/>
      <c r="O1412" s="95"/>
      <c r="P1412" s="68"/>
      <c r="Q1412" s="226"/>
      <c r="R1412" s="227"/>
      <c r="S1412" s="227"/>
      <c r="T1412" s="227"/>
      <c r="U1412" s="227"/>
      <c r="V1412" s="227"/>
      <c r="W1412" s="227"/>
      <c r="X1412" s="227"/>
      <c r="Y1412" s="227"/>
      <c r="Z1412" s="227"/>
      <c r="AA1412" s="227"/>
      <c r="AB1412" s="228"/>
      <c r="AC1412" s="149">
        <f>IF($D1412="",0,IF($E1412="",0,IF(VLOOKUP($E1412,paramètres!$E$33:$F$44,2,FALSE)&lt;=VLOOKUP($AC$18,paramètres!$E$33:$F$44,2,FALSE),Q1412*$D1412,0)))</f>
        <v>0</v>
      </c>
      <c r="AD1412" s="13">
        <f>IF($D1412="",0,IF($E1412="",0,IF(VLOOKUP($E1412,paramètres!$E$33:$F$44,2,FALSE)&lt;=VLOOKUP($AD$18,paramètres!$E$33:$F$44,2,FALSE),R1412*$D1412,0)))</f>
        <v>0</v>
      </c>
      <c r="AE1412" s="13">
        <f>IF($D1412="",0,IF($E1412="",0,IF(VLOOKUP($E1412,paramètres!$E$33:$F$44,2,FALSE)&lt;=VLOOKUP($AE$18,paramètres!$E$33:$F$44,2,FALSE),S1412*$D1412,0)))</f>
        <v>0</v>
      </c>
      <c r="AF1412" s="13">
        <f>IF($D1412="",0,IF($E1412="",0,IF(VLOOKUP($E1412,paramètres!$E$33:$F$44,2,FALSE)&lt;=VLOOKUP($AF$18,paramètres!$E$33:$F$44,2,FALSE),T1412*$D1412,0)))</f>
        <v>0</v>
      </c>
      <c r="AG1412" s="13">
        <f>IF($D1412="",0,IF($E1412="",0,IF(VLOOKUP($E1412,paramètres!$E$33:$F$44,2,FALSE)&lt;=VLOOKUP($AG$18,paramètres!$E$33:$F$44,2,FALSE),U1412*$D1412,0)))</f>
        <v>0</v>
      </c>
      <c r="AH1412" s="13">
        <f>IF($D1412="",0,IF($E1412="",0,IF(VLOOKUP($E1412,paramètres!$E$33:$F$44,2,FALSE)&lt;=VLOOKUP($AH$18,paramètres!$E$33:$F$44,2,FALSE),V1412*$D1412,0)))</f>
        <v>0</v>
      </c>
      <c r="AI1412" s="13">
        <f>IF($D1412="",0,IF($E1412="",0,IF(VLOOKUP($E1412,paramètres!$E$33:$F$44,2,FALSE)&lt;=VLOOKUP($AI$18,paramètres!$E$33:$F$44,2,FALSE),W1412*$D1412,0)))</f>
        <v>0</v>
      </c>
      <c r="AJ1412" s="13">
        <f>IF($D1412="",0,IF($E1412="",0,IF(VLOOKUP($E1412,paramètres!$E$33:$F$44,2,FALSE)&lt;=VLOOKUP($AJ$18,paramètres!$E$33:$F$44,2,FALSE),X1412*$D1412,0)))</f>
        <v>0</v>
      </c>
      <c r="AK1412" s="13">
        <f>IF($D1412="",0,IF($E1412="",0,IF(VLOOKUP($E1412,paramètres!$E$33:$F$44,2,FALSE)&lt;=VLOOKUP($AK$18,paramètres!$E$33:$F$44,2,FALSE),Y1412*$D1412,0)))</f>
        <v>0</v>
      </c>
      <c r="AL1412" s="13">
        <f>IF($D1412="",0,IF($E1412="",0,IF(VLOOKUP($E1412,paramètres!$E$33:$F$44,2,FALSE)&lt;=VLOOKUP($AL$18,paramètres!$E$33:$F$44,2,FALSE),Z1412*$D1412,0)))</f>
        <v>0</v>
      </c>
      <c r="AM1412" s="13">
        <f>IF($D1412="",0,IF($E1412="",0,IF(VLOOKUP($E1412,paramètres!$E$33:$F$44,2,FALSE)&lt;=VLOOKUP($AM$18,paramètres!$E$33:$F$44,2,FALSE),AA1412*$D1412,0)))</f>
        <v>0</v>
      </c>
      <c r="AN1412" s="154">
        <f>IF($D1412="",0,IF($E1412="",0,IF(VLOOKUP($E1412,paramètres!$E$33:$F$44,2,FALSE)&lt;=VLOOKUP($AN$18,paramètres!$E$33:$F$44,2,FALSE),AB1412*$D1412,0)))</f>
        <v>0</v>
      </c>
      <c r="AO1412" s="149" t="str">
        <f>IF(paramètres!$B$28=1,((SUM(Q1412:Z1412)/1.02)+SUM(AA1412:AB1412))*0.0303/9*COUNT(Q1412:Y1412),IF(paramètres!$B$28=2,(SUM(Q1412:AB1412))*0.0303/9*COUNT(Q1412:Y1412),"Missing Delta option"))</f>
        <v>Missing Delta option</v>
      </c>
      <c r="AP1412" s="13" t="str">
        <f>IF(paramètres!$B$28=1,(((SUM(Q1412:Z1412)/1.02)+SUM(AA1412:AB1412))+((SUM(AC1412:AL1412)/1.02)+SUM(AM1412:AO1412)))*cotpatr,IF(paramètres!$B$28=2,(SUM(Q1412:AO1412)*cotpatr),"Missing Delta Option"))</f>
        <v>Missing Delta Option</v>
      </c>
      <c r="AQ1412" s="13" t="str" cm="1">
        <f t="array" ref="AQ1412">IF(paramètres!$B$28=1,(((SUM(Q1412:Z1412)/1.02)+SUM(AA1412:AB1412))+((SUM(AC1412:AN1412)/1.02)+SUM(AM1412:AN1412)))/12*pécule,IF(paramètres!$B$28=2,SUM(Q1412:AN1412)/12*pécule,"Missing Delta Option"))</f>
        <v>Missing Delta Option</v>
      </c>
      <c r="AR1412" s="132" t="e">
        <f>IF(paramètres!$B$28=1,(((SUM(Q1412:Z1412)/1.02)+SUM(AA1412:AB1412))+((SUM(AC1412:AN1412)/1.02)+SUM(AM1412:AN1412)))+AO1412+AP1412+AQ1412,SUM(Q1412:AN1412)+AO1412+AP1412+AQ1412)</f>
        <v>#VALUE!</v>
      </c>
    </row>
    <row r="1413" spans="1:44" x14ac:dyDescent="0.25">
      <c r="A1413" s="131"/>
      <c r="B1413" s="39"/>
      <c r="C1413" s="39"/>
      <c r="D1413" s="93"/>
      <c r="E1413" s="68"/>
      <c r="F1413" s="40"/>
      <c r="G1413" s="94"/>
      <c r="H1413" s="38"/>
      <c r="I1413" s="95"/>
      <c r="J1413" s="40"/>
      <c r="K1413" s="38"/>
      <c r="L1413" s="95"/>
      <c r="M1413" s="40"/>
      <c r="N1413" s="38"/>
      <c r="O1413" s="95"/>
      <c r="P1413" s="68"/>
      <c r="Q1413" s="226"/>
      <c r="R1413" s="227"/>
      <c r="S1413" s="227"/>
      <c r="T1413" s="227"/>
      <c r="U1413" s="227"/>
      <c r="V1413" s="227"/>
      <c r="W1413" s="227"/>
      <c r="X1413" s="227"/>
      <c r="Y1413" s="227"/>
      <c r="Z1413" s="227"/>
      <c r="AA1413" s="227"/>
      <c r="AB1413" s="228"/>
      <c r="AC1413" s="149">
        <f>IF($D1413="",0,IF($E1413="",0,IF(VLOOKUP($E1413,paramètres!$E$33:$F$44,2,FALSE)&lt;=VLOOKUP($AC$18,paramètres!$E$33:$F$44,2,FALSE),Q1413*$D1413,0)))</f>
        <v>0</v>
      </c>
      <c r="AD1413" s="13">
        <f>IF($D1413="",0,IF($E1413="",0,IF(VLOOKUP($E1413,paramètres!$E$33:$F$44,2,FALSE)&lt;=VLOOKUP($AD$18,paramètres!$E$33:$F$44,2,FALSE),R1413*$D1413,0)))</f>
        <v>0</v>
      </c>
      <c r="AE1413" s="13">
        <f>IF($D1413="",0,IF($E1413="",0,IF(VLOOKUP($E1413,paramètres!$E$33:$F$44,2,FALSE)&lt;=VLOOKUP($AE$18,paramètres!$E$33:$F$44,2,FALSE),S1413*$D1413,0)))</f>
        <v>0</v>
      </c>
      <c r="AF1413" s="13">
        <f>IF($D1413="",0,IF($E1413="",0,IF(VLOOKUP($E1413,paramètres!$E$33:$F$44,2,FALSE)&lt;=VLOOKUP($AF$18,paramètres!$E$33:$F$44,2,FALSE),T1413*$D1413,0)))</f>
        <v>0</v>
      </c>
      <c r="AG1413" s="13">
        <f>IF($D1413="",0,IF($E1413="",0,IF(VLOOKUP($E1413,paramètres!$E$33:$F$44,2,FALSE)&lt;=VLOOKUP($AG$18,paramètres!$E$33:$F$44,2,FALSE),U1413*$D1413,0)))</f>
        <v>0</v>
      </c>
      <c r="AH1413" s="13">
        <f>IF($D1413="",0,IF($E1413="",0,IF(VLOOKUP($E1413,paramètres!$E$33:$F$44,2,FALSE)&lt;=VLOOKUP($AH$18,paramètres!$E$33:$F$44,2,FALSE),V1413*$D1413,0)))</f>
        <v>0</v>
      </c>
      <c r="AI1413" s="13">
        <f>IF($D1413="",0,IF($E1413="",0,IF(VLOOKUP($E1413,paramètres!$E$33:$F$44,2,FALSE)&lt;=VLOOKUP($AI$18,paramètres!$E$33:$F$44,2,FALSE),W1413*$D1413,0)))</f>
        <v>0</v>
      </c>
      <c r="AJ1413" s="13">
        <f>IF($D1413="",0,IF($E1413="",0,IF(VLOOKUP($E1413,paramètres!$E$33:$F$44,2,FALSE)&lt;=VLOOKUP($AJ$18,paramètres!$E$33:$F$44,2,FALSE),X1413*$D1413,0)))</f>
        <v>0</v>
      </c>
      <c r="AK1413" s="13">
        <f>IF($D1413="",0,IF($E1413="",0,IF(VLOOKUP($E1413,paramètres!$E$33:$F$44,2,FALSE)&lt;=VLOOKUP($AK$18,paramètres!$E$33:$F$44,2,FALSE),Y1413*$D1413,0)))</f>
        <v>0</v>
      </c>
      <c r="AL1413" s="13">
        <f>IF($D1413="",0,IF($E1413="",0,IF(VLOOKUP($E1413,paramètres!$E$33:$F$44,2,FALSE)&lt;=VLOOKUP($AL$18,paramètres!$E$33:$F$44,2,FALSE),Z1413*$D1413,0)))</f>
        <v>0</v>
      </c>
      <c r="AM1413" s="13">
        <f>IF($D1413="",0,IF($E1413="",0,IF(VLOOKUP($E1413,paramètres!$E$33:$F$44,2,FALSE)&lt;=VLOOKUP($AM$18,paramètres!$E$33:$F$44,2,FALSE),AA1413*$D1413,0)))</f>
        <v>0</v>
      </c>
      <c r="AN1413" s="154">
        <f>IF($D1413="",0,IF($E1413="",0,IF(VLOOKUP($E1413,paramètres!$E$33:$F$44,2,FALSE)&lt;=VLOOKUP($AN$18,paramètres!$E$33:$F$44,2,FALSE),AB1413*$D1413,0)))</f>
        <v>0</v>
      </c>
      <c r="AO1413" s="149" t="str">
        <f>IF(paramètres!$B$28=1,((SUM(Q1413:Z1413)/1.02)+SUM(AA1413:AB1413))*0.0303/9*COUNT(Q1413:Y1413),IF(paramètres!$B$28=2,(SUM(Q1413:AB1413))*0.0303/9*COUNT(Q1413:Y1413),"Missing Delta option"))</f>
        <v>Missing Delta option</v>
      </c>
      <c r="AP1413" s="13" t="str">
        <f>IF(paramètres!$B$28=1,(((SUM(Q1413:Z1413)/1.02)+SUM(AA1413:AB1413))+((SUM(AC1413:AL1413)/1.02)+SUM(AM1413:AO1413)))*cotpatr,IF(paramètres!$B$28=2,(SUM(Q1413:AO1413)*cotpatr),"Missing Delta Option"))</f>
        <v>Missing Delta Option</v>
      </c>
      <c r="AQ1413" s="13" t="str" cm="1">
        <f t="array" ref="AQ1413">IF(paramètres!$B$28=1,(((SUM(Q1413:Z1413)/1.02)+SUM(AA1413:AB1413))+((SUM(AC1413:AN1413)/1.02)+SUM(AM1413:AN1413)))/12*pécule,IF(paramètres!$B$28=2,SUM(Q1413:AN1413)/12*pécule,"Missing Delta Option"))</f>
        <v>Missing Delta Option</v>
      </c>
      <c r="AR1413" s="132" t="e">
        <f>IF(paramètres!$B$28=1,(((SUM(Q1413:Z1413)/1.02)+SUM(AA1413:AB1413))+((SUM(AC1413:AN1413)/1.02)+SUM(AM1413:AN1413)))+AO1413+AP1413+AQ1413,SUM(Q1413:AN1413)+AO1413+AP1413+AQ1413)</f>
        <v>#VALUE!</v>
      </c>
    </row>
    <row r="1414" spans="1:44" x14ac:dyDescent="0.25">
      <c r="A1414" s="131"/>
      <c r="B1414" s="39"/>
      <c r="C1414" s="39"/>
      <c r="D1414" s="93"/>
      <c r="E1414" s="68"/>
      <c r="F1414" s="40"/>
      <c r="G1414" s="94"/>
      <c r="H1414" s="38"/>
      <c r="I1414" s="95"/>
      <c r="J1414" s="40"/>
      <c r="K1414" s="38"/>
      <c r="L1414" s="95"/>
      <c r="M1414" s="40"/>
      <c r="N1414" s="38"/>
      <c r="O1414" s="95"/>
      <c r="P1414" s="68"/>
      <c r="Q1414" s="226"/>
      <c r="R1414" s="227"/>
      <c r="S1414" s="227"/>
      <c r="T1414" s="227"/>
      <c r="U1414" s="227"/>
      <c r="V1414" s="227"/>
      <c r="W1414" s="227"/>
      <c r="X1414" s="227"/>
      <c r="Y1414" s="227"/>
      <c r="Z1414" s="227"/>
      <c r="AA1414" s="227"/>
      <c r="AB1414" s="228"/>
      <c r="AC1414" s="149">
        <f>IF($D1414="",0,IF($E1414="",0,IF(VLOOKUP($E1414,paramètres!$E$33:$F$44,2,FALSE)&lt;=VLOOKUP($AC$18,paramètres!$E$33:$F$44,2,FALSE),Q1414*$D1414,0)))</f>
        <v>0</v>
      </c>
      <c r="AD1414" s="13">
        <f>IF($D1414="",0,IF($E1414="",0,IF(VLOOKUP($E1414,paramètres!$E$33:$F$44,2,FALSE)&lt;=VLOOKUP($AD$18,paramètres!$E$33:$F$44,2,FALSE),R1414*$D1414,0)))</f>
        <v>0</v>
      </c>
      <c r="AE1414" s="13">
        <f>IF($D1414="",0,IF($E1414="",0,IF(VLOOKUP($E1414,paramètres!$E$33:$F$44,2,FALSE)&lt;=VLOOKUP($AE$18,paramètres!$E$33:$F$44,2,FALSE),S1414*$D1414,0)))</f>
        <v>0</v>
      </c>
      <c r="AF1414" s="13">
        <f>IF($D1414="",0,IF($E1414="",0,IF(VLOOKUP($E1414,paramètres!$E$33:$F$44,2,FALSE)&lt;=VLOOKUP($AF$18,paramètres!$E$33:$F$44,2,FALSE),T1414*$D1414,0)))</f>
        <v>0</v>
      </c>
      <c r="AG1414" s="13">
        <f>IF($D1414="",0,IF($E1414="",0,IF(VLOOKUP($E1414,paramètres!$E$33:$F$44,2,FALSE)&lt;=VLOOKUP($AG$18,paramètres!$E$33:$F$44,2,FALSE),U1414*$D1414,0)))</f>
        <v>0</v>
      </c>
      <c r="AH1414" s="13">
        <f>IF($D1414="",0,IF($E1414="",0,IF(VLOOKUP($E1414,paramètres!$E$33:$F$44,2,FALSE)&lt;=VLOOKUP($AH$18,paramètres!$E$33:$F$44,2,FALSE),V1414*$D1414,0)))</f>
        <v>0</v>
      </c>
      <c r="AI1414" s="13">
        <f>IF($D1414="",0,IF($E1414="",0,IF(VLOOKUP($E1414,paramètres!$E$33:$F$44,2,FALSE)&lt;=VLOOKUP($AI$18,paramètres!$E$33:$F$44,2,FALSE),W1414*$D1414,0)))</f>
        <v>0</v>
      </c>
      <c r="AJ1414" s="13">
        <f>IF($D1414="",0,IF($E1414="",0,IF(VLOOKUP($E1414,paramètres!$E$33:$F$44,2,FALSE)&lt;=VLOOKUP($AJ$18,paramètres!$E$33:$F$44,2,FALSE),X1414*$D1414,0)))</f>
        <v>0</v>
      </c>
      <c r="AK1414" s="13">
        <f>IF($D1414="",0,IF($E1414="",0,IF(VLOOKUP($E1414,paramètres!$E$33:$F$44,2,FALSE)&lt;=VLOOKUP($AK$18,paramètres!$E$33:$F$44,2,FALSE),Y1414*$D1414,0)))</f>
        <v>0</v>
      </c>
      <c r="AL1414" s="13">
        <f>IF($D1414="",0,IF($E1414="",0,IF(VLOOKUP($E1414,paramètres!$E$33:$F$44,2,FALSE)&lt;=VLOOKUP($AL$18,paramètres!$E$33:$F$44,2,FALSE),Z1414*$D1414,0)))</f>
        <v>0</v>
      </c>
      <c r="AM1414" s="13">
        <f>IF($D1414="",0,IF($E1414="",0,IF(VLOOKUP($E1414,paramètres!$E$33:$F$44,2,FALSE)&lt;=VLOOKUP($AM$18,paramètres!$E$33:$F$44,2,FALSE),AA1414*$D1414,0)))</f>
        <v>0</v>
      </c>
      <c r="AN1414" s="154">
        <f>IF($D1414="",0,IF($E1414="",0,IF(VLOOKUP($E1414,paramètres!$E$33:$F$44,2,FALSE)&lt;=VLOOKUP($AN$18,paramètres!$E$33:$F$44,2,FALSE),AB1414*$D1414,0)))</f>
        <v>0</v>
      </c>
      <c r="AO1414" s="149" t="str">
        <f>IF(paramètres!$B$28=1,((SUM(Q1414:Z1414)/1.02)+SUM(AA1414:AB1414))*0.0303/9*COUNT(Q1414:Y1414),IF(paramètres!$B$28=2,(SUM(Q1414:AB1414))*0.0303/9*COUNT(Q1414:Y1414),"Missing Delta option"))</f>
        <v>Missing Delta option</v>
      </c>
      <c r="AP1414" s="13" t="str">
        <f>IF(paramètres!$B$28=1,(((SUM(Q1414:Z1414)/1.02)+SUM(AA1414:AB1414))+((SUM(AC1414:AL1414)/1.02)+SUM(AM1414:AO1414)))*cotpatr,IF(paramètres!$B$28=2,(SUM(Q1414:AO1414)*cotpatr),"Missing Delta Option"))</f>
        <v>Missing Delta Option</v>
      </c>
      <c r="AQ1414" s="13" t="str" cm="1">
        <f t="array" ref="AQ1414">IF(paramètres!$B$28=1,(((SUM(Q1414:Z1414)/1.02)+SUM(AA1414:AB1414))+((SUM(AC1414:AN1414)/1.02)+SUM(AM1414:AN1414)))/12*pécule,IF(paramètres!$B$28=2,SUM(Q1414:AN1414)/12*pécule,"Missing Delta Option"))</f>
        <v>Missing Delta Option</v>
      </c>
      <c r="AR1414" s="132" t="e">
        <f>IF(paramètres!$B$28=1,(((SUM(Q1414:Z1414)/1.02)+SUM(AA1414:AB1414))+((SUM(AC1414:AN1414)/1.02)+SUM(AM1414:AN1414)))+AO1414+AP1414+AQ1414,SUM(Q1414:AN1414)+AO1414+AP1414+AQ1414)</f>
        <v>#VALUE!</v>
      </c>
    </row>
    <row r="1415" spans="1:44" x14ac:dyDescent="0.25">
      <c r="A1415" s="131"/>
      <c r="B1415" s="39"/>
      <c r="C1415" s="39"/>
      <c r="D1415" s="93"/>
      <c r="E1415" s="68"/>
      <c r="F1415" s="40"/>
      <c r="G1415" s="94"/>
      <c r="H1415" s="38"/>
      <c r="I1415" s="95"/>
      <c r="J1415" s="40"/>
      <c r="K1415" s="38"/>
      <c r="L1415" s="95"/>
      <c r="M1415" s="40"/>
      <c r="N1415" s="38"/>
      <c r="O1415" s="95"/>
      <c r="P1415" s="68"/>
      <c r="Q1415" s="226"/>
      <c r="R1415" s="227"/>
      <c r="S1415" s="227"/>
      <c r="T1415" s="227"/>
      <c r="U1415" s="227"/>
      <c r="V1415" s="227"/>
      <c r="W1415" s="227"/>
      <c r="X1415" s="227"/>
      <c r="Y1415" s="227"/>
      <c r="Z1415" s="227"/>
      <c r="AA1415" s="227"/>
      <c r="AB1415" s="228"/>
      <c r="AC1415" s="149">
        <f>IF($D1415="",0,IF($E1415="",0,IF(VLOOKUP($E1415,paramètres!$E$33:$F$44,2,FALSE)&lt;=VLOOKUP($AC$18,paramètres!$E$33:$F$44,2,FALSE),Q1415*$D1415,0)))</f>
        <v>0</v>
      </c>
      <c r="AD1415" s="13">
        <f>IF($D1415="",0,IF($E1415="",0,IF(VLOOKUP($E1415,paramètres!$E$33:$F$44,2,FALSE)&lt;=VLOOKUP($AD$18,paramètres!$E$33:$F$44,2,FALSE),R1415*$D1415,0)))</f>
        <v>0</v>
      </c>
      <c r="AE1415" s="13">
        <f>IF($D1415="",0,IF($E1415="",0,IF(VLOOKUP($E1415,paramètres!$E$33:$F$44,2,FALSE)&lt;=VLOOKUP($AE$18,paramètres!$E$33:$F$44,2,FALSE),S1415*$D1415,0)))</f>
        <v>0</v>
      </c>
      <c r="AF1415" s="13">
        <f>IF($D1415="",0,IF($E1415="",0,IF(VLOOKUP($E1415,paramètres!$E$33:$F$44,2,FALSE)&lt;=VLOOKUP($AF$18,paramètres!$E$33:$F$44,2,FALSE),T1415*$D1415,0)))</f>
        <v>0</v>
      </c>
      <c r="AG1415" s="13">
        <f>IF($D1415="",0,IF($E1415="",0,IF(VLOOKUP($E1415,paramètres!$E$33:$F$44,2,FALSE)&lt;=VLOOKUP($AG$18,paramètres!$E$33:$F$44,2,FALSE),U1415*$D1415,0)))</f>
        <v>0</v>
      </c>
      <c r="AH1415" s="13">
        <f>IF($D1415="",0,IF($E1415="",0,IF(VLOOKUP($E1415,paramètres!$E$33:$F$44,2,FALSE)&lt;=VLOOKUP($AH$18,paramètres!$E$33:$F$44,2,FALSE),V1415*$D1415,0)))</f>
        <v>0</v>
      </c>
      <c r="AI1415" s="13">
        <f>IF($D1415="",0,IF($E1415="",0,IF(VLOOKUP($E1415,paramètres!$E$33:$F$44,2,FALSE)&lt;=VLOOKUP($AI$18,paramètres!$E$33:$F$44,2,FALSE),W1415*$D1415,0)))</f>
        <v>0</v>
      </c>
      <c r="AJ1415" s="13">
        <f>IF($D1415="",0,IF($E1415="",0,IF(VLOOKUP($E1415,paramètres!$E$33:$F$44,2,FALSE)&lt;=VLOOKUP($AJ$18,paramètres!$E$33:$F$44,2,FALSE),X1415*$D1415,0)))</f>
        <v>0</v>
      </c>
      <c r="AK1415" s="13">
        <f>IF($D1415="",0,IF($E1415="",0,IF(VLOOKUP($E1415,paramètres!$E$33:$F$44,2,FALSE)&lt;=VLOOKUP($AK$18,paramètres!$E$33:$F$44,2,FALSE),Y1415*$D1415,0)))</f>
        <v>0</v>
      </c>
      <c r="AL1415" s="13">
        <f>IF($D1415="",0,IF($E1415="",0,IF(VLOOKUP($E1415,paramètres!$E$33:$F$44,2,FALSE)&lt;=VLOOKUP($AL$18,paramètres!$E$33:$F$44,2,FALSE),Z1415*$D1415,0)))</f>
        <v>0</v>
      </c>
      <c r="AM1415" s="13">
        <f>IF($D1415="",0,IF($E1415="",0,IF(VLOOKUP($E1415,paramètres!$E$33:$F$44,2,FALSE)&lt;=VLOOKUP($AM$18,paramètres!$E$33:$F$44,2,FALSE),AA1415*$D1415,0)))</f>
        <v>0</v>
      </c>
      <c r="AN1415" s="154">
        <f>IF($D1415="",0,IF($E1415="",0,IF(VLOOKUP($E1415,paramètres!$E$33:$F$44,2,FALSE)&lt;=VLOOKUP($AN$18,paramètres!$E$33:$F$44,2,FALSE),AB1415*$D1415,0)))</f>
        <v>0</v>
      </c>
      <c r="AO1415" s="149" t="str">
        <f>IF(paramètres!$B$28=1,((SUM(Q1415:Z1415)/1.02)+SUM(AA1415:AB1415))*0.0303/9*COUNT(Q1415:Y1415),IF(paramètres!$B$28=2,(SUM(Q1415:AB1415))*0.0303/9*COUNT(Q1415:Y1415),"Missing Delta option"))</f>
        <v>Missing Delta option</v>
      </c>
      <c r="AP1415" s="13" t="str">
        <f>IF(paramètres!$B$28=1,(((SUM(Q1415:Z1415)/1.02)+SUM(AA1415:AB1415))+((SUM(AC1415:AL1415)/1.02)+SUM(AM1415:AO1415)))*cotpatr,IF(paramètres!$B$28=2,(SUM(Q1415:AO1415)*cotpatr),"Missing Delta Option"))</f>
        <v>Missing Delta Option</v>
      </c>
      <c r="AQ1415" s="13" t="str" cm="1">
        <f t="array" ref="AQ1415">IF(paramètres!$B$28=1,(((SUM(Q1415:Z1415)/1.02)+SUM(AA1415:AB1415))+((SUM(AC1415:AN1415)/1.02)+SUM(AM1415:AN1415)))/12*pécule,IF(paramètres!$B$28=2,SUM(Q1415:AN1415)/12*pécule,"Missing Delta Option"))</f>
        <v>Missing Delta Option</v>
      </c>
      <c r="AR1415" s="132" t="e">
        <f>IF(paramètres!$B$28=1,(((SUM(Q1415:Z1415)/1.02)+SUM(AA1415:AB1415))+((SUM(AC1415:AN1415)/1.02)+SUM(AM1415:AN1415)))+AO1415+AP1415+AQ1415,SUM(Q1415:AN1415)+AO1415+AP1415+AQ1415)</f>
        <v>#VALUE!</v>
      </c>
    </row>
    <row r="1416" spans="1:44" x14ac:dyDescent="0.25">
      <c r="A1416" s="131"/>
      <c r="B1416" s="39"/>
      <c r="C1416" s="39"/>
      <c r="D1416" s="93"/>
      <c r="E1416" s="68"/>
      <c r="F1416" s="40"/>
      <c r="G1416" s="94"/>
      <c r="H1416" s="38"/>
      <c r="I1416" s="95"/>
      <c r="J1416" s="40"/>
      <c r="K1416" s="38"/>
      <c r="L1416" s="95"/>
      <c r="M1416" s="40"/>
      <c r="N1416" s="38"/>
      <c r="O1416" s="95"/>
      <c r="P1416" s="68"/>
      <c r="Q1416" s="226"/>
      <c r="R1416" s="227"/>
      <c r="S1416" s="227"/>
      <c r="T1416" s="227"/>
      <c r="U1416" s="227"/>
      <c r="V1416" s="227"/>
      <c r="W1416" s="227"/>
      <c r="X1416" s="227"/>
      <c r="Y1416" s="227"/>
      <c r="Z1416" s="227"/>
      <c r="AA1416" s="227"/>
      <c r="AB1416" s="228"/>
      <c r="AC1416" s="149">
        <f>IF($D1416="",0,IF($E1416="",0,IF(VLOOKUP($E1416,paramètres!$E$33:$F$44,2,FALSE)&lt;=VLOOKUP($AC$18,paramètres!$E$33:$F$44,2,FALSE),Q1416*$D1416,0)))</f>
        <v>0</v>
      </c>
      <c r="AD1416" s="13">
        <f>IF($D1416="",0,IF($E1416="",0,IF(VLOOKUP($E1416,paramètres!$E$33:$F$44,2,FALSE)&lt;=VLOOKUP($AD$18,paramètres!$E$33:$F$44,2,FALSE),R1416*$D1416,0)))</f>
        <v>0</v>
      </c>
      <c r="AE1416" s="13">
        <f>IF($D1416="",0,IF($E1416="",0,IF(VLOOKUP($E1416,paramètres!$E$33:$F$44,2,FALSE)&lt;=VLOOKUP($AE$18,paramètres!$E$33:$F$44,2,FALSE),S1416*$D1416,0)))</f>
        <v>0</v>
      </c>
      <c r="AF1416" s="13">
        <f>IF($D1416="",0,IF($E1416="",0,IF(VLOOKUP($E1416,paramètres!$E$33:$F$44,2,FALSE)&lt;=VLOOKUP($AF$18,paramètres!$E$33:$F$44,2,FALSE),T1416*$D1416,0)))</f>
        <v>0</v>
      </c>
      <c r="AG1416" s="13">
        <f>IF($D1416="",0,IF($E1416="",0,IF(VLOOKUP($E1416,paramètres!$E$33:$F$44,2,FALSE)&lt;=VLOOKUP($AG$18,paramètres!$E$33:$F$44,2,FALSE),U1416*$D1416,0)))</f>
        <v>0</v>
      </c>
      <c r="AH1416" s="13">
        <f>IF($D1416="",0,IF($E1416="",0,IF(VLOOKUP($E1416,paramètres!$E$33:$F$44,2,FALSE)&lt;=VLOOKUP($AH$18,paramètres!$E$33:$F$44,2,FALSE),V1416*$D1416,0)))</f>
        <v>0</v>
      </c>
      <c r="AI1416" s="13">
        <f>IF($D1416="",0,IF($E1416="",0,IF(VLOOKUP($E1416,paramètres!$E$33:$F$44,2,FALSE)&lt;=VLOOKUP($AI$18,paramètres!$E$33:$F$44,2,FALSE),W1416*$D1416,0)))</f>
        <v>0</v>
      </c>
      <c r="AJ1416" s="13">
        <f>IF($D1416="",0,IF($E1416="",0,IF(VLOOKUP($E1416,paramètres!$E$33:$F$44,2,FALSE)&lt;=VLOOKUP($AJ$18,paramètres!$E$33:$F$44,2,FALSE),X1416*$D1416,0)))</f>
        <v>0</v>
      </c>
      <c r="AK1416" s="13">
        <f>IF($D1416="",0,IF($E1416="",0,IF(VLOOKUP($E1416,paramètres!$E$33:$F$44,2,FALSE)&lt;=VLOOKUP($AK$18,paramètres!$E$33:$F$44,2,FALSE),Y1416*$D1416,0)))</f>
        <v>0</v>
      </c>
      <c r="AL1416" s="13">
        <f>IF($D1416="",0,IF($E1416="",0,IF(VLOOKUP($E1416,paramètres!$E$33:$F$44,2,FALSE)&lt;=VLOOKUP($AL$18,paramètres!$E$33:$F$44,2,FALSE),Z1416*$D1416,0)))</f>
        <v>0</v>
      </c>
      <c r="AM1416" s="13">
        <f>IF($D1416="",0,IF($E1416="",0,IF(VLOOKUP($E1416,paramètres!$E$33:$F$44,2,FALSE)&lt;=VLOOKUP($AM$18,paramètres!$E$33:$F$44,2,FALSE),AA1416*$D1416,0)))</f>
        <v>0</v>
      </c>
      <c r="AN1416" s="154">
        <f>IF($D1416="",0,IF($E1416="",0,IF(VLOOKUP($E1416,paramètres!$E$33:$F$44,2,FALSE)&lt;=VLOOKUP($AN$18,paramètres!$E$33:$F$44,2,FALSE),AB1416*$D1416,0)))</f>
        <v>0</v>
      </c>
      <c r="AO1416" s="149" t="str">
        <f>IF(paramètres!$B$28=1,((SUM(Q1416:Z1416)/1.02)+SUM(AA1416:AB1416))*0.0303/9*COUNT(Q1416:Y1416),IF(paramètres!$B$28=2,(SUM(Q1416:AB1416))*0.0303/9*COUNT(Q1416:Y1416),"Missing Delta option"))</f>
        <v>Missing Delta option</v>
      </c>
      <c r="AP1416" s="13" t="str">
        <f>IF(paramètres!$B$28=1,(((SUM(Q1416:Z1416)/1.02)+SUM(AA1416:AB1416))+((SUM(AC1416:AL1416)/1.02)+SUM(AM1416:AO1416)))*cotpatr,IF(paramètres!$B$28=2,(SUM(Q1416:AO1416)*cotpatr),"Missing Delta Option"))</f>
        <v>Missing Delta Option</v>
      </c>
      <c r="AQ1416" s="13" t="str" cm="1">
        <f t="array" ref="AQ1416">IF(paramètres!$B$28=1,(((SUM(Q1416:Z1416)/1.02)+SUM(AA1416:AB1416))+((SUM(AC1416:AN1416)/1.02)+SUM(AM1416:AN1416)))/12*pécule,IF(paramètres!$B$28=2,SUM(Q1416:AN1416)/12*pécule,"Missing Delta Option"))</f>
        <v>Missing Delta Option</v>
      </c>
      <c r="AR1416" s="132" t="e">
        <f>IF(paramètres!$B$28=1,(((SUM(Q1416:Z1416)/1.02)+SUM(AA1416:AB1416))+((SUM(AC1416:AN1416)/1.02)+SUM(AM1416:AN1416)))+AO1416+AP1416+AQ1416,SUM(Q1416:AN1416)+AO1416+AP1416+AQ1416)</f>
        <v>#VALUE!</v>
      </c>
    </row>
    <row r="1417" spans="1:44" x14ac:dyDescent="0.25">
      <c r="A1417" s="131"/>
      <c r="B1417" s="39"/>
      <c r="C1417" s="39"/>
      <c r="D1417" s="93"/>
      <c r="E1417" s="68"/>
      <c r="F1417" s="40"/>
      <c r="G1417" s="94"/>
      <c r="H1417" s="38"/>
      <c r="I1417" s="95"/>
      <c r="J1417" s="40"/>
      <c r="K1417" s="38"/>
      <c r="L1417" s="95"/>
      <c r="M1417" s="40"/>
      <c r="N1417" s="38"/>
      <c r="O1417" s="95"/>
      <c r="P1417" s="68"/>
      <c r="Q1417" s="226"/>
      <c r="R1417" s="227"/>
      <c r="S1417" s="227"/>
      <c r="T1417" s="227"/>
      <c r="U1417" s="227"/>
      <c r="V1417" s="227"/>
      <c r="W1417" s="227"/>
      <c r="X1417" s="227"/>
      <c r="Y1417" s="227"/>
      <c r="Z1417" s="227"/>
      <c r="AA1417" s="227"/>
      <c r="AB1417" s="228"/>
      <c r="AC1417" s="149">
        <f>IF($D1417="",0,IF($E1417="",0,IF(VLOOKUP($E1417,paramètres!$E$33:$F$44,2,FALSE)&lt;=VLOOKUP($AC$18,paramètres!$E$33:$F$44,2,FALSE),Q1417*$D1417,0)))</f>
        <v>0</v>
      </c>
      <c r="AD1417" s="13">
        <f>IF($D1417="",0,IF($E1417="",0,IF(VLOOKUP($E1417,paramètres!$E$33:$F$44,2,FALSE)&lt;=VLOOKUP($AD$18,paramètres!$E$33:$F$44,2,FALSE),R1417*$D1417,0)))</f>
        <v>0</v>
      </c>
      <c r="AE1417" s="13">
        <f>IF($D1417="",0,IF($E1417="",0,IF(VLOOKUP($E1417,paramètres!$E$33:$F$44,2,FALSE)&lt;=VLOOKUP($AE$18,paramètres!$E$33:$F$44,2,FALSE),S1417*$D1417,0)))</f>
        <v>0</v>
      </c>
      <c r="AF1417" s="13">
        <f>IF($D1417="",0,IF($E1417="",0,IF(VLOOKUP($E1417,paramètres!$E$33:$F$44,2,FALSE)&lt;=VLOOKUP($AF$18,paramètres!$E$33:$F$44,2,FALSE),T1417*$D1417,0)))</f>
        <v>0</v>
      </c>
      <c r="AG1417" s="13">
        <f>IF($D1417="",0,IF($E1417="",0,IF(VLOOKUP($E1417,paramètres!$E$33:$F$44,2,FALSE)&lt;=VLOOKUP($AG$18,paramètres!$E$33:$F$44,2,FALSE),U1417*$D1417,0)))</f>
        <v>0</v>
      </c>
      <c r="AH1417" s="13">
        <f>IF($D1417="",0,IF($E1417="",0,IF(VLOOKUP($E1417,paramètres!$E$33:$F$44,2,FALSE)&lt;=VLOOKUP($AH$18,paramètres!$E$33:$F$44,2,FALSE),V1417*$D1417,0)))</f>
        <v>0</v>
      </c>
      <c r="AI1417" s="13">
        <f>IF($D1417="",0,IF($E1417="",0,IF(VLOOKUP($E1417,paramètres!$E$33:$F$44,2,FALSE)&lt;=VLOOKUP($AI$18,paramètres!$E$33:$F$44,2,FALSE),W1417*$D1417,0)))</f>
        <v>0</v>
      </c>
      <c r="AJ1417" s="13">
        <f>IF($D1417="",0,IF($E1417="",0,IF(VLOOKUP($E1417,paramètres!$E$33:$F$44,2,FALSE)&lt;=VLOOKUP($AJ$18,paramètres!$E$33:$F$44,2,FALSE),X1417*$D1417,0)))</f>
        <v>0</v>
      </c>
      <c r="AK1417" s="13">
        <f>IF($D1417="",0,IF($E1417="",0,IF(VLOOKUP($E1417,paramètres!$E$33:$F$44,2,FALSE)&lt;=VLOOKUP($AK$18,paramètres!$E$33:$F$44,2,FALSE),Y1417*$D1417,0)))</f>
        <v>0</v>
      </c>
      <c r="AL1417" s="13">
        <f>IF($D1417="",0,IF($E1417="",0,IF(VLOOKUP($E1417,paramètres!$E$33:$F$44,2,FALSE)&lt;=VLOOKUP($AL$18,paramètres!$E$33:$F$44,2,FALSE),Z1417*$D1417,0)))</f>
        <v>0</v>
      </c>
      <c r="AM1417" s="13">
        <f>IF($D1417="",0,IF($E1417="",0,IF(VLOOKUP($E1417,paramètres!$E$33:$F$44,2,FALSE)&lt;=VLOOKUP($AM$18,paramètres!$E$33:$F$44,2,FALSE),AA1417*$D1417,0)))</f>
        <v>0</v>
      </c>
      <c r="AN1417" s="154">
        <f>IF($D1417="",0,IF($E1417="",0,IF(VLOOKUP($E1417,paramètres!$E$33:$F$44,2,FALSE)&lt;=VLOOKUP($AN$18,paramètres!$E$33:$F$44,2,FALSE),AB1417*$D1417,0)))</f>
        <v>0</v>
      </c>
      <c r="AO1417" s="149" t="str">
        <f>IF(paramètres!$B$28=1,((SUM(Q1417:Z1417)/1.02)+SUM(AA1417:AB1417))*0.0303/9*COUNT(Q1417:Y1417),IF(paramètres!$B$28=2,(SUM(Q1417:AB1417))*0.0303/9*COUNT(Q1417:Y1417),"Missing Delta option"))</f>
        <v>Missing Delta option</v>
      </c>
      <c r="AP1417" s="13" t="str">
        <f>IF(paramètres!$B$28=1,(((SUM(Q1417:Z1417)/1.02)+SUM(AA1417:AB1417))+((SUM(AC1417:AL1417)/1.02)+SUM(AM1417:AO1417)))*cotpatr,IF(paramètres!$B$28=2,(SUM(Q1417:AO1417)*cotpatr),"Missing Delta Option"))</f>
        <v>Missing Delta Option</v>
      </c>
      <c r="AQ1417" s="13" t="str" cm="1">
        <f t="array" ref="AQ1417">IF(paramètres!$B$28=1,(((SUM(Q1417:Z1417)/1.02)+SUM(AA1417:AB1417))+((SUM(AC1417:AN1417)/1.02)+SUM(AM1417:AN1417)))/12*pécule,IF(paramètres!$B$28=2,SUM(Q1417:AN1417)/12*pécule,"Missing Delta Option"))</f>
        <v>Missing Delta Option</v>
      </c>
      <c r="AR1417" s="132" t="e">
        <f>IF(paramètres!$B$28=1,(((SUM(Q1417:Z1417)/1.02)+SUM(AA1417:AB1417))+((SUM(AC1417:AN1417)/1.02)+SUM(AM1417:AN1417)))+AO1417+AP1417+AQ1417,SUM(Q1417:AN1417)+AO1417+AP1417+AQ1417)</f>
        <v>#VALUE!</v>
      </c>
    </row>
    <row r="1418" spans="1:44" x14ac:dyDescent="0.25">
      <c r="A1418" s="131"/>
      <c r="B1418" s="39"/>
      <c r="C1418" s="39"/>
      <c r="D1418" s="93"/>
      <c r="E1418" s="68"/>
      <c r="F1418" s="40"/>
      <c r="G1418" s="94"/>
      <c r="H1418" s="38"/>
      <c r="I1418" s="95"/>
      <c r="J1418" s="40"/>
      <c r="K1418" s="38"/>
      <c r="L1418" s="95"/>
      <c r="M1418" s="40"/>
      <c r="N1418" s="38"/>
      <c r="O1418" s="95"/>
      <c r="P1418" s="68"/>
      <c r="Q1418" s="226"/>
      <c r="R1418" s="227"/>
      <c r="S1418" s="227"/>
      <c r="T1418" s="227"/>
      <c r="U1418" s="227"/>
      <c r="V1418" s="227"/>
      <c r="W1418" s="227"/>
      <c r="X1418" s="227"/>
      <c r="Y1418" s="227"/>
      <c r="Z1418" s="227"/>
      <c r="AA1418" s="227"/>
      <c r="AB1418" s="228"/>
      <c r="AC1418" s="149">
        <f>IF($D1418="",0,IF($E1418="",0,IF(VLOOKUP($E1418,paramètres!$E$33:$F$44,2,FALSE)&lt;=VLOOKUP($AC$18,paramètres!$E$33:$F$44,2,FALSE),Q1418*$D1418,0)))</f>
        <v>0</v>
      </c>
      <c r="AD1418" s="13">
        <f>IF($D1418="",0,IF($E1418="",0,IF(VLOOKUP($E1418,paramètres!$E$33:$F$44,2,FALSE)&lt;=VLOOKUP($AD$18,paramètres!$E$33:$F$44,2,FALSE),R1418*$D1418,0)))</f>
        <v>0</v>
      </c>
      <c r="AE1418" s="13">
        <f>IF($D1418="",0,IF($E1418="",0,IF(VLOOKUP($E1418,paramètres!$E$33:$F$44,2,FALSE)&lt;=VLOOKUP($AE$18,paramètres!$E$33:$F$44,2,FALSE),S1418*$D1418,0)))</f>
        <v>0</v>
      </c>
      <c r="AF1418" s="13">
        <f>IF($D1418="",0,IF($E1418="",0,IF(VLOOKUP($E1418,paramètres!$E$33:$F$44,2,FALSE)&lt;=VLOOKUP($AF$18,paramètres!$E$33:$F$44,2,FALSE),T1418*$D1418,0)))</f>
        <v>0</v>
      </c>
      <c r="AG1418" s="13">
        <f>IF($D1418="",0,IF($E1418="",0,IF(VLOOKUP($E1418,paramètres!$E$33:$F$44,2,FALSE)&lt;=VLOOKUP($AG$18,paramètres!$E$33:$F$44,2,FALSE),U1418*$D1418,0)))</f>
        <v>0</v>
      </c>
      <c r="AH1418" s="13">
        <f>IF($D1418="",0,IF($E1418="",0,IF(VLOOKUP($E1418,paramètres!$E$33:$F$44,2,FALSE)&lt;=VLOOKUP($AH$18,paramètres!$E$33:$F$44,2,FALSE),V1418*$D1418,0)))</f>
        <v>0</v>
      </c>
      <c r="AI1418" s="13">
        <f>IF($D1418="",0,IF($E1418="",0,IF(VLOOKUP($E1418,paramètres!$E$33:$F$44,2,FALSE)&lt;=VLOOKUP($AI$18,paramètres!$E$33:$F$44,2,FALSE),W1418*$D1418,0)))</f>
        <v>0</v>
      </c>
      <c r="AJ1418" s="13">
        <f>IF($D1418="",0,IF($E1418="",0,IF(VLOOKUP($E1418,paramètres!$E$33:$F$44,2,FALSE)&lt;=VLOOKUP($AJ$18,paramètres!$E$33:$F$44,2,FALSE),X1418*$D1418,0)))</f>
        <v>0</v>
      </c>
      <c r="AK1418" s="13">
        <f>IF($D1418="",0,IF($E1418="",0,IF(VLOOKUP($E1418,paramètres!$E$33:$F$44,2,FALSE)&lt;=VLOOKUP($AK$18,paramètres!$E$33:$F$44,2,FALSE),Y1418*$D1418,0)))</f>
        <v>0</v>
      </c>
      <c r="AL1418" s="13">
        <f>IF($D1418="",0,IF($E1418="",0,IF(VLOOKUP($E1418,paramètres!$E$33:$F$44,2,FALSE)&lt;=VLOOKUP($AL$18,paramètres!$E$33:$F$44,2,FALSE),Z1418*$D1418,0)))</f>
        <v>0</v>
      </c>
      <c r="AM1418" s="13">
        <f>IF($D1418="",0,IF($E1418="",0,IF(VLOOKUP($E1418,paramètres!$E$33:$F$44,2,FALSE)&lt;=VLOOKUP($AM$18,paramètres!$E$33:$F$44,2,FALSE),AA1418*$D1418,0)))</f>
        <v>0</v>
      </c>
      <c r="AN1418" s="154">
        <f>IF($D1418="",0,IF($E1418="",0,IF(VLOOKUP($E1418,paramètres!$E$33:$F$44,2,FALSE)&lt;=VLOOKUP($AN$18,paramètres!$E$33:$F$44,2,FALSE),AB1418*$D1418,0)))</f>
        <v>0</v>
      </c>
      <c r="AO1418" s="149" t="str">
        <f>IF(paramètres!$B$28=1,((SUM(Q1418:Z1418)/1.02)+SUM(AA1418:AB1418))*0.0303/9*COUNT(Q1418:Y1418),IF(paramètres!$B$28=2,(SUM(Q1418:AB1418))*0.0303/9*COUNT(Q1418:Y1418),"Missing Delta option"))</f>
        <v>Missing Delta option</v>
      </c>
      <c r="AP1418" s="13" t="str">
        <f>IF(paramètres!$B$28=1,(((SUM(Q1418:Z1418)/1.02)+SUM(AA1418:AB1418))+((SUM(AC1418:AL1418)/1.02)+SUM(AM1418:AO1418)))*cotpatr,IF(paramètres!$B$28=2,(SUM(Q1418:AO1418)*cotpatr),"Missing Delta Option"))</f>
        <v>Missing Delta Option</v>
      </c>
      <c r="AQ1418" s="13" t="str" cm="1">
        <f t="array" ref="AQ1418">IF(paramètres!$B$28=1,(((SUM(Q1418:Z1418)/1.02)+SUM(AA1418:AB1418))+((SUM(AC1418:AN1418)/1.02)+SUM(AM1418:AN1418)))/12*pécule,IF(paramètres!$B$28=2,SUM(Q1418:AN1418)/12*pécule,"Missing Delta Option"))</f>
        <v>Missing Delta Option</v>
      </c>
      <c r="AR1418" s="132" t="e">
        <f>IF(paramètres!$B$28=1,(((SUM(Q1418:Z1418)/1.02)+SUM(AA1418:AB1418))+((SUM(AC1418:AN1418)/1.02)+SUM(AM1418:AN1418)))+AO1418+AP1418+AQ1418,SUM(Q1418:AN1418)+AO1418+AP1418+AQ1418)</f>
        <v>#VALUE!</v>
      </c>
    </row>
    <row r="1419" spans="1:44" x14ac:dyDescent="0.25">
      <c r="A1419" s="131"/>
      <c r="B1419" s="39"/>
      <c r="C1419" s="39"/>
      <c r="D1419" s="93"/>
      <c r="E1419" s="68"/>
      <c r="F1419" s="40"/>
      <c r="G1419" s="94"/>
      <c r="H1419" s="38"/>
      <c r="I1419" s="95"/>
      <c r="J1419" s="40"/>
      <c r="K1419" s="38"/>
      <c r="L1419" s="95"/>
      <c r="M1419" s="40"/>
      <c r="N1419" s="38"/>
      <c r="O1419" s="95"/>
      <c r="P1419" s="68"/>
      <c r="Q1419" s="226"/>
      <c r="R1419" s="227"/>
      <c r="S1419" s="227"/>
      <c r="T1419" s="227"/>
      <c r="U1419" s="227"/>
      <c r="V1419" s="227"/>
      <c r="W1419" s="227"/>
      <c r="X1419" s="227"/>
      <c r="Y1419" s="227"/>
      <c r="Z1419" s="227"/>
      <c r="AA1419" s="227"/>
      <c r="AB1419" s="228"/>
      <c r="AC1419" s="149">
        <f>IF($D1419="",0,IF($E1419="",0,IF(VLOOKUP($E1419,paramètres!$E$33:$F$44,2,FALSE)&lt;=VLOOKUP($AC$18,paramètres!$E$33:$F$44,2,FALSE),Q1419*$D1419,0)))</f>
        <v>0</v>
      </c>
      <c r="AD1419" s="13">
        <f>IF($D1419="",0,IF($E1419="",0,IF(VLOOKUP($E1419,paramètres!$E$33:$F$44,2,FALSE)&lt;=VLOOKUP($AD$18,paramètres!$E$33:$F$44,2,FALSE),R1419*$D1419,0)))</f>
        <v>0</v>
      </c>
      <c r="AE1419" s="13">
        <f>IF($D1419="",0,IF($E1419="",0,IF(VLOOKUP($E1419,paramètres!$E$33:$F$44,2,FALSE)&lt;=VLOOKUP($AE$18,paramètres!$E$33:$F$44,2,FALSE),S1419*$D1419,0)))</f>
        <v>0</v>
      </c>
      <c r="AF1419" s="13">
        <f>IF($D1419="",0,IF($E1419="",0,IF(VLOOKUP($E1419,paramètres!$E$33:$F$44,2,FALSE)&lt;=VLOOKUP($AF$18,paramètres!$E$33:$F$44,2,FALSE),T1419*$D1419,0)))</f>
        <v>0</v>
      </c>
      <c r="AG1419" s="13">
        <f>IF($D1419="",0,IF($E1419="",0,IF(VLOOKUP($E1419,paramètres!$E$33:$F$44,2,FALSE)&lt;=VLOOKUP($AG$18,paramètres!$E$33:$F$44,2,FALSE),U1419*$D1419,0)))</f>
        <v>0</v>
      </c>
      <c r="AH1419" s="13">
        <f>IF($D1419="",0,IF($E1419="",0,IF(VLOOKUP($E1419,paramètres!$E$33:$F$44,2,FALSE)&lt;=VLOOKUP($AH$18,paramètres!$E$33:$F$44,2,FALSE),V1419*$D1419,0)))</f>
        <v>0</v>
      </c>
      <c r="AI1419" s="13">
        <f>IF($D1419="",0,IF($E1419="",0,IF(VLOOKUP($E1419,paramètres!$E$33:$F$44,2,FALSE)&lt;=VLOOKUP($AI$18,paramètres!$E$33:$F$44,2,FALSE),W1419*$D1419,0)))</f>
        <v>0</v>
      </c>
      <c r="AJ1419" s="13">
        <f>IF($D1419="",0,IF($E1419="",0,IF(VLOOKUP($E1419,paramètres!$E$33:$F$44,2,FALSE)&lt;=VLOOKUP($AJ$18,paramètres!$E$33:$F$44,2,FALSE),X1419*$D1419,0)))</f>
        <v>0</v>
      </c>
      <c r="AK1419" s="13">
        <f>IF($D1419="",0,IF($E1419="",0,IF(VLOOKUP($E1419,paramètres!$E$33:$F$44,2,FALSE)&lt;=VLOOKUP($AK$18,paramètres!$E$33:$F$44,2,FALSE),Y1419*$D1419,0)))</f>
        <v>0</v>
      </c>
      <c r="AL1419" s="13">
        <f>IF($D1419="",0,IF($E1419="",0,IF(VLOOKUP($E1419,paramètres!$E$33:$F$44,2,FALSE)&lt;=VLOOKUP($AL$18,paramètres!$E$33:$F$44,2,FALSE),Z1419*$D1419,0)))</f>
        <v>0</v>
      </c>
      <c r="AM1419" s="13">
        <f>IF($D1419="",0,IF($E1419="",0,IF(VLOOKUP($E1419,paramètres!$E$33:$F$44,2,FALSE)&lt;=VLOOKUP($AM$18,paramètres!$E$33:$F$44,2,FALSE),AA1419*$D1419,0)))</f>
        <v>0</v>
      </c>
      <c r="AN1419" s="154">
        <f>IF($D1419="",0,IF($E1419="",0,IF(VLOOKUP($E1419,paramètres!$E$33:$F$44,2,FALSE)&lt;=VLOOKUP($AN$18,paramètres!$E$33:$F$44,2,FALSE),AB1419*$D1419,0)))</f>
        <v>0</v>
      </c>
      <c r="AO1419" s="149" t="str">
        <f>IF(paramètres!$B$28=1,((SUM(Q1419:Z1419)/1.02)+SUM(AA1419:AB1419))*0.0303/9*COUNT(Q1419:Y1419),IF(paramètres!$B$28=2,(SUM(Q1419:AB1419))*0.0303/9*COUNT(Q1419:Y1419),"Missing Delta option"))</f>
        <v>Missing Delta option</v>
      </c>
      <c r="AP1419" s="13" t="str">
        <f>IF(paramètres!$B$28=1,(((SUM(Q1419:Z1419)/1.02)+SUM(AA1419:AB1419))+((SUM(AC1419:AL1419)/1.02)+SUM(AM1419:AO1419)))*cotpatr,IF(paramètres!$B$28=2,(SUM(Q1419:AO1419)*cotpatr),"Missing Delta Option"))</f>
        <v>Missing Delta Option</v>
      </c>
      <c r="AQ1419" s="13" t="str" cm="1">
        <f t="array" ref="AQ1419">IF(paramètres!$B$28=1,(((SUM(Q1419:Z1419)/1.02)+SUM(AA1419:AB1419))+((SUM(AC1419:AN1419)/1.02)+SUM(AM1419:AN1419)))/12*pécule,IF(paramètres!$B$28=2,SUM(Q1419:AN1419)/12*pécule,"Missing Delta Option"))</f>
        <v>Missing Delta Option</v>
      </c>
      <c r="AR1419" s="132" t="e">
        <f>IF(paramètres!$B$28=1,(((SUM(Q1419:Z1419)/1.02)+SUM(AA1419:AB1419))+((SUM(AC1419:AN1419)/1.02)+SUM(AM1419:AN1419)))+AO1419+AP1419+AQ1419,SUM(Q1419:AN1419)+AO1419+AP1419+AQ1419)</f>
        <v>#VALUE!</v>
      </c>
    </row>
    <row r="1420" spans="1:44" x14ac:dyDescent="0.25">
      <c r="A1420" s="131"/>
      <c r="B1420" s="39"/>
      <c r="C1420" s="39"/>
      <c r="D1420" s="93"/>
      <c r="E1420" s="68"/>
      <c r="F1420" s="40"/>
      <c r="G1420" s="94"/>
      <c r="H1420" s="38"/>
      <c r="I1420" s="95"/>
      <c r="J1420" s="40"/>
      <c r="K1420" s="38"/>
      <c r="L1420" s="95"/>
      <c r="M1420" s="40"/>
      <c r="N1420" s="38"/>
      <c r="O1420" s="95"/>
      <c r="P1420" s="68"/>
      <c r="Q1420" s="226"/>
      <c r="R1420" s="227"/>
      <c r="S1420" s="227"/>
      <c r="T1420" s="227"/>
      <c r="U1420" s="227"/>
      <c r="V1420" s="227"/>
      <c r="W1420" s="227"/>
      <c r="X1420" s="227"/>
      <c r="Y1420" s="227"/>
      <c r="Z1420" s="227"/>
      <c r="AA1420" s="227"/>
      <c r="AB1420" s="228"/>
      <c r="AC1420" s="149">
        <f>IF($D1420="",0,IF($E1420="",0,IF(VLOOKUP($E1420,paramètres!$E$33:$F$44,2,FALSE)&lt;=VLOOKUP($AC$18,paramètres!$E$33:$F$44,2,FALSE),Q1420*$D1420,0)))</f>
        <v>0</v>
      </c>
      <c r="AD1420" s="13">
        <f>IF($D1420="",0,IF($E1420="",0,IF(VLOOKUP($E1420,paramètres!$E$33:$F$44,2,FALSE)&lt;=VLOOKUP($AD$18,paramètres!$E$33:$F$44,2,FALSE),R1420*$D1420,0)))</f>
        <v>0</v>
      </c>
      <c r="AE1420" s="13">
        <f>IF($D1420="",0,IF($E1420="",0,IF(VLOOKUP($E1420,paramètres!$E$33:$F$44,2,FALSE)&lt;=VLOOKUP($AE$18,paramètres!$E$33:$F$44,2,FALSE),S1420*$D1420,0)))</f>
        <v>0</v>
      </c>
      <c r="AF1420" s="13">
        <f>IF($D1420="",0,IF($E1420="",0,IF(VLOOKUP($E1420,paramètres!$E$33:$F$44,2,FALSE)&lt;=VLOOKUP($AF$18,paramètres!$E$33:$F$44,2,FALSE),T1420*$D1420,0)))</f>
        <v>0</v>
      </c>
      <c r="AG1420" s="13">
        <f>IF($D1420="",0,IF($E1420="",0,IF(VLOOKUP($E1420,paramètres!$E$33:$F$44,2,FALSE)&lt;=VLOOKUP($AG$18,paramètres!$E$33:$F$44,2,FALSE),U1420*$D1420,0)))</f>
        <v>0</v>
      </c>
      <c r="AH1420" s="13">
        <f>IF($D1420="",0,IF($E1420="",0,IF(VLOOKUP($E1420,paramètres!$E$33:$F$44,2,FALSE)&lt;=VLOOKUP($AH$18,paramètres!$E$33:$F$44,2,FALSE),V1420*$D1420,0)))</f>
        <v>0</v>
      </c>
      <c r="AI1420" s="13">
        <f>IF($D1420="",0,IF($E1420="",0,IF(VLOOKUP($E1420,paramètres!$E$33:$F$44,2,FALSE)&lt;=VLOOKUP($AI$18,paramètres!$E$33:$F$44,2,FALSE),W1420*$D1420,0)))</f>
        <v>0</v>
      </c>
      <c r="AJ1420" s="13">
        <f>IF($D1420="",0,IF($E1420="",0,IF(VLOOKUP($E1420,paramètres!$E$33:$F$44,2,FALSE)&lt;=VLOOKUP($AJ$18,paramètres!$E$33:$F$44,2,FALSE),X1420*$D1420,0)))</f>
        <v>0</v>
      </c>
      <c r="AK1420" s="13">
        <f>IF($D1420="",0,IF($E1420="",0,IF(VLOOKUP($E1420,paramètres!$E$33:$F$44,2,FALSE)&lt;=VLOOKUP($AK$18,paramètres!$E$33:$F$44,2,FALSE),Y1420*$D1420,0)))</f>
        <v>0</v>
      </c>
      <c r="AL1420" s="13">
        <f>IF($D1420="",0,IF($E1420="",0,IF(VLOOKUP($E1420,paramètres!$E$33:$F$44,2,FALSE)&lt;=VLOOKUP($AL$18,paramètres!$E$33:$F$44,2,FALSE),Z1420*$D1420,0)))</f>
        <v>0</v>
      </c>
      <c r="AM1420" s="13">
        <f>IF($D1420="",0,IF($E1420="",0,IF(VLOOKUP($E1420,paramètres!$E$33:$F$44,2,FALSE)&lt;=VLOOKUP($AM$18,paramètres!$E$33:$F$44,2,FALSE),AA1420*$D1420,0)))</f>
        <v>0</v>
      </c>
      <c r="AN1420" s="154">
        <f>IF($D1420="",0,IF($E1420="",0,IF(VLOOKUP($E1420,paramètres!$E$33:$F$44,2,FALSE)&lt;=VLOOKUP($AN$18,paramètres!$E$33:$F$44,2,FALSE),AB1420*$D1420,0)))</f>
        <v>0</v>
      </c>
      <c r="AO1420" s="149" t="str">
        <f>IF(paramètres!$B$28=1,((SUM(Q1420:Z1420)/1.02)+SUM(AA1420:AB1420))*0.0303/9*COUNT(Q1420:Y1420),IF(paramètres!$B$28=2,(SUM(Q1420:AB1420))*0.0303/9*COUNT(Q1420:Y1420),"Missing Delta option"))</f>
        <v>Missing Delta option</v>
      </c>
      <c r="AP1420" s="13" t="str">
        <f>IF(paramètres!$B$28=1,(((SUM(Q1420:Z1420)/1.02)+SUM(AA1420:AB1420))+((SUM(AC1420:AL1420)/1.02)+SUM(AM1420:AO1420)))*cotpatr,IF(paramètres!$B$28=2,(SUM(Q1420:AO1420)*cotpatr),"Missing Delta Option"))</f>
        <v>Missing Delta Option</v>
      </c>
      <c r="AQ1420" s="13" t="str" cm="1">
        <f t="array" ref="AQ1420">IF(paramètres!$B$28=1,(((SUM(Q1420:Z1420)/1.02)+SUM(AA1420:AB1420))+((SUM(AC1420:AN1420)/1.02)+SUM(AM1420:AN1420)))/12*pécule,IF(paramètres!$B$28=2,SUM(Q1420:AN1420)/12*pécule,"Missing Delta Option"))</f>
        <v>Missing Delta Option</v>
      </c>
      <c r="AR1420" s="132" t="e">
        <f>IF(paramètres!$B$28=1,(((SUM(Q1420:Z1420)/1.02)+SUM(AA1420:AB1420))+((SUM(AC1420:AN1420)/1.02)+SUM(AM1420:AN1420)))+AO1420+AP1420+AQ1420,SUM(Q1420:AN1420)+AO1420+AP1420+AQ1420)</f>
        <v>#VALUE!</v>
      </c>
    </row>
    <row r="1421" spans="1:44" x14ac:dyDescent="0.25">
      <c r="A1421" s="131"/>
      <c r="B1421" s="39"/>
      <c r="C1421" s="39"/>
      <c r="D1421" s="93"/>
      <c r="E1421" s="68"/>
      <c r="F1421" s="40"/>
      <c r="G1421" s="94"/>
      <c r="H1421" s="38"/>
      <c r="I1421" s="95"/>
      <c r="J1421" s="40"/>
      <c r="K1421" s="38"/>
      <c r="L1421" s="95"/>
      <c r="M1421" s="40"/>
      <c r="N1421" s="38"/>
      <c r="O1421" s="95"/>
      <c r="P1421" s="68"/>
      <c r="Q1421" s="226"/>
      <c r="R1421" s="227"/>
      <c r="S1421" s="227"/>
      <c r="T1421" s="227"/>
      <c r="U1421" s="227"/>
      <c r="V1421" s="227"/>
      <c r="W1421" s="227"/>
      <c r="X1421" s="227"/>
      <c r="Y1421" s="227"/>
      <c r="Z1421" s="227"/>
      <c r="AA1421" s="227"/>
      <c r="AB1421" s="228"/>
      <c r="AC1421" s="149">
        <f>IF($D1421="",0,IF($E1421="",0,IF(VLOOKUP($E1421,paramètres!$E$33:$F$44,2,FALSE)&lt;=VLOOKUP($AC$18,paramètres!$E$33:$F$44,2,FALSE),Q1421*$D1421,0)))</f>
        <v>0</v>
      </c>
      <c r="AD1421" s="13">
        <f>IF($D1421="",0,IF($E1421="",0,IF(VLOOKUP($E1421,paramètres!$E$33:$F$44,2,FALSE)&lt;=VLOOKUP($AD$18,paramètres!$E$33:$F$44,2,FALSE),R1421*$D1421,0)))</f>
        <v>0</v>
      </c>
      <c r="AE1421" s="13">
        <f>IF($D1421="",0,IF($E1421="",0,IF(VLOOKUP($E1421,paramètres!$E$33:$F$44,2,FALSE)&lt;=VLOOKUP($AE$18,paramètres!$E$33:$F$44,2,FALSE),S1421*$D1421,0)))</f>
        <v>0</v>
      </c>
      <c r="AF1421" s="13">
        <f>IF($D1421="",0,IF($E1421="",0,IF(VLOOKUP($E1421,paramètres!$E$33:$F$44,2,FALSE)&lt;=VLOOKUP($AF$18,paramètres!$E$33:$F$44,2,FALSE),T1421*$D1421,0)))</f>
        <v>0</v>
      </c>
      <c r="AG1421" s="13">
        <f>IF($D1421="",0,IF($E1421="",0,IF(VLOOKUP($E1421,paramètres!$E$33:$F$44,2,FALSE)&lt;=VLOOKUP($AG$18,paramètres!$E$33:$F$44,2,FALSE),U1421*$D1421,0)))</f>
        <v>0</v>
      </c>
      <c r="AH1421" s="13">
        <f>IF($D1421="",0,IF($E1421="",0,IF(VLOOKUP($E1421,paramètres!$E$33:$F$44,2,FALSE)&lt;=VLOOKUP($AH$18,paramètres!$E$33:$F$44,2,FALSE),V1421*$D1421,0)))</f>
        <v>0</v>
      </c>
      <c r="AI1421" s="13">
        <f>IF($D1421="",0,IF($E1421="",0,IF(VLOOKUP($E1421,paramètres!$E$33:$F$44,2,FALSE)&lt;=VLOOKUP($AI$18,paramètres!$E$33:$F$44,2,FALSE),W1421*$D1421,0)))</f>
        <v>0</v>
      </c>
      <c r="AJ1421" s="13">
        <f>IF($D1421="",0,IF($E1421="",0,IF(VLOOKUP($E1421,paramètres!$E$33:$F$44,2,FALSE)&lt;=VLOOKUP($AJ$18,paramètres!$E$33:$F$44,2,FALSE),X1421*$D1421,0)))</f>
        <v>0</v>
      </c>
      <c r="AK1421" s="13">
        <f>IF($D1421="",0,IF($E1421="",0,IF(VLOOKUP($E1421,paramètres!$E$33:$F$44,2,FALSE)&lt;=VLOOKUP($AK$18,paramètres!$E$33:$F$44,2,FALSE),Y1421*$D1421,0)))</f>
        <v>0</v>
      </c>
      <c r="AL1421" s="13">
        <f>IF($D1421="",0,IF($E1421="",0,IF(VLOOKUP($E1421,paramètres!$E$33:$F$44,2,FALSE)&lt;=VLOOKUP($AL$18,paramètres!$E$33:$F$44,2,FALSE),Z1421*$D1421,0)))</f>
        <v>0</v>
      </c>
      <c r="AM1421" s="13">
        <f>IF($D1421="",0,IF($E1421="",0,IF(VLOOKUP($E1421,paramètres!$E$33:$F$44,2,FALSE)&lt;=VLOOKUP($AM$18,paramètres!$E$33:$F$44,2,FALSE),AA1421*$D1421,0)))</f>
        <v>0</v>
      </c>
      <c r="AN1421" s="154">
        <f>IF($D1421="",0,IF($E1421="",0,IF(VLOOKUP($E1421,paramètres!$E$33:$F$44,2,FALSE)&lt;=VLOOKUP($AN$18,paramètres!$E$33:$F$44,2,FALSE),AB1421*$D1421,0)))</f>
        <v>0</v>
      </c>
      <c r="AO1421" s="149" t="str">
        <f>IF(paramètres!$B$28=1,((SUM(Q1421:Z1421)/1.02)+SUM(AA1421:AB1421))*0.0303/9*COUNT(Q1421:Y1421),IF(paramètres!$B$28=2,(SUM(Q1421:AB1421))*0.0303/9*COUNT(Q1421:Y1421),"Missing Delta option"))</f>
        <v>Missing Delta option</v>
      </c>
      <c r="AP1421" s="13" t="str">
        <f>IF(paramètres!$B$28=1,(((SUM(Q1421:Z1421)/1.02)+SUM(AA1421:AB1421))+((SUM(AC1421:AL1421)/1.02)+SUM(AM1421:AO1421)))*cotpatr,IF(paramètres!$B$28=2,(SUM(Q1421:AO1421)*cotpatr),"Missing Delta Option"))</f>
        <v>Missing Delta Option</v>
      </c>
      <c r="AQ1421" s="13" t="str" cm="1">
        <f t="array" ref="AQ1421">IF(paramètres!$B$28=1,(((SUM(Q1421:Z1421)/1.02)+SUM(AA1421:AB1421))+((SUM(AC1421:AN1421)/1.02)+SUM(AM1421:AN1421)))/12*pécule,IF(paramètres!$B$28=2,SUM(Q1421:AN1421)/12*pécule,"Missing Delta Option"))</f>
        <v>Missing Delta Option</v>
      </c>
      <c r="AR1421" s="132" t="e">
        <f>IF(paramètres!$B$28=1,(((SUM(Q1421:Z1421)/1.02)+SUM(AA1421:AB1421))+((SUM(AC1421:AN1421)/1.02)+SUM(AM1421:AN1421)))+AO1421+AP1421+AQ1421,SUM(Q1421:AN1421)+AO1421+AP1421+AQ1421)</f>
        <v>#VALUE!</v>
      </c>
    </row>
    <row r="1422" spans="1:44" x14ac:dyDescent="0.25">
      <c r="A1422" s="131"/>
      <c r="B1422" s="39"/>
      <c r="C1422" s="39"/>
      <c r="D1422" s="93"/>
      <c r="E1422" s="68"/>
      <c r="F1422" s="40"/>
      <c r="G1422" s="94"/>
      <c r="H1422" s="38"/>
      <c r="I1422" s="95"/>
      <c r="J1422" s="40"/>
      <c r="K1422" s="38"/>
      <c r="L1422" s="95"/>
      <c r="M1422" s="40"/>
      <c r="N1422" s="38"/>
      <c r="O1422" s="95"/>
      <c r="P1422" s="68"/>
      <c r="Q1422" s="226"/>
      <c r="R1422" s="227"/>
      <c r="S1422" s="227"/>
      <c r="T1422" s="227"/>
      <c r="U1422" s="227"/>
      <c r="V1422" s="227"/>
      <c r="W1422" s="227"/>
      <c r="X1422" s="227"/>
      <c r="Y1422" s="227"/>
      <c r="Z1422" s="227"/>
      <c r="AA1422" s="227"/>
      <c r="AB1422" s="228"/>
      <c r="AC1422" s="149">
        <f>IF($D1422="",0,IF($E1422="",0,IF(VLOOKUP($E1422,paramètres!$E$33:$F$44,2,FALSE)&lt;=VLOOKUP($AC$18,paramètres!$E$33:$F$44,2,FALSE),Q1422*$D1422,0)))</f>
        <v>0</v>
      </c>
      <c r="AD1422" s="13">
        <f>IF($D1422="",0,IF($E1422="",0,IF(VLOOKUP($E1422,paramètres!$E$33:$F$44,2,FALSE)&lt;=VLOOKUP($AD$18,paramètres!$E$33:$F$44,2,FALSE),R1422*$D1422,0)))</f>
        <v>0</v>
      </c>
      <c r="AE1422" s="13">
        <f>IF($D1422="",0,IF($E1422="",0,IF(VLOOKUP($E1422,paramètres!$E$33:$F$44,2,FALSE)&lt;=VLOOKUP($AE$18,paramètres!$E$33:$F$44,2,FALSE),S1422*$D1422,0)))</f>
        <v>0</v>
      </c>
      <c r="AF1422" s="13">
        <f>IF($D1422="",0,IF($E1422="",0,IF(VLOOKUP($E1422,paramètres!$E$33:$F$44,2,FALSE)&lt;=VLOOKUP($AF$18,paramètres!$E$33:$F$44,2,FALSE),T1422*$D1422,0)))</f>
        <v>0</v>
      </c>
      <c r="AG1422" s="13">
        <f>IF($D1422="",0,IF($E1422="",0,IF(VLOOKUP($E1422,paramètres!$E$33:$F$44,2,FALSE)&lt;=VLOOKUP($AG$18,paramètres!$E$33:$F$44,2,FALSE),U1422*$D1422,0)))</f>
        <v>0</v>
      </c>
      <c r="AH1422" s="13">
        <f>IF($D1422="",0,IF($E1422="",0,IF(VLOOKUP($E1422,paramètres!$E$33:$F$44,2,FALSE)&lt;=VLOOKUP($AH$18,paramètres!$E$33:$F$44,2,FALSE),V1422*$D1422,0)))</f>
        <v>0</v>
      </c>
      <c r="AI1422" s="13">
        <f>IF($D1422="",0,IF($E1422="",0,IF(VLOOKUP($E1422,paramètres!$E$33:$F$44,2,FALSE)&lt;=VLOOKUP($AI$18,paramètres!$E$33:$F$44,2,FALSE),W1422*$D1422,0)))</f>
        <v>0</v>
      </c>
      <c r="AJ1422" s="13">
        <f>IF($D1422="",0,IF($E1422="",0,IF(VLOOKUP($E1422,paramètres!$E$33:$F$44,2,FALSE)&lt;=VLOOKUP($AJ$18,paramètres!$E$33:$F$44,2,FALSE),X1422*$D1422,0)))</f>
        <v>0</v>
      </c>
      <c r="AK1422" s="13">
        <f>IF($D1422="",0,IF($E1422="",0,IF(VLOOKUP($E1422,paramètres!$E$33:$F$44,2,FALSE)&lt;=VLOOKUP($AK$18,paramètres!$E$33:$F$44,2,FALSE),Y1422*$D1422,0)))</f>
        <v>0</v>
      </c>
      <c r="AL1422" s="13">
        <f>IF($D1422="",0,IF($E1422="",0,IF(VLOOKUP($E1422,paramètres!$E$33:$F$44,2,FALSE)&lt;=VLOOKUP($AL$18,paramètres!$E$33:$F$44,2,FALSE),Z1422*$D1422,0)))</f>
        <v>0</v>
      </c>
      <c r="AM1422" s="13">
        <f>IF($D1422="",0,IF($E1422="",0,IF(VLOOKUP($E1422,paramètres!$E$33:$F$44,2,FALSE)&lt;=VLOOKUP($AM$18,paramètres!$E$33:$F$44,2,FALSE),AA1422*$D1422,0)))</f>
        <v>0</v>
      </c>
      <c r="AN1422" s="154">
        <f>IF($D1422="",0,IF($E1422="",0,IF(VLOOKUP($E1422,paramètres!$E$33:$F$44,2,FALSE)&lt;=VLOOKUP($AN$18,paramètres!$E$33:$F$44,2,FALSE),AB1422*$D1422,0)))</f>
        <v>0</v>
      </c>
      <c r="AO1422" s="149" t="str">
        <f>IF(paramètres!$B$28=1,((SUM(Q1422:Z1422)/1.02)+SUM(AA1422:AB1422))*0.0303/9*COUNT(Q1422:Y1422),IF(paramètres!$B$28=2,(SUM(Q1422:AB1422))*0.0303/9*COUNT(Q1422:Y1422),"Missing Delta option"))</f>
        <v>Missing Delta option</v>
      </c>
      <c r="AP1422" s="13" t="str">
        <f>IF(paramètres!$B$28=1,(((SUM(Q1422:Z1422)/1.02)+SUM(AA1422:AB1422))+((SUM(AC1422:AL1422)/1.02)+SUM(AM1422:AO1422)))*cotpatr,IF(paramètres!$B$28=2,(SUM(Q1422:AO1422)*cotpatr),"Missing Delta Option"))</f>
        <v>Missing Delta Option</v>
      </c>
      <c r="AQ1422" s="13" t="str" cm="1">
        <f t="array" ref="AQ1422">IF(paramètres!$B$28=1,(((SUM(Q1422:Z1422)/1.02)+SUM(AA1422:AB1422))+((SUM(AC1422:AN1422)/1.02)+SUM(AM1422:AN1422)))/12*pécule,IF(paramètres!$B$28=2,SUM(Q1422:AN1422)/12*pécule,"Missing Delta Option"))</f>
        <v>Missing Delta Option</v>
      </c>
      <c r="AR1422" s="132" t="e">
        <f>IF(paramètres!$B$28=1,(((SUM(Q1422:Z1422)/1.02)+SUM(AA1422:AB1422))+((SUM(AC1422:AN1422)/1.02)+SUM(AM1422:AN1422)))+AO1422+AP1422+AQ1422,SUM(Q1422:AN1422)+AO1422+AP1422+AQ1422)</f>
        <v>#VALUE!</v>
      </c>
    </row>
    <row r="1423" spans="1:44" x14ac:dyDescent="0.25">
      <c r="A1423" s="131"/>
      <c r="B1423" s="39"/>
      <c r="C1423" s="39"/>
      <c r="D1423" s="93"/>
      <c r="E1423" s="68"/>
      <c r="F1423" s="40"/>
      <c r="G1423" s="94"/>
      <c r="H1423" s="38"/>
      <c r="I1423" s="95"/>
      <c r="J1423" s="40"/>
      <c r="K1423" s="38"/>
      <c r="L1423" s="95"/>
      <c r="M1423" s="40"/>
      <c r="N1423" s="38"/>
      <c r="O1423" s="95"/>
      <c r="P1423" s="68"/>
      <c r="Q1423" s="226"/>
      <c r="R1423" s="227"/>
      <c r="S1423" s="227"/>
      <c r="T1423" s="227"/>
      <c r="U1423" s="227"/>
      <c r="V1423" s="227"/>
      <c r="W1423" s="227"/>
      <c r="X1423" s="227"/>
      <c r="Y1423" s="227"/>
      <c r="Z1423" s="227"/>
      <c r="AA1423" s="227"/>
      <c r="AB1423" s="228"/>
      <c r="AC1423" s="149">
        <f>IF($D1423="",0,IF($E1423="",0,IF(VLOOKUP($E1423,paramètres!$E$33:$F$44,2,FALSE)&lt;=VLOOKUP($AC$18,paramètres!$E$33:$F$44,2,FALSE),Q1423*$D1423,0)))</f>
        <v>0</v>
      </c>
      <c r="AD1423" s="13">
        <f>IF($D1423="",0,IF($E1423="",0,IF(VLOOKUP($E1423,paramètres!$E$33:$F$44,2,FALSE)&lt;=VLOOKUP($AD$18,paramètres!$E$33:$F$44,2,FALSE),R1423*$D1423,0)))</f>
        <v>0</v>
      </c>
      <c r="AE1423" s="13">
        <f>IF($D1423="",0,IF($E1423="",0,IF(VLOOKUP($E1423,paramètres!$E$33:$F$44,2,FALSE)&lt;=VLOOKUP($AE$18,paramètres!$E$33:$F$44,2,FALSE),S1423*$D1423,0)))</f>
        <v>0</v>
      </c>
      <c r="AF1423" s="13">
        <f>IF($D1423="",0,IF($E1423="",0,IF(VLOOKUP($E1423,paramètres!$E$33:$F$44,2,FALSE)&lt;=VLOOKUP($AF$18,paramètres!$E$33:$F$44,2,FALSE),T1423*$D1423,0)))</f>
        <v>0</v>
      </c>
      <c r="AG1423" s="13">
        <f>IF($D1423="",0,IF($E1423="",0,IF(VLOOKUP($E1423,paramètres!$E$33:$F$44,2,FALSE)&lt;=VLOOKUP($AG$18,paramètres!$E$33:$F$44,2,FALSE),U1423*$D1423,0)))</f>
        <v>0</v>
      </c>
      <c r="AH1423" s="13">
        <f>IF($D1423="",0,IF($E1423="",0,IF(VLOOKUP($E1423,paramètres!$E$33:$F$44,2,FALSE)&lt;=VLOOKUP($AH$18,paramètres!$E$33:$F$44,2,FALSE),V1423*$D1423,0)))</f>
        <v>0</v>
      </c>
      <c r="AI1423" s="13">
        <f>IF($D1423="",0,IF($E1423="",0,IF(VLOOKUP($E1423,paramètres!$E$33:$F$44,2,FALSE)&lt;=VLOOKUP($AI$18,paramètres!$E$33:$F$44,2,FALSE),W1423*$D1423,0)))</f>
        <v>0</v>
      </c>
      <c r="AJ1423" s="13">
        <f>IF($D1423="",0,IF($E1423="",0,IF(VLOOKUP($E1423,paramètres!$E$33:$F$44,2,FALSE)&lt;=VLOOKUP($AJ$18,paramètres!$E$33:$F$44,2,FALSE),X1423*$D1423,0)))</f>
        <v>0</v>
      </c>
      <c r="AK1423" s="13">
        <f>IF($D1423="",0,IF($E1423="",0,IF(VLOOKUP($E1423,paramètres!$E$33:$F$44,2,FALSE)&lt;=VLOOKUP($AK$18,paramètres!$E$33:$F$44,2,FALSE),Y1423*$D1423,0)))</f>
        <v>0</v>
      </c>
      <c r="AL1423" s="13">
        <f>IF($D1423="",0,IF($E1423="",0,IF(VLOOKUP($E1423,paramètres!$E$33:$F$44,2,FALSE)&lt;=VLOOKUP($AL$18,paramètres!$E$33:$F$44,2,FALSE),Z1423*$D1423,0)))</f>
        <v>0</v>
      </c>
      <c r="AM1423" s="13">
        <f>IF($D1423="",0,IF($E1423="",0,IF(VLOOKUP($E1423,paramètres!$E$33:$F$44,2,FALSE)&lt;=VLOOKUP($AM$18,paramètres!$E$33:$F$44,2,FALSE),AA1423*$D1423,0)))</f>
        <v>0</v>
      </c>
      <c r="AN1423" s="154">
        <f>IF($D1423="",0,IF($E1423="",0,IF(VLOOKUP($E1423,paramètres!$E$33:$F$44,2,FALSE)&lt;=VLOOKUP($AN$18,paramètres!$E$33:$F$44,2,FALSE),AB1423*$D1423,0)))</f>
        <v>0</v>
      </c>
      <c r="AO1423" s="149" t="str">
        <f>IF(paramètres!$B$28=1,((SUM(Q1423:Z1423)/1.02)+SUM(AA1423:AB1423))*0.0303/9*COUNT(Q1423:Y1423),IF(paramètres!$B$28=2,(SUM(Q1423:AB1423))*0.0303/9*COUNT(Q1423:Y1423),"Missing Delta option"))</f>
        <v>Missing Delta option</v>
      </c>
      <c r="AP1423" s="13" t="str">
        <f>IF(paramètres!$B$28=1,(((SUM(Q1423:Z1423)/1.02)+SUM(AA1423:AB1423))+((SUM(AC1423:AL1423)/1.02)+SUM(AM1423:AO1423)))*cotpatr,IF(paramètres!$B$28=2,(SUM(Q1423:AO1423)*cotpatr),"Missing Delta Option"))</f>
        <v>Missing Delta Option</v>
      </c>
      <c r="AQ1423" s="13" t="str" cm="1">
        <f t="array" ref="AQ1423">IF(paramètres!$B$28=1,(((SUM(Q1423:Z1423)/1.02)+SUM(AA1423:AB1423))+((SUM(AC1423:AN1423)/1.02)+SUM(AM1423:AN1423)))/12*pécule,IF(paramètres!$B$28=2,SUM(Q1423:AN1423)/12*pécule,"Missing Delta Option"))</f>
        <v>Missing Delta Option</v>
      </c>
      <c r="AR1423" s="132" t="e">
        <f>IF(paramètres!$B$28=1,(((SUM(Q1423:Z1423)/1.02)+SUM(AA1423:AB1423))+((SUM(AC1423:AN1423)/1.02)+SUM(AM1423:AN1423)))+AO1423+AP1423+AQ1423,SUM(Q1423:AN1423)+AO1423+AP1423+AQ1423)</f>
        <v>#VALUE!</v>
      </c>
    </row>
    <row r="1424" spans="1:44" x14ac:dyDescent="0.25">
      <c r="A1424" s="131"/>
      <c r="B1424" s="39"/>
      <c r="C1424" s="39"/>
      <c r="D1424" s="93"/>
      <c r="E1424" s="68"/>
      <c r="F1424" s="40"/>
      <c r="G1424" s="94"/>
      <c r="H1424" s="38"/>
      <c r="I1424" s="95"/>
      <c r="J1424" s="40"/>
      <c r="K1424" s="38"/>
      <c r="L1424" s="95"/>
      <c r="M1424" s="40"/>
      <c r="N1424" s="38"/>
      <c r="O1424" s="95"/>
      <c r="P1424" s="68"/>
      <c r="Q1424" s="226"/>
      <c r="R1424" s="227"/>
      <c r="S1424" s="227"/>
      <c r="T1424" s="227"/>
      <c r="U1424" s="227"/>
      <c r="V1424" s="227"/>
      <c r="W1424" s="227"/>
      <c r="X1424" s="227"/>
      <c r="Y1424" s="227"/>
      <c r="Z1424" s="227"/>
      <c r="AA1424" s="227"/>
      <c r="AB1424" s="228"/>
      <c r="AC1424" s="149">
        <f>IF($D1424="",0,IF($E1424="",0,IF(VLOOKUP($E1424,paramètres!$E$33:$F$44,2,FALSE)&lt;=VLOOKUP($AC$18,paramètres!$E$33:$F$44,2,FALSE),Q1424*$D1424,0)))</f>
        <v>0</v>
      </c>
      <c r="AD1424" s="13">
        <f>IF($D1424="",0,IF($E1424="",0,IF(VLOOKUP($E1424,paramètres!$E$33:$F$44,2,FALSE)&lt;=VLOOKUP($AD$18,paramètres!$E$33:$F$44,2,FALSE),R1424*$D1424,0)))</f>
        <v>0</v>
      </c>
      <c r="AE1424" s="13">
        <f>IF($D1424="",0,IF($E1424="",0,IF(VLOOKUP($E1424,paramètres!$E$33:$F$44,2,FALSE)&lt;=VLOOKUP($AE$18,paramètres!$E$33:$F$44,2,FALSE),S1424*$D1424,0)))</f>
        <v>0</v>
      </c>
      <c r="AF1424" s="13">
        <f>IF($D1424="",0,IF($E1424="",0,IF(VLOOKUP($E1424,paramètres!$E$33:$F$44,2,FALSE)&lt;=VLOOKUP($AF$18,paramètres!$E$33:$F$44,2,FALSE),T1424*$D1424,0)))</f>
        <v>0</v>
      </c>
      <c r="AG1424" s="13">
        <f>IF($D1424="",0,IF($E1424="",0,IF(VLOOKUP($E1424,paramètres!$E$33:$F$44,2,FALSE)&lt;=VLOOKUP($AG$18,paramètres!$E$33:$F$44,2,FALSE),U1424*$D1424,0)))</f>
        <v>0</v>
      </c>
      <c r="AH1424" s="13">
        <f>IF($D1424="",0,IF($E1424="",0,IF(VLOOKUP($E1424,paramètres!$E$33:$F$44,2,FALSE)&lt;=VLOOKUP($AH$18,paramètres!$E$33:$F$44,2,FALSE),V1424*$D1424,0)))</f>
        <v>0</v>
      </c>
      <c r="AI1424" s="13">
        <f>IF($D1424="",0,IF($E1424="",0,IF(VLOOKUP($E1424,paramètres!$E$33:$F$44,2,FALSE)&lt;=VLOOKUP($AI$18,paramètres!$E$33:$F$44,2,FALSE),W1424*$D1424,0)))</f>
        <v>0</v>
      </c>
      <c r="AJ1424" s="13">
        <f>IF($D1424="",0,IF($E1424="",0,IF(VLOOKUP($E1424,paramètres!$E$33:$F$44,2,FALSE)&lt;=VLOOKUP($AJ$18,paramètres!$E$33:$F$44,2,FALSE),X1424*$D1424,0)))</f>
        <v>0</v>
      </c>
      <c r="AK1424" s="13">
        <f>IF($D1424="",0,IF($E1424="",0,IF(VLOOKUP($E1424,paramètres!$E$33:$F$44,2,FALSE)&lt;=VLOOKUP($AK$18,paramètres!$E$33:$F$44,2,FALSE),Y1424*$D1424,0)))</f>
        <v>0</v>
      </c>
      <c r="AL1424" s="13">
        <f>IF($D1424="",0,IF($E1424="",0,IF(VLOOKUP($E1424,paramètres!$E$33:$F$44,2,FALSE)&lt;=VLOOKUP($AL$18,paramètres!$E$33:$F$44,2,FALSE),Z1424*$D1424,0)))</f>
        <v>0</v>
      </c>
      <c r="AM1424" s="13">
        <f>IF($D1424="",0,IF($E1424="",0,IF(VLOOKUP($E1424,paramètres!$E$33:$F$44,2,FALSE)&lt;=VLOOKUP($AM$18,paramètres!$E$33:$F$44,2,FALSE),AA1424*$D1424,0)))</f>
        <v>0</v>
      </c>
      <c r="AN1424" s="154">
        <f>IF($D1424="",0,IF($E1424="",0,IF(VLOOKUP($E1424,paramètres!$E$33:$F$44,2,FALSE)&lt;=VLOOKUP($AN$18,paramètres!$E$33:$F$44,2,FALSE),AB1424*$D1424,0)))</f>
        <v>0</v>
      </c>
      <c r="AO1424" s="149" t="str">
        <f>IF(paramètres!$B$28=1,((SUM(Q1424:Z1424)/1.02)+SUM(AA1424:AB1424))*0.0303/9*COUNT(Q1424:Y1424),IF(paramètres!$B$28=2,(SUM(Q1424:AB1424))*0.0303/9*COUNT(Q1424:Y1424),"Missing Delta option"))</f>
        <v>Missing Delta option</v>
      </c>
      <c r="AP1424" s="13" t="str">
        <f>IF(paramètres!$B$28=1,(((SUM(Q1424:Z1424)/1.02)+SUM(AA1424:AB1424))+((SUM(AC1424:AL1424)/1.02)+SUM(AM1424:AO1424)))*cotpatr,IF(paramètres!$B$28=2,(SUM(Q1424:AO1424)*cotpatr),"Missing Delta Option"))</f>
        <v>Missing Delta Option</v>
      </c>
      <c r="AQ1424" s="13" t="str" cm="1">
        <f t="array" ref="AQ1424">IF(paramètres!$B$28=1,(((SUM(Q1424:Z1424)/1.02)+SUM(AA1424:AB1424))+((SUM(AC1424:AN1424)/1.02)+SUM(AM1424:AN1424)))/12*pécule,IF(paramètres!$B$28=2,SUM(Q1424:AN1424)/12*pécule,"Missing Delta Option"))</f>
        <v>Missing Delta Option</v>
      </c>
      <c r="AR1424" s="132" t="e">
        <f>IF(paramètres!$B$28=1,(((SUM(Q1424:Z1424)/1.02)+SUM(AA1424:AB1424))+((SUM(AC1424:AN1424)/1.02)+SUM(AM1424:AN1424)))+AO1424+AP1424+AQ1424,SUM(Q1424:AN1424)+AO1424+AP1424+AQ1424)</f>
        <v>#VALUE!</v>
      </c>
    </row>
    <row r="1425" spans="1:44" x14ac:dyDescent="0.25">
      <c r="A1425" s="131"/>
      <c r="B1425" s="39"/>
      <c r="C1425" s="39"/>
      <c r="D1425" s="93"/>
      <c r="E1425" s="68"/>
      <c r="F1425" s="40"/>
      <c r="G1425" s="94"/>
      <c r="H1425" s="38"/>
      <c r="I1425" s="95"/>
      <c r="J1425" s="40"/>
      <c r="K1425" s="38"/>
      <c r="L1425" s="95"/>
      <c r="M1425" s="40"/>
      <c r="N1425" s="38"/>
      <c r="O1425" s="95"/>
      <c r="P1425" s="68"/>
      <c r="Q1425" s="226"/>
      <c r="R1425" s="227"/>
      <c r="S1425" s="227"/>
      <c r="T1425" s="227"/>
      <c r="U1425" s="227"/>
      <c r="V1425" s="227"/>
      <c r="W1425" s="227"/>
      <c r="X1425" s="227"/>
      <c r="Y1425" s="227"/>
      <c r="Z1425" s="227"/>
      <c r="AA1425" s="227"/>
      <c r="AB1425" s="228"/>
      <c r="AC1425" s="149">
        <f>IF($D1425="",0,IF($E1425="",0,IF(VLOOKUP($E1425,paramètres!$E$33:$F$44,2,FALSE)&lt;=VLOOKUP($AC$18,paramètres!$E$33:$F$44,2,FALSE),Q1425*$D1425,0)))</f>
        <v>0</v>
      </c>
      <c r="AD1425" s="13">
        <f>IF($D1425="",0,IF($E1425="",0,IF(VLOOKUP($E1425,paramètres!$E$33:$F$44,2,FALSE)&lt;=VLOOKUP($AD$18,paramètres!$E$33:$F$44,2,FALSE),R1425*$D1425,0)))</f>
        <v>0</v>
      </c>
      <c r="AE1425" s="13">
        <f>IF($D1425="",0,IF($E1425="",0,IF(VLOOKUP($E1425,paramètres!$E$33:$F$44,2,FALSE)&lt;=VLOOKUP($AE$18,paramètres!$E$33:$F$44,2,FALSE),S1425*$D1425,0)))</f>
        <v>0</v>
      </c>
      <c r="AF1425" s="13">
        <f>IF($D1425="",0,IF($E1425="",0,IF(VLOOKUP($E1425,paramètres!$E$33:$F$44,2,FALSE)&lt;=VLOOKUP($AF$18,paramètres!$E$33:$F$44,2,FALSE),T1425*$D1425,0)))</f>
        <v>0</v>
      </c>
      <c r="AG1425" s="13">
        <f>IF($D1425="",0,IF($E1425="",0,IF(VLOOKUP($E1425,paramètres!$E$33:$F$44,2,FALSE)&lt;=VLOOKUP($AG$18,paramètres!$E$33:$F$44,2,FALSE),U1425*$D1425,0)))</f>
        <v>0</v>
      </c>
      <c r="AH1425" s="13">
        <f>IF($D1425="",0,IF($E1425="",0,IF(VLOOKUP($E1425,paramètres!$E$33:$F$44,2,FALSE)&lt;=VLOOKUP($AH$18,paramètres!$E$33:$F$44,2,FALSE),V1425*$D1425,0)))</f>
        <v>0</v>
      </c>
      <c r="AI1425" s="13">
        <f>IF($D1425="",0,IF($E1425="",0,IF(VLOOKUP($E1425,paramètres!$E$33:$F$44,2,FALSE)&lt;=VLOOKUP($AI$18,paramètres!$E$33:$F$44,2,FALSE),W1425*$D1425,0)))</f>
        <v>0</v>
      </c>
      <c r="AJ1425" s="13">
        <f>IF($D1425="",0,IF($E1425="",0,IF(VLOOKUP($E1425,paramètres!$E$33:$F$44,2,FALSE)&lt;=VLOOKUP($AJ$18,paramètres!$E$33:$F$44,2,FALSE),X1425*$D1425,0)))</f>
        <v>0</v>
      </c>
      <c r="AK1425" s="13">
        <f>IF($D1425="",0,IF($E1425="",0,IF(VLOOKUP($E1425,paramètres!$E$33:$F$44,2,FALSE)&lt;=VLOOKUP($AK$18,paramètres!$E$33:$F$44,2,FALSE),Y1425*$D1425,0)))</f>
        <v>0</v>
      </c>
      <c r="AL1425" s="13">
        <f>IF($D1425="",0,IF($E1425="",0,IF(VLOOKUP($E1425,paramètres!$E$33:$F$44,2,FALSE)&lt;=VLOOKUP($AL$18,paramètres!$E$33:$F$44,2,FALSE),Z1425*$D1425,0)))</f>
        <v>0</v>
      </c>
      <c r="AM1425" s="13">
        <f>IF($D1425="",0,IF($E1425="",0,IF(VLOOKUP($E1425,paramètres!$E$33:$F$44,2,FALSE)&lt;=VLOOKUP($AM$18,paramètres!$E$33:$F$44,2,FALSE),AA1425*$D1425,0)))</f>
        <v>0</v>
      </c>
      <c r="AN1425" s="154">
        <f>IF($D1425="",0,IF($E1425="",0,IF(VLOOKUP($E1425,paramètres!$E$33:$F$44,2,FALSE)&lt;=VLOOKUP($AN$18,paramètres!$E$33:$F$44,2,FALSE),AB1425*$D1425,0)))</f>
        <v>0</v>
      </c>
      <c r="AO1425" s="149" t="str">
        <f>IF(paramètres!$B$28=1,((SUM(Q1425:Z1425)/1.02)+SUM(AA1425:AB1425))*0.0303/9*COUNT(Q1425:Y1425),IF(paramètres!$B$28=2,(SUM(Q1425:AB1425))*0.0303/9*COUNT(Q1425:Y1425),"Missing Delta option"))</f>
        <v>Missing Delta option</v>
      </c>
      <c r="AP1425" s="13" t="str">
        <f>IF(paramètres!$B$28=1,(((SUM(Q1425:Z1425)/1.02)+SUM(AA1425:AB1425))+((SUM(AC1425:AL1425)/1.02)+SUM(AM1425:AO1425)))*cotpatr,IF(paramètres!$B$28=2,(SUM(Q1425:AO1425)*cotpatr),"Missing Delta Option"))</f>
        <v>Missing Delta Option</v>
      </c>
      <c r="AQ1425" s="13" t="str" cm="1">
        <f t="array" ref="AQ1425">IF(paramètres!$B$28=1,(((SUM(Q1425:Z1425)/1.02)+SUM(AA1425:AB1425))+((SUM(AC1425:AN1425)/1.02)+SUM(AM1425:AN1425)))/12*pécule,IF(paramètres!$B$28=2,SUM(Q1425:AN1425)/12*pécule,"Missing Delta Option"))</f>
        <v>Missing Delta Option</v>
      </c>
      <c r="AR1425" s="132" t="e">
        <f>IF(paramètres!$B$28=1,(((SUM(Q1425:Z1425)/1.02)+SUM(AA1425:AB1425))+((SUM(AC1425:AN1425)/1.02)+SUM(AM1425:AN1425)))+AO1425+AP1425+AQ1425,SUM(Q1425:AN1425)+AO1425+AP1425+AQ1425)</f>
        <v>#VALUE!</v>
      </c>
    </row>
    <row r="1426" spans="1:44" x14ac:dyDescent="0.25">
      <c r="A1426" s="131"/>
      <c r="B1426" s="39"/>
      <c r="C1426" s="39"/>
      <c r="D1426" s="93"/>
      <c r="E1426" s="68"/>
      <c r="F1426" s="40"/>
      <c r="G1426" s="94"/>
      <c r="H1426" s="38"/>
      <c r="I1426" s="95"/>
      <c r="J1426" s="40"/>
      <c r="K1426" s="38"/>
      <c r="L1426" s="95"/>
      <c r="M1426" s="40"/>
      <c r="N1426" s="38"/>
      <c r="O1426" s="95"/>
      <c r="P1426" s="68"/>
      <c r="Q1426" s="226"/>
      <c r="R1426" s="227"/>
      <c r="S1426" s="227"/>
      <c r="T1426" s="227"/>
      <c r="U1426" s="227"/>
      <c r="V1426" s="227"/>
      <c r="W1426" s="227"/>
      <c r="X1426" s="227"/>
      <c r="Y1426" s="227"/>
      <c r="Z1426" s="227"/>
      <c r="AA1426" s="227"/>
      <c r="AB1426" s="228"/>
      <c r="AC1426" s="149">
        <f>IF($D1426="",0,IF($E1426="",0,IF(VLOOKUP($E1426,paramètres!$E$33:$F$44,2,FALSE)&lt;=VLOOKUP($AC$18,paramètres!$E$33:$F$44,2,FALSE),Q1426*$D1426,0)))</f>
        <v>0</v>
      </c>
      <c r="AD1426" s="13">
        <f>IF($D1426="",0,IF($E1426="",0,IF(VLOOKUP($E1426,paramètres!$E$33:$F$44,2,FALSE)&lt;=VLOOKUP($AD$18,paramètres!$E$33:$F$44,2,FALSE),R1426*$D1426,0)))</f>
        <v>0</v>
      </c>
      <c r="AE1426" s="13">
        <f>IF($D1426="",0,IF($E1426="",0,IF(VLOOKUP($E1426,paramètres!$E$33:$F$44,2,FALSE)&lt;=VLOOKUP($AE$18,paramètres!$E$33:$F$44,2,FALSE),S1426*$D1426,0)))</f>
        <v>0</v>
      </c>
      <c r="AF1426" s="13">
        <f>IF($D1426="",0,IF($E1426="",0,IF(VLOOKUP($E1426,paramètres!$E$33:$F$44,2,FALSE)&lt;=VLOOKUP($AF$18,paramètres!$E$33:$F$44,2,FALSE),T1426*$D1426,0)))</f>
        <v>0</v>
      </c>
      <c r="AG1426" s="13">
        <f>IF($D1426="",0,IF($E1426="",0,IF(VLOOKUP($E1426,paramètres!$E$33:$F$44,2,FALSE)&lt;=VLOOKUP($AG$18,paramètres!$E$33:$F$44,2,FALSE),U1426*$D1426,0)))</f>
        <v>0</v>
      </c>
      <c r="AH1426" s="13">
        <f>IF($D1426="",0,IF($E1426="",0,IF(VLOOKUP($E1426,paramètres!$E$33:$F$44,2,FALSE)&lt;=VLOOKUP($AH$18,paramètres!$E$33:$F$44,2,FALSE),V1426*$D1426,0)))</f>
        <v>0</v>
      </c>
      <c r="AI1426" s="13">
        <f>IF($D1426="",0,IF($E1426="",0,IF(VLOOKUP($E1426,paramètres!$E$33:$F$44,2,FALSE)&lt;=VLOOKUP($AI$18,paramètres!$E$33:$F$44,2,FALSE),W1426*$D1426,0)))</f>
        <v>0</v>
      </c>
      <c r="AJ1426" s="13">
        <f>IF($D1426="",0,IF($E1426="",0,IF(VLOOKUP($E1426,paramètres!$E$33:$F$44,2,FALSE)&lt;=VLOOKUP($AJ$18,paramètres!$E$33:$F$44,2,FALSE),X1426*$D1426,0)))</f>
        <v>0</v>
      </c>
      <c r="AK1426" s="13">
        <f>IF($D1426="",0,IF($E1426="",0,IF(VLOOKUP($E1426,paramètres!$E$33:$F$44,2,FALSE)&lt;=VLOOKUP($AK$18,paramètres!$E$33:$F$44,2,FALSE),Y1426*$D1426,0)))</f>
        <v>0</v>
      </c>
      <c r="AL1426" s="13">
        <f>IF($D1426="",0,IF($E1426="",0,IF(VLOOKUP($E1426,paramètres!$E$33:$F$44,2,FALSE)&lt;=VLOOKUP($AL$18,paramètres!$E$33:$F$44,2,FALSE),Z1426*$D1426,0)))</f>
        <v>0</v>
      </c>
      <c r="AM1426" s="13">
        <f>IF($D1426="",0,IF($E1426="",0,IF(VLOOKUP($E1426,paramètres!$E$33:$F$44,2,FALSE)&lt;=VLOOKUP($AM$18,paramètres!$E$33:$F$44,2,FALSE),AA1426*$D1426,0)))</f>
        <v>0</v>
      </c>
      <c r="AN1426" s="154">
        <f>IF($D1426="",0,IF($E1426="",0,IF(VLOOKUP($E1426,paramètres!$E$33:$F$44,2,FALSE)&lt;=VLOOKUP($AN$18,paramètres!$E$33:$F$44,2,FALSE),AB1426*$D1426,0)))</f>
        <v>0</v>
      </c>
      <c r="AO1426" s="149" t="str">
        <f>IF(paramètres!$B$28=1,((SUM(Q1426:Z1426)/1.02)+SUM(AA1426:AB1426))*0.0303/9*COUNT(Q1426:Y1426),IF(paramètres!$B$28=2,(SUM(Q1426:AB1426))*0.0303/9*COUNT(Q1426:Y1426),"Missing Delta option"))</f>
        <v>Missing Delta option</v>
      </c>
      <c r="AP1426" s="13" t="str">
        <f>IF(paramètres!$B$28=1,(((SUM(Q1426:Z1426)/1.02)+SUM(AA1426:AB1426))+((SUM(AC1426:AL1426)/1.02)+SUM(AM1426:AO1426)))*cotpatr,IF(paramètres!$B$28=2,(SUM(Q1426:AO1426)*cotpatr),"Missing Delta Option"))</f>
        <v>Missing Delta Option</v>
      </c>
      <c r="AQ1426" s="13" t="str" cm="1">
        <f t="array" ref="AQ1426">IF(paramètres!$B$28=1,(((SUM(Q1426:Z1426)/1.02)+SUM(AA1426:AB1426))+((SUM(AC1426:AN1426)/1.02)+SUM(AM1426:AN1426)))/12*pécule,IF(paramètres!$B$28=2,SUM(Q1426:AN1426)/12*pécule,"Missing Delta Option"))</f>
        <v>Missing Delta Option</v>
      </c>
      <c r="AR1426" s="132" t="e">
        <f>IF(paramètres!$B$28=1,(((SUM(Q1426:Z1426)/1.02)+SUM(AA1426:AB1426))+((SUM(AC1426:AN1426)/1.02)+SUM(AM1426:AN1426)))+AO1426+AP1426+AQ1426,SUM(Q1426:AN1426)+AO1426+AP1426+AQ1426)</f>
        <v>#VALUE!</v>
      </c>
    </row>
    <row r="1427" spans="1:44" x14ac:dyDescent="0.25">
      <c r="A1427" s="131"/>
      <c r="B1427" s="39"/>
      <c r="C1427" s="39"/>
      <c r="D1427" s="93"/>
      <c r="E1427" s="68"/>
      <c r="F1427" s="40"/>
      <c r="G1427" s="94"/>
      <c r="H1427" s="38"/>
      <c r="I1427" s="95"/>
      <c r="J1427" s="40"/>
      <c r="K1427" s="38"/>
      <c r="L1427" s="95"/>
      <c r="M1427" s="40"/>
      <c r="N1427" s="38"/>
      <c r="O1427" s="95"/>
      <c r="P1427" s="68"/>
      <c r="Q1427" s="226"/>
      <c r="R1427" s="227"/>
      <c r="S1427" s="227"/>
      <c r="T1427" s="227"/>
      <c r="U1427" s="227"/>
      <c r="V1427" s="227"/>
      <c r="W1427" s="227"/>
      <c r="X1427" s="227"/>
      <c r="Y1427" s="227"/>
      <c r="Z1427" s="227"/>
      <c r="AA1427" s="227"/>
      <c r="AB1427" s="228"/>
      <c r="AC1427" s="149">
        <f>IF($D1427="",0,IF($E1427="",0,IF(VLOOKUP($E1427,paramètres!$E$33:$F$44,2,FALSE)&lt;=VLOOKUP($AC$18,paramètres!$E$33:$F$44,2,FALSE),Q1427*$D1427,0)))</f>
        <v>0</v>
      </c>
      <c r="AD1427" s="13">
        <f>IF($D1427="",0,IF($E1427="",0,IF(VLOOKUP($E1427,paramètres!$E$33:$F$44,2,FALSE)&lt;=VLOOKUP($AD$18,paramètres!$E$33:$F$44,2,FALSE),R1427*$D1427,0)))</f>
        <v>0</v>
      </c>
      <c r="AE1427" s="13">
        <f>IF($D1427="",0,IF($E1427="",0,IF(VLOOKUP($E1427,paramètres!$E$33:$F$44,2,FALSE)&lt;=VLOOKUP($AE$18,paramètres!$E$33:$F$44,2,FALSE),S1427*$D1427,0)))</f>
        <v>0</v>
      </c>
      <c r="AF1427" s="13">
        <f>IF($D1427="",0,IF($E1427="",0,IF(VLOOKUP($E1427,paramètres!$E$33:$F$44,2,FALSE)&lt;=VLOOKUP($AF$18,paramètres!$E$33:$F$44,2,FALSE),T1427*$D1427,0)))</f>
        <v>0</v>
      </c>
      <c r="AG1427" s="13">
        <f>IF($D1427="",0,IF($E1427="",0,IF(VLOOKUP($E1427,paramètres!$E$33:$F$44,2,FALSE)&lt;=VLOOKUP($AG$18,paramètres!$E$33:$F$44,2,FALSE),U1427*$D1427,0)))</f>
        <v>0</v>
      </c>
      <c r="AH1427" s="13">
        <f>IF($D1427="",0,IF($E1427="",0,IF(VLOOKUP($E1427,paramètres!$E$33:$F$44,2,FALSE)&lt;=VLOOKUP($AH$18,paramètres!$E$33:$F$44,2,FALSE),V1427*$D1427,0)))</f>
        <v>0</v>
      </c>
      <c r="AI1427" s="13">
        <f>IF($D1427="",0,IF($E1427="",0,IF(VLOOKUP($E1427,paramètres!$E$33:$F$44,2,FALSE)&lt;=VLOOKUP($AI$18,paramètres!$E$33:$F$44,2,FALSE),W1427*$D1427,0)))</f>
        <v>0</v>
      </c>
      <c r="AJ1427" s="13">
        <f>IF($D1427="",0,IF($E1427="",0,IF(VLOOKUP($E1427,paramètres!$E$33:$F$44,2,FALSE)&lt;=VLOOKUP($AJ$18,paramètres!$E$33:$F$44,2,FALSE),X1427*$D1427,0)))</f>
        <v>0</v>
      </c>
      <c r="AK1427" s="13">
        <f>IF($D1427="",0,IF($E1427="",0,IF(VLOOKUP($E1427,paramètres!$E$33:$F$44,2,FALSE)&lt;=VLOOKUP($AK$18,paramètres!$E$33:$F$44,2,FALSE),Y1427*$D1427,0)))</f>
        <v>0</v>
      </c>
      <c r="AL1427" s="13">
        <f>IF($D1427="",0,IF($E1427="",0,IF(VLOOKUP($E1427,paramètres!$E$33:$F$44,2,FALSE)&lt;=VLOOKUP($AL$18,paramètres!$E$33:$F$44,2,FALSE),Z1427*$D1427,0)))</f>
        <v>0</v>
      </c>
      <c r="AM1427" s="13">
        <f>IF($D1427="",0,IF($E1427="",0,IF(VLOOKUP($E1427,paramètres!$E$33:$F$44,2,FALSE)&lt;=VLOOKUP($AM$18,paramètres!$E$33:$F$44,2,FALSE),AA1427*$D1427,0)))</f>
        <v>0</v>
      </c>
      <c r="AN1427" s="154">
        <f>IF($D1427="",0,IF($E1427="",0,IF(VLOOKUP($E1427,paramètres!$E$33:$F$44,2,FALSE)&lt;=VLOOKUP($AN$18,paramètres!$E$33:$F$44,2,FALSE),AB1427*$D1427,0)))</f>
        <v>0</v>
      </c>
      <c r="AO1427" s="149" t="str">
        <f>IF(paramètres!$B$28=1,((SUM(Q1427:Z1427)/1.02)+SUM(AA1427:AB1427))*0.0303/9*COUNT(Q1427:Y1427),IF(paramètres!$B$28=2,(SUM(Q1427:AB1427))*0.0303/9*COUNT(Q1427:Y1427),"Missing Delta option"))</f>
        <v>Missing Delta option</v>
      </c>
      <c r="AP1427" s="13" t="str">
        <f>IF(paramètres!$B$28=1,(((SUM(Q1427:Z1427)/1.02)+SUM(AA1427:AB1427))+((SUM(AC1427:AL1427)/1.02)+SUM(AM1427:AO1427)))*cotpatr,IF(paramètres!$B$28=2,(SUM(Q1427:AO1427)*cotpatr),"Missing Delta Option"))</f>
        <v>Missing Delta Option</v>
      </c>
      <c r="AQ1427" s="13" t="str" cm="1">
        <f t="array" ref="AQ1427">IF(paramètres!$B$28=1,(((SUM(Q1427:Z1427)/1.02)+SUM(AA1427:AB1427))+((SUM(AC1427:AN1427)/1.02)+SUM(AM1427:AN1427)))/12*pécule,IF(paramètres!$B$28=2,SUM(Q1427:AN1427)/12*pécule,"Missing Delta Option"))</f>
        <v>Missing Delta Option</v>
      </c>
      <c r="AR1427" s="132" t="e">
        <f>IF(paramètres!$B$28=1,(((SUM(Q1427:Z1427)/1.02)+SUM(AA1427:AB1427))+((SUM(AC1427:AN1427)/1.02)+SUM(AM1427:AN1427)))+AO1427+AP1427+AQ1427,SUM(Q1427:AN1427)+AO1427+AP1427+AQ1427)</f>
        <v>#VALUE!</v>
      </c>
    </row>
    <row r="1428" spans="1:44" x14ac:dyDescent="0.25">
      <c r="A1428" s="131"/>
      <c r="B1428" s="39"/>
      <c r="C1428" s="39"/>
      <c r="D1428" s="93"/>
      <c r="E1428" s="68"/>
      <c r="F1428" s="40"/>
      <c r="G1428" s="94"/>
      <c r="H1428" s="38"/>
      <c r="I1428" s="95"/>
      <c r="J1428" s="40"/>
      <c r="K1428" s="38"/>
      <c r="L1428" s="95"/>
      <c r="M1428" s="40"/>
      <c r="N1428" s="38"/>
      <c r="O1428" s="95"/>
      <c r="P1428" s="68"/>
      <c r="Q1428" s="226"/>
      <c r="R1428" s="227"/>
      <c r="S1428" s="227"/>
      <c r="T1428" s="227"/>
      <c r="U1428" s="227"/>
      <c r="V1428" s="227"/>
      <c r="W1428" s="227"/>
      <c r="X1428" s="227"/>
      <c r="Y1428" s="227"/>
      <c r="Z1428" s="227"/>
      <c r="AA1428" s="227"/>
      <c r="AB1428" s="228"/>
      <c r="AC1428" s="149">
        <f>IF($D1428="",0,IF($E1428="",0,IF(VLOOKUP($E1428,paramètres!$E$33:$F$44,2,FALSE)&lt;=VLOOKUP($AC$18,paramètres!$E$33:$F$44,2,FALSE),Q1428*$D1428,0)))</f>
        <v>0</v>
      </c>
      <c r="AD1428" s="13">
        <f>IF($D1428="",0,IF($E1428="",0,IF(VLOOKUP($E1428,paramètres!$E$33:$F$44,2,FALSE)&lt;=VLOOKUP($AD$18,paramètres!$E$33:$F$44,2,FALSE),R1428*$D1428,0)))</f>
        <v>0</v>
      </c>
      <c r="AE1428" s="13">
        <f>IF($D1428="",0,IF($E1428="",0,IF(VLOOKUP($E1428,paramètres!$E$33:$F$44,2,FALSE)&lt;=VLOOKUP($AE$18,paramètres!$E$33:$F$44,2,FALSE),S1428*$D1428,0)))</f>
        <v>0</v>
      </c>
      <c r="AF1428" s="13">
        <f>IF($D1428="",0,IF($E1428="",0,IF(VLOOKUP($E1428,paramètres!$E$33:$F$44,2,FALSE)&lt;=VLOOKUP($AF$18,paramètres!$E$33:$F$44,2,FALSE),T1428*$D1428,0)))</f>
        <v>0</v>
      </c>
      <c r="AG1428" s="13">
        <f>IF($D1428="",0,IF($E1428="",0,IF(VLOOKUP($E1428,paramètres!$E$33:$F$44,2,FALSE)&lt;=VLOOKUP($AG$18,paramètres!$E$33:$F$44,2,FALSE),U1428*$D1428,0)))</f>
        <v>0</v>
      </c>
      <c r="AH1428" s="13">
        <f>IF($D1428="",0,IF($E1428="",0,IF(VLOOKUP($E1428,paramètres!$E$33:$F$44,2,FALSE)&lt;=VLOOKUP($AH$18,paramètres!$E$33:$F$44,2,FALSE),V1428*$D1428,0)))</f>
        <v>0</v>
      </c>
      <c r="AI1428" s="13">
        <f>IF($D1428="",0,IF($E1428="",0,IF(VLOOKUP($E1428,paramètres!$E$33:$F$44,2,FALSE)&lt;=VLOOKUP($AI$18,paramètres!$E$33:$F$44,2,FALSE),W1428*$D1428,0)))</f>
        <v>0</v>
      </c>
      <c r="AJ1428" s="13">
        <f>IF($D1428="",0,IF($E1428="",0,IF(VLOOKUP($E1428,paramètres!$E$33:$F$44,2,FALSE)&lt;=VLOOKUP($AJ$18,paramètres!$E$33:$F$44,2,FALSE),X1428*$D1428,0)))</f>
        <v>0</v>
      </c>
      <c r="AK1428" s="13">
        <f>IF($D1428="",0,IF($E1428="",0,IF(VLOOKUP($E1428,paramètres!$E$33:$F$44,2,FALSE)&lt;=VLOOKUP($AK$18,paramètres!$E$33:$F$44,2,FALSE),Y1428*$D1428,0)))</f>
        <v>0</v>
      </c>
      <c r="AL1428" s="13">
        <f>IF($D1428="",0,IF($E1428="",0,IF(VLOOKUP($E1428,paramètres!$E$33:$F$44,2,FALSE)&lt;=VLOOKUP($AL$18,paramètres!$E$33:$F$44,2,FALSE),Z1428*$D1428,0)))</f>
        <v>0</v>
      </c>
      <c r="AM1428" s="13">
        <f>IF($D1428="",0,IF($E1428="",0,IF(VLOOKUP($E1428,paramètres!$E$33:$F$44,2,FALSE)&lt;=VLOOKUP($AM$18,paramètres!$E$33:$F$44,2,FALSE),AA1428*$D1428,0)))</f>
        <v>0</v>
      </c>
      <c r="AN1428" s="154">
        <f>IF($D1428="",0,IF($E1428="",0,IF(VLOOKUP($E1428,paramètres!$E$33:$F$44,2,FALSE)&lt;=VLOOKUP($AN$18,paramètres!$E$33:$F$44,2,FALSE),AB1428*$D1428,0)))</f>
        <v>0</v>
      </c>
      <c r="AO1428" s="149" t="str">
        <f>IF(paramètres!$B$28=1,((SUM(Q1428:Z1428)/1.02)+SUM(AA1428:AB1428))*0.0303/9*COUNT(Q1428:Y1428),IF(paramètres!$B$28=2,(SUM(Q1428:AB1428))*0.0303/9*COUNT(Q1428:Y1428),"Missing Delta option"))</f>
        <v>Missing Delta option</v>
      </c>
      <c r="AP1428" s="13" t="str">
        <f>IF(paramètres!$B$28=1,(((SUM(Q1428:Z1428)/1.02)+SUM(AA1428:AB1428))+((SUM(AC1428:AL1428)/1.02)+SUM(AM1428:AO1428)))*cotpatr,IF(paramètres!$B$28=2,(SUM(Q1428:AO1428)*cotpatr),"Missing Delta Option"))</f>
        <v>Missing Delta Option</v>
      </c>
      <c r="AQ1428" s="13" t="str" cm="1">
        <f t="array" ref="AQ1428">IF(paramètres!$B$28=1,(((SUM(Q1428:Z1428)/1.02)+SUM(AA1428:AB1428))+((SUM(AC1428:AN1428)/1.02)+SUM(AM1428:AN1428)))/12*pécule,IF(paramètres!$B$28=2,SUM(Q1428:AN1428)/12*pécule,"Missing Delta Option"))</f>
        <v>Missing Delta Option</v>
      </c>
      <c r="AR1428" s="132" t="e">
        <f>IF(paramètres!$B$28=1,(((SUM(Q1428:Z1428)/1.02)+SUM(AA1428:AB1428))+((SUM(AC1428:AN1428)/1.02)+SUM(AM1428:AN1428)))+AO1428+AP1428+AQ1428,SUM(Q1428:AN1428)+AO1428+AP1428+AQ1428)</f>
        <v>#VALUE!</v>
      </c>
    </row>
    <row r="1429" spans="1:44" x14ac:dyDescent="0.25">
      <c r="A1429" s="131"/>
      <c r="B1429" s="39"/>
      <c r="C1429" s="39"/>
      <c r="D1429" s="93"/>
      <c r="E1429" s="68"/>
      <c r="F1429" s="40"/>
      <c r="G1429" s="94"/>
      <c r="H1429" s="38"/>
      <c r="I1429" s="95"/>
      <c r="J1429" s="40"/>
      <c r="K1429" s="38"/>
      <c r="L1429" s="95"/>
      <c r="M1429" s="40"/>
      <c r="N1429" s="38"/>
      <c r="O1429" s="95"/>
      <c r="P1429" s="68"/>
      <c r="Q1429" s="226"/>
      <c r="R1429" s="227"/>
      <c r="S1429" s="227"/>
      <c r="T1429" s="227"/>
      <c r="U1429" s="227"/>
      <c r="V1429" s="227"/>
      <c r="W1429" s="227"/>
      <c r="X1429" s="227"/>
      <c r="Y1429" s="227"/>
      <c r="Z1429" s="227"/>
      <c r="AA1429" s="227"/>
      <c r="AB1429" s="228"/>
      <c r="AC1429" s="149">
        <f>IF($D1429="",0,IF($E1429="",0,IF(VLOOKUP($E1429,paramètres!$E$33:$F$44,2,FALSE)&lt;=VLOOKUP($AC$18,paramètres!$E$33:$F$44,2,FALSE),Q1429*$D1429,0)))</f>
        <v>0</v>
      </c>
      <c r="AD1429" s="13">
        <f>IF($D1429="",0,IF($E1429="",0,IF(VLOOKUP($E1429,paramètres!$E$33:$F$44,2,FALSE)&lt;=VLOOKUP($AD$18,paramètres!$E$33:$F$44,2,FALSE),R1429*$D1429,0)))</f>
        <v>0</v>
      </c>
      <c r="AE1429" s="13">
        <f>IF($D1429="",0,IF($E1429="",0,IF(VLOOKUP($E1429,paramètres!$E$33:$F$44,2,FALSE)&lt;=VLOOKUP($AE$18,paramètres!$E$33:$F$44,2,FALSE),S1429*$D1429,0)))</f>
        <v>0</v>
      </c>
      <c r="AF1429" s="13">
        <f>IF($D1429="",0,IF($E1429="",0,IF(VLOOKUP($E1429,paramètres!$E$33:$F$44,2,FALSE)&lt;=VLOOKUP($AF$18,paramètres!$E$33:$F$44,2,FALSE),T1429*$D1429,0)))</f>
        <v>0</v>
      </c>
      <c r="AG1429" s="13">
        <f>IF($D1429="",0,IF($E1429="",0,IF(VLOOKUP($E1429,paramètres!$E$33:$F$44,2,FALSE)&lt;=VLOOKUP($AG$18,paramètres!$E$33:$F$44,2,FALSE),U1429*$D1429,0)))</f>
        <v>0</v>
      </c>
      <c r="AH1429" s="13">
        <f>IF($D1429="",0,IF($E1429="",0,IF(VLOOKUP($E1429,paramètres!$E$33:$F$44,2,FALSE)&lt;=VLOOKUP($AH$18,paramètres!$E$33:$F$44,2,FALSE),V1429*$D1429,0)))</f>
        <v>0</v>
      </c>
      <c r="AI1429" s="13">
        <f>IF($D1429="",0,IF($E1429="",0,IF(VLOOKUP($E1429,paramètres!$E$33:$F$44,2,FALSE)&lt;=VLOOKUP($AI$18,paramètres!$E$33:$F$44,2,FALSE),W1429*$D1429,0)))</f>
        <v>0</v>
      </c>
      <c r="AJ1429" s="13">
        <f>IF($D1429="",0,IF($E1429="",0,IF(VLOOKUP($E1429,paramètres!$E$33:$F$44,2,FALSE)&lt;=VLOOKUP($AJ$18,paramètres!$E$33:$F$44,2,FALSE),X1429*$D1429,0)))</f>
        <v>0</v>
      </c>
      <c r="AK1429" s="13">
        <f>IF($D1429="",0,IF($E1429="",0,IF(VLOOKUP($E1429,paramètres!$E$33:$F$44,2,FALSE)&lt;=VLOOKUP($AK$18,paramètres!$E$33:$F$44,2,FALSE),Y1429*$D1429,0)))</f>
        <v>0</v>
      </c>
      <c r="AL1429" s="13">
        <f>IF($D1429="",0,IF($E1429="",0,IF(VLOOKUP($E1429,paramètres!$E$33:$F$44,2,FALSE)&lt;=VLOOKUP($AL$18,paramètres!$E$33:$F$44,2,FALSE),Z1429*$D1429,0)))</f>
        <v>0</v>
      </c>
      <c r="AM1429" s="13">
        <f>IF($D1429="",0,IF($E1429="",0,IF(VLOOKUP($E1429,paramètres!$E$33:$F$44,2,FALSE)&lt;=VLOOKUP($AM$18,paramètres!$E$33:$F$44,2,FALSE),AA1429*$D1429,0)))</f>
        <v>0</v>
      </c>
      <c r="AN1429" s="154">
        <f>IF($D1429="",0,IF($E1429="",0,IF(VLOOKUP($E1429,paramètres!$E$33:$F$44,2,FALSE)&lt;=VLOOKUP($AN$18,paramètres!$E$33:$F$44,2,FALSE),AB1429*$D1429,0)))</f>
        <v>0</v>
      </c>
      <c r="AO1429" s="149" t="str">
        <f>IF(paramètres!$B$28=1,((SUM(Q1429:Z1429)/1.02)+SUM(AA1429:AB1429))*0.0303/9*COUNT(Q1429:Y1429),IF(paramètres!$B$28=2,(SUM(Q1429:AB1429))*0.0303/9*COUNT(Q1429:Y1429),"Missing Delta option"))</f>
        <v>Missing Delta option</v>
      </c>
      <c r="AP1429" s="13" t="str">
        <f>IF(paramètres!$B$28=1,(((SUM(Q1429:Z1429)/1.02)+SUM(AA1429:AB1429))+((SUM(AC1429:AL1429)/1.02)+SUM(AM1429:AO1429)))*cotpatr,IF(paramètres!$B$28=2,(SUM(Q1429:AO1429)*cotpatr),"Missing Delta Option"))</f>
        <v>Missing Delta Option</v>
      </c>
      <c r="AQ1429" s="13" t="str" cm="1">
        <f t="array" ref="AQ1429">IF(paramètres!$B$28=1,(((SUM(Q1429:Z1429)/1.02)+SUM(AA1429:AB1429))+((SUM(AC1429:AN1429)/1.02)+SUM(AM1429:AN1429)))/12*pécule,IF(paramètres!$B$28=2,SUM(Q1429:AN1429)/12*pécule,"Missing Delta Option"))</f>
        <v>Missing Delta Option</v>
      </c>
      <c r="AR1429" s="132" t="e">
        <f>IF(paramètres!$B$28=1,(((SUM(Q1429:Z1429)/1.02)+SUM(AA1429:AB1429))+((SUM(AC1429:AN1429)/1.02)+SUM(AM1429:AN1429)))+AO1429+AP1429+AQ1429,SUM(Q1429:AN1429)+AO1429+AP1429+AQ1429)</f>
        <v>#VALUE!</v>
      </c>
    </row>
    <row r="1430" spans="1:44" x14ac:dyDescent="0.25">
      <c r="A1430" s="131"/>
      <c r="B1430" s="39"/>
      <c r="C1430" s="39"/>
      <c r="D1430" s="93"/>
      <c r="E1430" s="68"/>
      <c r="F1430" s="40"/>
      <c r="G1430" s="94"/>
      <c r="H1430" s="38"/>
      <c r="I1430" s="95"/>
      <c r="J1430" s="40"/>
      <c r="K1430" s="38"/>
      <c r="L1430" s="95"/>
      <c r="M1430" s="40"/>
      <c r="N1430" s="38"/>
      <c r="O1430" s="95"/>
      <c r="P1430" s="68"/>
      <c r="Q1430" s="226"/>
      <c r="R1430" s="227"/>
      <c r="S1430" s="227"/>
      <c r="T1430" s="227"/>
      <c r="U1430" s="227"/>
      <c r="V1430" s="227"/>
      <c r="W1430" s="227"/>
      <c r="X1430" s="227"/>
      <c r="Y1430" s="227"/>
      <c r="Z1430" s="227"/>
      <c r="AA1430" s="227"/>
      <c r="AB1430" s="228"/>
      <c r="AC1430" s="149">
        <f>IF($D1430="",0,IF($E1430="",0,IF(VLOOKUP($E1430,paramètres!$E$33:$F$44,2,FALSE)&lt;=VLOOKUP($AC$18,paramètres!$E$33:$F$44,2,FALSE),Q1430*$D1430,0)))</f>
        <v>0</v>
      </c>
      <c r="AD1430" s="13">
        <f>IF($D1430="",0,IF($E1430="",0,IF(VLOOKUP($E1430,paramètres!$E$33:$F$44,2,FALSE)&lt;=VLOOKUP($AD$18,paramètres!$E$33:$F$44,2,FALSE),R1430*$D1430,0)))</f>
        <v>0</v>
      </c>
      <c r="AE1430" s="13">
        <f>IF($D1430="",0,IF($E1430="",0,IF(VLOOKUP($E1430,paramètres!$E$33:$F$44,2,FALSE)&lt;=VLOOKUP($AE$18,paramètres!$E$33:$F$44,2,FALSE),S1430*$D1430,0)))</f>
        <v>0</v>
      </c>
      <c r="AF1430" s="13">
        <f>IF($D1430="",0,IF($E1430="",0,IF(VLOOKUP($E1430,paramètres!$E$33:$F$44,2,FALSE)&lt;=VLOOKUP($AF$18,paramètres!$E$33:$F$44,2,FALSE),T1430*$D1430,0)))</f>
        <v>0</v>
      </c>
      <c r="AG1430" s="13">
        <f>IF($D1430="",0,IF($E1430="",0,IF(VLOOKUP($E1430,paramètres!$E$33:$F$44,2,FALSE)&lt;=VLOOKUP($AG$18,paramètres!$E$33:$F$44,2,FALSE),U1430*$D1430,0)))</f>
        <v>0</v>
      </c>
      <c r="AH1430" s="13">
        <f>IF($D1430="",0,IF($E1430="",0,IF(VLOOKUP($E1430,paramètres!$E$33:$F$44,2,FALSE)&lt;=VLOOKUP($AH$18,paramètres!$E$33:$F$44,2,FALSE),V1430*$D1430,0)))</f>
        <v>0</v>
      </c>
      <c r="AI1430" s="13">
        <f>IF($D1430="",0,IF($E1430="",0,IF(VLOOKUP($E1430,paramètres!$E$33:$F$44,2,FALSE)&lt;=VLOOKUP($AI$18,paramètres!$E$33:$F$44,2,FALSE),W1430*$D1430,0)))</f>
        <v>0</v>
      </c>
      <c r="AJ1430" s="13">
        <f>IF($D1430="",0,IF($E1430="",0,IF(VLOOKUP($E1430,paramètres!$E$33:$F$44,2,FALSE)&lt;=VLOOKUP($AJ$18,paramètres!$E$33:$F$44,2,FALSE),X1430*$D1430,0)))</f>
        <v>0</v>
      </c>
      <c r="AK1430" s="13">
        <f>IF($D1430="",0,IF($E1430="",0,IF(VLOOKUP($E1430,paramètres!$E$33:$F$44,2,FALSE)&lt;=VLOOKUP($AK$18,paramètres!$E$33:$F$44,2,FALSE),Y1430*$D1430,0)))</f>
        <v>0</v>
      </c>
      <c r="AL1430" s="13">
        <f>IF($D1430="",0,IF($E1430="",0,IF(VLOOKUP($E1430,paramètres!$E$33:$F$44,2,FALSE)&lt;=VLOOKUP($AL$18,paramètres!$E$33:$F$44,2,FALSE),Z1430*$D1430,0)))</f>
        <v>0</v>
      </c>
      <c r="AM1430" s="13">
        <f>IF($D1430="",0,IF($E1430="",0,IF(VLOOKUP($E1430,paramètres!$E$33:$F$44,2,FALSE)&lt;=VLOOKUP($AM$18,paramètres!$E$33:$F$44,2,FALSE),AA1430*$D1430,0)))</f>
        <v>0</v>
      </c>
      <c r="AN1430" s="154">
        <f>IF($D1430="",0,IF($E1430="",0,IF(VLOOKUP($E1430,paramètres!$E$33:$F$44,2,FALSE)&lt;=VLOOKUP($AN$18,paramètres!$E$33:$F$44,2,FALSE),AB1430*$D1430,0)))</f>
        <v>0</v>
      </c>
      <c r="AO1430" s="149" t="str">
        <f>IF(paramètres!$B$28=1,((SUM(Q1430:Z1430)/1.02)+SUM(AA1430:AB1430))*0.0303/9*COUNT(Q1430:Y1430),IF(paramètres!$B$28=2,(SUM(Q1430:AB1430))*0.0303/9*COUNT(Q1430:Y1430),"Missing Delta option"))</f>
        <v>Missing Delta option</v>
      </c>
      <c r="AP1430" s="13" t="str">
        <f>IF(paramètres!$B$28=1,(((SUM(Q1430:Z1430)/1.02)+SUM(AA1430:AB1430))+((SUM(AC1430:AL1430)/1.02)+SUM(AM1430:AO1430)))*cotpatr,IF(paramètres!$B$28=2,(SUM(Q1430:AO1430)*cotpatr),"Missing Delta Option"))</f>
        <v>Missing Delta Option</v>
      </c>
      <c r="AQ1430" s="13" t="str" cm="1">
        <f t="array" ref="AQ1430">IF(paramètres!$B$28=1,(((SUM(Q1430:Z1430)/1.02)+SUM(AA1430:AB1430))+((SUM(AC1430:AN1430)/1.02)+SUM(AM1430:AN1430)))/12*pécule,IF(paramètres!$B$28=2,SUM(Q1430:AN1430)/12*pécule,"Missing Delta Option"))</f>
        <v>Missing Delta Option</v>
      </c>
      <c r="AR1430" s="132" t="e">
        <f>IF(paramètres!$B$28=1,(((SUM(Q1430:Z1430)/1.02)+SUM(AA1430:AB1430))+((SUM(AC1430:AN1430)/1.02)+SUM(AM1430:AN1430)))+AO1430+AP1430+AQ1430,SUM(Q1430:AN1430)+AO1430+AP1430+AQ1430)</f>
        <v>#VALUE!</v>
      </c>
    </row>
    <row r="1431" spans="1:44" x14ac:dyDescent="0.25">
      <c r="A1431" s="131"/>
      <c r="B1431" s="39"/>
      <c r="C1431" s="39"/>
      <c r="D1431" s="93"/>
      <c r="E1431" s="68"/>
      <c r="F1431" s="40"/>
      <c r="G1431" s="94"/>
      <c r="H1431" s="38"/>
      <c r="I1431" s="95"/>
      <c r="J1431" s="40"/>
      <c r="K1431" s="38"/>
      <c r="L1431" s="95"/>
      <c r="M1431" s="40"/>
      <c r="N1431" s="38"/>
      <c r="O1431" s="95"/>
      <c r="P1431" s="68"/>
      <c r="Q1431" s="226"/>
      <c r="R1431" s="227"/>
      <c r="S1431" s="227"/>
      <c r="T1431" s="227"/>
      <c r="U1431" s="227"/>
      <c r="V1431" s="227"/>
      <c r="W1431" s="227"/>
      <c r="X1431" s="227"/>
      <c r="Y1431" s="227"/>
      <c r="Z1431" s="227"/>
      <c r="AA1431" s="227"/>
      <c r="AB1431" s="228"/>
      <c r="AC1431" s="149">
        <f>IF($D1431="",0,IF($E1431="",0,IF(VLOOKUP($E1431,paramètres!$E$33:$F$44,2,FALSE)&lt;=VLOOKUP($AC$18,paramètres!$E$33:$F$44,2,FALSE),Q1431*$D1431,0)))</f>
        <v>0</v>
      </c>
      <c r="AD1431" s="13">
        <f>IF($D1431="",0,IF($E1431="",0,IF(VLOOKUP($E1431,paramètres!$E$33:$F$44,2,FALSE)&lt;=VLOOKUP($AD$18,paramètres!$E$33:$F$44,2,FALSE),R1431*$D1431,0)))</f>
        <v>0</v>
      </c>
      <c r="AE1431" s="13">
        <f>IF($D1431="",0,IF($E1431="",0,IF(VLOOKUP($E1431,paramètres!$E$33:$F$44,2,FALSE)&lt;=VLOOKUP($AE$18,paramètres!$E$33:$F$44,2,FALSE),S1431*$D1431,0)))</f>
        <v>0</v>
      </c>
      <c r="AF1431" s="13">
        <f>IF($D1431="",0,IF($E1431="",0,IF(VLOOKUP($E1431,paramètres!$E$33:$F$44,2,FALSE)&lt;=VLOOKUP($AF$18,paramètres!$E$33:$F$44,2,FALSE),T1431*$D1431,0)))</f>
        <v>0</v>
      </c>
      <c r="AG1431" s="13">
        <f>IF($D1431="",0,IF($E1431="",0,IF(VLOOKUP($E1431,paramètres!$E$33:$F$44,2,FALSE)&lt;=VLOOKUP($AG$18,paramètres!$E$33:$F$44,2,FALSE),U1431*$D1431,0)))</f>
        <v>0</v>
      </c>
      <c r="AH1431" s="13">
        <f>IF($D1431="",0,IF($E1431="",0,IF(VLOOKUP($E1431,paramètres!$E$33:$F$44,2,FALSE)&lt;=VLOOKUP($AH$18,paramètres!$E$33:$F$44,2,FALSE),V1431*$D1431,0)))</f>
        <v>0</v>
      </c>
      <c r="AI1431" s="13">
        <f>IF($D1431="",0,IF($E1431="",0,IF(VLOOKUP($E1431,paramètres!$E$33:$F$44,2,FALSE)&lt;=VLOOKUP($AI$18,paramètres!$E$33:$F$44,2,FALSE),W1431*$D1431,0)))</f>
        <v>0</v>
      </c>
      <c r="AJ1431" s="13">
        <f>IF($D1431="",0,IF($E1431="",0,IF(VLOOKUP($E1431,paramètres!$E$33:$F$44,2,FALSE)&lt;=VLOOKUP($AJ$18,paramètres!$E$33:$F$44,2,FALSE),X1431*$D1431,0)))</f>
        <v>0</v>
      </c>
      <c r="AK1431" s="13">
        <f>IF($D1431="",0,IF($E1431="",0,IF(VLOOKUP($E1431,paramètres!$E$33:$F$44,2,FALSE)&lt;=VLOOKUP($AK$18,paramètres!$E$33:$F$44,2,FALSE),Y1431*$D1431,0)))</f>
        <v>0</v>
      </c>
      <c r="AL1431" s="13">
        <f>IF($D1431="",0,IF($E1431="",0,IF(VLOOKUP($E1431,paramètres!$E$33:$F$44,2,FALSE)&lt;=VLOOKUP($AL$18,paramètres!$E$33:$F$44,2,FALSE),Z1431*$D1431,0)))</f>
        <v>0</v>
      </c>
      <c r="AM1431" s="13">
        <f>IF($D1431="",0,IF($E1431="",0,IF(VLOOKUP($E1431,paramètres!$E$33:$F$44,2,FALSE)&lt;=VLOOKUP($AM$18,paramètres!$E$33:$F$44,2,FALSE),AA1431*$D1431,0)))</f>
        <v>0</v>
      </c>
      <c r="AN1431" s="154">
        <f>IF($D1431="",0,IF($E1431="",0,IF(VLOOKUP($E1431,paramètres!$E$33:$F$44,2,FALSE)&lt;=VLOOKUP($AN$18,paramètres!$E$33:$F$44,2,FALSE),AB1431*$D1431,0)))</f>
        <v>0</v>
      </c>
      <c r="AO1431" s="149" t="str">
        <f>IF(paramètres!$B$28=1,((SUM(Q1431:Z1431)/1.02)+SUM(AA1431:AB1431))*0.0303/9*COUNT(Q1431:Y1431),IF(paramètres!$B$28=2,(SUM(Q1431:AB1431))*0.0303/9*COUNT(Q1431:Y1431),"Missing Delta option"))</f>
        <v>Missing Delta option</v>
      </c>
      <c r="AP1431" s="13" t="str">
        <f>IF(paramètres!$B$28=1,(((SUM(Q1431:Z1431)/1.02)+SUM(AA1431:AB1431))+((SUM(AC1431:AL1431)/1.02)+SUM(AM1431:AO1431)))*cotpatr,IF(paramètres!$B$28=2,(SUM(Q1431:AO1431)*cotpatr),"Missing Delta Option"))</f>
        <v>Missing Delta Option</v>
      </c>
      <c r="AQ1431" s="13" t="str" cm="1">
        <f t="array" ref="AQ1431">IF(paramètres!$B$28=1,(((SUM(Q1431:Z1431)/1.02)+SUM(AA1431:AB1431))+((SUM(AC1431:AN1431)/1.02)+SUM(AM1431:AN1431)))/12*pécule,IF(paramètres!$B$28=2,SUM(Q1431:AN1431)/12*pécule,"Missing Delta Option"))</f>
        <v>Missing Delta Option</v>
      </c>
      <c r="AR1431" s="132" t="e">
        <f>IF(paramètres!$B$28=1,(((SUM(Q1431:Z1431)/1.02)+SUM(AA1431:AB1431))+((SUM(AC1431:AN1431)/1.02)+SUM(AM1431:AN1431)))+AO1431+AP1431+AQ1431,SUM(Q1431:AN1431)+AO1431+AP1431+AQ1431)</f>
        <v>#VALUE!</v>
      </c>
    </row>
    <row r="1432" spans="1:44" x14ac:dyDescent="0.25">
      <c r="A1432" s="131"/>
      <c r="B1432" s="39"/>
      <c r="C1432" s="39"/>
      <c r="D1432" s="93"/>
      <c r="E1432" s="68"/>
      <c r="F1432" s="40"/>
      <c r="G1432" s="94"/>
      <c r="H1432" s="38"/>
      <c r="I1432" s="95"/>
      <c r="J1432" s="40"/>
      <c r="K1432" s="38"/>
      <c r="L1432" s="95"/>
      <c r="M1432" s="40"/>
      <c r="N1432" s="38"/>
      <c r="O1432" s="95"/>
      <c r="P1432" s="68"/>
      <c r="Q1432" s="226"/>
      <c r="R1432" s="227"/>
      <c r="S1432" s="227"/>
      <c r="T1432" s="227"/>
      <c r="U1432" s="227"/>
      <c r="V1432" s="227"/>
      <c r="W1432" s="227"/>
      <c r="X1432" s="227"/>
      <c r="Y1432" s="227"/>
      <c r="Z1432" s="227"/>
      <c r="AA1432" s="227"/>
      <c r="AB1432" s="228"/>
      <c r="AC1432" s="149">
        <f>IF($D1432="",0,IF($E1432="",0,IF(VLOOKUP($E1432,paramètres!$E$33:$F$44,2,FALSE)&lt;=VLOOKUP($AC$18,paramètres!$E$33:$F$44,2,FALSE),Q1432*$D1432,0)))</f>
        <v>0</v>
      </c>
      <c r="AD1432" s="13">
        <f>IF($D1432="",0,IF($E1432="",0,IF(VLOOKUP($E1432,paramètres!$E$33:$F$44,2,FALSE)&lt;=VLOOKUP($AD$18,paramètres!$E$33:$F$44,2,FALSE),R1432*$D1432,0)))</f>
        <v>0</v>
      </c>
      <c r="AE1432" s="13">
        <f>IF($D1432="",0,IF($E1432="",0,IF(VLOOKUP($E1432,paramètres!$E$33:$F$44,2,FALSE)&lt;=VLOOKUP($AE$18,paramètres!$E$33:$F$44,2,FALSE),S1432*$D1432,0)))</f>
        <v>0</v>
      </c>
      <c r="AF1432" s="13">
        <f>IF($D1432="",0,IF($E1432="",0,IF(VLOOKUP($E1432,paramètres!$E$33:$F$44,2,FALSE)&lt;=VLOOKUP($AF$18,paramètres!$E$33:$F$44,2,FALSE),T1432*$D1432,0)))</f>
        <v>0</v>
      </c>
      <c r="AG1432" s="13">
        <f>IF($D1432="",0,IF($E1432="",0,IF(VLOOKUP($E1432,paramètres!$E$33:$F$44,2,FALSE)&lt;=VLOOKUP($AG$18,paramètres!$E$33:$F$44,2,FALSE),U1432*$D1432,0)))</f>
        <v>0</v>
      </c>
      <c r="AH1432" s="13">
        <f>IF($D1432="",0,IF($E1432="",0,IF(VLOOKUP($E1432,paramètres!$E$33:$F$44,2,FALSE)&lt;=VLOOKUP($AH$18,paramètres!$E$33:$F$44,2,FALSE),V1432*$D1432,0)))</f>
        <v>0</v>
      </c>
      <c r="AI1432" s="13">
        <f>IF($D1432="",0,IF($E1432="",0,IF(VLOOKUP($E1432,paramètres!$E$33:$F$44,2,FALSE)&lt;=VLOOKUP($AI$18,paramètres!$E$33:$F$44,2,FALSE),W1432*$D1432,0)))</f>
        <v>0</v>
      </c>
      <c r="AJ1432" s="13">
        <f>IF($D1432="",0,IF($E1432="",0,IF(VLOOKUP($E1432,paramètres!$E$33:$F$44,2,FALSE)&lt;=VLOOKUP($AJ$18,paramètres!$E$33:$F$44,2,FALSE),X1432*$D1432,0)))</f>
        <v>0</v>
      </c>
      <c r="AK1432" s="13">
        <f>IF($D1432="",0,IF($E1432="",0,IF(VLOOKUP($E1432,paramètres!$E$33:$F$44,2,FALSE)&lt;=VLOOKUP($AK$18,paramètres!$E$33:$F$44,2,FALSE),Y1432*$D1432,0)))</f>
        <v>0</v>
      </c>
      <c r="AL1432" s="13">
        <f>IF($D1432="",0,IF($E1432="",0,IF(VLOOKUP($E1432,paramètres!$E$33:$F$44,2,FALSE)&lt;=VLOOKUP($AL$18,paramètres!$E$33:$F$44,2,FALSE),Z1432*$D1432,0)))</f>
        <v>0</v>
      </c>
      <c r="AM1432" s="13">
        <f>IF($D1432="",0,IF($E1432="",0,IF(VLOOKUP($E1432,paramètres!$E$33:$F$44,2,FALSE)&lt;=VLOOKUP($AM$18,paramètres!$E$33:$F$44,2,FALSE),AA1432*$D1432,0)))</f>
        <v>0</v>
      </c>
      <c r="AN1432" s="154">
        <f>IF($D1432="",0,IF($E1432="",0,IF(VLOOKUP($E1432,paramètres!$E$33:$F$44,2,FALSE)&lt;=VLOOKUP($AN$18,paramètres!$E$33:$F$44,2,FALSE),AB1432*$D1432,0)))</f>
        <v>0</v>
      </c>
      <c r="AO1432" s="149" t="str">
        <f>IF(paramètres!$B$28=1,((SUM(Q1432:Z1432)/1.02)+SUM(AA1432:AB1432))*0.0303/9*COUNT(Q1432:Y1432),IF(paramètres!$B$28=2,(SUM(Q1432:AB1432))*0.0303/9*COUNT(Q1432:Y1432),"Missing Delta option"))</f>
        <v>Missing Delta option</v>
      </c>
      <c r="AP1432" s="13" t="str">
        <f>IF(paramètres!$B$28=1,(((SUM(Q1432:Z1432)/1.02)+SUM(AA1432:AB1432))+((SUM(AC1432:AL1432)/1.02)+SUM(AM1432:AO1432)))*cotpatr,IF(paramètres!$B$28=2,(SUM(Q1432:AO1432)*cotpatr),"Missing Delta Option"))</f>
        <v>Missing Delta Option</v>
      </c>
      <c r="AQ1432" s="13" t="str" cm="1">
        <f t="array" ref="AQ1432">IF(paramètres!$B$28=1,(((SUM(Q1432:Z1432)/1.02)+SUM(AA1432:AB1432))+((SUM(AC1432:AN1432)/1.02)+SUM(AM1432:AN1432)))/12*pécule,IF(paramètres!$B$28=2,SUM(Q1432:AN1432)/12*pécule,"Missing Delta Option"))</f>
        <v>Missing Delta Option</v>
      </c>
      <c r="AR1432" s="132" t="e">
        <f>IF(paramètres!$B$28=1,(((SUM(Q1432:Z1432)/1.02)+SUM(AA1432:AB1432))+((SUM(AC1432:AN1432)/1.02)+SUM(AM1432:AN1432)))+AO1432+AP1432+AQ1432,SUM(Q1432:AN1432)+AO1432+AP1432+AQ1432)</f>
        <v>#VALUE!</v>
      </c>
    </row>
    <row r="1433" spans="1:44" x14ac:dyDescent="0.25">
      <c r="A1433" s="131"/>
      <c r="B1433" s="39"/>
      <c r="C1433" s="39"/>
      <c r="D1433" s="93"/>
      <c r="E1433" s="68"/>
      <c r="F1433" s="40"/>
      <c r="G1433" s="94"/>
      <c r="H1433" s="38"/>
      <c r="I1433" s="95"/>
      <c r="J1433" s="40"/>
      <c r="K1433" s="38"/>
      <c r="L1433" s="95"/>
      <c r="M1433" s="40"/>
      <c r="N1433" s="38"/>
      <c r="O1433" s="95"/>
      <c r="P1433" s="68"/>
      <c r="Q1433" s="226"/>
      <c r="R1433" s="227"/>
      <c r="S1433" s="227"/>
      <c r="T1433" s="227"/>
      <c r="U1433" s="227"/>
      <c r="V1433" s="227"/>
      <c r="W1433" s="227"/>
      <c r="X1433" s="227"/>
      <c r="Y1433" s="227"/>
      <c r="Z1433" s="227"/>
      <c r="AA1433" s="227"/>
      <c r="AB1433" s="228"/>
      <c r="AC1433" s="149">
        <f>IF($D1433="",0,IF($E1433="",0,IF(VLOOKUP($E1433,paramètres!$E$33:$F$44,2,FALSE)&lt;=VLOOKUP($AC$18,paramètres!$E$33:$F$44,2,FALSE),Q1433*$D1433,0)))</f>
        <v>0</v>
      </c>
      <c r="AD1433" s="13">
        <f>IF($D1433="",0,IF($E1433="",0,IF(VLOOKUP($E1433,paramètres!$E$33:$F$44,2,FALSE)&lt;=VLOOKUP($AD$18,paramètres!$E$33:$F$44,2,FALSE),R1433*$D1433,0)))</f>
        <v>0</v>
      </c>
      <c r="AE1433" s="13">
        <f>IF($D1433="",0,IF($E1433="",0,IF(VLOOKUP($E1433,paramètres!$E$33:$F$44,2,FALSE)&lt;=VLOOKUP($AE$18,paramètres!$E$33:$F$44,2,FALSE),S1433*$D1433,0)))</f>
        <v>0</v>
      </c>
      <c r="AF1433" s="13">
        <f>IF($D1433="",0,IF($E1433="",0,IF(VLOOKUP($E1433,paramètres!$E$33:$F$44,2,FALSE)&lt;=VLOOKUP($AF$18,paramètres!$E$33:$F$44,2,FALSE),T1433*$D1433,0)))</f>
        <v>0</v>
      </c>
      <c r="AG1433" s="13">
        <f>IF($D1433="",0,IF($E1433="",0,IF(VLOOKUP($E1433,paramètres!$E$33:$F$44,2,FALSE)&lt;=VLOOKUP($AG$18,paramètres!$E$33:$F$44,2,FALSE),U1433*$D1433,0)))</f>
        <v>0</v>
      </c>
      <c r="AH1433" s="13">
        <f>IF($D1433="",0,IF($E1433="",0,IF(VLOOKUP($E1433,paramètres!$E$33:$F$44,2,FALSE)&lt;=VLOOKUP($AH$18,paramètres!$E$33:$F$44,2,FALSE),V1433*$D1433,0)))</f>
        <v>0</v>
      </c>
      <c r="AI1433" s="13">
        <f>IF($D1433="",0,IF($E1433="",0,IF(VLOOKUP($E1433,paramètres!$E$33:$F$44,2,FALSE)&lt;=VLOOKUP($AI$18,paramètres!$E$33:$F$44,2,FALSE),W1433*$D1433,0)))</f>
        <v>0</v>
      </c>
      <c r="AJ1433" s="13">
        <f>IF($D1433="",0,IF($E1433="",0,IF(VLOOKUP($E1433,paramètres!$E$33:$F$44,2,FALSE)&lt;=VLOOKUP($AJ$18,paramètres!$E$33:$F$44,2,FALSE),X1433*$D1433,0)))</f>
        <v>0</v>
      </c>
      <c r="AK1433" s="13">
        <f>IF($D1433="",0,IF($E1433="",0,IF(VLOOKUP($E1433,paramètres!$E$33:$F$44,2,FALSE)&lt;=VLOOKUP($AK$18,paramètres!$E$33:$F$44,2,FALSE),Y1433*$D1433,0)))</f>
        <v>0</v>
      </c>
      <c r="AL1433" s="13">
        <f>IF($D1433="",0,IF($E1433="",0,IF(VLOOKUP($E1433,paramètres!$E$33:$F$44,2,FALSE)&lt;=VLOOKUP($AL$18,paramètres!$E$33:$F$44,2,FALSE),Z1433*$D1433,0)))</f>
        <v>0</v>
      </c>
      <c r="AM1433" s="13">
        <f>IF($D1433="",0,IF($E1433="",0,IF(VLOOKUP($E1433,paramètres!$E$33:$F$44,2,FALSE)&lt;=VLOOKUP($AM$18,paramètres!$E$33:$F$44,2,FALSE),AA1433*$D1433,0)))</f>
        <v>0</v>
      </c>
      <c r="AN1433" s="154">
        <f>IF($D1433="",0,IF($E1433="",0,IF(VLOOKUP($E1433,paramètres!$E$33:$F$44,2,FALSE)&lt;=VLOOKUP($AN$18,paramètres!$E$33:$F$44,2,FALSE),AB1433*$D1433,0)))</f>
        <v>0</v>
      </c>
      <c r="AO1433" s="149" t="str">
        <f>IF(paramètres!$B$28=1,((SUM(Q1433:Z1433)/1.02)+SUM(AA1433:AB1433))*0.0303/9*COUNT(Q1433:Y1433),IF(paramètres!$B$28=2,(SUM(Q1433:AB1433))*0.0303/9*COUNT(Q1433:Y1433),"Missing Delta option"))</f>
        <v>Missing Delta option</v>
      </c>
      <c r="AP1433" s="13" t="str">
        <f>IF(paramètres!$B$28=1,(((SUM(Q1433:Z1433)/1.02)+SUM(AA1433:AB1433))+((SUM(AC1433:AL1433)/1.02)+SUM(AM1433:AO1433)))*cotpatr,IF(paramètres!$B$28=2,(SUM(Q1433:AO1433)*cotpatr),"Missing Delta Option"))</f>
        <v>Missing Delta Option</v>
      </c>
      <c r="AQ1433" s="13" t="str" cm="1">
        <f t="array" ref="AQ1433">IF(paramètres!$B$28=1,(((SUM(Q1433:Z1433)/1.02)+SUM(AA1433:AB1433))+((SUM(AC1433:AN1433)/1.02)+SUM(AM1433:AN1433)))/12*pécule,IF(paramètres!$B$28=2,SUM(Q1433:AN1433)/12*pécule,"Missing Delta Option"))</f>
        <v>Missing Delta Option</v>
      </c>
      <c r="AR1433" s="132" t="e">
        <f>IF(paramètres!$B$28=1,(((SUM(Q1433:Z1433)/1.02)+SUM(AA1433:AB1433))+((SUM(AC1433:AN1433)/1.02)+SUM(AM1433:AN1433)))+AO1433+AP1433+AQ1433,SUM(Q1433:AN1433)+AO1433+AP1433+AQ1433)</f>
        <v>#VALUE!</v>
      </c>
    </row>
    <row r="1434" spans="1:44" x14ac:dyDescent="0.25">
      <c r="A1434" s="131"/>
      <c r="B1434" s="39"/>
      <c r="C1434" s="39"/>
      <c r="D1434" s="93"/>
      <c r="E1434" s="68"/>
      <c r="F1434" s="40"/>
      <c r="G1434" s="94"/>
      <c r="H1434" s="38"/>
      <c r="I1434" s="95"/>
      <c r="J1434" s="40"/>
      <c r="K1434" s="38"/>
      <c r="L1434" s="95"/>
      <c r="M1434" s="40"/>
      <c r="N1434" s="38"/>
      <c r="O1434" s="95"/>
      <c r="P1434" s="68"/>
      <c r="Q1434" s="226"/>
      <c r="R1434" s="227"/>
      <c r="S1434" s="227"/>
      <c r="T1434" s="227"/>
      <c r="U1434" s="227"/>
      <c r="V1434" s="227"/>
      <c r="W1434" s="227"/>
      <c r="X1434" s="227"/>
      <c r="Y1434" s="227"/>
      <c r="Z1434" s="227"/>
      <c r="AA1434" s="227"/>
      <c r="AB1434" s="228"/>
      <c r="AC1434" s="149">
        <f>IF($D1434="",0,IF($E1434="",0,IF(VLOOKUP($E1434,paramètres!$E$33:$F$44,2,FALSE)&lt;=VLOOKUP($AC$18,paramètres!$E$33:$F$44,2,FALSE),Q1434*$D1434,0)))</f>
        <v>0</v>
      </c>
      <c r="AD1434" s="13">
        <f>IF($D1434="",0,IF($E1434="",0,IF(VLOOKUP($E1434,paramètres!$E$33:$F$44,2,FALSE)&lt;=VLOOKUP($AD$18,paramètres!$E$33:$F$44,2,FALSE),R1434*$D1434,0)))</f>
        <v>0</v>
      </c>
      <c r="AE1434" s="13">
        <f>IF($D1434="",0,IF($E1434="",0,IF(VLOOKUP($E1434,paramètres!$E$33:$F$44,2,FALSE)&lt;=VLOOKUP($AE$18,paramètres!$E$33:$F$44,2,FALSE),S1434*$D1434,0)))</f>
        <v>0</v>
      </c>
      <c r="AF1434" s="13">
        <f>IF($D1434="",0,IF($E1434="",0,IF(VLOOKUP($E1434,paramètres!$E$33:$F$44,2,FALSE)&lt;=VLOOKUP($AF$18,paramètres!$E$33:$F$44,2,FALSE),T1434*$D1434,0)))</f>
        <v>0</v>
      </c>
      <c r="AG1434" s="13">
        <f>IF($D1434="",0,IF($E1434="",0,IF(VLOOKUP($E1434,paramètres!$E$33:$F$44,2,FALSE)&lt;=VLOOKUP($AG$18,paramètres!$E$33:$F$44,2,FALSE),U1434*$D1434,0)))</f>
        <v>0</v>
      </c>
      <c r="AH1434" s="13">
        <f>IF($D1434="",0,IF($E1434="",0,IF(VLOOKUP($E1434,paramètres!$E$33:$F$44,2,FALSE)&lt;=VLOOKUP($AH$18,paramètres!$E$33:$F$44,2,FALSE),V1434*$D1434,0)))</f>
        <v>0</v>
      </c>
      <c r="AI1434" s="13">
        <f>IF($D1434="",0,IF($E1434="",0,IF(VLOOKUP($E1434,paramètres!$E$33:$F$44,2,FALSE)&lt;=VLOOKUP($AI$18,paramètres!$E$33:$F$44,2,FALSE),W1434*$D1434,0)))</f>
        <v>0</v>
      </c>
      <c r="AJ1434" s="13">
        <f>IF($D1434="",0,IF($E1434="",0,IF(VLOOKUP($E1434,paramètres!$E$33:$F$44,2,FALSE)&lt;=VLOOKUP($AJ$18,paramètres!$E$33:$F$44,2,FALSE),X1434*$D1434,0)))</f>
        <v>0</v>
      </c>
      <c r="AK1434" s="13">
        <f>IF($D1434="",0,IF($E1434="",0,IF(VLOOKUP($E1434,paramètres!$E$33:$F$44,2,FALSE)&lt;=VLOOKUP($AK$18,paramètres!$E$33:$F$44,2,FALSE),Y1434*$D1434,0)))</f>
        <v>0</v>
      </c>
      <c r="AL1434" s="13">
        <f>IF($D1434="",0,IF($E1434="",0,IF(VLOOKUP($E1434,paramètres!$E$33:$F$44,2,FALSE)&lt;=VLOOKUP($AL$18,paramètres!$E$33:$F$44,2,FALSE),Z1434*$D1434,0)))</f>
        <v>0</v>
      </c>
      <c r="AM1434" s="13">
        <f>IF($D1434="",0,IF($E1434="",0,IF(VLOOKUP($E1434,paramètres!$E$33:$F$44,2,FALSE)&lt;=VLOOKUP($AM$18,paramètres!$E$33:$F$44,2,FALSE),AA1434*$D1434,0)))</f>
        <v>0</v>
      </c>
      <c r="AN1434" s="154">
        <f>IF($D1434="",0,IF($E1434="",0,IF(VLOOKUP($E1434,paramètres!$E$33:$F$44,2,FALSE)&lt;=VLOOKUP($AN$18,paramètres!$E$33:$F$44,2,FALSE),AB1434*$D1434,0)))</f>
        <v>0</v>
      </c>
      <c r="AO1434" s="149" t="str">
        <f>IF(paramètres!$B$28=1,((SUM(Q1434:Z1434)/1.02)+SUM(AA1434:AB1434))*0.0303/9*COUNT(Q1434:Y1434),IF(paramètres!$B$28=2,(SUM(Q1434:AB1434))*0.0303/9*COUNT(Q1434:Y1434),"Missing Delta option"))</f>
        <v>Missing Delta option</v>
      </c>
      <c r="AP1434" s="13" t="str">
        <f>IF(paramètres!$B$28=1,(((SUM(Q1434:Z1434)/1.02)+SUM(AA1434:AB1434))+((SUM(AC1434:AL1434)/1.02)+SUM(AM1434:AO1434)))*cotpatr,IF(paramètres!$B$28=2,(SUM(Q1434:AO1434)*cotpatr),"Missing Delta Option"))</f>
        <v>Missing Delta Option</v>
      </c>
      <c r="AQ1434" s="13" t="str" cm="1">
        <f t="array" ref="AQ1434">IF(paramètres!$B$28=1,(((SUM(Q1434:Z1434)/1.02)+SUM(AA1434:AB1434))+((SUM(AC1434:AN1434)/1.02)+SUM(AM1434:AN1434)))/12*pécule,IF(paramètres!$B$28=2,SUM(Q1434:AN1434)/12*pécule,"Missing Delta Option"))</f>
        <v>Missing Delta Option</v>
      </c>
      <c r="AR1434" s="132" t="e">
        <f>IF(paramètres!$B$28=1,(((SUM(Q1434:Z1434)/1.02)+SUM(AA1434:AB1434))+((SUM(AC1434:AN1434)/1.02)+SUM(AM1434:AN1434)))+AO1434+AP1434+AQ1434,SUM(Q1434:AN1434)+AO1434+AP1434+AQ1434)</f>
        <v>#VALUE!</v>
      </c>
    </row>
    <row r="1435" spans="1:44" x14ac:dyDescent="0.25">
      <c r="A1435" s="131"/>
      <c r="B1435" s="39"/>
      <c r="C1435" s="39"/>
      <c r="D1435" s="93"/>
      <c r="E1435" s="68"/>
      <c r="F1435" s="40"/>
      <c r="G1435" s="94"/>
      <c r="H1435" s="38"/>
      <c r="I1435" s="95"/>
      <c r="J1435" s="40"/>
      <c r="K1435" s="38"/>
      <c r="L1435" s="95"/>
      <c r="M1435" s="40"/>
      <c r="N1435" s="38"/>
      <c r="O1435" s="95"/>
      <c r="P1435" s="68"/>
      <c r="Q1435" s="226"/>
      <c r="R1435" s="227"/>
      <c r="S1435" s="227"/>
      <c r="T1435" s="227"/>
      <c r="U1435" s="227"/>
      <c r="V1435" s="227"/>
      <c r="W1435" s="227"/>
      <c r="X1435" s="227"/>
      <c r="Y1435" s="227"/>
      <c r="Z1435" s="227"/>
      <c r="AA1435" s="227"/>
      <c r="AB1435" s="228"/>
      <c r="AC1435" s="149">
        <f>IF($D1435="",0,IF($E1435="",0,IF(VLOOKUP($E1435,paramètres!$E$33:$F$44,2,FALSE)&lt;=VLOOKUP($AC$18,paramètres!$E$33:$F$44,2,FALSE),Q1435*$D1435,0)))</f>
        <v>0</v>
      </c>
      <c r="AD1435" s="13">
        <f>IF($D1435="",0,IF($E1435="",0,IF(VLOOKUP($E1435,paramètres!$E$33:$F$44,2,FALSE)&lt;=VLOOKUP($AD$18,paramètres!$E$33:$F$44,2,FALSE),R1435*$D1435,0)))</f>
        <v>0</v>
      </c>
      <c r="AE1435" s="13">
        <f>IF($D1435="",0,IF($E1435="",0,IF(VLOOKUP($E1435,paramètres!$E$33:$F$44,2,FALSE)&lt;=VLOOKUP($AE$18,paramètres!$E$33:$F$44,2,FALSE),S1435*$D1435,0)))</f>
        <v>0</v>
      </c>
      <c r="AF1435" s="13">
        <f>IF($D1435="",0,IF($E1435="",0,IF(VLOOKUP($E1435,paramètres!$E$33:$F$44,2,FALSE)&lt;=VLOOKUP($AF$18,paramètres!$E$33:$F$44,2,FALSE),T1435*$D1435,0)))</f>
        <v>0</v>
      </c>
      <c r="AG1435" s="13">
        <f>IF($D1435="",0,IF($E1435="",0,IF(VLOOKUP($E1435,paramètres!$E$33:$F$44,2,FALSE)&lt;=VLOOKUP($AG$18,paramètres!$E$33:$F$44,2,FALSE),U1435*$D1435,0)))</f>
        <v>0</v>
      </c>
      <c r="AH1435" s="13">
        <f>IF($D1435="",0,IF($E1435="",0,IF(VLOOKUP($E1435,paramètres!$E$33:$F$44,2,FALSE)&lt;=VLOOKUP($AH$18,paramètres!$E$33:$F$44,2,FALSE),V1435*$D1435,0)))</f>
        <v>0</v>
      </c>
      <c r="AI1435" s="13">
        <f>IF($D1435="",0,IF($E1435="",0,IF(VLOOKUP($E1435,paramètres!$E$33:$F$44,2,FALSE)&lt;=VLOOKUP($AI$18,paramètres!$E$33:$F$44,2,FALSE),W1435*$D1435,0)))</f>
        <v>0</v>
      </c>
      <c r="AJ1435" s="13">
        <f>IF($D1435="",0,IF($E1435="",0,IF(VLOOKUP($E1435,paramètres!$E$33:$F$44,2,FALSE)&lt;=VLOOKUP($AJ$18,paramètres!$E$33:$F$44,2,FALSE),X1435*$D1435,0)))</f>
        <v>0</v>
      </c>
      <c r="AK1435" s="13">
        <f>IF($D1435="",0,IF($E1435="",0,IF(VLOOKUP($E1435,paramètres!$E$33:$F$44,2,FALSE)&lt;=VLOOKUP($AK$18,paramètres!$E$33:$F$44,2,FALSE),Y1435*$D1435,0)))</f>
        <v>0</v>
      </c>
      <c r="AL1435" s="13">
        <f>IF($D1435="",0,IF($E1435="",0,IF(VLOOKUP($E1435,paramètres!$E$33:$F$44,2,FALSE)&lt;=VLOOKUP($AL$18,paramètres!$E$33:$F$44,2,FALSE),Z1435*$D1435,0)))</f>
        <v>0</v>
      </c>
      <c r="AM1435" s="13">
        <f>IF($D1435="",0,IF($E1435="",0,IF(VLOOKUP($E1435,paramètres!$E$33:$F$44,2,FALSE)&lt;=VLOOKUP($AM$18,paramètres!$E$33:$F$44,2,FALSE),AA1435*$D1435,0)))</f>
        <v>0</v>
      </c>
      <c r="AN1435" s="154">
        <f>IF($D1435="",0,IF($E1435="",0,IF(VLOOKUP($E1435,paramètres!$E$33:$F$44,2,FALSE)&lt;=VLOOKUP($AN$18,paramètres!$E$33:$F$44,2,FALSE),AB1435*$D1435,0)))</f>
        <v>0</v>
      </c>
      <c r="AO1435" s="149" t="str">
        <f>IF(paramètres!$B$28=1,((SUM(Q1435:Z1435)/1.02)+SUM(AA1435:AB1435))*0.0303/9*COUNT(Q1435:Y1435),IF(paramètres!$B$28=2,(SUM(Q1435:AB1435))*0.0303/9*COUNT(Q1435:Y1435),"Missing Delta option"))</f>
        <v>Missing Delta option</v>
      </c>
      <c r="AP1435" s="13" t="str">
        <f>IF(paramètres!$B$28=1,(((SUM(Q1435:Z1435)/1.02)+SUM(AA1435:AB1435))+((SUM(AC1435:AL1435)/1.02)+SUM(AM1435:AO1435)))*cotpatr,IF(paramètres!$B$28=2,(SUM(Q1435:AO1435)*cotpatr),"Missing Delta Option"))</f>
        <v>Missing Delta Option</v>
      </c>
      <c r="AQ1435" s="13" t="str" cm="1">
        <f t="array" ref="AQ1435">IF(paramètres!$B$28=1,(((SUM(Q1435:Z1435)/1.02)+SUM(AA1435:AB1435))+((SUM(AC1435:AN1435)/1.02)+SUM(AM1435:AN1435)))/12*pécule,IF(paramètres!$B$28=2,SUM(Q1435:AN1435)/12*pécule,"Missing Delta Option"))</f>
        <v>Missing Delta Option</v>
      </c>
      <c r="AR1435" s="132" t="e">
        <f>IF(paramètres!$B$28=1,(((SUM(Q1435:Z1435)/1.02)+SUM(AA1435:AB1435))+((SUM(AC1435:AN1435)/1.02)+SUM(AM1435:AN1435)))+AO1435+AP1435+AQ1435,SUM(Q1435:AN1435)+AO1435+AP1435+AQ1435)</f>
        <v>#VALUE!</v>
      </c>
    </row>
    <row r="1436" spans="1:44" x14ac:dyDescent="0.25">
      <c r="A1436" s="131"/>
      <c r="B1436" s="39"/>
      <c r="C1436" s="39"/>
      <c r="D1436" s="93"/>
      <c r="E1436" s="68"/>
      <c r="F1436" s="40"/>
      <c r="G1436" s="94"/>
      <c r="H1436" s="38"/>
      <c r="I1436" s="95"/>
      <c r="J1436" s="40"/>
      <c r="K1436" s="38"/>
      <c r="L1436" s="95"/>
      <c r="M1436" s="40"/>
      <c r="N1436" s="38"/>
      <c r="O1436" s="95"/>
      <c r="P1436" s="68"/>
      <c r="Q1436" s="226"/>
      <c r="R1436" s="227"/>
      <c r="S1436" s="227"/>
      <c r="T1436" s="227"/>
      <c r="U1436" s="227"/>
      <c r="V1436" s="227"/>
      <c r="W1436" s="227"/>
      <c r="X1436" s="227"/>
      <c r="Y1436" s="227"/>
      <c r="Z1436" s="227"/>
      <c r="AA1436" s="227"/>
      <c r="AB1436" s="228"/>
      <c r="AC1436" s="149">
        <f>IF($D1436="",0,IF($E1436="",0,IF(VLOOKUP($E1436,paramètres!$E$33:$F$44,2,FALSE)&lt;=VLOOKUP($AC$18,paramètres!$E$33:$F$44,2,FALSE),Q1436*$D1436,0)))</f>
        <v>0</v>
      </c>
      <c r="AD1436" s="13">
        <f>IF($D1436="",0,IF($E1436="",0,IF(VLOOKUP($E1436,paramètres!$E$33:$F$44,2,FALSE)&lt;=VLOOKUP($AD$18,paramètres!$E$33:$F$44,2,FALSE),R1436*$D1436,0)))</f>
        <v>0</v>
      </c>
      <c r="AE1436" s="13">
        <f>IF($D1436="",0,IF($E1436="",0,IF(VLOOKUP($E1436,paramètres!$E$33:$F$44,2,FALSE)&lt;=VLOOKUP($AE$18,paramètres!$E$33:$F$44,2,FALSE),S1436*$D1436,0)))</f>
        <v>0</v>
      </c>
      <c r="AF1436" s="13">
        <f>IF($D1436="",0,IF($E1436="",0,IF(VLOOKUP($E1436,paramètres!$E$33:$F$44,2,FALSE)&lt;=VLOOKUP($AF$18,paramètres!$E$33:$F$44,2,FALSE),T1436*$D1436,0)))</f>
        <v>0</v>
      </c>
      <c r="AG1436" s="13">
        <f>IF($D1436="",0,IF($E1436="",0,IF(VLOOKUP($E1436,paramètres!$E$33:$F$44,2,FALSE)&lt;=VLOOKUP($AG$18,paramètres!$E$33:$F$44,2,FALSE),U1436*$D1436,0)))</f>
        <v>0</v>
      </c>
      <c r="AH1436" s="13">
        <f>IF($D1436="",0,IF($E1436="",0,IF(VLOOKUP($E1436,paramètres!$E$33:$F$44,2,FALSE)&lt;=VLOOKUP($AH$18,paramètres!$E$33:$F$44,2,FALSE),V1436*$D1436,0)))</f>
        <v>0</v>
      </c>
      <c r="AI1436" s="13">
        <f>IF($D1436="",0,IF($E1436="",0,IF(VLOOKUP($E1436,paramètres!$E$33:$F$44,2,FALSE)&lt;=VLOOKUP($AI$18,paramètres!$E$33:$F$44,2,FALSE),W1436*$D1436,0)))</f>
        <v>0</v>
      </c>
      <c r="AJ1436" s="13">
        <f>IF($D1436="",0,IF($E1436="",0,IF(VLOOKUP($E1436,paramètres!$E$33:$F$44,2,FALSE)&lt;=VLOOKUP($AJ$18,paramètres!$E$33:$F$44,2,FALSE),X1436*$D1436,0)))</f>
        <v>0</v>
      </c>
      <c r="AK1436" s="13">
        <f>IF($D1436="",0,IF($E1436="",0,IF(VLOOKUP($E1436,paramètres!$E$33:$F$44,2,FALSE)&lt;=VLOOKUP($AK$18,paramètres!$E$33:$F$44,2,FALSE),Y1436*$D1436,0)))</f>
        <v>0</v>
      </c>
      <c r="AL1436" s="13">
        <f>IF($D1436="",0,IF($E1436="",0,IF(VLOOKUP($E1436,paramètres!$E$33:$F$44,2,FALSE)&lt;=VLOOKUP($AL$18,paramètres!$E$33:$F$44,2,FALSE),Z1436*$D1436,0)))</f>
        <v>0</v>
      </c>
      <c r="AM1436" s="13">
        <f>IF($D1436="",0,IF($E1436="",0,IF(VLOOKUP($E1436,paramètres!$E$33:$F$44,2,FALSE)&lt;=VLOOKUP($AM$18,paramètres!$E$33:$F$44,2,FALSE),AA1436*$D1436,0)))</f>
        <v>0</v>
      </c>
      <c r="AN1436" s="154">
        <f>IF($D1436="",0,IF($E1436="",0,IF(VLOOKUP($E1436,paramètres!$E$33:$F$44,2,FALSE)&lt;=VLOOKUP($AN$18,paramètres!$E$33:$F$44,2,FALSE),AB1436*$D1436,0)))</f>
        <v>0</v>
      </c>
      <c r="AO1436" s="149" t="str">
        <f>IF(paramètres!$B$28=1,((SUM(Q1436:Z1436)/1.02)+SUM(AA1436:AB1436))*0.0303/9*COUNT(Q1436:Y1436),IF(paramètres!$B$28=2,(SUM(Q1436:AB1436))*0.0303/9*COUNT(Q1436:Y1436),"Missing Delta option"))</f>
        <v>Missing Delta option</v>
      </c>
      <c r="AP1436" s="13" t="str">
        <f>IF(paramètres!$B$28=1,(((SUM(Q1436:Z1436)/1.02)+SUM(AA1436:AB1436))+((SUM(AC1436:AL1436)/1.02)+SUM(AM1436:AO1436)))*cotpatr,IF(paramètres!$B$28=2,(SUM(Q1436:AO1436)*cotpatr),"Missing Delta Option"))</f>
        <v>Missing Delta Option</v>
      </c>
      <c r="AQ1436" s="13" t="str" cm="1">
        <f t="array" ref="AQ1436">IF(paramètres!$B$28=1,(((SUM(Q1436:Z1436)/1.02)+SUM(AA1436:AB1436))+((SUM(AC1436:AN1436)/1.02)+SUM(AM1436:AN1436)))/12*pécule,IF(paramètres!$B$28=2,SUM(Q1436:AN1436)/12*pécule,"Missing Delta Option"))</f>
        <v>Missing Delta Option</v>
      </c>
      <c r="AR1436" s="132" t="e">
        <f>IF(paramètres!$B$28=1,(((SUM(Q1436:Z1436)/1.02)+SUM(AA1436:AB1436))+((SUM(AC1436:AN1436)/1.02)+SUM(AM1436:AN1436)))+AO1436+AP1436+AQ1436,SUM(Q1436:AN1436)+AO1436+AP1436+AQ1436)</f>
        <v>#VALUE!</v>
      </c>
    </row>
    <row r="1437" spans="1:44" x14ac:dyDescent="0.25">
      <c r="A1437" s="131"/>
      <c r="B1437" s="39"/>
      <c r="C1437" s="39"/>
      <c r="D1437" s="93"/>
      <c r="E1437" s="68"/>
      <c r="F1437" s="40"/>
      <c r="G1437" s="94"/>
      <c r="H1437" s="38"/>
      <c r="I1437" s="95"/>
      <c r="J1437" s="40"/>
      <c r="K1437" s="38"/>
      <c r="L1437" s="95"/>
      <c r="M1437" s="40"/>
      <c r="N1437" s="38"/>
      <c r="O1437" s="95"/>
      <c r="P1437" s="68"/>
      <c r="Q1437" s="226"/>
      <c r="R1437" s="227"/>
      <c r="S1437" s="227"/>
      <c r="T1437" s="227"/>
      <c r="U1437" s="227"/>
      <c r="V1437" s="227"/>
      <c r="W1437" s="227"/>
      <c r="X1437" s="227"/>
      <c r="Y1437" s="227"/>
      <c r="Z1437" s="227"/>
      <c r="AA1437" s="227"/>
      <c r="AB1437" s="228"/>
      <c r="AC1437" s="149">
        <f>IF($D1437="",0,IF($E1437="",0,IF(VLOOKUP($E1437,paramètres!$E$33:$F$44,2,FALSE)&lt;=VLOOKUP($AC$18,paramètres!$E$33:$F$44,2,FALSE),Q1437*$D1437,0)))</f>
        <v>0</v>
      </c>
      <c r="AD1437" s="13">
        <f>IF($D1437="",0,IF($E1437="",0,IF(VLOOKUP($E1437,paramètres!$E$33:$F$44,2,FALSE)&lt;=VLOOKUP($AD$18,paramètres!$E$33:$F$44,2,FALSE),R1437*$D1437,0)))</f>
        <v>0</v>
      </c>
      <c r="AE1437" s="13">
        <f>IF($D1437="",0,IF($E1437="",0,IF(VLOOKUP($E1437,paramètres!$E$33:$F$44,2,FALSE)&lt;=VLOOKUP($AE$18,paramètres!$E$33:$F$44,2,FALSE),S1437*$D1437,0)))</f>
        <v>0</v>
      </c>
      <c r="AF1437" s="13">
        <f>IF($D1437="",0,IF($E1437="",0,IF(VLOOKUP($E1437,paramètres!$E$33:$F$44,2,FALSE)&lt;=VLOOKUP($AF$18,paramètres!$E$33:$F$44,2,FALSE),T1437*$D1437,0)))</f>
        <v>0</v>
      </c>
      <c r="AG1437" s="13">
        <f>IF($D1437="",0,IF($E1437="",0,IF(VLOOKUP($E1437,paramètres!$E$33:$F$44,2,FALSE)&lt;=VLOOKUP($AG$18,paramètres!$E$33:$F$44,2,FALSE),U1437*$D1437,0)))</f>
        <v>0</v>
      </c>
      <c r="AH1437" s="13">
        <f>IF($D1437="",0,IF($E1437="",0,IF(VLOOKUP($E1437,paramètres!$E$33:$F$44,2,FALSE)&lt;=VLOOKUP($AH$18,paramètres!$E$33:$F$44,2,FALSE),V1437*$D1437,0)))</f>
        <v>0</v>
      </c>
      <c r="AI1437" s="13">
        <f>IF($D1437="",0,IF($E1437="",0,IF(VLOOKUP($E1437,paramètres!$E$33:$F$44,2,FALSE)&lt;=VLOOKUP($AI$18,paramètres!$E$33:$F$44,2,FALSE),W1437*$D1437,0)))</f>
        <v>0</v>
      </c>
      <c r="AJ1437" s="13">
        <f>IF($D1437="",0,IF($E1437="",0,IF(VLOOKUP($E1437,paramètres!$E$33:$F$44,2,FALSE)&lt;=VLOOKUP($AJ$18,paramètres!$E$33:$F$44,2,FALSE),X1437*$D1437,0)))</f>
        <v>0</v>
      </c>
      <c r="AK1437" s="13">
        <f>IF($D1437="",0,IF($E1437="",0,IF(VLOOKUP($E1437,paramètres!$E$33:$F$44,2,FALSE)&lt;=VLOOKUP($AK$18,paramètres!$E$33:$F$44,2,FALSE),Y1437*$D1437,0)))</f>
        <v>0</v>
      </c>
      <c r="AL1437" s="13">
        <f>IF($D1437="",0,IF($E1437="",0,IF(VLOOKUP($E1437,paramètres!$E$33:$F$44,2,FALSE)&lt;=VLOOKUP($AL$18,paramètres!$E$33:$F$44,2,FALSE),Z1437*$D1437,0)))</f>
        <v>0</v>
      </c>
      <c r="AM1437" s="13">
        <f>IF($D1437="",0,IF($E1437="",0,IF(VLOOKUP($E1437,paramètres!$E$33:$F$44,2,FALSE)&lt;=VLOOKUP($AM$18,paramètres!$E$33:$F$44,2,FALSE),AA1437*$D1437,0)))</f>
        <v>0</v>
      </c>
      <c r="AN1437" s="154">
        <f>IF($D1437="",0,IF($E1437="",0,IF(VLOOKUP($E1437,paramètres!$E$33:$F$44,2,FALSE)&lt;=VLOOKUP($AN$18,paramètres!$E$33:$F$44,2,FALSE),AB1437*$D1437,0)))</f>
        <v>0</v>
      </c>
      <c r="AO1437" s="149" t="str">
        <f>IF(paramètres!$B$28=1,((SUM(Q1437:Z1437)/1.02)+SUM(AA1437:AB1437))*0.0303/9*COUNT(Q1437:Y1437),IF(paramètres!$B$28=2,(SUM(Q1437:AB1437))*0.0303/9*COUNT(Q1437:Y1437),"Missing Delta option"))</f>
        <v>Missing Delta option</v>
      </c>
      <c r="AP1437" s="13" t="str">
        <f>IF(paramètres!$B$28=1,(((SUM(Q1437:Z1437)/1.02)+SUM(AA1437:AB1437))+((SUM(AC1437:AL1437)/1.02)+SUM(AM1437:AO1437)))*cotpatr,IF(paramètres!$B$28=2,(SUM(Q1437:AO1437)*cotpatr),"Missing Delta Option"))</f>
        <v>Missing Delta Option</v>
      </c>
      <c r="AQ1437" s="13" t="str" cm="1">
        <f t="array" ref="AQ1437">IF(paramètres!$B$28=1,(((SUM(Q1437:Z1437)/1.02)+SUM(AA1437:AB1437))+((SUM(AC1437:AN1437)/1.02)+SUM(AM1437:AN1437)))/12*pécule,IF(paramètres!$B$28=2,SUM(Q1437:AN1437)/12*pécule,"Missing Delta Option"))</f>
        <v>Missing Delta Option</v>
      </c>
      <c r="AR1437" s="132" t="e">
        <f>IF(paramètres!$B$28=1,(((SUM(Q1437:Z1437)/1.02)+SUM(AA1437:AB1437))+((SUM(AC1437:AN1437)/1.02)+SUM(AM1437:AN1437)))+AO1437+AP1437+AQ1437,SUM(Q1437:AN1437)+AO1437+AP1437+AQ1437)</f>
        <v>#VALUE!</v>
      </c>
    </row>
    <row r="1438" spans="1:44" x14ac:dyDescent="0.25">
      <c r="A1438" s="131"/>
      <c r="B1438" s="39"/>
      <c r="C1438" s="39"/>
      <c r="D1438" s="93"/>
      <c r="E1438" s="68"/>
      <c r="F1438" s="40"/>
      <c r="G1438" s="94"/>
      <c r="H1438" s="38"/>
      <c r="I1438" s="95"/>
      <c r="J1438" s="40"/>
      <c r="K1438" s="38"/>
      <c r="L1438" s="95"/>
      <c r="M1438" s="40"/>
      <c r="N1438" s="38"/>
      <c r="O1438" s="95"/>
      <c r="P1438" s="68"/>
      <c r="Q1438" s="226"/>
      <c r="R1438" s="227"/>
      <c r="S1438" s="227"/>
      <c r="T1438" s="227"/>
      <c r="U1438" s="227"/>
      <c r="V1438" s="227"/>
      <c r="W1438" s="227"/>
      <c r="X1438" s="227"/>
      <c r="Y1438" s="227"/>
      <c r="Z1438" s="227"/>
      <c r="AA1438" s="227"/>
      <c r="AB1438" s="228"/>
      <c r="AC1438" s="149">
        <f>IF($D1438="",0,IF($E1438="",0,IF(VLOOKUP($E1438,paramètres!$E$33:$F$44,2,FALSE)&lt;=VLOOKUP($AC$18,paramètres!$E$33:$F$44,2,FALSE),Q1438*$D1438,0)))</f>
        <v>0</v>
      </c>
      <c r="AD1438" s="13">
        <f>IF($D1438="",0,IF($E1438="",0,IF(VLOOKUP($E1438,paramètres!$E$33:$F$44,2,FALSE)&lt;=VLOOKUP($AD$18,paramètres!$E$33:$F$44,2,FALSE),R1438*$D1438,0)))</f>
        <v>0</v>
      </c>
      <c r="AE1438" s="13">
        <f>IF($D1438="",0,IF($E1438="",0,IF(VLOOKUP($E1438,paramètres!$E$33:$F$44,2,FALSE)&lt;=VLOOKUP($AE$18,paramètres!$E$33:$F$44,2,FALSE),S1438*$D1438,0)))</f>
        <v>0</v>
      </c>
      <c r="AF1438" s="13">
        <f>IF($D1438="",0,IF($E1438="",0,IF(VLOOKUP($E1438,paramètres!$E$33:$F$44,2,FALSE)&lt;=VLOOKUP($AF$18,paramètres!$E$33:$F$44,2,FALSE),T1438*$D1438,0)))</f>
        <v>0</v>
      </c>
      <c r="AG1438" s="13">
        <f>IF($D1438="",0,IF($E1438="",0,IF(VLOOKUP($E1438,paramètres!$E$33:$F$44,2,FALSE)&lt;=VLOOKUP($AG$18,paramètres!$E$33:$F$44,2,FALSE),U1438*$D1438,0)))</f>
        <v>0</v>
      </c>
      <c r="AH1438" s="13">
        <f>IF($D1438="",0,IF($E1438="",0,IF(VLOOKUP($E1438,paramètres!$E$33:$F$44,2,FALSE)&lt;=VLOOKUP($AH$18,paramètres!$E$33:$F$44,2,FALSE),V1438*$D1438,0)))</f>
        <v>0</v>
      </c>
      <c r="AI1438" s="13">
        <f>IF($D1438="",0,IF($E1438="",0,IF(VLOOKUP($E1438,paramètres!$E$33:$F$44,2,FALSE)&lt;=VLOOKUP($AI$18,paramètres!$E$33:$F$44,2,FALSE),W1438*$D1438,0)))</f>
        <v>0</v>
      </c>
      <c r="AJ1438" s="13">
        <f>IF($D1438="",0,IF($E1438="",0,IF(VLOOKUP($E1438,paramètres!$E$33:$F$44,2,FALSE)&lt;=VLOOKUP($AJ$18,paramètres!$E$33:$F$44,2,FALSE),X1438*$D1438,0)))</f>
        <v>0</v>
      </c>
      <c r="AK1438" s="13">
        <f>IF($D1438="",0,IF($E1438="",0,IF(VLOOKUP($E1438,paramètres!$E$33:$F$44,2,FALSE)&lt;=VLOOKUP($AK$18,paramètres!$E$33:$F$44,2,FALSE),Y1438*$D1438,0)))</f>
        <v>0</v>
      </c>
      <c r="AL1438" s="13">
        <f>IF($D1438="",0,IF($E1438="",0,IF(VLOOKUP($E1438,paramètres!$E$33:$F$44,2,FALSE)&lt;=VLOOKUP($AL$18,paramètres!$E$33:$F$44,2,FALSE),Z1438*$D1438,0)))</f>
        <v>0</v>
      </c>
      <c r="AM1438" s="13">
        <f>IF($D1438="",0,IF($E1438="",0,IF(VLOOKUP($E1438,paramètres!$E$33:$F$44,2,FALSE)&lt;=VLOOKUP($AM$18,paramètres!$E$33:$F$44,2,FALSE),AA1438*$D1438,0)))</f>
        <v>0</v>
      </c>
      <c r="AN1438" s="154">
        <f>IF($D1438="",0,IF($E1438="",0,IF(VLOOKUP($E1438,paramètres!$E$33:$F$44,2,FALSE)&lt;=VLOOKUP($AN$18,paramètres!$E$33:$F$44,2,FALSE),AB1438*$D1438,0)))</f>
        <v>0</v>
      </c>
      <c r="AO1438" s="149" t="str">
        <f>IF(paramètres!$B$28=1,((SUM(Q1438:Z1438)/1.02)+SUM(AA1438:AB1438))*0.0303/9*COUNT(Q1438:Y1438),IF(paramètres!$B$28=2,(SUM(Q1438:AB1438))*0.0303/9*COUNT(Q1438:Y1438),"Missing Delta option"))</f>
        <v>Missing Delta option</v>
      </c>
      <c r="AP1438" s="13" t="str">
        <f>IF(paramètres!$B$28=1,(((SUM(Q1438:Z1438)/1.02)+SUM(AA1438:AB1438))+((SUM(AC1438:AL1438)/1.02)+SUM(AM1438:AO1438)))*cotpatr,IF(paramètres!$B$28=2,(SUM(Q1438:AO1438)*cotpatr),"Missing Delta Option"))</f>
        <v>Missing Delta Option</v>
      </c>
      <c r="AQ1438" s="13" t="str" cm="1">
        <f t="array" ref="AQ1438">IF(paramètres!$B$28=1,(((SUM(Q1438:Z1438)/1.02)+SUM(AA1438:AB1438))+((SUM(AC1438:AN1438)/1.02)+SUM(AM1438:AN1438)))/12*pécule,IF(paramètres!$B$28=2,SUM(Q1438:AN1438)/12*pécule,"Missing Delta Option"))</f>
        <v>Missing Delta Option</v>
      </c>
      <c r="AR1438" s="132" t="e">
        <f>IF(paramètres!$B$28=1,(((SUM(Q1438:Z1438)/1.02)+SUM(AA1438:AB1438))+((SUM(AC1438:AN1438)/1.02)+SUM(AM1438:AN1438)))+AO1438+AP1438+AQ1438,SUM(Q1438:AN1438)+AO1438+AP1438+AQ1438)</f>
        <v>#VALUE!</v>
      </c>
    </row>
    <row r="1439" spans="1:44" x14ac:dyDescent="0.25">
      <c r="A1439" s="131"/>
      <c r="B1439" s="39"/>
      <c r="C1439" s="39"/>
      <c r="D1439" s="93"/>
      <c r="E1439" s="68"/>
      <c r="F1439" s="40"/>
      <c r="G1439" s="94"/>
      <c r="H1439" s="38"/>
      <c r="I1439" s="95"/>
      <c r="J1439" s="40"/>
      <c r="K1439" s="38"/>
      <c r="L1439" s="95"/>
      <c r="M1439" s="40"/>
      <c r="N1439" s="38"/>
      <c r="O1439" s="95"/>
      <c r="P1439" s="68"/>
      <c r="Q1439" s="226"/>
      <c r="R1439" s="227"/>
      <c r="S1439" s="227"/>
      <c r="T1439" s="227"/>
      <c r="U1439" s="227"/>
      <c r="V1439" s="227"/>
      <c r="W1439" s="227"/>
      <c r="X1439" s="227"/>
      <c r="Y1439" s="227"/>
      <c r="Z1439" s="227"/>
      <c r="AA1439" s="227"/>
      <c r="AB1439" s="228"/>
      <c r="AC1439" s="149">
        <f>IF($D1439="",0,IF($E1439="",0,IF(VLOOKUP($E1439,paramètres!$E$33:$F$44,2,FALSE)&lt;=VLOOKUP($AC$18,paramètres!$E$33:$F$44,2,FALSE),Q1439*$D1439,0)))</f>
        <v>0</v>
      </c>
      <c r="AD1439" s="13">
        <f>IF($D1439="",0,IF($E1439="",0,IF(VLOOKUP($E1439,paramètres!$E$33:$F$44,2,FALSE)&lt;=VLOOKUP($AD$18,paramètres!$E$33:$F$44,2,FALSE),R1439*$D1439,0)))</f>
        <v>0</v>
      </c>
      <c r="AE1439" s="13">
        <f>IF($D1439="",0,IF($E1439="",0,IF(VLOOKUP($E1439,paramètres!$E$33:$F$44,2,FALSE)&lt;=VLOOKUP($AE$18,paramètres!$E$33:$F$44,2,FALSE),S1439*$D1439,0)))</f>
        <v>0</v>
      </c>
      <c r="AF1439" s="13">
        <f>IF($D1439="",0,IF($E1439="",0,IF(VLOOKUP($E1439,paramètres!$E$33:$F$44,2,FALSE)&lt;=VLOOKUP($AF$18,paramètres!$E$33:$F$44,2,FALSE),T1439*$D1439,0)))</f>
        <v>0</v>
      </c>
      <c r="AG1439" s="13">
        <f>IF($D1439="",0,IF($E1439="",0,IF(VLOOKUP($E1439,paramètres!$E$33:$F$44,2,FALSE)&lt;=VLOOKUP($AG$18,paramètres!$E$33:$F$44,2,FALSE),U1439*$D1439,0)))</f>
        <v>0</v>
      </c>
      <c r="AH1439" s="13">
        <f>IF($D1439="",0,IF($E1439="",0,IF(VLOOKUP($E1439,paramètres!$E$33:$F$44,2,FALSE)&lt;=VLOOKUP($AH$18,paramètres!$E$33:$F$44,2,FALSE),V1439*$D1439,0)))</f>
        <v>0</v>
      </c>
      <c r="AI1439" s="13">
        <f>IF($D1439="",0,IF($E1439="",0,IF(VLOOKUP($E1439,paramètres!$E$33:$F$44,2,FALSE)&lt;=VLOOKUP($AI$18,paramètres!$E$33:$F$44,2,FALSE),W1439*$D1439,0)))</f>
        <v>0</v>
      </c>
      <c r="AJ1439" s="13">
        <f>IF($D1439="",0,IF($E1439="",0,IF(VLOOKUP($E1439,paramètres!$E$33:$F$44,2,FALSE)&lt;=VLOOKUP($AJ$18,paramètres!$E$33:$F$44,2,FALSE),X1439*$D1439,0)))</f>
        <v>0</v>
      </c>
      <c r="AK1439" s="13">
        <f>IF($D1439="",0,IF($E1439="",0,IF(VLOOKUP($E1439,paramètres!$E$33:$F$44,2,FALSE)&lt;=VLOOKUP($AK$18,paramètres!$E$33:$F$44,2,FALSE),Y1439*$D1439,0)))</f>
        <v>0</v>
      </c>
      <c r="AL1439" s="13">
        <f>IF($D1439="",0,IF($E1439="",0,IF(VLOOKUP($E1439,paramètres!$E$33:$F$44,2,FALSE)&lt;=VLOOKUP($AL$18,paramètres!$E$33:$F$44,2,FALSE),Z1439*$D1439,0)))</f>
        <v>0</v>
      </c>
      <c r="AM1439" s="13">
        <f>IF($D1439="",0,IF($E1439="",0,IF(VLOOKUP($E1439,paramètres!$E$33:$F$44,2,FALSE)&lt;=VLOOKUP($AM$18,paramètres!$E$33:$F$44,2,FALSE),AA1439*$D1439,0)))</f>
        <v>0</v>
      </c>
      <c r="AN1439" s="154">
        <f>IF($D1439="",0,IF($E1439="",0,IF(VLOOKUP($E1439,paramètres!$E$33:$F$44,2,FALSE)&lt;=VLOOKUP($AN$18,paramètres!$E$33:$F$44,2,FALSE),AB1439*$D1439,0)))</f>
        <v>0</v>
      </c>
      <c r="AO1439" s="149" t="str">
        <f>IF(paramètres!$B$28=1,((SUM(Q1439:Z1439)/1.02)+SUM(AA1439:AB1439))*0.0303/9*COUNT(Q1439:Y1439),IF(paramètres!$B$28=2,(SUM(Q1439:AB1439))*0.0303/9*COUNT(Q1439:Y1439),"Missing Delta option"))</f>
        <v>Missing Delta option</v>
      </c>
      <c r="AP1439" s="13" t="str">
        <f>IF(paramètres!$B$28=1,(((SUM(Q1439:Z1439)/1.02)+SUM(AA1439:AB1439))+((SUM(AC1439:AL1439)/1.02)+SUM(AM1439:AO1439)))*cotpatr,IF(paramètres!$B$28=2,(SUM(Q1439:AO1439)*cotpatr),"Missing Delta Option"))</f>
        <v>Missing Delta Option</v>
      </c>
      <c r="AQ1439" s="13" t="str" cm="1">
        <f t="array" ref="AQ1439">IF(paramètres!$B$28=1,(((SUM(Q1439:Z1439)/1.02)+SUM(AA1439:AB1439))+((SUM(AC1439:AN1439)/1.02)+SUM(AM1439:AN1439)))/12*pécule,IF(paramètres!$B$28=2,SUM(Q1439:AN1439)/12*pécule,"Missing Delta Option"))</f>
        <v>Missing Delta Option</v>
      </c>
      <c r="AR1439" s="132" t="e">
        <f>IF(paramètres!$B$28=1,(((SUM(Q1439:Z1439)/1.02)+SUM(AA1439:AB1439))+((SUM(AC1439:AN1439)/1.02)+SUM(AM1439:AN1439)))+AO1439+AP1439+AQ1439,SUM(Q1439:AN1439)+AO1439+AP1439+AQ1439)</f>
        <v>#VALUE!</v>
      </c>
    </row>
    <row r="1440" spans="1:44" x14ac:dyDescent="0.25">
      <c r="A1440" s="131"/>
      <c r="B1440" s="39"/>
      <c r="C1440" s="39"/>
      <c r="D1440" s="93"/>
      <c r="E1440" s="68"/>
      <c r="F1440" s="40"/>
      <c r="G1440" s="94"/>
      <c r="H1440" s="38"/>
      <c r="I1440" s="95"/>
      <c r="J1440" s="40"/>
      <c r="K1440" s="38"/>
      <c r="L1440" s="95"/>
      <c r="M1440" s="40"/>
      <c r="N1440" s="38"/>
      <c r="O1440" s="95"/>
      <c r="P1440" s="68"/>
      <c r="Q1440" s="226"/>
      <c r="R1440" s="227"/>
      <c r="S1440" s="227"/>
      <c r="T1440" s="227"/>
      <c r="U1440" s="227"/>
      <c r="V1440" s="227"/>
      <c r="W1440" s="227"/>
      <c r="X1440" s="227"/>
      <c r="Y1440" s="227"/>
      <c r="Z1440" s="227"/>
      <c r="AA1440" s="227"/>
      <c r="AB1440" s="228"/>
      <c r="AC1440" s="149">
        <f>IF($D1440="",0,IF($E1440="",0,IF(VLOOKUP($E1440,paramètres!$E$33:$F$44,2,FALSE)&lt;=VLOOKUP($AC$18,paramètres!$E$33:$F$44,2,FALSE),Q1440*$D1440,0)))</f>
        <v>0</v>
      </c>
      <c r="AD1440" s="13">
        <f>IF($D1440="",0,IF($E1440="",0,IF(VLOOKUP($E1440,paramètres!$E$33:$F$44,2,FALSE)&lt;=VLOOKUP($AD$18,paramètres!$E$33:$F$44,2,FALSE),R1440*$D1440,0)))</f>
        <v>0</v>
      </c>
      <c r="AE1440" s="13">
        <f>IF($D1440="",0,IF($E1440="",0,IF(VLOOKUP($E1440,paramètres!$E$33:$F$44,2,FALSE)&lt;=VLOOKUP($AE$18,paramètres!$E$33:$F$44,2,FALSE),S1440*$D1440,0)))</f>
        <v>0</v>
      </c>
      <c r="AF1440" s="13">
        <f>IF($D1440="",0,IF($E1440="",0,IF(VLOOKUP($E1440,paramètres!$E$33:$F$44,2,FALSE)&lt;=VLOOKUP($AF$18,paramètres!$E$33:$F$44,2,FALSE),T1440*$D1440,0)))</f>
        <v>0</v>
      </c>
      <c r="AG1440" s="13">
        <f>IF($D1440="",0,IF($E1440="",0,IF(VLOOKUP($E1440,paramètres!$E$33:$F$44,2,FALSE)&lt;=VLOOKUP($AG$18,paramètres!$E$33:$F$44,2,FALSE),U1440*$D1440,0)))</f>
        <v>0</v>
      </c>
      <c r="AH1440" s="13">
        <f>IF($D1440="",0,IF($E1440="",0,IF(VLOOKUP($E1440,paramètres!$E$33:$F$44,2,FALSE)&lt;=VLOOKUP($AH$18,paramètres!$E$33:$F$44,2,FALSE),V1440*$D1440,0)))</f>
        <v>0</v>
      </c>
      <c r="AI1440" s="13">
        <f>IF($D1440="",0,IF($E1440="",0,IF(VLOOKUP($E1440,paramètres!$E$33:$F$44,2,FALSE)&lt;=VLOOKUP($AI$18,paramètres!$E$33:$F$44,2,FALSE),W1440*$D1440,0)))</f>
        <v>0</v>
      </c>
      <c r="AJ1440" s="13">
        <f>IF($D1440="",0,IF($E1440="",0,IF(VLOOKUP($E1440,paramètres!$E$33:$F$44,2,FALSE)&lt;=VLOOKUP($AJ$18,paramètres!$E$33:$F$44,2,FALSE),X1440*$D1440,0)))</f>
        <v>0</v>
      </c>
      <c r="AK1440" s="13">
        <f>IF($D1440="",0,IF($E1440="",0,IF(VLOOKUP($E1440,paramètres!$E$33:$F$44,2,FALSE)&lt;=VLOOKUP($AK$18,paramètres!$E$33:$F$44,2,FALSE),Y1440*$D1440,0)))</f>
        <v>0</v>
      </c>
      <c r="AL1440" s="13">
        <f>IF($D1440="",0,IF($E1440="",0,IF(VLOOKUP($E1440,paramètres!$E$33:$F$44,2,FALSE)&lt;=VLOOKUP($AL$18,paramètres!$E$33:$F$44,2,FALSE),Z1440*$D1440,0)))</f>
        <v>0</v>
      </c>
      <c r="AM1440" s="13">
        <f>IF($D1440="",0,IF($E1440="",0,IF(VLOOKUP($E1440,paramètres!$E$33:$F$44,2,FALSE)&lt;=VLOOKUP($AM$18,paramètres!$E$33:$F$44,2,FALSE),AA1440*$D1440,0)))</f>
        <v>0</v>
      </c>
      <c r="AN1440" s="154">
        <f>IF($D1440="",0,IF($E1440="",0,IF(VLOOKUP($E1440,paramètres!$E$33:$F$44,2,FALSE)&lt;=VLOOKUP($AN$18,paramètres!$E$33:$F$44,2,FALSE),AB1440*$D1440,0)))</f>
        <v>0</v>
      </c>
      <c r="AO1440" s="149" t="str">
        <f>IF(paramètres!$B$28=1,((SUM(Q1440:Z1440)/1.02)+SUM(AA1440:AB1440))*0.0303/9*COUNT(Q1440:Y1440),IF(paramètres!$B$28=2,(SUM(Q1440:AB1440))*0.0303/9*COUNT(Q1440:Y1440),"Missing Delta option"))</f>
        <v>Missing Delta option</v>
      </c>
      <c r="AP1440" s="13" t="str">
        <f>IF(paramètres!$B$28=1,(((SUM(Q1440:Z1440)/1.02)+SUM(AA1440:AB1440))+((SUM(AC1440:AL1440)/1.02)+SUM(AM1440:AO1440)))*cotpatr,IF(paramètres!$B$28=2,(SUM(Q1440:AO1440)*cotpatr),"Missing Delta Option"))</f>
        <v>Missing Delta Option</v>
      </c>
      <c r="AQ1440" s="13" t="str" cm="1">
        <f t="array" ref="AQ1440">IF(paramètres!$B$28=1,(((SUM(Q1440:Z1440)/1.02)+SUM(AA1440:AB1440))+((SUM(AC1440:AN1440)/1.02)+SUM(AM1440:AN1440)))/12*pécule,IF(paramètres!$B$28=2,SUM(Q1440:AN1440)/12*pécule,"Missing Delta Option"))</f>
        <v>Missing Delta Option</v>
      </c>
      <c r="AR1440" s="132" t="e">
        <f>IF(paramètres!$B$28=1,(((SUM(Q1440:Z1440)/1.02)+SUM(AA1440:AB1440))+((SUM(AC1440:AN1440)/1.02)+SUM(AM1440:AN1440)))+AO1440+AP1440+AQ1440,SUM(Q1440:AN1440)+AO1440+AP1440+AQ1440)</f>
        <v>#VALUE!</v>
      </c>
    </row>
    <row r="1441" spans="1:44" x14ac:dyDescent="0.25">
      <c r="A1441" s="131"/>
      <c r="B1441" s="39"/>
      <c r="C1441" s="39"/>
      <c r="D1441" s="93"/>
      <c r="E1441" s="68"/>
      <c r="F1441" s="40"/>
      <c r="G1441" s="94"/>
      <c r="H1441" s="38"/>
      <c r="I1441" s="95"/>
      <c r="J1441" s="40"/>
      <c r="K1441" s="38"/>
      <c r="L1441" s="95"/>
      <c r="M1441" s="40"/>
      <c r="N1441" s="38"/>
      <c r="O1441" s="95"/>
      <c r="P1441" s="68"/>
      <c r="Q1441" s="226"/>
      <c r="R1441" s="227"/>
      <c r="S1441" s="227"/>
      <c r="T1441" s="227"/>
      <c r="U1441" s="227"/>
      <c r="V1441" s="227"/>
      <c r="W1441" s="227"/>
      <c r="X1441" s="227"/>
      <c r="Y1441" s="227"/>
      <c r="Z1441" s="227"/>
      <c r="AA1441" s="227"/>
      <c r="AB1441" s="228"/>
      <c r="AC1441" s="149">
        <f>IF($D1441="",0,IF($E1441="",0,IF(VLOOKUP($E1441,paramètres!$E$33:$F$44,2,FALSE)&lt;=VLOOKUP($AC$18,paramètres!$E$33:$F$44,2,FALSE),Q1441*$D1441,0)))</f>
        <v>0</v>
      </c>
      <c r="AD1441" s="13">
        <f>IF($D1441="",0,IF($E1441="",0,IF(VLOOKUP($E1441,paramètres!$E$33:$F$44,2,FALSE)&lt;=VLOOKUP($AD$18,paramètres!$E$33:$F$44,2,FALSE),R1441*$D1441,0)))</f>
        <v>0</v>
      </c>
      <c r="AE1441" s="13">
        <f>IF($D1441="",0,IF($E1441="",0,IF(VLOOKUP($E1441,paramètres!$E$33:$F$44,2,FALSE)&lt;=VLOOKUP($AE$18,paramètres!$E$33:$F$44,2,FALSE),S1441*$D1441,0)))</f>
        <v>0</v>
      </c>
      <c r="AF1441" s="13">
        <f>IF($D1441="",0,IF($E1441="",0,IF(VLOOKUP($E1441,paramètres!$E$33:$F$44,2,FALSE)&lt;=VLOOKUP($AF$18,paramètres!$E$33:$F$44,2,FALSE),T1441*$D1441,0)))</f>
        <v>0</v>
      </c>
      <c r="AG1441" s="13">
        <f>IF($D1441="",0,IF($E1441="",0,IF(VLOOKUP($E1441,paramètres!$E$33:$F$44,2,FALSE)&lt;=VLOOKUP($AG$18,paramètres!$E$33:$F$44,2,FALSE),U1441*$D1441,0)))</f>
        <v>0</v>
      </c>
      <c r="AH1441" s="13">
        <f>IF($D1441="",0,IF($E1441="",0,IF(VLOOKUP($E1441,paramètres!$E$33:$F$44,2,FALSE)&lt;=VLOOKUP($AH$18,paramètres!$E$33:$F$44,2,FALSE),V1441*$D1441,0)))</f>
        <v>0</v>
      </c>
      <c r="AI1441" s="13">
        <f>IF($D1441="",0,IF($E1441="",0,IF(VLOOKUP($E1441,paramètres!$E$33:$F$44,2,FALSE)&lt;=VLOOKUP($AI$18,paramètres!$E$33:$F$44,2,FALSE),W1441*$D1441,0)))</f>
        <v>0</v>
      </c>
      <c r="AJ1441" s="13">
        <f>IF($D1441="",0,IF($E1441="",0,IF(VLOOKUP($E1441,paramètres!$E$33:$F$44,2,FALSE)&lt;=VLOOKUP($AJ$18,paramètres!$E$33:$F$44,2,FALSE),X1441*$D1441,0)))</f>
        <v>0</v>
      </c>
      <c r="AK1441" s="13">
        <f>IF($D1441="",0,IF($E1441="",0,IF(VLOOKUP($E1441,paramètres!$E$33:$F$44,2,FALSE)&lt;=VLOOKUP($AK$18,paramètres!$E$33:$F$44,2,FALSE),Y1441*$D1441,0)))</f>
        <v>0</v>
      </c>
      <c r="AL1441" s="13">
        <f>IF($D1441="",0,IF($E1441="",0,IF(VLOOKUP($E1441,paramètres!$E$33:$F$44,2,FALSE)&lt;=VLOOKUP($AL$18,paramètres!$E$33:$F$44,2,FALSE),Z1441*$D1441,0)))</f>
        <v>0</v>
      </c>
      <c r="AM1441" s="13">
        <f>IF($D1441="",0,IF($E1441="",0,IF(VLOOKUP($E1441,paramètres!$E$33:$F$44,2,FALSE)&lt;=VLOOKUP($AM$18,paramètres!$E$33:$F$44,2,FALSE),AA1441*$D1441,0)))</f>
        <v>0</v>
      </c>
      <c r="AN1441" s="154">
        <f>IF($D1441="",0,IF($E1441="",0,IF(VLOOKUP($E1441,paramètres!$E$33:$F$44,2,FALSE)&lt;=VLOOKUP($AN$18,paramètres!$E$33:$F$44,2,FALSE),AB1441*$D1441,0)))</f>
        <v>0</v>
      </c>
      <c r="AO1441" s="149" t="str">
        <f>IF(paramètres!$B$28=1,((SUM(Q1441:Z1441)/1.02)+SUM(AA1441:AB1441))*0.0303/9*COUNT(Q1441:Y1441),IF(paramètres!$B$28=2,(SUM(Q1441:AB1441))*0.0303/9*COUNT(Q1441:Y1441),"Missing Delta option"))</f>
        <v>Missing Delta option</v>
      </c>
      <c r="AP1441" s="13" t="str">
        <f>IF(paramètres!$B$28=1,(((SUM(Q1441:Z1441)/1.02)+SUM(AA1441:AB1441))+((SUM(AC1441:AL1441)/1.02)+SUM(AM1441:AO1441)))*cotpatr,IF(paramètres!$B$28=2,(SUM(Q1441:AO1441)*cotpatr),"Missing Delta Option"))</f>
        <v>Missing Delta Option</v>
      </c>
      <c r="AQ1441" s="13" t="str" cm="1">
        <f t="array" ref="AQ1441">IF(paramètres!$B$28=1,(((SUM(Q1441:Z1441)/1.02)+SUM(AA1441:AB1441))+((SUM(AC1441:AN1441)/1.02)+SUM(AM1441:AN1441)))/12*pécule,IF(paramètres!$B$28=2,SUM(Q1441:AN1441)/12*pécule,"Missing Delta Option"))</f>
        <v>Missing Delta Option</v>
      </c>
      <c r="AR1441" s="132" t="e">
        <f>IF(paramètres!$B$28=1,(((SUM(Q1441:Z1441)/1.02)+SUM(AA1441:AB1441))+((SUM(AC1441:AN1441)/1.02)+SUM(AM1441:AN1441)))+AO1441+AP1441+AQ1441,SUM(Q1441:AN1441)+AO1441+AP1441+AQ1441)</f>
        <v>#VALUE!</v>
      </c>
    </row>
    <row r="1442" spans="1:44" x14ac:dyDescent="0.25">
      <c r="A1442" s="131"/>
      <c r="B1442" s="39"/>
      <c r="C1442" s="39"/>
      <c r="D1442" s="93"/>
      <c r="E1442" s="68"/>
      <c r="F1442" s="40"/>
      <c r="G1442" s="94"/>
      <c r="H1442" s="38"/>
      <c r="I1442" s="95"/>
      <c r="J1442" s="40"/>
      <c r="K1442" s="38"/>
      <c r="L1442" s="95"/>
      <c r="M1442" s="40"/>
      <c r="N1442" s="38"/>
      <c r="O1442" s="95"/>
      <c r="P1442" s="68"/>
      <c r="Q1442" s="226"/>
      <c r="R1442" s="227"/>
      <c r="S1442" s="227"/>
      <c r="T1442" s="227"/>
      <c r="U1442" s="227"/>
      <c r="V1442" s="227"/>
      <c r="W1442" s="227"/>
      <c r="X1442" s="227"/>
      <c r="Y1442" s="227"/>
      <c r="Z1442" s="227"/>
      <c r="AA1442" s="227"/>
      <c r="AB1442" s="228"/>
      <c r="AC1442" s="149">
        <f>IF($D1442="",0,IF($E1442="",0,IF(VLOOKUP($E1442,paramètres!$E$33:$F$44,2,FALSE)&lt;=VLOOKUP($AC$18,paramètres!$E$33:$F$44,2,FALSE),Q1442*$D1442,0)))</f>
        <v>0</v>
      </c>
      <c r="AD1442" s="13">
        <f>IF($D1442="",0,IF($E1442="",0,IF(VLOOKUP($E1442,paramètres!$E$33:$F$44,2,FALSE)&lt;=VLOOKUP($AD$18,paramètres!$E$33:$F$44,2,FALSE),R1442*$D1442,0)))</f>
        <v>0</v>
      </c>
      <c r="AE1442" s="13">
        <f>IF($D1442="",0,IF($E1442="",0,IF(VLOOKUP($E1442,paramètres!$E$33:$F$44,2,FALSE)&lt;=VLOOKUP($AE$18,paramètres!$E$33:$F$44,2,FALSE),S1442*$D1442,0)))</f>
        <v>0</v>
      </c>
      <c r="AF1442" s="13">
        <f>IF($D1442="",0,IF($E1442="",0,IF(VLOOKUP($E1442,paramètres!$E$33:$F$44,2,FALSE)&lt;=VLOOKUP($AF$18,paramètres!$E$33:$F$44,2,FALSE),T1442*$D1442,0)))</f>
        <v>0</v>
      </c>
      <c r="AG1442" s="13">
        <f>IF($D1442="",0,IF($E1442="",0,IF(VLOOKUP($E1442,paramètres!$E$33:$F$44,2,FALSE)&lt;=VLOOKUP($AG$18,paramètres!$E$33:$F$44,2,FALSE),U1442*$D1442,0)))</f>
        <v>0</v>
      </c>
      <c r="AH1442" s="13">
        <f>IF($D1442="",0,IF($E1442="",0,IF(VLOOKUP($E1442,paramètres!$E$33:$F$44,2,FALSE)&lt;=VLOOKUP($AH$18,paramètres!$E$33:$F$44,2,FALSE),V1442*$D1442,0)))</f>
        <v>0</v>
      </c>
      <c r="AI1442" s="13">
        <f>IF($D1442="",0,IF($E1442="",0,IF(VLOOKUP($E1442,paramètres!$E$33:$F$44,2,FALSE)&lt;=VLOOKUP($AI$18,paramètres!$E$33:$F$44,2,FALSE),W1442*$D1442,0)))</f>
        <v>0</v>
      </c>
      <c r="AJ1442" s="13">
        <f>IF($D1442="",0,IF($E1442="",0,IF(VLOOKUP($E1442,paramètres!$E$33:$F$44,2,FALSE)&lt;=VLOOKUP($AJ$18,paramètres!$E$33:$F$44,2,FALSE),X1442*$D1442,0)))</f>
        <v>0</v>
      </c>
      <c r="AK1442" s="13">
        <f>IF($D1442="",0,IF($E1442="",0,IF(VLOOKUP($E1442,paramètres!$E$33:$F$44,2,FALSE)&lt;=VLOOKUP($AK$18,paramètres!$E$33:$F$44,2,FALSE),Y1442*$D1442,0)))</f>
        <v>0</v>
      </c>
      <c r="AL1442" s="13">
        <f>IF($D1442="",0,IF($E1442="",0,IF(VLOOKUP($E1442,paramètres!$E$33:$F$44,2,FALSE)&lt;=VLOOKUP($AL$18,paramètres!$E$33:$F$44,2,FALSE),Z1442*$D1442,0)))</f>
        <v>0</v>
      </c>
      <c r="AM1442" s="13">
        <f>IF($D1442="",0,IF($E1442="",0,IF(VLOOKUP($E1442,paramètres!$E$33:$F$44,2,FALSE)&lt;=VLOOKUP($AM$18,paramètres!$E$33:$F$44,2,FALSE),AA1442*$D1442,0)))</f>
        <v>0</v>
      </c>
      <c r="AN1442" s="154">
        <f>IF($D1442="",0,IF($E1442="",0,IF(VLOOKUP($E1442,paramètres!$E$33:$F$44,2,FALSE)&lt;=VLOOKUP($AN$18,paramètres!$E$33:$F$44,2,FALSE),AB1442*$D1442,0)))</f>
        <v>0</v>
      </c>
      <c r="AO1442" s="149" t="str">
        <f>IF(paramètres!$B$28=1,((SUM(Q1442:Z1442)/1.02)+SUM(AA1442:AB1442))*0.0303/9*COUNT(Q1442:Y1442),IF(paramètres!$B$28=2,(SUM(Q1442:AB1442))*0.0303/9*COUNT(Q1442:Y1442),"Missing Delta option"))</f>
        <v>Missing Delta option</v>
      </c>
      <c r="AP1442" s="13" t="str">
        <f>IF(paramètres!$B$28=1,(((SUM(Q1442:Z1442)/1.02)+SUM(AA1442:AB1442))+((SUM(AC1442:AL1442)/1.02)+SUM(AM1442:AO1442)))*cotpatr,IF(paramètres!$B$28=2,(SUM(Q1442:AO1442)*cotpatr),"Missing Delta Option"))</f>
        <v>Missing Delta Option</v>
      </c>
      <c r="AQ1442" s="13" t="str" cm="1">
        <f t="array" ref="AQ1442">IF(paramètres!$B$28=1,(((SUM(Q1442:Z1442)/1.02)+SUM(AA1442:AB1442))+((SUM(AC1442:AN1442)/1.02)+SUM(AM1442:AN1442)))/12*pécule,IF(paramètres!$B$28=2,SUM(Q1442:AN1442)/12*pécule,"Missing Delta Option"))</f>
        <v>Missing Delta Option</v>
      </c>
      <c r="AR1442" s="132" t="e">
        <f>IF(paramètres!$B$28=1,(((SUM(Q1442:Z1442)/1.02)+SUM(AA1442:AB1442))+((SUM(AC1442:AN1442)/1.02)+SUM(AM1442:AN1442)))+AO1442+AP1442+AQ1442,SUM(Q1442:AN1442)+AO1442+AP1442+AQ1442)</f>
        <v>#VALUE!</v>
      </c>
    </row>
    <row r="1443" spans="1:44" x14ac:dyDescent="0.25">
      <c r="A1443" s="131"/>
      <c r="B1443" s="39"/>
      <c r="C1443" s="39"/>
      <c r="D1443" s="93"/>
      <c r="E1443" s="68"/>
      <c r="F1443" s="40"/>
      <c r="G1443" s="94"/>
      <c r="H1443" s="38"/>
      <c r="I1443" s="95"/>
      <c r="J1443" s="40"/>
      <c r="K1443" s="38"/>
      <c r="L1443" s="95"/>
      <c r="M1443" s="40"/>
      <c r="N1443" s="38"/>
      <c r="O1443" s="95"/>
      <c r="P1443" s="68"/>
      <c r="Q1443" s="226"/>
      <c r="R1443" s="227"/>
      <c r="S1443" s="227"/>
      <c r="T1443" s="227"/>
      <c r="U1443" s="227"/>
      <c r="V1443" s="227"/>
      <c r="W1443" s="227"/>
      <c r="X1443" s="227"/>
      <c r="Y1443" s="227"/>
      <c r="Z1443" s="227"/>
      <c r="AA1443" s="227"/>
      <c r="AB1443" s="228"/>
      <c r="AC1443" s="149">
        <f>IF($D1443="",0,IF($E1443="",0,IF(VLOOKUP($E1443,paramètres!$E$33:$F$44,2,FALSE)&lt;=VLOOKUP($AC$18,paramètres!$E$33:$F$44,2,FALSE),Q1443*$D1443,0)))</f>
        <v>0</v>
      </c>
      <c r="AD1443" s="13">
        <f>IF($D1443="",0,IF($E1443="",0,IF(VLOOKUP($E1443,paramètres!$E$33:$F$44,2,FALSE)&lt;=VLOOKUP($AD$18,paramètres!$E$33:$F$44,2,FALSE),R1443*$D1443,0)))</f>
        <v>0</v>
      </c>
      <c r="AE1443" s="13">
        <f>IF($D1443="",0,IF($E1443="",0,IF(VLOOKUP($E1443,paramètres!$E$33:$F$44,2,FALSE)&lt;=VLOOKUP($AE$18,paramètres!$E$33:$F$44,2,FALSE),S1443*$D1443,0)))</f>
        <v>0</v>
      </c>
      <c r="AF1443" s="13">
        <f>IF($D1443="",0,IF($E1443="",0,IF(VLOOKUP($E1443,paramètres!$E$33:$F$44,2,FALSE)&lt;=VLOOKUP($AF$18,paramètres!$E$33:$F$44,2,FALSE),T1443*$D1443,0)))</f>
        <v>0</v>
      </c>
      <c r="AG1443" s="13">
        <f>IF($D1443="",0,IF($E1443="",0,IF(VLOOKUP($E1443,paramètres!$E$33:$F$44,2,FALSE)&lt;=VLOOKUP($AG$18,paramètres!$E$33:$F$44,2,FALSE),U1443*$D1443,0)))</f>
        <v>0</v>
      </c>
      <c r="AH1443" s="13">
        <f>IF($D1443="",0,IF($E1443="",0,IF(VLOOKUP($E1443,paramètres!$E$33:$F$44,2,FALSE)&lt;=VLOOKUP($AH$18,paramètres!$E$33:$F$44,2,FALSE),V1443*$D1443,0)))</f>
        <v>0</v>
      </c>
      <c r="AI1443" s="13">
        <f>IF($D1443="",0,IF($E1443="",0,IF(VLOOKUP($E1443,paramètres!$E$33:$F$44,2,FALSE)&lt;=VLOOKUP($AI$18,paramètres!$E$33:$F$44,2,FALSE),W1443*$D1443,0)))</f>
        <v>0</v>
      </c>
      <c r="AJ1443" s="13">
        <f>IF($D1443="",0,IF($E1443="",0,IF(VLOOKUP($E1443,paramètres!$E$33:$F$44,2,FALSE)&lt;=VLOOKUP($AJ$18,paramètres!$E$33:$F$44,2,FALSE),X1443*$D1443,0)))</f>
        <v>0</v>
      </c>
      <c r="AK1443" s="13">
        <f>IF($D1443="",0,IF($E1443="",0,IF(VLOOKUP($E1443,paramètres!$E$33:$F$44,2,FALSE)&lt;=VLOOKUP($AK$18,paramètres!$E$33:$F$44,2,FALSE),Y1443*$D1443,0)))</f>
        <v>0</v>
      </c>
      <c r="AL1443" s="13">
        <f>IF($D1443="",0,IF($E1443="",0,IF(VLOOKUP($E1443,paramètres!$E$33:$F$44,2,FALSE)&lt;=VLOOKUP($AL$18,paramètres!$E$33:$F$44,2,FALSE),Z1443*$D1443,0)))</f>
        <v>0</v>
      </c>
      <c r="AM1443" s="13">
        <f>IF($D1443="",0,IF($E1443="",0,IF(VLOOKUP($E1443,paramètres!$E$33:$F$44,2,FALSE)&lt;=VLOOKUP($AM$18,paramètres!$E$33:$F$44,2,FALSE),AA1443*$D1443,0)))</f>
        <v>0</v>
      </c>
      <c r="AN1443" s="154">
        <f>IF($D1443="",0,IF($E1443="",0,IF(VLOOKUP($E1443,paramètres!$E$33:$F$44,2,FALSE)&lt;=VLOOKUP($AN$18,paramètres!$E$33:$F$44,2,FALSE),AB1443*$D1443,0)))</f>
        <v>0</v>
      </c>
      <c r="AO1443" s="149" t="str">
        <f>IF(paramètres!$B$28=1,((SUM(Q1443:Z1443)/1.02)+SUM(AA1443:AB1443))*0.0303/9*COUNT(Q1443:Y1443),IF(paramètres!$B$28=2,(SUM(Q1443:AB1443))*0.0303/9*COUNT(Q1443:Y1443),"Missing Delta option"))</f>
        <v>Missing Delta option</v>
      </c>
      <c r="AP1443" s="13" t="str">
        <f>IF(paramètres!$B$28=1,(((SUM(Q1443:Z1443)/1.02)+SUM(AA1443:AB1443))+((SUM(AC1443:AL1443)/1.02)+SUM(AM1443:AO1443)))*cotpatr,IF(paramètres!$B$28=2,(SUM(Q1443:AO1443)*cotpatr),"Missing Delta Option"))</f>
        <v>Missing Delta Option</v>
      </c>
      <c r="AQ1443" s="13" t="str" cm="1">
        <f t="array" ref="AQ1443">IF(paramètres!$B$28=1,(((SUM(Q1443:Z1443)/1.02)+SUM(AA1443:AB1443))+((SUM(AC1443:AN1443)/1.02)+SUM(AM1443:AN1443)))/12*pécule,IF(paramètres!$B$28=2,SUM(Q1443:AN1443)/12*pécule,"Missing Delta Option"))</f>
        <v>Missing Delta Option</v>
      </c>
      <c r="AR1443" s="132" t="e">
        <f>IF(paramètres!$B$28=1,(((SUM(Q1443:Z1443)/1.02)+SUM(AA1443:AB1443))+((SUM(AC1443:AN1443)/1.02)+SUM(AM1443:AN1443)))+AO1443+AP1443+AQ1443,SUM(Q1443:AN1443)+AO1443+AP1443+AQ1443)</f>
        <v>#VALUE!</v>
      </c>
    </row>
    <row r="1444" spans="1:44" x14ac:dyDescent="0.25">
      <c r="A1444" s="131"/>
      <c r="B1444" s="39"/>
      <c r="C1444" s="39"/>
      <c r="D1444" s="93"/>
      <c r="E1444" s="68"/>
      <c r="F1444" s="40"/>
      <c r="G1444" s="94"/>
      <c r="H1444" s="38"/>
      <c r="I1444" s="95"/>
      <c r="J1444" s="40"/>
      <c r="K1444" s="38"/>
      <c r="L1444" s="95"/>
      <c r="M1444" s="40"/>
      <c r="N1444" s="38"/>
      <c r="O1444" s="95"/>
      <c r="P1444" s="68"/>
      <c r="Q1444" s="226"/>
      <c r="R1444" s="227"/>
      <c r="S1444" s="227"/>
      <c r="T1444" s="227"/>
      <c r="U1444" s="227"/>
      <c r="V1444" s="227"/>
      <c r="W1444" s="227"/>
      <c r="X1444" s="227"/>
      <c r="Y1444" s="227"/>
      <c r="Z1444" s="227"/>
      <c r="AA1444" s="227"/>
      <c r="AB1444" s="228"/>
      <c r="AC1444" s="149">
        <f>IF($D1444="",0,IF($E1444="",0,IF(VLOOKUP($E1444,paramètres!$E$33:$F$44,2,FALSE)&lt;=VLOOKUP($AC$18,paramètres!$E$33:$F$44,2,FALSE),Q1444*$D1444,0)))</f>
        <v>0</v>
      </c>
      <c r="AD1444" s="13">
        <f>IF($D1444="",0,IF($E1444="",0,IF(VLOOKUP($E1444,paramètres!$E$33:$F$44,2,FALSE)&lt;=VLOOKUP($AD$18,paramètres!$E$33:$F$44,2,FALSE),R1444*$D1444,0)))</f>
        <v>0</v>
      </c>
      <c r="AE1444" s="13">
        <f>IF($D1444="",0,IF($E1444="",0,IF(VLOOKUP($E1444,paramètres!$E$33:$F$44,2,FALSE)&lt;=VLOOKUP($AE$18,paramètres!$E$33:$F$44,2,FALSE),S1444*$D1444,0)))</f>
        <v>0</v>
      </c>
      <c r="AF1444" s="13">
        <f>IF($D1444="",0,IF($E1444="",0,IF(VLOOKUP($E1444,paramètres!$E$33:$F$44,2,FALSE)&lt;=VLOOKUP($AF$18,paramètres!$E$33:$F$44,2,FALSE),T1444*$D1444,0)))</f>
        <v>0</v>
      </c>
      <c r="AG1444" s="13">
        <f>IF($D1444="",0,IF($E1444="",0,IF(VLOOKUP($E1444,paramètres!$E$33:$F$44,2,FALSE)&lt;=VLOOKUP($AG$18,paramètres!$E$33:$F$44,2,FALSE),U1444*$D1444,0)))</f>
        <v>0</v>
      </c>
      <c r="AH1444" s="13">
        <f>IF($D1444="",0,IF($E1444="",0,IF(VLOOKUP($E1444,paramètres!$E$33:$F$44,2,FALSE)&lt;=VLOOKUP($AH$18,paramètres!$E$33:$F$44,2,FALSE),V1444*$D1444,0)))</f>
        <v>0</v>
      </c>
      <c r="AI1444" s="13">
        <f>IF($D1444="",0,IF($E1444="",0,IF(VLOOKUP($E1444,paramètres!$E$33:$F$44,2,FALSE)&lt;=VLOOKUP($AI$18,paramètres!$E$33:$F$44,2,FALSE),W1444*$D1444,0)))</f>
        <v>0</v>
      </c>
      <c r="AJ1444" s="13">
        <f>IF($D1444="",0,IF($E1444="",0,IF(VLOOKUP($E1444,paramètres!$E$33:$F$44,2,FALSE)&lt;=VLOOKUP($AJ$18,paramètres!$E$33:$F$44,2,FALSE),X1444*$D1444,0)))</f>
        <v>0</v>
      </c>
      <c r="AK1444" s="13">
        <f>IF($D1444="",0,IF($E1444="",0,IF(VLOOKUP($E1444,paramètres!$E$33:$F$44,2,FALSE)&lt;=VLOOKUP($AK$18,paramètres!$E$33:$F$44,2,FALSE),Y1444*$D1444,0)))</f>
        <v>0</v>
      </c>
      <c r="AL1444" s="13">
        <f>IF($D1444="",0,IF($E1444="",0,IF(VLOOKUP($E1444,paramètres!$E$33:$F$44,2,FALSE)&lt;=VLOOKUP($AL$18,paramètres!$E$33:$F$44,2,FALSE),Z1444*$D1444,0)))</f>
        <v>0</v>
      </c>
      <c r="AM1444" s="13">
        <f>IF($D1444="",0,IF($E1444="",0,IF(VLOOKUP($E1444,paramètres!$E$33:$F$44,2,FALSE)&lt;=VLOOKUP($AM$18,paramètres!$E$33:$F$44,2,FALSE),AA1444*$D1444,0)))</f>
        <v>0</v>
      </c>
      <c r="AN1444" s="154">
        <f>IF($D1444="",0,IF($E1444="",0,IF(VLOOKUP($E1444,paramètres!$E$33:$F$44,2,FALSE)&lt;=VLOOKUP($AN$18,paramètres!$E$33:$F$44,2,FALSE),AB1444*$D1444,0)))</f>
        <v>0</v>
      </c>
      <c r="AO1444" s="149" t="str">
        <f>IF(paramètres!$B$28=1,((SUM(Q1444:Z1444)/1.02)+SUM(AA1444:AB1444))*0.0303/9*COUNT(Q1444:Y1444),IF(paramètres!$B$28=2,(SUM(Q1444:AB1444))*0.0303/9*COUNT(Q1444:Y1444),"Missing Delta option"))</f>
        <v>Missing Delta option</v>
      </c>
      <c r="AP1444" s="13" t="str">
        <f>IF(paramètres!$B$28=1,(((SUM(Q1444:Z1444)/1.02)+SUM(AA1444:AB1444))+((SUM(AC1444:AL1444)/1.02)+SUM(AM1444:AO1444)))*cotpatr,IF(paramètres!$B$28=2,(SUM(Q1444:AO1444)*cotpatr),"Missing Delta Option"))</f>
        <v>Missing Delta Option</v>
      </c>
      <c r="AQ1444" s="13" t="str" cm="1">
        <f t="array" ref="AQ1444">IF(paramètres!$B$28=1,(((SUM(Q1444:Z1444)/1.02)+SUM(AA1444:AB1444))+((SUM(AC1444:AN1444)/1.02)+SUM(AM1444:AN1444)))/12*pécule,IF(paramètres!$B$28=2,SUM(Q1444:AN1444)/12*pécule,"Missing Delta Option"))</f>
        <v>Missing Delta Option</v>
      </c>
      <c r="AR1444" s="132" t="e">
        <f>IF(paramètres!$B$28=1,(((SUM(Q1444:Z1444)/1.02)+SUM(AA1444:AB1444))+((SUM(AC1444:AN1444)/1.02)+SUM(AM1444:AN1444)))+AO1444+AP1444+AQ1444,SUM(Q1444:AN1444)+AO1444+AP1444+AQ1444)</f>
        <v>#VALUE!</v>
      </c>
    </row>
    <row r="1445" spans="1:44" x14ac:dyDescent="0.25">
      <c r="A1445" s="131"/>
      <c r="B1445" s="39"/>
      <c r="C1445" s="39"/>
      <c r="D1445" s="93"/>
      <c r="E1445" s="68"/>
      <c r="F1445" s="40"/>
      <c r="G1445" s="94"/>
      <c r="H1445" s="38"/>
      <c r="I1445" s="95"/>
      <c r="J1445" s="40"/>
      <c r="K1445" s="38"/>
      <c r="L1445" s="95"/>
      <c r="M1445" s="40"/>
      <c r="N1445" s="38"/>
      <c r="O1445" s="95"/>
      <c r="P1445" s="68"/>
      <c r="Q1445" s="226"/>
      <c r="R1445" s="227"/>
      <c r="S1445" s="227"/>
      <c r="T1445" s="227"/>
      <c r="U1445" s="227"/>
      <c r="V1445" s="227"/>
      <c r="W1445" s="227"/>
      <c r="X1445" s="227"/>
      <c r="Y1445" s="227"/>
      <c r="Z1445" s="227"/>
      <c r="AA1445" s="227"/>
      <c r="AB1445" s="228"/>
      <c r="AC1445" s="149">
        <f>IF($D1445="",0,IF($E1445="",0,IF(VLOOKUP($E1445,paramètres!$E$33:$F$44,2,FALSE)&lt;=VLOOKUP($AC$18,paramètres!$E$33:$F$44,2,FALSE),Q1445*$D1445,0)))</f>
        <v>0</v>
      </c>
      <c r="AD1445" s="13">
        <f>IF($D1445="",0,IF($E1445="",0,IF(VLOOKUP($E1445,paramètres!$E$33:$F$44,2,FALSE)&lt;=VLOOKUP($AD$18,paramètres!$E$33:$F$44,2,FALSE),R1445*$D1445,0)))</f>
        <v>0</v>
      </c>
      <c r="AE1445" s="13">
        <f>IF($D1445="",0,IF($E1445="",0,IF(VLOOKUP($E1445,paramètres!$E$33:$F$44,2,FALSE)&lt;=VLOOKUP($AE$18,paramètres!$E$33:$F$44,2,FALSE),S1445*$D1445,0)))</f>
        <v>0</v>
      </c>
      <c r="AF1445" s="13">
        <f>IF($D1445="",0,IF($E1445="",0,IF(VLOOKUP($E1445,paramètres!$E$33:$F$44,2,FALSE)&lt;=VLOOKUP($AF$18,paramètres!$E$33:$F$44,2,FALSE),T1445*$D1445,0)))</f>
        <v>0</v>
      </c>
      <c r="AG1445" s="13">
        <f>IF($D1445="",0,IF($E1445="",0,IF(VLOOKUP($E1445,paramètres!$E$33:$F$44,2,FALSE)&lt;=VLOOKUP($AG$18,paramètres!$E$33:$F$44,2,FALSE),U1445*$D1445,0)))</f>
        <v>0</v>
      </c>
      <c r="AH1445" s="13">
        <f>IF($D1445="",0,IF($E1445="",0,IF(VLOOKUP($E1445,paramètres!$E$33:$F$44,2,FALSE)&lt;=VLOOKUP($AH$18,paramètres!$E$33:$F$44,2,FALSE),V1445*$D1445,0)))</f>
        <v>0</v>
      </c>
      <c r="AI1445" s="13">
        <f>IF($D1445="",0,IF($E1445="",0,IF(VLOOKUP($E1445,paramètres!$E$33:$F$44,2,FALSE)&lt;=VLOOKUP($AI$18,paramètres!$E$33:$F$44,2,FALSE),W1445*$D1445,0)))</f>
        <v>0</v>
      </c>
      <c r="AJ1445" s="13">
        <f>IF($D1445="",0,IF($E1445="",0,IF(VLOOKUP($E1445,paramètres!$E$33:$F$44,2,FALSE)&lt;=VLOOKUP($AJ$18,paramètres!$E$33:$F$44,2,FALSE),X1445*$D1445,0)))</f>
        <v>0</v>
      </c>
      <c r="AK1445" s="13">
        <f>IF($D1445="",0,IF($E1445="",0,IF(VLOOKUP($E1445,paramètres!$E$33:$F$44,2,FALSE)&lt;=VLOOKUP($AK$18,paramètres!$E$33:$F$44,2,FALSE),Y1445*$D1445,0)))</f>
        <v>0</v>
      </c>
      <c r="AL1445" s="13">
        <f>IF($D1445="",0,IF($E1445="",0,IF(VLOOKUP($E1445,paramètres!$E$33:$F$44,2,FALSE)&lt;=VLOOKUP($AL$18,paramètres!$E$33:$F$44,2,FALSE),Z1445*$D1445,0)))</f>
        <v>0</v>
      </c>
      <c r="AM1445" s="13">
        <f>IF($D1445="",0,IF($E1445="",0,IF(VLOOKUP($E1445,paramètres!$E$33:$F$44,2,FALSE)&lt;=VLOOKUP($AM$18,paramètres!$E$33:$F$44,2,FALSE),AA1445*$D1445,0)))</f>
        <v>0</v>
      </c>
      <c r="AN1445" s="154">
        <f>IF($D1445="",0,IF($E1445="",0,IF(VLOOKUP($E1445,paramètres!$E$33:$F$44,2,FALSE)&lt;=VLOOKUP($AN$18,paramètres!$E$33:$F$44,2,FALSE),AB1445*$D1445,0)))</f>
        <v>0</v>
      </c>
      <c r="AO1445" s="149" t="str">
        <f>IF(paramètres!$B$28=1,((SUM(Q1445:Z1445)/1.02)+SUM(AA1445:AB1445))*0.0303/9*COUNT(Q1445:Y1445),IF(paramètres!$B$28=2,(SUM(Q1445:AB1445))*0.0303/9*COUNT(Q1445:Y1445),"Missing Delta option"))</f>
        <v>Missing Delta option</v>
      </c>
      <c r="AP1445" s="13" t="str">
        <f>IF(paramètres!$B$28=1,(((SUM(Q1445:Z1445)/1.02)+SUM(AA1445:AB1445))+((SUM(AC1445:AL1445)/1.02)+SUM(AM1445:AO1445)))*cotpatr,IF(paramètres!$B$28=2,(SUM(Q1445:AO1445)*cotpatr),"Missing Delta Option"))</f>
        <v>Missing Delta Option</v>
      </c>
      <c r="AQ1445" s="13" t="str" cm="1">
        <f t="array" ref="AQ1445">IF(paramètres!$B$28=1,(((SUM(Q1445:Z1445)/1.02)+SUM(AA1445:AB1445))+((SUM(AC1445:AN1445)/1.02)+SUM(AM1445:AN1445)))/12*pécule,IF(paramètres!$B$28=2,SUM(Q1445:AN1445)/12*pécule,"Missing Delta Option"))</f>
        <v>Missing Delta Option</v>
      </c>
      <c r="AR1445" s="132" t="e">
        <f>IF(paramètres!$B$28=1,(((SUM(Q1445:Z1445)/1.02)+SUM(AA1445:AB1445))+((SUM(AC1445:AN1445)/1.02)+SUM(AM1445:AN1445)))+AO1445+AP1445+AQ1445,SUM(Q1445:AN1445)+AO1445+AP1445+AQ1445)</f>
        <v>#VALUE!</v>
      </c>
    </row>
    <row r="1446" spans="1:44" x14ac:dyDescent="0.25">
      <c r="A1446" s="131"/>
      <c r="B1446" s="39"/>
      <c r="C1446" s="39"/>
      <c r="D1446" s="93"/>
      <c r="E1446" s="68"/>
      <c r="F1446" s="40"/>
      <c r="G1446" s="94"/>
      <c r="H1446" s="38"/>
      <c r="I1446" s="95"/>
      <c r="J1446" s="40"/>
      <c r="K1446" s="38"/>
      <c r="L1446" s="95"/>
      <c r="M1446" s="40"/>
      <c r="N1446" s="38"/>
      <c r="O1446" s="95"/>
      <c r="P1446" s="68"/>
      <c r="Q1446" s="226"/>
      <c r="R1446" s="227"/>
      <c r="S1446" s="227"/>
      <c r="T1446" s="227"/>
      <c r="U1446" s="227"/>
      <c r="V1446" s="227"/>
      <c r="W1446" s="227"/>
      <c r="X1446" s="227"/>
      <c r="Y1446" s="227"/>
      <c r="Z1446" s="227"/>
      <c r="AA1446" s="227"/>
      <c r="AB1446" s="228"/>
      <c r="AC1446" s="149">
        <f>IF($D1446="",0,IF($E1446="",0,IF(VLOOKUP($E1446,paramètres!$E$33:$F$44,2,FALSE)&lt;=VLOOKUP($AC$18,paramètres!$E$33:$F$44,2,FALSE),Q1446*$D1446,0)))</f>
        <v>0</v>
      </c>
      <c r="AD1446" s="13">
        <f>IF($D1446="",0,IF($E1446="",0,IF(VLOOKUP($E1446,paramètres!$E$33:$F$44,2,FALSE)&lt;=VLOOKUP($AD$18,paramètres!$E$33:$F$44,2,FALSE),R1446*$D1446,0)))</f>
        <v>0</v>
      </c>
      <c r="AE1446" s="13">
        <f>IF($D1446="",0,IF($E1446="",0,IF(VLOOKUP($E1446,paramètres!$E$33:$F$44,2,FALSE)&lt;=VLOOKUP($AE$18,paramètres!$E$33:$F$44,2,FALSE),S1446*$D1446,0)))</f>
        <v>0</v>
      </c>
      <c r="AF1446" s="13">
        <f>IF($D1446="",0,IF($E1446="",0,IF(VLOOKUP($E1446,paramètres!$E$33:$F$44,2,FALSE)&lt;=VLOOKUP($AF$18,paramètres!$E$33:$F$44,2,FALSE),T1446*$D1446,0)))</f>
        <v>0</v>
      </c>
      <c r="AG1446" s="13">
        <f>IF($D1446="",0,IF($E1446="",0,IF(VLOOKUP($E1446,paramètres!$E$33:$F$44,2,FALSE)&lt;=VLOOKUP($AG$18,paramètres!$E$33:$F$44,2,FALSE),U1446*$D1446,0)))</f>
        <v>0</v>
      </c>
      <c r="AH1446" s="13">
        <f>IF($D1446="",0,IF($E1446="",0,IF(VLOOKUP($E1446,paramètres!$E$33:$F$44,2,FALSE)&lt;=VLOOKUP($AH$18,paramètres!$E$33:$F$44,2,FALSE),V1446*$D1446,0)))</f>
        <v>0</v>
      </c>
      <c r="AI1446" s="13">
        <f>IF($D1446="",0,IF($E1446="",0,IF(VLOOKUP($E1446,paramètres!$E$33:$F$44,2,FALSE)&lt;=VLOOKUP($AI$18,paramètres!$E$33:$F$44,2,FALSE),W1446*$D1446,0)))</f>
        <v>0</v>
      </c>
      <c r="AJ1446" s="13">
        <f>IF($D1446="",0,IF($E1446="",0,IF(VLOOKUP($E1446,paramètres!$E$33:$F$44,2,FALSE)&lt;=VLOOKUP($AJ$18,paramètres!$E$33:$F$44,2,FALSE),X1446*$D1446,0)))</f>
        <v>0</v>
      </c>
      <c r="AK1446" s="13">
        <f>IF($D1446="",0,IF($E1446="",0,IF(VLOOKUP($E1446,paramètres!$E$33:$F$44,2,FALSE)&lt;=VLOOKUP($AK$18,paramètres!$E$33:$F$44,2,FALSE),Y1446*$D1446,0)))</f>
        <v>0</v>
      </c>
      <c r="AL1446" s="13">
        <f>IF($D1446="",0,IF($E1446="",0,IF(VLOOKUP($E1446,paramètres!$E$33:$F$44,2,FALSE)&lt;=VLOOKUP($AL$18,paramètres!$E$33:$F$44,2,FALSE),Z1446*$D1446,0)))</f>
        <v>0</v>
      </c>
      <c r="AM1446" s="13">
        <f>IF($D1446="",0,IF($E1446="",0,IF(VLOOKUP($E1446,paramètres!$E$33:$F$44,2,FALSE)&lt;=VLOOKUP($AM$18,paramètres!$E$33:$F$44,2,FALSE),AA1446*$D1446,0)))</f>
        <v>0</v>
      </c>
      <c r="AN1446" s="154">
        <f>IF($D1446="",0,IF($E1446="",0,IF(VLOOKUP($E1446,paramètres!$E$33:$F$44,2,FALSE)&lt;=VLOOKUP($AN$18,paramètres!$E$33:$F$44,2,FALSE),AB1446*$D1446,0)))</f>
        <v>0</v>
      </c>
      <c r="AO1446" s="149" t="str">
        <f>IF(paramètres!$B$28=1,((SUM(Q1446:Z1446)/1.02)+SUM(AA1446:AB1446))*0.0303/9*COUNT(Q1446:Y1446),IF(paramètres!$B$28=2,(SUM(Q1446:AB1446))*0.0303/9*COUNT(Q1446:Y1446),"Missing Delta option"))</f>
        <v>Missing Delta option</v>
      </c>
      <c r="AP1446" s="13" t="str">
        <f>IF(paramètres!$B$28=1,(((SUM(Q1446:Z1446)/1.02)+SUM(AA1446:AB1446))+((SUM(AC1446:AL1446)/1.02)+SUM(AM1446:AO1446)))*cotpatr,IF(paramètres!$B$28=2,(SUM(Q1446:AO1446)*cotpatr),"Missing Delta Option"))</f>
        <v>Missing Delta Option</v>
      </c>
      <c r="AQ1446" s="13" t="str" cm="1">
        <f t="array" ref="AQ1446">IF(paramètres!$B$28=1,(((SUM(Q1446:Z1446)/1.02)+SUM(AA1446:AB1446))+((SUM(AC1446:AN1446)/1.02)+SUM(AM1446:AN1446)))/12*pécule,IF(paramètres!$B$28=2,SUM(Q1446:AN1446)/12*pécule,"Missing Delta Option"))</f>
        <v>Missing Delta Option</v>
      </c>
      <c r="AR1446" s="132" t="e">
        <f>IF(paramètres!$B$28=1,(((SUM(Q1446:Z1446)/1.02)+SUM(AA1446:AB1446))+((SUM(AC1446:AN1446)/1.02)+SUM(AM1446:AN1446)))+AO1446+AP1446+AQ1446,SUM(Q1446:AN1446)+AO1446+AP1446+AQ1446)</f>
        <v>#VALUE!</v>
      </c>
    </row>
    <row r="1447" spans="1:44" x14ac:dyDescent="0.25">
      <c r="A1447" s="131"/>
      <c r="B1447" s="39"/>
      <c r="C1447" s="39"/>
      <c r="D1447" s="93"/>
      <c r="E1447" s="68"/>
      <c r="F1447" s="40"/>
      <c r="G1447" s="94"/>
      <c r="H1447" s="38"/>
      <c r="I1447" s="95"/>
      <c r="J1447" s="40"/>
      <c r="K1447" s="38"/>
      <c r="L1447" s="95"/>
      <c r="M1447" s="40"/>
      <c r="N1447" s="38"/>
      <c r="O1447" s="95"/>
      <c r="P1447" s="68"/>
      <c r="Q1447" s="226"/>
      <c r="R1447" s="227"/>
      <c r="S1447" s="227"/>
      <c r="T1447" s="227"/>
      <c r="U1447" s="227"/>
      <c r="V1447" s="227"/>
      <c r="W1447" s="227"/>
      <c r="X1447" s="227"/>
      <c r="Y1447" s="227"/>
      <c r="Z1447" s="227"/>
      <c r="AA1447" s="227"/>
      <c r="AB1447" s="228"/>
      <c r="AC1447" s="149">
        <f>IF($D1447="",0,IF($E1447="",0,IF(VLOOKUP($E1447,paramètres!$E$33:$F$44,2,FALSE)&lt;=VLOOKUP($AC$18,paramètres!$E$33:$F$44,2,FALSE),Q1447*$D1447,0)))</f>
        <v>0</v>
      </c>
      <c r="AD1447" s="13">
        <f>IF($D1447="",0,IF($E1447="",0,IF(VLOOKUP($E1447,paramètres!$E$33:$F$44,2,FALSE)&lt;=VLOOKUP($AD$18,paramètres!$E$33:$F$44,2,FALSE),R1447*$D1447,0)))</f>
        <v>0</v>
      </c>
      <c r="AE1447" s="13">
        <f>IF($D1447="",0,IF($E1447="",0,IF(VLOOKUP($E1447,paramètres!$E$33:$F$44,2,FALSE)&lt;=VLOOKUP($AE$18,paramètres!$E$33:$F$44,2,FALSE),S1447*$D1447,0)))</f>
        <v>0</v>
      </c>
      <c r="AF1447" s="13">
        <f>IF($D1447="",0,IF($E1447="",0,IF(VLOOKUP($E1447,paramètres!$E$33:$F$44,2,FALSE)&lt;=VLOOKUP($AF$18,paramètres!$E$33:$F$44,2,FALSE),T1447*$D1447,0)))</f>
        <v>0</v>
      </c>
      <c r="AG1447" s="13">
        <f>IF($D1447="",0,IF($E1447="",0,IF(VLOOKUP($E1447,paramètres!$E$33:$F$44,2,FALSE)&lt;=VLOOKUP($AG$18,paramètres!$E$33:$F$44,2,FALSE),U1447*$D1447,0)))</f>
        <v>0</v>
      </c>
      <c r="AH1447" s="13">
        <f>IF($D1447="",0,IF($E1447="",0,IF(VLOOKUP($E1447,paramètres!$E$33:$F$44,2,FALSE)&lt;=VLOOKUP($AH$18,paramètres!$E$33:$F$44,2,FALSE),V1447*$D1447,0)))</f>
        <v>0</v>
      </c>
      <c r="AI1447" s="13">
        <f>IF($D1447="",0,IF($E1447="",0,IF(VLOOKUP($E1447,paramètres!$E$33:$F$44,2,FALSE)&lt;=VLOOKUP($AI$18,paramètres!$E$33:$F$44,2,FALSE),W1447*$D1447,0)))</f>
        <v>0</v>
      </c>
      <c r="AJ1447" s="13">
        <f>IF($D1447="",0,IF($E1447="",0,IF(VLOOKUP($E1447,paramètres!$E$33:$F$44,2,FALSE)&lt;=VLOOKUP($AJ$18,paramètres!$E$33:$F$44,2,FALSE),X1447*$D1447,0)))</f>
        <v>0</v>
      </c>
      <c r="AK1447" s="13">
        <f>IF($D1447="",0,IF($E1447="",0,IF(VLOOKUP($E1447,paramètres!$E$33:$F$44,2,FALSE)&lt;=VLOOKUP($AK$18,paramètres!$E$33:$F$44,2,FALSE),Y1447*$D1447,0)))</f>
        <v>0</v>
      </c>
      <c r="AL1447" s="13">
        <f>IF($D1447="",0,IF($E1447="",0,IF(VLOOKUP($E1447,paramètres!$E$33:$F$44,2,FALSE)&lt;=VLOOKUP($AL$18,paramètres!$E$33:$F$44,2,FALSE),Z1447*$D1447,0)))</f>
        <v>0</v>
      </c>
      <c r="AM1447" s="13">
        <f>IF($D1447="",0,IF($E1447="",0,IF(VLOOKUP($E1447,paramètres!$E$33:$F$44,2,FALSE)&lt;=VLOOKUP($AM$18,paramètres!$E$33:$F$44,2,FALSE),AA1447*$D1447,0)))</f>
        <v>0</v>
      </c>
      <c r="AN1447" s="154">
        <f>IF($D1447="",0,IF($E1447="",0,IF(VLOOKUP($E1447,paramètres!$E$33:$F$44,2,FALSE)&lt;=VLOOKUP($AN$18,paramètres!$E$33:$F$44,2,FALSE),AB1447*$D1447,0)))</f>
        <v>0</v>
      </c>
      <c r="AO1447" s="149" t="str">
        <f>IF(paramètres!$B$28=1,((SUM(Q1447:Z1447)/1.02)+SUM(AA1447:AB1447))*0.0303/9*COUNT(Q1447:Y1447),IF(paramètres!$B$28=2,(SUM(Q1447:AB1447))*0.0303/9*COUNT(Q1447:Y1447),"Missing Delta option"))</f>
        <v>Missing Delta option</v>
      </c>
      <c r="AP1447" s="13" t="str">
        <f>IF(paramètres!$B$28=1,(((SUM(Q1447:Z1447)/1.02)+SUM(AA1447:AB1447))+((SUM(AC1447:AL1447)/1.02)+SUM(AM1447:AO1447)))*cotpatr,IF(paramètres!$B$28=2,(SUM(Q1447:AO1447)*cotpatr),"Missing Delta Option"))</f>
        <v>Missing Delta Option</v>
      </c>
      <c r="AQ1447" s="13" t="str" cm="1">
        <f t="array" ref="AQ1447">IF(paramètres!$B$28=1,(((SUM(Q1447:Z1447)/1.02)+SUM(AA1447:AB1447))+((SUM(AC1447:AN1447)/1.02)+SUM(AM1447:AN1447)))/12*pécule,IF(paramètres!$B$28=2,SUM(Q1447:AN1447)/12*pécule,"Missing Delta Option"))</f>
        <v>Missing Delta Option</v>
      </c>
      <c r="AR1447" s="132" t="e">
        <f>IF(paramètres!$B$28=1,(((SUM(Q1447:Z1447)/1.02)+SUM(AA1447:AB1447))+((SUM(AC1447:AN1447)/1.02)+SUM(AM1447:AN1447)))+AO1447+AP1447+AQ1447,SUM(Q1447:AN1447)+AO1447+AP1447+AQ1447)</f>
        <v>#VALUE!</v>
      </c>
    </row>
    <row r="1448" spans="1:44" x14ac:dyDescent="0.25">
      <c r="A1448" s="131"/>
      <c r="B1448" s="39"/>
      <c r="C1448" s="39"/>
      <c r="D1448" s="93"/>
      <c r="E1448" s="68"/>
      <c r="F1448" s="40"/>
      <c r="G1448" s="94"/>
      <c r="H1448" s="38"/>
      <c r="I1448" s="95"/>
      <c r="J1448" s="40"/>
      <c r="K1448" s="38"/>
      <c r="L1448" s="95"/>
      <c r="M1448" s="40"/>
      <c r="N1448" s="38"/>
      <c r="O1448" s="95"/>
      <c r="P1448" s="68"/>
      <c r="Q1448" s="226"/>
      <c r="R1448" s="227"/>
      <c r="S1448" s="227"/>
      <c r="T1448" s="227"/>
      <c r="U1448" s="227"/>
      <c r="V1448" s="227"/>
      <c r="W1448" s="227"/>
      <c r="X1448" s="227"/>
      <c r="Y1448" s="227"/>
      <c r="Z1448" s="227"/>
      <c r="AA1448" s="227"/>
      <c r="AB1448" s="228"/>
      <c r="AC1448" s="149">
        <f>IF($D1448="",0,IF($E1448="",0,IF(VLOOKUP($E1448,paramètres!$E$33:$F$44,2,FALSE)&lt;=VLOOKUP($AC$18,paramètres!$E$33:$F$44,2,FALSE),Q1448*$D1448,0)))</f>
        <v>0</v>
      </c>
      <c r="AD1448" s="13">
        <f>IF($D1448="",0,IF($E1448="",0,IF(VLOOKUP($E1448,paramètres!$E$33:$F$44,2,FALSE)&lt;=VLOOKUP($AD$18,paramètres!$E$33:$F$44,2,FALSE),R1448*$D1448,0)))</f>
        <v>0</v>
      </c>
      <c r="AE1448" s="13">
        <f>IF($D1448="",0,IF($E1448="",0,IF(VLOOKUP($E1448,paramètres!$E$33:$F$44,2,FALSE)&lt;=VLOOKUP($AE$18,paramètres!$E$33:$F$44,2,FALSE),S1448*$D1448,0)))</f>
        <v>0</v>
      </c>
      <c r="AF1448" s="13">
        <f>IF($D1448="",0,IF($E1448="",0,IF(VLOOKUP($E1448,paramètres!$E$33:$F$44,2,FALSE)&lt;=VLOOKUP($AF$18,paramètres!$E$33:$F$44,2,FALSE),T1448*$D1448,0)))</f>
        <v>0</v>
      </c>
      <c r="AG1448" s="13">
        <f>IF($D1448="",0,IF($E1448="",0,IF(VLOOKUP($E1448,paramètres!$E$33:$F$44,2,FALSE)&lt;=VLOOKUP($AG$18,paramètres!$E$33:$F$44,2,FALSE),U1448*$D1448,0)))</f>
        <v>0</v>
      </c>
      <c r="AH1448" s="13">
        <f>IF($D1448="",0,IF($E1448="",0,IF(VLOOKUP($E1448,paramètres!$E$33:$F$44,2,FALSE)&lt;=VLOOKUP($AH$18,paramètres!$E$33:$F$44,2,FALSE),V1448*$D1448,0)))</f>
        <v>0</v>
      </c>
      <c r="AI1448" s="13">
        <f>IF($D1448="",0,IF($E1448="",0,IF(VLOOKUP($E1448,paramètres!$E$33:$F$44,2,FALSE)&lt;=VLOOKUP($AI$18,paramètres!$E$33:$F$44,2,FALSE),W1448*$D1448,0)))</f>
        <v>0</v>
      </c>
      <c r="AJ1448" s="13">
        <f>IF($D1448="",0,IF($E1448="",0,IF(VLOOKUP($E1448,paramètres!$E$33:$F$44,2,FALSE)&lt;=VLOOKUP($AJ$18,paramètres!$E$33:$F$44,2,FALSE),X1448*$D1448,0)))</f>
        <v>0</v>
      </c>
      <c r="AK1448" s="13">
        <f>IF($D1448="",0,IF($E1448="",0,IF(VLOOKUP($E1448,paramètres!$E$33:$F$44,2,FALSE)&lt;=VLOOKUP($AK$18,paramètres!$E$33:$F$44,2,FALSE),Y1448*$D1448,0)))</f>
        <v>0</v>
      </c>
      <c r="AL1448" s="13">
        <f>IF($D1448="",0,IF($E1448="",0,IF(VLOOKUP($E1448,paramètres!$E$33:$F$44,2,FALSE)&lt;=VLOOKUP($AL$18,paramètres!$E$33:$F$44,2,FALSE),Z1448*$D1448,0)))</f>
        <v>0</v>
      </c>
      <c r="AM1448" s="13">
        <f>IF($D1448="",0,IF($E1448="",0,IF(VLOOKUP($E1448,paramètres!$E$33:$F$44,2,FALSE)&lt;=VLOOKUP($AM$18,paramètres!$E$33:$F$44,2,FALSE),AA1448*$D1448,0)))</f>
        <v>0</v>
      </c>
      <c r="AN1448" s="154">
        <f>IF($D1448="",0,IF($E1448="",0,IF(VLOOKUP($E1448,paramètres!$E$33:$F$44,2,FALSE)&lt;=VLOOKUP($AN$18,paramètres!$E$33:$F$44,2,FALSE),AB1448*$D1448,0)))</f>
        <v>0</v>
      </c>
      <c r="AO1448" s="149" t="str">
        <f>IF(paramètres!$B$28=1,((SUM(Q1448:Z1448)/1.02)+SUM(AA1448:AB1448))*0.0303/9*COUNT(Q1448:Y1448),IF(paramètres!$B$28=2,(SUM(Q1448:AB1448))*0.0303/9*COUNT(Q1448:Y1448),"Missing Delta option"))</f>
        <v>Missing Delta option</v>
      </c>
      <c r="AP1448" s="13" t="str">
        <f>IF(paramètres!$B$28=1,(((SUM(Q1448:Z1448)/1.02)+SUM(AA1448:AB1448))+((SUM(AC1448:AL1448)/1.02)+SUM(AM1448:AO1448)))*cotpatr,IF(paramètres!$B$28=2,(SUM(Q1448:AO1448)*cotpatr),"Missing Delta Option"))</f>
        <v>Missing Delta Option</v>
      </c>
      <c r="AQ1448" s="13" t="str" cm="1">
        <f t="array" ref="AQ1448">IF(paramètres!$B$28=1,(((SUM(Q1448:Z1448)/1.02)+SUM(AA1448:AB1448))+((SUM(AC1448:AN1448)/1.02)+SUM(AM1448:AN1448)))/12*pécule,IF(paramètres!$B$28=2,SUM(Q1448:AN1448)/12*pécule,"Missing Delta Option"))</f>
        <v>Missing Delta Option</v>
      </c>
      <c r="AR1448" s="132" t="e">
        <f>IF(paramètres!$B$28=1,(((SUM(Q1448:Z1448)/1.02)+SUM(AA1448:AB1448))+((SUM(AC1448:AN1448)/1.02)+SUM(AM1448:AN1448)))+AO1448+AP1448+AQ1448,SUM(Q1448:AN1448)+AO1448+AP1448+AQ1448)</f>
        <v>#VALUE!</v>
      </c>
    </row>
    <row r="1449" spans="1:44" x14ac:dyDescent="0.25">
      <c r="A1449" s="131"/>
      <c r="B1449" s="39"/>
      <c r="C1449" s="39"/>
      <c r="D1449" s="93"/>
      <c r="E1449" s="68"/>
      <c r="F1449" s="40"/>
      <c r="G1449" s="94"/>
      <c r="H1449" s="38"/>
      <c r="I1449" s="95"/>
      <c r="J1449" s="40"/>
      <c r="K1449" s="38"/>
      <c r="L1449" s="95"/>
      <c r="M1449" s="40"/>
      <c r="N1449" s="38"/>
      <c r="O1449" s="95"/>
      <c r="P1449" s="68"/>
      <c r="Q1449" s="226"/>
      <c r="R1449" s="227"/>
      <c r="S1449" s="227"/>
      <c r="T1449" s="227"/>
      <c r="U1449" s="227"/>
      <c r="V1449" s="227"/>
      <c r="W1449" s="227"/>
      <c r="X1449" s="227"/>
      <c r="Y1449" s="227"/>
      <c r="Z1449" s="227"/>
      <c r="AA1449" s="227"/>
      <c r="AB1449" s="228"/>
      <c r="AC1449" s="149">
        <f>IF($D1449="",0,IF($E1449="",0,IF(VLOOKUP($E1449,paramètres!$E$33:$F$44,2,FALSE)&lt;=VLOOKUP($AC$18,paramètres!$E$33:$F$44,2,FALSE),Q1449*$D1449,0)))</f>
        <v>0</v>
      </c>
      <c r="AD1449" s="13">
        <f>IF($D1449="",0,IF($E1449="",0,IF(VLOOKUP($E1449,paramètres!$E$33:$F$44,2,FALSE)&lt;=VLOOKUP($AD$18,paramètres!$E$33:$F$44,2,FALSE),R1449*$D1449,0)))</f>
        <v>0</v>
      </c>
      <c r="AE1449" s="13">
        <f>IF($D1449="",0,IF($E1449="",0,IF(VLOOKUP($E1449,paramètres!$E$33:$F$44,2,FALSE)&lt;=VLOOKUP($AE$18,paramètres!$E$33:$F$44,2,FALSE),S1449*$D1449,0)))</f>
        <v>0</v>
      </c>
      <c r="AF1449" s="13">
        <f>IF($D1449="",0,IF($E1449="",0,IF(VLOOKUP($E1449,paramètres!$E$33:$F$44,2,FALSE)&lt;=VLOOKUP($AF$18,paramètres!$E$33:$F$44,2,FALSE),T1449*$D1449,0)))</f>
        <v>0</v>
      </c>
      <c r="AG1449" s="13">
        <f>IF($D1449="",0,IF($E1449="",0,IF(VLOOKUP($E1449,paramètres!$E$33:$F$44,2,FALSE)&lt;=VLOOKUP($AG$18,paramètres!$E$33:$F$44,2,FALSE),U1449*$D1449,0)))</f>
        <v>0</v>
      </c>
      <c r="AH1449" s="13">
        <f>IF($D1449="",0,IF($E1449="",0,IF(VLOOKUP($E1449,paramètres!$E$33:$F$44,2,FALSE)&lt;=VLOOKUP($AH$18,paramètres!$E$33:$F$44,2,FALSE),V1449*$D1449,0)))</f>
        <v>0</v>
      </c>
      <c r="AI1449" s="13">
        <f>IF($D1449="",0,IF($E1449="",0,IF(VLOOKUP($E1449,paramètres!$E$33:$F$44,2,FALSE)&lt;=VLOOKUP($AI$18,paramètres!$E$33:$F$44,2,FALSE),W1449*$D1449,0)))</f>
        <v>0</v>
      </c>
      <c r="AJ1449" s="13">
        <f>IF($D1449="",0,IF($E1449="",0,IF(VLOOKUP($E1449,paramètres!$E$33:$F$44,2,FALSE)&lt;=VLOOKUP($AJ$18,paramètres!$E$33:$F$44,2,FALSE),X1449*$D1449,0)))</f>
        <v>0</v>
      </c>
      <c r="AK1449" s="13">
        <f>IF($D1449="",0,IF($E1449="",0,IF(VLOOKUP($E1449,paramètres!$E$33:$F$44,2,FALSE)&lt;=VLOOKUP($AK$18,paramètres!$E$33:$F$44,2,FALSE),Y1449*$D1449,0)))</f>
        <v>0</v>
      </c>
      <c r="AL1449" s="13">
        <f>IF($D1449="",0,IF($E1449="",0,IF(VLOOKUP($E1449,paramètres!$E$33:$F$44,2,FALSE)&lt;=VLOOKUP($AL$18,paramètres!$E$33:$F$44,2,FALSE),Z1449*$D1449,0)))</f>
        <v>0</v>
      </c>
      <c r="AM1449" s="13">
        <f>IF($D1449="",0,IF($E1449="",0,IF(VLOOKUP($E1449,paramètres!$E$33:$F$44,2,FALSE)&lt;=VLOOKUP($AM$18,paramètres!$E$33:$F$44,2,FALSE),AA1449*$D1449,0)))</f>
        <v>0</v>
      </c>
      <c r="AN1449" s="154">
        <f>IF($D1449="",0,IF($E1449="",0,IF(VLOOKUP($E1449,paramètres!$E$33:$F$44,2,FALSE)&lt;=VLOOKUP($AN$18,paramètres!$E$33:$F$44,2,FALSE),AB1449*$D1449,0)))</f>
        <v>0</v>
      </c>
      <c r="AO1449" s="149" t="str">
        <f>IF(paramètres!$B$28=1,((SUM(Q1449:Z1449)/1.02)+SUM(AA1449:AB1449))*0.0303/9*COUNT(Q1449:Y1449),IF(paramètres!$B$28=2,(SUM(Q1449:AB1449))*0.0303/9*COUNT(Q1449:Y1449),"Missing Delta option"))</f>
        <v>Missing Delta option</v>
      </c>
      <c r="AP1449" s="13" t="str">
        <f>IF(paramètres!$B$28=1,(((SUM(Q1449:Z1449)/1.02)+SUM(AA1449:AB1449))+((SUM(AC1449:AL1449)/1.02)+SUM(AM1449:AO1449)))*cotpatr,IF(paramètres!$B$28=2,(SUM(Q1449:AO1449)*cotpatr),"Missing Delta Option"))</f>
        <v>Missing Delta Option</v>
      </c>
      <c r="AQ1449" s="13" t="str" cm="1">
        <f t="array" ref="AQ1449">IF(paramètres!$B$28=1,(((SUM(Q1449:Z1449)/1.02)+SUM(AA1449:AB1449))+((SUM(AC1449:AN1449)/1.02)+SUM(AM1449:AN1449)))/12*pécule,IF(paramètres!$B$28=2,SUM(Q1449:AN1449)/12*pécule,"Missing Delta Option"))</f>
        <v>Missing Delta Option</v>
      </c>
      <c r="AR1449" s="132" t="e">
        <f>IF(paramètres!$B$28=1,(((SUM(Q1449:Z1449)/1.02)+SUM(AA1449:AB1449))+((SUM(AC1449:AN1449)/1.02)+SUM(AM1449:AN1449)))+AO1449+AP1449+AQ1449,SUM(Q1449:AN1449)+AO1449+AP1449+AQ1449)</f>
        <v>#VALUE!</v>
      </c>
    </row>
    <row r="1450" spans="1:44" x14ac:dyDescent="0.25">
      <c r="A1450" s="131"/>
      <c r="B1450" s="39"/>
      <c r="C1450" s="39"/>
      <c r="D1450" s="93"/>
      <c r="E1450" s="68"/>
      <c r="F1450" s="40"/>
      <c r="G1450" s="94"/>
      <c r="H1450" s="38"/>
      <c r="I1450" s="95"/>
      <c r="J1450" s="40"/>
      <c r="K1450" s="38"/>
      <c r="L1450" s="95"/>
      <c r="M1450" s="40"/>
      <c r="N1450" s="38"/>
      <c r="O1450" s="95"/>
      <c r="P1450" s="68"/>
      <c r="Q1450" s="226"/>
      <c r="R1450" s="227"/>
      <c r="S1450" s="227"/>
      <c r="T1450" s="227"/>
      <c r="U1450" s="227"/>
      <c r="V1450" s="227"/>
      <c r="W1450" s="227"/>
      <c r="X1450" s="227"/>
      <c r="Y1450" s="227"/>
      <c r="Z1450" s="227"/>
      <c r="AA1450" s="227"/>
      <c r="AB1450" s="228"/>
      <c r="AC1450" s="149">
        <f>IF($D1450="",0,IF($E1450="",0,IF(VLOOKUP($E1450,paramètres!$E$33:$F$44,2,FALSE)&lt;=VLOOKUP($AC$18,paramètres!$E$33:$F$44,2,FALSE),Q1450*$D1450,0)))</f>
        <v>0</v>
      </c>
      <c r="AD1450" s="13">
        <f>IF($D1450="",0,IF($E1450="",0,IF(VLOOKUP($E1450,paramètres!$E$33:$F$44,2,FALSE)&lt;=VLOOKUP($AD$18,paramètres!$E$33:$F$44,2,FALSE),R1450*$D1450,0)))</f>
        <v>0</v>
      </c>
      <c r="AE1450" s="13">
        <f>IF($D1450="",0,IF($E1450="",0,IF(VLOOKUP($E1450,paramètres!$E$33:$F$44,2,FALSE)&lt;=VLOOKUP($AE$18,paramètres!$E$33:$F$44,2,FALSE),S1450*$D1450,0)))</f>
        <v>0</v>
      </c>
      <c r="AF1450" s="13">
        <f>IF($D1450="",0,IF($E1450="",0,IF(VLOOKUP($E1450,paramètres!$E$33:$F$44,2,FALSE)&lt;=VLOOKUP($AF$18,paramètres!$E$33:$F$44,2,FALSE),T1450*$D1450,0)))</f>
        <v>0</v>
      </c>
      <c r="AG1450" s="13">
        <f>IF($D1450="",0,IF($E1450="",0,IF(VLOOKUP($E1450,paramètres!$E$33:$F$44,2,FALSE)&lt;=VLOOKUP($AG$18,paramètres!$E$33:$F$44,2,FALSE),U1450*$D1450,0)))</f>
        <v>0</v>
      </c>
      <c r="AH1450" s="13">
        <f>IF($D1450="",0,IF($E1450="",0,IF(VLOOKUP($E1450,paramètres!$E$33:$F$44,2,FALSE)&lt;=VLOOKUP($AH$18,paramètres!$E$33:$F$44,2,FALSE),V1450*$D1450,0)))</f>
        <v>0</v>
      </c>
      <c r="AI1450" s="13">
        <f>IF($D1450="",0,IF($E1450="",0,IF(VLOOKUP($E1450,paramètres!$E$33:$F$44,2,FALSE)&lt;=VLOOKUP($AI$18,paramètres!$E$33:$F$44,2,FALSE),W1450*$D1450,0)))</f>
        <v>0</v>
      </c>
      <c r="AJ1450" s="13">
        <f>IF($D1450="",0,IF($E1450="",0,IF(VLOOKUP($E1450,paramètres!$E$33:$F$44,2,FALSE)&lt;=VLOOKUP($AJ$18,paramètres!$E$33:$F$44,2,FALSE),X1450*$D1450,0)))</f>
        <v>0</v>
      </c>
      <c r="AK1450" s="13">
        <f>IF($D1450="",0,IF($E1450="",0,IF(VLOOKUP($E1450,paramètres!$E$33:$F$44,2,FALSE)&lt;=VLOOKUP($AK$18,paramètres!$E$33:$F$44,2,FALSE),Y1450*$D1450,0)))</f>
        <v>0</v>
      </c>
      <c r="AL1450" s="13">
        <f>IF($D1450="",0,IF($E1450="",0,IF(VLOOKUP($E1450,paramètres!$E$33:$F$44,2,FALSE)&lt;=VLOOKUP($AL$18,paramètres!$E$33:$F$44,2,FALSE),Z1450*$D1450,0)))</f>
        <v>0</v>
      </c>
      <c r="AM1450" s="13">
        <f>IF($D1450="",0,IF($E1450="",0,IF(VLOOKUP($E1450,paramètres!$E$33:$F$44,2,FALSE)&lt;=VLOOKUP($AM$18,paramètres!$E$33:$F$44,2,FALSE),AA1450*$D1450,0)))</f>
        <v>0</v>
      </c>
      <c r="AN1450" s="154">
        <f>IF($D1450="",0,IF($E1450="",0,IF(VLOOKUP($E1450,paramètres!$E$33:$F$44,2,FALSE)&lt;=VLOOKUP($AN$18,paramètres!$E$33:$F$44,2,FALSE),AB1450*$D1450,0)))</f>
        <v>0</v>
      </c>
      <c r="AO1450" s="149" t="str">
        <f>IF(paramètres!$B$28=1,((SUM(Q1450:Z1450)/1.02)+SUM(AA1450:AB1450))*0.0303/9*COUNT(Q1450:Y1450),IF(paramètres!$B$28=2,(SUM(Q1450:AB1450))*0.0303/9*COUNT(Q1450:Y1450),"Missing Delta option"))</f>
        <v>Missing Delta option</v>
      </c>
      <c r="AP1450" s="13" t="str">
        <f>IF(paramètres!$B$28=1,(((SUM(Q1450:Z1450)/1.02)+SUM(AA1450:AB1450))+((SUM(AC1450:AL1450)/1.02)+SUM(AM1450:AO1450)))*cotpatr,IF(paramètres!$B$28=2,(SUM(Q1450:AO1450)*cotpatr),"Missing Delta Option"))</f>
        <v>Missing Delta Option</v>
      </c>
      <c r="AQ1450" s="13" t="str" cm="1">
        <f t="array" ref="AQ1450">IF(paramètres!$B$28=1,(((SUM(Q1450:Z1450)/1.02)+SUM(AA1450:AB1450))+((SUM(AC1450:AN1450)/1.02)+SUM(AM1450:AN1450)))/12*pécule,IF(paramètres!$B$28=2,SUM(Q1450:AN1450)/12*pécule,"Missing Delta Option"))</f>
        <v>Missing Delta Option</v>
      </c>
      <c r="AR1450" s="132" t="e">
        <f>IF(paramètres!$B$28=1,(((SUM(Q1450:Z1450)/1.02)+SUM(AA1450:AB1450))+((SUM(AC1450:AN1450)/1.02)+SUM(AM1450:AN1450)))+AO1450+AP1450+AQ1450,SUM(Q1450:AN1450)+AO1450+AP1450+AQ1450)</f>
        <v>#VALUE!</v>
      </c>
    </row>
    <row r="1451" spans="1:44" x14ac:dyDescent="0.25">
      <c r="A1451" s="131"/>
      <c r="B1451" s="39"/>
      <c r="C1451" s="39"/>
      <c r="D1451" s="93"/>
      <c r="E1451" s="68"/>
      <c r="F1451" s="40"/>
      <c r="G1451" s="94"/>
      <c r="H1451" s="38"/>
      <c r="I1451" s="95"/>
      <c r="J1451" s="40"/>
      <c r="K1451" s="38"/>
      <c r="L1451" s="95"/>
      <c r="M1451" s="40"/>
      <c r="N1451" s="38"/>
      <c r="O1451" s="95"/>
      <c r="P1451" s="68"/>
      <c r="Q1451" s="226"/>
      <c r="R1451" s="227"/>
      <c r="S1451" s="227"/>
      <c r="T1451" s="227"/>
      <c r="U1451" s="227"/>
      <c r="V1451" s="227"/>
      <c r="W1451" s="227"/>
      <c r="X1451" s="227"/>
      <c r="Y1451" s="227"/>
      <c r="Z1451" s="227"/>
      <c r="AA1451" s="227"/>
      <c r="AB1451" s="228"/>
      <c r="AC1451" s="149">
        <f>IF($D1451="",0,IF($E1451="",0,IF(VLOOKUP($E1451,paramètres!$E$33:$F$44,2,FALSE)&lt;=VLOOKUP($AC$18,paramètres!$E$33:$F$44,2,FALSE),Q1451*$D1451,0)))</f>
        <v>0</v>
      </c>
      <c r="AD1451" s="13">
        <f>IF($D1451="",0,IF($E1451="",0,IF(VLOOKUP($E1451,paramètres!$E$33:$F$44,2,FALSE)&lt;=VLOOKUP($AD$18,paramètres!$E$33:$F$44,2,FALSE),R1451*$D1451,0)))</f>
        <v>0</v>
      </c>
      <c r="AE1451" s="13">
        <f>IF($D1451="",0,IF($E1451="",0,IF(VLOOKUP($E1451,paramètres!$E$33:$F$44,2,FALSE)&lt;=VLOOKUP($AE$18,paramètres!$E$33:$F$44,2,FALSE),S1451*$D1451,0)))</f>
        <v>0</v>
      </c>
      <c r="AF1451" s="13">
        <f>IF($D1451="",0,IF($E1451="",0,IF(VLOOKUP($E1451,paramètres!$E$33:$F$44,2,FALSE)&lt;=VLOOKUP($AF$18,paramètres!$E$33:$F$44,2,FALSE),T1451*$D1451,0)))</f>
        <v>0</v>
      </c>
      <c r="AG1451" s="13">
        <f>IF($D1451="",0,IF($E1451="",0,IF(VLOOKUP($E1451,paramètres!$E$33:$F$44,2,FALSE)&lt;=VLOOKUP($AG$18,paramètres!$E$33:$F$44,2,FALSE),U1451*$D1451,0)))</f>
        <v>0</v>
      </c>
      <c r="AH1451" s="13">
        <f>IF($D1451="",0,IF($E1451="",0,IF(VLOOKUP($E1451,paramètres!$E$33:$F$44,2,FALSE)&lt;=VLOOKUP($AH$18,paramètres!$E$33:$F$44,2,FALSE),V1451*$D1451,0)))</f>
        <v>0</v>
      </c>
      <c r="AI1451" s="13">
        <f>IF($D1451="",0,IF($E1451="",0,IF(VLOOKUP($E1451,paramètres!$E$33:$F$44,2,FALSE)&lt;=VLOOKUP($AI$18,paramètres!$E$33:$F$44,2,FALSE),W1451*$D1451,0)))</f>
        <v>0</v>
      </c>
      <c r="AJ1451" s="13">
        <f>IF($D1451="",0,IF($E1451="",0,IF(VLOOKUP($E1451,paramètres!$E$33:$F$44,2,FALSE)&lt;=VLOOKUP($AJ$18,paramètres!$E$33:$F$44,2,FALSE),X1451*$D1451,0)))</f>
        <v>0</v>
      </c>
      <c r="AK1451" s="13">
        <f>IF($D1451="",0,IF($E1451="",0,IF(VLOOKUP($E1451,paramètres!$E$33:$F$44,2,FALSE)&lt;=VLOOKUP($AK$18,paramètres!$E$33:$F$44,2,FALSE),Y1451*$D1451,0)))</f>
        <v>0</v>
      </c>
      <c r="AL1451" s="13">
        <f>IF($D1451="",0,IF($E1451="",0,IF(VLOOKUP($E1451,paramètres!$E$33:$F$44,2,FALSE)&lt;=VLOOKUP($AL$18,paramètres!$E$33:$F$44,2,FALSE),Z1451*$D1451,0)))</f>
        <v>0</v>
      </c>
      <c r="AM1451" s="13">
        <f>IF($D1451="",0,IF($E1451="",0,IF(VLOOKUP($E1451,paramètres!$E$33:$F$44,2,FALSE)&lt;=VLOOKUP($AM$18,paramètres!$E$33:$F$44,2,FALSE),AA1451*$D1451,0)))</f>
        <v>0</v>
      </c>
      <c r="AN1451" s="154">
        <f>IF($D1451="",0,IF($E1451="",0,IF(VLOOKUP($E1451,paramètres!$E$33:$F$44,2,FALSE)&lt;=VLOOKUP($AN$18,paramètres!$E$33:$F$44,2,FALSE),AB1451*$D1451,0)))</f>
        <v>0</v>
      </c>
      <c r="AO1451" s="149" t="str">
        <f>IF(paramètres!$B$28=1,((SUM(Q1451:Z1451)/1.02)+SUM(AA1451:AB1451))*0.0303/9*COUNT(Q1451:Y1451),IF(paramètres!$B$28=2,(SUM(Q1451:AB1451))*0.0303/9*COUNT(Q1451:Y1451),"Missing Delta option"))</f>
        <v>Missing Delta option</v>
      </c>
      <c r="AP1451" s="13" t="str">
        <f>IF(paramètres!$B$28=1,(((SUM(Q1451:Z1451)/1.02)+SUM(AA1451:AB1451))+((SUM(AC1451:AL1451)/1.02)+SUM(AM1451:AO1451)))*cotpatr,IF(paramètres!$B$28=2,(SUM(Q1451:AO1451)*cotpatr),"Missing Delta Option"))</f>
        <v>Missing Delta Option</v>
      </c>
      <c r="AQ1451" s="13" t="str" cm="1">
        <f t="array" ref="AQ1451">IF(paramètres!$B$28=1,(((SUM(Q1451:Z1451)/1.02)+SUM(AA1451:AB1451))+((SUM(AC1451:AN1451)/1.02)+SUM(AM1451:AN1451)))/12*pécule,IF(paramètres!$B$28=2,SUM(Q1451:AN1451)/12*pécule,"Missing Delta Option"))</f>
        <v>Missing Delta Option</v>
      </c>
      <c r="AR1451" s="132" t="e">
        <f>IF(paramètres!$B$28=1,(((SUM(Q1451:Z1451)/1.02)+SUM(AA1451:AB1451))+((SUM(AC1451:AN1451)/1.02)+SUM(AM1451:AN1451)))+AO1451+AP1451+AQ1451,SUM(Q1451:AN1451)+AO1451+AP1451+AQ1451)</f>
        <v>#VALUE!</v>
      </c>
    </row>
    <row r="1452" spans="1:44" x14ac:dyDescent="0.25">
      <c r="A1452" s="131"/>
      <c r="B1452" s="39"/>
      <c r="C1452" s="39"/>
      <c r="D1452" s="93"/>
      <c r="E1452" s="68"/>
      <c r="F1452" s="40"/>
      <c r="G1452" s="94"/>
      <c r="H1452" s="38"/>
      <c r="I1452" s="95"/>
      <c r="J1452" s="40"/>
      <c r="K1452" s="38"/>
      <c r="L1452" s="95"/>
      <c r="M1452" s="40"/>
      <c r="N1452" s="38"/>
      <c r="O1452" s="95"/>
      <c r="P1452" s="68"/>
      <c r="Q1452" s="226"/>
      <c r="R1452" s="227"/>
      <c r="S1452" s="227"/>
      <c r="T1452" s="227"/>
      <c r="U1452" s="227"/>
      <c r="V1452" s="227"/>
      <c r="W1452" s="227"/>
      <c r="X1452" s="227"/>
      <c r="Y1452" s="227"/>
      <c r="Z1452" s="227"/>
      <c r="AA1452" s="227"/>
      <c r="AB1452" s="228"/>
      <c r="AC1452" s="149">
        <f>IF($D1452="",0,IF($E1452="",0,IF(VLOOKUP($E1452,paramètres!$E$33:$F$44,2,FALSE)&lt;=VLOOKUP($AC$18,paramètres!$E$33:$F$44,2,FALSE),Q1452*$D1452,0)))</f>
        <v>0</v>
      </c>
      <c r="AD1452" s="13">
        <f>IF($D1452="",0,IF($E1452="",0,IF(VLOOKUP($E1452,paramètres!$E$33:$F$44,2,FALSE)&lt;=VLOOKUP($AD$18,paramètres!$E$33:$F$44,2,FALSE),R1452*$D1452,0)))</f>
        <v>0</v>
      </c>
      <c r="AE1452" s="13">
        <f>IF($D1452="",0,IF($E1452="",0,IF(VLOOKUP($E1452,paramètres!$E$33:$F$44,2,FALSE)&lt;=VLOOKUP($AE$18,paramètres!$E$33:$F$44,2,FALSE),S1452*$D1452,0)))</f>
        <v>0</v>
      </c>
      <c r="AF1452" s="13">
        <f>IF($D1452="",0,IF($E1452="",0,IF(VLOOKUP($E1452,paramètres!$E$33:$F$44,2,FALSE)&lt;=VLOOKUP($AF$18,paramètres!$E$33:$F$44,2,FALSE),T1452*$D1452,0)))</f>
        <v>0</v>
      </c>
      <c r="AG1452" s="13">
        <f>IF($D1452="",0,IF($E1452="",0,IF(VLOOKUP($E1452,paramètres!$E$33:$F$44,2,FALSE)&lt;=VLOOKUP($AG$18,paramètres!$E$33:$F$44,2,FALSE),U1452*$D1452,0)))</f>
        <v>0</v>
      </c>
      <c r="AH1452" s="13">
        <f>IF($D1452="",0,IF($E1452="",0,IF(VLOOKUP($E1452,paramètres!$E$33:$F$44,2,FALSE)&lt;=VLOOKUP($AH$18,paramètres!$E$33:$F$44,2,FALSE),V1452*$D1452,0)))</f>
        <v>0</v>
      </c>
      <c r="AI1452" s="13">
        <f>IF($D1452="",0,IF($E1452="",0,IF(VLOOKUP($E1452,paramètres!$E$33:$F$44,2,FALSE)&lt;=VLOOKUP($AI$18,paramètres!$E$33:$F$44,2,FALSE),W1452*$D1452,0)))</f>
        <v>0</v>
      </c>
      <c r="AJ1452" s="13">
        <f>IF($D1452="",0,IF($E1452="",0,IF(VLOOKUP($E1452,paramètres!$E$33:$F$44,2,FALSE)&lt;=VLOOKUP($AJ$18,paramètres!$E$33:$F$44,2,FALSE),X1452*$D1452,0)))</f>
        <v>0</v>
      </c>
      <c r="AK1452" s="13">
        <f>IF($D1452="",0,IF($E1452="",0,IF(VLOOKUP($E1452,paramètres!$E$33:$F$44,2,FALSE)&lt;=VLOOKUP($AK$18,paramètres!$E$33:$F$44,2,FALSE),Y1452*$D1452,0)))</f>
        <v>0</v>
      </c>
      <c r="AL1452" s="13">
        <f>IF($D1452="",0,IF($E1452="",0,IF(VLOOKUP($E1452,paramètres!$E$33:$F$44,2,FALSE)&lt;=VLOOKUP($AL$18,paramètres!$E$33:$F$44,2,FALSE),Z1452*$D1452,0)))</f>
        <v>0</v>
      </c>
      <c r="AM1452" s="13">
        <f>IF($D1452="",0,IF($E1452="",0,IF(VLOOKUP($E1452,paramètres!$E$33:$F$44,2,FALSE)&lt;=VLOOKUP($AM$18,paramètres!$E$33:$F$44,2,FALSE),AA1452*$D1452,0)))</f>
        <v>0</v>
      </c>
      <c r="AN1452" s="154">
        <f>IF($D1452="",0,IF($E1452="",0,IF(VLOOKUP($E1452,paramètres!$E$33:$F$44,2,FALSE)&lt;=VLOOKUP($AN$18,paramètres!$E$33:$F$44,2,FALSE),AB1452*$D1452,0)))</f>
        <v>0</v>
      </c>
      <c r="AO1452" s="149" t="str">
        <f>IF(paramètres!$B$28=1,((SUM(Q1452:Z1452)/1.02)+SUM(AA1452:AB1452))*0.0303/9*COUNT(Q1452:Y1452),IF(paramètres!$B$28=2,(SUM(Q1452:AB1452))*0.0303/9*COUNT(Q1452:Y1452),"Missing Delta option"))</f>
        <v>Missing Delta option</v>
      </c>
      <c r="AP1452" s="13" t="str">
        <f>IF(paramètres!$B$28=1,(((SUM(Q1452:Z1452)/1.02)+SUM(AA1452:AB1452))+((SUM(AC1452:AL1452)/1.02)+SUM(AM1452:AO1452)))*cotpatr,IF(paramètres!$B$28=2,(SUM(Q1452:AO1452)*cotpatr),"Missing Delta Option"))</f>
        <v>Missing Delta Option</v>
      </c>
      <c r="AQ1452" s="13" t="str" cm="1">
        <f t="array" ref="AQ1452">IF(paramètres!$B$28=1,(((SUM(Q1452:Z1452)/1.02)+SUM(AA1452:AB1452))+((SUM(AC1452:AN1452)/1.02)+SUM(AM1452:AN1452)))/12*pécule,IF(paramètres!$B$28=2,SUM(Q1452:AN1452)/12*pécule,"Missing Delta Option"))</f>
        <v>Missing Delta Option</v>
      </c>
      <c r="AR1452" s="132" t="e">
        <f>IF(paramètres!$B$28=1,(((SUM(Q1452:Z1452)/1.02)+SUM(AA1452:AB1452))+((SUM(AC1452:AN1452)/1.02)+SUM(AM1452:AN1452)))+AO1452+AP1452+AQ1452,SUM(Q1452:AN1452)+AO1452+AP1452+AQ1452)</f>
        <v>#VALUE!</v>
      </c>
    </row>
    <row r="1453" spans="1:44" x14ac:dyDescent="0.25">
      <c r="A1453" s="131"/>
      <c r="B1453" s="39"/>
      <c r="C1453" s="39"/>
      <c r="D1453" s="93"/>
      <c r="E1453" s="68"/>
      <c r="F1453" s="40"/>
      <c r="G1453" s="94"/>
      <c r="H1453" s="38"/>
      <c r="I1453" s="95"/>
      <c r="J1453" s="40"/>
      <c r="K1453" s="38"/>
      <c r="L1453" s="95"/>
      <c r="M1453" s="40"/>
      <c r="N1453" s="38"/>
      <c r="O1453" s="95"/>
      <c r="P1453" s="68"/>
      <c r="Q1453" s="226"/>
      <c r="R1453" s="227"/>
      <c r="S1453" s="227"/>
      <c r="T1453" s="227"/>
      <c r="U1453" s="227"/>
      <c r="V1453" s="227"/>
      <c r="W1453" s="227"/>
      <c r="X1453" s="227"/>
      <c r="Y1453" s="227"/>
      <c r="Z1453" s="227"/>
      <c r="AA1453" s="227"/>
      <c r="AB1453" s="228"/>
      <c r="AC1453" s="149">
        <f>IF($D1453="",0,IF($E1453="",0,IF(VLOOKUP($E1453,paramètres!$E$33:$F$44,2,FALSE)&lt;=VLOOKUP($AC$18,paramètres!$E$33:$F$44,2,FALSE),Q1453*$D1453,0)))</f>
        <v>0</v>
      </c>
      <c r="AD1453" s="13">
        <f>IF($D1453="",0,IF($E1453="",0,IF(VLOOKUP($E1453,paramètres!$E$33:$F$44,2,FALSE)&lt;=VLOOKUP($AD$18,paramètres!$E$33:$F$44,2,FALSE),R1453*$D1453,0)))</f>
        <v>0</v>
      </c>
      <c r="AE1453" s="13">
        <f>IF($D1453="",0,IF($E1453="",0,IF(VLOOKUP($E1453,paramètres!$E$33:$F$44,2,FALSE)&lt;=VLOOKUP($AE$18,paramètres!$E$33:$F$44,2,FALSE),S1453*$D1453,0)))</f>
        <v>0</v>
      </c>
      <c r="AF1453" s="13">
        <f>IF($D1453="",0,IF($E1453="",0,IF(VLOOKUP($E1453,paramètres!$E$33:$F$44,2,FALSE)&lt;=VLOOKUP($AF$18,paramètres!$E$33:$F$44,2,FALSE),T1453*$D1453,0)))</f>
        <v>0</v>
      </c>
      <c r="AG1453" s="13">
        <f>IF($D1453="",0,IF($E1453="",0,IF(VLOOKUP($E1453,paramètres!$E$33:$F$44,2,FALSE)&lt;=VLOOKUP($AG$18,paramètres!$E$33:$F$44,2,FALSE),U1453*$D1453,0)))</f>
        <v>0</v>
      </c>
      <c r="AH1453" s="13">
        <f>IF($D1453="",0,IF($E1453="",0,IF(VLOOKUP($E1453,paramètres!$E$33:$F$44,2,FALSE)&lt;=VLOOKUP($AH$18,paramètres!$E$33:$F$44,2,FALSE),V1453*$D1453,0)))</f>
        <v>0</v>
      </c>
      <c r="AI1453" s="13">
        <f>IF($D1453="",0,IF($E1453="",0,IF(VLOOKUP($E1453,paramètres!$E$33:$F$44,2,FALSE)&lt;=VLOOKUP($AI$18,paramètres!$E$33:$F$44,2,FALSE),W1453*$D1453,0)))</f>
        <v>0</v>
      </c>
      <c r="AJ1453" s="13">
        <f>IF($D1453="",0,IF($E1453="",0,IF(VLOOKUP($E1453,paramètres!$E$33:$F$44,2,FALSE)&lt;=VLOOKUP($AJ$18,paramètres!$E$33:$F$44,2,FALSE),X1453*$D1453,0)))</f>
        <v>0</v>
      </c>
      <c r="AK1453" s="13">
        <f>IF($D1453="",0,IF($E1453="",0,IF(VLOOKUP($E1453,paramètres!$E$33:$F$44,2,FALSE)&lt;=VLOOKUP($AK$18,paramètres!$E$33:$F$44,2,FALSE),Y1453*$D1453,0)))</f>
        <v>0</v>
      </c>
      <c r="AL1453" s="13">
        <f>IF($D1453="",0,IF($E1453="",0,IF(VLOOKUP($E1453,paramètres!$E$33:$F$44,2,FALSE)&lt;=VLOOKUP($AL$18,paramètres!$E$33:$F$44,2,FALSE),Z1453*$D1453,0)))</f>
        <v>0</v>
      </c>
      <c r="AM1453" s="13">
        <f>IF($D1453="",0,IF($E1453="",0,IF(VLOOKUP($E1453,paramètres!$E$33:$F$44,2,FALSE)&lt;=VLOOKUP($AM$18,paramètres!$E$33:$F$44,2,FALSE),AA1453*$D1453,0)))</f>
        <v>0</v>
      </c>
      <c r="AN1453" s="154">
        <f>IF($D1453="",0,IF($E1453="",0,IF(VLOOKUP($E1453,paramètres!$E$33:$F$44,2,FALSE)&lt;=VLOOKUP($AN$18,paramètres!$E$33:$F$44,2,FALSE),AB1453*$D1453,0)))</f>
        <v>0</v>
      </c>
      <c r="AO1453" s="149" t="str">
        <f>IF(paramètres!$B$28=1,((SUM(Q1453:Z1453)/1.02)+SUM(AA1453:AB1453))*0.0303/9*COUNT(Q1453:Y1453),IF(paramètres!$B$28=2,(SUM(Q1453:AB1453))*0.0303/9*COUNT(Q1453:Y1453),"Missing Delta option"))</f>
        <v>Missing Delta option</v>
      </c>
      <c r="AP1453" s="13" t="str">
        <f>IF(paramètres!$B$28=1,(((SUM(Q1453:Z1453)/1.02)+SUM(AA1453:AB1453))+((SUM(AC1453:AL1453)/1.02)+SUM(AM1453:AO1453)))*cotpatr,IF(paramètres!$B$28=2,(SUM(Q1453:AO1453)*cotpatr),"Missing Delta Option"))</f>
        <v>Missing Delta Option</v>
      </c>
      <c r="AQ1453" s="13" t="str" cm="1">
        <f t="array" ref="AQ1453">IF(paramètres!$B$28=1,(((SUM(Q1453:Z1453)/1.02)+SUM(AA1453:AB1453))+((SUM(AC1453:AN1453)/1.02)+SUM(AM1453:AN1453)))/12*pécule,IF(paramètres!$B$28=2,SUM(Q1453:AN1453)/12*pécule,"Missing Delta Option"))</f>
        <v>Missing Delta Option</v>
      </c>
      <c r="AR1453" s="132" t="e">
        <f>IF(paramètres!$B$28=1,(((SUM(Q1453:Z1453)/1.02)+SUM(AA1453:AB1453))+((SUM(AC1453:AN1453)/1.02)+SUM(AM1453:AN1453)))+AO1453+AP1453+AQ1453,SUM(Q1453:AN1453)+AO1453+AP1453+AQ1453)</f>
        <v>#VALUE!</v>
      </c>
    </row>
    <row r="1454" spans="1:44" x14ac:dyDescent="0.25">
      <c r="A1454" s="131"/>
      <c r="B1454" s="39"/>
      <c r="C1454" s="39"/>
      <c r="D1454" s="93"/>
      <c r="E1454" s="68"/>
      <c r="F1454" s="40"/>
      <c r="G1454" s="94"/>
      <c r="H1454" s="38"/>
      <c r="I1454" s="95"/>
      <c r="J1454" s="40"/>
      <c r="K1454" s="38"/>
      <c r="L1454" s="95"/>
      <c r="M1454" s="40"/>
      <c r="N1454" s="38"/>
      <c r="O1454" s="95"/>
      <c r="P1454" s="68"/>
      <c r="Q1454" s="226"/>
      <c r="R1454" s="227"/>
      <c r="S1454" s="227"/>
      <c r="T1454" s="227"/>
      <c r="U1454" s="227"/>
      <c r="V1454" s="227"/>
      <c r="W1454" s="227"/>
      <c r="X1454" s="227"/>
      <c r="Y1454" s="227"/>
      <c r="Z1454" s="227"/>
      <c r="AA1454" s="227"/>
      <c r="AB1454" s="228"/>
      <c r="AC1454" s="149">
        <f>IF($D1454="",0,IF($E1454="",0,IF(VLOOKUP($E1454,paramètres!$E$33:$F$44,2,FALSE)&lt;=VLOOKUP($AC$18,paramètres!$E$33:$F$44,2,FALSE),Q1454*$D1454,0)))</f>
        <v>0</v>
      </c>
      <c r="AD1454" s="13">
        <f>IF($D1454="",0,IF($E1454="",0,IF(VLOOKUP($E1454,paramètres!$E$33:$F$44,2,FALSE)&lt;=VLOOKUP($AD$18,paramètres!$E$33:$F$44,2,FALSE),R1454*$D1454,0)))</f>
        <v>0</v>
      </c>
      <c r="AE1454" s="13">
        <f>IF($D1454="",0,IF($E1454="",0,IF(VLOOKUP($E1454,paramètres!$E$33:$F$44,2,FALSE)&lt;=VLOOKUP($AE$18,paramètres!$E$33:$F$44,2,FALSE),S1454*$D1454,0)))</f>
        <v>0</v>
      </c>
      <c r="AF1454" s="13">
        <f>IF($D1454="",0,IF($E1454="",0,IF(VLOOKUP($E1454,paramètres!$E$33:$F$44,2,FALSE)&lt;=VLOOKUP($AF$18,paramètres!$E$33:$F$44,2,FALSE),T1454*$D1454,0)))</f>
        <v>0</v>
      </c>
      <c r="AG1454" s="13">
        <f>IF($D1454="",0,IF($E1454="",0,IF(VLOOKUP($E1454,paramètres!$E$33:$F$44,2,FALSE)&lt;=VLOOKUP($AG$18,paramètres!$E$33:$F$44,2,FALSE),U1454*$D1454,0)))</f>
        <v>0</v>
      </c>
      <c r="AH1454" s="13">
        <f>IF($D1454="",0,IF($E1454="",0,IF(VLOOKUP($E1454,paramètres!$E$33:$F$44,2,FALSE)&lt;=VLOOKUP($AH$18,paramètres!$E$33:$F$44,2,FALSE),V1454*$D1454,0)))</f>
        <v>0</v>
      </c>
      <c r="AI1454" s="13">
        <f>IF($D1454="",0,IF($E1454="",0,IF(VLOOKUP($E1454,paramètres!$E$33:$F$44,2,FALSE)&lt;=VLOOKUP($AI$18,paramètres!$E$33:$F$44,2,FALSE),W1454*$D1454,0)))</f>
        <v>0</v>
      </c>
      <c r="AJ1454" s="13">
        <f>IF($D1454="",0,IF($E1454="",0,IF(VLOOKUP($E1454,paramètres!$E$33:$F$44,2,FALSE)&lt;=VLOOKUP($AJ$18,paramètres!$E$33:$F$44,2,FALSE),X1454*$D1454,0)))</f>
        <v>0</v>
      </c>
      <c r="AK1454" s="13">
        <f>IF($D1454="",0,IF($E1454="",0,IF(VLOOKUP($E1454,paramètres!$E$33:$F$44,2,FALSE)&lt;=VLOOKUP($AK$18,paramètres!$E$33:$F$44,2,FALSE),Y1454*$D1454,0)))</f>
        <v>0</v>
      </c>
      <c r="AL1454" s="13">
        <f>IF($D1454="",0,IF($E1454="",0,IF(VLOOKUP($E1454,paramètres!$E$33:$F$44,2,FALSE)&lt;=VLOOKUP($AL$18,paramètres!$E$33:$F$44,2,FALSE),Z1454*$D1454,0)))</f>
        <v>0</v>
      </c>
      <c r="AM1454" s="13">
        <f>IF($D1454="",0,IF($E1454="",0,IF(VLOOKUP($E1454,paramètres!$E$33:$F$44,2,FALSE)&lt;=VLOOKUP($AM$18,paramètres!$E$33:$F$44,2,FALSE),AA1454*$D1454,0)))</f>
        <v>0</v>
      </c>
      <c r="AN1454" s="154">
        <f>IF($D1454="",0,IF($E1454="",0,IF(VLOOKUP($E1454,paramètres!$E$33:$F$44,2,FALSE)&lt;=VLOOKUP($AN$18,paramètres!$E$33:$F$44,2,FALSE),AB1454*$D1454,0)))</f>
        <v>0</v>
      </c>
      <c r="AO1454" s="149" t="str">
        <f>IF(paramètres!$B$28=1,((SUM(Q1454:Z1454)/1.02)+SUM(AA1454:AB1454))*0.0303/9*COUNT(Q1454:Y1454),IF(paramètres!$B$28=2,(SUM(Q1454:AB1454))*0.0303/9*COUNT(Q1454:Y1454),"Missing Delta option"))</f>
        <v>Missing Delta option</v>
      </c>
      <c r="AP1454" s="13" t="str">
        <f>IF(paramètres!$B$28=1,(((SUM(Q1454:Z1454)/1.02)+SUM(AA1454:AB1454))+((SUM(AC1454:AL1454)/1.02)+SUM(AM1454:AO1454)))*cotpatr,IF(paramètres!$B$28=2,(SUM(Q1454:AO1454)*cotpatr),"Missing Delta Option"))</f>
        <v>Missing Delta Option</v>
      </c>
      <c r="AQ1454" s="13" t="str" cm="1">
        <f t="array" ref="AQ1454">IF(paramètres!$B$28=1,(((SUM(Q1454:Z1454)/1.02)+SUM(AA1454:AB1454))+((SUM(AC1454:AN1454)/1.02)+SUM(AM1454:AN1454)))/12*pécule,IF(paramètres!$B$28=2,SUM(Q1454:AN1454)/12*pécule,"Missing Delta Option"))</f>
        <v>Missing Delta Option</v>
      </c>
      <c r="AR1454" s="132" t="e">
        <f>IF(paramètres!$B$28=1,(((SUM(Q1454:Z1454)/1.02)+SUM(AA1454:AB1454))+((SUM(AC1454:AN1454)/1.02)+SUM(AM1454:AN1454)))+AO1454+AP1454+AQ1454,SUM(Q1454:AN1454)+AO1454+AP1454+AQ1454)</f>
        <v>#VALUE!</v>
      </c>
    </row>
    <row r="1455" spans="1:44" x14ac:dyDescent="0.25">
      <c r="A1455" s="131"/>
      <c r="B1455" s="39"/>
      <c r="C1455" s="39"/>
      <c r="D1455" s="93"/>
      <c r="E1455" s="68"/>
      <c r="F1455" s="40"/>
      <c r="G1455" s="94"/>
      <c r="H1455" s="38"/>
      <c r="I1455" s="95"/>
      <c r="J1455" s="40"/>
      <c r="K1455" s="38"/>
      <c r="L1455" s="95"/>
      <c r="M1455" s="40"/>
      <c r="N1455" s="38"/>
      <c r="O1455" s="95"/>
      <c r="P1455" s="68"/>
      <c r="Q1455" s="226"/>
      <c r="R1455" s="227"/>
      <c r="S1455" s="227"/>
      <c r="T1455" s="227"/>
      <c r="U1455" s="227"/>
      <c r="V1455" s="227"/>
      <c r="W1455" s="227"/>
      <c r="X1455" s="227"/>
      <c r="Y1455" s="227"/>
      <c r="Z1455" s="227"/>
      <c r="AA1455" s="227"/>
      <c r="AB1455" s="228"/>
      <c r="AC1455" s="149">
        <f>IF($D1455="",0,IF($E1455="",0,IF(VLOOKUP($E1455,paramètres!$E$33:$F$44,2,FALSE)&lt;=VLOOKUP($AC$18,paramètres!$E$33:$F$44,2,FALSE),Q1455*$D1455,0)))</f>
        <v>0</v>
      </c>
      <c r="AD1455" s="13">
        <f>IF($D1455="",0,IF($E1455="",0,IF(VLOOKUP($E1455,paramètres!$E$33:$F$44,2,FALSE)&lt;=VLOOKUP($AD$18,paramètres!$E$33:$F$44,2,FALSE),R1455*$D1455,0)))</f>
        <v>0</v>
      </c>
      <c r="AE1455" s="13">
        <f>IF($D1455="",0,IF($E1455="",0,IF(VLOOKUP($E1455,paramètres!$E$33:$F$44,2,FALSE)&lt;=VLOOKUP($AE$18,paramètres!$E$33:$F$44,2,FALSE),S1455*$D1455,0)))</f>
        <v>0</v>
      </c>
      <c r="AF1455" s="13">
        <f>IF($D1455="",0,IF($E1455="",0,IF(VLOOKUP($E1455,paramètres!$E$33:$F$44,2,FALSE)&lt;=VLOOKUP($AF$18,paramètres!$E$33:$F$44,2,FALSE),T1455*$D1455,0)))</f>
        <v>0</v>
      </c>
      <c r="AG1455" s="13">
        <f>IF($D1455="",0,IF($E1455="",0,IF(VLOOKUP($E1455,paramètres!$E$33:$F$44,2,FALSE)&lt;=VLOOKUP($AG$18,paramètres!$E$33:$F$44,2,FALSE),U1455*$D1455,0)))</f>
        <v>0</v>
      </c>
      <c r="AH1455" s="13">
        <f>IF($D1455="",0,IF($E1455="",0,IF(VLOOKUP($E1455,paramètres!$E$33:$F$44,2,FALSE)&lt;=VLOOKUP($AH$18,paramètres!$E$33:$F$44,2,FALSE),V1455*$D1455,0)))</f>
        <v>0</v>
      </c>
      <c r="AI1455" s="13">
        <f>IF($D1455="",0,IF($E1455="",0,IF(VLOOKUP($E1455,paramètres!$E$33:$F$44,2,FALSE)&lt;=VLOOKUP($AI$18,paramètres!$E$33:$F$44,2,FALSE),W1455*$D1455,0)))</f>
        <v>0</v>
      </c>
      <c r="AJ1455" s="13">
        <f>IF($D1455="",0,IF($E1455="",0,IF(VLOOKUP($E1455,paramètres!$E$33:$F$44,2,FALSE)&lt;=VLOOKUP($AJ$18,paramètres!$E$33:$F$44,2,FALSE),X1455*$D1455,0)))</f>
        <v>0</v>
      </c>
      <c r="AK1455" s="13">
        <f>IF($D1455="",0,IF($E1455="",0,IF(VLOOKUP($E1455,paramètres!$E$33:$F$44,2,FALSE)&lt;=VLOOKUP($AK$18,paramètres!$E$33:$F$44,2,FALSE),Y1455*$D1455,0)))</f>
        <v>0</v>
      </c>
      <c r="AL1455" s="13">
        <f>IF($D1455="",0,IF($E1455="",0,IF(VLOOKUP($E1455,paramètres!$E$33:$F$44,2,FALSE)&lt;=VLOOKUP($AL$18,paramètres!$E$33:$F$44,2,FALSE),Z1455*$D1455,0)))</f>
        <v>0</v>
      </c>
      <c r="AM1455" s="13">
        <f>IF($D1455="",0,IF($E1455="",0,IF(VLOOKUP($E1455,paramètres!$E$33:$F$44,2,FALSE)&lt;=VLOOKUP($AM$18,paramètres!$E$33:$F$44,2,FALSE),AA1455*$D1455,0)))</f>
        <v>0</v>
      </c>
      <c r="AN1455" s="154">
        <f>IF($D1455="",0,IF($E1455="",0,IF(VLOOKUP($E1455,paramètres!$E$33:$F$44,2,FALSE)&lt;=VLOOKUP($AN$18,paramètres!$E$33:$F$44,2,FALSE),AB1455*$D1455,0)))</f>
        <v>0</v>
      </c>
      <c r="AO1455" s="149" t="str">
        <f>IF(paramètres!$B$28=1,((SUM(Q1455:Z1455)/1.02)+SUM(AA1455:AB1455))*0.0303/9*COUNT(Q1455:Y1455),IF(paramètres!$B$28=2,(SUM(Q1455:AB1455))*0.0303/9*COUNT(Q1455:Y1455),"Missing Delta option"))</f>
        <v>Missing Delta option</v>
      </c>
      <c r="AP1455" s="13" t="str">
        <f>IF(paramètres!$B$28=1,(((SUM(Q1455:Z1455)/1.02)+SUM(AA1455:AB1455))+((SUM(AC1455:AL1455)/1.02)+SUM(AM1455:AO1455)))*cotpatr,IF(paramètres!$B$28=2,(SUM(Q1455:AO1455)*cotpatr),"Missing Delta Option"))</f>
        <v>Missing Delta Option</v>
      </c>
      <c r="AQ1455" s="13" t="str" cm="1">
        <f t="array" ref="AQ1455">IF(paramètres!$B$28=1,(((SUM(Q1455:Z1455)/1.02)+SUM(AA1455:AB1455))+((SUM(AC1455:AN1455)/1.02)+SUM(AM1455:AN1455)))/12*pécule,IF(paramètres!$B$28=2,SUM(Q1455:AN1455)/12*pécule,"Missing Delta Option"))</f>
        <v>Missing Delta Option</v>
      </c>
      <c r="AR1455" s="132" t="e">
        <f>IF(paramètres!$B$28=1,(((SUM(Q1455:Z1455)/1.02)+SUM(AA1455:AB1455))+((SUM(AC1455:AN1455)/1.02)+SUM(AM1455:AN1455)))+AO1455+AP1455+AQ1455,SUM(Q1455:AN1455)+AO1455+AP1455+AQ1455)</f>
        <v>#VALUE!</v>
      </c>
    </row>
    <row r="1456" spans="1:44" x14ac:dyDescent="0.25">
      <c r="A1456" s="131"/>
      <c r="B1456" s="39"/>
      <c r="C1456" s="39"/>
      <c r="D1456" s="93"/>
      <c r="E1456" s="68"/>
      <c r="F1456" s="40"/>
      <c r="G1456" s="94"/>
      <c r="H1456" s="38"/>
      <c r="I1456" s="95"/>
      <c r="J1456" s="40"/>
      <c r="K1456" s="38"/>
      <c r="L1456" s="95"/>
      <c r="M1456" s="40"/>
      <c r="N1456" s="38"/>
      <c r="O1456" s="95"/>
      <c r="P1456" s="68"/>
      <c r="Q1456" s="226"/>
      <c r="R1456" s="227"/>
      <c r="S1456" s="227"/>
      <c r="T1456" s="227"/>
      <c r="U1456" s="227"/>
      <c r="V1456" s="227"/>
      <c r="W1456" s="227"/>
      <c r="X1456" s="227"/>
      <c r="Y1456" s="227"/>
      <c r="Z1456" s="227"/>
      <c r="AA1456" s="227"/>
      <c r="AB1456" s="228"/>
      <c r="AC1456" s="149">
        <f>IF($D1456="",0,IF($E1456="",0,IF(VLOOKUP($E1456,paramètres!$E$33:$F$44,2,FALSE)&lt;=VLOOKUP($AC$18,paramètres!$E$33:$F$44,2,FALSE),Q1456*$D1456,0)))</f>
        <v>0</v>
      </c>
      <c r="AD1456" s="13">
        <f>IF($D1456="",0,IF($E1456="",0,IF(VLOOKUP($E1456,paramètres!$E$33:$F$44,2,FALSE)&lt;=VLOOKUP($AD$18,paramètres!$E$33:$F$44,2,FALSE),R1456*$D1456,0)))</f>
        <v>0</v>
      </c>
      <c r="AE1456" s="13">
        <f>IF($D1456="",0,IF($E1456="",0,IF(VLOOKUP($E1456,paramètres!$E$33:$F$44,2,FALSE)&lt;=VLOOKUP($AE$18,paramètres!$E$33:$F$44,2,FALSE),S1456*$D1456,0)))</f>
        <v>0</v>
      </c>
      <c r="AF1456" s="13">
        <f>IF($D1456="",0,IF($E1456="",0,IF(VLOOKUP($E1456,paramètres!$E$33:$F$44,2,FALSE)&lt;=VLOOKUP($AF$18,paramètres!$E$33:$F$44,2,FALSE),T1456*$D1456,0)))</f>
        <v>0</v>
      </c>
      <c r="AG1456" s="13">
        <f>IF($D1456="",0,IF($E1456="",0,IF(VLOOKUP($E1456,paramètres!$E$33:$F$44,2,FALSE)&lt;=VLOOKUP($AG$18,paramètres!$E$33:$F$44,2,FALSE),U1456*$D1456,0)))</f>
        <v>0</v>
      </c>
      <c r="AH1456" s="13">
        <f>IF($D1456="",0,IF($E1456="",0,IF(VLOOKUP($E1456,paramètres!$E$33:$F$44,2,FALSE)&lt;=VLOOKUP($AH$18,paramètres!$E$33:$F$44,2,FALSE),V1456*$D1456,0)))</f>
        <v>0</v>
      </c>
      <c r="AI1456" s="13">
        <f>IF($D1456="",0,IF($E1456="",0,IF(VLOOKUP($E1456,paramètres!$E$33:$F$44,2,FALSE)&lt;=VLOOKUP($AI$18,paramètres!$E$33:$F$44,2,FALSE),W1456*$D1456,0)))</f>
        <v>0</v>
      </c>
      <c r="AJ1456" s="13">
        <f>IF($D1456="",0,IF($E1456="",0,IF(VLOOKUP($E1456,paramètres!$E$33:$F$44,2,FALSE)&lt;=VLOOKUP($AJ$18,paramètres!$E$33:$F$44,2,FALSE),X1456*$D1456,0)))</f>
        <v>0</v>
      </c>
      <c r="AK1456" s="13">
        <f>IF($D1456="",0,IF($E1456="",0,IF(VLOOKUP($E1456,paramètres!$E$33:$F$44,2,FALSE)&lt;=VLOOKUP($AK$18,paramètres!$E$33:$F$44,2,FALSE),Y1456*$D1456,0)))</f>
        <v>0</v>
      </c>
      <c r="AL1456" s="13">
        <f>IF($D1456="",0,IF($E1456="",0,IF(VLOOKUP($E1456,paramètres!$E$33:$F$44,2,FALSE)&lt;=VLOOKUP($AL$18,paramètres!$E$33:$F$44,2,FALSE),Z1456*$D1456,0)))</f>
        <v>0</v>
      </c>
      <c r="AM1456" s="13">
        <f>IF($D1456="",0,IF($E1456="",0,IF(VLOOKUP($E1456,paramètres!$E$33:$F$44,2,FALSE)&lt;=VLOOKUP($AM$18,paramètres!$E$33:$F$44,2,FALSE),AA1456*$D1456,0)))</f>
        <v>0</v>
      </c>
      <c r="AN1456" s="154">
        <f>IF($D1456="",0,IF($E1456="",0,IF(VLOOKUP($E1456,paramètres!$E$33:$F$44,2,FALSE)&lt;=VLOOKUP($AN$18,paramètres!$E$33:$F$44,2,FALSE),AB1456*$D1456,0)))</f>
        <v>0</v>
      </c>
      <c r="AO1456" s="149" t="str">
        <f>IF(paramètres!$B$28=1,((SUM(Q1456:Z1456)/1.02)+SUM(AA1456:AB1456))*0.0303/9*COUNT(Q1456:Y1456),IF(paramètres!$B$28=2,(SUM(Q1456:AB1456))*0.0303/9*COUNT(Q1456:Y1456),"Missing Delta option"))</f>
        <v>Missing Delta option</v>
      </c>
      <c r="AP1456" s="13" t="str">
        <f>IF(paramètres!$B$28=1,(((SUM(Q1456:Z1456)/1.02)+SUM(AA1456:AB1456))+((SUM(AC1456:AL1456)/1.02)+SUM(AM1456:AO1456)))*cotpatr,IF(paramètres!$B$28=2,(SUM(Q1456:AO1456)*cotpatr),"Missing Delta Option"))</f>
        <v>Missing Delta Option</v>
      </c>
      <c r="AQ1456" s="13" t="str" cm="1">
        <f t="array" ref="AQ1456">IF(paramètres!$B$28=1,(((SUM(Q1456:Z1456)/1.02)+SUM(AA1456:AB1456))+((SUM(AC1456:AN1456)/1.02)+SUM(AM1456:AN1456)))/12*pécule,IF(paramètres!$B$28=2,SUM(Q1456:AN1456)/12*pécule,"Missing Delta Option"))</f>
        <v>Missing Delta Option</v>
      </c>
      <c r="AR1456" s="132" t="e">
        <f>IF(paramètres!$B$28=1,(((SUM(Q1456:Z1456)/1.02)+SUM(AA1456:AB1456))+((SUM(AC1456:AN1456)/1.02)+SUM(AM1456:AN1456)))+AO1456+AP1456+AQ1456,SUM(Q1456:AN1456)+AO1456+AP1456+AQ1456)</f>
        <v>#VALUE!</v>
      </c>
    </row>
    <row r="1457" spans="1:44" x14ac:dyDescent="0.25">
      <c r="A1457" s="131"/>
      <c r="B1457" s="39"/>
      <c r="C1457" s="39"/>
      <c r="D1457" s="93"/>
      <c r="E1457" s="68"/>
      <c r="F1457" s="40"/>
      <c r="G1457" s="94"/>
      <c r="H1457" s="38"/>
      <c r="I1457" s="95"/>
      <c r="J1457" s="40"/>
      <c r="K1457" s="38"/>
      <c r="L1457" s="95"/>
      <c r="M1457" s="40"/>
      <c r="N1457" s="38"/>
      <c r="O1457" s="95"/>
      <c r="P1457" s="68"/>
      <c r="Q1457" s="226"/>
      <c r="R1457" s="227"/>
      <c r="S1457" s="227"/>
      <c r="T1457" s="227"/>
      <c r="U1457" s="227"/>
      <c r="V1457" s="227"/>
      <c r="W1457" s="227"/>
      <c r="X1457" s="227"/>
      <c r="Y1457" s="227"/>
      <c r="Z1457" s="227"/>
      <c r="AA1457" s="227"/>
      <c r="AB1457" s="228"/>
      <c r="AC1457" s="149">
        <f>IF($D1457="",0,IF($E1457="",0,IF(VLOOKUP($E1457,paramètres!$E$33:$F$44,2,FALSE)&lt;=VLOOKUP($AC$18,paramètres!$E$33:$F$44,2,FALSE),Q1457*$D1457,0)))</f>
        <v>0</v>
      </c>
      <c r="AD1457" s="13">
        <f>IF($D1457="",0,IF($E1457="",0,IF(VLOOKUP($E1457,paramètres!$E$33:$F$44,2,FALSE)&lt;=VLOOKUP($AD$18,paramètres!$E$33:$F$44,2,FALSE),R1457*$D1457,0)))</f>
        <v>0</v>
      </c>
      <c r="AE1457" s="13">
        <f>IF($D1457="",0,IF($E1457="",0,IF(VLOOKUP($E1457,paramètres!$E$33:$F$44,2,FALSE)&lt;=VLOOKUP($AE$18,paramètres!$E$33:$F$44,2,FALSE),S1457*$D1457,0)))</f>
        <v>0</v>
      </c>
      <c r="AF1457" s="13">
        <f>IF($D1457="",0,IF($E1457="",0,IF(VLOOKUP($E1457,paramètres!$E$33:$F$44,2,FALSE)&lt;=VLOOKUP($AF$18,paramètres!$E$33:$F$44,2,FALSE),T1457*$D1457,0)))</f>
        <v>0</v>
      </c>
      <c r="AG1457" s="13">
        <f>IF($D1457="",0,IF($E1457="",0,IF(VLOOKUP($E1457,paramètres!$E$33:$F$44,2,FALSE)&lt;=VLOOKUP($AG$18,paramètres!$E$33:$F$44,2,FALSE),U1457*$D1457,0)))</f>
        <v>0</v>
      </c>
      <c r="AH1457" s="13">
        <f>IF($D1457="",0,IF($E1457="",0,IF(VLOOKUP($E1457,paramètres!$E$33:$F$44,2,FALSE)&lt;=VLOOKUP($AH$18,paramètres!$E$33:$F$44,2,FALSE),V1457*$D1457,0)))</f>
        <v>0</v>
      </c>
      <c r="AI1457" s="13">
        <f>IF($D1457="",0,IF($E1457="",0,IF(VLOOKUP($E1457,paramètres!$E$33:$F$44,2,FALSE)&lt;=VLOOKUP($AI$18,paramètres!$E$33:$F$44,2,FALSE),W1457*$D1457,0)))</f>
        <v>0</v>
      </c>
      <c r="AJ1457" s="13">
        <f>IF($D1457="",0,IF($E1457="",0,IF(VLOOKUP($E1457,paramètres!$E$33:$F$44,2,FALSE)&lt;=VLOOKUP($AJ$18,paramètres!$E$33:$F$44,2,FALSE),X1457*$D1457,0)))</f>
        <v>0</v>
      </c>
      <c r="AK1457" s="13">
        <f>IF($D1457="",0,IF($E1457="",0,IF(VLOOKUP($E1457,paramètres!$E$33:$F$44,2,FALSE)&lt;=VLOOKUP($AK$18,paramètres!$E$33:$F$44,2,FALSE),Y1457*$D1457,0)))</f>
        <v>0</v>
      </c>
      <c r="AL1457" s="13">
        <f>IF($D1457="",0,IF($E1457="",0,IF(VLOOKUP($E1457,paramètres!$E$33:$F$44,2,FALSE)&lt;=VLOOKUP($AL$18,paramètres!$E$33:$F$44,2,FALSE),Z1457*$D1457,0)))</f>
        <v>0</v>
      </c>
      <c r="AM1457" s="13">
        <f>IF($D1457="",0,IF($E1457="",0,IF(VLOOKUP($E1457,paramètres!$E$33:$F$44,2,FALSE)&lt;=VLOOKUP($AM$18,paramètres!$E$33:$F$44,2,FALSE),AA1457*$D1457,0)))</f>
        <v>0</v>
      </c>
      <c r="AN1457" s="154">
        <f>IF($D1457="",0,IF($E1457="",0,IF(VLOOKUP($E1457,paramètres!$E$33:$F$44,2,FALSE)&lt;=VLOOKUP($AN$18,paramètres!$E$33:$F$44,2,FALSE),AB1457*$D1457,0)))</f>
        <v>0</v>
      </c>
      <c r="AO1457" s="149" t="str">
        <f>IF(paramètres!$B$28=1,((SUM(Q1457:Z1457)/1.02)+SUM(AA1457:AB1457))*0.0303/9*COUNT(Q1457:Y1457),IF(paramètres!$B$28=2,(SUM(Q1457:AB1457))*0.0303/9*COUNT(Q1457:Y1457),"Missing Delta option"))</f>
        <v>Missing Delta option</v>
      </c>
      <c r="AP1457" s="13" t="str">
        <f>IF(paramètres!$B$28=1,(((SUM(Q1457:Z1457)/1.02)+SUM(AA1457:AB1457))+((SUM(AC1457:AL1457)/1.02)+SUM(AM1457:AO1457)))*cotpatr,IF(paramètres!$B$28=2,(SUM(Q1457:AO1457)*cotpatr),"Missing Delta Option"))</f>
        <v>Missing Delta Option</v>
      </c>
      <c r="AQ1457" s="13" t="str" cm="1">
        <f t="array" ref="AQ1457">IF(paramètres!$B$28=1,(((SUM(Q1457:Z1457)/1.02)+SUM(AA1457:AB1457))+((SUM(AC1457:AN1457)/1.02)+SUM(AM1457:AN1457)))/12*pécule,IF(paramètres!$B$28=2,SUM(Q1457:AN1457)/12*pécule,"Missing Delta Option"))</f>
        <v>Missing Delta Option</v>
      </c>
      <c r="AR1457" s="132" t="e">
        <f>IF(paramètres!$B$28=1,(((SUM(Q1457:Z1457)/1.02)+SUM(AA1457:AB1457))+((SUM(AC1457:AN1457)/1.02)+SUM(AM1457:AN1457)))+AO1457+AP1457+AQ1457,SUM(Q1457:AN1457)+AO1457+AP1457+AQ1457)</f>
        <v>#VALUE!</v>
      </c>
    </row>
    <row r="1458" spans="1:44" x14ac:dyDescent="0.25">
      <c r="A1458" s="131"/>
      <c r="B1458" s="39"/>
      <c r="C1458" s="39"/>
      <c r="D1458" s="93"/>
      <c r="E1458" s="68"/>
      <c r="F1458" s="40"/>
      <c r="G1458" s="94"/>
      <c r="H1458" s="38"/>
      <c r="I1458" s="95"/>
      <c r="J1458" s="40"/>
      <c r="K1458" s="38"/>
      <c r="L1458" s="95"/>
      <c r="M1458" s="40"/>
      <c r="N1458" s="38"/>
      <c r="O1458" s="95"/>
      <c r="P1458" s="68"/>
      <c r="Q1458" s="226"/>
      <c r="R1458" s="227"/>
      <c r="S1458" s="227"/>
      <c r="T1458" s="227"/>
      <c r="U1458" s="227"/>
      <c r="V1458" s="227"/>
      <c r="W1458" s="227"/>
      <c r="X1458" s="227"/>
      <c r="Y1458" s="227"/>
      <c r="Z1458" s="227"/>
      <c r="AA1458" s="227"/>
      <c r="AB1458" s="228"/>
      <c r="AC1458" s="149">
        <f>IF($D1458="",0,IF($E1458="",0,IF(VLOOKUP($E1458,paramètres!$E$33:$F$44,2,FALSE)&lt;=VLOOKUP($AC$18,paramètres!$E$33:$F$44,2,FALSE),Q1458*$D1458,0)))</f>
        <v>0</v>
      </c>
      <c r="AD1458" s="13">
        <f>IF($D1458="",0,IF($E1458="",0,IF(VLOOKUP($E1458,paramètres!$E$33:$F$44,2,FALSE)&lt;=VLOOKUP($AD$18,paramètres!$E$33:$F$44,2,FALSE),R1458*$D1458,0)))</f>
        <v>0</v>
      </c>
      <c r="AE1458" s="13">
        <f>IF($D1458="",0,IF($E1458="",0,IF(VLOOKUP($E1458,paramètres!$E$33:$F$44,2,FALSE)&lt;=VLOOKUP($AE$18,paramètres!$E$33:$F$44,2,FALSE),S1458*$D1458,0)))</f>
        <v>0</v>
      </c>
      <c r="AF1458" s="13">
        <f>IF($D1458="",0,IF($E1458="",0,IF(VLOOKUP($E1458,paramètres!$E$33:$F$44,2,FALSE)&lt;=VLOOKUP($AF$18,paramètres!$E$33:$F$44,2,FALSE),T1458*$D1458,0)))</f>
        <v>0</v>
      </c>
      <c r="AG1458" s="13">
        <f>IF($D1458="",0,IF($E1458="",0,IF(VLOOKUP($E1458,paramètres!$E$33:$F$44,2,FALSE)&lt;=VLOOKUP($AG$18,paramètres!$E$33:$F$44,2,FALSE),U1458*$D1458,0)))</f>
        <v>0</v>
      </c>
      <c r="AH1458" s="13">
        <f>IF($D1458="",0,IF($E1458="",0,IF(VLOOKUP($E1458,paramètres!$E$33:$F$44,2,FALSE)&lt;=VLOOKUP($AH$18,paramètres!$E$33:$F$44,2,FALSE),V1458*$D1458,0)))</f>
        <v>0</v>
      </c>
      <c r="AI1458" s="13">
        <f>IF($D1458="",0,IF($E1458="",0,IF(VLOOKUP($E1458,paramètres!$E$33:$F$44,2,FALSE)&lt;=VLOOKUP($AI$18,paramètres!$E$33:$F$44,2,FALSE),W1458*$D1458,0)))</f>
        <v>0</v>
      </c>
      <c r="AJ1458" s="13">
        <f>IF($D1458="",0,IF($E1458="",0,IF(VLOOKUP($E1458,paramètres!$E$33:$F$44,2,FALSE)&lt;=VLOOKUP($AJ$18,paramètres!$E$33:$F$44,2,FALSE),X1458*$D1458,0)))</f>
        <v>0</v>
      </c>
      <c r="AK1458" s="13">
        <f>IF($D1458="",0,IF($E1458="",0,IF(VLOOKUP($E1458,paramètres!$E$33:$F$44,2,FALSE)&lt;=VLOOKUP($AK$18,paramètres!$E$33:$F$44,2,FALSE),Y1458*$D1458,0)))</f>
        <v>0</v>
      </c>
      <c r="AL1458" s="13">
        <f>IF($D1458="",0,IF($E1458="",0,IF(VLOOKUP($E1458,paramètres!$E$33:$F$44,2,FALSE)&lt;=VLOOKUP($AL$18,paramètres!$E$33:$F$44,2,FALSE),Z1458*$D1458,0)))</f>
        <v>0</v>
      </c>
      <c r="AM1458" s="13">
        <f>IF($D1458="",0,IF($E1458="",0,IF(VLOOKUP($E1458,paramètres!$E$33:$F$44,2,FALSE)&lt;=VLOOKUP($AM$18,paramètres!$E$33:$F$44,2,FALSE),AA1458*$D1458,0)))</f>
        <v>0</v>
      </c>
      <c r="AN1458" s="154">
        <f>IF($D1458="",0,IF($E1458="",0,IF(VLOOKUP($E1458,paramètres!$E$33:$F$44,2,FALSE)&lt;=VLOOKUP($AN$18,paramètres!$E$33:$F$44,2,FALSE),AB1458*$D1458,0)))</f>
        <v>0</v>
      </c>
      <c r="AO1458" s="149" t="str">
        <f>IF(paramètres!$B$28=1,((SUM(Q1458:Z1458)/1.02)+SUM(AA1458:AB1458))*0.0303/9*COUNT(Q1458:Y1458),IF(paramètres!$B$28=2,(SUM(Q1458:AB1458))*0.0303/9*COUNT(Q1458:Y1458),"Missing Delta option"))</f>
        <v>Missing Delta option</v>
      </c>
      <c r="AP1458" s="13" t="str">
        <f>IF(paramètres!$B$28=1,(((SUM(Q1458:Z1458)/1.02)+SUM(AA1458:AB1458))+((SUM(AC1458:AL1458)/1.02)+SUM(AM1458:AO1458)))*cotpatr,IF(paramètres!$B$28=2,(SUM(Q1458:AO1458)*cotpatr),"Missing Delta Option"))</f>
        <v>Missing Delta Option</v>
      </c>
      <c r="AQ1458" s="13" t="str" cm="1">
        <f t="array" ref="AQ1458">IF(paramètres!$B$28=1,(((SUM(Q1458:Z1458)/1.02)+SUM(AA1458:AB1458))+((SUM(AC1458:AN1458)/1.02)+SUM(AM1458:AN1458)))/12*pécule,IF(paramètres!$B$28=2,SUM(Q1458:AN1458)/12*pécule,"Missing Delta Option"))</f>
        <v>Missing Delta Option</v>
      </c>
      <c r="AR1458" s="132" t="e">
        <f>IF(paramètres!$B$28=1,(((SUM(Q1458:Z1458)/1.02)+SUM(AA1458:AB1458))+((SUM(AC1458:AN1458)/1.02)+SUM(AM1458:AN1458)))+AO1458+AP1458+AQ1458,SUM(Q1458:AN1458)+AO1458+AP1458+AQ1458)</f>
        <v>#VALUE!</v>
      </c>
    </row>
    <row r="1459" spans="1:44" x14ac:dyDescent="0.25">
      <c r="A1459" s="131"/>
      <c r="B1459" s="39"/>
      <c r="C1459" s="39"/>
      <c r="D1459" s="93"/>
      <c r="E1459" s="68"/>
      <c r="F1459" s="40"/>
      <c r="G1459" s="94"/>
      <c r="H1459" s="38"/>
      <c r="I1459" s="95"/>
      <c r="J1459" s="40"/>
      <c r="K1459" s="38"/>
      <c r="L1459" s="95"/>
      <c r="M1459" s="40"/>
      <c r="N1459" s="38"/>
      <c r="O1459" s="95"/>
      <c r="P1459" s="68"/>
      <c r="Q1459" s="226"/>
      <c r="R1459" s="227"/>
      <c r="S1459" s="227"/>
      <c r="T1459" s="227"/>
      <c r="U1459" s="227"/>
      <c r="V1459" s="227"/>
      <c r="W1459" s="227"/>
      <c r="X1459" s="227"/>
      <c r="Y1459" s="227"/>
      <c r="Z1459" s="227"/>
      <c r="AA1459" s="227"/>
      <c r="AB1459" s="228"/>
      <c r="AC1459" s="149">
        <f>IF($D1459="",0,IF($E1459="",0,IF(VLOOKUP($E1459,paramètres!$E$33:$F$44,2,FALSE)&lt;=VLOOKUP($AC$18,paramètres!$E$33:$F$44,2,FALSE),Q1459*$D1459,0)))</f>
        <v>0</v>
      </c>
      <c r="AD1459" s="13">
        <f>IF($D1459="",0,IF($E1459="",0,IF(VLOOKUP($E1459,paramètres!$E$33:$F$44,2,FALSE)&lt;=VLOOKUP($AD$18,paramètres!$E$33:$F$44,2,FALSE),R1459*$D1459,0)))</f>
        <v>0</v>
      </c>
      <c r="AE1459" s="13">
        <f>IF($D1459="",0,IF($E1459="",0,IF(VLOOKUP($E1459,paramètres!$E$33:$F$44,2,FALSE)&lt;=VLOOKUP($AE$18,paramètres!$E$33:$F$44,2,FALSE),S1459*$D1459,0)))</f>
        <v>0</v>
      </c>
      <c r="AF1459" s="13">
        <f>IF($D1459="",0,IF($E1459="",0,IF(VLOOKUP($E1459,paramètres!$E$33:$F$44,2,FALSE)&lt;=VLOOKUP($AF$18,paramètres!$E$33:$F$44,2,FALSE),T1459*$D1459,0)))</f>
        <v>0</v>
      </c>
      <c r="AG1459" s="13">
        <f>IF($D1459="",0,IF($E1459="",0,IF(VLOOKUP($E1459,paramètres!$E$33:$F$44,2,FALSE)&lt;=VLOOKUP($AG$18,paramètres!$E$33:$F$44,2,FALSE),U1459*$D1459,0)))</f>
        <v>0</v>
      </c>
      <c r="AH1459" s="13">
        <f>IF($D1459="",0,IF($E1459="",0,IF(VLOOKUP($E1459,paramètres!$E$33:$F$44,2,FALSE)&lt;=VLOOKUP($AH$18,paramètres!$E$33:$F$44,2,FALSE),V1459*$D1459,0)))</f>
        <v>0</v>
      </c>
      <c r="AI1459" s="13">
        <f>IF($D1459="",0,IF($E1459="",0,IF(VLOOKUP($E1459,paramètres!$E$33:$F$44,2,FALSE)&lt;=VLOOKUP($AI$18,paramètres!$E$33:$F$44,2,FALSE),W1459*$D1459,0)))</f>
        <v>0</v>
      </c>
      <c r="AJ1459" s="13">
        <f>IF($D1459="",0,IF($E1459="",0,IF(VLOOKUP($E1459,paramètres!$E$33:$F$44,2,FALSE)&lt;=VLOOKUP($AJ$18,paramètres!$E$33:$F$44,2,FALSE),X1459*$D1459,0)))</f>
        <v>0</v>
      </c>
      <c r="AK1459" s="13">
        <f>IF($D1459="",0,IF($E1459="",0,IF(VLOOKUP($E1459,paramètres!$E$33:$F$44,2,FALSE)&lt;=VLOOKUP($AK$18,paramètres!$E$33:$F$44,2,FALSE),Y1459*$D1459,0)))</f>
        <v>0</v>
      </c>
      <c r="AL1459" s="13">
        <f>IF($D1459="",0,IF($E1459="",0,IF(VLOOKUP($E1459,paramètres!$E$33:$F$44,2,FALSE)&lt;=VLOOKUP($AL$18,paramètres!$E$33:$F$44,2,FALSE),Z1459*$D1459,0)))</f>
        <v>0</v>
      </c>
      <c r="AM1459" s="13">
        <f>IF($D1459="",0,IF($E1459="",0,IF(VLOOKUP($E1459,paramètres!$E$33:$F$44,2,FALSE)&lt;=VLOOKUP($AM$18,paramètres!$E$33:$F$44,2,FALSE),AA1459*$D1459,0)))</f>
        <v>0</v>
      </c>
      <c r="AN1459" s="154">
        <f>IF($D1459="",0,IF($E1459="",0,IF(VLOOKUP($E1459,paramètres!$E$33:$F$44,2,FALSE)&lt;=VLOOKUP($AN$18,paramètres!$E$33:$F$44,2,FALSE),AB1459*$D1459,0)))</f>
        <v>0</v>
      </c>
      <c r="AO1459" s="149" t="str">
        <f>IF(paramètres!$B$28=1,((SUM(Q1459:Z1459)/1.02)+SUM(AA1459:AB1459))*0.0303/9*COUNT(Q1459:Y1459),IF(paramètres!$B$28=2,(SUM(Q1459:AB1459))*0.0303/9*COUNT(Q1459:Y1459),"Missing Delta option"))</f>
        <v>Missing Delta option</v>
      </c>
      <c r="AP1459" s="13" t="str">
        <f>IF(paramètres!$B$28=1,(((SUM(Q1459:Z1459)/1.02)+SUM(AA1459:AB1459))+((SUM(AC1459:AL1459)/1.02)+SUM(AM1459:AO1459)))*cotpatr,IF(paramètres!$B$28=2,(SUM(Q1459:AO1459)*cotpatr),"Missing Delta Option"))</f>
        <v>Missing Delta Option</v>
      </c>
      <c r="AQ1459" s="13" t="str" cm="1">
        <f t="array" ref="AQ1459">IF(paramètres!$B$28=1,(((SUM(Q1459:Z1459)/1.02)+SUM(AA1459:AB1459))+((SUM(AC1459:AN1459)/1.02)+SUM(AM1459:AN1459)))/12*pécule,IF(paramètres!$B$28=2,SUM(Q1459:AN1459)/12*pécule,"Missing Delta Option"))</f>
        <v>Missing Delta Option</v>
      </c>
      <c r="AR1459" s="132" t="e">
        <f>IF(paramètres!$B$28=1,(((SUM(Q1459:Z1459)/1.02)+SUM(AA1459:AB1459))+((SUM(AC1459:AN1459)/1.02)+SUM(AM1459:AN1459)))+AO1459+AP1459+AQ1459,SUM(Q1459:AN1459)+AO1459+AP1459+AQ1459)</f>
        <v>#VALUE!</v>
      </c>
    </row>
    <row r="1460" spans="1:44" x14ac:dyDescent="0.25">
      <c r="A1460" s="131"/>
      <c r="B1460" s="39"/>
      <c r="C1460" s="39"/>
      <c r="D1460" s="93"/>
      <c r="E1460" s="68"/>
      <c r="F1460" s="40"/>
      <c r="G1460" s="94"/>
      <c r="H1460" s="38"/>
      <c r="I1460" s="95"/>
      <c r="J1460" s="40"/>
      <c r="K1460" s="38"/>
      <c r="L1460" s="95"/>
      <c r="M1460" s="40"/>
      <c r="N1460" s="38"/>
      <c r="O1460" s="95"/>
      <c r="P1460" s="68"/>
      <c r="Q1460" s="226"/>
      <c r="R1460" s="227"/>
      <c r="S1460" s="227"/>
      <c r="T1460" s="227"/>
      <c r="U1460" s="227"/>
      <c r="V1460" s="227"/>
      <c r="W1460" s="227"/>
      <c r="X1460" s="227"/>
      <c r="Y1460" s="227"/>
      <c r="Z1460" s="227"/>
      <c r="AA1460" s="227"/>
      <c r="AB1460" s="228"/>
      <c r="AC1460" s="149">
        <f>IF($D1460="",0,IF($E1460="",0,IF(VLOOKUP($E1460,paramètres!$E$33:$F$44,2,FALSE)&lt;=VLOOKUP($AC$18,paramètres!$E$33:$F$44,2,FALSE),Q1460*$D1460,0)))</f>
        <v>0</v>
      </c>
      <c r="AD1460" s="13">
        <f>IF($D1460="",0,IF($E1460="",0,IF(VLOOKUP($E1460,paramètres!$E$33:$F$44,2,FALSE)&lt;=VLOOKUP($AD$18,paramètres!$E$33:$F$44,2,FALSE),R1460*$D1460,0)))</f>
        <v>0</v>
      </c>
      <c r="AE1460" s="13">
        <f>IF($D1460="",0,IF($E1460="",0,IF(VLOOKUP($E1460,paramètres!$E$33:$F$44,2,FALSE)&lt;=VLOOKUP($AE$18,paramètres!$E$33:$F$44,2,FALSE),S1460*$D1460,0)))</f>
        <v>0</v>
      </c>
      <c r="AF1460" s="13">
        <f>IF($D1460="",0,IF($E1460="",0,IF(VLOOKUP($E1460,paramètres!$E$33:$F$44,2,FALSE)&lt;=VLOOKUP($AF$18,paramètres!$E$33:$F$44,2,FALSE),T1460*$D1460,0)))</f>
        <v>0</v>
      </c>
      <c r="AG1460" s="13">
        <f>IF($D1460="",0,IF($E1460="",0,IF(VLOOKUP($E1460,paramètres!$E$33:$F$44,2,FALSE)&lt;=VLOOKUP($AG$18,paramètres!$E$33:$F$44,2,FALSE),U1460*$D1460,0)))</f>
        <v>0</v>
      </c>
      <c r="AH1460" s="13">
        <f>IF($D1460="",0,IF($E1460="",0,IF(VLOOKUP($E1460,paramètres!$E$33:$F$44,2,FALSE)&lt;=VLOOKUP($AH$18,paramètres!$E$33:$F$44,2,FALSE),V1460*$D1460,0)))</f>
        <v>0</v>
      </c>
      <c r="AI1460" s="13">
        <f>IF($D1460="",0,IF($E1460="",0,IF(VLOOKUP($E1460,paramètres!$E$33:$F$44,2,FALSE)&lt;=VLOOKUP($AI$18,paramètres!$E$33:$F$44,2,FALSE),W1460*$D1460,0)))</f>
        <v>0</v>
      </c>
      <c r="AJ1460" s="13">
        <f>IF($D1460="",0,IF($E1460="",0,IF(VLOOKUP($E1460,paramètres!$E$33:$F$44,2,FALSE)&lt;=VLOOKUP($AJ$18,paramètres!$E$33:$F$44,2,FALSE),X1460*$D1460,0)))</f>
        <v>0</v>
      </c>
      <c r="AK1460" s="13">
        <f>IF($D1460="",0,IF($E1460="",0,IF(VLOOKUP($E1460,paramètres!$E$33:$F$44,2,FALSE)&lt;=VLOOKUP($AK$18,paramètres!$E$33:$F$44,2,FALSE),Y1460*$D1460,0)))</f>
        <v>0</v>
      </c>
      <c r="AL1460" s="13">
        <f>IF($D1460="",0,IF($E1460="",0,IF(VLOOKUP($E1460,paramètres!$E$33:$F$44,2,FALSE)&lt;=VLOOKUP($AL$18,paramètres!$E$33:$F$44,2,FALSE),Z1460*$D1460,0)))</f>
        <v>0</v>
      </c>
      <c r="AM1460" s="13">
        <f>IF($D1460="",0,IF($E1460="",0,IF(VLOOKUP($E1460,paramètres!$E$33:$F$44,2,FALSE)&lt;=VLOOKUP($AM$18,paramètres!$E$33:$F$44,2,FALSE),AA1460*$D1460,0)))</f>
        <v>0</v>
      </c>
      <c r="AN1460" s="154">
        <f>IF($D1460="",0,IF($E1460="",0,IF(VLOOKUP($E1460,paramètres!$E$33:$F$44,2,FALSE)&lt;=VLOOKUP($AN$18,paramètres!$E$33:$F$44,2,FALSE),AB1460*$D1460,0)))</f>
        <v>0</v>
      </c>
      <c r="AO1460" s="149" t="str">
        <f>IF(paramètres!$B$28=1,((SUM(Q1460:Z1460)/1.02)+SUM(AA1460:AB1460))*0.0303/9*COUNT(Q1460:Y1460),IF(paramètres!$B$28=2,(SUM(Q1460:AB1460))*0.0303/9*COUNT(Q1460:Y1460),"Missing Delta option"))</f>
        <v>Missing Delta option</v>
      </c>
      <c r="AP1460" s="13" t="str">
        <f>IF(paramètres!$B$28=1,(((SUM(Q1460:Z1460)/1.02)+SUM(AA1460:AB1460))+((SUM(AC1460:AL1460)/1.02)+SUM(AM1460:AO1460)))*cotpatr,IF(paramètres!$B$28=2,(SUM(Q1460:AO1460)*cotpatr),"Missing Delta Option"))</f>
        <v>Missing Delta Option</v>
      </c>
      <c r="AQ1460" s="13" t="str" cm="1">
        <f t="array" ref="AQ1460">IF(paramètres!$B$28=1,(((SUM(Q1460:Z1460)/1.02)+SUM(AA1460:AB1460))+((SUM(AC1460:AN1460)/1.02)+SUM(AM1460:AN1460)))/12*pécule,IF(paramètres!$B$28=2,SUM(Q1460:AN1460)/12*pécule,"Missing Delta Option"))</f>
        <v>Missing Delta Option</v>
      </c>
      <c r="AR1460" s="132" t="e">
        <f>IF(paramètres!$B$28=1,(((SUM(Q1460:Z1460)/1.02)+SUM(AA1460:AB1460))+((SUM(AC1460:AN1460)/1.02)+SUM(AM1460:AN1460)))+AO1460+AP1460+AQ1460,SUM(Q1460:AN1460)+AO1460+AP1460+AQ1460)</f>
        <v>#VALUE!</v>
      </c>
    </row>
    <row r="1461" spans="1:44" x14ac:dyDescent="0.25">
      <c r="A1461" s="131"/>
      <c r="B1461" s="39"/>
      <c r="C1461" s="39"/>
      <c r="D1461" s="93"/>
      <c r="E1461" s="68"/>
      <c r="F1461" s="40"/>
      <c r="G1461" s="94"/>
      <c r="H1461" s="38"/>
      <c r="I1461" s="95"/>
      <c r="J1461" s="40"/>
      <c r="K1461" s="38"/>
      <c r="L1461" s="95"/>
      <c r="M1461" s="40"/>
      <c r="N1461" s="38"/>
      <c r="O1461" s="95"/>
      <c r="P1461" s="68"/>
      <c r="Q1461" s="226"/>
      <c r="R1461" s="227"/>
      <c r="S1461" s="227"/>
      <c r="T1461" s="227"/>
      <c r="U1461" s="227"/>
      <c r="V1461" s="227"/>
      <c r="W1461" s="227"/>
      <c r="X1461" s="227"/>
      <c r="Y1461" s="227"/>
      <c r="Z1461" s="227"/>
      <c r="AA1461" s="227"/>
      <c r="AB1461" s="228"/>
      <c r="AC1461" s="149">
        <f>IF($D1461="",0,IF($E1461="",0,IF(VLOOKUP($E1461,paramètres!$E$33:$F$44,2,FALSE)&lt;=VLOOKUP($AC$18,paramètres!$E$33:$F$44,2,FALSE),Q1461*$D1461,0)))</f>
        <v>0</v>
      </c>
      <c r="AD1461" s="13">
        <f>IF($D1461="",0,IF($E1461="",0,IF(VLOOKUP($E1461,paramètres!$E$33:$F$44,2,FALSE)&lt;=VLOOKUP($AD$18,paramètres!$E$33:$F$44,2,FALSE),R1461*$D1461,0)))</f>
        <v>0</v>
      </c>
      <c r="AE1461" s="13">
        <f>IF($D1461="",0,IF($E1461="",0,IF(VLOOKUP($E1461,paramètres!$E$33:$F$44,2,FALSE)&lt;=VLOOKUP($AE$18,paramètres!$E$33:$F$44,2,FALSE),S1461*$D1461,0)))</f>
        <v>0</v>
      </c>
      <c r="AF1461" s="13">
        <f>IF($D1461="",0,IF($E1461="",0,IF(VLOOKUP($E1461,paramètres!$E$33:$F$44,2,FALSE)&lt;=VLOOKUP($AF$18,paramètres!$E$33:$F$44,2,FALSE),T1461*$D1461,0)))</f>
        <v>0</v>
      </c>
      <c r="AG1461" s="13">
        <f>IF($D1461="",0,IF($E1461="",0,IF(VLOOKUP($E1461,paramètres!$E$33:$F$44,2,FALSE)&lt;=VLOOKUP($AG$18,paramètres!$E$33:$F$44,2,FALSE),U1461*$D1461,0)))</f>
        <v>0</v>
      </c>
      <c r="AH1461" s="13">
        <f>IF($D1461="",0,IF($E1461="",0,IF(VLOOKUP($E1461,paramètres!$E$33:$F$44,2,FALSE)&lt;=VLOOKUP($AH$18,paramètres!$E$33:$F$44,2,FALSE),V1461*$D1461,0)))</f>
        <v>0</v>
      </c>
      <c r="AI1461" s="13">
        <f>IF($D1461="",0,IF($E1461="",0,IF(VLOOKUP($E1461,paramètres!$E$33:$F$44,2,FALSE)&lt;=VLOOKUP($AI$18,paramètres!$E$33:$F$44,2,FALSE),W1461*$D1461,0)))</f>
        <v>0</v>
      </c>
      <c r="AJ1461" s="13">
        <f>IF($D1461="",0,IF($E1461="",0,IF(VLOOKUP($E1461,paramètres!$E$33:$F$44,2,FALSE)&lt;=VLOOKUP($AJ$18,paramètres!$E$33:$F$44,2,FALSE),X1461*$D1461,0)))</f>
        <v>0</v>
      </c>
      <c r="AK1461" s="13">
        <f>IF($D1461="",0,IF($E1461="",0,IF(VLOOKUP($E1461,paramètres!$E$33:$F$44,2,FALSE)&lt;=VLOOKUP($AK$18,paramètres!$E$33:$F$44,2,FALSE),Y1461*$D1461,0)))</f>
        <v>0</v>
      </c>
      <c r="AL1461" s="13">
        <f>IF($D1461="",0,IF($E1461="",0,IF(VLOOKUP($E1461,paramètres!$E$33:$F$44,2,FALSE)&lt;=VLOOKUP($AL$18,paramètres!$E$33:$F$44,2,FALSE),Z1461*$D1461,0)))</f>
        <v>0</v>
      </c>
      <c r="AM1461" s="13">
        <f>IF($D1461="",0,IF($E1461="",0,IF(VLOOKUP($E1461,paramètres!$E$33:$F$44,2,FALSE)&lt;=VLOOKUP($AM$18,paramètres!$E$33:$F$44,2,FALSE),AA1461*$D1461,0)))</f>
        <v>0</v>
      </c>
      <c r="AN1461" s="154">
        <f>IF($D1461="",0,IF($E1461="",0,IF(VLOOKUP($E1461,paramètres!$E$33:$F$44,2,FALSE)&lt;=VLOOKUP($AN$18,paramètres!$E$33:$F$44,2,FALSE),AB1461*$D1461,0)))</f>
        <v>0</v>
      </c>
      <c r="AO1461" s="149" t="str">
        <f>IF(paramètres!$B$28=1,((SUM(Q1461:Z1461)/1.02)+SUM(AA1461:AB1461))*0.0303/9*COUNT(Q1461:Y1461),IF(paramètres!$B$28=2,(SUM(Q1461:AB1461))*0.0303/9*COUNT(Q1461:Y1461),"Missing Delta option"))</f>
        <v>Missing Delta option</v>
      </c>
      <c r="AP1461" s="13" t="str">
        <f>IF(paramètres!$B$28=1,(((SUM(Q1461:Z1461)/1.02)+SUM(AA1461:AB1461))+((SUM(AC1461:AL1461)/1.02)+SUM(AM1461:AO1461)))*cotpatr,IF(paramètres!$B$28=2,(SUM(Q1461:AO1461)*cotpatr),"Missing Delta Option"))</f>
        <v>Missing Delta Option</v>
      </c>
      <c r="AQ1461" s="13" t="str" cm="1">
        <f t="array" ref="AQ1461">IF(paramètres!$B$28=1,(((SUM(Q1461:Z1461)/1.02)+SUM(AA1461:AB1461))+((SUM(AC1461:AN1461)/1.02)+SUM(AM1461:AN1461)))/12*pécule,IF(paramètres!$B$28=2,SUM(Q1461:AN1461)/12*pécule,"Missing Delta Option"))</f>
        <v>Missing Delta Option</v>
      </c>
      <c r="AR1461" s="132" t="e">
        <f>IF(paramètres!$B$28=1,(((SUM(Q1461:Z1461)/1.02)+SUM(AA1461:AB1461))+((SUM(AC1461:AN1461)/1.02)+SUM(AM1461:AN1461)))+AO1461+AP1461+AQ1461,SUM(Q1461:AN1461)+AO1461+AP1461+AQ1461)</f>
        <v>#VALUE!</v>
      </c>
    </row>
    <row r="1462" spans="1:44" x14ac:dyDescent="0.25">
      <c r="A1462" s="131"/>
      <c r="B1462" s="39"/>
      <c r="C1462" s="39"/>
      <c r="D1462" s="93"/>
      <c r="E1462" s="68"/>
      <c r="F1462" s="40"/>
      <c r="G1462" s="94"/>
      <c r="H1462" s="38"/>
      <c r="I1462" s="95"/>
      <c r="J1462" s="40"/>
      <c r="K1462" s="38"/>
      <c r="L1462" s="95"/>
      <c r="M1462" s="40"/>
      <c r="N1462" s="38"/>
      <c r="O1462" s="95"/>
      <c r="P1462" s="68"/>
      <c r="Q1462" s="226"/>
      <c r="R1462" s="227"/>
      <c r="S1462" s="227"/>
      <c r="T1462" s="227"/>
      <c r="U1462" s="227"/>
      <c r="V1462" s="227"/>
      <c r="W1462" s="227"/>
      <c r="X1462" s="227"/>
      <c r="Y1462" s="227"/>
      <c r="Z1462" s="227"/>
      <c r="AA1462" s="227"/>
      <c r="AB1462" s="228"/>
      <c r="AC1462" s="149">
        <f>IF($D1462="",0,IF($E1462="",0,IF(VLOOKUP($E1462,paramètres!$E$33:$F$44,2,FALSE)&lt;=VLOOKUP($AC$18,paramètres!$E$33:$F$44,2,FALSE),Q1462*$D1462,0)))</f>
        <v>0</v>
      </c>
      <c r="AD1462" s="13">
        <f>IF($D1462="",0,IF($E1462="",0,IF(VLOOKUP($E1462,paramètres!$E$33:$F$44,2,FALSE)&lt;=VLOOKUP($AD$18,paramètres!$E$33:$F$44,2,FALSE),R1462*$D1462,0)))</f>
        <v>0</v>
      </c>
      <c r="AE1462" s="13">
        <f>IF($D1462="",0,IF($E1462="",0,IF(VLOOKUP($E1462,paramètres!$E$33:$F$44,2,FALSE)&lt;=VLOOKUP($AE$18,paramètres!$E$33:$F$44,2,FALSE),S1462*$D1462,0)))</f>
        <v>0</v>
      </c>
      <c r="AF1462" s="13">
        <f>IF($D1462="",0,IF($E1462="",0,IF(VLOOKUP($E1462,paramètres!$E$33:$F$44,2,FALSE)&lt;=VLOOKUP($AF$18,paramètres!$E$33:$F$44,2,FALSE),T1462*$D1462,0)))</f>
        <v>0</v>
      </c>
      <c r="AG1462" s="13">
        <f>IF($D1462="",0,IF($E1462="",0,IF(VLOOKUP($E1462,paramètres!$E$33:$F$44,2,FALSE)&lt;=VLOOKUP($AG$18,paramètres!$E$33:$F$44,2,FALSE),U1462*$D1462,0)))</f>
        <v>0</v>
      </c>
      <c r="AH1462" s="13">
        <f>IF($D1462="",0,IF($E1462="",0,IF(VLOOKUP($E1462,paramètres!$E$33:$F$44,2,FALSE)&lt;=VLOOKUP($AH$18,paramètres!$E$33:$F$44,2,FALSE),V1462*$D1462,0)))</f>
        <v>0</v>
      </c>
      <c r="AI1462" s="13">
        <f>IF($D1462="",0,IF($E1462="",0,IF(VLOOKUP($E1462,paramètres!$E$33:$F$44,2,FALSE)&lt;=VLOOKUP($AI$18,paramètres!$E$33:$F$44,2,FALSE),W1462*$D1462,0)))</f>
        <v>0</v>
      </c>
      <c r="AJ1462" s="13">
        <f>IF($D1462="",0,IF($E1462="",0,IF(VLOOKUP($E1462,paramètres!$E$33:$F$44,2,FALSE)&lt;=VLOOKUP($AJ$18,paramètres!$E$33:$F$44,2,FALSE),X1462*$D1462,0)))</f>
        <v>0</v>
      </c>
      <c r="AK1462" s="13">
        <f>IF($D1462="",0,IF($E1462="",0,IF(VLOOKUP($E1462,paramètres!$E$33:$F$44,2,FALSE)&lt;=VLOOKUP($AK$18,paramètres!$E$33:$F$44,2,FALSE),Y1462*$D1462,0)))</f>
        <v>0</v>
      </c>
      <c r="AL1462" s="13">
        <f>IF($D1462="",0,IF($E1462="",0,IF(VLOOKUP($E1462,paramètres!$E$33:$F$44,2,FALSE)&lt;=VLOOKUP($AL$18,paramètres!$E$33:$F$44,2,FALSE),Z1462*$D1462,0)))</f>
        <v>0</v>
      </c>
      <c r="AM1462" s="13">
        <f>IF($D1462="",0,IF($E1462="",0,IF(VLOOKUP($E1462,paramètres!$E$33:$F$44,2,FALSE)&lt;=VLOOKUP($AM$18,paramètres!$E$33:$F$44,2,FALSE),AA1462*$D1462,0)))</f>
        <v>0</v>
      </c>
      <c r="AN1462" s="154">
        <f>IF($D1462="",0,IF($E1462="",0,IF(VLOOKUP($E1462,paramètres!$E$33:$F$44,2,FALSE)&lt;=VLOOKUP($AN$18,paramètres!$E$33:$F$44,2,FALSE),AB1462*$D1462,0)))</f>
        <v>0</v>
      </c>
      <c r="AO1462" s="149" t="str">
        <f>IF(paramètres!$B$28=1,((SUM(Q1462:Z1462)/1.02)+SUM(AA1462:AB1462))*0.0303/9*COUNT(Q1462:Y1462),IF(paramètres!$B$28=2,(SUM(Q1462:AB1462))*0.0303/9*COUNT(Q1462:Y1462),"Missing Delta option"))</f>
        <v>Missing Delta option</v>
      </c>
      <c r="AP1462" s="13" t="str">
        <f>IF(paramètres!$B$28=1,(((SUM(Q1462:Z1462)/1.02)+SUM(AA1462:AB1462))+((SUM(AC1462:AL1462)/1.02)+SUM(AM1462:AO1462)))*cotpatr,IF(paramètres!$B$28=2,(SUM(Q1462:AO1462)*cotpatr),"Missing Delta Option"))</f>
        <v>Missing Delta Option</v>
      </c>
      <c r="AQ1462" s="13" t="str" cm="1">
        <f t="array" ref="AQ1462">IF(paramètres!$B$28=1,(((SUM(Q1462:Z1462)/1.02)+SUM(AA1462:AB1462))+((SUM(AC1462:AN1462)/1.02)+SUM(AM1462:AN1462)))/12*pécule,IF(paramètres!$B$28=2,SUM(Q1462:AN1462)/12*pécule,"Missing Delta Option"))</f>
        <v>Missing Delta Option</v>
      </c>
      <c r="AR1462" s="132" t="e">
        <f>IF(paramètres!$B$28=1,(((SUM(Q1462:Z1462)/1.02)+SUM(AA1462:AB1462))+((SUM(AC1462:AN1462)/1.02)+SUM(AM1462:AN1462)))+AO1462+AP1462+AQ1462,SUM(Q1462:AN1462)+AO1462+AP1462+AQ1462)</f>
        <v>#VALUE!</v>
      </c>
    </row>
    <row r="1463" spans="1:44" x14ac:dyDescent="0.25">
      <c r="A1463" s="131"/>
      <c r="B1463" s="39"/>
      <c r="C1463" s="39"/>
      <c r="D1463" s="93"/>
      <c r="E1463" s="68"/>
      <c r="F1463" s="40"/>
      <c r="G1463" s="94"/>
      <c r="H1463" s="38"/>
      <c r="I1463" s="95"/>
      <c r="J1463" s="40"/>
      <c r="K1463" s="38"/>
      <c r="L1463" s="95"/>
      <c r="M1463" s="40"/>
      <c r="N1463" s="38"/>
      <c r="O1463" s="95"/>
      <c r="P1463" s="68"/>
      <c r="Q1463" s="226"/>
      <c r="R1463" s="227"/>
      <c r="S1463" s="227"/>
      <c r="T1463" s="227"/>
      <c r="U1463" s="227"/>
      <c r="V1463" s="227"/>
      <c r="W1463" s="227"/>
      <c r="X1463" s="227"/>
      <c r="Y1463" s="227"/>
      <c r="Z1463" s="227"/>
      <c r="AA1463" s="227"/>
      <c r="AB1463" s="228"/>
      <c r="AC1463" s="149">
        <f>IF($D1463="",0,IF($E1463="",0,IF(VLOOKUP($E1463,paramètres!$E$33:$F$44,2,FALSE)&lt;=VLOOKUP($AC$18,paramètres!$E$33:$F$44,2,FALSE),Q1463*$D1463,0)))</f>
        <v>0</v>
      </c>
      <c r="AD1463" s="13">
        <f>IF($D1463="",0,IF($E1463="",0,IF(VLOOKUP($E1463,paramètres!$E$33:$F$44,2,FALSE)&lt;=VLOOKUP($AD$18,paramètres!$E$33:$F$44,2,FALSE),R1463*$D1463,0)))</f>
        <v>0</v>
      </c>
      <c r="AE1463" s="13">
        <f>IF($D1463="",0,IF($E1463="",0,IF(VLOOKUP($E1463,paramètres!$E$33:$F$44,2,FALSE)&lt;=VLOOKUP($AE$18,paramètres!$E$33:$F$44,2,FALSE),S1463*$D1463,0)))</f>
        <v>0</v>
      </c>
      <c r="AF1463" s="13">
        <f>IF($D1463="",0,IF($E1463="",0,IF(VLOOKUP($E1463,paramètres!$E$33:$F$44,2,FALSE)&lt;=VLOOKUP($AF$18,paramètres!$E$33:$F$44,2,FALSE),T1463*$D1463,0)))</f>
        <v>0</v>
      </c>
      <c r="AG1463" s="13">
        <f>IF($D1463="",0,IF($E1463="",0,IF(VLOOKUP($E1463,paramètres!$E$33:$F$44,2,FALSE)&lt;=VLOOKUP($AG$18,paramètres!$E$33:$F$44,2,FALSE),U1463*$D1463,0)))</f>
        <v>0</v>
      </c>
      <c r="AH1463" s="13">
        <f>IF($D1463="",0,IF($E1463="",0,IF(VLOOKUP($E1463,paramètres!$E$33:$F$44,2,FALSE)&lt;=VLOOKUP($AH$18,paramètres!$E$33:$F$44,2,FALSE),V1463*$D1463,0)))</f>
        <v>0</v>
      </c>
      <c r="AI1463" s="13">
        <f>IF($D1463="",0,IF($E1463="",0,IF(VLOOKUP($E1463,paramètres!$E$33:$F$44,2,FALSE)&lt;=VLOOKUP($AI$18,paramètres!$E$33:$F$44,2,FALSE),W1463*$D1463,0)))</f>
        <v>0</v>
      </c>
      <c r="AJ1463" s="13">
        <f>IF($D1463="",0,IF($E1463="",0,IF(VLOOKUP($E1463,paramètres!$E$33:$F$44,2,FALSE)&lt;=VLOOKUP($AJ$18,paramètres!$E$33:$F$44,2,FALSE),X1463*$D1463,0)))</f>
        <v>0</v>
      </c>
      <c r="AK1463" s="13">
        <f>IF($D1463="",0,IF($E1463="",0,IF(VLOOKUP($E1463,paramètres!$E$33:$F$44,2,FALSE)&lt;=VLOOKUP($AK$18,paramètres!$E$33:$F$44,2,FALSE),Y1463*$D1463,0)))</f>
        <v>0</v>
      </c>
      <c r="AL1463" s="13">
        <f>IF($D1463="",0,IF($E1463="",0,IF(VLOOKUP($E1463,paramètres!$E$33:$F$44,2,FALSE)&lt;=VLOOKUP($AL$18,paramètres!$E$33:$F$44,2,FALSE),Z1463*$D1463,0)))</f>
        <v>0</v>
      </c>
      <c r="AM1463" s="13">
        <f>IF($D1463="",0,IF($E1463="",0,IF(VLOOKUP($E1463,paramètres!$E$33:$F$44,2,FALSE)&lt;=VLOOKUP($AM$18,paramètres!$E$33:$F$44,2,FALSE),AA1463*$D1463,0)))</f>
        <v>0</v>
      </c>
      <c r="AN1463" s="154">
        <f>IF($D1463="",0,IF($E1463="",0,IF(VLOOKUP($E1463,paramètres!$E$33:$F$44,2,FALSE)&lt;=VLOOKUP($AN$18,paramètres!$E$33:$F$44,2,FALSE),AB1463*$D1463,0)))</f>
        <v>0</v>
      </c>
      <c r="AO1463" s="149" t="str">
        <f>IF(paramètres!$B$28=1,((SUM(Q1463:Z1463)/1.02)+SUM(AA1463:AB1463))*0.0303/9*COUNT(Q1463:Y1463),IF(paramètres!$B$28=2,(SUM(Q1463:AB1463))*0.0303/9*COUNT(Q1463:Y1463),"Missing Delta option"))</f>
        <v>Missing Delta option</v>
      </c>
      <c r="AP1463" s="13" t="str">
        <f>IF(paramètres!$B$28=1,(((SUM(Q1463:Z1463)/1.02)+SUM(AA1463:AB1463))+((SUM(AC1463:AL1463)/1.02)+SUM(AM1463:AO1463)))*cotpatr,IF(paramètres!$B$28=2,(SUM(Q1463:AO1463)*cotpatr),"Missing Delta Option"))</f>
        <v>Missing Delta Option</v>
      </c>
      <c r="AQ1463" s="13" t="str" cm="1">
        <f t="array" ref="AQ1463">IF(paramètres!$B$28=1,(((SUM(Q1463:Z1463)/1.02)+SUM(AA1463:AB1463))+((SUM(AC1463:AN1463)/1.02)+SUM(AM1463:AN1463)))/12*pécule,IF(paramètres!$B$28=2,SUM(Q1463:AN1463)/12*pécule,"Missing Delta Option"))</f>
        <v>Missing Delta Option</v>
      </c>
      <c r="AR1463" s="132" t="e">
        <f>IF(paramètres!$B$28=1,(((SUM(Q1463:Z1463)/1.02)+SUM(AA1463:AB1463))+((SUM(AC1463:AN1463)/1.02)+SUM(AM1463:AN1463)))+AO1463+AP1463+AQ1463,SUM(Q1463:AN1463)+AO1463+AP1463+AQ1463)</f>
        <v>#VALUE!</v>
      </c>
    </row>
    <row r="1464" spans="1:44" x14ac:dyDescent="0.25">
      <c r="A1464" s="131"/>
      <c r="B1464" s="39"/>
      <c r="C1464" s="39"/>
      <c r="D1464" s="93"/>
      <c r="E1464" s="68"/>
      <c r="F1464" s="40"/>
      <c r="G1464" s="94"/>
      <c r="H1464" s="38"/>
      <c r="I1464" s="95"/>
      <c r="J1464" s="40"/>
      <c r="K1464" s="38"/>
      <c r="L1464" s="95"/>
      <c r="M1464" s="40"/>
      <c r="N1464" s="38"/>
      <c r="O1464" s="95"/>
      <c r="P1464" s="68"/>
      <c r="Q1464" s="226"/>
      <c r="R1464" s="227"/>
      <c r="S1464" s="227"/>
      <c r="T1464" s="227"/>
      <c r="U1464" s="227"/>
      <c r="V1464" s="227"/>
      <c r="W1464" s="227"/>
      <c r="X1464" s="227"/>
      <c r="Y1464" s="227"/>
      <c r="Z1464" s="227"/>
      <c r="AA1464" s="227"/>
      <c r="AB1464" s="228"/>
      <c r="AC1464" s="149">
        <f>IF($D1464="",0,IF($E1464="",0,IF(VLOOKUP($E1464,paramètres!$E$33:$F$44,2,FALSE)&lt;=VLOOKUP($AC$18,paramètres!$E$33:$F$44,2,FALSE),Q1464*$D1464,0)))</f>
        <v>0</v>
      </c>
      <c r="AD1464" s="13">
        <f>IF($D1464="",0,IF($E1464="",0,IF(VLOOKUP($E1464,paramètres!$E$33:$F$44,2,FALSE)&lt;=VLOOKUP($AD$18,paramètres!$E$33:$F$44,2,FALSE),R1464*$D1464,0)))</f>
        <v>0</v>
      </c>
      <c r="AE1464" s="13">
        <f>IF($D1464="",0,IF($E1464="",0,IF(VLOOKUP($E1464,paramètres!$E$33:$F$44,2,FALSE)&lt;=VLOOKUP($AE$18,paramètres!$E$33:$F$44,2,FALSE),S1464*$D1464,0)))</f>
        <v>0</v>
      </c>
      <c r="AF1464" s="13">
        <f>IF($D1464="",0,IF($E1464="",0,IF(VLOOKUP($E1464,paramètres!$E$33:$F$44,2,FALSE)&lt;=VLOOKUP($AF$18,paramètres!$E$33:$F$44,2,FALSE),T1464*$D1464,0)))</f>
        <v>0</v>
      </c>
      <c r="AG1464" s="13">
        <f>IF($D1464="",0,IF($E1464="",0,IF(VLOOKUP($E1464,paramètres!$E$33:$F$44,2,FALSE)&lt;=VLOOKUP($AG$18,paramètres!$E$33:$F$44,2,FALSE),U1464*$D1464,0)))</f>
        <v>0</v>
      </c>
      <c r="AH1464" s="13">
        <f>IF($D1464="",0,IF($E1464="",0,IF(VLOOKUP($E1464,paramètres!$E$33:$F$44,2,FALSE)&lt;=VLOOKUP($AH$18,paramètres!$E$33:$F$44,2,FALSE),V1464*$D1464,0)))</f>
        <v>0</v>
      </c>
      <c r="AI1464" s="13">
        <f>IF($D1464="",0,IF($E1464="",0,IF(VLOOKUP($E1464,paramètres!$E$33:$F$44,2,FALSE)&lt;=VLOOKUP($AI$18,paramètres!$E$33:$F$44,2,FALSE),W1464*$D1464,0)))</f>
        <v>0</v>
      </c>
      <c r="AJ1464" s="13">
        <f>IF($D1464="",0,IF($E1464="",0,IF(VLOOKUP($E1464,paramètres!$E$33:$F$44,2,FALSE)&lt;=VLOOKUP($AJ$18,paramètres!$E$33:$F$44,2,FALSE),X1464*$D1464,0)))</f>
        <v>0</v>
      </c>
      <c r="AK1464" s="13">
        <f>IF($D1464="",0,IF($E1464="",0,IF(VLOOKUP($E1464,paramètres!$E$33:$F$44,2,FALSE)&lt;=VLOOKUP($AK$18,paramètres!$E$33:$F$44,2,FALSE),Y1464*$D1464,0)))</f>
        <v>0</v>
      </c>
      <c r="AL1464" s="13">
        <f>IF($D1464="",0,IF($E1464="",0,IF(VLOOKUP($E1464,paramètres!$E$33:$F$44,2,FALSE)&lt;=VLOOKUP($AL$18,paramètres!$E$33:$F$44,2,FALSE),Z1464*$D1464,0)))</f>
        <v>0</v>
      </c>
      <c r="AM1464" s="13">
        <f>IF($D1464="",0,IF($E1464="",0,IF(VLOOKUP($E1464,paramètres!$E$33:$F$44,2,FALSE)&lt;=VLOOKUP($AM$18,paramètres!$E$33:$F$44,2,FALSE),AA1464*$D1464,0)))</f>
        <v>0</v>
      </c>
      <c r="AN1464" s="154">
        <f>IF($D1464="",0,IF($E1464="",0,IF(VLOOKUP($E1464,paramètres!$E$33:$F$44,2,FALSE)&lt;=VLOOKUP($AN$18,paramètres!$E$33:$F$44,2,FALSE),AB1464*$D1464,0)))</f>
        <v>0</v>
      </c>
      <c r="AO1464" s="149" t="str">
        <f>IF(paramètres!$B$28=1,((SUM(Q1464:Z1464)/1.02)+SUM(AA1464:AB1464))*0.0303/9*COUNT(Q1464:Y1464),IF(paramètres!$B$28=2,(SUM(Q1464:AB1464))*0.0303/9*COUNT(Q1464:Y1464),"Missing Delta option"))</f>
        <v>Missing Delta option</v>
      </c>
      <c r="AP1464" s="13" t="str">
        <f>IF(paramètres!$B$28=1,(((SUM(Q1464:Z1464)/1.02)+SUM(AA1464:AB1464))+((SUM(AC1464:AL1464)/1.02)+SUM(AM1464:AO1464)))*cotpatr,IF(paramètres!$B$28=2,(SUM(Q1464:AO1464)*cotpatr),"Missing Delta Option"))</f>
        <v>Missing Delta Option</v>
      </c>
      <c r="AQ1464" s="13" t="str" cm="1">
        <f t="array" ref="AQ1464">IF(paramètres!$B$28=1,(((SUM(Q1464:Z1464)/1.02)+SUM(AA1464:AB1464))+((SUM(AC1464:AN1464)/1.02)+SUM(AM1464:AN1464)))/12*pécule,IF(paramètres!$B$28=2,SUM(Q1464:AN1464)/12*pécule,"Missing Delta Option"))</f>
        <v>Missing Delta Option</v>
      </c>
      <c r="AR1464" s="132" t="e">
        <f>IF(paramètres!$B$28=1,(((SUM(Q1464:Z1464)/1.02)+SUM(AA1464:AB1464))+((SUM(AC1464:AN1464)/1.02)+SUM(AM1464:AN1464)))+AO1464+AP1464+AQ1464,SUM(Q1464:AN1464)+AO1464+AP1464+AQ1464)</f>
        <v>#VALUE!</v>
      </c>
    </row>
    <row r="1465" spans="1:44" x14ac:dyDescent="0.25">
      <c r="A1465" s="131"/>
      <c r="B1465" s="39"/>
      <c r="C1465" s="39"/>
      <c r="D1465" s="93"/>
      <c r="E1465" s="68"/>
      <c r="F1465" s="40"/>
      <c r="G1465" s="94"/>
      <c r="H1465" s="38"/>
      <c r="I1465" s="95"/>
      <c r="J1465" s="40"/>
      <c r="K1465" s="38"/>
      <c r="L1465" s="95"/>
      <c r="M1465" s="40"/>
      <c r="N1465" s="38"/>
      <c r="O1465" s="95"/>
      <c r="P1465" s="68"/>
      <c r="Q1465" s="226"/>
      <c r="R1465" s="227"/>
      <c r="S1465" s="227"/>
      <c r="T1465" s="227"/>
      <c r="U1465" s="227"/>
      <c r="V1465" s="227"/>
      <c r="W1465" s="227"/>
      <c r="X1465" s="227"/>
      <c r="Y1465" s="227"/>
      <c r="Z1465" s="227"/>
      <c r="AA1465" s="227"/>
      <c r="AB1465" s="228"/>
      <c r="AC1465" s="149">
        <f>IF($D1465="",0,IF($E1465="",0,IF(VLOOKUP($E1465,paramètres!$E$33:$F$44,2,FALSE)&lt;=VLOOKUP($AC$18,paramètres!$E$33:$F$44,2,FALSE),Q1465*$D1465,0)))</f>
        <v>0</v>
      </c>
      <c r="AD1465" s="13">
        <f>IF($D1465="",0,IF($E1465="",0,IF(VLOOKUP($E1465,paramètres!$E$33:$F$44,2,FALSE)&lt;=VLOOKUP($AD$18,paramètres!$E$33:$F$44,2,FALSE),R1465*$D1465,0)))</f>
        <v>0</v>
      </c>
      <c r="AE1465" s="13">
        <f>IF($D1465="",0,IF($E1465="",0,IF(VLOOKUP($E1465,paramètres!$E$33:$F$44,2,FALSE)&lt;=VLOOKUP($AE$18,paramètres!$E$33:$F$44,2,FALSE),S1465*$D1465,0)))</f>
        <v>0</v>
      </c>
      <c r="AF1465" s="13">
        <f>IF($D1465="",0,IF($E1465="",0,IF(VLOOKUP($E1465,paramètres!$E$33:$F$44,2,FALSE)&lt;=VLOOKUP($AF$18,paramètres!$E$33:$F$44,2,FALSE),T1465*$D1465,0)))</f>
        <v>0</v>
      </c>
      <c r="AG1465" s="13">
        <f>IF($D1465="",0,IF($E1465="",0,IF(VLOOKUP($E1465,paramètres!$E$33:$F$44,2,FALSE)&lt;=VLOOKUP($AG$18,paramètres!$E$33:$F$44,2,FALSE),U1465*$D1465,0)))</f>
        <v>0</v>
      </c>
      <c r="AH1465" s="13">
        <f>IF($D1465="",0,IF($E1465="",0,IF(VLOOKUP($E1465,paramètres!$E$33:$F$44,2,FALSE)&lt;=VLOOKUP($AH$18,paramètres!$E$33:$F$44,2,FALSE),V1465*$D1465,0)))</f>
        <v>0</v>
      </c>
      <c r="AI1465" s="13">
        <f>IF($D1465="",0,IF($E1465="",0,IF(VLOOKUP($E1465,paramètres!$E$33:$F$44,2,FALSE)&lt;=VLOOKUP($AI$18,paramètres!$E$33:$F$44,2,FALSE),W1465*$D1465,0)))</f>
        <v>0</v>
      </c>
      <c r="AJ1465" s="13">
        <f>IF($D1465="",0,IF($E1465="",0,IF(VLOOKUP($E1465,paramètres!$E$33:$F$44,2,FALSE)&lt;=VLOOKUP($AJ$18,paramètres!$E$33:$F$44,2,FALSE),X1465*$D1465,0)))</f>
        <v>0</v>
      </c>
      <c r="AK1465" s="13">
        <f>IF($D1465="",0,IF($E1465="",0,IF(VLOOKUP($E1465,paramètres!$E$33:$F$44,2,FALSE)&lt;=VLOOKUP($AK$18,paramètres!$E$33:$F$44,2,FALSE),Y1465*$D1465,0)))</f>
        <v>0</v>
      </c>
      <c r="AL1465" s="13">
        <f>IF($D1465="",0,IF($E1465="",0,IF(VLOOKUP($E1465,paramètres!$E$33:$F$44,2,FALSE)&lt;=VLOOKUP($AL$18,paramètres!$E$33:$F$44,2,FALSE),Z1465*$D1465,0)))</f>
        <v>0</v>
      </c>
      <c r="AM1465" s="13">
        <f>IF($D1465="",0,IF($E1465="",0,IF(VLOOKUP($E1465,paramètres!$E$33:$F$44,2,FALSE)&lt;=VLOOKUP($AM$18,paramètres!$E$33:$F$44,2,FALSE),AA1465*$D1465,0)))</f>
        <v>0</v>
      </c>
      <c r="AN1465" s="154">
        <f>IF($D1465="",0,IF($E1465="",0,IF(VLOOKUP($E1465,paramètres!$E$33:$F$44,2,FALSE)&lt;=VLOOKUP($AN$18,paramètres!$E$33:$F$44,2,FALSE),AB1465*$D1465,0)))</f>
        <v>0</v>
      </c>
      <c r="AO1465" s="149" t="str">
        <f>IF(paramètres!$B$28=1,((SUM(Q1465:Z1465)/1.02)+SUM(AA1465:AB1465))*0.0303/9*COUNT(Q1465:Y1465),IF(paramètres!$B$28=2,(SUM(Q1465:AB1465))*0.0303/9*COUNT(Q1465:Y1465),"Missing Delta option"))</f>
        <v>Missing Delta option</v>
      </c>
      <c r="AP1465" s="13" t="str">
        <f>IF(paramètres!$B$28=1,(((SUM(Q1465:Z1465)/1.02)+SUM(AA1465:AB1465))+((SUM(AC1465:AL1465)/1.02)+SUM(AM1465:AO1465)))*cotpatr,IF(paramètres!$B$28=2,(SUM(Q1465:AO1465)*cotpatr),"Missing Delta Option"))</f>
        <v>Missing Delta Option</v>
      </c>
      <c r="AQ1465" s="13" t="str" cm="1">
        <f t="array" ref="AQ1465">IF(paramètres!$B$28=1,(((SUM(Q1465:Z1465)/1.02)+SUM(AA1465:AB1465))+((SUM(AC1465:AN1465)/1.02)+SUM(AM1465:AN1465)))/12*pécule,IF(paramètres!$B$28=2,SUM(Q1465:AN1465)/12*pécule,"Missing Delta Option"))</f>
        <v>Missing Delta Option</v>
      </c>
      <c r="AR1465" s="132" t="e">
        <f>IF(paramètres!$B$28=1,(((SUM(Q1465:Z1465)/1.02)+SUM(AA1465:AB1465))+((SUM(AC1465:AN1465)/1.02)+SUM(AM1465:AN1465)))+AO1465+AP1465+AQ1465,SUM(Q1465:AN1465)+AO1465+AP1465+AQ1465)</f>
        <v>#VALUE!</v>
      </c>
    </row>
    <row r="1466" spans="1:44" x14ac:dyDescent="0.25">
      <c r="A1466" s="131"/>
      <c r="B1466" s="39"/>
      <c r="C1466" s="39"/>
      <c r="D1466" s="93"/>
      <c r="E1466" s="68"/>
      <c r="F1466" s="40"/>
      <c r="G1466" s="94"/>
      <c r="H1466" s="38"/>
      <c r="I1466" s="95"/>
      <c r="J1466" s="40"/>
      <c r="K1466" s="38"/>
      <c r="L1466" s="95"/>
      <c r="M1466" s="40"/>
      <c r="N1466" s="38"/>
      <c r="O1466" s="95"/>
      <c r="P1466" s="68"/>
      <c r="Q1466" s="226"/>
      <c r="R1466" s="227"/>
      <c r="S1466" s="227"/>
      <c r="T1466" s="227"/>
      <c r="U1466" s="227"/>
      <c r="V1466" s="227"/>
      <c r="W1466" s="227"/>
      <c r="X1466" s="227"/>
      <c r="Y1466" s="227"/>
      <c r="Z1466" s="227"/>
      <c r="AA1466" s="227"/>
      <c r="AB1466" s="228"/>
      <c r="AC1466" s="149">
        <f>IF($D1466="",0,IF($E1466="",0,IF(VLOOKUP($E1466,paramètres!$E$33:$F$44,2,FALSE)&lt;=VLOOKUP($AC$18,paramètres!$E$33:$F$44,2,FALSE),Q1466*$D1466,0)))</f>
        <v>0</v>
      </c>
      <c r="AD1466" s="13">
        <f>IF($D1466="",0,IF($E1466="",0,IF(VLOOKUP($E1466,paramètres!$E$33:$F$44,2,FALSE)&lt;=VLOOKUP($AD$18,paramètres!$E$33:$F$44,2,FALSE),R1466*$D1466,0)))</f>
        <v>0</v>
      </c>
      <c r="AE1466" s="13">
        <f>IF($D1466="",0,IF($E1466="",0,IF(VLOOKUP($E1466,paramètres!$E$33:$F$44,2,FALSE)&lt;=VLOOKUP($AE$18,paramètres!$E$33:$F$44,2,FALSE),S1466*$D1466,0)))</f>
        <v>0</v>
      </c>
      <c r="AF1466" s="13">
        <f>IF($D1466="",0,IF($E1466="",0,IF(VLOOKUP($E1466,paramètres!$E$33:$F$44,2,FALSE)&lt;=VLOOKUP($AF$18,paramètres!$E$33:$F$44,2,FALSE),T1466*$D1466,0)))</f>
        <v>0</v>
      </c>
      <c r="AG1466" s="13">
        <f>IF($D1466="",0,IF($E1466="",0,IF(VLOOKUP($E1466,paramètres!$E$33:$F$44,2,FALSE)&lt;=VLOOKUP($AG$18,paramètres!$E$33:$F$44,2,FALSE),U1466*$D1466,0)))</f>
        <v>0</v>
      </c>
      <c r="AH1466" s="13">
        <f>IF($D1466="",0,IF($E1466="",0,IF(VLOOKUP($E1466,paramètres!$E$33:$F$44,2,FALSE)&lt;=VLOOKUP($AH$18,paramètres!$E$33:$F$44,2,FALSE),V1466*$D1466,0)))</f>
        <v>0</v>
      </c>
      <c r="AI1466" s="13">
        <f>IF($D1466="",0,IF($E1466="",0,IF(VLOOKUP($E1466,paramètres!$E$33:$F$44,2,FALSE)&lt;=VLOOKUP($AI$18,paramètres!$E$33:$F$44,2,FALSE),W1466*$D1466,0)))</f>
        <v>0</v>
      </c>
      <c r="AJ1466" s="13">
        <f>IF($D1466="",0,IF($E1466="",0,IF(VLOOKUP($E1466,paramètres!$E$33:$F$44,2,FALSE)&lt;=VLOOKUP($AJ$18,paramètres!$E$33:$F$44,2,FALSE),X1466*$D1466,0)))</f>
        <v>0</v>
      </c>
      <c r="AK1466" s="13">
        <f>IF($D1466="",0,IF($E1466="",0,IF(VLOOKUP($E1466,paramètres!$E$33:$F$44,2,FALSE)&lt;=VLOOKUP($AK$18,paramètres!$E$33:$F$44,2,FALSE),Y1466*$D1466,0)))</f>
        <v>0</v>
      </c>
      <c r="AL1466" s="13">
        <f>IF($D1466="",0,IF($E1466="",0,IF(VLOOKUP($E1466,paramètres!$E$33:$F$44,2,FALSE)&lt;=VLOOKUP($AL$18,paramètres!$E$33:$F$44,2,FALSE),Z1466*$D1466,0)))</f>
        <v>0</v>
      </c>
      <c r="AM1466" s="13">
        <f>IF($D1466="",0,IF($E1466="",0,IF(VLOOKUP($E1466,paramètres!$E$33:$F$44,2,FALSE)&lt;=VLOOKUP($AM$18,paramètres!$E$33:$F$44,2,FALSE),AA1466*$D1466,0)))</f>
        <v>0</v>
      </c>
      <c r="AN1466" s="154">
        <f>IF($D1466="",0,IF($E1466="",0,IF(VLOOKUP($E1466,paramètres!$E$33:$F$44,2,FALSE)&lt;=VLOOKUP($AN$18,paramètres!$E$33:$F$44,2,FALSE),AB1466*$D1466,0)))</f>
        <v>0</v>
      </c>
      <c r="AO1466" s="149" t="str">
        <f>IF(paramètres!$B$28=1,((SUM(Q1466:Z1466)/1.02)+SUM(AA1466:AB1466))*0.0303/9*COUNT(Q1466:Y1466),IF(paramètres!$B$28=2,(SUM(Q1466:AB1466))*0.0303/9*COUNT(Q1466:Y1466),"Missing Delta option"))</f>
        <v>Missing Delta option</v>
      </c>
      <c r="AP1466" s="13" t="str">
        <f>IF(paramètres!$B$28=1,(((SUM(Q1466:Z1466)/1.02)+SUM(AA1466:AB1466))+((SUM(AC1466:AL1466)/1.02)+SUM(AM1466:AO1466)))*cotpatr,IF(paramètres!$B$28=2,(SUM(Q1466:AO1466)*cotpatr),"Missing Delta Option"))</f>
        <v>Missing Delta Option</v>
      </c>
      <c r="AQ1466" s="13" t="str" cm="1">
        <f t="array" ref="AQ1466">IF(paramètres!$B$28=1,(((SUM(Q1466:Z1466)/1.02)+SUM(AA1466:AB1466))+((SUM(AC1466:AN1466)/1.02)+SUM(AM1466:AN1466)))/12*pécule,IF(paramètres!$B$28=2,SUM(Q1466:AN1466)/12*pécule,"Missing Delta Option"))</f>
        <v>Missing Delta Option</v>
      </c>
      <c r="AR1466" s="132" t="e">
        <f>IF(paramètres!$B$28=1,(((SUM(Q1466:Z1466)/1.02)+SUM(AA1466:AB1466))+((SUM(AC1466:AN1466)/1.02)+SUM(AM1466:AN1466)))+AO1466+AP1466+AQ1466,SUM(Q1466:AN1466)+AO1466+AP1466+AQ1466)</f>
        <v>#VALUE!</v>
      </c>
    </row>
    <row r="1467" spans="1:44" x14ac:dyDescent="0.25">
      <c r="A1467" s="131"/>
      <c r="B1467" s="39"/>
      <c r="C1467" s="39"/>
      <c r="D1467" s="93"/>
      <c r="E1467" s="68"/>
      <c r="F1467" s="40"/>
      <c r="G1467" s="94"/>
      <c r="H1467" s="38"/>
      <c r="I1467" s="95"/>
      <c r="J1467" s="40"/>
      <c r="K1467" s="38"/>
      <c r="L1467" s="95"/>
      <c r="M1467" s="40"/>
      <c r="N1467" s="38"/>
      <c r="O1467" s="95"/>
      <c r="P1467" s="68"/>
      <c r="Q1467" s="226"/>
      <c r="R1467" s="227"/>
      <c r="S1467" s="227"/>
      <c r="T1467" s="227"/>
      <c r="U1467" s="227"/>
      <c r="V1467" s="227"/>
      <c r="W1467" s="227"/>
      <c r="X1467" s="227"/>
      <c r="Y1467" s="227"/>
      <c r="Z1467" s="227"/>
      <c r="AA1467" s="227"/>
      <c r="AB1467" s="228"/>
      <c r="AC1467" s="149">
        <f>IF($D1467="",0,IF($E1467="",0,IF(VLOOKUP($E1467,paramètres!$E$33:$F$44,2,FALSE)&lt;=VLOOKUP($AC$18,paramètres!$E$33:$F$44,2,FALSE),Q1467*$D1467,0)))</f>
        <v>0</v>
      </c>
      <c r="AD1467" s="13">
        <f>IF($D1467="",0,IF($E1467="",0,IF(VLOOKUP($E1467,paramètres!$E$33:$F$44,2,FALSE)&lt;=VLOOKUP($AD$18,paramètres!$E$33:$F$44,2,FALSE),R1467*$D1467,0)))</f>
        <v>0</v>
      </c>
      <c r="AE1467" s="13">
        <f>IF($D1467="",0,IF($E1467="",0,IF(VLOOKUP($E1467,paramètres!$E$33:$F$44,2,FALSE)&lt;=VLOOKUP($AE$18,paramètres!$E$33:$F$44,2,FALSE),S1467*$D1467,0)))</f>
        <v>0</v>
      </c>
      <c r="AF1467" s="13">
        <f>IF($D1467="",0,IF($E1467="",0,IF(VLOOKUP($E1467,paramètres!$E$33:$F$44,2,FALSE)&lt;=VLOOKUP($AF$18,paramètres!$E$33:$F$44,2,FALSE),T1467*$D1467,0)))</f>
        <v>0</v>
      </c>
      <c r="AG1467" s="13">
        <f>IF($D1467="",0,IF($E1467="",0,IF(VLOOKUP($E1467,paramètres!$E$33:$F$44,2,FALSE)&lt;=VLOOKUP($AG$18,paramètres!$E$33:$F$44,2,FALSE),U1467*$D1467,0)))</f>
        <v>0</v>
      </c>
      <c r="AH1467" s="13">
        <f>IF($D1467="",0,IF($E1467="",0,IF(VLOOKUP($E1467,paramètres!$E$33:$F$44,2,FALSE)&lt;=VLOOKUP($AH$18,paramètres!$E$33:$F$44,2,FALSE),V1467*$D1467,0)))</f>
        <v>0</v>
      </c>
      <c r="AI1467" s="13">
        <f>IF($D1467="",0,IF($E1467="",0,IF(VLOOKUP($E1467,paramètres!$E$33:$F$44,2,FALSE)&lt;=VLOOKUP($AI$18,paramètres!$E$33:$F$44,2,FALSE),W1467*$D1467,0)))</f>
        <v>0</v>
      </c>
      <c r="AJ1467" s="13">
        <f>IF($D1467="",0,IF($E1467="",0,IF(VLOOKUP($E1467,paramètres!$E$33:$F$44,2,FALSE)&lt;=VLOOKUP($AJ$18,paramètres!$E$33:$F$44,2,FALSE),X1467*$D1467,0)))</f>
        <v>0</v>
      </c>
      <c r="AK1467" s="13">
        <f>IF($D1467="",0,IF($E1467="",0,IF(VLOOKUP($E1467,paramètres!$E$33:$F$44,2,FALSE)&lt;=VLOOKUP($AK$18,paramètres!$E$33:$F$44,2,FALSE),Y1467*$D1467,0)))</f>
        <v>0</v>
      </c>
      <c r="AL1467" s="13">
        <f>IF($D1467="",0,IF($E1467="",0,IF(VLOOKUP($E1467,paramètres!$E$33:$F$44,2,FALSE)&lt;=VLOOKUP($AL$18,paramètres!$E$33:$F$44,2,FALSE),Z1467*$D1467,0)))</f>
        <v>0</v>
      </c>
      <c r="AM1467" s="13">
        <f>IF($D1467="",0,IF($E1467="",0,IF(VLOOKUP($E1467,paramètres!$E$33:$F$44,2,FALSE)&lt;=VLOOKUP($AM$18,paramètres!$E$33:$F$44,2,FALSE),AA1467*$D1467,0)))</f>
        <v>0</v>
      </c>
      <c r="AN1467" s="154">
        <f>IF($D1467="",0,IF($E1467="",0,IF(VLOOKUP($E1467,paramètres!$E$33:$F$44,2,FALSE)&lt;=VLOOKUP($AN$18,paramètres!$E$33:$F$44,2,FALSE),AB1467*$D1467,0)))</f>
        <v>0</v>
      </c>
      <c r="AO1467" s="149" t="str">
        <f>IF(paramètres!$B$28=1,((SUM(Q1467:Z1467)/1.02)+SUM(AA1467:AB1467))*0.0303/9*COUNT(Q1467:Y1467),IF(paramètres!$B$28=2,(SUM(Q1467:AB1467))*0.0303/9*COUNT(Q1467:Y1467),"Missing Delta option"))</f>
        <v>Missing Delta option</v>
      </c>
      <c r="AP1467" s="13" t="str">
        <f>IF(paramètres!$B$28=1,(((SUM(Q1467:Z1467)/1.02)+SUM(AA1467:AB1467))+((SUM(AC1467:AL1467)/1.02)+SUM(AM1467:AO1467)))*cotpatr,IF(paramètres!$B$28=2,(SUM(Q1467:AO1467)*cotpatr),"Missing Delta Option"))</f>
        <v>Missing Delta Option</v>
      </c>
      <c r="AQ1467" s="13" t="str" cm="1">
        <f t="array" ref="AQ1467">IF(paramètres!$B$28=1,(((SUM(Q1467:Z1467)/1.02)+SUM(AA1467:AB1467))+((SUM(AC1467:AN1467)/1.02)+SUM(AM1467:AN1467)))/12*pécule,IF(paramètres!$B$28=2,SUM(Q1467:AN1467)/12*pécule,"Missing Delta Option"))</f>
        <v>Missing Delta Option</v>
      </c>
      <c r="AR1467" s="132" t="e">
        <f>IF(paramètres!$B$28=1,(((SUM(Q1467:Z1467)/1.02)+SUM(AA1467:AB1467))+((SUM(AC1467:AN1467)/1.02)+SUM(AM1467:AN1467)))+AO1467+AP1467+AQ1467,SUM(Q1467:AN1467)+AO1467+AP1467+AQ1467)</f>
        <v>#VALUE!</v>
      </c>
    </row>
    <row r="1468" spans="1:44" x14ac:dyDescent="0.25">
      <c r="A1468" s="131"/>
      <c r="B1468" s="39"/>
      <c r="C1468" s="39"/>
      <c r="D1468" s="93"/>
      <c r="E1468" s="68"/>
      <c r="F1468" s="40"/>
      <c r="G1468" s="94"/>
      <c r="H1468" s="38"/>
      <c r="I1468" s="95"/>
      <c r="J1468" s="40"/>
      <c r="K1468" s="38"/>
      <c r="L1468" s="95"/>
      <c r="M1468" s="40"/>
      <c r="N1468" s="38"/>
      <c r="O1468" s="95"/>
      <c r="P1468" s="68"/>
      <c r="Q1468" s="226"/>
      <c r="R1468" s="227"/>
      <c r="S1468" s="227"/>
      <c r="T1468" s="227"/>
      <c r="U1468" s="227"/>
      <c r="V1468" s="227"/>
      <c r="W1468" s="227"/>
      <c r="X1468" s="227"/>
      <c r="Y1468" s="227"/>
      <c r="Z1468" s="227"/>
      <c r="AA1468" s="227"/>
      <c r="AB1468" s="228"/>
      <c r="AC1468" s="149">
        <f>IF($D1468="",0,IF($E1468="",0,IF(VLOOKUP($E1468,paramètres!$E$33:$F$44,2,FALSE)&lt;=VLOOKUP($AC$18,paramètres!$E$33:$F$44,2,FALSE),Q1468*$D1468,0)))</f>
        <v>0</v>
      </c>
      <c r="AD1468" s="13">
        <f>IF($D1468="",0,IF($E1468="",0,IF(VLOOKUP($E1468,paramètres!$E$33:$F$44,2,FALSE)&lt;=VLOOKUP($AD$18,paramètres!$E$33:$F$44,2,FALSE),R1468*$D1468,0)))</f>
        <v>0</v>
      </c>
      <c r="AE1468" s="13">
        <f>IF($D1468="",0,IF($E1468="",0,IF(VLOOKUP($E1468,paramètres!$E$33:$F$44,2,FALSE)&lt;=VLOOKUP($AE$18,paramètres!$E$33:$F$44,2,FALSE),S1468*$D1468,0)))</f>
        <v>0</v>
      </c>
      <c r="AF1468" s="13">
        <f>IF($D1468="",0,IF($E1468="",0,IF(VLOOKUP($E1468,paramètres!$E$33:$F$44,2,FALSE)&lt;=VLOOKUP($AF$18,paramètres!$E$33:$F$44,2,FALSE),T1468*$D1468,0)))</f>
        <v>0</v>
      </c>
      <c r="AG1468" s="13">
        <f>IF($D1468="",0,IF($E1468="",0,IF(VLOOKUP($E1468,paramètres!$E$33:$F$44,2,FALSE)&lt;=VLOOKUP($AG$18,paramètres!$E$33:$F$44,2,FALSE),U1468*$D1468,0)))</f>
        <v>0</v>
      </c>
      <c r="AH1468" s="13">
        <f>IF($D1468="",0,IF($E1468="",0,IF(VLOOKUP($E1468,paramètres!$E$33:$F$44,2,FALSE)&lt;=VLOOKUP($AH$18,paramètres!$E$33:$F$44,2,FALSE),V1468*$D1468,0)))</f>
        <v>0</v>
      </c>
      <c r="AI1468" s="13">
        <f>IF($D1468="",0,IF($E1468="",0,IF(VLOOKUP($E1468,paramètres!$E$33:$F$44,2,FALSE)&lt;=VLOOKUP($AI$18,paramètres!$E$33:$F$44,2,FALSE),W1468*$D1468,0)))</f>
        <v>0</v>
      </c>
      <c r="AJ1468" s="13">
        <f>IF($D1468="",0,IF($E1468="",0,IF(VLOOKUP($E1468,paramètres!$E$33:$F$44,2,FALSE)&lt;=VLOOKUP($AJ$18,paramètres!$E$33:$F$44,2,FALSE),X1468*$D1468,0)))</f>
        <v>0</v>
      </c>
      <c r="AK1468" s="13">
        <f>IF($D1468="",0,IF($E1468="",0,IF(VLOOKUP($E1468,paramètres!$E$33:$F$44,2,FALSE)&lt;=VLOOKUP($AK$18,paramètres!$E$33:$F$44,2,FALSE),Y1468*$D1468,0)))</f>
        <v>0</v>
      </c>
      <c r="AL1468" s="13">
        <f>IF($D1468="",0,IF($E1468="",0,IF(VLOOKUP($E1468,paramètres!$E$33:$F$44,2,FALSE)&lt;=VLOOKUP($AL$18,paramètres!$E$33:$F$44,2,FALSE),Z1468*$D1468,0)))</f>
        <v>0</v>
      </c>
      <c r="AM1468" s="13">
        <f>IF($D1468="",0,IF($E1468="",0,IF(VLOOKUP($E1468,paramètres!$E$33:$F$44,2,FALSE)&lt;=VLOOKUP($AM$18,paramètres!$E$33:$F$44,2,FALSE),AA1468*$D1468,0)))</f>
        <v>0</v>
      </c>
      <c r="AN1468" s="154">
        <f>IF($D1468="",0,IF($E1468="",0,IF(VLOOKUP($E1468,paramètres!$E$33:$F$44,2,FALSE)&lt;=VLOOKUP($AN$18,paramètres!$E$33:$F$44,2,FALSE),AB1468*$D1468,0)))</f>
        <v>0</v>
      </c>
      <c r="AO1468" s="149" t="str">
        <f>IF(paramètres!$B$28=1,((SUM(Q1468:Z1468)/1.02)+SUM(AA1468:AB1468))*0.0303/9*COUNT(Q1468:Y1468),IF(paramètres!$B$28=2,(SUM(Q1468:AB1468))*0.0303/9*COUNT(Q1468:Y1468),"Missing Delta option"))</f>
        <v>Missing Delta option</v>
      </c>
      <c r="AP1468" s="13" t="str">
        <f>IF(paramètres!$B$28=1,(((SUM(Q1468:Z1468)/1.02)+SUM(AA1468:AB1468))+((SUM(AC1468:AL1468)/1.02)+SUM(AM1468:AO1468)))*cotpatr,IF(paramètres!$B$28=2,(SUM(Q1468:AO1468)*cotpatr),"Missing Delta Option"))</f>
        <v>Missing Delta Option</v>
      </c>
      <c r="AQ1468" s="13" t="str" cm="1">
        <f t="array" ref="AQ1468">IF(paramètres!$B$28=1,(((SUM(Q1468:Z1468)/1.02)+SUM(AA1468:AB1468))+((SUM(AC1468:AN1468)/1.02)+SUM(AM1468:AN1468)))/12*pécule,IF(paramètres!$B$28=2,SUM(Q1468:AN1468)/12*pécule,"Missing Delta Option"))</f>
        <v>Missing Delta Option</v>
      </c>
      <c r="AR1468" s="132" t="e">
        <f>IF(paramètres!$B$28=1,(((SUM(Q1468:Z1468)/1.02)+SUM(AA1468:AB1468))+((SUM(AC1468:AN1468)/1.02)+SUM(AM1468:AN1468)))+AO1468+AP1468+AQ1468,SUM(Q1468:AN1468)+AO1468+AP1468+AQ1468)</f>
        <v>#VALUE!</v>
      </c>
    </row>
    <row r="1469" spans="1:44" x14ac:dyDescent="0.25">
      <c r="A1469" s="131"/>
      <c r="B1469" s="39"/>
      <c r="C1469" s="39"/>
      <c r="D1469" s="93"/>
      <c r="E1469" s="68"/>
      <c r="F1469" s="40"/>
      <c r="G1469" s="94"/>
      <c r="H1469" s="38"/>
      <c r="I1469" s="95"/>
      <c r="J1469" s="40"/>
      <c r="K1469" s="38"/>
      <c r="L1469" s="95"/>
      <c r="M1469" s="40"/>
      <c r="N1469" s="38"/>
      <c r="O1469" s="95"/>
      <c r="P1469" s="68"/>
      <c r="Q1469" s="226"/>
      <c r="R1469" s="227"/>
      <c r="S1469" s="227"/>
      <c r="T1469" s="227"/>
      <c r="U1469" s="227"/>
      <c r="V1469" s="227"/>
      <c r="W1469" s="227"/>
      <c r="X1469" s="227"/>
      <c r="Y1469" s="227"/>
      <c r="Z1469" s="227"/>
      <c r="AA1469" s="227"/>
      <c r="AB1469" s="228"/>
      <c r="AC1469" s="149">
        <f>IF($D1469="",0,IF($E1469="",0,IF(VLOOKUP($E1469,paramètres!$E$33:$F$44,2,FALSE)&lt;=VLOOKUP($AC$18,paramètres!$E$33:$F$44,2,FALSE),Q1469*$D1469,0)))</f>
        <v>0</v>
      </c>
      <c r="AD1469" s="13">
        <f>IF($D1469="",0,IF($E1469="",0,IF(VLOOKUP($E1469,paramètres!$E$33:$F$44,2,FALSE)&lt;=VLOOKUP($AD$18,paramètres!$E$33:$F$44,2,FALSE),R1469*$D1469,0)))</f>
        <v>0</v>
      </c>
      <c r="AE1469" s="13">
        <f>IF($D1469="",0,IF($E1469="",0,IF(VLOOKUP($E1469,paramètres!$E$33:$F$44,2,FALSE)&lt;=VLOOKUP($AE$18,paramètres!$E$33:$F$44,2,FALSE),S1469*$D1469,0)))</f>
        <v>0</v>
      </c>
      <c r="AF1469" s="13">
        <f>IF($D1469="",0,IF($E1469="",0,IF(VLOOKUP($E1469,paramètres!$E$33:$F$44,2,FALSE)&lt;=VLOOKUP($AF$18,paramètres!$E$33:$F$44,2,FALSE),T1469*$D1469,0)))</f>
        <v>0</v>
      </c>
      <c r="AG1469" s="13">
        <f>IF($D1469="",0,IF($E1469="",0,IF(VLOOKUP($E1469,paramètres!$E$33:$F$44,2,FALSE)&lt;=VLOOKUP($AG$18,paramètres!$E$33:$F$44,2,FALSE),U1469*$D1469,0)))</f>
        <v>0</v>
      </c>
      <c r="AH1469" s="13">
        <f>IF($D1469="",0,IF($E1469="",0,IF(VLOOKUP($E1469,paramètres!$E$33:$F$44,2,FALSE)&lt;=VLOOKUP($AH$18,paramètres!$E$33:$F$44,2,FALSE),V1469*$D1469,0)))</f>
        <v>0</v>
      </c>
      <c r="AI1469" s="13">
        <f>IF($D1469="",0,IF($E1469="",0,IF(VLOOKUP($E1469,paramètres!$E$33:$F$44,2,FALSE)&lt;=VLOOKUP($AI$18,paramètres!$E$33:$F$44,2,FALSE),W1469*$D1469,0)))</f>
        <v>0</v>
      </c>
      <c r="AJ1469" s="13">
        <f>IF($D1469="",0,IF($E1469="",0,IF(VLOOKUP($E1469,paramètres!$E$33:$F$44,2,FALSE)&lt;=VLOOKUP($AJ$18,paramètres!$E$33:$F$44,2,FALSE),X1469*$D1469,0)))</f>
        <v>0</v>
      </c>
      <c r="AK1469" s="13">
        <f>IF($D1469="",0,IF($E1469="",0,IF(VLOOKUP($E1469,paramètres!$E$33:$F$44,2,FALSE)&lt;=VLOOKUP($AK$18,paramètres!$E$33:$F$44,2,FALSE),Y1469*$D1469,0)))</f>
        <v>0</v>
      </c>
      <c r="AL1469" s="13">
        <f>IF($D1469="",0,IF($E1469="",0,IF(VLOOKUP($E1469,paramètres!$E$33:$F$44,2,FALSE)&lt;=VLOOKUP($AL$18,paramètres!$E$33:$F$44,2,FALSE),Z1469*$D1469,0)))</f>
        <v>0</v>
      </c>
      <c r="AM1469" s="13">
        <f>IF($D1469="",0,IF($E1469="",0,IF(VLOOKUP($E1469,paramètres!$E$33:$F$44,2,FALSE)&lt;=VLOOKUP($AM$18,paramètres!$E$33:$F$44,2,FALSE),AA1469*$D1469,0)))</f>
        <v>0</v>
      </c>
      <c r="AN1469" s="154">
        <f>IF($D1469="",0,IF($E1469="",0,IF(VLOOKUP($E1469,paramètres!$E$33:$F$44,2,FALSE)&lt;=VLOOKUP($AN$18,paramètres!$E$33:$F$44,2,FALSE),AB1469*$D1469,0)))</f>
        <v>0</v>
      </c>
      <c r="AO1469" s="149" t="str">
        <f>IF(paramètres!$B$28=1,((SUM(Q1469:Z1469)/1.02)+SUM(AA1469:AB1469))*0.0303/9*COUNT(Q1469:Y1469),IF(paramètres!$B$28=2,(SUM(Q1469:AB1469))*0.0303/9*COUNT(Q1469:Y1469),"Missing Delta option"))</f>
        <v>Missing Delta option</v>
      </c>
      <c r="AP1469" s="13" t="str">
        <f>IF(paramètres!$B$28=1,(((SUM(Q1469:Z1469)/1.02)+SUM(AA1469:AB1469))+((SUM(AC1469:AL1469)/1.02)+SUM(AM1469:AO1469)))*cotpatr,IF(paramètres!$B$28=2,(SUM(Q1469:AO1469)*cotpatr),"Missing Delta Option"))</f>
        <v>Missing Delta Option</v>
      </c>
      <c r="AQ1469" s="13" t="str" cm="1">
        <f t="array" ref="AQ1469">IF(paramètres!$B$28=1,(((SUM(Q1469:Z1469)/1.02)+SUM(AA1469:AB1469))+((SUM(AC1469:AN1469)/1.02)+SUM(AM1469:AN1469)))/12*pécule,IF(paramètres!$B$28=2,SUM(Q1469:AN1469)/12*pécule,"Missing Delta Option"))</f>
        <v>Missing Delta Option</v>
      </c>
      <c r="AR1469" s="132" t="e">
        <f>IF(paramètres!$B$28=1,(((SUM(Q1469:Z1469)/1.02)+SUM(AA1469:AB1469))+((SUM(AC1469:AN1469)/1.02)+SUM(AM1469:AN1469)))+AO1469+AP1469+AQ1469,SUM(Q1469:AN1469)+AO1469+AP1469+AQ1469)</f>
        <v>#VALUE!</v>
      </c>
    </row>
    <row r="1470" spans="1:44" x14ac:dyDescent="0.25">
      <c r="A1470" s="131"/>
      <c r="B1470" s="39"/>
      <c r="C1470" s="39"/>
      <c r="D1470" s="93"/>
      <c r="E1470" s="68"/>
      <c r="F1470" s="40"/>
      <c r="G1470" s="94"/>
      <c r="H1470" s="38"/>
      <c r="I1470" s="95"/>
      <c r="J1470" s="40"/>
      <c r="K1470" s="38"/>
      <c r="L1470" s="95"/>
      <c r="M1470" s="40"/>
      <c r="N1470" s="38"/>
      <c r="O1470" s="95"/>
      <c r="P1470" s="68"/>
      <c r="Q1470" s="226"/>
      <c r="R1470" s="227"/>
      <c r="S1470" s="227"/>
      <c r="T1470" s="227"/>
      <c r="U1470" s="227"/>
      <c r="V1470" s="227"/>
      <c r="W1470" s="227"/>
      <c r="X1470" s="227"/>
      <c r="Y1470" s="227"/>
      <c r="Z1470" s="227"/>
      <c r="AA1470" s="227"/>
      <c r="AB1470" s="228"/>
      <c r="AC1470" s="149">
        <f>IF($D1470="",0,IF($E1470="",0,IF(VLOOKUP($E1470,paramètres!$E$33:$F$44,2,FALSE)&lt;=VLOOKUP($AC$18,paramètres!$E$33:$F$44,2,FALSE),Q1470*$D1470,0)))</f>
        <v>0</v>
      </c>
      <c r="AD1470" s="13">
        <f>IF($D1470="",0,IF($E1470="",0,IF(VLOOKUP($E1470,paramètres!$E$33:$F$44,2,FALSE)&lt;=VLOOKUP($AD$18,paramètres!$E$33:$F$44,2,FALSE),R1470*$D1470,0)))</f>
        <v>0</v>
      </c>
      <c r="AE1470" s="13">
        <f>IF($D1470="",0,IF($E1470="",0,IF(VLOOKUP($E1470,paramètres!$E$33:$F$44,2,FALSE)&lt;=VLOOKUP($AE$18,paramètres!$E$33:$F$44,2,FALSE),S1470*$D1470,0)))</f>
        <v>0</v>
      </c>
      <c r="AF1470" s="13">
        <f>IF($D1470="",0,IF($E1470="",0,IF(VLOOKUP($E1470,paramètres!$E$33:$F$44,2,FALSE)&lt;=VLOOKUP($AF$18,paramètres!$E$33:$F$44,2,FALSE),T1470*$D1470,0)))</f>
        <v>0</v>
      </c>
      <c r="AG1470" s="13">
        <f>IF($D1470="",0,IF($E1470="",0,IF(VLOOKUP($E1470,paramètres!$E$33:$F$44,2,FALSE)&lt;=VLOOKUP($AG$18,paramètres!$E$33:$F$44,2,FALSE),U1470*$D1470,0)))</f>
        <v>0</v>
      </c>
      <c r="AH1470" s="13">
        <f>IF($D1470="",0,IF($E1470="",0,IF(VLOOKUP($E1470,paramètres!$E$33:$F$44,2,FALSE)&lt;=VLOOKUP($AH$18,paramètres!$E$33:$F$44,2,FALSE),V1470*$D1470,0)))</f>
        <v>0</v>
      </c>
      <c r="AI1470" s="13">
        <f>IF($D1470="",0,IF($E1470="",0,IF(VLOOKUP($E1470,paramètres!$E$33:$F$44,2,FALSE)&lt;=VLOOKUP($AI$18,paramètres!$E$33:$F$44,2,FALSE),W1470*$D1470,0)))</f>
        <v>0</v>
      </c>
      <c r="AJ1470" s="13">
        <f>IF($D1470="",0,IF($E1470="",0,IF(VLOOKUP($E1470,paramètres!$E$33:$F$44,2,FALSE)&lt;=VLOOKUP($AJ$18,paramètres!$E$33:$F$44,2,FALSE),X1470*$D1470,0)))</f>
        <v>0</v>
      </c>
      <c r="AK1470" s="13">
        <f>IF($D1470="",0,IF($E1470="",0,IF(VLOOKUP($E1470,paramètres!$E$33:$F$44,2,FALSE)&lt;=VLOOKUP($AK$18,paramètres!$E$33:$F$44,2,FALSE),Y1470*$D1470,0)))</f>
        <v>0</v>
      </c>
      <c r="AL1470" s="13">
        <f>IF($D1470="",0,IF($E1470="",0,IF(VLOOKUP($E1470,paramètres!$E$33:$F$44,2,FALSE)&lt;=VLOOKUP($AL$18,paramètres!$E$33:$F$44,2,FALSE),Z1470*$D1470,0)))</f>
        <v>0</v>
      </c>
      <c r="AM1470" s="13">
        <f>IF($D1470="",0,IF($E1470="",0,IF(VLOOKUP($E1470,paramètres!$E$33:$F$44,2,FALSE)&lt;=VLOOKUP($AM$18,paramètres!$E$33:$F$44,2,FALSE),AA1470*$D1470,0)))</f>
        <v>0</v>
      </c>
      <c r="AN1470" s="154">
        <f>IF($D1470="",0,IF($E1470="",0,IF(VLOOKUP($E1470,paramètres!$E$33:$F$44,2,FALSE)&lt;=VLOOKUP($AN$18,paramètres!$E$33:$F$44,2,FALSE),AB1470*$D1470,0)))</f>
        <v>0</v>
      </c>
      <c r="AO1470" s="149" t="str">
        <f>IF(paramètres!$B$28=1,((SUM(Q1470:Z1470)/1.02)+SUM(AA1470:AB1470))*0.0303/9*COUNT(Q1470:Y1470),IF(paramètres!$B$28=2,(SUM(Q1470:AB1470))*0.0303/9*COUNT(Q1470:Y1470),"Missing Delta option"))</f>
        <v>Missing Delta option</v>
      </c>
      <c r="AP1470" s="13" t="str">
        <f>IF(paramètres!$B$28=1,(((SUM(Q1470:Z1470)/1.02)+SUM(AA1470:AB1470))+((SUM(AC1470:AL1470)/1.02)+SUM(AM1470:AO1470)))*cotpatr,IF(paramètres!$B$28=2,(SUM(Q1470:AO1470)*cotpatr),"Missing Delta Option"))</f>
        <v>Missing Delta Option</v>
      </c>
      <c r="AQ1470" s="13" t="str" cm="1">
        <f t="array" ref="AQ1470">IF(paramètres!$B$28=1,(((SUM(Q1470:Z1470)/1.02)+SUM(AA1470:AB1470))+((SUM(AC1470:AN1470)/1.02)+SUM(AM1470:AN1470)))/12*pécule,IF(paramètres!$B$28=2,SUM(Q1470:AN1470)/12*pécule,"Missing Delta Option"))</f>
        <v>Missing Delta Option</v>
      </c>
      <c r="AR1470" s="132" t="e">
        <f>IF(paramètres!$B$28=1,(((SUM(Q1470:Z1470)/1.02)+SUM(AA1470:AB1470))+((SUM(AC1470:AN1470)/1.02)+SUM(AM1470:AN1470)))+AO1470+AP1470+AQ1470,SUM(Q1470:AN1470)+AO1470+AP1470+AQ1470)</f>
        <v>#VALUE!</v>
      </c>
    </row>
    <row r="1471" spans="1:44" x14ac:dyDescent="0.25">
      <c r="A1471" s="131"/>
      <c r="B1471" s="39"/>
      <c r="C1471" s="39"/>
      <c r="D1471" s="93"/>
      <c r="E1471" s="68"/>
      <c r="F1471" s="40"/>
      <c r="G1471" s="94"/>
      <c r="H1471" s="38"/>
      <c r="I1471" s="95"/>
      <c r="J1471" s="40"/>
      <c r="K1471" s="38"/>
      <c r="L1471" s="95"/>
      <c r="M1471" s="40"/>
      <c r="N1471" s="38"/>
      <c r="O1471" s="95"/>
      <c r="P1471" s="68"/>
      <c r="Q1471" s="226"/>
      <c r="R1471" s="227"/>
      <c r="S1471" s="227"/>
      <c r="T1471" s="227"/>
      <c r="U1471" s="227"/>
      <c r="V1471" s="227"/>
      <c r="W1471" s="227"/>
      <c r="X1471" s="227"/>
      <c r="Y1471" s="227"/>
      <c r="Z1471" s="227"/>
      <c r="AA1471" s="227"/>
      <c r="AB1471" s="228"/>
      <c r="AC1471" s="149">
        <f>IF($D1471="",0,IF($E1471="",0,IF(VLOOKUP($E1471,paramètres!$E$33:$F$44,2,FALSE)&lt;=VLOOKUP($AC$18,paramètres!$E$33:$F$44,2,FALSE),Q1471*$D1471,0)))</f>
        <v>0</v>
      </c>
      <c r="AD1471" s="13">
        <f>IF($D1471="",0,IF($E1471="",0,IF(VLOOKUP($E1471,paramètres!$E$33:$F$44,2,FALSE)&lt;=VLOOKUP($AD$18,paramètres!$E$33:$F$44,2,FALSE),R1471*$D1471,0)))</f>
        <v>0</v>
      </c>
      <c r="AE1471" s="13">
        <f>IF($D1471="",0,IF($E1471="",0,IF(VLOOKUP($E1471,paramètres!$E$33:$F$44,2,FALSE)&lt;=VLOOKUP($AE$18,paramètres!$E$33:$F$44,2,FALSE),S1471*$D1471,0)))</f>
        <v>0</v>
      </c>
      <c r="AF1471" s="13">
        <f>IF($D1471="",0,IF($E1471="",0,IF(VLOOKUP($E1471,paramètres!$E$33:$F$44,2,FALSE)&lt;=VLOOKUP($AF$18,paramètres!$E$33:$F$44,2,FALSE),T1471*$D1471,0)))</f>
        <v>0</v>
      </c>
      <c r="AG1471" s="13">
        <f>IF($D1471="",0,IF($E1471="",0,IF(VLOOKUP($E1471,paramètres!$E$33:$F$44,2,FALSE)&lt;=VLOOKUP($AG$18,paramètres!$E$33:$F$44,2,FALSE),U1471*$D1471,0)))</f>
        <v>0</v>
      </c>
      <c r="AH1471" s="13">
        <f>IF($D1471="",0,IF($E1471="",0,IF(VLOOKUP($E1471,paramètres!$E$33:$F$44,2,FALSE)&lt;=VLOOKUP($AH$18,paramètres!$E$33:$F$44,2,FALSE),V1471*$D1471,0)))</f>
        <v>0</v>
      </c>
      <c r="AI1471" s="13">
        <f>IF($D1471="",0,IF($E1471="",0,IF(VLOOKUP($E1471,paramètres!$E$33:$F$44,2,FALSE)&lt;=VLOOKUP($AI$18,paramètres!$E$33:$F$44,2,FALSE),W1471*$D1471,0)))</f>
        <v>0</v>
      </c>
      <c r="AJ1471" s="13">
        <f>IF($D1471="",0,IF($E1471="",0,IF(VLOOKUP($E1471,paramètres!$E$33:$F$44,2,FALSE)&lt;=VLOOKUP($AJ$18,paramètres!$E$33:$F$44,2,FALSE),X1471*$D1471,0)))</f>
        <v>0</v>
      </c>
      <c r="AK1471" s="13">
        <f>IF($D1471="",0,IF($E1471="",0,IF(VLOOKUP($E1471,paramètres!$E$33:$F$44,2,FALSE)&lt;=VLOOKUP($AK$18,paramètres!$E$33:$F$44,2,FALSE),Y1471*$D1471,0)))</f>
        <v>0</v>
      </c>
      <c r="AL1471" s="13">
        <f>IF($D1471="",0,IF($E1471="",0,IF(VLOOKUP($E1471,paramètres!$E$33:$F$44,2,FALSE)&lt;=VLOOKUP($AL$18,paramètres!$E$33:$F$44,2,FALSE),Z1471*$D1471,0)))</f>
        <v>0</v>
      </c>
      <c r="AM1471" s="13">
        <f>IF($D1471="",0,IF($E1471="",0,IF(VLOOKUP($E1471,paramètres!$E$33:$F$44,2,FALSE)&lt;=VLOOKUP($AM$18,paramètres!$E$33:$F$44,2,FALSE),AA1471*$D1471,0)))</f>
        <v>0</v>
      </c>
      <c r="AN1471" s="154">
        <f>IF($D1471="",0,IF($E1471="",0,IF(VLOOKUP($E1471,paramètres!$E$33:$F$44,2,FALSE)&lt;=VLOOKUP($AN$18,paramètres!$E$33:$F$44,2,FALSE),AB1471*$D1471,0)))</f>
        <v>0</v>
      </c>
      <c r="AO1471" s="149" t="str">
        <f>IF(paramètres!$B$28=1,((SUM(Q1471:Z1471)/1.02)+SUM(AA1471:AB1471))*0.0303/9*COUNT(Q1471:Y1471),IF(paramètres!$B$28=2,(SUM(Q1471:AB1471))*0.0303/9*COUNT(Q1471:Y1471),"Missing Delta option"))</f>
        <v>Missing Delta option</v>
      </c>
      <c r="AP1471" s="13" t="str">
        <f>IF(paramètres!$B$28=1,(((SUM(Q1471:Z1471)/1.02)+SUM(AA1471:AB1471))+((SUM(AC1471:AL1471)/1.02)+SUM(AM1471:AO1471)))*cotpatr,IF(paramètres!$B$28=2,(SUM(Q1471:AO1471)*cotpatr),"Missing Delta Option"))</f>
        <v>Missing Delta Option</v>
      </c>
      <c r="AQ1471" s="13" t="str" cm="1">
        <f t="array" ref="AQ1471">IF(paramètres!$B$28=1,(((SUM(Q1471:Z1471)/1.02)+SUM(AA1471:AB1471))+((SUM(AC1471:AN1471)/1.02)+SUM(AM1471:AN1471)))/12*pécule,IF(paramètres!$B$28=2,SUM(Q1471:AN1471)/12*pécule,"Missing Delta Option"))</f>
        <v>Missing Delta Option</v>
      </c>
      <c r="AR1471" s="132" t="e">
        <f>IF(paramètres!$B$28=1,(((SUM(Q1471:Z1471)/1.02)+SUM(AA1471:AB1471))+((SUM(AC1471:AN1471)/1.02)+SUM(AM1471:AN1471)))+AO1471+AP1471+AQ1471,SUM(Q1471:AN1471)+AO1471+AP1471+AQ1471)</f>
        <v>#VALUE!</v>
      </c>
    </row>
    <row r="1472" spans="1:44" x14ac:dyDescent="0.25">
      <c r="A1472" s="131"/>
      <c r="B1472" s="39"/>
      <c r="C1472" s="39"/>
      <c r="D1472" s="93"/>
      <c r="E1472" s="68"/>
      <c r="F1472" s="40"/>
      <c r="G1472" s="94"/>
      <c r="H1472" s="38"/>
      <c r="I1472" s="95"/>
      <c r="J1472" s="40"/>
      <c r="K1472" s="38"/>
      <c r="L1472" s="95"/>
      <c r="M1472" s="40"/>
      <c r="N1472" s="38"/>
      <c r="O1472" s="95"/>
      <c r="P1472" s="68"/>
      <c r="Q1472" s="226"/>
      <c r="R1472" s="227"/>
      <c r="S1472" s="227"/>
      <c r="T1472" s="227"/>
      <c r="U1472" s="227"/>
      <c r="V1472" s="227"/>
      <c r="W1472" s="227"/>
      <c r="X1472" s="227"/>
      <c r="Y1472" s="227"/>
      <c r="Z1472" s="227"/>
      <c r="AA1472" s="227"/>
      <c r="AB1472" s="228"/>
      <c r="AC1472" s="149">
        <f>IF($D1472="",0,IF($E1472="",0,IF(VLOOKUP($E1472,paramètres!$E$33:$F$44,2,FALSE)&lt;=VLOOKUP($AC$18,paramètres!$E$33:$F$44,2,FALSE),Q1472*$D1472,0)))</f>
        <v>0</v>
      </c>
      <c r="AD1472" s="13">
        <f>IF($D1472="",0,IF($E1472="",0,IF(VLOOKUP($E1472,paramètres!$E$33:$F$44,2,FALSE)&lt;=VLOOKUP($AD$18,paramètres!$E$33:$F$44,2,FALSE),R1472*$D1472,0)))</f>
        <v>0</v>
      </c>
      <c r="AE1472" s="13">
        <f>IF($D1472="",0,IF($E1472="",0,IF(VLOOKUP($E1472,paramètres!$E$33:$F$44,2,FALSE)&lt;=VLOOKUP($AE$18,paramètres!$E$33:$F$44,2,FALSE),S1472*$D1472,0)))</f>
        <v>0</v>
      </c>
      <c r="AF1472" s="13">
        <f>IF($D1472="",0,IF($E1472="",0,IF(VLOOKUP($E1472,paramètres!$E$33:$F$44,2,FALSE)&lt;=VLOOKUP($AF$18,paramètres!$E$33:$F$44,2,FALSE),T1472*$D1472,0)))</f>
        <v>0</v>
      </c>
      <c r="AG1472" s="13">
        <f>IF($D1472="",0,IF($E1472="",0,IF(VLOOKUP($E1472,paramètres!$E$33:$F$44,2,FALSE)&lt;=VLOOKUP($AG$18,paramètres!$E$33:$F$44,2,FALSE),U1472*$D1472,0)))</f>
        <v>0</v>
      </c>
      <c r="AH1472" s="13">
        <f>IF($D1472="",0,IF($E1472="",0,IF(VLOOKUP($E1472,paramètres!$E$33:$F$44,2,FALSE)&lt;=VLOOKUP($AH$18,paramètres!$E$33:$F$44,2,FALSE),V1472*$D1472,0)))</f>
        <v>0</v>
      </c>
      <c r="AI1472" s="13">
        <f>IF($D1472="",0,IF($E1472="",0,IF(VLOOKUP($E1472,paramètres!$E$33:$F$44,2,FALSE)&lt;=VLOOKUP($AI$18,paramètres!$E$33:$F$44,2,FALSE),W1472*$D1472,0)))</f>
        <v>0</v>
      </c>
      <c r="AJ1472" s="13">
        <f>IF($D1472="",0,IF($E1472="",0,IF(VLOOKUP($E1472,paramètres!$E$33:$F$44,2,FALSE)&lt;=VLOOKUP($AJ$18,paramètres!$E$33:$F$44,2,FALSE),X1472*$D1472,0)))</f>
        <v>0</v>
      </c>
      <c r="AK1472" s="13">
        <f>IF($D1472="",0,IF($E1472="",0,IF(VLOOKUP($E1472,paramètres!$E$33:$F$44,2,FALSE)&lt;=VLOOKUP($AK$18,paramètres!$E$33:$F$44,2,FALSE),Y1472*$D1472,0)))</f>
        <v>0</v>
      </c>
      <c r="AL1472" s="13">
        <f>IF($D1472="",0,IF($E1472="",0,IF(VLOOKUP($E1472,paramètres!$E$33:$F$44,2,FALSE)&lt;=VLOOKUP($AL$18,paramètres!$E$33:$F$44,2,FALSE),Z1472*$D1472,0)))</f>
        <v>0</v>
      </c>
      <c r="AM1472" s="13">
        <f>IF($D1472="",0,IF($E1472="",0,IF(VLOOKUP($E1472,paramètres!$E$33:$F$44,2,FALSE)&lt;=VLOOKUP($AM$18,paramètres!$E$33:$F$44,2,FALSE),AA1472*$D1472,0)))</f>
        <v>0</v>
      </c>
      <c r="AN1472" s="154">
        <f>IF($D1472="",0,IF($E1472="",0,IF(VLOOKUP($E1472,paramètres!$E$33:$F$44,2,FALSE)&lt;=VLOOKUP($AN$18,paramètres!$E$33:$F$44,2,FALSE),AB1472*$D1472,0)))</f>
        <v>0</v>
      </c>
      <c r="AO1472" s="149" t="str">
        <f>IF(paramètres!$B$28=1,((SUM(Q1472:Z1472)/1.02)+SUM(AA1472:AB1472))*0.0303/9*COUNT(Q1472:Y1472),IF(paramètres!$B$28=2,(SUM(Q1472:AB1472))*0.0303/9*COUNT(Q1472:Y1472),"Missing Delta option"))</f>
        <v>Missing Delta option</v>
      </c>
      <c r="AP1472" s="13" t="str">
        <f>IF(paramètres!$B$28=1,(((SUM(Q1472:Z1472)/1.02)+SUM(AA1472:AB1472))+((SUM(AC1472:AL1472)/1.02)+SUM(AM1472:AO1472)))*cotpatr,IF(paramètres!$B$28=2,(SUM(Q1472:AO1472)*cotpatr),"Missing Delta Option"))</f>
        <v>Missing Delta Option</v>
      </c>
      <c r="AQ1472" s="13" t="str" cm="1">
        <f t="array" ref="AQ1472">IF(paramètres!$B$28=1,(((SUM(Q1472:Z1472)/1.02)+SUM(AA1472:AB1472))+((SUM(AC1472:AN1472)/1.02)+SUM(AM1472:AN1472)))/12*pécule,IF(paramètres!$B$28=2,SUM(Q1472:AN1472)/12*pécule,"Missing Delta Option"))</f>
        <v>Missing Delta Option</v>
      </c>
      <c r="AR1472" s="132" t="e">
        <f>IF(paramètres!$B$28=1,(((SUM(Q1472:Z1472)/1.02)+SUM(AA1472:AB1472))+((SUM(AC1472:AN1472)/1.02)+SUM(AM1472:AN1472)))+AO1472+AP1472+AQ1472,SUM(Q1472:AN1472)+AO1472+AP1472+AQ1472)</f>
        <v>#VALUE!</v>
      </c>
    </row>
    <row r="1473" spans="1:44" x14ac:dyDescent="0.25">
      <c r="A1473" s="131"/>
      <c r="B1473" s="39"/>
      <c r="C1473" s="39"/>
      <c r="D1473" s="93"/>
      <c r="E1473" s="68"/>
      <c r="F1473" s="40"/>
      <c r="G1473" s="94"/>
      <c r="H1473" s="38"/>
      <c r="I1473" s="95"/>
      <c r="J1473" s="40"/>
      <c r="K1473" s="38"/>
      <c r="L1473" s="95"/>
      <c r="M1473" s="40"/>
      <c r="N1473" s="38"/>
      <c r="O1473" s="95"/>
      <c r="P1473" s="68"/>
      <c r="Q1473" s="226"/>
      <c r="R1473" s="227"/>
      <c r="S1473" s="227"/>
      <c r="T1473" s="227"/>
      <c r="U1473" s="227"/>
      <c r="V1473" s="227"/>
      <c r="W1473" s="227"/>
      <c r="X1473" s="227"/>
      <c r="Y1473" s="227"/>
      <c r="Z1473" s="227"/>
      <c r="AA1473" s="227"/>
      <c r="AB1473" s="228"/>
      <c r="AC1473" s="149">
        <f>IF($D1473="",0,IF($E1473="",0,IF(VLOOKUP($E1473,paramètres!$E$33:$F$44,2,FALSE)&lt;=VLOOKUP($AC$18,paramètres!$E$33:$F$44,2,FALSE),Q1473*$D1473,0)))</f>
        <v>0</v>
      </c>
      <c r="AD1473" s="13">
        <f>IF($D1473="",0,IF($E1473="",0,IF(VLOOKUP($E1473,paramètres!$E$33:$F$44,2,FALSE)&lt;=VLOOKUP($AD$18,paramètres!$E$33:$F$44,2,FALSE),R1473*$D1473,0)))</f>
        <v>0</v>
      </c>
      <c r="AE1473" s="13">
        <f>IF($D1473="",0,IF($E1473="",0,IF(VLOOKUP($E1473,paramètres!$E$33:$F$44,2,FALSE)&lt;=VLOOKUP($AE$18,paramètres!$E$33:$F$44,2,FALSE),S1473*$D1473,0)))</f>
        <v>0</v>
      </c>
      <c r="AF1473" s="13">
        <f>IF($D1473="",0,IF($E1473="",0,IF(VLOOKUP($E1473,paramètres!$E$33:$F$44,2,FALSE)&lt;=VLOOKUP($AF$18,paramètres!$E$33:$F$44,2,FALSE),T1473*$D1473,0)))</f>
        <v>0</v>
      </c>
      <c r="AG1473" s="13">
        <f>IF($D1473="",0,IF($E1473="",0,IF(VLOOKUP($E1473,paramètres!$E$33:$F$44,2,FALSE)&lt;=VLOOKUP($AG$18,paramètres!$E$33:$F$44,2,FALSE),U1473*$D1473,0)))</f>
        <v>0</v>
      </c>
      <c r="AH1473" s="13">
        <f>IF($D1473="",0,IF($E1473="",0,IF(VLOOKUP($E1473,paramètres!$E$33:$F$44,2,FALSE)&lt;=VLOOKUP($AH$18,paramètres!$E$33:$F$44,2,FALSE),V1473*$D1473,0)))</f>
        <v>0</v>
      </c>
      <c r="AI1473" s="13">
        <f>IF($D1473="",0,IF($E1473="",0,IF(VLOOKUP($E1473,paramètres!$E$33:$F$44,2,FALSE)&lt;=VLOOKUP($AI$18,paramètres!$E$33:$F$44,2,FALSE),W1473*$D1473,0)))</f>
        <v>0</v>
      </c>
      <c r="AJ1473" s="13">
        <f>IF($D1473="",0,IF($E1473="",0,IF(VLOOKUP($E1473,paramètres!$E$33:$F$44,2,FALSE)&lt;=VLOOKUP($AJ$18,paramètres!$E$33:$F$44,2,FALSE),X1473*$D1473,0)))</f>
        <v>0</v>
      </c>
      <c r="AK1473" s="13">
        <f>IF($D1473="",0,IF($E1473="",0,IF(VLOOKUP($E1473,paramètres!$E$33:$F$44,2,FALSE)&lt;=VLOOKUP($AK$18,paramètres!$E$33:$F$44,2,FALSE),Y1473*$D1473,0)))</f>
        <v>0</v>
      </c>
      <c r="AL1473" s="13">
        <f>IF($D1473="",0,IF($E1473="",0,IF(VLOOKUP($E1473,paramètres!$E$33:$F$44,2,FALSE)&lt;=VLOOKUP($AL$18,paramètres!$E$33:$F$44,2,FALSE),Z1473*$D1473,0)))</f>
        <v>0</v>
      </c>
      <c r="AM1473" s="13">
        <f>IF($D1473="",0,IF($E1473="",0,IF(VLOOKUP($E1473,paramètres!$E$33:$F$44,2,FALSE)&lt;=VLOOKUP($AM$18,paramètres!$E$33:$F$44,2,FALSE),AA1473*$D1473,0)))</f>
        <v>0</v>
      </c>
      <c r="AN1473" s="154">
        <f>IF($D1473="",0,IF($E1473="",0,IF(VLOOKUP($E1473,paramètres!$E$33:$F$44,2,FALSE)&lt;=VLOOKUP($AN$18,paramètres!$E$33:$F$44,2,FALSE),AB1473*$D1473,0)))</f>
        <v>0</v>
      </c>
      <c r="AO1473" s="149" t="str">
        <f>IF(paramètres!$B$28=1,((SUM(Q1473:Z1473)/1.02)+SUM(AA1473:AB1473))*0.0303/9*COUNT(Q1473:Y1473),IF(paramètres!$B$28=2,(SUM(Q1473:AB1473))*0.0303/9*COUNT(Q1473:Y1473),"Missing Delta option"))</f>
        <v>Missing Delta option</v>
      </c>
      <c r="AP1473" s="13" t="str">
        <f>IF(paramètres!$B$28=1,(((SUM(Q1473:Z1473)/1.02)+SUM(AA1473:AB1473))+((SUM(AC1473:AL1473)/1.02)+SUM(AM1473:AO1473)))*cotpatr,IF(paramètres!$B$28=2,(SUM(Q1473:AO1473)*cotpatr),"Missing Delta Option"))</f>
        <v>Missing Delta Option</v>
      </c>
      <c r="AQ1473" s="13" t="str" cm="1">
        <f t="array" ref="AQ1473">IF(paramètres!$B$28=1,(((SUM(Q1473:Z1473)/1.02)+SUM(AA1473:AB1473))+((SUM(AC1473:AN1473)/1.02)+SUM(AM1473:AN1473)))/12*pécule,IF(paramètres!$B$28=2,SUM(Q1473:AN1473)/12*pécule,"Missing Delta Option"))</f>
        <v>Missing Delta Option</v>
      </c>
      <c r="AR1473" s="132" t="e">
        <f>IF(paramètres!$B$28=1,(((SUM(Q1473:Z1473)/1.02)+SUM(AA1473:AB1473))+((SUM(AC1473:AN1473)/1.02)+SUM(AM1473:AN1473)))+AO1473+AP1473+AQ1473,SUM(Q1473:AN1473)+AO1473+AP1473+AQ1473)</f>
        <v>#VALUE!</v>
      </c>
    </row>
    <row r="1474" spans="1:44" x14ac:dyDescent="0.25">
      <c r="A1474" s="131"/>
      <c r="B1474" s="39"/>
      <c r="C1474" s="39"/>
      <c r="D1474" s="93"/>
      <c r="E1474" s="68"/>
      <c r="F1474" s="40"/>
      <c r="G1474" s="94"/>
      <c r="H1474" s="38"/>
      <c r="I1474" s="95"/>
      <c r="J1474" s="40"/>
      <c r="K1474" s="38"/>
      <c r="L1474" s="95"/>
      <c r="M1474" s="40"/>
      <c r="N1474" s="38"/>
      <c r="O1474" s="95"/>
      <c r="P1474" s="68"/>
      <c r="Q1474" s="226"/>
      <c r="R1474" s="227"/>
      <c r="S1474" s="227"/>
      <c r="T1474" s="227"/>
      <c r="U1474" s="227"/>
      <c r="V1474" s="227"/>
      <c r="W1474" s="227"/>
      <c r="X1474" s="227"/>
      <c r="Y1474" s="227"/>
      <c r="Z1474" s="227"/>
      <c r="AA1474" s="227"/>
      <c r="AB1474" s="228"/>
      <c r="AC1474" s="149">
        <f>IF($D1474="",0,IF($E1474="",0,IF(VLOOKUP($E1474,paramètres!$E$33:$F$44,2,FALSE)&lt;=VLOOKUP($AC$18,paramètres!$E$33:$F$44,2,FALSE),Q1474*$D1474,0)))</f>
        <v>0</v>
      </c>
      <c r="AD1474" s="13">
        <f>IF($D1474="",0,IF($E1474="",0,IF(VLOOKUP($E1474,paramètres!$E$33:$F$44,2,FALSE)&lt;=VLOOKUP($AD$18,paramètres!$E$33:$F$44,2,FALSE),R1474*$D1474,0)))</f>
        <v>0</v>
      </c>
      <c r="AE1474" s="13">
        <f>IF($D1474="",0,IF($E1474="",0,IF(VLOOKUP($E1474,paramètres!$E$33:$F$44,2,FALSE)&lt;=VLOOKUP($AE$18,paramètres!$E$33:$F$44,2,FALSE),S1474*$D1474,0)))</f>
        <v>0</v>
      </c>
      <c r="AF1474" s="13">
        <f>IF($D1474="",0,IF($E1474="",0,IF(VLOOKUP($E1474,paramètres!$E$33:$F$44,2,FALSE)&lt;=VLOOKUP($AF$18,paramètres!$E$33:$F$44,2,FALSE),T1474*$D1474,0)))</f>
        <v>0</v>
      </c>
      <c r="AG1474" s="13">
        <f>IF($D1474="",0,IF($E1474="",0,IF(VLOOKUP($E1474,paramètres!$E$33:$F$44,2,FALSE)&lt;=VLOOKUP($AG$18,paramètres!$E$33:$F$44,2,FALSE),U1474*$D1474,0)))</f>
        <v>0</v>
      </c>
      <c r="AH1474" s="13">
        <f>IF($D1474="",0,IF($E1474="",0,IF(VLOOKUP($E1474,paramètres!$E$33:$F$44,2,FALSE)&lt;=VLOOKUP($AH$18,paramètres!$E$33:$F$44,2,FALSE),V1474*$D1474,0)))</f>
        <v>0</v>
      </c>
      <c r="AI1474" s="13">
        <f>IF($D1474="",0,IF($E1474="",0,IF(VLOOKUP($E1474,paramètres!$E$33:$F$44,2,FALSE)&lt;=VLOOKUP($AI$18,paramètres!$E$33:$F$44,2,FALSE),W1474*$D1474,0)))</f>
        <v>0</v>
      </c>
      <c r="AJ1474" s="13">
        <f>IF($D1474="",0,IF($E1474="",0,IF(VLOOKUP($E1474,paramètres!$E$33:$F$44,2,FALSE)&lt;=VLOOKUP($AJ$18,paramètres!$E$33:$F$44,2,FALSE),X1474*$D1474,0)))</f>
        <v>0</v>
      </c>
      <c r="AK1474" s="13">
        <f>IF($D1474="",0,IF($E1474="",0,IF(VLOOKUP($E1474,paramètres!$E$33:$F$44,2,FALSE)&lt;=VLOOKUP($AK$18,paramètres!$E$33:$F$44,2,FALSE),Y1474*$D1474,0)))</f>
        <v>0</v>
      </c>
      <c r="AL1474" s="13">
        <f>IF($D1474="",0,IF($E1474="",0,IF(VLOOKUP($E1474,paramètres!$E$33:$F$44,2,FALSE)&lt;=VLOOKUP($AL$18,paramètres!$E$33:$F$44,2,FALSE),Z1474*$D1474,0)))</f>
        <v>0</v>
      </c>
      <c r="AM1474" s="13">
        <f>IF($D1474="",0,IF($E1474="",0,IF(VLOOKUP($E1474,paramètres!$E$33:$F$44,2,FALSE)&lt;=VLOOKUP($AM$18,paramètres!$E$33:$F$44,2,FALSE),AA1474*$D1474,0)))</f>
        <v>0</v>
      </c>
      <c r="AN1474" s="154">
        <f>IF($D1474="",0,IF($E1474="",0,IF(VLOOKUP($E1474,paramètres!$E$33:$F$44,2,FALSE)&lt;=VLOOKUP($AN$18,paramètres!$E$33:$F$44,2,FALSE),AB1474*$D1474,0)))</f>
        <v>0</v>
      </c>
      <c r="AO1474" s="149" t="str">
        <f>IF(paramètres!$B$28=1,((SUM(Q1474:Z1474)/1.02)+SUM(AA1474:AB1474))*0.0303/9*COUNT(Q1474:Y1474),IF(paramètres!$B$28=2,(SUM(Q1474:AB1474))*0.0303/9*COUNT(Q1474:Y1474),"Missing Delta option"))</f>
        <v>Missing Delta option</v>
      </c>
      <c r="AP1474" s="13" t="str">
        <f>IF(paramètres!$B$28=1,(((SUM(Q1474:Z1474)/1.02)+SUM(AA1474:AB1474))+((SUM(AC1474:AL1474)/1.02)+SUM(AM1474:AO1474)))*cotpatr,IF(paramètres!$B$28=2,(SUM(Q1474:AO1474)*cotpatr),"Missing Delta Option"))</f>
        <v>Missing Delta Option</v>
      </c>
      <c r="AQ1474" s="13" t="str" cm="1">
        <f t="array" ref="AQ1474">IF(paramètres!$B$28=1,(((SUM(Q1474:Z1474)/1.02)+SUM(AA1474:AB1474))+((SUM(AC1474:AN1474)/1.02)+SUM(AM1474:AN1474)))/12*pécule,IF(paramètres!$B$28=2,SUM(Q1474:AN1474)/12*pécule,"Missing Delta Option"))</f>
        <v>Missing Delta Option</v>
      </c>
      <c r="AR1474" s="132" t="e">
        <f>IF(paramètres!$B$28=1,(((SUM(Q1474:Z1474)/1.02)+SUM(AA1474:AB1474))+((SUM(AC1474:AN1474)/1.02)+SUM(AM1474:AN1474)))+AO1474+AP1474+AQ1474,SUM(Q1474:AN1474)+AO1474+AP1474+AQ1474)</f>
        <v>#VALUE!</v>
      </c>
    </row>
    <row r="1475" spans="1:44" x14ac:dyDescent="0.25">
      <c r="A1475" s="131"/>
      <c r="B1475" s="39"/>
      <c r="C1475" s="39"/>
      <c r="D1475" s="93"/>
      <c r="E1475" s="68"/>
      <c r="F1475" s="40"/>
      <c r="G1475" s="94"/>
      <c r="H1475" s="38"/>
      <c r="I1475" s="95"/>
      <c r="J1475" s="40"/>
      <c r="K1475" s="38"/>
      <c r="L1475" s="95"/>
      <c r="M1475" s="40"/>
      <c r="N1475" s="38"/>
      <c r="O1475" s="95"/>
      <c r="P1475" s="68"/>
      <c r="Q1475" s="226"/>
      <c r="R1475" s="227"/>
      <c r="S1475" s="227"/>
      <c r="T1475" s="227"/>
      <c r="U1475" s="227"/>
      <c r="V1475" s="227"/>
      <c r="W1475" s="227"/>
      <c r="X1475" s="227"/>
      <c r="Y1475" s="227"/>
      <c r="Z1475" s="227"/>
      <c r="AA1475" s="227"/>
      <c r="AB1475" s="228"/>
      <c r="AC1475" s="149">
        <f>IF($D1475="",0,IF($E1475="",0,IF(VLOOKUP($E1475,paramètres!$E$33:$F$44,2,FALSE)&lt;=VLOOKUP($AC$18,paramètres!$E$33:$F$44,2,FALSE),Q1475*$D1475,0)))</f>
        <v>0</v>
      </c>
      <c r="AD1475" s="13">
        <f>IF($D1475="",0,IF($E1475="",0,IF(VLOOKUP($E1475,paramètres!$E$33:$F$44,2,FALSE)&lt;=VLOOKUP($AD$18,paramètres!$E$33:$F$44,2,FALSE),R1475*$D1475,0)))</f>
        <v>0</v>
      </c>
      <c r="AE1475" s="13">
        <f>IF($D1475="",0,IF($E1475="",0,IF(VLOOKUP($E1475,paramètres!$E$33:$F$44,2,FALSE)&lt;=VLOOKUP($AE$18,paramètres!$E$33:$F$44,2,FALSE),S1475*$D1475,0)))</f>
        <v>0</v>
      </c>
      <c r="AF1475" s="13">
        <f>IF($D1475="",0,IF($E1475="",0,IF(VLOOKUP($E1475,paramètres!$E$33:$F$44,2,FALSE)&lt;=VLOOKUP($AF$18,paramètres!$E$33:$F$44,2,FALSE),T1475*$D1475,0)))</f>
        <v>0</v>
      </c>
      <c r="AG1475" s="13">
        <f>IF($D1475="",0,IF($E1475="",0,IF(VLOOKUP($E1475,paramètres!$E$33:$F$44,2,FALSE)&lt;=VLOOKUP($AG$18,paramètres!$E$33:$F$44,2,FALSE),U1475*$D1475,0)))</f>
        <v>0</v>
      </c>
      <c r="AH1475" s="13">
        <f>IF($D1475="",0,IF($E1475="",0,IF(VLOOKUP($E1475,paramètres!$E$33:$F$44,2,FALSE)&lt;=VLOOKUP($AH$18,paramètres!$E$33:$F$44,2,FALSE),V1475*$D1475,0)))</f>
        <v>0</v>
      </c>
      <c r="AI1475" s="13">
        <f>IF($D1475="",0,IF($E1475="",0,IF(VLOOKUP($E1475,paramètres!$E$33:$F$44,2,FALSE)&lt;=VLOOKUP($AI$18,paramètres!$E$33:$F$44,2,FALSE),W1475*$D1475,0)))</f>
        <v>0</v>
      </c>
      <c r="AJ1475" s="13">
        <f>IF($D1475="",0,IF($E1475="",0,IF(VLOOKUP($E1475,paramètres!$E$33:$F$44,2,FALSE)&lt;=VLOOKUP($AJ$18,paramètres!$E$33:$F$44,2,FALSE),X1475*$D1475,0)))</f>
        <v>0</v>
      </c>
      <c r="AK1475" s="13">
        <f>IF($D1475="",0,IF($E1475="",0,IF(VLOOKUP($E1475,paramètres!$E$33:$F$44,2,FALSE)&lt;=VLOOKUP($AK$18,paramètres!$E$33:$F$44,2,FALSE),Y1475*$D1475,0)))</f>
        <v>0</v>
      </c>
      <c r="AL1475" s="13">
        <f>IF($D1475="",0,IF($E1475="",0,IF(VLOOKUP($E1475,paramètres!$E$33:$F$44,2,FALSE)&lt;=VLOOKUP($AL$18,paramètres!$E$33:$F$44,2,FALSE),Z1475*$D1475,0)))</f>
        <v>0</v>
      </c>
      <c r="AM1475" s="13">
        <f>IF($D1475="",0,IF($E1475="",0,IF(VLOOKUP($E1475,paramètres!$E$33:$F$44,2,FALSE)&lt;=VLOOKUP($AM$18,paramètres!$E$33:$F$44,2,FALSE),AA1475*$D1475,0)))</f>
        <v>0</v>
      </c>
      <c r="AN1475" s="154">
        <f>IF($D1475="",0,IF($E1475="",0,IF(VLOOKUP($E1475,paramètres!$E$33:$F$44,2,FALSE)&lt;=VLOOKUP($AN$18,paramètres!$E$33:$F$44,2,FALSE),AB1475*$D1475,0)))</f>
        <v>0</v>
      </c>
      <c r="AO1475" s="149" t="str">
        <f>IF(paramètres!$B$28=1,((SUM(Q1475:Z1475)/1.02)+SUM(AA1475:AB1475))*0.0303/9*COUNT(Q1475:Y1475),IF(paramètres!$B$28=2,(SUM(Q1475:AB1475))*0.0303/9*COUNT(Q1475:Y1475),"Missing Delta option"))</f>
        <v>Missing Delta option</v>
      </c>
      <c r="AP1475" s="13" t="str">
        <f>IF(paramètres!$B$28=1,(((SUM(Q1475:Z1475)/1.02)+SUM(AA1475:AB1475))+((SUM(AC1475:AL1475)/1.02)+SUM(AM1475:AO1475)))*cotpatr,IF(paramètres!$B$28=2,(SUM(Q1475:AO1475)*cotpatr),"Missing Delta Option"))</f>
        <v>Missing Delta Option</v>
      </c>
      <c r="AQ1475" s="13" t="str" cm="1">
        <f t="array" ref="AQ1475">IF(paramètres!$B$28=1,(((SUM(Q1475:Z1475)/1.02)+SUM(AA1475:AB1475))+((SUM(AC1475:AN1475)/1.02)+SUM(AM1475:AN1475)))/12*pécule,IF(paramètres!$B$28=2,SUM(Q1475:AN1475)/12*pécule,"Missing Delta Option"))</f>
        <v>Missing Delta Option</v>
      </c>
      <c r="AR1475" s="132" t="e">
        <f>IF(paramètres!$B$28=1,(((SUM(Q1475:Z1475)/1.02)+SUM(AA1475:AB1475))+((SUM(AC1475:AN1475)/1.02)+SUM(AM1475:AN1475)))+AO1475+AP1475+AQ1475,SUM(Q1475:AN1475)+AO1475+AP1475+AQ1475)</f>
        <v>#VALUE!</v>
      </c>
    </row>
    <row r="1476" spans="1:44" x14ac:dyDescent="0.25">
      <c r="A1476" s="131"/>
      <c r="B1476" s="39"/>
      <c r="C1476" s="39"/>
      <c r="D1476" s="93"/>
      <c r="E1476" s="68"/>
      <c r="F1476" s="40"/>
      <c r="G1476" s="94"/>
      <c r="H1476" s="38"/>
      <c r="I1476" s="95"/>
      <c r="J1476" s="40"/>
      <c r="K1476" s="38"/>
      <c r="L1476" s="95"/>
      <c r="M1476" s="40"/>
      <c r="N1476" s="38"/>
      <c r="O1476" s="95"/>
      <c r="P1476" s="68"/>
      <c r="Q1476" s="226"/>
      <c r="R1476" s="227"/>
      <c r="S1476" s="227"/>
      <c r="T1476" s="227"/>
      <c r="U1476" s="227"/>
      <c r="V1476" s="227"/>
      <c r="W1476" s="227"/>
      <c r="X1476" s="227"/>
      <c r="Y1476" s="227"/>
      <c r="Z1476" s="227"/>
      <c r="AA1476" s="227"/>
      <c r="AB1476" s="228"/>
      <c r="AC1476" s="149">
        <f>IF($D1476="",0,IF($E1476="",0,IF(VLOOKUP($E1476,paramètres!$E$33:$F$44,2,FALSE)&lt;=VLOOKUP($AC$18,paramètres!$E$33:$F$44,2,FALSE),Q1476*$D1476,0)))</f>
        <v>0</v>
      </c>
      <c r="AD1476" s="13">
        <f>IF($D1476="",0,IF($E1476="",0,IF(VLOOKUP($E1476,paramètres!$E$33:$F$44,2,FALSE)&lt;=VLOOKUP($AD$18,paramètres!$E$33:$F$44,2,FALSE),R1476*$D1476,0)))</f>
        <v>0</v>
      </c>
      <c r="AE1476" s="13">
        <f>IF($D1476="",0,IF($E1476="",0,IF(VLOOKUP($E1476,paramètres!$E$33:$F$44,2,FALSE)&lt;=VLOOKUP($AE$18,paramètres!$E$33:$F$44,2,FALSE),S1476*$D1476,0)))</f>
        <v>0</v>
      </c>
      <c r="AF1476" s="13">
        <f>IF($D1476="",0,IF($E1476="",0,IF(VLOOKUP($E1476,paramètres!$E$33:$F$44,2,FALSE)&lt;=VLOOKUP($AF$18,paramètres!$E$33:$F$44,2,FALSE),T1476*$D1476,0)))</f>
        <v>0</v>
      </c>
      <c r="AG1476" s="13">
        <f>IF($D1476="",0,IF($E1476="",0,IF(VLOOKUP($E1476,paramètres!$E$33:$F$44,2,FALSE)&lt;=VLOOKUP($AG$18,paramètres!$E$33:$F$44,2,FALSE),U1476*$D1476,0)))</f>
        <v>0</v>
      </c>
      <c r="AH1476" s="13">
        <f>IF($D1476="",0,IF($E1476="",0,IF(VLOOKUP($E1476,paramètres!$E$33:$F$44,2,FALSE)&lt;=VLOOKUP($AH$18,paramètres!$E$33:$F$44,2,FALSE),V1476*$D1476,0)))</f>
        <v>0</v>
      </c>
      <c r="AI1476" s="13">
        <f>IF($D1476="",0,IF($E1476="",0,IF(VLOOKUP($E1476,paramètres!$E$33:$F$44,2,FALSE)&lt;=VLOOKUP($AI$18,paramètres!$E$33:$F$44,2,FALSE),W1476*$D1476,0)))</f>
        <v>0</v>
      </c>
      <c r="AJ1476" s="13">
        <f>IF($D1476="",0,IF($E1476="",0,IF(VLOOKUP($E1476,paramètres!$E$33:$F$44,2,FALSE)&lt;=VLOOKUP($AJ$18,paramètres!$E$33:$F$44,2,FALSE),X1476*$D1476,0)))</f>
        <v>0</v>
      </c>
      <c r="AK1476" s="13">
        <f>IF($D1476="",0,IF($E1476="",0,IF(VLOOKUP($E1476,paramètres!$E$33:$F$44,2,FALSE)&lt;=VLOOKUP($AK$18,paramètres!$E$33:$F$44,2,FALSE),Y1476*$D1476,0)))</f>
        <v>0</v>
      </c>
      <c r="AL1476" s="13">
        <f>IF($D1476="",0,IF($E1476="",0,IF(VLOOKUP($E1476,paramètres!$E$33:$F$44,2,FALSE)&lt;=VLOOKUP($AL$18,paramètres!$E$33:$F$44,2,FALSE),Z1476*$D1476,0)))</f>
        <v>0</v>
      </c>
      <c r="AM1476" s="13">
        <f>IF($D1476="",0,IF($E1476="",0,IF(VLOOKUP($E1476,paramètres!$E$33:$F$44,2,FALSE)&lt;=VLOOKUP($AM$18,paramètres!$E$33:$F$44,2,FALSE),AA1476*$D1476,0)))</f>
        <v>0</v>
      </c>
      <c r="AN1476" s="154">
        <f>IF($D1476="",0,IF($E1476="",0,IF(VLOOKUP($E1476,paramètres!$E$33:$F$44,2,FALSE)&lt;=VLOOKUP($AN$18,paramètres!$E$33:$F$44,2,FALSE),AB1476*$D1476,0)))</f>
        <v>0</v>
      </c>
      <c r="AO1476" s="149" t="str">
        <f>IF(paramètres!$B$28=1,((SUM(Q1476:Z1476)/1.02)+SUM(AA1476:AB1476))*0.0303/9*COUNT(Q1476:Y1476),IF(paramètres!$B$28=2,(SUM(Q1476:AB1476))*0.0303/9*COUNT(Q1476:Y1476),"Missing Delta option"))</f>
        <v>Missing Delta option</v>
      </c>
      <c r="AP1476" s="13" t="str">
        <f>IF(paramètres!$B$28=1,(((SUM(Q1476:Z1476)/1.02)+SUM(AA1476:AB1476))+((SUM(AC1476:AL1476)/1.02)+SUM(AM1476:AO1476)))*cotpatr,IF(paramètres!$B$28=2,(SUM(Q1476:AO1476)*cotpatr),"Missing Delta Option"))</f>
        <v>Missing Delta Option</v>
      </c>
      <c r="AQ1476" s="13" t="str" cm="1">
        <f t="array" ref="AQ1476">IF(paramètres!$B$28=1,(((SUM(Q1476:Z1476)/1.02)+SUM(AA1476:AB1476))+((SUM(AC1476:AN1476)/1.02)+SUM(AM1476:AN1476)))/12*pécule,IF(paramètres!$B$28=2,SUM(Q1476:AN1476)/12*pécule,"Missing Delta Option"))</f>
        <v>Missing Delta Option</v>
      </c>
      <c r="AR1476" s="132" t="e">
        <f>IF(paramètres!$B$28=1,(((SUM(Q1476:Z1476)/1.02)+SUM(AA1476:AB1476))+((SUM(AC1476:AN1476)/1.02)+SUM(AM1476:AN1476)))+AO1476+AP1476+AQ1476,SUM(Q1476:AN1476)+AO1476+AP1476+AQ1476)</f>
        <v>#VALUE!</v>
      </c>
    </row>
    <row r="1477" spans="1:44" x14ac:dyDescent="0.25">
      <c r="A1477" s="131"/>
      <c r="B1477" s="39"/>
      <c r="C1477" s="39"/>
      <c r="D1477" s="93"/>
      <c r="E1477" s="68"/>
      <c r="F1477" s="40"/>
      <c r="G1477" s="94"/>
      <c r="H1477" s="38"/>
      <c r="I1477" s="95"/>
      <c r="J1477" s="40"/>
      <c r="K1477" s="38"/>
      <c r="L1477" s="95"/>
      <c r="M1477" s="40"/>
      <c r="N1477" s="38"/>
      <c r="O1477" s="95"/>
      <c r="P1477" s="68"/>
      <c r="Q1477" s="226"/>
      <c r="R1477" s="227"/>
      <c r="S1477" s="227"/>
      <c r="T1477" s="227"/>
      <c r="U1477" s="227"/>
      <c r="V1477" s="227"/>
      <c r="W1477" s="227"/>
      <c r="X1477" s="227"/>
      <c r="Y1477" s="227"/>
      <c r="Z1477" s="227"/>
      <c r="AA1477" s="227"/>
      <c r="AB1477" s="228"/>
      <c r="AC1477" s="149">
        <f>IF($D1477="",0,IF($E1477="",0,IF(VLOOKUP($E1477,paramètres!$E$33:$F$44,2,FALSE)&lt;=VLOOKUP($AC$18,paramètres!$E$33:$F$44,2,FALSE),Q1477*$D1477,0)))</f>
        <v>0</v>
      </c>
      <c r="AD1477" s="13">
        <f>IF($D1477="",0,IF($E1477="",0,IF(VLOOKUP($E1477,paramètres!$E$33:$F$44,2,FALSE)&lt;=VLOOKUP($AD$18,paramètres!$E$33:$F$44,2,FALSE),R1477*$D1477,0)))</f>
        <v>0</v>
      </c>
      <c r="AE1477" s="13">
        <f>IF($D1477="",0,IF($E1477="",0,IF(VLOOKUP($E1477,paramètres!$E$33:$F$44,2,FALSE)&lt;=VLOOKUP($AE$18,paramètres!$E$33:$F$44,2,FALSE),S1477*$D1477,0)))</f>
        <v>0</v>
      </c>
      <c r="AF1477" s="13">
        <f>IF($D1477="",0,IF($E1477="",0,IF(VLOOKUP($E1477,paramètres!$E$33:$F$44,2,FALSE)&lt;=VLOOKUP($AF$18,paramètres!$E$33:$F$44,2,FALSE),T1477*$D1477,0)))</f>
        <v>0</v>
      </c>
      <c r="AG1477" s="13">
        <f>IF($D1477="",0,IF($E1477="",0,IF(VLOOKUP($E1477,paramètres!$E$33:$F$44,2,FALSE)&lt;=VLOOKUP($AG$18,paramètres!$E$33:$F$44,2,FALSE),U1477*$D1477,0)))</f>
        <v>0</v>
      </c>
      <c r="AH1477" s="13">
        <f>IF($D1477="",0,IF($E1477="",0,IF(VLOOKUP($E1477,paramètres!$E$33:$F$44,2,FALSE)&lt;=VLOOKUP($AH$18,paramètres!$E$33:$F$44,2,FALSE),V1477*$D1477,0)))</f>
        <v>0</v>
      </c>
      <c r="AI1477" s="13">
        <f>IF($D1477="",0,IF($E1477="",0,IF(VLOOKUP($E1477,paramètres!$E$33:$F$44,2,FALSE)&lt;=VLOOKUP($AI$18,paramètres!$E$33:$F$44,2,FALSE),W1477*$D1477,0)))</f>
        <v>0</v>
      </c>
      <c r="AJ1477" s="13">
        <f>IF($D1477="",0,IF($E1477="",0,IF(VLOOKUP($E1477,paramètres!$E$33:$F$44,2,FALSE)&lt;=VLOOKUP($AJ$18,paramètres!$E$33:$F$44,2,FALSE),X1477*$D1477,0)))</f>
        <v>0</v>
      </c>
      <c r="AK1477" s="13">
        <f>IF($D1477="",0,IF($E1477="",0,IF(VLOOKUP($E1477,paramètres!$E$33:$F$44,2,FALSE)&lt;=VLOOKUP($AK$18,paramètres!$E$33:$F$44,2,FALSE),Y1477*$D1477,0)))</f>
        <v>0</v>
      </c>
      <c r="AL1477" s="13">
        <f>IF($D1477="",0,IF($E1477="",0,IF(VLOOKUP($E1477,paramètres!$E$33:$F$44,2,FALSE)&lt;=VLOOKUP($AL$18,paramètres!$E$33:$F$44,2,FALSE),Z1477*$D1477,0)))</f>
        <v>0</v>
      </c>
      <c r="AM1477" s="13">
        <f>IF($D1477="",0,IF($E1477="",0,IF(VLOOKUP($E1477,paramètres!$E$33:$F$44,2,FALSE)&lt;=VLOOKUP($AM$18,paramètres!$E$33:$F$44,2,FALSE),AA1477*$D1477,0)))</f>
        <v>0</v>
      </c>
      <c r="AN1477" s="154">
        <f>IF($D1477="",0,IF($E1477="",0,IF(VLOOKUP($E1477,paramètres!$E$33:$F$44,2,FALSE)&lt;=VLOOKUP($AN$18,paramètres!$E$33:$F$44,2,FALSE),AB1477*$D1477,0)))</f>
        <v>0</v>
      </c>
      <c r="AO1477" s="149" t="str">
        <f>IF(paramètres!$B$28=1,((SUM(Q1477:Z1477)/1.02)+SUM(AA1477:AB1477))*0.0303/9*COUNT(Q1477:Y1477),IF(paramètres!$B$28=2,(SUM(Q1477:AB1477))*0.0303/9*COUNT(Q1477:Y1477),"Missing Delta option"))</f>
        <v>Missing Delta option</v>
      </c>
      <c r="AP1477" s="13" t="str">
        <f>IF(paramètres!$B$28=1,(((SUM(Q1477:Z1477)/1.02)+SUM(AA1477:AB1477))+((SUM(AC1477:AL1477)/1.02)+SUM(AM1477:AO1477)))*cotpatr,IF(paramètres!$B$28=2,(SUM(Q1477:AO1477)*cotpatr),"Missing Delta Option"))</f>
        <v>Missing Delta Option</v>
      </c>
      <c r="AQ1477" s="13" t="str" cm="1">
        <f t="array" ref="AQ1477">IF(paramètres!$B$28=1,(((SUM(Q1477:Z1477)/1.02)+SUM(AA1477:AB1477))+((SUM(AC1477:AN1477)/1.02)+SUM(AM1477:AN1477)))/12*pécule,IF(paramètres!$B$28=2,SUM(Q1477:AN1477)/12*pécule,"Missing Delta Option"))</f>
        <v>Missing Delta Option</v>
      </c>
      <c r="AR1477" s="132" t="e">
        <f>IF(paramètres!$B$28=1,(((SUM(Q1477:Z1477)/1.02)+SUM(AA1477:AB1477))+((SUM(AC1477:AN1477)/1.02)+SUM(AM1477:AN1477)))+AO1477+AP1477+AQ1477,SUM(Q1477:AN1477)+AO1477+AP1477+AQ1477)</f>
        <v>#VALUE!</v>
      </c>
    </row>
    <row r="1478" spans="1:44" x14ac:dyDescent="0.25">
      <c r="A1478" s="131"/>
      <c r="B1478" s="39"/>
      <c r="C1478" s="39"/>
      <c r="D1478" s="93"/>
      <c r="E1478" s="68"/>
      <c r="F1478" s="40"/>
      <c r="G1478" s="94"/>
      <c r="H1478" s="38"/>
      <c r="I1478" s="95"/>
      <c r="J1478" s="40"/>
      <c r="K1478" s="38"/>
      <c r="L1478" s="95"/>
      <c r="M1478" s="40"/>
      <c r="N1478" s="38"/>
      <c r="O1478" s="95"/>
      <c r="P1478" s="68"/>
      <c r="Q1478" s="226"/>
      <c r="R1478" s="227"/>
      <c r="S1478" s="227"/>
      <c r="T1478" s="227"/>
      <c r="U1478" s="227"/>
      <c r="V1478" s="227"/>
      <c r="W1478" s="227"/>
      <c r="X1478" s="227"/>
      <c r="Y1478" s="227"/>
      <c r="Z1478" s="227"/>
      <c r="AA1478" s="227"/>
      <c r="AB1478" s="228"/>
      <c r="AC1478" s="149">
        <f>IF($D1478="",0,IF($E1478="",0,IF(VLOOKUP($E1478,paramètres!$E$33:$F$44,2,FALSE)&lt;=VLOOKUP($AC$18,paramètres!$E$33:$F$44,2,FALSE),Q1478*$D1478,0)))</f>
        <v>0</v>
      </c>
      <c r="AD1478" s="13">
        <f>IF($D1478="",0,IF($E1478="",0,IF(VLOOKUP($E1478,paramètres!$E$33:$F$44,2,FALSE)&lt;=VLOOKUP($AD$18,paramètres!$E$33:$F$44,2,FALSE),R1478*$D1478,0)))</f>
        <v>0</v>
      </c>
      <c r="AE1478" s="13">
        <f>IF($D1478="",0,IF($E1478="",0,IF(VLOOKUP($E1478,paramètres!$E$33:$F$44,2,FALSE)&lt;=VLOOKUP($AE$18,paramètres!$E$33:$F$44,2,FALSE),S1478*$D1478,0)))</f>
        <v>0</v>
      </c>
      <c r="AF1478" s="13">
        <f>IF($D1478="",0,IF($E1478="",0,IF(VLOOKUP($E1478,paramètres!$E$33:$F$44,2,FALSE)&lt;=VLOOKUP($AF$18,paramètres!$E$33:$F$44,2,FALSE),T1478*$D1478,0)))</f>
        <v>0</v>
      </c>
      <c r="AG1478" s="13">
        <f>IF($D1478="",0,IF($E1478="",0,IF(VLOOKUP($E1478,paramètres!$E$33:$F$44,2,FALSE)&lt;=VLOOKUP($AG$18,paramètres!$E$33:$F$44,2,FALSE),U1478*$D1478,0)))</f>
        <v>0</v>
      </c>
      <c r="AH1478" s="13">
        <f>IF($D1478="",0,IF($E1478="",0,IF(VLOOKUP($E1478,paramètres!$E$33:$F$44,2,FALSE)&lt;=VLOOKUP($AH$18,paramètres!$E$33:$F$44,2,FALSE),V1478*$D1478,0)))</f>
        <v>0</v>
      </c>
      <c r="AI1478" s="13">
        <f>IF($D1478="",0,IF($E1478="",0,IF(VLOOKUP($E1478,paramètres!$E$33:$F$44,2,FALSE)&lt;=VLOOKUP($AI$18,paramètres!$E$33:$F$44,2,FALSE),W1478*$D1478,0)))</f>
        <v>0</v>
      </c>
      <c r="AJ1478" s="13">
        <f>IF($D1478="",0,IF($E1478="",0,IF(VLOOKUP($E1478,paramètres!$E$33:$F$44,2,FALSE)&lt;=VLOOKUP($AJ$18,paramètres!$E$33:$F$44,2,FALSE),X1478*$D1478,0)))</f>
        <v>0</v>
      </c>
      <c r="AK1478" s="13">
        <f>IF($D1478="",0,IF($E1478="",0,IF(VLOOKUP($E1478,paramètres!$E$33:$F$44,2,FALSE)&lt;=VLOOKUP($AK$18,paramètres!$E$33:$F$44,2,FALSE),Y1478*$D1478,0)))</f>
        <v>0</v>
      </c>
      <c r="AL1478" s="13">
        <f>IF($D1478="",0,IF($E1478="",0,IF(VLOOKUP($E1478,paramètres!$E$33:$F$44,2,FALSE)&lt;=VLOOKUP($AL$18,paramètres!$E$33:$F$44,2,FALSE),Z1478*$D1478,0)))</f>
        <v>0</v>
      </c>
      <c r="AM1478" s="13">
        <f>IF($D1478="",0,IF($E1478="",0,IF(VLOOKUP($E1478,paramètres!$E$33:$F$44,2,FALSE)&lt;=VLOOKUP($AM$18,paramètres!$E$33:$F$44,2,FALSE),AA1478*$D1478,0)))</f>
        <v>0</v>
      </c>
      <c r="AN1478" s="154">
        <f>IF($D1478="",0,IF($E1478="",0,IF(VLOOKUP($E1478,paramètres!$E$33:$F$44,2,FALSE)&lt;=VLOOKUP($AN$18,paramètres!$E$33:$F$44,2,FALSE),AB1478*$D1478,0)))</f>
        <v>0</v>
      </c>
      <c r="AO1478" s="149" t="str">
        <f>IF(paramètres!$B$28=1,((SUM(Q1478:Z1478)/1.02)+SUM(AA1478:AB1478))*0.0303/9*COUNT(Q1478:Y1478),IF(paramètres!$B$28=2,(SUM(Q1478:AB1478))*0.0303/9*COUNT(Q1478:Y1478),"Missing Delta option"))</f>
        <v>Missing Delta option</v>
      </c>
      <c r="AP1478" s="13" t="str">
        <f>IF(paramètres!$B$28=1,(((SUM(Q1478:Z1478)/1.02)+SUM(AA1478:AB1478))+((SUM(AC1478:AL1478)/1.02)+SUM(AM1478:AO1478)))*cotpatr,IF(paramètres!$B$28=2,(SUM(Q1478:AO1478)*cotpatr),"Missing Delta Option"))</f>
        <v>Missing Delta Option</v>
      </c>
      <c r="AQ1478" s="13" t="str" cm="1">
        <f t="array" ref="AQ1478">IF(paramètres!$B$28=1,(((SUM(Q1478:Z1478)/1.02)+SUM(AA1478:AB1478))+((SUM(AC1478:AN1478)/1.02)+SUM(AM1478:AN1478)))/12*pécule,IF(paramètres!$B$28=2,SUM(Q1478:AN1478)/12*pécule,"Missing Delta Option"))</f>
        <v>Missing Delta Option</v>
      </c>
      <c r="AR1478" s="132" t="e">
        <f>IF(paramètres!$B$28=1,(((SUM(Q1478:Z1478)/1.02)+SUM(AA1478:AB1478))+((SUM(AC1478:AN1478)/1.02)+SUM(AM1478:AN1478)))+AO1478+AP1478+AQ1478,SUM(Q1478:AN1478)+AO1478+AP1478+AQ1478)</f>
        <v>#VALUE!</v>
      </c>
    </row>
    <row r="1479" spans="1:44" x14ac:dyDescent="0.25">
      <c r="A1479" s="131"/>
      <c r="B1479" s="39"/>
      <c r="C1479" s="39"/>
      <c r="D1479" s="93"/>
      <c r="E1479" s="68"/>
      <c r="F1479" s="40"/>
      <c r="G1479" s="94"/>
      <c r="H1479" s="38"/>
      <c r="I1479" s="95"/>
      <c r="J1479" s="40"/>
      <c r="K1479" s="38"/>
      <c r="L1479" s="95"/>
      <c r="M1479" s="40"/>
      <c r="N1479" s="38"/>
      <c r="O1479" s="95"/>
      <c r="P1479" s="68"/>
      <c r="Q1479" s="226"/>
      <c r="R1479" s="227"/>
      <c r="S1479" s="227"/>
      <c r="T1479" s="227"/>
      <c r="U1479" s="227"/>
      <c r="V1479" s="227"/>
      <c r="W1479" s="227"/>
      <c r="X1479" s="227"/>
      <c r="Y1479" s="227"/>
      <c r="Z1479" s="227"/>
      <c r="AA1479" s="227"/>
      <c r="AB1479" s="228"/>
      <c r="AC1479" s="149">
        <f>IF($D1479="",0,IF($E1479="",0,IF(VLOOKUP($E1479,paramètres!$E$33:$F$44,2,FALSE)&lt;=VLOOKUP($AC$18,paramètres!$E$33:$F$44,2,FALSE),Q1479*$D1479,0)))</f>
        <v>0</v>
      </c>
      <c r="AD1479" s="13">
        <f>IF($D1479="",0,IF($E1479="",0,IF(VLOOKUP($E1479,paramètres!$E$33:$F$44,2,FALSE)&lt;=VLOOKUP($AD$18,paramètres!$E$33:$F$44,2,FALSE),R1479*$D1479,0)))</f>
        <v>0</v>
      </c>
      <c r="AE1479" s="13">
        <f>IF($D1479="",0,IF($E1479="",0,IF(VLOOKUP($E1479,paramètres!$E$33:$F$44,2,FALSE)&lt;=VLOOKUP($AE$18,paramètres!$E$33:$F$44,2,FALSE),S1479*$D1479,0)))</f>
        <v>0</v>
      </c>
      <c r="AF1479" s="13">
        <f>IF($D1479="",0,IF($E1479="",0,IF(VLOOKUP($E1479,paramètres!$E$33:$F$44,2,FALSE)&lt;=VLOOKUP($AF$18,paramètres!$E$33:$F$44,2,FALSE),T1479*$D1479,0)))</f>
        <v>0</v>
      </c>
      <c r="AG1479" s="13">
        <f>IF($D1479="",0,IF($E1479="",0,IF(VLOOKUP($E1479,paramètres!$E$33:$F$44,2,FALSE)&lt;=VLOOKUP($AG$18,paramètres!$E$33:$F$44,2,FALSE),U1479*$D1479,0)))</f>
        <v>0</v>
      </c>
      <c r="AH1479" s="13">
        <f>IF($D1479="",0,IF($E1479="",0,IF(VLOOKUP($E1479,paramètres!$E$33:$F$44,2,FALSE)&lt;=VLOOKUP($AH$18,paramètres!$E$33:$F$44,2,FALSE),V1479*$D1479,0)))</f>
        <v>0</v>
      </c>
      <c r="AI1479" s="13">
        <f>IF($D1479="",0,IF($E1479="",0,IF(VLOOKUP($E1479,paramètres!$E$33:$F$44,2,FALSE)&lt;=VLOOKUP($AI$18,paramètres!$E$33:$F$44,2,FALSE),W1479*$D1479,0)))</f>
        <v>0</v>
      </c>
      <c r="AJ1479" s="13">
        <f>IF($D1479="",0,IF($E1479="",0,IF(VLOOKUP($E1479,paramètres!$E$33:$F$44,2,FALSE)&lt;=VLOOKUP($AJ$18,paramètres!$E$33:$F$44,2,FALSE),X1479*$D1479,0)))</f>
        <v>0</v>
      </c>
      <c r="AK1479" s="13">
        <f>IF($D1479="",0,IF($E1479="",0,IF(VLOOKUP($E1479,paramètres!$E$33:$F$44,2,FALSE)&lt;=VLOOKUP($AK$18,paramètres!$E$33:$F$44,2,FALSE),Y1479*$D1479,0)))</f>
        <v>0</v>
      </c>
      <c r="AL1479" s="13">
        <f>IF($D1479="",0,IF($E1479="",0,IF(VLOOKUP($E1479,paramètres!$E$33:$F$44,2,FALSE)&lt;=VLOOKUP($AL$18,paramètres!$E$33:$F$44,2,FALSE),Z1479*$D1479,0)))</f>
        <v>0</v>
      </c>
      <c r="AM1479" s="13">
        <f>IF($D1479="",0,IF($E1479="",0,IF(VLOOKUP($E1479,paramètres!$E$33:$F$44,2,FALSE)&lt;=VLOOKUP($AM$18,paramètres!$E$33:$F$44,2,FALSE),AA1479*$D1479,0)))</f>
        <v>0</v>
      </c>
      <c r="AN1479" s="154">
        <f>IF($D1479="",0,IF($E1479="",0,IF(VLOOKUP($E1479,paramètres!$E$33:$F$44,2,FALSE)&lt;=VLOOKUP($AN$18,paramètres!$E$33:$F$44,2,FALSE),AB1479*$D1479,0)))</f>
        <v>0</v>
      </c>
      <c r="AO1479" s="149" t="str">
        <f>IF(paramètres!$B$28=1,((SUM(Q1479:Z1479)/1.02)+SUM(AA1479:AB1479))*0.0303/9*COUNT(Q1479:Y1479),IF(paramètres!$B$28=2,(SUM(Q1479:AB1479))*0.0303/9*COUNT(Q1479:Y1479),"Missing Delta option"))</f>
        <v>Missing Delta option</v>
      </c>
      <c r="AP1479" s="13" t="str">
        <f>IF(paramètres!$B$28=1,(((SUM(Q1479:Z1479)/1.02)+SUM(AA1479:AB1479))+((SUM(AC1479:AL1479)/1.02)+SUM(AM1479:AO1479)))*cotpatr,IF(paramètres!$B$28=2,(SUM(Q1479:AO1479)*cotpatr),"Missing Delta Option"))</f>
        <v>Missing Delta Option</v>
      </c>
      <c r="AQ1479" s="13" t="str" cm="1">
        <f t="array" ref="AQ1479">IF(paramètres!$B$28=1,(((SUM(Q1479:Z1479)/1.02)+SUM(AA1479:AB1479))+((SUM(AC1479:AN1479)/1.02)+SUM(AM1479:AN1479)))/12*pécule,IF(paramètres!$B$28=2,SUM(Q1479:AN1479)/12*pécule,"Missing Delta Option"))</f>
        <v>Missing Delta Option</v>
      </c>
      <c r="AR1479" s="132" t="e">
        <f>IF(paramètres!$B$28=1,(((SUM(Q1479:Z1479)/1.02)+SUM(AA1479:AB1479))+((SUM(AC1479:AN1479)/1.02)+SUM(AM1479:AN1479)))+AO1479+AP1479+AQ1479,SUM(Q1479:AN1479)+AO1479+AP1479+AQ1479)</f>
        <v>#VALUE!</v>
      </c>
    </row>
    <row r="1480" spans="1:44" x14ac:dyDescent="0.25">
      <c r="A1480" s="131"/>
      <c r="B1480" s="39"/>
      <c r="C1480" s="39"/>
      <c r="D1480" s="93"/>
      <c r="E1480" s="68"/>
      <c r="F1480" s="40"/>
      <c r="G1480" s="94"/>
      <c r="H1480" s="38"/>
      <c r="I1480" s="95"/>
      <c r="J1480" s="40"/>
      <c r="K1480" s="38"/>
      <c r="L1480" s="95"/>
      <c r="M1480" s="40"/>
      <c r="N1480" s="38"/>
      <c r="O1480" s="95"/>
      <c r="P1480" s="68"/>
      <c r="Q1480" s="226"/>
      <c r="R1480" s="227"/>
      <c r="S1480" s="227"/>
      <c r="T1480" s="227"/>
      <c r="U1480" s="227"/>
      <c r="V1480" s="227"/>
      <c r="W1480" s="227"/>
      <c r="X1480" s="227"/>
      <c r="Y1480" s="227"/>
      <c r="Z1480" s="227"/>
      <c r="AA1480" s="227"/>
      <c r="AB1480" s="228"/>
      <c r="AC1480" s="149">
        <f>IF($D1480="",0,IF($E1480="",0,IF(VLOOKUP($E1480,paramètres!$E$33:$F$44,2,FALSE)&lt;=VLOOKUP($AC$18,paramètres!$E$33:$F$44,2,FALSE),Q1480*$D1480,0)))</f>
        <v>0</v>
      </c>
      <c r="AD1480" s="13">
        <f>IF($D1480="",0,IF($E1480="",0,IF(VLOOKUP($E1480,paramètres!$E$33:$F$44,2,FALSE)&lt;=VLOOKUP($AD$18,paramètres!$E$33:$F$44,2,FALSE),R1480*$D1480,0)))</f>
        <v>0</v>
      </c>
      <c r="AE1480" s="13">
        <f>IF($D1480="",0,IF($E1480="",0,IF(VLOOKUP($E1480,paramètres!$E$33:$F$44,2,FALSE)&lt;=VLOOKUP($AE$18,paramètres!$E$33:$F$44,2,FALSE),S1480*$D1480,0)))</f>
        <v>0</v>
      </c>
      <c r="AF1480" s="13">
        <f>IF($D1480="",0,IF($E1480="",0,IF(VLOOKUP($E1480,paramètres!$E$33:$F$44,2,FALSE)&lt;=VLOOKUP($AF$18,paramètres!$E$33:$F$44,2,FALSE),T1480*$D1480,0)))</f>
        <v>0</v>
      </c>
      <c r="AG1480" s="13">
        <f>IF($D1480="",0,IF($E1480="",0,IF(VLOOKUP($E1480,paramètres!$E$33:$F$44,2,FALSE)&lt;=VLOOKUP($AG$18,paramètres!$E$33:$F$44,2,FALSE),U1480*$D1480,0)))</f>
        <v>0</v>
      </c>
      <c r="AH1480" s="13">
        <f>IF($D1480="",0,IF($E1480="",0,IF(VLOOKUP($E1480,paramètres!$E$33:$F$44,2,FALSE)&lt;=VLOOKUP($AH$18,paramètres!$E$33:$F$44,2,FALSE),V1480*$D1480,0)))</f>
        <v>0</v>
      </c>
      <c r="AI1480" s="13">
        <f>IF($D1480="",0,IF($E1480="",0,IF(VLOOKUP($E1480,paramètres!$E$33:$F$44,2,FALSE)&lt;=VLOOKUP($AI$18,paramètres!$E$33:$F$44,2,FALSE),W1480*$D1480,0)))</f>
        <v>0</v>
      </c>
      <c r="AJ1480" s="13">
        <f>IF($D1480="",0,IF($E1480="",0,IF(VLOOKUP($E1480,paramètres!$E$33:$F$44,2,FALSE)&lt;=VLOOKUP($AJ$18,paramètres!$E$33:$F$44,2,FALSE),X1480*$D1480,0)))</f>
        <v>0</v>
      </c>
      <c r="AK1480" s="13">
        <f>IF($D1480="",0,IF($E1480="",0,IF(VLOOKUP($E1480,paramètres!$E$33:$F$44,2,FALSE)&lt;=VLOOKUP($AK$18,paramètres!$E$33:$F$44,2,FALSE),Y1480*$D1480,0)))</f>
        <v>0</v>
      </c>
      <c r="AL1480" s="13">
        <f>IF($D1480="",0,IF($E1480="",0,IF(VLOOKUP($E1480,paramètres!$E$33:$F$44,2,FALSE)&lt;=VLOOKUP($AL$18,paramètres!$E$33:$F$44,2,FALSE),Z1480*$D1480,0)))</f>
        <v>0</v>
      </c>
      <c r="AM1480" s="13">
        <f>IF($D1480="",0,IF($E1480="",0,IF(VLOOKUP($E1480,paramètres!$E$33:$F$44,2,FALSE)&lt;=VLOOKUP($AM$18,paramètres!$E$33:$F$44,2,FALSE),AA1480*$D1480,0)))</f>
        <v>0</v>
      </c>
      <c r="AN1480" s="154">
        <f>IF($D1480="",0,IF($E1480="",0,IF(VLOOKUP($E1480,paramètres!$E$33:$F$44,2,FALSE)&lt;=VLOOKUP($AN$18,paramètres!$E$33:$F$44,2,FALSE),AB1480*$D1480,0)))</f>
        <v>0</v>
      </c>
      <c r="AO1480" s="149" t="str">
        <f>IF(paramètres!$B$28=1,((SUM(Q1480:Z1480)/1.02)+SUM(AA1480:AB1480))*0.0303/9*COUNT(Q1480:Y1480),IF(paramètres!$B$28=2,(SUM(Q1480:AB1480))*0.0303/9*COUNT(Q1480:Y1480),"Missing Delta option"))</f>
        <v>Missing Delta option</v>
      </c>
      <c r="AP1480" s="13" t="str">
        <f>IF(paramètres!$B$28=1,(((SUM(Q1480:Z1480)/1.02)+SUM(AA1480:AB1480))+((SUM(AC1480:AL1480)/1.02)+SUM(AM1480:AO1480)))*cotpatr,IF(paramètres!$B$28=2,(SUM(Q1480:AO1480)*cotpatr),"Missing Delta Option"))</f>
        <v>Missing Delta Option</v>
      </c>
      <c r="AQ1480" s="13" t="str" cm="1">
        <f t="array" ref="AQ1480">IF(paramètres!$B$28=1,(((SUM(Q1480:Z1480)/1.02)+SUM(AA1480:AB1480))+((SUM(AC1480:AN1480)/1.02)+SUM(AM1480:AN1480)))/12*pécule,IF(paramètres!$B$28=2,SUM(Q1480:AN1480)/12*pécule,"Missing Delta Option"))</f>
        <v>Missing Delta Option</v>
      </c>
      <c r="AR1480" s="132" t="e">
        <f>IF(paramètres!$B$28=1,(((SUM(Q1480:Z1480)/1.02)+SUM(AA1480:AB1480))+((SUM(AC1480:AN1480)/1.02)+SUM(AM1480:AN1480)))+AO1480+AP1480+AQ1480,SUM(Q1480:AN1480)+AO1480+AP1480+AQ1480)</f>
        <v>#VALUE!</v>
      </c>
    </row>
    <row r="1481" spans="1:44" x14ac:dyDescent="0.25">
      <c r="A1481" s="131"/>
      <c r="B1481" s="39"/>
      <c r="C1481" s="39"/>
      <c r="D1481" s="93"/>
      <c r="E1481" s="68"/>
      <c r="F1481" s="40"/>
      <c r="G1481" s="94"/>
      <c r="H1481" s="38"/>
      <c r="I1481" s="95"/>
      <c r="J1481" s="40"/>
      <c r="K1481" s="38"/>
      <c r="L1481" s="95"/>
      <c r="M1481" s="40"/>
      <c r="N1481" s="38"/>
      <c r="O1481" s="95"/>
      <c r="P1481" s="68"/>
      <c r="Q1481" s="226"/>
      <c r="R1481" s="227"/>
      <c r="S1481" s="227"/>
      <c r="T1481" s="227"/>
      <c r="U1481" s="227"/>
      <c r="V1481" s="227"/>
      <c r="W1481" s="227"/>
      <c r="X1481" s="227"/>
      <c r="Y1481" s="227"/>
      <c r="Z1481" s="227"/>
      <c r="AA1481" s="227"/>
      <c r="AB1481" s="228"/>
      <c r="AC1481" s="149">
        <f>IF($D1481="",0,IF($E1481="",0,IF(VLOOKUP($E1481,paramètres!$E$33:$F$44,2,FALSE)&lt;=VLOOKUP($AC$18,paramètres!$E$33:$F$44,2,FALSE),Q1481*$D1481,0)))</f>
        <v>0</v>
      </c>
      <c r="AD1481" s="13">
        <f>IF($D1481="",0,IF($E1481="",0,IF(VLOOKUP($E1481,paramètres!$E$33:$F$44,2,FALSE)&lt;=VLOOKUP($AD$18,paramètres!$E$33:$F$44,2,FALSE),R1481*$D1481,0)))</f>
        <v>0</v>
      </c>
      <c r="AE1481" s="13">
        <f>IF($D1481="",0,IF($E1481="",0,IF(VLOOKUP($E1481,paramètres!$E$33:$F$44,2,FALSE)&lt;=VLOOKUP($AE$18,paramètres!$E$33:$F$44,2,FALSE),S1481*$D1481,0)))</f>
        <v>0</v>
      </c>
      <c r="AF1481" s="13">
        <f>IF($D1481="",0,IF($E1481="",0,IF(VLOOKUP($E1481,paramètres!$E$33:$F$44,2,FALSE)&lt;=VLOOKUP($AF$18,paramètres!$E$33:$F$44,2,FALSE),T1481*$D1481,0)))</f>
        <v>0</v>
      </c>
      <c r="AG1481" s="13">
        <f>IF($D1481="",0,IF($E1481="",0,IF(VLOOKUP($E1481,paramètres!$E$33:$F$44,2,FALSE)&lt;=VLOOKUP($AG$18,paramètres!$E$33:$F$44,2,FALSE),U1481*$D1481,0)))</f>
        <v>0</v>
      </c>
      <c r="AH1481" s="13">
        <f>IF($D1481="",0,IF($E1481="",0,IF(VLOOKUP($E1481,paramètres!$E$33:$F$44,2,FALSE)&lt;=VLOOKUP($AH$18,paramètres!$E$33:$F$44,2,FALSE),V1481*$D1481,0)))</f>
        <v>0</v>
      </c>
      <c r="AI1481" s="13">
        <f>IF($D1481="",0,IF($E1481="",0,IF(VLOOKUP($E1481,paramètres!$E$33:$F$44,2,FALSE)&lt;=VLOOKUP($AI$18,paramètres!$E$33:$F$44,2,FALSE),W1481*$D1481,0)))</f>
        <v>0</v>
      </c>
      <c r="AJ1481" s="13">
        <f>IF($D1481="",0,IF($E1481="",0,IF(VLOOKUP($E1481,paramètres!$E$33:$F$44,2,FALSE)&lt;=VLOOKUP($AJ$18,paramètres!$E$33:$F$44,2,FALSE),X1481*$D1481,0)))</f>
        <v>0</v>
      </c>
      <c r="AK1481" s="13">
        <f>IF($D1481="",0,IF($E1481="",0,IF(VLOOKUP($E1481,paramètres!$E$33:$F$44,2,FALSE)&lt;=VLOOKUP($AK$18,paramètres!$E$33:$F$44,2,FALSE),Y1481*$D1481,0)))</f>
        <v>0</v>
      </c>
      <c r="AL1481" s="13">
        <f>IF($D1481="",0,IF($E1481="",0,IF(VLOOKUP($E1481,paramètres!$E$33:$F$44,2,FALSE)&lt;=VLOOKUP($AL$18,paramètres!$E$33:$F$44,2,FALSE),Z1481*$D1481,0)))</f>
        <v>0</v>
      </c>
      <c r="AM1481" s="13">
        <f>IF($D1481="",0,IF($E1481="",0,IF(VLOOKUP($E1481,paramètres!$E$33:$F$44,2,FALSE)&lt;=VLOOKUP($AM$18,paramètres!$E$33:$F$44,2,FALSE),AA1481*$D1481,0)))</f>
        <v>0</v>
      </c>
      <c r="AN1481" s="154">
        <f>IF($D1481="",0,IF($E1481="",0,IF(VLOOKUP($E1481,paramètres!$E$33:$F$44,2,FALSE)&lt;=VLOOKUP($AN$18,paramètres!$E$33:$F$44,2,FALSE),AB1481*$D1481,0)))</f>
        <v>0</v>
      </c>
      <c r="AO1481" s="149" t="str">
        <f>IF(paramètres!$B$28=1,((SUM(Q1481:Z1481)/1.02)+SUM(AA1481:AB1481))*0.0303/9*COUNT(Q1481:Y1481),IF(paramètres!$B$28=2,(SUM(Q1481:AB1481))*0.0303/9*COUNT(Q1481:Y1481),"Missing Delta option"))</f>
        <v>Missing Delta option</v>
      </c>
      <c r="AP1481" s="13" t="str">
        <f>IF(paramètres!$B$28=1,(((SUM(Q1481:Z1481)/1.02)+SUM(AA1481:AB1481))+((SUM(AC1481:AL1481)/1.02)+SUM(AM1481:AO1481)))*cotpatr,IF(paramètres!$B$28=2,(SUM(Q1481:AO1481)*cotpatr),"Missing Delta Option"))</f>
        <v>Missing Delta Option</v>
      </c>
      <c r="AQ1481" s="13" t="str" cm="1">
        <f t="array" ref="AQ1481">IF(paramètres!$B$28=1,(((SUM(Q1481:Z1481)/1.02)+SUM(AA1481:AB1481))+((SUM(AC1481:AN1481)/1.02)+SUM(AM1481:AN1481)))/12*pécule,IF(paramètres!$B$28=2,SUM(Q1481:AN1481)/12*pécule,"Missing Delta Option"))</f>
        <v>Missing Delta Option</v>
      </c>
      <c r="AR1481" s="132" t="e">
        <f>IF(paramètres!$B$28=1,(((SUM(Q1481:Z1481)/1.02)+SUM(AA1481:AB1481))+((SUM(AC1481:AN1481)/1.02)+SUM(AM1481:AN1481)))+AO1481+AP1481+AQ1481,SUM(Q1481:AN1481)+AO1481+AP1481+AQ1481)</f>
        <v>#VALUE!</v>
      </c>
    </row>
    <row r="1482" spans="1:44" x14ac:dyDescent="0.25">
      <c r="A1482" s="131"/>
      <c r="B1482" s="39"/>
      <c r="C1482" s="39"/>
      <c r="D1482" s="93"/>
      <c r="E1482" s="68"/>
      <c r="F1482" s="40"/>
      <c r="G1482" s="94"/>
      <c r="H1482" s="38"/>
      <c r="I1482" s="95"/>
      <c r="J1482" s="40"/>
      <c r="K1482" s="38"/>
      <c r="L1482" s="95"/>
      <c r="M1482" s="40"/>
      <c r="N1482" s="38"/>
      <c r="O1482" s="95"/>
      <c r="P1482" s="68"/>
      <c r="Q1482" s="226"/>
      <c r="R1482" s="227"/>
      <c r="S1482" s="227"/>
      <c r="T1482" s="227"/>
      <c r="U1482" s="227"/>
      <c r="V1482" s="227"/>
      <c r="W1482" s="227"/>
      <c r="X1482" s="227"/>
      <c r="Y1482" s="227"/>
      <c r="Z1482" s="227"/>
      <c r="AA1482" s="227"/>
      <c r="AB1482" s="228"/>
      <c r="AC1482" s="149">
        <f>IF($D1482="",0,IF($E1482="",0,IF(VLOOKUP($E1482,paramètres!$E$33:$F$44,2,FALSE)&lt;=VLOOKUP($AC$18,paramètres!$E$33:$F$44,2,FALSE),Q1482*$D1482,0)))</f>
        <v>0</v>
      </c>
      <c r="AD1482" s="13">
        <f>IF($D1482="",0,IF($E1482="",0,IF(VLOOKUP($E1482,paramètres!$E$33:$F$44,2,FALSE)&lt;=VLOOKUP($AD$18,paramètres!$E$33:$F$44,2,FALSE),R1482*$D1482,0)))</f>
        <v>0</v>
      </c>
      <c r="AE1482" s="13">
        <f>IF($D1482="",0,IF($E1482="",0,IF(VLOOKUP($E1482,paramètres!$E$33:$F$44,2,FALSE)&lt;=VLOOKUP($AE$18,paramètres!$E$33:$F$44,2,FALSE),S1482*$D1482,0)))</f>
        <v>0</v>
      </c>
      <c r="AF1482" s="13">
        <f>IF($D1482="",0,IF($E1482="",0,IF(VLOOKUP($E1482,paramètres!$E$33:$F$44,2,FALSE)&lt;=VLOOKUP($AF$18,paramètres!$E$33:$F$44,2,FALSE),T1482*$D1482,0)))</f>
        <v>0</v>
      </c>
      <c r="AG1482" s="13">
        <f>IF($D1482="",0,IF($E1482="",0,IF(VLOOKUP($E1482,paramètres!$E$33:$F$44,2,FALSE)&lt;=VLOOKUP($AG$18,paramètres!$E$33:$F$44,2,FALSE),U1482*$D1482,0)))</f>
        <v>0</v>
      </c>
      <c r="AH1482" s="13">
        <f>IF($D1482="",0,IF($E1482="",0,IF(VLOOKUP($E1482,paramètres!$E$33:$F$44,2,FALSE)&lt;=VLOOKUP($AH$18,paramètres!$E$33:$F$44,2,FALSE),V1482*$D1482,0)))</f>
        <v>0</v>
      </c>
      <c r="AI1482" s="13">
        <f>IF($D1482="",0,IF($E1482="",0,IF(VLOOKUP($E1482,paramètres!$E$33:$F$44,2,FALSE)&lt;=VLOOKUP($AI$18,paramètres!$E$33:$F$44,2,FALSE),W1482*$D1482,0)))</f>
        <v>0</v>
      </c>
      <c r="AJ1482" s="13">
        <f>IF($D1482="",0,IF($E1482="",0,IF(VLOOKUP($E1482,paramètres!$E$33:$F$44,2,FALSE)&lt;=VLOOKUP($AJ$18,paramètres!$E$33:$F$44,2,FALSE),X1482*$D1482,0)))</f>
        <v>0</v>
      </c>
      <c r="AK1482" s="13">
        <f>IF($D1482="",0,IF($E1482="",0,IF(VLOOKUP($E1482,paramètres!$E$33:$F$44,2,FALSE)&lt;=VLOOKUP($AK$18,paramètres!$E$33:$F$44,2,FALSE),Y1482*$D1482,0)))</f>
        <v>0</v>
      </c>
      <c r="AL1482" s="13">
        <f>IF($D1482="",0,IF($E1482="",0,IF(VLOOKUP($E1482,paramètres!$E$33:$F$44,2,FALSE)&lt;=VLOOKUP($AL$18,paramètres!$E$33:$F$44,2,FALSE),Z1482*$D1482,0)))</f>
        <v>0</v>
      </c>
      <c r="AM1482" s="13">
        <f>IF($D1482="",0,IF($E1482="",0,IF(VLOOKUP($E1482,paramètres!$E$33:$F$44,2,FALSE)&lt;=VLOOKUP($AM$18,paramètres!$E$33:$F$44,2,FALSE),AA1482*$D1482,0)))</f>
        <v>0</v>
      </c>
      <c r="AN1482" s="154">
        <f>IF($D1482="",0,IF($E1482="",0,IF(VLOOKUP($E1482,paramètres!$E$33:$F$44,2,FALSE)&lt;=VLOOKUP($AN$18,paramètres!$E$33:$F$44,2,FALSE),AB1482*$D1482,0)))</f>
        <v>0</v>
      </c>
      <c r="AO1482" s="149" t="str">
        <f>IF(paramètres!$B$28=1,((SUM(Q1482:Z1482)/1.02)+SUM(AA1482:AB1482))*0.0303/9*COUNT(Q1482:Y1482),IF(paramètres!$B$28=2,(SUM(Q1482:AB1482))*0.0303/9*COUNT(Q1482:Y1482),"Missing Delta option"))</f>
        <v>Missing Delta option</v>
      </c>
      <c r="AP1482" s="13" t="str">
        <f>IF(paramètres!$B$28=1,(((SUM(Q1482:Z1482)/1.02)+SUM(AA1482:AB1482))+((SUM(AC1482:AL1482)/1.02)+SUM(AM1482:AO1482)))*cotpatr,IF(paramètres!$B$28=2,(SUM(Q1482:AO1482)*cotpatr),"Missing Delta Option"))</f>
        <v>Missing Delta Option</v>
      </c>
      <c r="AQ1482" s="13" t="str" cm="1">
        <f t="array" ref="AQ1482">IF(paramètres!$B$28=1,(((SUM(Q1482:Z1482)/1.02)+SUM(AA1482:AB1482))+((SUM(AC1482:AN1482)/1.02)+SUM(AM1482:AN1482)))/12*pécule,IF(paramètres!$B$28=2,SUM(Q1482:AN1482)/12*pécule,"Missing Delta Option"))</f>
        <v>Missing Delta Option</v>
      </c>
      <c r="AR1482" s="132" t="e">
        <f>IF(paramètres!$B$28=1,(((SUM(Q1482:Z1482)/1.02)+SUM(AA1482:AB1482))+((SUM(AC1482:AN1482)/1.02)+SUM(AM1482:AN1482)))+AO1482+AP1482+AQ1482,SUM(Q1482:AN1482)+AO1482+AP1482+AQ1482)</f>
        <v>#VALUE!</v>
      </c>
    </row>
    <row r="1483" spans="1:44" x14ac:dyDescent="0.25">
      <c r="A1483" s="131"/>
      <c r="B1483" s="39"/>
      <c r="C1483" s="39"/>
      <c r="D1483" s="93"/>
      <c r="E1483" s="68"/>
      <c r="F1483" s="40"/>
      <c r="G1483" s="94"/>
      <c r="H1483" s="38"/>
      <c r="I1483" s="95"/>
      <c r="J1483" s="40"/>
      <c r="K1483" s="38"/>
      <c r="L1483" s="95"/>
      <c r="M1483" s="40"/>
      <c r="N1483" s="38"/>
      <c r="O1483" s="95"/>
      <c r="P1483" s="68"/>
      <c r="Q1483" s="226"/>
      <c r="R1483" s="227"/>
      <c r="S1483" s="227"/>
      <c r="T1483" s="227"/>
      <c r="U1483" s="227"/>
      <c r="V1483" s="227"/>
      <c r="W1483" s="227"/>
      <c r="X1483" s="227"/>
      <c r="Y1483" s="227"/>
      <c r="Z1483" s="227"/>
      <c r="AA1483" s="227"/>
      <c r="AB1483" s="228"/>
      <c r="AC1483" s="149">
        <f>IF($D1483="",0,IF($E1483="",0,IF(VLOOKUP($E1483,paramètres!$E$33:$F$44,2,FALSE)&lt;=VLOOKUP($AC$18,paramètres!$E$33:$F$44,2,FALSE),Q1483*$D1483,0)))</f>
        <v>0</v>
      </c>
      <c r="AD1483" s="13">
        <f>IF($D1483="",0,IF($E1483="",0,IF(VLOOKUP($E1483,paramètres!$E$33:$F$44,2,FALSE)&lt;=VLOOKUP($AD$18,paramètres!$E$33:$F$44,2,FALSE),R1483*$D1483,0)))</f>
        <v>0</v>
      </c>
      <c r="AE1483" s="13">
        <f>IF($D1483="",0,IF($E1483="",0,IF(VLOOKUP($E1483,paramètres!$E$33:$F$44,2,FALSE)&lt;=VLOOKUP($AE$18,paramètres!$E$33:$F$44,2,FALSE),S1483*$D1483,0)))</f>
        <v>0</v>
      </c>
      <c r="AF1483" s="13">
        <f>IF($D1483="",0,IF($E1483="",0,IF(VLOOKUP($E1483,paramètres!$E$33:$F$44,2,FALSE)&lt;=VLOOKUP($AF$18,paramètres!$E$33:$F$44,2,FALSE),T1483*$D1483,0)))</f>
        <v>0</v>
      </c>
      <c r="AG1483" s="13">
        <f>IF($D1483="",0,IF($E1483="",0,IF(VLOOKUP($E1483,paramètres!$E$33:$F$44,2,FALSE)&lt;=VLOOKUP($AG$18,paramètres!$E$33:$F$44,2,FALSE),U1483*$D1483,0)))</f>
        <v>0</v>
      </c>
      <c r="AH1483" s="13">
        <f>IF($D1483="",0,IF($E1483="",0,IF(VLOOKUP($E1483,paramètres!$E$33:$F$44,2,FALSE)&lt;=VLOOKUP($AH$18,paramètres!$E$33:$F$44,2,FALSE),V1483*$D1483,0)))</f>
        <v>0</v>
      </c>
      <c r="AI1483" s="13">
        <f>IF($D1483="",0,IF($E1483="",0,IF(VLOOKUP($E1483,paramètres!$E$33:$F$44,2,FALSE)&lt;=VLOOKUP($AI$18,paramètres!$E$33:$F$44,2,FALSE),W1483*$D1483,0)))</f>
        <v>0</v>
      </c>
      <c r="AJ1483" s="13">
        <f>IF($D1483="",0,IF($E1483="",0,IF(VLOOKUP($E1483,paramètres!$E$33:$F$44,2,FALSE)&lt;=VLOOKUP($AJ$18,paramètres!$E$33:$F$44,2,FALSE),X1483*$D1483,0)))</f>
        <v>0</v>
      </c>
      <c r="AK1483" s="13">
        <f>IF($D1483="",0,IF($E1483="",0,IF(VLOOKUP($E1483,paramètres!$E$33:$F$44,2,FALSE)&lt;=VLOOKUP($AK$18,paramètres!$E$33:$F$44,2,FALSE),Y1483*$D1483,0)))</f>
        <v>0</v>
      </c>
      <c r="AL1483" s="13">
        <f>IF($D1483="",0,IF($E1483="",0,IF(VLOOKUP($E1483,paramètres!$E$33:$F$44,2,FALSE)&lt;=VLOOKUP($AL$18,paramètres!$E$33:$F$44,2,FALSE),Z1483*$D1483,0)))</f>
        <v>0</v>
      </c>
      <c r="AM1483" s="13">
        <f>IF($D1483="",0,IF($E1483="",0,IF(VLOOKUP($E1483,paramètres!$E$33:$F$44,2,FALSE)&lt;=VLOOKUP($AM$18,paramètres!$E$33:$F$44,2,FALSE),AA1483*$D1483,0)))</f>
        <v>0</v>
      </c>
      <c r="AN1483" s="154">
        <f>IF($D1483="",0,IF($E1483="",0,IF(VLOOKUP($E1483,paramètres!$E$33:$F$44,2,FALSE)&lt;=VLOOKUP($AN$18,paramètres!$E$33:$F$44,2,FALSE),AB1483*$D1483,0)))</f>
        <v>0</v>
      </c>
      <c r="AO1483" s="149" t="str">
        <f>IF(paramètres!$B$28=1,((SUM(Q1483:Z1483)/1.02)+SUM(AA1483:AB1483))*0.0303/9*COUNT(Q1483:Y1483),IF(paramètres!$B$28=2,(SUM(Q1483:AB1483))*0.0303/9*COUNT(Q1483:Y1483),"Missing Delta option"))</f>
        <v>Missing Delta option</v>
      </c>
      <c r="AP1483" s="13" t="str">
        <f>IF(paramètres!$B$28=1,(((SUM(Q1483:Z1483)/1.02)+SUM(AA1483:AB1483))+((SUM(AC1483:AL1483)/1.02)+SUM(AM1483:AO1483)))*cotpatr,IF(paramètres!$B$28=2,(SUM(Q1483:AO1483)*cotpatr),"Missing Delta Option"))</f>
        <v>Missing Delta Option</v>
      </c>
      <c r="AQ1483" s="13" t="str" cm="1">
        <f t="array" ref="AQ1483">IF(paramètres!$B$28=1,(((SUM(Q1483:Z1483)/1.02)+SUM(AA1483:AB1483))+((SUM(AC1483:AN1483)/1.02)+SUM(AM1483:AN1483)))/12*pécule,IF(paramètres!$B$28=2,SUM(Q1483:AN1483)/12*pécule,"Missing Delta Option"))</f>
        <v>Missing Delta Option</v>
      </c>
      <c r="AR1483" s="132" t="e">
        <f>IF(paramètres!$B$28=1,(((SUM(Q1483:Z1483)/1.02)+SUM(AA1483:AB1483))+((SUM(AC1483:AN1483)/1.02)+SUM(AM1483:AN1483)))+AO1483+AP1483+AQ1483,SUM(Q1483:AN1483)+AO1483+AP1483+AQ1483)</f>
        <v>#VALUE!</v>
      </c>
    </row>
    <row r="1484" spans="1:44" x14ac:dyDescent="0.25">
      <c r="A1484" s="131"/>
      <c r="B1484" s="39"/>
      <c r="C1484" s="39"/>
      <c r="D1484" s="93"/>
      <c r="E1484" s="68"/>
      <c r="F1484" s="40"/>
      <c r="G1484" s="94"/>
      <c r="H1484" s="38"/>
      <c r="I1484" s="95"/>
      <c r="J1484" s="40"/>
      <c r="K1484" s="38"/>
      <c r="L1484" s="95"/>
      <c r="M1484" s="40"/>
      <c r="N1484" s="38"/>
      <c r="O1484" s="95"/>
      <c r="P1484" s="68"/>
      <c r="Q1484" s="226"/>
      <c r="R1484" s="227"/>
      <c r="S1484" s="227"/>
      <c r="T1484" s="227"/>
      <c r="U1484" s="227"/>
      <c r="V1484" s="227"/>
      <c r="W1484" s="227"/>
      <c r="X1484" s="227"/>
      <c r="Y1484" s="227"/>
      <c r="Z1484" s="227"/>
      <c r="AA1484" s="227"/>
      <c r="AB1484" s="228"/>
      <c r="AC1484" s="149">
        <f>IF($D1484="",0,IF($E1484="",0,IF(VLOOKUP($E1484,paramètres!$E$33:$F$44,2,FALSE)&lt;=VLOOKUP($AC$18,paramètres!$E$33:$F$44,2,FALSE),Q1484*$D1484,0)))</f>
        <v>0</v>
      </c>
      <c r="AD1484" s="13">
        <f>IF($D1484="",0,IF($E1484="",0,IF(VLOOKUP($E1484,paramètres!$E$33:$F$44,2,FALSE)&lt;=VLOOKUP($AD$18,paramètres!$E$33:$F$44,2,FALSE),R1484*$D1484,0)))</f>
        <v>0</v>
      </c>
      <c r="AE1484" s="13">
        <f>IF($D1484="",0,IF($E1484="",0,IF(VLOOKUP($E1484,paramètres!$E$33:$F$44,2,FALSE)&lt;=VLOOKUP($AE$18,paramètres!$E$33:$F$44,2,FALSE),S1484*$D1484,0)))</f>
        <v>0</v>
      </c>
      <c r="AF1484" s="13">
        <f>IF($D1484="",0,IF($E1484="",0,IF(VLOOKUP($E1484,paramètres!$E$33:$F$44,2,FALSE)&lt;=VLOOKUP($AF$18,paramètres!$E$33:$F$44,2,FALSE),T1484*$D1484,0)))</f>
        <v>0</v>
      </c>
      <c r="AG1484" s="13">
        <f>IF($D1484="",0,IF($E1484="",0,IF(VLOOKUP($E1484,paramètres!$E$33:$F$44,2,FALSE)&lt;=VLOOKUP($AG$18,paramètres!$E$33:$F$44,2,FALSE),U1484*$D1484,0)))</f>
        <v>0</v>
      </c>
      <c r="AH1484" s="13">
        <f>IF($D1484="",0,IF($E1484="",0,IF(VLOOKUP($E1484,paramètres!$E$33:$F$44,2,FALSE)&lt;=VLOOKUP($AH$18,paramètres!$E$33:$F$44,2,FALSE),V1484*$D1484,0)))</f>
        <v>0</v>
      </c>
      <c r="AI1484" s="13">
        <f>IF($D1484="",0,IF($E1484="",0,IF(VLOOKUP($E1484,paramètres!$E$33:$F$44,2,FALSE)&lt;=VLOOKUP($AI$18,paramètres!$E$33:$F$44,2,FALSE),W1484*$D1484,0)))</f>
        <v>0</v>
      </c>
      <c r="AJ1484" s="13">
        <f>IF($D1484="",0,IF($E1484="",0,IF(VLOOKUP($E1484,paramètres!$E$33:$F$44,2,FALSE)&lt;=VLOOKUP($AJ$18,paramètres!$E$33:$F$44,2,FALSE),X1484*$D1484,0)))</f>
        <v>0</v>
      </c>
      <c r="AK1484" s="13">
        <f>IF($D1484="",0,IF($E1484="",0,IF(VLOOKUP($E1484,paramètres!$E$33:$F$44,2,FALSE)&lt;=VLOOKUP($AK$18,paramètres!$E$33:$F$44,2,FALSE),Y1484*$D1484,0)))</f>
        <v>0</v>
      </c>
      <c r="AL1484" s="13">
        <f>IF($D1484="",0,IF($E1484="",0,IF(VLOOKUP($E1484,paramètres!$E$33:$F$44,2,FALSE)&lt;=VLOOKUP($AL$18,paramètres!$E$33:$F$44,2,FALSE),Z1484*$D1484,0)))</f>
        <v>0</v>
      </c>
      <c r="AM1484" s="13">
        <f>IF($D1484="",0,IF($E1484="",0,IF(VLOOKUP($E1484,paramètres!$E$33:$F$44,2,FALSE)&lt;=VLOOKUP($AM$18,paramètres!$E$33:$F$44,2,FALSE),AA1484*$D1484,0)))</f>
        <v>0</v>
      </c>
      <c r="AN1484" s="154">
        <f>IF($D1484="",0,IF($E1484="",0,IF(VLOOKUP($E1484,paramètres!$E$33:$F$44,2,FALSE)&lt;=VLOOKUP($AN$18,paramètres!$E$33:$F$44,2,FALSE),AB1484*$D1484,0)))</f>
        <v>0</v>
      </c>
      <c r="AO1484" s="149" t="str">
        <f>IF(paramètres!$B$28=1,((SUM(Q1484:Z1484)/1.02)+SUM(AA1484:AB1484))*0.0303/9*COUNT(Q1484:Y1484),IF(paramètres!$B$28=2,(SUM(Q1484:AB1484))*0.0303/9*COUNT(Q1484:Y1484),"Missing Delta option"))</f>
        <v>Missing Delta option</v>
      </c>
      <c r="AP1484" s="13" t="str">
        <f>IF(paramètres!$B$28=1,(((SUM(Q1484:Z1484)/1.02)+SUM(AA1484:AB1484))+((SUM(AC1484:AL1484)/1.02)+SUM(AM1484:AO1484)))*cotpatr,IF(paramètres!$B$28=2,(SUM(Q1484:AO1484)*cotpatr),"Missing Delta Option"))</f>
        <v>Missing Delta Option</v>
      </c>
      <c r="AQ1484" s="13" t="str" cm="1">
        <f t="array" ref="AQ1484">IF(paramètres!$B$28=1,(((SUM(Q1484:Z1484)/1.02)+SUM(AA1484:AB1484))+((SUM(AC1484:AN1484)/1.02)+SUM(AM1484:AN1484)))/12*pécule,IF(paramètres!$B$28=2,SUM(Q1484:AN1484)/12*pécule,"Missing Delta Option"))</f>
        <v>Missing Delta Option</v>
      </c>
      <c r="AR1484" s="132" t="e">
        <f>IF(paramètres!$B$28=1,(((SUM(Q1484:Z1484)/1.02)+SUM(AA1484:AB1484))+((SUM(AC1484:AN1484)/1.02)+SUM(AM1484:AN1484)))+AO1484+AP1484+AQ1484,SUM(Q1484:AN1484)+AO1484+AP1484+AQ1484)</f>
        <v>#VALUE!</v>
      </c>
    </row>
    <row r="1485" spans="1:44" x14ac:dyDescent="0.25">
      <c r="A1485" s="131"/>
      <c r="B1485" s="39"/>
      <c r="C1485" s="39"/>
      <c r="D1485" s="93"/>
      <c r="E1485" s="68"/>
      <c r="F1485" s="40"/>
      <c r="G1485" s="94"/>
      <c r="H1485" s="38"/>
      <c r="I1485" s="95"/>
      <c r="J1485" s="40"/>
      <c r="K1485" s="38"/>
      <c r="L1485" s="95"/>
      <c r="M1485" s="40"/>
      <c r="N1485" s="38"/>
      <c r="O1485" s="95"/>
      <c r="P1485" s="68"/>
      <c r="Q1485" s="226"/>
      <c r="R1485" s="227"/>
      <c r="S1485" s="227"/>
      <c r="T1485" s="227"/>
      <c r="U1485" s="227"/>
      <c r="V1485" s="227"/>
      <c r="W1485" s="227"/>
      <c r="X1485" s="227"/>
      <c r="Y1485" s="227"/>
      <c r="Z1485" s="227"/>
      <c r="AA1485" s="227"/>
      <c r="AB1485" s="228"/>
      <c r="AC1485" s="149">
        <f>IF($D1485="",0,IF($E1485="",0,IF(VLOOKUP($E1485,paramètres!$E$33:$F$44,2,FALSE)&lt;=VLOOKUP($AC$18,paramètres!$E$33:$F$44,2,FALSE),Q1485*$D1485,0)))</f>
        <v>0</v>
      </c>
      <c r="AD1485" s="13">
        <f>IF($D1485="",0,IF($E1485="",0,IF(VLOOKUP($E1485,paramètres!$E$33:$F$44,2,FALSE)&lt;=VLOOKUP($AD$18,paramètres!$E$33:$F$44,2,FALSE),R1485*$D1485,0)))</f>
        <v>0</v>
      </c>
      <c r="AE1485" s="13">
        <f>IF($D1485="",0,IF($E1485="",0,IF(VLOOKUP($E1485,paramètres!$E$33:$F$44,2,FALSE)&lt;=VLOOKUP($AE$18,paramètres!$E$33:$F$44,2,FALSE),S1485*$D1485,0)))</f>
        <v>0</v>
      </c>
      <c r="AF1485" s="13">
        <f>IF($D1485="",0,IF($E1485="",0,IF(VLOOKUP($E1485,paramètres!$E$33:$F$44,2,FALSE)&lt;=VLOOKUP($AF$18,paramètres!$E$33:$F$44,2,FALSE),T1485*$D1485,0)))</f>
        <v>0</v>
      </c>
      <c r="AG1485" s="13">
        <f>IF($D1485="",0,IF($E1485="",0,IF(VLOOKUP($E1485,paramètres!$E$33:$F$44,2,FALSE)&lt;=VLOOKUP($AG$18,paramètres!$E$33:$F$44,2,FALSE),U1485*$D1485,0)))</f>
        <v>0</v>
      </c>
      <c r="AH1485" s="13">
        <f>IF($D1485="",0,IF($E1485="",0,IF(VLOOKUP($E1485,paramètres!$E$33:$F$44,2,FALSE)&lt;=VLOOKUP($AH$18,paramètres!$E$33:$F$44,2,FALSE),V1485*$D1485,0)))</f>
        <v>0</v>
      </c>
      <c r="AI1485" s="13">
        <f>IF($D1485="",0,IF($E1485="",0,IF(VLOOKUP($E1485,paramètres!$E$33:$F$44,2,FALSE)&lt;=VLOOKUP($AI$18,paramètres!$E$33:$F$44,2,FALSE),W1485*$D1485,0)))</f>
        <v>0</v>
      </c>
      <c r="AJ1485" s="13">
        <f>IF($D1485="",0,IF($E1485="",0,IF(VLOOKUP($E1485,paramètres!$E$33:$F$44,2,FALSE)&lt;=VLOOKUP($AJ$18,paramètres!$E$33:$F$44,2,FALSE),X1485*$D1485,0)))</f>
        <v>0</v>
      </c>
      <c r="AK1485" s="13">
        <f>IF($D1485="",0,IF($E1485="",0,IF(VLOOKUP($E1485,paramètres!$E$33:$F$44,2,FALSE)&lt;=VLOOKUP($AK$18,paramètres!$E$33:$F$44,2,FALSE),Y1485*$D1485,0)))</f>
        <v>0</v>
      </c>
      <c r="AL1485" s="13">
        <f>IF($D1485="",0,IF($E1485="",0,IF(VLOOKUP($E1485,paramètres!$E$33:$F$44,2,FALSE)&lt;=VLOOKUP($AL$18,paramètres!$E$33:$F$44,2,FALSE),Z1485*$D1485,0)))</f>
        <v>0</v>
      </c>
      <c r="AM1485" s="13">
        <f>IF($D1485="",0,IF($E1485="",0,IF(VLOOKUP($E1485,paramètres!$E$33:$F$44,2,FALSE)&lt;=VLOOKUP($AM$18,paramètres!$E$33:$F$44,2,FALSE),AA1485*$D1485,0)))</f>
        <v>0</v>
      </c>
      <c r="AN1485" s="154">
        <f>IF($D1485="",0,IF($E1485="",0,IF(VLOOKUP($E1485,paramètres!$E$33:$F$44,2,FALSE)&lt;=VLOOKUP($AN$18,paramètres!$E$33:$F$44,2,FALSE),AB1485*$D1485,0)))</f>
        <v>0</v>
      </c>
      <c r="AO1485" s="149" t="str">
        <f>IF(paramètres!$B$28=1,((SUM(Q1485:Z1485)/1.02)+SUM(AA1485:AB1485))*0.0303/9*COUNT(Q1485:Y1485),IF(paramètres!$B$28=2,(SUM(Q1485:AB1485))*0.0303/9*COUNT(Q1485:Y1485),"Missing Delta option"))</f>
        <v>Missing Delta option</v>
      </c>
      <c r="AP1485" s="13" t="str">
        <f>IF(paramètres!$B$28=1,(((SUM(Q1485:Z1485)/1.02)+SUM(AA1485:AB1485))+((SUM(AC1485:AL1485)/1.02)+SUM(AM1485:AO1485)))*cotpatr,IF(paramètres!$B$28=2,(SUM(Q1485:AO1485)*cotpatr),"Missing Delta Option"))</f>
        <v>Missing Delta Option</v>
      </c>
      <c r="AQ1485" s="13" t="str" cm="1">
        <f t="array" ref="AQ1485">IF(paramètres!$B$28=1,(((SUM(Q1485:Z1485)/1.02)+SUM(AA1485:AB1485))+((SUM(AC1485:AN1485)/1.02)+SUM(AM1485:AN1485)))/12*pécule,IF(paramètres!$B$28=2,SUM(Q1485:AN1485)/12*pécule,"Missing Delta Option"))</f>
        <v>Missing Delta Option</v>
      </c>
      <c r="AR1485" s="132" t="e">
        <f>IF(paramètres!$B$28=1,(((SUM(Q1485:Z1485)/1.02)+SUM(AA1485:AB1485))+((SUM(AC1485:AN1485)/1.02)+SUM(AM1485:AN1485)))+AO1485+AP1485+AQ1485,SUM(Q1485:AN1485)+AO1485+AP1485+AQ1485)</f>
        <v>#VALUE!</v>
      </c>
    </row>
    <row r="1486" spans="1:44" x14ac:dyDescent="0.25">
      <c r="A1486" s="131"/>
      <c r="B1486" s="39"/>
      <c r="C1486" s="39"/>
      <c r="D1486" s="93"/>
      <c r="E1486" s="68"/>
      <c r="F1486" s="40"/>
      <c r="G1486" s="94"/>
      <c r="H1486" s="38"/>
      <c r="I1486" s="95"/>
      <c r="J1486" s="40"/>
      <c r="K1486" s="38"/>
      <c r="L1486" s="95"/>
      <c r="M1486" s="40"/>
      <c r="N1486" s="38"/>
      <c r="O1486" s="95"/>
      <c r="P1486" s="68"/>
      <c r="Q1486" s="226"/>
      <c r="R1486" s="227"/>
      <c r="S1486" s="227"/>
      <c r="T1486" s="227"/>
      <c r="U1486" s="227"/>
      <c r="V1486" s="227"/>
      <c r="W1486" s="227"/>
      <c r="X1486" s="227"/>
      <c r="Y1486" s="227"/>
      <c r="Z1486" s="227"/>
      <c r="AA1486" s="227"/>
      <c r="AB1486" s="228"/>
      <c r="AC1486" s="149">
        <f>IF($D1486="",0,IF($E1486="",0,IF(VLOOKUP($E1486,paramètres!$E$33:$F$44,2,FALSE)&lt;=VLOOKUP($AC$18,paramètres!$E$33:$F$44,2,FALSE),Q1486*$D1486,0)))</f>
        <v>0</v>
      </c>
      <c r="AD1486" s="13">
        <f>IF($D1486="",0,IF($E1486="",0,IF(VLOOKUP($E1486,paramètres!$E$33:$F$44,2,FALSE)&lt;=VLOOKUP($AD$18,paramètres!$E$33:$F$44,2,FALSE),R1486*$D1486,0)))</f>
        <v>0</v>
      </c>
      <c r="AE1486" s="13">
        <f>IF($D1486="",0,IF($E1486="",0,IF(VLOOKUP($E1486,paramètres!$E$33:$F$44,2,FALSE)&lt;=VLOOKUP($AE$18,paramètres!$E$33:$F$44,2,FALSE),S1486*$D1486,0)))</f>
        <v>0</v>
      </c>
      <c r="AF1486" s="13">
        <f>IF($D1486="",0,IF($E1486="",0,IF(VLOOKUP($E1486,paramètres!$E$33:$F$44,2,FALSE)&lt;=VLOOKUP($AF$18,paramètres!$E$33:$F$44,2,FALSE),T1486*$D1486,0)))</f>
        <v>0</v>
      </c>
      <c r="AG1486" s="13">
        <f>IF($D1486="",0,IF($E1486="",0,IF(VLOOKUP($E1486,paramètres!$E$33:$F$44,2,FALSE)&lt;=VLOOKUP($AG$18,paramètres!$E$33:$F$44,2,FALSE),U1486*$D1486,0)))</f>
        <v>0</v>
      </c>
      <c r="AH1486" s="13">
        <f>IF($D1486="",0,IF($E1486="",0,IF(VLOOKUP($E1486,paramètres!$E$33:$F$44,2,FALSE)&lt;=VLOOKUP($AH$18,paramètres!$E$33:$F$44,2,FALSE),V1486*$D1486,0)))</f>
        <v>0</v>
      </c>
      <c r="AI1486" s="13">
        <f>IF($D1486="",0,IF($E1486="",0,IF(VLOOKUP($E1486,paramètres!$E$33:$F$44,2,FALSE)&lt;=VLOOKUP($AI$18,paramètres!$E$33:$F$44,2,FALSE),W1486*$D1486,0)))</f>
        <v>0</v>
      </c>
      <c r="AJ1486" s="13">
        <f>IF($D1486="",0,IF($E1486="",0,IF(VLOOKUP($E1486,paramètres!$E$33:$F$44,2,FALSE)&lt;=VLOOKUP($AJ$18,paramètres!$E$33:$F$44,2,FALSE),X1486*$D1486,0)))</f>
        <v>0</v>
      </c>
      <c r="AK1486" s="13">
        <f>IF($D1486="",0,IF($E1486="",0,IF(VLOOKUP($E1486,paramètres!$E$33:$F$44,2,FALSE)&lt;=VLOOKUP($AK$18,paramètres!$E$33:$F$44,2,FALSE),Y1486*$D1486,0)))</f>
        <v>0</v>
      </c>
      <c r="AL1486" s="13">
        <f>IF($D1486="",0,IF($E1486="",0,IF(VLOOKUP($E1486,paramètres!$E$33:$F$44,2,FALSE)&lt;=VLOOKUP($AL$18,paramètres!$E$33:$F$44,2,FALSE),Z1486*$D1486,0)))</f>
        <v>0</v>
      </c>
      <c r="AM1486" s="13">
        <f>IF($D1486="",0,IF($E1486="",0,IF(VLOOKUP($E1486,paramètres!$E$33:$F$44,2,FALSE)&lt;=VLOOKUP($AM$18,paramètres!$E$33:$F$44,2,FALSE),AA1486*$D1486,0)))</f>
        <v>0</v>
      </c>
      <c r="AN1486" s="154">
        <f>IF($D1486="",0,IF($E1486="",0,IF(VLOOKUP($E1486,paramètres!$E$33:$F$44,2,FALSE)&lt;=VLOOKUP($AN$18,paramètres!$E$33:$F$44,2,FALSE),AB1486*$D1486,0)))</f>
        <v>0</v>
      </c>
      <c r="AO1486" s="149" t="str">
        <f>IF(paramètres!$B$28=1,((SUM(Q1486:Z1486)/1.02)+SUM(AA1486:AB1486))*0.0303/9*COUNT(Q1486:Y1486),IF(paramètres!$B$28=2,(SUM(Q1486:AB1486))*0.0303/9*COUNT(Q1486:Y1486),"Missing Delta option"))</f>
        <v>Missing Delta option</v>
      </c>
      <c r="AP1486" s="13" t="str">
        <f>IF(paramètres!$B$28=1,(((SUM(Q1486:Z1486)/1.02)+SUM(AA1486:AB1486))+((SUM(AC1486:AL1486)/1.02)+SUM(AM1486:AO1486)))*cotpatr,IF(paramètres!$B$28=2,(SUM(Q1486:AO1486)*cotpatr),"Missing Delta Option"))</f>
        <v>Missing Delta Option</v>
      </c>
      <c r="AQ1486" s="13" t="str" cm="1">
        <f t="array" ref="AQ1486">IF(paramètres!$B$28=1,(((SUM(Q1486:Z1486)/1.02)+SUM(AA1486:AB1486))+((SUM(AC1486:AN1486)/1.02)+SUM(AM1486:AN1486)))/12*pécule,IF(paramètres!$B$28=2,SUM(Q1486:AN1486)/12*pécule,"Missing Delta Option"))</f>
        <v>Missing Delta Option</v>
      </c>
      <c r="AR1486" s="132" t="e">
        <f>IF(paramètres!$B$28=1,(((SUM(Q1486:Z1486)/1.02)+SUM(AA1486:AB1486))+((SUM(AC1486:AN1486)/1.02)+SUM(AM1486:AN1486)))+AO1486+AP1486+AQ1486,SUM(Q1486:AN1486)+AO1486+AP1486+AQ1486)</f>
        <v>#VALUE!</v>
      </c>
    </row>
    <row r="1487" spans="1:44" x14ac:dyDescent="0.25">
      <c r="A1487" s="131"/>
      <c r="B1487" s="39"/>
      <c r="C1487" s="39"/>
      <c r="D1487" s="93"/>
      <c r="E1487" s="68"/>
      <c r="F1487" s="40"/>
      <c r="G1487" s="94"/>
      <c r="H1487" s="38"/>
      <c r="I1487" s="95"/>
      <c r="J1487" s="40"/>
      <c r="K1487" s="38"/>
      <c r="L1487" s="95"/>
      <c r="M1487" s="40"/>
      <c r="N1487" s="38"/>
      <c r="O1487" s="95"/>
      <c r="P1487" s="68"/>
      <c r="Q1487" s="226"/>
      <c r="R1487" s="227"/>
      <c r="S1487" s="227"/>
      <c r="T1487" s="227"/>
      <c r="U1487" s="227"/>
      <c r="V1487" s="227"/>
      <c r="W1487" s="227"/>
      <c r="X1487" s="227"/>
      <c r="Y1487" s="227"/>
      <c r="Z1487" s="227"/>
      <c r="AA1487" s="227"/>
      <c r="AB1487" s="228"/>
      <c r="AC1487" s="149">
        <f>IF($D1487="",0,IF($E1487="",0,IF(VLOOKUP($E1487,paramètres!$E$33:$F$44,2,FALSE)&lt;=VLOOKUP($AC$18,paramètres!$E$33:$F$44,2,FALSE),Q1487*$D1487,0)))</f>
        <v>0</v>
      </c>
      <c r="AD1487" s="13">
        <f>IF($D1487="",0,IF($E1487="",0,IF(VLOOKUP($E1487,paramètres!$E$33:$F$44,2,FALSE)&lt;=VLOOKUP($AD$18,paramètres!$E$33:$F$44,2,FALSE),R1487*$D1487,0)))</f>
        <v>0</v>
      </c>
      <c r="AE1487" s="13">
        <f>IF($D1487="",0,IF($E1487="",0,IF(VLOOKUP($E1487,paramètres!$E$33:$F$44,2,FALSE)&lt;=VLOOKUP($AE$18,paramètres!$E$33:$F$44,2,FALSE),S1487*$D1487,0)))</f>
        <v>0</v>
      </c>
      <c r="AF1487" s="13">
        <f>IF($D1487="",0,IF($E1487="",0,IF(VLOOKUP($E1487,paramètres!$E$33:$F$44,2,FALSE)&lt;=VLOOKUP($AF$18,paramètres!$E$33:$F$44,2,FALSE),T1487*$D1487,0)))</f>
        <v>0</v>
      </c>
      <c r="AG1487" s="13">
        <f>IF($D1487="",0,IF($E1487="",0,IF(VLOOKUP($E1487,paramètres!$E$33:$F$44,2,FALSE)&lt;=VLOOKUP($AG$18,paramètres!$E$33:$F$44,2,FALSE),U1487*$D1487,0)))</f>
        <v>0</v>
      </c>
      <c r="AH1487" s="13">
        <f>IF($D1487="",0,IF($E1487="",0,IF(VLOOKUP($E1487,paramètres!$E$33:$F$44,2,FALSE)&lt;=VLOOKUP($AH$18,paramètres!$E$33:$F$44,2,FALSE),V1487*$D1487,0)))</f>
        <v>0</v>
      </c>
      <c r="AI1487" s="13">
        <f>IF($D1487="",0,IF($E1487="",0,IF(VLOOKUP($E1487,paramètres!$E$33:$F$44,2,FALSE)&lt;=VLOOKUP($AI$18,paramètres!$E$33:$F$44,2,FALSE),W1487*$D1487,0)))</f>
        <v>0</v>
      </c>
      <c r="AJ1487" s="13">
        <f>IF($D1487="",0,IF($E1487="",0,IF(VLOOKUP($E1487,paramètres!$E$33:$F$44,2,FALSE)&lt;=VLOOKUP($AJ$18,paramètres!$E$33:$F$44,2,FALSE),X1487*$D1487,0)))</f>
        <v>0</v>
      </c>
      <c r="AK1487" s="13">
        <f>IF($D1487="",0,IF($E1487="",0,IF(VLOOKUP($E1487,paramètres!$E$33:$F$44,2,FALSE)&lt;=VLOOKUP($AK$18,paramètres!$E$33:$F$44,2,FALSE),Y1487*$D1487,0)))</f>
        <v>0</v>
      </c>
      <c r="AL1487" s="13">
        <f>IF($D1487="",0,IF($E1487="",0,IF(VLOOKUP($E1487,paramètres!$E$33:$F$44,2,FALSE)&lt;=VLOOKUP($AL$18,paramètres!$E$33:$F$44,2,FALSE),Z1487*$D1487,0)))</f>
        <v>0</v>
      </c>
      <c r="AM1487" s="13">
        <f>IF($D1487="",0,IF($E1487="",0,IF(VLOOKUP($E1487,paramètres!$E$33:$F$44,2,FALSE)&lt;=VLOOKUP($AM$18,paramètres!$E$33:$F$44,2,FALSE),AA1487*$D1487,0)))</f>
        <v>0</v>
      </c>
      <c r="AN1487" s="154">
        <f>IF($D1487="",0,IF($E1487="",0,IF(VLOOKUP($E1487,paramètres!$E$33:$F$44,2,FALSE)&lt;=VLOOKUP($AN$18,paramètres!$E$33:$F$44,2,FALSE),AB1487*$D1487,0)))</f>
        <v>0</v>
      </c>
      <c r="AO1487" s="149" t="str">
        <f>IF(paramètres!$B$28=1,((SUM(Q1487:Z1487)/1.02)+SUM(AA1487:AB1487))*0.0303/9*COUNT(Q1487:Y1487),IF(paramètres!$B$28=2,(SUM(Q1487:AB1487))*0.0303/9*COUNT(Q1487:Y1487),"Missing Delta option"))</f>
        <v>Missing Delta option</v>
      </c>
      <c r="AP1487" s="13" t="str">
        <f>IF(paramètres!$B$28=1,(((SUM(Q1487:Z1487)/1.02)+SUM(AA1487:AB1487))+((SUM(AC1487:AL1487)/1.02)+SUM(AM1487:AO1487)))*cotpatr,IF(paramètres!$B$28=2,(SUM(Q1487:AO1487)*cotpatr),"Missing Delta Option"))</f>
        <v>Missing Delta Option</v>
      </c>
      <c r="AQ1487" s="13" t="str" cm="1">
        <f t="array" ref="AQ1487">IF(paramètres!$B$28=1,(((SUM(Q1487:Z1487)/1.02)+SUM(AA1487:AB1487))+((SUM(AC1487:AN1487)/1.02)+SUM(AM1487:AN1487)))/12*pécule,IF(paramètres!$B$28=2,SUM(Q1487:AN1487)/12*pécule,"Missing Delta Option"))</f>
        <v>Missing Delta Option</v>
      </c>
      <c r="AR1487" s="132" t="e">
        <f>IF(paramètres!$B$28=1,(((SUM(Q1487:Z1487)/1.02)+SUM(AA1487:AB1487))+((SUM(AC1487:AN1487)/1.02)+SUM(AM1487:AN1487)))+AO1487+AP1487+AQ1487,SUM(Q1487:AN1487)+AO1487+AP1487+AQ1487)</f>
        <v>#VALUE!</v>
      </c>
    </row>
    <row r="1488" spans="1:44" x14ac:dyDescent="0.25">
      <c r="A1488" s="131"/>
      <c r="B1488" s="39"/>
      <c r="C1488" s="39"/>
      <c r="D1488" s="93"/>
      <c r="E1488" s="68"/>
      <c r="F1488" s="40"/>
      <c r="G1488" s="94"/>
      <c r="H1488" s="38"/>
      <c r="I1488" s="95"/>
      <c r="J1488" s="40"/>
      <c r="K1488" s="38"/>
      <c r="L1488" s="95"/>
      <c r="M1488" s="40"/>
      <c r="N1488" s="38"/>
      <c r="O1488" s="95"/>
      <c r="P1488" s="68"/>
      <c r="Q1488" s="226"/>
      <c r="R1488" s="227"/>
      <c r="S1488" s="227"/>
      <c r="T1488" s="227"/>
      <c r="U1488" s="227"/>
      <c r="V1488" s="227"/>
      <c r="W1488" s="227"/>
      <c r="X1488" s="227"/>
      <c r="Y1488" s="227"/>
      <c r="Z1488" s="227"/>
      <c r="AA1488" s="227"/>
      <c r="AB1488" s="228"/>
      <c r="AC1488" s="149">
        <f>IF($D1488="",0,IF($E1488="",0,IF(VLOOKUP($E1488,paramètres!$E$33:$F$44,2,FALSE)&lt;=VLOOKUP($AC$18,paramètres!$E$33:$F$44,2,FALSE),Q1488*$D1488,0)))</f>
        <v>0</v>
      </c>
      <c r="AD1488" s="13">
        <f>IF($D1488="",0,IF($E1488="",0,IF(VLOOKUP($E1488,paramètres!$E$33:$F$44,2,FALSE)&lt;=VLOOKUP($AD$18,paramètres!$E$33:$F$44,2,FALSE),R1488*$D1488,0)))</f>
        <v>0</v>
      </c>
      <c r="AE1488" s="13">
        <f>IF($D1488="",0,IF($E1488="",0,IF(VLOOKUP($E1488,paramètres!$E$33:$F$44,2,FALSE)&lt;=VLOOKUP($AE$18,paramètres!$E$33:$F$44,2,FALSE),S1488*$D1488,0)))</f>
        <v>0</v>
      </c>
      <c r="AF1488" s="13">
        <f>IF($D1488="",0,IF($E1488="",0,IF(VLOOKUP($E1488,paramètres!$E$33:$F$44,2,FALSE)&lt;=VLOOKUP($AF$18,paramètres!$E$33:$F$44,2,FALSE),T1488*$D1488,0)))</f>
        <v>0</v>
      </c>
      <c r="AG1488" s="13">
        <f>IF($D1488="",0,IF($E1488="",0,IF(VLOOKUP($E1488,paramètres!$E$33:$F$44,2,FALSE)&lt;=VLOOKUP($AG$18,paramètres!$E$33:$F$44,2,FALSE),U1488*$D1488,0)))</f>
        <v>0</v>
      </c>
      <c r="AH1488" s="13">
        <f>IF($D1488="",0,IF($E1488="",0,IF(VLOOKUP($E1488,paramètres!$E$33:$F$44,2,FALSE)&lt;=VLOOKUP($AH$18,paramètres!$E$33:$F$44,2,FALSE),V1488*$D1488,0)))</f>
        <v>0</v>
      </c>
      <c r="AI1488" s="13">
        <f>IF($D1488="",0,IF($E1488="",0,IF(VLOOKUP($E1488,paramètres!$E$33:$F$44,2,FALSE)&lt;=VLOOKUP($AI$18,paramètres!$E$33:$F$44,2,FALSE),W1488*$D1488,0)))</f>
        <v>0</v>
      </c>
      <c r="AJ1488" s="13">
        <f>IF($D1488="",0,IF($E1488="",0,IF(VLOOKUP($E1488,paramètres!$E$33:$F$44,2,FALSE)&lt;=VLOOKUP($AJ$18,paramètres!$E$33:$F$44,2,FALSE),X1488*$D1488,0)))</f>
        <v>0</v>
      </c>
      <c r="AK1488" s="13">
        <f>IF($D1488="",0,IF($E1488="",0,IF(VLOOKUP($E1488,paramètres!$E$33:$F$44,2,FALSE)&lt;=VLOOKUP($AK$18,paramètres!$E$33:$F$44,2,FALSE),Y1488*$D1488,0)))</f>
        <v>0</v>
      </c>
      <c r="AL1488" s="13">
        <f>IF($D1488="",0,IF($E1488="",0,IF(VLOOKUP($E1488,paramètres!$E$33:$F$44,2,FALSE)&lt;=VLOOKUP($AL$18,paramètres!$E$33:$F$44,2,FALSE),Z1488*$D1488,0)))</f>
        <v>0</v>
      </c>
      <c r="AM1488" s="13">
        <f>IF($D1488="",0,IF($E1488="",0,IF(VLOOKUP($E1488,paramètres!$E$33:$F$44,2,FALSE)&lt;=VLOOKUP($AM$18,paramètres!$E$33:$F$44,2,FALSE),AA1488*$D1488,0)))</f>
        <v>0</v>
      </c>
      <c r="AN1488" s="154">
        <f>IF($D1488="",0,IF($E1488="",0,IF(VLOOKUP($E1488,paramètres!$E$33:$F$44,2,FALSE)&lt;=VLOOKUP($AN$18,paramètres!$E$33:$F$44,2,FALSE),AB1488*$D1488,0)))</f>
        <v>0</v>
      </c>
      <c r="AO1488" s="149" t="str">
        <f>IF(paramètres!$B$28=1,((SUM(Q1488:Z1488)/1.02)+SUM(AA1488:AB1488))*0.0303/9*COUNT(Q1488:Y1488),IF(paramètres!$B$28=2,(SUM(Q1488:AB1488))*0.0303/9*COUNT(Q1488:Y1488),"Missing Delta option"))</f>
        <v>Missing Delta option</v>
      </c>
      <c r="AP1488" s="13" t="str">
        <f>IF(paramètres!$B$28=1,(((SUM(Q1488:Z1488)/1.02)+SUM(AA1488:AB1488))+((SUM(AC1488:AL1488)/1.02)+SUM(AM1488:AO1488)))*cotpatr,IF(paramètres!$B$28=2,(SUM(Q1488:AO1488)*cotpatr),"Missing Delta Option"))</f>
        <v>Missing Delta Option</v>
      </c>
      <c r="AQ1488" s="13" t="str" cm="1">
        <f t="array" ref="AQ1488">IF(paramètres!$B$28=1,(((SUM(Q1488:Z1488)/1.02)+SUM(AA1488:AB1488))+((SUM(AC1488:AN1488)/1.02)+SUM(AM1488:AN1488)))/12*pécule,IF(paramètres!$B$28=2,SUM(Q1488:AN1488)/12*pécule,"Missing Delta Option"))</f>
        <v>Missing Delta Option</v>
      </c>
      <c r="AR1488" s="132" t="e">
        <f>IF(paramètres!$B$28=1,(((SUM(Q1488:Z1488)/1.02)+SUM(AA1488:AB1488))+((SUM(AC1488:AN1488)/1.02)+SUM(AM1488:AN1488)))+AO1488+AP1488+AQ1488,SUM(Q1488:AN1488)+AO1488+AP1488+AQ1488)</f>
        <v>#VALUE!</v>
      </c>
    </row>
    <row r="1489" spans="1:44" x14ac:dyDescent="0.25">
      <c r="A1489" s="131"/>
      <c r="B1489" s="39"/>
      <c r="C1489" s="39"/>
      <c r="D1489" s="93"/>
      <c r="E1489" s="68"/>
      <c r="F1489" s="40"/>
      <c r="G1489" s="94"/>
      <c r="H1489" s="38"/>
      <c r="I1489" s="95"/>
      <c r="J1489" s="40"/>
      <c r="K1489" s="38"/>
      <c r="L1489" s="95"/>
      <c r="M1489" s="40"/>
      <c r="N1489" s="38"/>
      <c r="O1489" s="95"/>
      <c r="P1489" s="68"/>
      <c r="Q1489" s="226"/>
      <c r="R1489" s="227"/>
      <c r="S1489" s="227"/>
      <c r="T1489" s="227"/>
      <c r="U1489" s="227"/>
      <c r="V1489" s="227"/>
      <c r="W1489" s="227"/>
      <c r="X1489" s="227"/>
      <c r="Y1489" s="227"/>
      <c r="Z1489" s="227"/>
      <c r="AA1489" s="227"/>
      <c r="AB1489" s="228"/>
      <c r="AC1489" s="149">
        <f>IF($D1489="",0,IF($E1489="",0,IF(VLOOKUP($E1489,paramètres!$E$33:$F$44,2,FALSE)&lt;=VLOOKUP($AC$18,paramètres!$E$33:$F$44,2,FALSE),Q1489*$D1489,0)))</f>
        <v>0</v>
      </c>
      <c r="AD1489" s="13">
        <f>IF($D1489="",0,IF($E1489="",0,IF(VLOOKUP($E1489,paramètres!$E$33:$F$44,2,FALSE)&lt;=VLOOKUP($AD$18,paramètres!$E$33:$F$44,2,FALSE),R1489*$D1489,0)))</f>
        <v>0</v>
      </c>
      <c r="AE1489" s="13">
        <f>IF($D1489="",0,IF($E1489="",0,IF(VLOOKUP($E1489,paramètres!$E$33:$F$44,2,FALSE)&lt;=VLOOKUP($AE$18,paramètres!$E$33:$F$44,2,FALSE),S1489*$D1489,0)))</f>
        <v>0</v>
      </c>
      <c r="AF1489" s="13">
        <f>IF($D1489="",0,IF($E1489="",0,IF(VLOOKUP($E1489,paramètres!$E$33:$F$44,2,FALSE)&lt;=VLOOKUP($AF$18,paramètres!$E$33:$F$44,2,FALSE),T1489*$D1489,0)))</f>
        <v>0</v>
      </c>
      <c r="AG1489" s="13">
        <f>IF($D1489="",0,IF($E1489="",0,IF(VLOOKUP($E1489,paramètres!$E$33:$F$44,2,FALSE)&lt;=VLOOKUP($AG$18,paramètres!$E$33:$F$44,2,FALSE),U1489*$D1489,0)))</f>
        <v>0</v>
      </c>
      <c r="AH1489" s="13">
        <f>IF($D1489="",0,IF($E1489="",0,IF(VLOOKUP($E1489,paramètres!$E$33:$F$44,2,FALSE)&lt;=VLOOKUP($AH$18,paramètres!$E$33:$F$44,2,FALSE),V1489*$D1489,0)))</f>
        <v>0</v>
      </c>
      <c r="AI1489" s="13">
        <f>IF($D1489="",0,IF($E1489="",0,IF(VLOOKUP($E1489,paramètres!$E$33:$F$44,2,FALSE)&lt;=VLOOKUP($AI$18,paramètres!$E$33:$F$44,2,FALSE),W1489*$D1489,0)))</f>
        <v>0</v>
      </c>
      <c r="AJ1489" s="13">
        <f>IF($D1489="",0,IF($E1489="",0,IF(VLOOKUP($E1489,paramètres!$E$33:$F$44,2,FALSE)&lt;=VLOOKUP($AJ$18,paramètres!$E$33:$F$44,2,FALSE),X1489*$D1489,0)))</f>
        <v>0</v>
      </c>
      <c r="AK1489" s="13">
        <f>IF($D1489="",0,IF($E1489="",0,IF(VLOOKUP($E1489,paramètres!$E$33:$F$44,2,FALSE)&lt;=VLOOKUP($AK$18,paramètres!$E$33:$F$44,2,FALSE),Y1489*$D1489,0)))</f>
        <v>0</v>
      </c>
      <c r="AL1489" s="13">
        <f>IF($D1489="",0,IF($E1489="",0,IF(VLOOKUP($E1489,paramètres!$E$33:$F$44,2,FALSE)&lt;=VLOOKUP($AL$18,paramètres!$E$33:$F$44,2,FALSE),Z1489*$D1489,0)))</f>
        <v>0</v>
      </c>
      <c r="AM1489" s="13">
        <f>IF($D1489="",0,IF($E1489="",0,IF(VLOOKUP($E1489,paramètres!$E$33:$F$44,2,FALSE)&lt;=VLOOKUP($AM$18,paramètres!$E$33:$F$44,2,FALSE),AA1489*$D1489,0)))</f>
        <v>0</v>
      </c>
      <c r="AN1489" s="154">
        <f>IF($D1489="",0,IF($E1489="",0,IF(VLOOKUP($E1489,paramètres!$E$33:$F$44,2,FALSE)&lt;=VLOOKUP($AN$18,paramètres!$E$33:$F$44,2,FALSE),AB1489*$D1489,0)))</f>
        <v>0</v>
      </c>
      <c r="AO1489" s="149" t="str">
        <f>IF(paramètres!$B$28=1,((SUM(Q1489:Z1489)/1.02)+SUM(AA1489:AB1489))*0.0303/9*COUNT(Q1489:Y1489),IF(paramètres!$B$28=2,(SUM(Q1489:AB1489))*0.0303/9*COUNT(Q1489:Y1489),"Missing Delta option"))</f>
        <v>Missing Delta option</v>
      </c>
      <c r="AP1489" s="13" t="str">
        <f>IF(paramètres!$B$28=1,(((SUM(Q1489:Z1489)/1.02)+SUM(AA1489:AB1489))+((SUM(AC1489:AL1489)/1.02)+SUM(AM1489:AO1489)))*cotpatr,IF(paramètres!$B$28=2,(SUM(Q1489:AO1489)*cotpatr),"Missing Delta Option"))</f>
        <v>Missing Delta Option</v>
      </c>
      <c r="AQ1489" s="13" t="str" cm="1">
        <f t="array" ref="AQ1489">IF(paramètres!$B$28=1,(((SUM(Q1489:Z1489)/1.02)+SUM(AA1489:AB1489))+((SUM(AC1489:AN1489)/1.02)+SUM(AM1489:AN1489)))/12*pécule,IF(paramètres!$B$28=2,SUM(Q1489:AN1489)/12*pécule,"Missing Delta Option"))</f>
        <v>Missing Delta Option</v>
      </c>
      <c r="AR1489" s="132" t="e">
        <f>IF(paramètres!$B$28=1,(((SUM(Q1489:Z1489)/1.02)+SUM(AA1489:AB1489))+((SUM(AC1489:AN1489)/1.02)+SUM(AM1489:AN1489)))+AO1489+AP1489+AQ1489,SUM(Q1489:AN1489)+AO1489+AP1489+AQ1489)</f>
        <v>#VALUE!</v>
      </c>
    </row>
    <row r="1490" spans="1:44" x14ac:dyDescent="0.25">
      <c r="A1490" s="131"/>
      <c r="B1490" s="39"/>
      <c r="C1490" s="39"/>
      <c r="D1490" s="93"/>
      <c r="E1490" s="68"/>
      <c r="F1490" s="40"/>
      <c r="G1490" s="94"/>
      <c r="H1490" s="38"/>
      <c r="I1490" s="95"/>
      <c r="J1490" s="40"/>
      <c r="K1490" s="38"/>
      <c r="L1490" s="95"/>
      <c r="M1490" s="40"/>
      <c r="N1490" s="38"/>
      <c r="O1490" s="95"/>
      <c r="P1490" s="68"/>
      <c r="Q1490" s="226"/>
      <c r="R1490" s="227"/>
      <c r="S1490" s="227"/>
      <c r="T1490" s="227"/>
      <c r="U1490" s="227"/>
      <c r="V1490" s="227"/>
      <c r="W1490" s="227"/>
      <c r="X1490" s="227"/>
      <c r="Y1490" s="227"/>
      <c r="Z1490" s="227"/>
      <c r="AA1490" s="227"/>
      <c r="AB1490" s="228"/>
      <c r="AC1490" s="149">
        <f>IF($D1490="",0,IF($E1490="",0,IF(VLOOKUP($E1490,paramètres!$E$33:$F$44,2,FALSE)&lt;=VLOOKUP($AC$18,paramètres!$E$33:$F$44,2,FALSE),Q1490*$D1490,0)))</f>
        <v>0</v>
      </c>
      <c r="AD1490" s="13">
        <f>IF($D1490="",0,IF($E1490="",0,IF(VLOOKUP($E1490,paramètres!$E$33:$F$44,2,FALSE)&lt;=VLOOKUP($AD$18,paramètres!$E$33:$F$44,2,FALSE),R1490*$D1490,0)))</f>
        <v>0</v>
      </c>
      <c r="AE1490" s="13">
        <f>IF($D1490="",0,IF($E1490="",0,IF(VLOOKUP($E1490,paramètres!$E$33:$F$44,2,FALSE)&lt;=VLOOKUP($AE$18,paramètres!$E$33:$F$44,2,FALSE),S1490*$D1490,0)))</f>
        <v>0</v>
      </c>
      <c r="AF1490" s="13">
        <f>IF($D1490="",0,IF($E1490="",0,IF(VLOOKUP($E1490,paramètres!$E$33:$F$44,2,FALSE)&lt;=VLOOKUP($AF$18,paramètres!$E$33:$F$44,2,FALSE),T1490*$D1490,0)))</f>
        <v>0</v>
      </c>
      <c r="AG1490" s="13">
        <f>IF($D1490="",0,IF($E1490="",0,IF(VLOOKUP($E1490,paramètres!$E$33:$F$44,2,FALSE)&lt;=VLOOKUP($AG$18,paramètres!$E$33:$F$44,2,FALSE),U1490*$D1490,0)))</f>
        <v>0</v>
      </c>
      <c r="AH1490" s="13">
        <f>IF($D1490="",0,IF($E1490="",0,IF(VLOOKUP($E1490,paramètres!$E$33:$F$44,2,FALSE)&lt;=VLOOKUP($AH$18,paramètres!$E$33:$F$44,2,FALSE),V1490*$D1490,0)))</f>
        <v>0</v>
      </c>
      <c r="AI1490" s="13">
        <f>IF($D1490="",0,IF($E1490="",0,IF(VLOOKUP($E1490,paramètres!$E$33:$F$44,2,FALSE)&lt;=VLOOKUP($AI$18,paramètres!$E$33:$F$44,2,FALSE),W1490*$D1490,0)))</f>
        <v>0</v>
      </c>
      <c r="AJ1490" s="13">
        <f>IF($D1490="",0,IF($E1490="",0,IF(VLOOKUP($E1490,paramètres!$E$33:$F$44,2,FALSE)&lt;=VLOOKUP($AJ$18,paramètres!$E$33:$F$44,2,FALSE),X1490*$D1490,0)))</f>
        <v>0</v>
      </c>
      <c r="AK1490" s="13">
        <f>IF($D1490="",0,IF($E1490="",0,IF(VLOOKUP($E1490,paramètres!$E$33:$F$44,2,FALSE)&lt;=VLOOKUP($AK$18,paramètres!$E$33:$F$44,2,FALSE),Y1490*$D1490,0)))</f>
        <v>0</v>
      </c>
      <c r="AL1490" s="13">
        <f>IF($D1490="",0,IF($E1490="",0,IF(VLOOKUP($E1490,paramètres!$E$33:$F$44,2,FALSE)&lt;=VLOOKUP($AL$18,paramètres!$E$33:$F$44,2,FALSE),Z1490*$D1490,0)))</f>
        <v>0</v>
      </c>
      <c r="AM1490" s="13">
        <f>IF($D1490="",0,IF($E1490="",0,IF(VLOOKUP($E1490,paramètres!$E$33:$F$44,2,FALSE)&lt;=VLOOKUP($AM$18,paramètres!$E$33:$F$44,2,FALSE),AA1490*$D1490,0)))</f>
        <v>0</v>
      </c>
      <c r="AN1490" s="154">
        <f>IF($D1490="",0,IF($E1490="",0,IF(VLOOKUP($E1490,paramètres!$E$33:$F$44,2,FALSE)&lt;=VLOOKUP($AN$18,paramètres!$E$33:$F$44,2,FALSE),AB1490*$D1490,0)))</f>
        <v>0</v>
      </c>
      <c r="AO1490" s="149" t="str">
        <f>IF(paramètres!$B$28=1,((SUM(Q1490:Z1490)/1.02)+SUM(AA1490:AB1490))*0.0303/9*COUNT(Q1490:Y1490),IF(paramètres!$B$28=2,(SUM(Q1490:AB1490))*0.0303/9*COUNT(Q1490:Y1490),"Missing Delta option"))</f>
        <v>Missing Delta option</v>
      </c>
      <c r="AP1490" s="13" t="str">
        <f>IF(paramètres!$B$28=1,(((SUM(Q1490:Z1490)/1.02)+SUM(AA1490:AB1490))+((SUM(AC1490:AL1490)/1.02)+SUM(AM1490:AO1490)))*cotpatr,IF(paramètres!$B$28=2,(SUM(Q1490:AO1490)*cotpatr),"Missing Delta Option"))</f>
        <v>Missing Delta Option</v>
      </c>
      <c r="AQ1490" s="13" t="str" cm="1">
        <f t="array" ref="AQ1490">IF(paramètres!$B$28=1,(((SUM(Q1490:Z1490)/1.02)+SUM(AA1490:AB1490))+((SUM(AC1490:AN1490)/1.02)+SUM(AM1490:AN1490)))/12*pécule,IF(paramètres!$B$28=2,SUM(Q1490:AN1490)/12*pécule,"Missing Delta Option"))</f>
        <v>Missing Delta Option</v>
      </c>
      <c r="AR1490" s="132" t="e">
        <f>IF(paramètres!$B$28=1,(((SUM(Q1490:Z1490)/1.02)+SUM(AA1490:AB1490))+((SUM(AC1490:AN1490)/1.02)+SUM(AM1490:AN1490)))+AO1490+AP1490+AQ1490,SUM(Q1490:AN1490)+AO1490+AP1490+AQ1490)</f>
        <v>#VALUE!</v>
      </c>
    </row>
    <row r="1491" spans="1:44" x14ac:dyDescent="0.25">
      <c r="A1491" s="131"/>
      <c r="B1491" s="39"/>
      <c r="C1491" s="39"/>
      <c r="D1491" s="93"/>
      <c r="E1491" s="68"/>
      <c r="F1491" s="40"/>
      <c r="G1491" s="94"/>
      <c r="H1491" s="38"/>
      <c r="I1491" s="95"/>
      <c r="J1491" s="40"/>
      <c r="K1491" s="38"/>
      <c r="L1491" s="95"/>
      <c r="M1491" s="40"/>
      <c r="N1491" s="38"/>
      <c r="O1491" s="95"/>
      <c r="P1491" s="68"/>
      <c r="Q1491" s="226"/>
      <c r="R1491" s="227"/>
      <c r="S1491" s="227"/>
      <c r="T1491" s="227"/>
      <c r="U1491" s="227"/>
      <c r="V1491" s="227"/>
      <c r="W1491" s="227"/>
      <c r="X1491" s="227"/>
      <c r="Y1491" s="227"/>
      <c r="Z1491" s="227"/>
      <c r="AA1491" s="227"/>
      <c r="AB1491" s="228"/>
      <c r="AC1491" s="149">
        <f>IF($D1491="",0,IF($E1491="",0,IF(VLOOKUP($E1491,paramètres!$E$33:$F$44,2,FALSE)&lt;=VLOOKUP($AC$18,paramètres!$E$33:$F$44,2,FALSE),Q1491*$D1491,0)))</f>
        <v>0</v>
      </c>
      <c r="AD1491" s="13">
        <f>IF($D1491="",0,IF($E1491="",0,IF(VLOOKUP($E1491,paramètres!$E$33:$F$44,2,FALSE)&lt;=VLOOKUP($AD$18,paramètres!$E$33:$F$44,2,FALSE),R1491*$D1491,0)))</f>
        <v>0</v>
      </c>
      <c r="AE1491" s="13">
        <f>IF($D1491="",0,IF($E1491="",0,IF(VLOOKUP($E1491,paramètres!$E$33:$F$44,2,FALSE)&lt;=VLOOKUP($AE$18,paramètres!$E$33:$F$44,2,FALSE),S1491*$D1491,0)))</f>
        <v>0</v>
      </c>
      <c r="AF1491" s="13">
        <f>IF($D1491="",0,IF($E1491="",0,IF(VLOOKUP($E1491,paramètres!$E$33:$F$44,2,FALSE)&lt;=VLOOKUP($AF$18,paramètres!$E$33:$F$44,2,FALSE),T1491*$D1491,0)))</f>
        <v>0</v>
      </c>
      <c r="AG1491" s="13">
        <f>IF($D1491="",0,IF($E1491="",0,IF(VLOOKUP($E1491,paramètres!$E$33:$F$44,2,FALSE)&lt;=VLOOKUP($AG$18,paramètres!$E$33:$F$44,2,FALSE),U1491*$D1491,0)))</f>
        <v>0</v>
      </c>
      <c r="AH1491" s="13">
        <f>IF($D1491="",0,IF($E1491="",0,IF(VLOOKUP($E1491,paramètres!$E$33:$F$44,2,FALSE)&lt;=VLOOKUP($AH$18,paramètres!$E$33:$F$44,2,FALSE),V1491*$D1491,0)))</f>
        <v>0</v>
      </c>
      <c r="AI1491" s="13">
        <f>IF($D1491="",0,IF($E1491="",0,IF(VLOOKUP($E1491,paramètres!$E$33:$F$44,2,FALSE)&lt;=VLOOKUP($AI$18,paramètres!$E$33:$F$44,2,FALSE),W1491*$D1491,0)))</f>
        <v>0</v>
      </c>
      <c r="AJ1491" s="13">
        <f>IF($D1491="",0,IF($E1491="",0,IF(VLOOKUP($E1491,paramètres!$E$33:$F$44,2,FALSE)&lt;=VLOOKUP($AJ$18,paramètres!$E$33:$F$44,2,FALSE),X1491*$D1491,0)))</f>
        <v>0</v>
      </c>
      <c r="AK1491" s="13">
        <f>IF($D1491="",0,IF($E1491="",0,IF(VLOOKUP($E1491,paramètres!$E$33:$F$44,2,FALSE)&lt;=VLOOKUP($AK$18,paramètres!$E$33:$F$44,2,FALSE),Y1491*$D1491,0)))</f>
        <v>0</v>
      </c>
      <c r="AL1491" s="13">
        <f>IF($D1491="",0,IF($E1491="",0,IF(VLOOKUP($E1491,paramètres!$E$33:$F$44,2,FALSE)&lt;=VLOOKUP($AL$18,paramètres!$E$33:$F$44,2,FALSE),Z1491*$D1491,0)))</f>
        <v>0</v>
      </c>
      <c r="AM1491" s="13">
        <f>IF($D1491="",0,IF($E1491="",0,IF(VLOOKUP($E1491,paramètres!$E$33:$F$44,2,FALSE)&lt;=VLOOKUP($AM$18,paramètres!$E$33:$F$44,2,FALSE),AA1491*$D1491,0)))</f>
        <v>0</v>
      </c>
      <c r="AN1491" s="154">
        <f>IF($D1491="",0,IF($E1491="",0,IF(VLOOKUP($E1491,paramètres!$E$33:$F$44,2,FALSE)&lt;=VLOOKUP($AN$18,paramètres!$E$33:$F$44,2,FALSE),AB1491*$D1491,0)))</f>
        <v>0</v>
      </c>
      <c r="AO1491" s="149" t="str">
        <f>IF(paramètres!$B$28=1,((SUM(Q1491:Z1491)/1.02)+SUM(AA1491:AB1491))*0.0303/9*COUNT(Q1491:Y1491),IF(paramètres!$B$28=2,(SUM(Q1491:AB1491))*0.0303/9*COUNT(Q1491:Y1491),"Missing Delta option"))</f>
        <v>Missing Delta option</v>
      </c>
      <c r="AP1491" s="13" t="str">
        <f>IF(paramètres!$B$28=1,(((SUM(Q1491:Z1491)/1.02)+SUM(AA1491:AB1491))+((SUM(AC1491:AL1491)/1.02)+SUM(AM1491:AO1491)))*cotpatr,IF(paramètres!$B$28=2,(SUM(Q1491:AO1491)*cotpatr),"Missing Delta Option"))</f>
        <v>Missing Delta Option</v>
      </c>
      <c r="AQ1491" s="13" t="str" cm="1">
        <f t="array" ref="AQ1491">IF(paramètres!$B$28=1,(((SUM(Q1491:Z1491)/1.02)+SUM(AA1491:AB1491))+((SUM(AC1491:AN1491)/1.02)+SUM(AM1491:AN1491)))/12*pécule,IF(paramètres!$B$28=2,SUM(Q1491:AN1491)/12*pécule,"Missing Delta Option"))</f>
        <v>Missing Delta Option</v>
      </c>
      <c r="AR1491" s="132" t="e">
        <f>IF(paramètres!$B$28=1,(((SUM(Q1491:Z1491)/1.02)+SUM(AA1491:AB1491))+((SUM(AC1491:AN1491)/1.02)+SUM(AM1491:AN1491)))+AO1491+AP1491+AQ1491,SUM(Q1491:AN1491)+AO1491+AP1491+AQ1491)</f>
        <v>#VALUE!</v>
      </c>
    </row>
    <row r="1492" spans="1:44" x14ac:dyDescent="0.25">
      <c r="A1492" s="131"/>
      <c r="B1492" s="39"/>
      <c r="C1492" s="39"/>
      <c r="D1492" s="93"/>
      <c r="E1492" s="68"/>
      <c r="F1492" s="40"/>
      <c r="G1492" s="94"/>
      <c r="H1492" s="38"/>
      <c r="I1492" s="95"/>
      <c r="J1492" s="40"/>
      <c r="K1492" s="38"/>
      <c r="L1492" s="95"/>
      <c r="M1492" s="40"/>
      <c r="N1492" s="38"/>
      <c r="O1492" s="95"/>
      <c r="P1492" s="68"/>
      <c r="Q1492" s="226"/>
      <c r="R1492" s="227"/>
      <c r="S1492" s="227"/>
      <c r="T1492" s="227"/>
      <c r="U1492" s="227"/>
      <c r="V1492" s="227"/>
      <c r="W1492" s="227"/>
      <c r="X1492" s="227"/>
      <c r="Y1492" s="227"/>
      <c r="Z1492" s="227"/>
      <c r="AA1492" s="227"/>
      <c r="AB1492" s="228"/>
      <c r="AC1492" s="149">
        <f>IF($D1492="",0,IF($E1492="",0,IF(VLOOKUP($E1492,paramètres!$E$33:$F$44,2,FALSE)&lt;=VLOOKUP($AC$18,paramètres!$E$33:$F$44,2,FALSE),Q1492*$D1492,0)))</f>
        <v>0</v>
      </c>
      <c r="AD1492" s="13">
        <f>IF($D1492="",0,IF($E1492="",0,IF(VLOOKUP($E1492,paramètres!$E$33:$F$44,2,FALSE)&lt;=VLOOKUP($AD$18,paramètres!$E$33:$F$44,2,FALSE),R1492*$D1492,0)))</f>
        <v>0</v>
      </c>
      <c r="AE1492" s="13">
        <f>IF($D1492="",0,IF($E1492="",0,IF(VLOOKUP($E1492,paramètres!$E$33:$F$44,2,FALSE)&lt;=VLOOKUP($AE$18,paramètres!$E$33:$F$44,2,FALSE),S1492*$D1492,0)))</f>
        <v>0</v>
      </c>
      <c r="AF1492" s="13">
        <f>IF($D1492="",0,IF($E1492="",0,IF(VLOOKUP($E1492,paramètres!$E$33:$F$44,2,FALSE)&lt;=VLOOKUP($AF$18,paramètres!$E$33:$F$44,2,FALSE),T1492*$D1492,0)))</f>
        <v>0</v>
      </c>
      <c r="AG1492" s="13">
        <f>IF($D1492="",0,IF($E1492="",0,IF(VLOOKUP($E1492,paramètres!$E$33:$F$44,2,FALSE)&lt;=VLOOKUP($AG$18,paramètres!$E$33:$F$44,2,FALSE),U1492*$D1492,0)))</f>
        <v>0</v>
      </c>
      <c r="AH1492" s="13">
        <f>IF($D1492="",0,IF($E1492="",0,IF(VLOOKUP($E1492,paramètres!$E$33:$F$44,2,FALSE)&lt;=VLOOKUP($AH$18,paramètres!$E$33:$F$44,2,FALSE),V1492*$D1492,0)))</f>
        <v>0</v>
      </c>
      <c r="AI1492" s="13">
        <f>IF($D1492="",0,IF($E1492="",0,IF(VLOOKUP($E1492,paramètres!$E$33:$F$44,2,FALSE)&lt;=VLOOKUP($AI$18,paramètres!$E$33:$F$44,2,FALSE),W1492*$D1492,0)))</f>
        <v>0</v>
      </c>
      <c r="AJ1492" s="13">
        <f>IF($D1492="",0,IF($E1492="",0,IF(VLOOKUP($E1492,paramètres!$E$33:$F$44,2,FALSE)&lt;=VLOOKUP($AJ$18,paramètres!$E$33:$F$44,2,FALSE),X1492*$D1492,0)))</f>
        <v>0</v>
      </c>
      <c r="AK1492" s="13">
        <f>IF($D1492="",0,IF($E1492="",0,IF(VLOOKUP($E1492,paramètres!$E$33:$F$44,2,FALSE)&lt;=VLOOKUP($AK$18,paramètres!$E$33:$F$44,2,FALSE),Y1492*$D1492,0)))</f>
        <v>0</v>
      </c>
      <c r="AL1492" s="13">
        <f>IF($D1492="",0,IF($E1492="",0,IF(VLOOKUP($E1492,paramètres!$E$33:$F$44,2,FALSE)&lt;=VLOOKUP($AL$18,paramètres!$E$33:$F$44,2,FALSE),Z1492*$D1492,0)))</f>
        <v>0</v>
      </c>
      <c r="AM1492" s="13">
        <f>IF($D1492="",0,IF($E1492="",0,IF(VLOOKUP($E1492,paramètres!$E$33:$F$44,2,FALSE)&lt;=VLOOKUP($AM$18,paramètres!$E$33:$F$44,2,FALSE),AA1492*$D1492,0)))</f>
        <v>0</v>
      </c>
      <c r="AN1492" s="154">
        <f>IF($D1492="",0,IF($E1492="",0,IF(VLOOKUP($E1492,paramètres!$E$33:$F$44,2,FALSE)&lt;=VLOOKUP($AN$18,paramètres!$E$33:$F$44,2,FALSE),AB1492*$D1492,0)))</f>
        <v>0</v>
      </c>
      <c r="AO1492" s="149" t="str">
        <f>IF(paramètres!$B$28=1,((SUM(Q1492:Z1492)/1.02)+SUM(AA1492:AB1492))*0.0303/9*COUNT(Q1492:Y1492),IF(paramètres!$B$28=2,(SUM(Q1492:AB1492))*0.0303/9*COUNT(Q1492:Y1492),"Missing Delta option"))</f>
        <v>Missing Delta option</v>
      </c>
      <c r="AP1492" s="13" t="str">
        <f>IF(paramètres!$B$28=1,(((SUM(Q1492:Z1492)/1.02)+SUM(AA1492:AB1492))+((SUM(AC1492:AL1492)/1.02)+SUM(AM1492:AO1492)))*cotpatr,IF(paramètres!$B$28=2,(SUM(Q1492:AO1492)*cotpatr),"Missing Delta Option"))</f>
        <v>Missing Delta Option</v>
      </c>
      <c r="AQ1492" s="13" t="str" cm="1">
        <f t="array" ref="AQ1492">IF(paramètres!$B$28=1,(((SUM(Q1492:Z1492)/1.02)+SUM(AA1492:AB1492))+((SUM(AC1492:AN1492)/1.02)+SUM(AM1492:AN1492)))/12*pécule,IF(paramètres!$B$28=2,SUM(Q1492:AN1492)/12*pécule,"Missing Delta Option"))</f>
        <v>Missing Delta Option</v>
      </c>
      <c r="AR1492" s="132" t="e">
        <f>IF(paramètres!$B$28=1,(((SUM(Q1492:Z1492)/1.02)+SUM(AA1492:AB1492))+((SUM(AC1492:AN1492)/1.02)+SUM(AM1492:AN1492)))+AO1492+AP1492+AQ1492,SUM(Q1492:AN1492)+AO1492+AP1492+AQ1492)</f>
        <v>#VALUE!</v>
      </c>
    </row>
    <row r="1493" spans="1:44" x14ac:dyDescent="0.25">
      <c r="A1493" s="131"/>
      <c r="B1493" s="39"/>
      <c r="C1493" s="39"/>
      <c r="D1493" s="93"/>
      <c r="E1493" s="68"/>
      <c r="F1493" s="40"/>
      <c r="G1493" s="94"/>
      <c r="H1493" s="38"/>
      <c r="I1493" s="95"/>
      <c r="J1493" s="40"/>
      <c r="K1493" s="38"/>
      <c r="L1493" s="95"/>
      <c r="M1493" s="40"/>
      <c r="N1493" s="38"/>
      <c r="O1493" s="95"/>
      <c r="P1493" s="68"/>
      <c r="Q1493" s="226"/>
      <c r="R1493" s="227"/>
      <c r="S1493" s="227"/>
      <c r="T1493" s="227"/>
      <c r="U1493" s="227"/>
      <c r="V1493" s="227"/>
      <c r="W1493" s="227"/>
      <c r="X1493" s="227"/>
      <c r="Y1493" s="227"/>
      <c r="Z1493" s="227"/>
      <c r="AA1493" s="227"/>
      <c r="AB1493" s="228"/>
      <c r="AC1493" s="149">
        <f>IF($D1493="",0,IF($E1493="",0,IF(VLOOKUP($E1493,paramètres!$E$33:$F$44,2,FALSE)&lt;=VLOOKUP($AC$18,paramètres!$E$33:$F$44,2,FALSE),Q1493*$D1493,0)))</f>
        <v>0</v>
      </c>
      <c r="AD1493" s="13">
        <f>IF($D1493="",0,IF($E1493="",0,IF(VLOOKUP($E1493,paramètres!$E$33:$F$44,2,FALSE)&lt;=VLOOKUP($AD$18,paramètres!$E$33:$F$44,2,FALSE),R1493*$D1493,0)))</f>
        <v>0</v>
      </c>
      <c r="AE1493" s="13">
        <f>IF($D1493="",0,IF($E1493="",0,IF(VLOOKUP($E1493,paramètres!$E$33:$F$44,2,FALSE)&lt;=VLOOKUP($AE$18,paramètres!$E$33:$F$44,2,FALSE),S1493*$D1493,0)))</f>
        <v>0</v>
      </c>
      <c r="AF1493" s="13">
        <f>IF($D1493="",0,IF($E1493="",0,IF(VLOOKUP($E1493,paramètres!$E$33:$F$44,2,FALSE)&lt;=VLOOKUP($AF$18,paramètres!$E$33:$F$44,2,FALSE),T1493*$D1493,0)))</f>
        <v>0</v>
      </c>
      <c r="AG1493" s="13">
        <f>IF($D1493="",0,IF($E1493="",0,IF(VLOOKUP($E1493,paramètres!$E$33:$F$44,2,FALSE)&lt;=VLOOKUP($AG$18,paramètres!$E$33:$F$44,2,FALSE),U1493*$D1493,0)))</f>
        <v>0</v>
      </c>
      <c r="AH1493" s="13">
        <f>IF($D1493="",0,IF($E1493="",0,IF(VLOOKUP($E1493,paramètres!$E$33:$F$44,2,FALSE)&lt;=VLOOKUP($AH$18,paramètres!$E$33:$F$44,2,FALSE),V1493*$D1493,0)))</f>
        <v>0</v>
      </c>
      <c r="AI1493" s="13">
        <f>IF($D1493="",0,IF($E1493="",0,IF(VLOOKUP($E1493,paramètres!$E$33:$F$44,2,FALSE)&lt;=VLOOKUP($AI$18,paramètres!$E$33:$F$44,2,FALSE),W1493*$D1493,0)))</f>
        <v>0</v>
      </c>
      <c r="AJ1493" s="13">
        <f>IF($D1493="",0,IF($E1493="",0,IF(VLOOKUP($E1493,paramètres!$E$33:$F$44,2,FALSE)&lt;=VLOOKUP($AJ$18,paramètres!$E$33:$F$44,2,FALSE),X1493*$D1493,0)))</f>
        <v>0</v>
      </c>
      <c r="AK1493" s="13">
        <f>IF($D1493="",0,IF($E1493="",0,IF(VLOOKUP($E1493,paramètres!$E$33:$F$44,2,FALSE)&lt;=VLOOKUP($AK$18,paramètres!$E$33:$F$44,2,FALSE),Y1493*$D1493,0)))</f>
        <v>0</v>
      </c>
      <c r="AL1493" s="13">
        <f>IF($D1493="",0,IF($E1493="",0,IF(VLOOKUP($E1493,paramètres!$E$33:$F$44,2,FALSE)&lt;=VLOOKUP($AL$18,paramètres!$E$33:$F$44,2,FALSE),Z1493*$D1493,0)))</f>
        <v>0</v>
      </c>
      <c r="AM1493" s="13">
        <f>IF($D1493="",0,IF($E1493="",0,IF(VLOOKUP($E1493,paramètres!$E$33:$F$44,2,FALSE)&lt;=VLOOKUP($AM$18,paramètres!$E$33:$F$44,2,FALSE),AA1493*$D1493,0)))</f>
        <v>0</v>
      </c>
      <c r="AN1493" s="154">
        <f>IF($D1493="",0,IF($E1493="",0,IF(VLOOKUP($E1493,paramètres!$E$33:$F$44,2,FALSE)&lt;=VLOOKUP($AN$18,paramètres!$E$33:$F$44,2,FALSE),AB1493*$D1493,0)))</f>
        <v>0</v>
      </c>
      <c r="AO1493" s="149" t="str">
        <f>IF(paramètres!$B$28=1,((SUM(Q1493:Z1493)/1.02)+SUM(AA1493:AB1493))*0.0303/9*COUNT(Q1493:Y1493),IF(paramètres!$B$28=2,(SUM(Q1493:AB1493))*0.0303/9*COUNT(Q1493:Y1493),"Missing Delta option"))</f>
        <v>Missing Delta option</v>
      </c>
      <c r="AP1493" s="13" t="str">
        <f>IF(paramètres!$B$28=1,(((SUM(Q1493:Z1493)/1.02)+SUM(AA1493:AB1493))+((SUM(AC1493:AL1493)/1.02)+SUM(AM1493:AO1493)))*cotpatr,IF(paramètres!$B$28=2,(SUM(Q1493:AO1493)*cotpatr),"Missing Delta Option"))</f>
        <v>Missing Delta Option</v>
      </c>
      <c r="AQ1493" s="13" t="str" cm="1">
        <f t="array" ref="AQ1493">IF(paramètres!$B$28=1,(((SUM(Q1493:Z1493)/1.02)+SUM(AA1493:AB1493))+((SUM(AC1493:AN1493)/1.02)+SUM(AM1493:AN1493)))/12*pécule,IF(paramètres!$B$28=2,SUM(Q1493:AN1493)/12*pécule,"Missing Delta Option"))</f>
        <v>Missing Delta Option</v>
      </c>
      <c r="AR1493" s="132" t="e">
        <f>IF(paramètres!$B$28=1,(((SUM(Q1493:Z1493)/1.02)+SUM(AA1493:AB1493))+((SUM(AC1493:AN1493)/1.02)+SUM(AM1493:AN1493)))+AO1493+AP1493+AQ1493,SUM(Q1493:AN1493)+AO1493+AP1493+AQ1493)</f>
        <v>#VALUE!</v>
      </c>
    </row>
    <row r="1494" spans="1:44" x14ac:dyDescent="0.25">
      <c r="A1494" s="131"/>
      <c r="B1494" s="39"/>
      <c r="C1494" s="39"/>
      <c r="D1494" s="93"/>
      <c r="E1494" s="68"/>
      <c r="F1494" s="40"/>
      <c r="G1494" s="94"/>
      <c r="H1494" s="38"/>
      <c r="I1494" s="95"/>
      <c r="J1494" s="40"/>
      <c r="K1494" s="38"/>
      <c r="L1494" s="95"/>
      <c r="M1494" s="40"/>
      <c r="N1494" s="38"/>
      <c r="O1494" s="95"/>
      <c r="P1494" s="68"/>
      <c r="Q1494" s="226"/>
      <c r="R1494" s="227"/>
      <c r="S1494" s="227"/>
      <c r="T1494" s="227"/>
      <c r="U1494" s="227"/>
      <c r="V1494" s="227"/>
      <c r="W1494" s="227"/>
      <c r="X1494" s="227"/>
      <c r="Y1494" s="227"/>
      <c r="Z1494" s="227"/>
      <c r="AA1494" s="227"/>
      <c r="AB1494" s="228"/>
      <c r="AC1494" s="149">
        <f>IF($D1494="",0,IF($E1494="",0,IF(VLOOKUP($E1494,paramètres!$E$33:$F$44,2,FALSE)&lt;=VLOOKUP($AC$18,paramètres!$E$33:$F$44,2,FALSE),Q1494*$D1494,0)))</f>
        <v>0</v>
      </c>
      <c r="AD1494" s="13">
        <f>IF($D1494="",0,IF($E1494="",0,IF(VLOOKUP($E1494,paramètres!$E$33:$F$44,2,FALSE)&lt;=VLOOKUP($AD$18,paramètres!$E$33:$F$44,2,FALSE),R1494*$D1494,0)))</f>
        <v>0</v>
      </c>
      <c r="AE1494" s="13">
        <f>IF($D1494="",0,IF($E1494="",0,IF(VLOOKUP($E1494,paramètres!$E$33:$F$44,2,FALSE)&lt;=VLOOKUP($AE$18,paramètres!$E$33:$F$44,2,FALSE),S1494*$D1494,0)))</f>
        <v>0</v>
      </c>
      <c r="AF1494" s="13">
        <f>IF($D1494="",0,IF($E1494="",0,IF(VLOOKUP($E1494,paramètres!$E$33:$F$44,2,FALSE)&lt;=VLOOKUP($AF$18,paramètres!$E$33:$F$44,2,FALSE),T1494*$D1494,0)))</f>
        <v>0</v>
      </c>
      <c r="AG1494" s="13">
        <f>IF($D1494="",0,IF($E1494="",0,IF(VLOOKUP($E1494,paramètres!$E$33:$F$44,2,FALSE)&lt;=VLOOKUP($AG$18,paramètres!$E$33:$F$44,2,FALSE),U1494*$D1494,0)))</f>
        <v>0</v>
      </c>
      <c r="AH1494" s="13">
        <f>IF($D1494="",0,IF($E1494="",0,IF(VLOOKUP($E1494,paramètres!$E$33:$F$44,2,FALSE)&lt;=VLOOKUP($AH$18,paramètres!$E$33:$F$44,2,FALSE),V1494*$D1494,0)))</f>
        <v>0</v>
      </c>
      <c r="AI1494" s="13">
        <f>IF($D1494="",0,IF($E1494="",0,IF(VLOOKUP($E1494,paramètres!$E$33:$F$44,2,FALSE)&lt;=VLOOKUP($AI$18,paramètres!$E$33:$F$44,2,FALSE),W1494*$D1494,0)))</f>
        <v>0</v>
      </c>
      <c r="AJ1494" s="13">
        <f>IF($D1494="",0,IF($E1494="",0,IF(VLOOKUP($E1494,paramètres!$E$33:$F$44,2,FALSE)&lt;=VLOOKUP($AJ$18,paramètres!$E$33:$F$44,2,FALSE),X1494*$D1494,0)))</f>
        <v>0</v>
      </c>
      <c r="AK1494" s="13">
        <f>IF($D1494="",0,IF($E1494="",0,IF(VLOOKUP($E1494,paramètres!$E$33:$F$44,2,FALSE)&lt;=VLOOKUP($AK$18,paramètres!$E$33:$F$44,2,FALSE),Y1494*$D1494,0)))</f>
        <v>0</v>
      </c>
      <c r="AL1494" s="13">
        <f>IF($D1494="",0,IF($E1494="",0,IF(VLOOKUP($E1494,paramètres!$E$33:$F$44,2,FALSE)&lt;=VLOOKUP($AL$18,paramètres!$E$33:$F$44,2,FALSE),Z1494*$D1494,0)))</f>
        <v>0</v>
      </c>
      <c r="AM1494" s="13">
        <f>IF($D1494="",0,IF($E1494="",0,IF(VLOOKUP($E1494,paramètres!$E$33:$F$44,2,FALSE)&lt;=VLOOKUP($AM$18,paramètres!$E$33:$F$44,2,FALSE),AA1494*$D1494,0)))</f>
        <v>0</v>
      </c>
      <c r="AN1494" s="154">
        <f>IF($D1494="",0,IF($E1494="",0,IF(VLOOKUP($E1494,paramètres!$E$33:$F$44,2,FALSE)&lt;=VLOOKUP($AN$18,paramètres!$E$33:$F$44,2,FALSE),AB1494*$D1494,0)))</f>
        <v>0</v>
      </c>
      <c r="AO1494" s="149" t="str">
        <f>IF(paramètres!$B$28=1,((SUM(Q1494:Z1494)/1.02)+SUM(AA1494:AB1494))*0.0303/9*COUNT(Q1494:Y1494),IF(paramètres!$B$28=2,(SUM(Q1494:AB1494))*0.0303/9*COUNT(Q1494:Y1494),"Missing Delta option"))</f>
        <v>Missing Delta option</v>
      </c>
      <c r="AP1494" s="13" t="str">
        <f>IF(paramètres!$B$28=1,(((SUM(Q1494:Z1494)/1.02)+SUM(AA1494:AB1494))+((SUM(AC1494:AL1494)/1.02)+SUM(AM1494:AO1494)))*cotpatr,IF(paramètres!$B$28=2,(SUM(Q1494:AO1494)*cotpatr),"Missing Delta Option"))</f>
        <v>Missing Delta Option</v>
      </c>
      <c r="AQ1494" s="13" t="str" cm="1">
        <f t="array" ref="AQ1494">IF(paramètres!$B$28=1,(((SUM(Q1494:Z1494)/1.02)+SUM(AA1494:AB1494))+((SUM(AC1494:AN1494)/1.02)+SUM(AM1494:AN1494)))/12*pécule,IF(paramètres!$B$28=2,SUM(Q1494:AN1494)/12*pécule,"Missing Delta Option"))</f>
        <v>Missing Delta Option</v>
      </c>
      <c r="AR1494" s="132" t="e">
        <f>IF(paramètres!$B$28=1,(((SUM(Q1494:Z1494)/1.02)+SUM(AA1494:AB1494))+((SUM(AC1494:AN1494)/1.02)+SUM(AM1494:AN1494)))+AO1494+AP1494+AQ1494,SUM(Q1494:AN1494)+AO1494+AP1494+AQ1494)</f>
        <v>#VALUE!</v>
      </c>
    </row>
    <row r="1495" spans="1:44" x14ac:dyDescent="0.25">
      <c r="A1495" s="131"/>
      <c r="B1495" s="39"/>
      <c r="C1495" s="39"/>
      <c r="D1495" s="93"/>
      <c r="E1495" s="68"/>
      <c r="F1495" s="40"/>
      <c r="G1495" s="94"/>
      <c r="H1495" s="38"/>
      <c r="I1495" s="95"/>
      <c r="J1495" s="40"/>
      <c r="K1495" s="38"/>
      <c r="L1495" s="95"/>
      <c r="M1495" s="40"/>
      <c r="N1495" s="38"/>
      <c r="O1495" s="95"/>
      <c r="P1495" s="68"/>
      <c r="Q1495" s="226"/>
      <c r="R1495" s="227"/>
      <c r="S1495" s="227"/>
      <c r="T1495" s="227"/>
      <c r="U1495" s="227"/>
      <c r="V1495" s="227"/>
      <c r="W1495" s="227"/>
      <c r="X1495" s="227"/>
      <c r="Y1495" s="227"/>
      <c r="Z1495" s="227"/>
      <c r="AA1495" s="227"/>
      <c r="AB1495" s="228"/>
      <c r="AC1495" s="149">
        <f>IF($D1495="",0,IF($E1495="",0,IF(VLOOKUP($E1495,paramètres!$E$33:$F$44,2,FALSE)&lt;=VLOOKUP($AC$18,paramètres!$E$33:$F$44,2,FALSE),Q1495*$D1495,0)))</f>
        <v>0</v>
      </c>
      <c r="AD1495" s="13">
        <f>IF($D1495="",0,IF($E1495="",0,IF(VLOOKUP($E1495,paramètres!$E$33:$F$44,2,FALSE)&lt;=VLOOKUP($AD$18,paramètres!$E$33:$F$44,2,FALSE),R1495*$D1495,0)))</f>
        <v>0</v>
      </c>
      <c r="AE1495" s="13">
        <f>IF($D1495="",0,IF($E1495="",0,IF(VLOOKUP($E1495,paramètres!$E$33:$F$44,2,FALSE)&lt;=VLOOKUP($AE$18,paramètres!$E$33:$F$44,2,FALSE),S1495*$D1495,0)))</f>
        <v>0</v>
      </c>
      <c r="AF1495" s="13">
        <f>IF($D1495="",0,IF($E1495="",0,IF(VLOOKUP($E1495,paramètres!$E$33:$F$44,2,FALSE)&lt;=VLOOKUP($AF$18,paramètres!$E$33:$F$44,2,FALSE),T1495*$D1495,0)))</f>
        <v>0</v>
      </c>
      <c r="AG1495" s="13">
        <f>IF($D1495="",0,IF($E1495="",0,IF(VLOOKUP($E1495,paramètres!$E$33:$F$44,2,FALSE)&lt;=VLOOKUP($AG$18,paramètres!$E$33:$F$44,2,FALSE),U1495*$D1495,0)))</f>
        <v>0</v>
      </c>
      <c r="AH1495" s="13">
        <f>IF($D1495="",0,IF($E1495="",0,IF(VLOOKUP($E1495,paramètres!$E$33:$F$44,2,FALSE)&lt;=VLOOKUP($AH$18,paramètres!$E$33:$F$44,2,FALSE),V1495*$D1495,0)))</f>
        <v>0</v>
      </c>
      <c r="AI1495" s="13">
        <f>IF($D1495="",0,IF($E1495="",0,IF(VLOOKUP($E1495,paramètres!$E$33:$F$44,2,FALSE)&lt;=VLOOKUP($AI$18,paramètres!$E$33:$F$44,2,FALSE),W1495*$D1495,0)))</f>
        <v>0</v>
      </c>
      <c r="AJ1495" s="13">
        <f>IF($D1495="",0,IF($E1495="",0,IF(VLOOKUP($E1495,paramètres!$E$33:$F$44,2,FALSE)&lt;=VLOOKUP($AJ$18,paramètres!$E$33:$F$44,2,FALSE),X1495*$D1495,0)))</f>
        <v>0</v>
      </c>
      <c r="AK1495" s="13">
        <f>IF($D1495="",0,IF($E1495="",0,IF(VLOOKUP($E1495,paramètres!$E$33:$F$44,2,FALSE)&lt;=VLOOKUP($AK$18,paramètres!$E$33:$F$44,2,FALSE),Y1495*$D1495,0)))</f>
        <v>0</v>
      </c>
      <c r="AL1495" s="13">
        <f>IF($D1495="",0,IF($E1495="",0,IF(VLOOKUP($E1495,paramètres!$E$33:$F$44,2,FALSE)&lt;=VLOOKUP($AL$18,paramètres!$E$33:$F$44,2,FALSE),Z1495*$D1495,0)))</f>
        <v>0</v>
      </c>
      <c r="AM1495" s="13">
        <f>IF($D1495="",0,IF($E1495="",0,IF(VLOOKUP($E1495,paramètres!$E$33:$F$44,2,FALSE)&lt;=VLOOKUP($AM$18,paramètres!$E$33:$F$44,2,FALSE),AA1495*$D1495,0)))</f>
        <v>0</v>
      </c>
      <c r="AN1495" s="154">
        <f>IF($D1495="",0,IF($E1495="",0,IF(VLOOKUP($E1495,paramètres!$E$33:$F$44,2,FALSE)&lt;=VLOOKUP($AN$18,paramètres!$E$33:$F$44,2,FALSE),AB1495*$D1495,0)))</f>
        <v>0</v>
      </c>
      <c r="AO1495" s="149" t="str">
        <f>IF(paramètres!$B$28=1,((SUM(Q1495:Z1495)/1.02)+SUM(AA1495:AB1495))*0.0303/9*COUNT(Q1495:Y1495),IF(paramètres!$B$28=2,(SUM(Q1495:AB1495))*0.0303/9*COUNT(Q1495:Y1495),"Missing Delta option"))</f>
        <v>Missing Delta option</v>
      </c>
      <c r="AP1495" s="13" t="str">
        <f>IF(paramètres!$B$28=1,(((SUM(Q1495:Z1495)/1.02)+SUM(AA1495:AB1495))+((SUM(AC1495:AL1495)/1.02)+SUM(AM1495:AO1495)))*cotpatr,IF(paramètres!$B$28=2,(SUM(Q1495:AO1495)*cotpatr),"Missing Delta Option"))</f>
        <v>Missing Delta Option</v>
      </c>
      <c r="AQ1495" s="13" t="str" cm="1">
        <f t="array" ref="AQ1495">IF(paramètres!$B$28=1,(((SUM(Q1495:Z1495)/1.02)+SUM(AA1495:AB1495))+((SUM(AC1495:AN1495)/1.02)+SUM(AM1495:AN1495)))/12*pécule,IF(paramètres!$B$28=2,SUM(Q1495:AN1495)/12*pécule,"Missing Delta Option"))</f>
        <v>Missing Delta Option</v>
      </c>
      <c r="AR1495" s="132" t="e">
        <f>IF(paramètres!$B$28=1,(((SUM(Q1495:Z1495)/1.02)+SUM(AA1495:AB1495))+((SUM(AC1495:AN1495)/1.02)+SUM(AM1495:AN1495)))+AO1495+AP1495+AQ1495,SUM(Q1495:AN1495)+AO1495+AP1495+AQ1495)</f>
        <v>#VALUE!</v>
      </c>
    </row>
    <row r="1496" spans="1:44" x14ac:dyDescent="0.25">
      <c r="A1496" s="131"/>
      <c r="B1496" s="39"/>
      <c r="C1496" s="39"/>
      <c r="D1496" s="93"/>
      <c r="E1496" s="68"/>
      <c r="F1496" s="40"/>
      <c r="G1496" s="94"/>
      <c r="H1496" s="38"/>
      <c r="I1496" s="95"/>
      <c r="J1496" s="40"/>
      <c r="K1496" s="38"/>
      <c r="L1496" s="95"/>
      <c r="M1496" s="40"/>
      <c r="N1496" s="38"/>
      <c r="O1496" s="95"/>
      <c r="P1496" s="68"/>
      <c r="Q1496" s="226"/>
      <c r="R1496" s="227"/>
      <c r="S1496" s="227"/>
      <c r="T1496" s="227"/>
      <c r="U1496" s="227"/>
      <c r="V1496" s="227"/>
      <c r="W1496" s="227"/>
      <c r="X1496" s="227"/>
      <c r="Y1496" s="227"/>
      <c r="Z1496" s="227"/>
      <c r="AA1496" s="227"/>
      <c r="AB1496" s="228"/>
      <c r="AC1496" s="149">
        <f>IF($D1496="",0,IF($E1496="",0,IF(VLOOKUP($E1496,paramètres!$E$33:$F$44,2,FALSE)&lt;=VLOOKUP($AC$18,paramètres!$E$33:$F$44,2,FALSE),Q1496*$D1496,0)))</f>
        <v>0</v>
      </c>
      <c r="AD1496" s="13">
        <f>IF($D1496="",0,IF($E1496="",0,IF(VLOOKUP($E1496,paramètres!$E$33:$F$44,2,FALSE)&lt;=VLOOKUP($AD$18,paramètres!$E$33:$F$44,2,FALSE),R1496*$D1496,0)))</f>
        <v>0</v>
      </c>
      <c r="AE1496" s="13">
        <f>IF($D1496="",0,IF($E1496="",0,IF(VLOOKUP($E1496,paramètres!$E$33:$F$44,2,FALSE)&lt;=VLOOKUP($AE$18,paramètres!$E$33:$F$44,2,FALSE),S1496*$D1496,0)))</f>
        <v>0</v>
      </c>
      <c r="AF1496" s="13">
        <f>IF($D1496="",0,IF($E1496="",0,IF(VLOOKUP($E1496,paramètres!$E$33:$F$44,2,FALSE)&lt;=VLOOKUP($AF$18,paramètres!$E$33:$F$44,2,FALSE),T1496*$D1496,0)))</f>
        <v>0</v>
      </c>
      <c r="AG1496" s="13">
        <f>IF($D1496="",0,IF($E1496="",0,IF(VLOOKUP($E1496,paramètres!$E$33:$F$44,2,FALSE)&lt;=VLOOKUP($AG$18,paramètres!$E$33:$F$44,2,FALSE),U1496*$D1496,0)))</f>
        <v>0</v>
      </c>
      <c r="AH1496" s="13">
        <f>IF($D1496="",0,IF($E1496="",0,IF(VLOOKUP($E1496,paramètres!$E$33:$F$44,2,FALSE)&lt;=VLOOKUP($AH$18,paramètres!$E$33:$F$44,2,FALSE),V1496*$D1496,0)))</f>
        <v>0</v>
      </c>
      <c r="AI1496" s="13">
        <f>IF($D1496="",0,IF($E1496="",0,IF(VLOOKUP($E1496,paramètres!$E$33:$F$44,2,FALSE)&lt;=VLOOKUP($AI$18,paramètres!$E$33:$F$44,2,FALSE),W1496*$D1496,0)))</f>
        <v>0</v>
      </c>
      <c r="AJ1496" s="13">
        <f>IF($D1496="",0,IF($E1496="",0,IF(VLOOKUP($E1496,paramètres!$E$33:$F$44,2,FALSE)&lt;=VLOOKUP($AJ$18,paramètres!$E$33:$F$44,2,FALSE),X1496*$D1496,0)))</f>
        <v>0</v>
      </c>
      <c r="AK1496" s="13">
        <f>IF($D1496="",0,IF($E1496="",0,IF(VLOOKUP($E1496,paramètres!$E$33:$F$44,2,FALSE)&lt;=VLOOKUP($AK$18,paramètres!$E$33:$F$44,2,FALSE),Y1496*$D1496,0)))</f>
        <v>0</v>
      </c>
      <c r="AL1496" s="13">
        <f>IF($D1496="",0,IF($E1496="",0,IF(VLOOKUP($E1496,paramètres!$E$33:$F$44,2,FALSE)&lt;=VLOOKUP($AL$18,paramètres!$E$33:$F$44,2,FALSE),Z1496*$D1496,0)))</f>
        <v>0</v>
      </c>
      <c r="AM1496" s="13">
        <f>IF($D1496="",0,IF($E1496="",0,IF(VLOOKUP($E1496,paramètres!$E$33:$F$44,2,FALSE)&lt;=VLOOKUP($AM$18,paramètres!$E$33:$F$44,2,FALSE),AA1496*$D1496,0)))</f>
        <v>0</v>
      </c>
      <c r="AN1496" s="154">
        <f>IF($D1496="",0,IF($E1496="",0,IF(VLOOKUP($E1496,paramètres!$E$33:$F$44,2,FALSE)&lt;=VLOOKUP($AN$18,paramètres!$E$33:$F$44,2,FALSE),AB1496*$D1496,0)))</f>
        <v>0</v>
      </c>
      <c r="AO1496" s="149" t="str">
        <f>IF(paramètres!$B$28=1,((SUM(Q1496:Z1496)/1.02)+SUM(AA1496:AB1496))*0.0303/9*COUNT(Q1496:Y1496),IF(paramètres!$B$28=2,(SUM(Q1496:AB1496))*0.0303/9*COUNT(Q1496:Y1496),"Missing Delta option"))</f>
        <v>Missing Delta option</v>
      </c>
      <c r="AP1496" s="13" t="str">
        <f>IF(paramètres!$B$28=1,(((SUM(Q1496:Z1496)/1.02)+SUM(AA1496:AB1496))+((SUM(AC1496:AL1496)/1.02)+SUM(AM1496:AO1496)))*cotpatr,IF(paramètres!$B$28=2,(SUM(Q1496:AO1496)*cotpatr),"Missing Delta Option"))</f>
        <v>Missing Delta Option</v>
      </c>
      <c r="AQ1496" s="13" t="str" cm="1">
        <f t="array" ref="AQ1496">IF(paramètres!$B$28=1,(((SUM(Q1496:Z1496)/1.02)+SUM(AA1496:AB1496))+((SUM(AC1496:AN1496)/1.02)+SUM(AM1496:AN1496)))/12*pécule,IF(paramètres!$B$28=2,SUM(Q1496:AN1496)/12*pécule,"Missing Delta Option"))</f>
        <v>Missing Delta Option</v>
      </c>
      <c r="AR1496" s="132" t="e">
        <f>IF(paramètres!$B$28=1,(((SUM(Q1496:Z1496)/1.02)+SUM(AA1496:AB1496))+((SUM(AC1496:AN1496)/1.02)+SUM(AM1496:AN1496)))+AO1496+AP1496+AQ1496,SUM(Q1496:AN1496)+AO1496+AP1496+AQ1496)</f>
        <v>#VALUE!</v>
      </c>
    </row>
    <row r="1497" spans="1:44" x14ac:dyDescent="0.25">
      <c r="A1497" s="131"/>
      <c r="B1497" s="39"/>
      <c r="C1497" s="39"/>
      <c r="D1497" s="93"/>
      <c r="E1497" s="68"/>
      <c r="F1497" s="40"/>
      <c r="G1497" s="94"/>
      <c r="H1497" s="38"/>
      <c r="I1497" s="95"/>
      <c r="J1497" s="40"/>
      <c r="K1497" s="38"/>
      <c r="L1497" s="95"/>
      <c r="M1497" s="40"/>
      <c r="N1497" s="38"/>
      <c r="O1497" s="95"/>
      <c r="P1497" s="68"/>
      <c r="Q1497" s="226"/>
      <c r="R1497" s="227"/>
      <c r="S1497" s="227"/>
      <c r="T1497" s="227"/>
      <c r="U1497" s="227"/>
      <c r="V1497" s="227"/>
      <c r="W1497" s="227"/>
      <c r="X1497" s="227"/>
      <c r="Y1497" s="227"/>
      <c r="Z1497" s="227"/>
      <c r="AA1497" s="227"/>
      <c r="AB1497" s="228"/>
      <c r="AC1497" s="149">
        <f>IF($D1497="",0,IF($E1497="",0,IF(VLOOKUP($E1497,paramètres!$E$33:$F$44,2,FALSE)&lt;=VLOOKUP($AC$18,paramètres!$E$33:$F$44,2,FALSE),Q1497*$D1497,0)))</f>
        <v>0</v>
      </c>
      <c r="AD1497" s="13">
        <f>IF($D1497="",0,IF($E1497="",0,IF(VLOOKUP($E1497,paramètres!$E$33:$F$44,2,FALSE)&lt;=VLOOKUP($AD$18,paramètres!$E$33:$F$44,2,FALSE),R1497*$D1497,0)))</f>
        <v>0</v>
      </c>
      <c r="AE1497" s="13">
        <f>IF($D1497="",0,IF($E1497="",0,IF(VLOOKUP($E1497,paramètres!$E$33:$F$44,2,FALSE)&lt;=VLOOKUP($AE$18,paramètres!$E$33:$F$44,2,FALSE),S1497*$D1497,0)))</f>
        <v>0</v>
      </c>
      <c r="AF1497" s="13">
        <f>IF($D1497="",0,IF($E1497="",0,IF(VLOOKUP($E1497,paramètres!$E$33:$F$44,2,FALSE)&lt;=VLOOKUP($AF$18,paramètres!$E$33:$F$44,2,FALSE),T1497*$D1497,0)))</f>
        <v>0</v>
      </c>
      <c r="AG1497" s="13">
        <f>IF($D1497="",0,IF($E1497="",0,IF(VLOOKUP($E1497,paramètres!$E$33:$F$44,2,FALSE)&lt;=VLOOKUP($AG$18,paramètres!$E$33:$F$44,2,FALSE),U1497*$D1497,0)))</f>
        <v>0</v>
      </c>
      <c r="AH1497" s="13">
        <f>IF($D1497="",0,IF($E1497="",0,IF(VLOOKUP($E1497,paramètres!$E$33:$F$44,2,FALSE)&lt;=VLOOKUP($AH$18,paramètres!$E$33:$F$44,2,FALSE),V1497*$D1497,0)))</f>
        <v>0</v>
      </c>
      <c r="AI1497" s="13">
        <f>IF($D1497="",0,IF($E1497="",0,IF(VLOOKUP($E1497,paramètres!$E$33:$F$44,2,FALSE)&lt;=VLOOKUP($AI$18,paramètres!$E$33:$F$44,2,FALSE),W1497*$D1497,0)))</f>
        <v>0</v>
      </c>
      <c r="AJ1497" s="13">
        <f>IF($D1497="",0,IF($E1497="",0,IF(VLOOKUP($E1497,paramètres!$E$33:$F$44,2,FALSE)&lt;=VLOOKUP($AJ$18,paramètres!$E$33:$F$44,2,FALSE),X1497*$D1497,0)))</f>
        <v>0</v>
      </c>
      <c r="AK1497" s="13">
        <f>IF($D1497="",0,IF($E1497="",0,IF(VLOOKUP($E1497,paramètres!$E$33:$F$44,2,FALSE)&lt;=VLOOKUP($AK$18,paramètres!$E$33:$F$44,2,FALSE),Y1497*$D1497,0)))</f>
        <v>0</v>
      </c>
      <c r="AL1497" s="13">
        <f>IF($D1497="",0,IF($E1497="",0,IF(VLOOKUP($E1497,paramètres!$E$33:$F$44,2,FALSE)&lt;=VLOOKUP($AL$18,paramètres!$E$33:$F$44,2,FALSE),Z1497*$D1497,0)))</f>
        <v>0</v>
      </c>
      <c r="AM1497" s="13">
        <f>IF($D1497="",0,IF($E1497="",0,IF(VLOOKUP($E1497,paramètres!$E$33:$F$44,2,FALSE)&lt;=VLOOKUP($AM$18,paramètres!$E$33:$F$44,2,FALSE),AA1497*$D1497,0)))</f>
        <v>0</v>
      </c>
      <c r="AN1497" s="154">
        <f>IF($D1497="",0,IF($E1497="",0,IF(VLOOKUP($E1497,paramètres!$E$33:$F$44,2,FALSE)&lt;=VLOOKUP($AN$18,paramètres!$E$33:$F$44,2,FALSE),AB1497*$D1497,0)))</f>
        <v>0</v>
      </c>
      <c r="AO1497" s="149" t="str">
        <f>IF(paramètres!$B$28=1,((SUM(Q1497:Z1497)/1.02)+SUM(AA1497:AB1497))*0.0303/9*COUNT(Q1497:Y1497),IF(paramètres!$B$28=2,(SUM(Q1497:AB1497))*0.0303/9*COUNT(Q1497:Y1497),"Missing Delta option"))</f>
        <v>Missing Delta option</v>
      </c>
      <c r="AP1497" s="13" t="str">
        <f>IF(paramètres!$B$28=1,(((SUM(Q1497:Z1497)/1.02)+SUM(AA1497:AB1497))+((SUM(AC1497:AL1497)/1.02)+SUM(AM1497:AO1497)))*cotpatr,IF(paramètres!$B$28=2,(SUM(Q1497:AO1497)*cotpatr),"Missing Delta Option"))</f>
        <v>Missing Delta Option</v>
      </c>
      <c r="AQ1497" s="13" t="str" cm="1">
        <f t="array" ref="AQ1497">IF(paramètres!$B$28=1,(((SUM(Q1497:Z1497)/1.02)+SUM(AA1497:AB1497))+((SUM(AC1497:AN1497)/1.02)+SUM(AM1497:AN1497)))/12*pécule,IF(paramètres!$B$28=2,SUM(Q1497:AN1497)/12*pécule,"Missing Delta Option"))</f>
        <v>Missing Delta Option</v>
      </c>
      <c r="AR1497" s="132" t="e">
        <f>IF(paramètres!$B$28=1,(((SUM(Q1497:Z1497)/1.02)+SUM(AA1497:AB1497))+((SUM(AC1497:AN1497)/1.02)+SUM(AM1497:AN1497)))+AO1497+AP1497+AQ1497,SUM(Q1497:AN1497)+AO1497+AP1497+AQ1497)</f>
        <v>#VALUE!</v>
      </c>
    </row>
    <row r="1498" spans="1:44" x14ac:dyDescent="0.25">
      <c r="A1498" s="131"/>
      <c r="B1498" s="39"/>
      <c r="C1498" s="39"/>
      <c r="D1498" s="93"/>
      <c r="E1498" s="68"/>
      <c r="F1498" s="40"/>
      <c r="G1498" s="94"/>
      <c r="H1498" s="38"/>
      <c r="I1498" s="95"/>
      <c r="J1498" s="40"/>
      <c r="K1498" s="38"/>
      <c r="L1498" s="95"/>
      <c r="M1498" s="40"/>
      <c r="N1498" s="38"/>
      <c r="O1498" s="95"/>
      <c r="P1498" s="68"/>
      <c r="Q1498" s="226"/>
      <c r="R1498" s="227"/>
      <c r="S1498" s="227"/>
      <c r="T1498" s="227"/>
      <c r="U1498" s="227"/>
      <c r="V1498" s="227"/>
      <c r="W1498" s="227"/>
      <c r="X1498" s="227"/>
      <c r="Y1498" s="227"/>
      <c r="Z1498" s="227"/>
      <c r="AA1498" s="227"/>
      <c r="AB1498" s="228"/>
      <c r="AC1498" s="149">
        <f>IF($D1498="",0,IF($E1498="",0,IF(VLOOKUP($E1498,paramètres!$E$33:$F$44,2,FALSE)&lt;=VLOOKUP($AC$18,paramètres!$E$33:$F$44,2,FALSE),Q1498*$D1498,0)))</f>
        <v>0</v>
      </c>
      <c r="AD1498" s="13">
        <f>IF($D1498="",0,IF($E1498="",0,IF(VLOOKUP($E1498,paramètres!$E$33:$F$44,2,FALSE)&lt;=VLOOKUP($AD$18,paramètres!$E$33:$F$44,2,FALSE),R1498*$D1498,0)))</f>
        <v>0</v>
      </c>
      <c r="AE1498" s="13">
        <f>IF($D1498="",0,IF($E1498="",0,IF(VLOOKUP($E1498,paramètres!$E$33:$F$44,2,FALSE)&lt;=VLOOKUP($AE$18,paramètres!$E$33:$F$44,2,FALSE),S1498*$D1498,0)))</f>
        <v>0</v>
      </c>
      <c r="AF1498" s="13">
        <f>IF($D1498="",0,IF($E1498="",0,IF(VLOOKUP($E1498,paramètres!$E$33:$F$44,2,FALSE)&lt;=VLOOKUP($AF$18,paramètres!$E$33:$F$44,2,FALSE),T1498*$D1498,0)))</f>
        <v>0</v>
      </c>
      <c r="AG1498" s="13">
        <f>IF($D1498="",0,IF($E1498="",0,IF(VLOOKUP($E1498,paramètres!$E$33:$F$44,2,FALSE)&lt;=VLOOKUP($AG$18,paramètres!$E$33:$F$44,2,FALSE),U1498*$D1498,0)))</f>
        <v>0</v>
      </c>
      <c r="AH1498" s="13">
        <f>IF($D1498="",0,IF($E1498="",0,IF(VLOOKUP($E1498,paramètres!$E$33:$F$44,2,FALSE)&lt;=VLOOKUP($AH$18,paramètres!$E$33:$F$44,2,FALSE),V1498*$D1498,0)))</f>
        <v>0</v>
      </c>
      <c r="AI1498" s="13">
        <f>IF($D1498="",0,IF($E1498="",0,IF(VLOOKUP($E1498,paramètres!$E$33:$F$44,2,FALSE)&lt;=VLOOKUP($AI$18,paramètres!$E$33:$F$44,2,FALSE),W1498*$D1498,0)))</f>
        <v>0</v>
      </c>
      <c r="AJ1498" s="13">
        <f>IF($D1498="",0,IF($E1498="",0,IF(VLOOKUP($E1498,paramètres!$E$33:$F$44,2,FALSE)&lt;=VLOOKUP($AJ$18,paramètres!$E$33:$F$44,2,FALSE),X1498*$D1498,0)))</f>
        <v>0</v>
      </c>
      <c r="AK1498" s="13">
        <f>IF($D1498="",0,IF($E1498="",0,IF(VLOOKUP($E1498,paramètres!$E$33:$F$44,2,FALSE)&lt;=VLOOKUP($AK$18,paramètres!$E$33:$F$44,2,FALSE),Y1498*$D1498,0)))</f>
        <v>0</v>
      </c>
      <c r="AL1498" s="13">
        <f>IF($D1498="",0,IF($E1498="",0,IF(VLOOKUP($E1498,paramètres!$E$33:$F$44,2,FALSE)&lt;=VLOOKUP($AL$18,paramètres!$E$33:$F$44,2,FALSE),Z1498*$D1498,0)))</f>
        <v>0</v>
      </c>
      <c r="AM1498" s="13">
        <f>IF($D1498="",0,IF($E1498="",0,IF(VLOOKUP($E1498,paramètres!$E$33:$F$44,2,FALSE)&lt;=VLOOKUP($AM$18,paramètres!$E$33:$F$44,2,FALSE),AA1498*$D1498,0)))</f>
        <v>0</v>
      </c>
      <c r="AN1498" s="154">
        <f>IF($D1498="",0,IF($E1498="",0,IF(VLOOKUP($E1498,paramètres!$E$33:$F$44,2,FALSE)&lt;=VLOOKUP($AN$18,paramètres!$E$33:$F$44,2,FALSE),AB1498*$D1498,0)))</f>
        <v>0</v>
      </c>
      <c r="AO1498" s="149" t="str">
        <f>IF(paramètres!$B$28=1,((SUM(Q1498:Z1498)/1.02)+SUM(AA1498:AB1498))*0.0303/9*COUNT(Q1498:Y1498),IF(paramètres!$B$28=2,(SUM(Q1498:AB1498))*0.0303/9*COUNT(Q1498:Y1498),"Missing Delta option"))</f>
        <v>Missing Delta option</v>
      </c>
      <c r="AP1498" s="13" t="str">
        <f>IF(paramètres!$B$28=1,(((SUM(Q1498:Z1498)/1.02)+SUM(AA1498:AB1498))+((SUM(AC1498:AL1498)/1.02)+SUM(AM1498:AO1498)))*cotpatr,IF(paramètres!$B$28=2,(SUM(Q1498:AO1498)*cotpatr),"Missing Delta Option"))</f>
        <v>Missing Delta Option</v>
      </c>
      <c r="AQ1498" s="13" t="str" cm="1">
        <f t="array" ref="AQ1498">IF(paramètres!$B$28=1,(((SUM(Q1498:Z1498)/1.02)+SUM(AA1498:AB1498))+((SUM(AC1498:AN1498)/1.02)+SUM(AM1498:AN1498)))/12*pécule,IF(paramètres!$B$28=2,SUM(Q1498:AN1498)/12*pécule,"Missing Delta Option"))</f>
        <v>Missing Delta Option</v>
      </c>
      <c r="AR1498" s="132" t="e">
        <f>IF(paramètres!$B$28=1,(((SUM(Q1498:Z1498)/1.02)+SUM(AA1498:AB1498))+((SUM(AC1498:AN1498)/1.02)+SUM(AM1498:AN1498)))+AO1498+AP1498+AQ1498,SUM(Q1498:AN1498)+AO1498+AP1498+AQ1498)</f>
        <v>#VALUE!</v>
      </c>
    </row>
    <row r="1499" spans="1:44" x14ac:dyDescent="0.25">
      <c r="A1499" s="131"/>
      <c r="B1499" s="39"/>
      <c r="C1499" s="39"/>
      <c r="D1499" s="93"/>
      <c r="E1499" s="68"/>
      <c r="F1499" s="40"/>
      <c r="G1499" s="94"/>
      <c r="H1499" s="38"/>
      <c r="I1499" s="95"/>
      <c r="J1499" s="40"/>
      <c r="K1499" s="38"/>
      <c r="L1499" s="95"/>
      <c r="M1499" s="40"/>
      <c r="N1499" s="38"/>
      <c r="O1499" s="95"/>
      <c r="P1499" s="68"/>
      <c r="Q1499" s="226"/>
      <c r="R1499" s="227"/>
      <c r="S1499" s="227"/>
      <c r="T1499" s="227"/>
      <c r="U1499" s="227"/>
      <c r="V1499" s="227"/>
      <c r="W1499" s="227"/>
      <c r="X1499" s="227"/>
      <c r="Y1499" s="227"/>
      <c r="Z1499" s="227"/>
      <c r="AA1499" s="227"/>
      <c r="AB1499" s="228"/>
      <c r="AC1499" s="149">
        <f>IF($D1499="",0,IF($E1499="",0,IF(VLOOKUP($E1499,paramètres!$E$33:$F$44,2,FALSE)&lt;=VLOOKUP($AC$18,paramètres!$E$33:$F$44,2,FALSE),Q1499*$D1499,0)))</f>
        <v>0</v>
      </c>
      <c r="AD1499" s="13">
        <f>IF($D1499="",0,IF($E1499="",0,IF(VLOOKUP($E1499,paramètres!$E$33:$F$44,2,FALSE)&lt;=VLOOKUP($AD$18,paramètres!$E$33:$F$44,2,FALSE),R1499*$D1499,0)))</f>
        <v>0</v>
      </c>
      <c r="AE1499" s="13">
        <f>IF($D1499="",0,IF($E1499="",0,IF(VLOOKUP($E1499,paramètres!$E$33:$F$44,2,FALSE)&lt;=VLOOKUP($AE$18,paramètres!$E$33:$F$44,2,FALSE),S1499*$D1499,0)))</f>
        <v>0</v>
      </c>
      <c r="AF1499" s="13">
        <f>IF($D1499="",0,IF($E1499="",0,IF(VLOOKUP($E1499,paramètres!$E$33:$F$44,2,FALSE)&lt;=VLOOKUP($AF$18,paramètres!$E$33:$F$44,2,FALSE),T1499*$D1499,0)))</f>
        <v>0</v>
      </c>
      <c r="AG1499" s="13">
        <f>IF($D1499="",0,IF($E1499="",0,IF(VLOOKUP($E1499,paramètres!$E$33:$F$44,2,FALSE)&lt;=VLOOKUP($AG$18,paramètres!$E$33:$F$44,2,FALSE),U1499*$D1499,0)))</f>
        <v>0</v>
      </c>
      <c r="AH1499" s="13">
        <f>IF($D1499="",0,IF($E1499="",0,IF(VLOOKUP($E1499,paramètres!$E$33:$F$44,2,FALSE)&lt;=VLOOKUP($AH$18,paramètres!$E$33:$F$44,2,FALSE),V1499*$D1499,0)))</f>
        <v>0</v>
      </c>
      <c r="AI1499" s="13">
        <f>IF($D1499="",0,IF($E1499="",0,IF(VLOOKUP($E1499,paramètres!$E$33:$F$44,2,FALSE)&lt;=VLOOKUP($AI$18,paramètres!$E$33:$F$44,2,FALSE),W1499*$D1499,0)))</f>
        <v>0</v>
      </c>
      <c r="AJ1499" s="13">
        <f>IF($D1499="",0,IF($E1499="",0,IF(VLOOKUP($E1499,paramètres!$E$33:$F$44,2,FALSE)&lt;=VLOOKUP($AJ$18,paramètres!$E$33:$F$44,2,FALSE),X1499*$D1499,0)))</f>
        <v>0</v>
      </c>
      <c r="AK1499" s="13">
        <f>IF($D1499="",0,IF($E1499="",0,IF(VLOOKUP($E1499,paramètres!$E$33:$F$44,2,FALSE)&lt;=VLOOKUP($AK$18,paramètres!$E$33:$F$44,2,FALSE),Y1499*$D1499,0)))</f>
        <v>0</v>
      </c>
      <c r="AL1499" s="13">
        <f>IF($D1499="",0,IF($E1499="",0,IF(VLOOKUP($E1499,paramètres!$E$33:$F$44,2,FALSE)&lt;=VLOOKUP($AL$18,paramètres!$E$33:$F$44,2,FALSE),Z1499*$D1499,0)))</f>
        <v>0</v>
      </c>
      <c r="AM1499" s="13">
        <f>IF($D1499="",0,IF($E1499="",0,IF(VLOOKUP($E1499,paramètres!$E$33:$F$44,2,FALSE)&lt;=VLOOKUP($AM$18,paramètres!$E$33:$F$44,2,FALSE),AA1499*$D1499,0)))</f>
        <v>0</v>
      </c>
      <c r="AN1499" s="154">
        <f>IF($D1499="",0,IF($E1499="",0,IF(VLOOKUP($E1499,paramètres!$E$33:$F$44,2,FALSE)&lt;=VLOOKUP($AN$18,paramètres!$E$33:$F$44,2,FALSE),AB1499*$D1499,0)))</f>
        <v>0</v>
      </c>
      <c r="AO1499" s="149" t="str">
        <f>IF(paramètres!$B$28=1,((SUM(Q1499:Z1499)/1.02)+SUM(AA1499:AB1499))*0.0303/9*COUNT(Q1499:Y1499),IF(paramètres!$B$28=2,(SUM(Q1499:AB1499))*0.0303/9*COUNT(Q1499:Y1499),"Missing Delta option"))</f>
        <v>Missing Delta option</v>
      </c>
      <c r="AP1499" s="13" t="str">
        <f>IF(paramètres!$B$28=1,(((SUM(Q1499:Z1499)/1.02)+SUM(AA1499:AB1499))+((SUM(AC1499:AL1499)/1.02)+SUM(AM1499:AO1499)))*cotpatr,IF(paramètres!$B$28=2,(SUM(Q1499:AO1499)*cotpatr),"Missing Delta Option"))</f>
        <v>Missing Delta Option</v>
      </c>
      <c r="AQ1499" s="13" t="str" cm="1">
        <f t="array" ref="AQ1499">IF(paramètres!$B$28=1,(((SUM(Q1499:Z1499)/1.02)+SUM(AA1499:AB1499))+((SUM(AC1499:AN1499)/1.02)+SUM(AM1499:AN1499)))/12*pécule,IF(paramètres!$B$28=2,SUM(Q1499:AN1499)/12*pécule,"Missing Delta Option"))</f>
        <v>Missing Delta Option</v>
      </c>
      <c r="AR1499" s="132" t="e">
        <f>IF(paramètres!$B$28=1,(((SUM(Q1499:Z1499)/1.02)+SUM(AA1499:AB1499))+((SUM(AC1499:AN1499)/1.02)+SUM(AM1499:AN1499)))+AO1499+AP1499+AQ1499,SUM(Q1499:AN1499)+AO1499+AP1499+AQ1499)</f>
        <v>#VALUE!</v>
      </c>
    </row>
    <row r="1500" spans="1:44" x14ac:dyDescent="0.25">
      <c r="A1500" s="131"/>
      <c r="B1500" s="39"/>
      <c r="C1500" s="39"/>
      <c r="D1500" s="93"/>
      <c r="E1500" s="68"/>
      <c r="F1500" s="40"/>
      <c r="G1500" s="94"/>
      <c r="H1500" s="38"/>
      <c r="I1500" s="95"/>
      <c r="J1500" s="40"/>
      <c r="K1500" s="38"/>
      <c r="L1500" s="95"/>
      <c r="M1500" s="40"/>
      <c r="N1500" s="38"/>
      <c r="O1500" s="95"/>
      <c r="P1500" s="68"/>
      <c r="Q1500" s="226"/>
      <c r="R1500" s="227"/>
      <c r="S1500" s="227"/>
      <c r="T1500" s="227"/>
      <c r="U1500" s="227"/>
      <c r="V1500" s="227"/>
      <c r="W1500" s="227"/>
      <c r="X1500" s="227"/>
      <c r="Y1500" s="227"/>
      <c r="Z1500" s="227"/>
      <c r="AA1500" s="227"/>
      <c r="AB1500" s="228"/>
      <c r="AC1500" s="149">
        <f>IF($D1500="",0,IF($E1500="",0,IF(VLOOKUP($E1500,paramètres!$E$33:$F$44,2,FALSE)&lt;=VLOOKUP($AC$18,paramètres!$E$33:$F$44,2,FALSE),Q1500*$D1500,0)))</f>
        <v>0</v>
      </c>
      <c r="AD1500" s="13">
        <f>IF($D1500="",0,IF($E1500="",0,IF(VLOOKUP($E1500,paramètres!$E$33:$F$44,2,FALSE)&lt;=VLOOKUP($AD$18,paramètres!$E$33:$F$44,2,FALSE),R1500*$D1500,0)))</f>
        <v>0</v>
      </c>
      <c r="AE1500" s="13">
        <f>IF($D1500="",0,IF($E1500="",0,IF(VLOOKUP($E1500,paramètres!$E$33:$F$44,2,FALSE)&lt;=VLOOKUP($AE$18,paramètres!$E$33:$F$44,2,FALSE),S1500*$D1500,0)))</f>
        <v>0</v>
      </c>
      <c r="AF1500" s="13">
        <f>IF($D1500="",0,IF($E1500="",0,IF(VLOOKUP($E1500,paramètres!$E$33:$F$44,2,FALSE)&lt;=VLOOKUP($AF$18,paramètres!$E$33:$F$44,2,FALSE),T1500*$D1500,0)))</f>
        <v>0</v>
      </c>
      <c r="AG1500" s="13">
        <f>IF($D1500="",0,IF($E1500="",0,IF(VLOOKUP($E1500,paramètres!$E$33:$F$44,2,FALSE)&lt;=VLOOKUP($AG$18,paramètres!$E$33:$F$44,2,FALSE),U1500*$D1500,0)))</f>
        <v>0</v>
      </c>
      <c r="AH1500" s="13">
        <f>IF($D1500="",0,IF($E1500="",0,IF(VLOOKUP($E1500,paramètres!$E$33:$F$44,2,FALSE)&lt;=VLOOKUP($AH$18,paramètres!$E$33:$F$44,2,FALSE),V1500*$D1500,0)))</f>
        <v>0</v>
      </c>
      <c r="AI1500" s="13">
        <f>IF($D1500="",0,IF($E1500="",0,IF(VLOOKUP($E1500,paramètres!$E$33:$F$44,2,FALSE)&lt;=VLOOKUP($AI$18,paramètres!$E$33:$F$44,2,FALSE),W1500*$D1500,0)))</f>
        <v>0</v>
      </c>
      <c r="AJ1500" s="13">
        <f>IF($D1500="",0,IF($E1500="",0,IF(VLOOKUP($E1500,paramètres!$E$33:$F$44,2,FALSE)&lt;=VLOOKUP($AJ$18,paramètres!$E$33:$F$44,2,FALSE),X1500*$D1500,0)))</f>
        <v>0</v>
      </c>
      <c r="AK1500" s="13">
        <f>IF($D1500="",0,IF($E1500="",0,IF(VLOOKUP($E1500,paramètres!$E$33:$F$44,2,FALSE)&lt;=VLOOKUP($AK$18,paramètres!$E$33:$F$44,2,FALSE),Y1500*$D1500,0)))</f>
        <v>0</v>
      </c>
      <c r="AL1500" s="13">
        <f>IF($D1500="",0,IF($E1500="",0,IF(VLOOKUP($E1500,paramètres!$E$33:$F$44,2,FALSE)&lt;=VLOOKUP($AL$18,paramètres!$E$33:$F$44,2,FALSE),Z1500*$D1500,0)))</f>
        <v>0</v>
      </c>
      <c r="AM1500" s="13">
        <f>IF($D1500="",0,IF($E1500="",0,IF(VLOOKUP($E1500,paramètres!$E$33:$F$44,2,FALSE)&lt;=VLOOKUP($AM$18,paramètres!$E$33:$F$44,2,FALSE),AA1500*$D1500,0)))</f>
        <v>0</v>
      </c>
      <c r="AN1500" s="154">
        <f>IF($D1500="",0,IF($E1500="",0,IF(VLOOKUP($E1500,paramètres!$E$33:$F$44,2,FALSE)&lt;=VLOOKUP($AN$18,paramètres!$E$33:$F$44,2,FALSE),AB1500*$D1500,0)))</f>
        <v>0</v>
      </c>
      <c r="AO1500" s="149" t="str">
        <f>IF(paramètres!$B$28=1,((SUM(Q1500:Z1500)/1.02)+SUM(AA1500:AB1500))*0.0303/9*COUNT(Q1500:Y1500),IF(paramètres!$B$28=2,(SUM(Q1500:AB1500))*0.0303/9*COUNT(Q1500:Y1500),"Missing Delta option"))</f>
        <v>Missing Delta option</v>
      </c>
      <c r="AP1500" s="13" t="str">
        <f>IF(paramètres!$B$28=1,(((SUM(Q1500:Z1500)/1.02)+SUM(AA1500:AB1500))+((SUM(AC1500:AL1500)/1.02)+SUM(AM1500:AO1500)))*cotpatr,IF(paramètres!$B$28=2,(SUM(Q1500:AO1500)*cotpatr),"Missing Delta Option"))</f>
        <v>Missing Delta Option</v>
      </c>
      <c r="AQ1500" s="13" t="str" cm="1">
        <f t="array" ref="AQ1500">IF(paramètres!$B$28=1,(((SUM(Q1500:Z1500)/1.02)+SUM(AA1500:AB1500))+((SUM(AC1500:AN1500)/1.02)+SUM(AM1500:AN1500)))/12*pécule,IF(paramètres!$B$28=2,SUM(Q1500:AN1500)/12*pécule,"Missing Delta Option"))</f>
        <v>Missing Delta Option</v>
      </c>
      <c r="AR1500" s="132" t="e">
        <f>IF(paramètres!$B$28=1,(((SUM(Q1500:Z1500)/1.02)+SUM(AA1500:AB1500))+((SUM(AC1500:AN1500)/1.02)+SUM(AM1500:AN1500)))+AO1500+AP1500+AQ1500,SUM(Q1500:AN1500)+AO1500+AP1500+AQ1500)</f>
        <v>#VALUE!</v>
      </c>
    </row>
    <row r="1501" spans="1:44" x14ac:dyDescent="0.25">
      <c r="A1501" s="131"/>
      <c r="B1501" s="39"/>
      <c r="C1501" s="39"/>
      <c r="D1501" s="93"/>
      <c r="E1501" s="68"/>
      <c r="F1501" s="40"/>
      <c r="G1501" s="94"/>
      <c r="H1501" s="38"/>
      <c r="I1501" s="95"/>
      <c r="J1501" s="40"/>
      <c r="K1501" s="38"/>
      <c r="L1501" s="95"/>
      <c r="M1501" s="40"/>
      <c r="N1501" s="38"/>
      <c r="O1501" s="95"/>
      <c r="P1501" s="68"/>
      <c r="Q1501" s="226"/>
      <c r="R1501" s="227"/>
      <c r="S1501" s="227"/>
      <c r="T1501" s="227"/>
      <c r="U1501" s="227"/>
      <c r="V1501" s="227"/>
      <c r="W1501" s="227"/>
      <c r="X1501" s="227"/>
      <c r="Y1501" s="227"/>
      <c r="Z1501" s="227"/>
      <c r="AA1501" s="227"/>
      <c r="AB1501" s="228"/>
      <c r="AC1501" s="149">
        <f>IF($D1501="",0,IF($E1501="",0,IF(VLOOKUP($E1501,paramètres!$E$33:$F$44,2,FALSE)&lt;=VLOOKUP($AC$18,paramètres!$E$33:$F$44,2,FALSE),Q1501*$D1501,0)))</f>
        <v>0</v>
      </c>
      <c r="AD1501" s="13">
        <f>IF($D1501="",0,IF($E1501="",0,IF(VLOOKUP($E1501,paramètres!$E$33:$F$44,2,FALSE)&lt;=VLOOKUP($AD$18,paramètres!$E$33:$F$44,2,FALSE),R1501*$D1501,0)))</f>
        <v>0</v>
      </c>
      <c r="AE1501" s="13">
        <f>IF($D1501="",0,IF($E1501="",0,IF(VLOOKUP($E1501,paramètres!$E$33:$F$44,2,FALSE)&lt;=VLOOKUP($AE$18,paramètres!$E$33:$F$44,2,FALSE),S1501*$D1501,0)))</f>
        <v>0</v>
      </c>
      <c r="AF1501" s="13">
        <f>IF($D1501="",0,IF($E1501="",0,IF(VLOOKUP($E1501,paramètres!$E$33:$F$44,2,FALSE)&lt;=VLOOKUP($AF$18,paramètres!$E$33:$F$44,2,FALSE),T1501*$D1501,0)))</f>
        <v>0</v>
      </c>
      <c r="AG1501" s="13">
        <f>IF($D1501="",0,IF($E1501="",0,IF(VLOOKUP($E1501,paramètres!$E$33:$F$44,2,FALSE)&lt;=VLOOKUP($AG$18,paramètres!$E$33:$F$44,2,FALSE),U1501*$D1501,0)))</f>
        <v>0</v>
      </c>
      <c r="AH1501" s="13">
        <f>IF($D1501="",0,IF($E1501="",0,IF(VLOOKUP($E1501,paramètres!$E$33:$F$44,2,FALSE)&lt;=VLOOKUP($AH$18,paramètres!$E$33:$F$44,2,FALSE),V1501*$D1501,0)))</f>
        <v>0</v>
      </c>
      <c r="AI1501" s="13">
        <f>IF($D1501="",0,IF($E1501="",0,IF(VLOOKUP($E1501,paramètres!$E$33:$F$44,2,FALSE)&lt;=VLOOKUP($AI$18,paramètres!$E$33:$F$44,2,FALSE),W1501*$D1501,0)))</f>
        <v>0</v>
      </c>
      <c r="AJ1501" s="13">
        <f>IF($D1501="",0,IF($E1501="",0,IF(VLOOKUP($E1501,paramètres!$E$33:$F$44,2,FALSE)&lt;=VLOOKUP($AJ$18,paramètres!$E$33:$F$44,2,FALSE),X1501*$D1501,0)))</f>
        <v>0</v>
      </c>
      <c r="AK1501" s="13">
        <f>IF($D1501="",0,IF($E1501="",0,IF(VLOOKUP($E1501,paramètres!$E$33:$F$44,2,FALSE)&lt;=VLOOKUP($AK$18,paramètres!$E$33:$F$44,2,FALSE),Y1501*$D1501,0)))</f>
        <v>0</v>
      </c>
      <c r="AL1501" s="13">
        <f>IF($D1501="",0,IF($E1501="",0,IF(VLOOKUP($E1501,paramètres!$E$33:$F$44,2,FALSE)&lt;=VLOOKUP($AL$18,paramètres!$E$33:$F$44,2,FALSE),Z1501*$D1501,0)))</f>
        <v>0</v>
      </c>
      <c r="AM1501" s="13">
        <f>IF($D1501="",0,IF($E1501="",0,IF(VLOOKUP($E1501,paramètres!$E$33:$F$44,2,FALSE)&lt;=VLOOKUP($AM$18,paramètres!$E$33:$F$44,2,FALSE),AA1501*$D1501,0)))</f>
        <v>0</v>
      </c>
      <c r="AN1501" s="154">
        <f>IF($D1501="",0,IF($E1501="",0,IF(VLOOKUP($E1501,paramètres!$E$33:$F$44,2,FALSE)&lt;=VLOOKUP($AN$18,paramètres!$E$33:$F$44,2,FALSE),AB1501*$D1501,0)))</f>
        <v>0</v>
      </c>
      <c r="AO1501" s="149" t="str">
        <f>IF(paramètres!$B$28=1,((SUM(Q1501:Z1501)/1.02)+SUM(AA1501:AB1501))*0.0303/9*COUNT(Q1501:Y1501),IF(paramètres!$B$28=2,(SUM(Q1501:AB1501))*0.0303/9*COUNT(Q1501:Y1501),"Missing Delta option"))</f>
        <v>Missing Delta option</v>
      </c>
      <c r="AP1501" s="13" t="str">
        <f>IF(paramètres!$B$28=1,(((SUM(Q1501:Z1501)/1.02)+SUM(AA1501:AB1501))+((SUM(AC1501:AL1501)/1.02)+SUM(AM1501:AO1501)))*cotpatr,IF(paramètres!$B$28=2,(SUM(Q1501:AO1501)*cotpatr),"Missing Delta Option"))</f>
        <v>Missing Delta Option</v>
      </c>
      <c r="AQ1501" s="13" t="str" cm="1">
        <f t="array" ref="AQ1501">IF(paramètres!$B$28=1,(((SUM(Q1501:Z1501)/1.02)+SUM(AA1501:AB1501))+((SUM(AC1501:AN1501)/1.02)+SUM(AM1501:AN1501)))/12*pécule,IF(paramètres!$B$28=2,SUM(Q1501:AN1501)/12*pécule,"Missing Delta Option"))</f>
        <v>Missing Delta Option</v>
      </c>
      <c r="AR1501" s="132" t="e">
        <f>IF(paramètres!$B$28=1,(((SUM(Q1501:Z1501)/1.02)+SUM(AA1501:AB1501))+((SUM(AC1501:AN1501)/1.02)+SUM(AM1501:AN1501)))+AO1501+AP1501+AQ1501,SUM(Q1501:AN1501)+AO1501+AP1501+AQ1501)</f>
        <v>#VALUE!</v>
      </c>
    </row>
    <row r="1502" spans="1:44" x14ac:dyDescent="0.25">
      <c r="A1502" s="131"/>
      <c r="B1502" s="39"/>
      <c r="C1502" s="39"/>
      <c r="D1502" s="93"/>
      <c r="E1502" s="68"/>
      <c r="F1502" s="40"/>
      <c r="G1502" s="94"/>
      <c r="H1502" s="38"/>
      <c r="I1502" s="95"/>
      <c r="J1502" s="40"/>
      <c r="K1502" s="38"/>
      <c r="L1502" s="95"/>
      <c r="M1502" s="40"/>
      <c r="N1502" s="38"/>
      <c r="O1502" s="95"/>
      <c r="P1502" s="68"/>
      <c r="Q1502" s="226"/>
      <c r="R1502" s="227"/>
      <c r="S1502" s="227"/>
      <c r="T1502" s="227"/>
      <c r="U1502" s="227"/>
      <c r="V1502" s="227"/>
      <c r="W1502" s="227"/>
      <c r="X1502" s="227"/>
      <c r="Y1502" s="227"/>
      <c r="Z1502" s="227"/>
      <c r="AA1502" s="227"/>
      <c r="AB1502" s="228"/>
      <c r="AC1502" s="149">
        <f>IF($D1502="",0,IF($E1502="",0,IF(VLOOKUP($E1502,paramètres!$E$33:$F$44,2,FALSE)&lt;=VLOOKUP($AC$18,paramètres!$E$33:$F$44,2,FALSE),Q1502*$D1502,0)))</f>
        <v>0</v>
      </c>
      <c r="AD1502" s="13">
        <f>IF($D1502="",0,IF($E1502="",0,IF(VLOOKUP($E1502,paramètres!$E$33:$F$44,2,FALSE)&lt;=VLOOKUP($AD$18,paramètres!$E$33:$F$44,2,FALSE),R1502*$D1502,0)))</f>
        <v>0</v>
      </c>
      <c r="AE1502" s="13">
        <f>IF($D1502="",0,IF($E1502="",0,IF(VLOOKUP($E1502,paramètres!$E$33:$F$44,2,FALSE)&lt;=VLOOKUP($AE$18,paramètres!$E$33:$F$44,2,FALSE),S1502*$D1502,0)))</f>
        <v>0</v>
      </c>
      <c r="AF1502" s="13">
        <f>IF($D1502="",0,IF($E1502="",0,IF(VLOOKUP($E1502,paramètres!$E$33:$F$44,2,FALSE)&lt;=VLOOKUP($AF$18,paramètres!$E$33:$F$44,2,FALSE),T1502*$D1502,0)))</f>
        <v>0</v>
      </c>
      <c r="AG1502" s="13">
        <f>IF($D1502="",0,IF($E1502="",0,IF(VLOOKUP($E1502,paramètres!$E$33:$F$44,2,FALSE)&lt;=VLOOKUP($AG$18,paramètres!$E$33:$F$44,2,FALSE),U1502*$D1502,0)))</f>
        <v>0</v>
      </c>
      <c r="AH1502" s="13">
        <f>IF($D1502="",0,IF($E1502="",0,IF(VLOOKUP($E1502,paramètres!$E$33:$F$44,2,FALSE)&lt;=VLOOKUP($AH$18,paramètres!$E$33:$F$44,2,FALSE),V1502*$D1502,0)))</f>
        <v>0</v>
      </c>
      <c r="AI1502" s="13">
        <f>IF($D1502="",0,IF($E1502="",0,IF(VLOOKUP($E1502,paramètres!$E$33:$F$44,2,FALSE)&lt;=VLOOKUP($AI$18,paramètres!$E$33:$F$44,2,FALSE),W1502*$D1502,0)))</f>
        <v>0</v>
      </c>
      <c r="AJ1502" s="13">
        <f>IF($D1502="",0,IF($E1502="",0,IF(VLOOKUP($E1502,paramètres!$E$33:$F$44,2,FALSE)&lt;=VLOOKUP($AJ$18,paramètres!$E$33:$F$44,2,FALSE),X1502*$D1502,0)))</f>
        <v>0</v>
      </c>
      <c r="AK1502" s="13">
        <f>IF($D1502="",0,IF($E1502="",0,IF(VLOOKUP($E1502,paramètres!$E$33:$F$44,2,FALSE)&lt;=VLOOKUP($AK$18,paramètres!$E$33:$F$44,2,FALSE),Y1502*$D1502,0)))</f>
        <v>0</v>
      </c>
      <c r="AL1502" s="13">
        <f>IF($D1502="",0,IF($E1502="",0,IF(VLOOKUP($E1502,paramètres!$E$33:$F$44,2,FALSE)&lt;=VLOOKUP($AL$18,paramètres!$E$33:$F$44,2,FALSE),Z1502*$D1502,0)))</f>
        <v>0</v>
      </c>
      <c r="AM1502" s="13">
        <f>IF($D1502="",0,IF($E1502="",0,IF(VLOOKUP($E1502,paramètres!$E$33:$F$44,2,FALSE)&lt;=VLOOKUP($AM$18,paramètres!$E$33:$F$44,2,FALSE),AA1502*$D1502,0)))</f>
        <v>0</v>
      </c>
      <c r="AN1502" s="154">
        <f>IF($D1502="",0,IF($E1502="",0,IF(VLOOKUP($E1502,paramètres!$E$33:$F$44,2,FALSE)&lt;=VLOOKUP($AN$18,paramètres!$E$33:$F$44,2,FALSE),AB1502*$D1502,0)))</f>
        <v>0</v>
      </c>
      <c r="AO1502" s="149" t="str">
        <f>IF(paramètres!$B$28=1,((SUM(Q1502:Z1502)/1.02)+SUM(AA1502:AB1502))*0.0303/9*COUNT(Q1502:Y1502),IF(paramètres!$B$28=2,(SUM(Q1502:AB1502))*0.0303/9*COUNT(Q1502:Y1502),"Missing Delta option"))</f>
        <v>Missing Delta option</v>
      </c>
      <c r="AP1502" s="13" t="str">
        <f>IF(paramètres!$B$28=1,(((SUM(Q1502:Z1502)/1.02)+SUM(AA1502:AB1502))+((SUM(AC1502:AL1502)/1.02)+SUM(AM1502:AO1502)))*cotpatr,IF(paramètres!$B$28=2,(SUM(Q1502:AO1502)*cotpatr),"Missing Delta Option"))</f>
        <v>Missing Delta Option</v>
      </c>
      <c r="AQ1502" s="13" t="str" cm="1">
        <f t="array" ref="AQ1502">IF(paramètres!$B$28=1,(((SUM(Q1502:Z1502)/1.02)+SUM(AA1502:AB1502))+((SUM(AC1502:AN1502)/1.02)+SUM(AM1502:AN1502)))/12*pécule,IF(paramètres!$B$28=2,SUM(Q1502:AN1502)/12*pécule,"Missing Delta Option"))</f>
        <v>Missing Delta Option</v>
      </c>
      <c r="AR1502" s="132" t="e">
        <f>IF(paramètres!$B$28=1,(((SUM(Q1502:Z1502)/1.02)+SUM(AA1502:AB1502))+((SUM(AC1502:AN1502)/1.02)+SUM(AM1502:AN1502)))+AO1502+AP1502+AQ1502,SUM(Q1502:AN1502)+AO1502+AP1502+AQ1502)</f>
        <v>#VALUE!</v>
      </c>
    </row>
    <row r="1503" spans="1:44" x14ac:dyDescent="0.25">
      <c r="A1503" s="131"/>
      <c r="B1503" s="39"/>
      <c r="C1503" s="39"/>
      <c r="D1503" s="93"/>
      <c r="E1503" s="68"/>
      <c r="F1503" s="40"/>
      <c r="G1503" s="94"/>
      <c r="H1503" s="38"/>
      <c r="I1503" s="95"/>
      <c r="J1503" s="40"/>
      <c r="K1503" s="38"/>
      <c r="L1503" s="95"/>
      <c r="M1503" s="40"/>
      <c r="N1503" s="38"/>
      <c r="O1503" s="95"/>
      <c r="P1503" s="68"/>
      <c r="Q1503" s="226"/>
      <c r="R1503" s="227"/>
      <c r="S1503" s="227"/>
      <c r="T1503" s="227"/>
      <c r="U1503" s="227"/>
      <c r="V1503" s="227"/>
      <c r="W1503" s="227"/>
      <c r="X1503" s="227"/>
      <c r="Y1503" s="227"/>
      <c r="Z1503" s="227"/>
      <c r="AA1503" s="227"/>
      <c r="AB1503" s="228"/>
      <c r="AC1503" s="149">
        <f>IF($D1503="",0,IF($E1503="",0,IF(VLOOKUP($E1503,paramètres!$E$33:$F$44,2,FALSE)&lt;=VLOOKUP($AC$18,paramètres!$E$33:$F$44,2,FALSE),Q1503*$D1503,0)))</f>
        <v>0</v>
      </c>
      <c r="AD1503" s="13">
        <f>IF($D1503="",0,IF($E1503="",0,IF(VLOOKUP($E1503,paramètres!$E$33:$F$44,2,FALSE)&lt;=VLOOKUP($AD$18,paramètres!$E$33:$F$44,2,FALSE),R1503*$D1503,0)))</f>
        <v>0</v>
      </c>
      <c r="AE1503" s="13">
        <f>IF($D1503="",0,IF($E1503="",0,IF(VLOOKUP($E1503,paramètres!$E$33:$F$44,2,FALSE)&lt;=VLOOKUP($AE$18,paramètres!$E$33:$F$44,2,FALSE),S1503*$D1503,0)))</f>
        <v>0</v>
      </c>
      <c r="AF1503" s="13">
        <f>IF($D1503="",0,IF($E1503="",0,IF(VLOOKUP($E1503,paramètres!$E$33:$F$44,2,FALSE)&lt;=VLOOKUP($AF$18,paramètres!$E$33:$F$44,2,FALSE),T1503*$D1503,0)))</f>
        <v>0</v>
      </c>
      <c r="AG1503" s="13">
        <f>IF($D1503="",0,IF($E1503="",0,IF(VLOOKUP($E1503,paramètres!$E$33:$F$44,2,FALSE)&lt;=VLOOKUP($AG$18,paramètres!$E$33:$F$44,2,FALSE),U1503*$D1503,0)))</f>
        <v>0</v>
      </c>
      <c r="AH1503" s="13">
        <f>IF($D1503="",0,IF($E1503="",0,IF(VLOOKUP($E1503,paramètres!$E$33:$F$44,2,FALSE)&lt;=VLOOKUP($AH$18,paramètres!$E$33:$F$44,2,FALSE),V1503*$D1503,0)))</f>
        <v>0</v>
      </c>
      <c r="AI1503" s="13">
        <f>IF($D1503="",0,IF($E1503="",0,IF(VLOOKUP($E1503,paramètres!$E$33:$F$44,2,FALSE)&lt;=VLOOKUP($AI$18,paramètres!$E$33:$F$44,2,FALSE),W1503*$D1503,0)))</f>
        <v>0</v>
      </c>
      <c r="AJ1503" s="13">
        <f>IF($D1503="",0,IF($E1503="",0,IF(VLOOKUP($E1503,paramètres!$E$33:$F$44,2,FALSE)&lt;=VLOOKUP($AJ$18,paramètres!$E$33:$F$44,2,FALSE),X1503*$D1503,0)))</f>
        <v>0</v>
      </c>
      <c r="AK1503" s="13">
        <f>IF($D1503="",0,IF($E1503="",0,IF(VLOOKUP($E1503,paramètres!$E$33:$F$44,2,FALSE)&lt;=VLOOKUP($AK$18,paramètres!$E$33:$F$44,2,FALSE),Y1503*$D1503,0)))</f>
        <v>0</v>
      </c>
      <c r="AL1503" s="13">
        <f>IF($D1503="",0,IF($E1503="",0,IF(VLOOKUP($E1503,paramètres!$E$33:$F$44,2,FALSE)&lt;=VLOOKUP($AL$18,paramètres!$E$33:$F$44,2,FALSE),Z1503*$D1503,0)))</f>
        <v>0</v>
      </c>
      <c r="AM1503" s="13">
        <f>IF($D1503="",0,IF($E1503="",0,IF(VLOOKUP($E1503,paramètres!$E$33:$F$44,2,FALSE)&lt;=VLOOKUP($AM$18,paramètres!$E$33:$F$44,2,FALSE),AA1503*$D1503,0)))</f>
        <v>0</v>
      </c>
      <c r="AN1503" s="154">
        <f>IF($D1503="",0,IF($E1503="",0,IF(VLOOKUP($E1503,paramètres!$E$33:$F$44,2,FALSE)&lt;=VLOOKUP($AN$18,paramètres!$E$33:$F$44,2,FALSE),AB1503*$D1503,0)))</f>
        <v>0</v>
      </c>
      <c r="AO1503" s="149" t="str">
        <f>IF(paramètres!$B$28=1,((SUM(Q1503:Z1503)/1.02)+SUM(AA1503:AB1503))*0.0303/9*COUNT(Q1503:Y1503),IF(paramètres!$B$28=2,(SUM(Q1503:AB1503))*0.0303/9*COUNT(Q1503:Y1503),"Missing Delta option"))</f>
        <v>Missing Delta option</v>
      </c>
      <c r="AP1503" s="13" t="str">
        <f>IF(paramètres!$B$28=1,(((SUM(Q1503:Z1503)/1.02)+SUM(AA1503:AB1503))+((SUM(AC1503:AL1503)/1.02)+SUM(AM1503:AO1503)))*cotpatr,IF(paramètres!$B$28=2,(SUM(Q1503:AO1503)*cotpatr),"Missing Delta Option"))</f>
        <v>Missing Delta Option</v>
      </c>
      <c r="AQ1503" s="13" t="str" cm="1">
        <f t="array" ref="AQ1503">IF(paramètres!$B$28=1,(((SUM(Q1503:Z1503)/1.02)+SUM(AA1503:AB1503))+((SUM(AC1503:AN1503)/1.02)+SUM(AM1503:AN1503)))/12*pécule,IF(paramètres!$B$28=2,SUM(Q1503:AN1503)/12*pécule,"Missing Delta Option"))</f>
        <v>Missing Delta Option</v>
      </c>
      <c r="AR1503" s="132" t="e">
        <f>IF(paramètres!$B$28=1,(((SUM(Q1503:Z1503)/1.02)+SUM(AA1503:AB1503))+((SUM(AC1503:AN1503)/1.02)+SUM(AM1503:AN1503)))+AO1503+AP1503+AQ1503,SUM(Q1503:AN1503)+AO1503+AP1503+AQ1503)</f>
        <v>#VALUE!</v>
      </c>
    </row>
    <row r="1504" spans="1:44" x14ac:dyDescent="0.25">
      <c r="A1504" s="131"/>
      <c r="B1504" s="39"/>
      <c r="C1504" s="39"/>
      <c r="D1504" s="93"/>
      <c r="E1504" s="68"/>
      <c r="F1504" s="40"/>
      <c r="G1504" s="94"/>
      <c r="H1504" s="38"/>
      <c r="I1504" s="95"/>
      <c r="J1504" s="40"/>
      <c r="K1504" s="38"/>
      <c r="L1504" s="95"/>
      <c r="M1504" s="40"/>
      <c r="N1504" s="38"/>
      <c r="O1504" s="95"/>
      <c r="P1504" s="68"/>
      <c r="Q1504" s="226"/>
      <c r="R1504" s="227"/>
      <c r="S1504" s="227"/>
      <c r="T1504" s="227"/>
      <c r="U1504" s="227"/>
      <c r="V1504" s="227"/>
      <c r="W1504" s="227"/>
      <c r="X1504" s="227"/>
      <c r="Y1504" s="227"/>
      <c r="Z1504" s="227"/>
      <c r="AA1504" s="227"/>
      <c r="AB1504" s="228"/>
      <c r="AC1504" s="149">
        <f>IF($D1504="",0,IF($E1504="",0,IF(VLOOKUP($E1504,paramètres!$E$33:$F$44,2,FALSE)&lt;=VLOOKUP($AC$18,paramètres!$E$33:$F$44,2,FALSE),Q1504*$D1504,0)))</f>
        <v>0</v>
      </c>
      <c r="AD1504" s="13">
        <f>IF($D1504="",0,IF($E1504="",0,IF(VLOOKUP($E1504,paramètres!$E$33:$F$44,2,FALSE)&lt;=VLOOKUP($AD$18,paramètres!$E$33:$F$44,2,FALSE),R1504*$D1504,0)))</f>
        <v>0</v>
      </c>
      <c r="AE1504" s="13">
        <f>IF($D1504="",0,IF($E1504="",0,IF(VLOOKUP($E1504,paramètres!$E$33:$F$44,2,FALSE)&lt;=VLOOKUP($AE$18,paramètres!$E$33:$F$44,2,FALSE),S1504*$D1504,0)))</f>
        <v>0</v>
      </c>
      <c r="AF1504" s="13">
        <f>IF($D1504="",0,IF($E1504="",0,IF(VLOOKUP($E1504,paramètres!$E$33:$F$44,2,FALSE)&lt;=VLOOKUP($AF$18,paramètres!$E$33:$F$44,2,FALSE),T1504*$D1504,0)))</f>
        <v>0</v>
      </c>
      <c r="AG1504" s="13">
        <f>IF($D1504="",0,IF($E1504="",0,IF(VLOOKUP($E1504,paramètres!$E$33:$F$44,2,FALSE)&lt;=VLOOKUP($AG$18,paramètres!$E$33:$F$44,2,FALSE),U1504*$D1504,0)))</f>
        <v>0</v>
      </c>
      <c r="AH1504" s="13">
        <f>IF($D1504="",0,IF($E1504="",0,IF(VLOOKUP($E1504,paramètres!$E$33:$F$44,2,FALSE)&lt;=VLOOKUP($AH$18,paramètres!$E$33:$F$44,2,FALSE),V1504*$D1504,0)))</f>
        <v>0</v>
      </c>
      <c r="AI1504" s="13">
        <f>IF($D1504="",0,IF($E1504="",0,IF(VLOOKUP($E1504,paramètres!$E$33:$F$44,2,FALSE)&lt;=VLOOKUP($AI$18,paramètres!$E$33:$F$44,2,FALSE),W1504*$D1504,0)))</f>
        <v>0</v>
      </c>
      <c r="AJ1504" s="13">
        <f>IF($D1504="",0,IF($E1504="",0,IF(VLOOKUP($E1504,paramètres!$E$33:$F$44,2,FALSE)&lt;=VLOOKUP($AJ$18,paramètres!$E$33:$F$44,2,FALSE),X1504*$D1504,0)))</f>
        <v>0</v>
      </c>
      <c r="AK1504" s="13">
        <f>IF($D1504="",0,IF($E1504="",0,IF(VLOOKUP($E1504,paramètres!$E$33:$F$44,2,FALSE)&lt;=VLOOKUP($AK$18,paramètres!$E$33:$F$44,2,FALSE),Y1504*$D1504,0)))</f>
        <v>0</v>
      </c>
      <c r="AL1504" s="13">
        <f>IF($D1504="",0,IF($E1504="",0,IF(VLOOKUP($E1504,paramètres!$E$33:$F$44,2,FALSE)&lt;=VLOOKUP($AL$18,paramètres!$E$33:$F$44,2,FALSE),Z1504*$D1504,0)))</f>
        <v>0</v>
      </c>
      <c r="AM1504" s="13">
        <f>IF($D1504="",0,IF($E1504="",0,IF(VLOOKUP($E1504,paramètres!$E$33:$F$44,2,FALSE)&lt;=VLOOKUP($AM$18,paramètres!$E$33:$F$44,2,FALSE),AA1504*$D1504,0)))</f>
        <v>0</v>
      </c>
      <c r="AN1504" s="154">
        <f>IF($D1504="",0,IF($E1504="",0,IF(VLOOKUP($E1504,paramètres!$E$33:$F$44,2,FALSE)&lt;=VLOOKUP($AN$18,paramètres!$E$33:$F$44,2,FALSE),AB1504*$D1504,0)))</f>
        <v>0</v>
      </c>
      <c r="AO1504" s="149" t="str">
        <f>IF(paramètres!$B$28=1,((SUM(Q1504:Z1504)/1.02)+SUM(AA1504:AB1504))*0.0303/9*COUNT(Q1504:Y1504),IF(paramètres!$B$28=2,(SUM(Q1504:AB1504))*0.0303/9*COUNT(Q1504:Y1504),"Missing Delta option"))</f>
        <v>Missing Delta option</v>
      </c>
      <c r="AP1504" s="13" t="str">
        <f>IF(paramètres!$B$28=1,(((SUM(Q1504:Z1504)/1.02)+SUM(AA1504:AB1504))+((SUM(AC1504:AL1504)/1.02)+SUM(AM1504:AO1504)))*cotpatr,IF(paramètres!$B$28=2,(SUM(Q1504:AO1504)*cotpatr),"Missing Delta Option"))</f>
        <v>Missing Delta Option</v>
      </c>
      <c r="AQ1504" s="13" t="str" cm="1">
        <f t="array" ref="AQ1504">IF(paramètres!$B$28=1,(((SUM(Q1504:Z1504)/1.02)+SUM(AA1504:AB1504))+((SUM(AC1504:AN1504)/1.02)+SUM(AM1504:AN1504)))/12*pécule,IF(paramètres!$B$28=2,SUM(Q1504:AN1504)/12*pécule,"Missing Delta Option"))</f>
        <v>Missing Delta Option</v>
      </c>
      <c r="AR1504" s="132" t="e">
        <f>IF(paramètres!$B$28=1,(((SUM(Q1504:Z1504)/1.02)+SUM(AA1504:AB1504))+((SUM(AC1504:AN1504)/1.02)+SUM(AM1504:AN1504)))+AO1504+AP1504+AQ1504,SUM(Q1504:AN1504)+AO1504+AP1504+AQ1504)</f>
        <v>#VALUE!</v>
      </c>
    </row>
    <row r="1505" spans="1:44" x14ac:dyDescent="0.25">
      <c r="A1505" s="131"/>
      <c r="B1505" s="39"/>
      <c r="C1505" s="39"/>
      <c r="D1505" s="93"/>
      <c r="E1505" s="68"/>
      <c r="F1505" s="40"/>
      <c r="G1505" s="94"/>
      <c r="H1505" s="38"/>
      <c r="I1505" s="95"/>
      <c r="J1505" s="40"/>
      <c r="K1505" s="38"/>
      <c r="L1505" s="95"/>
      <c r="M1505" s="40"/>
      <c r="N1505" s="38"/>
      <c r="O1505" s="95"/>
      <c r="P1505" s="68"/>
      <c r="Q1505" s="226"/>
      <c r="R1505" s="227"/>
      <c r="S1505" s="227"/>
      <c r="T1505" s="227"/>
      <c r="U1505" s="227"/>
      <c r="V1505" s="227"/>
      <c r="W1505" s="227"/>
      <c r="X1505" s="227"/>
      <c r="Y1505" s="227"/>
      <c r="Z1505" s="227"/>
      <c r="AA1505" s="227"/>
      <c r="AB1505" s="228"/>
      <c r="AC1505" s="149">
        <f>IF($D1505="",0,IF($E1505="",0,IF(VLOOKUP($E1505,paramètres!$E$33:$F$44,2,FALSE)&lt;=VLOOKUP($AC$18,paramètres!$E$33:$F$44,2,FALSE),Q1505*$D1505,0)))</f>
        <v>0</v>
      </c>
      <c r="AD1505" s="13">
        <f>IF($D1505="",0,IF($E1505="",0,IF(VLOOKUP($E1505,paramètres!$E$33:$F$44,2,FALSE)&lt;=VLOOKUP($AD$18,paramètres!$E$33:$F$44,2,FALSE),R1505*$D1505,0)))</f>
        <v>0</v>
      </c>
      <c r="AE1505" s="13">
        <f>IF($D1505="",0,IF($E1505="",0,IF(VLOOKUP($E1505,paramètres!$E$33:$F$44,2,FALSE)&lt;=VLOOKUP($AE$18,paramètres!$E$33:$F$44,2,FALSE),S1505*$D1505,0)))</f>
        <v>0</v>
      </c>
      <c r="AF1505" s="13">
        <f>IF($D1505="",0,IF($E1505="",0,IF(VLOOKUP($E1505,paramètres!$E$33:$F$44,2,FALSE)&lt;=VLOOKUP($AF$18,paramètres!$E$33:$F$44,2,FALSE),T1505*$D1505,0)))</f>
        <v>0</v>
      </c>
      <c r="AG1505" s="13">
        <f>IF($D1505="",0,IF($E1505="",0,IF(VLOOKUP($E1505,paramètres!$E$33:$F$44,2,FALSE)&lt;=VLOOKUP($AG$18,paramètres!$E$33:$F$44,2,FALSE),U1505*$D1505,0)))</f>
        <v>0</v>
      </c>
      <c r="AH1505" s="13">
        <f>IF($D1505="",0,IF($E1505="",0,IF(VLOOKUP($E1505,paramètres!$E$33:$F$44,2,FALSE)&lt;=VLOOKUP($AH$18,paramètres!$E$33:$F$44,2,FALSE),V1505*$D1505,0)))</f>
        <v>0</v>
      </c>
      <c r="AI1505" s="13">
        <f>IF($D1505="",0,IF($E1505="",0,IF(VLOOKUP($E1505,paramètres!$E$33:$F$44,2,FALSE)&lt;=VLOOKUP($AI$18,paramètres!$E$33:$F$44,2,FALSE),W1505*$D1505,0)))</f>
        <v>0</v>
      </c>
      <c r="AJ1505" s="13">
        <f>IF($D1505="",0,IF($E1505="",0,IF(VLOOKUP($E1505,paramètres!$E$33:$F$44,2,FALSE)&lt;=VLOOKUP($AJ$18,paramètres!$E$33:$F$44,2,FALSE),X1505*$D1505,0)))</f>
        <v>0</v>
      </c>
      <c r="AK1505" s="13">
        <f>IF($D1505="",0,IF($E1505="",0,IF(VLOOKUP($E1505,paramètres!$E$33:$F$44,2,FALSE)&lt;=VLOOKUP($AK$18,paramètres!$E$33:$F$44,2,FALSE),Y1505*$D1505,0)))</f>
        <v>0</v>
      </c>
      <c r="AL1505" s="13">
        <f>IF($D1505="",0,IF($E1505="",0,IF(VLOOKUP($E1505,paramètres!$E$33:$F$44,2,FALSE)&lt;=VLOOKUP($AL$18,paramètres!$E$33:$F$44,2,FALSE),Z1505*$D1505,0)))</f>
        <v>0</v>
      </c>
      <c r="AM1505" s="13">
        <f>IF($D1505="",0,IF($E1505="",0,IF(VLOOKUP($E1505,paramètres!$E$33:$F$44,2,FALSE)&lt;=VLOOKUP($AM$18,paramètres!$E$33:$F$44,2,FALSE),AA1505*$D1505,0)))</f>
        <v>0</v>
      </c>
      <c r="AN1505" s="154">
        <f>IF($D1505="",0,IF($E1505="",0,IF(VLOOKUP($E1505,paramètres!$E$33:$F$44,2,FALSE)&lt;=VLOOKUP($AN$18,paramètres!$E$33:$F$44,2,FALSE),AB1505*$D1505,0)))</f>
        <v>0</v>
      </c>
      <c r="AO1505" s="149" t="str">
        <f>IF(paramètres!$B$28=1,((SUM(Q1505:Z1505)/1.02)+SUM(AA1505:AB1505))*0.0303/9*COUNT(Q1505:Y1505),IF(paramètres!$B$28=2,(SUM(Q1505:AB1505))*0.0303/9*COUNT(Q1505:Y1505),"Missing Delta option"))</f>
        <v>Missing Delta option</v>
      </c>
      <c r="AP1505" s="13" t="str">
        <f>IF(paramètres!$B$28=1,(((SUM(Q1505:Z1505)/1.02)+SUM(AA1505:AB1505))+((SUM(AC1505:AL1505)/1.02)+SUM(AM1505:AO1505)))*cotpatr,IF(paramètres!$B$28=2,(SUM(Q1505:AO1505)*cotpatr),"Missing Delta Option"))</f>
        <v>Missing Delta Option</v>
      </c>
      <c r="AQ1505" s="13" t="str" cm="1">
        <f t="array" ref="AQ1505">IF(paramètres!$B$28=1,(((SUM(Q1505:Z1505)/1.02)+SUM(AA1505:AB1505))+((SUM(AC1505:AN1505)/1.02)+SUM(AM1505:AN1505)))/12*pécule,IF(paramètres!$B$28=2,SUM(Q1505:AN1505)/12*pécule,"Missing Delta Option"))</f>
        <v>Missing Delta Option</v>
      </c>
      <c r="AR1505" s="132" t="e">
        <f>IF(paramètres!$B$28=1,(((SUM(Q1505:Z1505)/1.02)+SUM(AA1505:AB1505))+((SUM(AC1505:AN1505)/1.02)+SUM(AM1505:AN1505)))+AO1505+AP1505+AQ1505,SUM(Q1505:AN1505)+AO1505+AP1505+AQ1505)</f>
        <v>#VALUE!</v>
      </c>
    </row>
    <row r="1506" spans="1:44" x14ac:dyDescent="0.25">
      <c r="A1506" s="131"/>
      <c r="B1506" s="39"/>
      <c r="C1506" s="39"/>
      <c r="D1506" s="93"/>
      <c r="E1506" s="68"/>
      <c r="F1506" s="40"/>
      <c r="G1506" s="94"/>
      <c r="H1506" s="38"/>
      <c r="I1506" s="95"/>
      <c r="J1506" s="40"/>
      <c r="K1506" s="38"/>
      <c r="L1506" s="95"/>
      <c r="M1506" s="40"/>
      <c r="N1506" s="38"/>
      <c r="O1506" s="95"/>
      <c r="P1506" s="68"/>
      <c r="Q1506" s="226"/>
      <c r="R1506" s="227"/>
      <c r="S1506" s="227"/>
      <c r="T1506" s="227"/>
      <c r="U1506" s="227"/>
      <c r="V1506" s="227"/>
      <c r="W1506" s="227"/>
      <c r="X1506" s="227"/>
      <c r="Y1506" s="227"/>
      <c r="Z1506" s="227"/>
      <c r="AA1506" s="227"/>
      <c r="AB1506" s="228"/>
      <c r="AC1506" s="149">
        <f>IF($D1506="",0,IF($E1506="",0,IF(VLOOKUP($E1506,paramètres!$E$33:$F$44,2,FALSE)&lt;=VLOOKUP($AC$18,paramètres!$E$33:$F$44,2,FALSE),Q1506*$D1506,0)))</f>
        <v>0</v>
      </c>
      <c r="AD1506" s="13">
        <f>IF($D1506="",0,IF($E1506="",0,IF(VLOOKUP($E1506,paramètres!$E$33:$F$44,2,FALSE)&lt;=VLOOKUP($AD$18,paramètres!$E$33:$F$44,2,FALSE),R1506*$D1506,0)))</f>
        <v>0</v>
      </c>
      <c r="AE1506" s="13">
        <f>IF($D1506="",0,IF($E1506="",0,IF(VLOOKUP($E1506,paramètres!$E$33:$F$44,2,FALSE)&lt;=VLOOKUP($AE$18,paramètres!$E$33:$F$44,2,FALSE),S1506*$D1506,0)))</f>
        <v>0</v>
      </c>
      <c r="AF1506" s="13">
        <f>IF($D1506="",0,IF($E1506="",0,IF(VLOOKUP($E1506,paramètres!$E$33:$F$44,2,FALSE)&lt;=VLOOKUP($AF$18,paramètres!$E$33:$F$44,2,FALSE),T1506*$D1506,0)))</f>
        <v>0</v>
      </c>
      <c r="AG1506" s="13">
        <f>IF($D1506="",0,IF($E1506="",0,IF(VLOOKUP($E1506,paramètres!$E$33:$F$44,2,FALSE)&lt;=VLOOKUP($AG$18,paramètres!$E$33:$F$44,2,FALSE),U1506*$D1506,0)))</f>
        <v>0</v>
      </c>
      <c r="AH1506" s="13">
        <f>IF($D1506="",0,IF($E1506="",0,IF(VLOOKUP($E1506,paramètres!$E$33:$F$44,2,FALSE)&lt;=VLOOKUP($AH$18,paramètres!$E$33:$F$44,2,FALSE),V1506*$D1506,0)))</f>
        <v>0</v>
      </c>
      <c r="AI1506" s="13">
        <f>IF($D1506="",0,IF($E1506="",0,IF(VLOOKUP($E1506,paramètres!$E$33:$F$44,2,FALSE)&lt;=VLOOKUP($AI$18,paramètres!$E$33:$F$44,2,FALSE),W1506*$D1506,0)))</f>
        <v>0</v>
      </c>
      <c r="AJ1506" s="13">
        <f>IF($D1506="",0,IF($E1506="",0,IF(VLOOKUP($E1506,paramètres!$E$33:$F$44,2,FALSE)&lt;=VLOOKUP($AJ$18,paramètres!$E$33:$F$44,2,FALSE),X1506*$D1506,0)))</f>
        <v>0</v>
      </c>
      <c r="AK1506" s="13">
        <f>IF($D1506="",0,IF($E1506="",0,IF(VLOOKUP($E1506,paramètres!$E$33:$F$44,2,FALSE)&lt;=VLOOKUP($AK$18,paramètres!$E$33:$F$44,2,FALSE),Y1506*$D1506,0)))</f>
        <v>0</v>
      </c>
      <c r="AL1506" s="13">
        <f>IF($D1506="",0,IF($E1506="",0,IF(VLOOKUP($E1506,paramètres!$E$33:$F$44,2,FALSE)&lt;=VLOOKUP($AL$18,paramètres!$E$33:$F$44,2,FALSE),Z1506*$D1506,0)))</f>
        <v>0</v>
      </c>
      <c r="AM1506" s="13">
        <f>IF($D1506="",0,IF($E1506="",0,IF(VLOOKUP($E1506,paramètres!$E$33:$F$44,2,FALSE)&lt;=VLOOKUP($AM$18,paramètres!$E$33:$F$44,2,FALSE),AA1506*$D1506,0)))</f>
        <v>0</v>
      </c>
      <c r="AN1506" s="154">
        <f>IF($D1506="",0,IF($E1506="",0,IF(VLOOKUP($E1506,paramètres!$E$33:$F$44,2,FALSE)&lt;=VLOOKUP($AN$18,paramètres!$E$33:$F$44,2,FALSE),AB1506*$D1506,0)))</f>
        <v>0</v>
      </c>
      <c r="AO1506" s="149" t="str">
        <f>IF(paramètres!$B$28=1,((SUM(Q1506:Z1506)/1.02)+SUM(AA1506:AB1506))*0.0303/9*COUNT(Q1506:Y1506),IF(paramètres!$B$28=2,(SUM(Q1506:AB1506))*0.0303/9*COUNT(Q1506:Y1506),"Missing Delta option"))</f>
        <v>Missing Delta option</v>
      </c>
      <c r="AP1506" s="13" t="str">
        <f>IF(paramètres!$B$28=1,(((SUM(Q1506:Z1506)/1.02)+SUM(AA1506:AB1506))+((SUM(AC1506:AL1506)/1.02)+SUM(AM1506:AO1506)))*cotpatr,IF(paramètres!$B$28=2,(SUM(Q1506:AO1506)*cotpatr),"Missing Delta Option"))</f>
        <v>Missing Delta Option</v>
      </c>
      <c r="AQ1506" s="13" t="str" cm="1">
        <f t="array" ref="AQ1506">IF(paramètres!$B$28=1,(((SUM(Q1506:Z1506)/1.02)+SUM(AA1506:AB1506))+((SUM(AC1506:AN1506)/1.02)+SUM(AM1506:AN1506)))/12*pécule,IF(paramètres!$B$28=2,SUM(Q1506:AN1506)/12*pécule,"Missing Delta Option"))</f>
        <v>Missing Delta Option</v>
      </c>
      <c r="AR1506" s="132" t="e">
        <f>IF(paramètres!$B$28=1,(((SUM(Q1506:Z1506)/1.02)+SUM(AA1506:AB1506))+((SUM(AC1506:AN1506)/1.02)+SUM(AM1506:AN1506)))+AO1506+AP1506+AQ1506,SUM(Q1506:AN1506)+AO1506+AP1506+AQ1506)</f>
        <v>#VALUE!</v>
      </c>
    </row>
    <row r="1507" spans="1:44" x14ac:dyDescent="0.25">
      <c r="A1507" s="131"/>
      <c r="B1507" s="39"/>
      <c r="C1507" s="39"/>
      <c r="D1507" s="93"/>
      <c r="E1507" s="68"/>
      <c r="F1507" s="40"/>
      <c r="G1507" s="94"/>
      <c r="H1507" s="38"/>
      <c r="I1507" s="95"/>
      <c r="J1507" s="40"/>
      <c r="K1507" s="38"/>
      <c r="L1507" s="95"/>
      <c r="M1507" s="40"/>
      <c r="N1507" s="38"/>
      <c r="O1507" s="95"/>
      <c r="P1507" s="68"/>
      <c r="Q1507" s="226"/>
      <c r="R1507" s="227"/>
      <c r="S1507" s="227"/>
      <c r="T1507" s="227"/>
      <c r="U1507" s="227"/>
      <c r="V1507" s="227"/>
      <c r="W1507" s="227"/>
      <c r="X1507" s="227"/>
      <c r="Y1507" s="227"/>
      <c r="Z1507" s="227"/>
      <c r="AA1507" s="227"/>
      <c r="AB1507" s="228"/>
      <c r="AC1507" s="149">
        <f>IF($D1507="",0,IF($E1507="",0,IF(VLOOKUP($E1507,paramètres!$E$33:$F$44,2,FALSE)&lt;=VLOOKUP($AC$18,paramètres!$E$33:$F$44,2,FALSE),Q1507*$D1507,0)))</f>
        <v>0</v>
      </c>
      <c r="AD1507" s="13">
        <f>IF($D1507="",0,IF($E1507="",0,IF(VLOOKUP($E1507,paramètres!$E$33:$F$44,2,FALSE)&lt;=VLOOKUP($AD$18,paramètres!$E$33:$F$44,2,FALSE),R1507*$D1507,0)))</f>
        <v>0</v>
      </c>
      <c r="AE1507" s="13">
        <f>IF($D1507="",0,IF($E1507="",0,IF(VLOOKUP($E1507,paramètres!$E$33:$F$44,2,FALSE)&lt;=VLOOKUP($AE$18,paramètres!$E$33:$F$44,2,FALSE),S1507*$D1507,0)))</f>
        <v>0</v>
      </c>
      <c r="AF1507" s="13">
        <f>IF($D1507="",0,IF($E1507="",0,IF(VLOOKUP($E1507,paramètres!$E$33:$F$44,2,FALSE)&lt;=VLOOKUP($AF$18,paramètres!$E$33:$F$44,2,FALSE),T1507*$D1507,0)))</f>
        <v>0</v>
      </c>
      <c r="AG1507" s="13">
        <f>IF($D1507="",0,IF($E1507="",0,IF(VLOOKUP($E1507,paramètres!$E$33:$F$44,2,FALSE)&lt;=VLOOKUP($AG$18,paramètres!$E$33:$F$44,2,FALSE),U1507*$D1507,0)))</f>
        <v>0</v>
      </c>
      <c r="AH1507" s="13">
        <f>IF($D1507="",0,IF($E1507="",0,IF(VLOOKUP($E1507,paramètres!$E$33:$F$44,2,FALSE)&lt;=VLOOKUP($AH$18,paramètres!$E$33:$F$44,2,FALSE),V1507*$D1507,0)))</f>
        <v>0</v>
      </c>
      <c r="AI1507" s="13">
        <f>IF($D1507="",0,IF($E1507="",0,IF(VLOOKUP($E1507,paramètres!$E$33:$F$44,2,FALSE)&lt;=VLOOKUP($AI$18,paramètres!$E$33:$F$44,2,FALSE),W1507*$D1507,0)))</f>
        <v>0</v>
      </c>
      <c r="AJ1507" s="13">
        <f>IF($D1507="",0,IF($E1507="",0,IF(VLOOKUP($E1507,paramètres!$E$33:$F$44,2,FALSE)&lt;=VLOOKUP($AJ$18,paramètres!$E$33:$F$44,2,FALSE),X1507*$D1507,0)))</f>
        <v>0</v>
      </c>
      <c r="AK1507" s="13">
        <f>IF($D1507="",0,IF($E1507="",0,IF(VLOOKUP($E1507,paramètres!$E$33:$F$44,2,FALSE)&lt;=VLOOKUP($AK$18,paramètres!$E$33:$F$44,2,FALSE),Y1507*$D1507,0)))</f>
        <v>0</v>
      </c>
      <c r="AL1507" s="13">
        <f>IF($D1507="",0,IF($E1507="",0,IF(VLOOKUP($E1507,paramètres!$E$33:$F$44,2,FALSE)&lt;=VLOOKUP($AL$18,paramètres!$E$33:$F$44,2,FALSE),Z1507*$D1507,0)))</f>
        <v>0</v>
      </c>
      <c r="AM1507" s="13">
        <f>IF($D1507="",0,IF($E1507="",0,IF(VLOOKUP($E1507,paramètres!$E$33:$F$44,2,FALSE)&lt;=VLOOKUP($AM$18,paramètres!$E$33:$F$44,2,FALSE),AA1507*$D1507,0)))</f>
        <v>0</v>
      </c>
      <c r="AN1507" s="154">
        <f>IF($D1507="",0,IF($E1507="",0,IF(VLOOKUP($E1507,paramètres!$E$33:$F$44,2,FALSE)&lt;=VLOOKUP($AN$18,paramètres!$E$33:$F$44,2,FALSE),AB1507*$D1507,0)))</f>
        <v>0</v>
      </c>
      <c r="AO1507" s="149" t="str">
        <f>IF(paramètres!$B$28=1,((SUM(Q1507:Z1507)/1.02)+SUM(AA1507:AB1507))*0.0303/9*COUNT(Q1507:Y1507),IF(paramètres!$B$28=2,(SUM(Q1507:AB1507))*0.0303/9*COUNT(Q1507:Y1507),"Missing Delta option"))</f>
        <v>Missing Delta option</v>
      </c>
      <c r="AP1507" s="13" t="str">
        <f>IF(paramètres!$B$28=1,(((SUM(Q1507:Z1507)/1.02)+SUM(AA1507:AB1507))+((SUM(AC1507:AL1507)/1.02)+SUM(AM1507:AO1507)))*cotpatr,IF(paramètres!$B$28=2,(SUM(Q1507:AO1507)*cotpatr),"Missing Delta Option"))</f>
        <v>Missing Delta Option</v>
      </c>
      <c r="AQ1507" s="13" t="str" cm="1">
        <f t="array" ref="AQ1507">IF(paramètres!$B$28=1,(((SUM(Q1507:Z1507)/1.02)+SUM(AA1507:AB1507))+((SUM(AC1507:AN1507)/1.02)+SUM(AM1507:AN1507)))/12*pécule,IF(paramètres!$B$28=2,SUM(Q1507:AN1507)/12*pécule,"Missing Delta Option"))</f>
        <v>Missing Delta Option</v>
      </c>
      <c r="AR1507" s="132" t="e">
        <f>IF(paramètres!$B$28=1,(((SUM(Q1507:Z1507)/1.02)+SUM(AA1507:AB1507))+((SUM(AC1507:AN1507)/1.02)+SUM(AM1507:AN1507)))+AO1507+AP1507+AQ1507,SUM(Q1507:AN1507)+AO1507+AP1507+AQ1507)</f>
        <v>#VALUE!</v>
      </c>
    </row>
    <row r="1508" spans="1:44" x14ac:dyDescent="0.25">
      <c r="A1508" s="131"/>
      <c r="B1508" s="39"/>
      <c r="C1508" s="39"/>
      <c r="D1508" s="93"/>
      <c r="E1508" s="68"/>
      <c r="F1508" s="40"/>
      <c r="G1508" s="94"/>
      <c r="H1508" s="38"/>
      <c r="I1508" s="95"/>
      <c r="J1508" s="40"/>
      <c r="K1508" s="38"/>
      <c r="L1508" s="95"/>
      <c r="M1508" s="40"/>
      <c r="N1508" s="38"/>
      <c r="O1508" s="95"/>
      <c r="P1508" s="68"/>
      <c r="Q1508" s="226"/>
      <c r="R1508" s="227"/>
      <c r="S1508" s="227"/>
      <c r="T1508" s="227"/>
      <c r="U1508" s="227"/>
      <c r="V1508" s="227"/>
      <c r="W1508" s="227"/>
      <c r="X1508" s="227"/>
      <c r="Y1508" s="227"/>
      <c r="Z1508" s="227"/>
      <c r="AA1508" s="227"/>
      <c r="AB1508" s="228"/>
      <c r="AC1508" s="149">
        <f>IF($D1508="",0,IF($E1508="",0,IF(VLOOKUP($E1508,paramètres!$E$33:$F$44,2,FALSE)&lt;=VLOOKUP($AC$18,paramètres!$E$33:$F$44,2,FALSE),Q1508*$D1508,0)))</f>
        <v>0</v>
      </c>
      <c r="AD1508" s="13">
        <f>IF($D1508="",0,IF($E1508="",0,IF(VLOOKUP($E1508,paramètres!$E$33:$F$44,2,FALSE)&lt;=VLOOKUP($AD$18,paramètres!$E$33:$F$44,2,FALSE),R1508*$D1508,0)))</f>
        <v>0</v>
      </c>
      <c r="AE1508" s="13">
        <f>IF($D1508="",0,IF($E1508="",0,IF(VLOOKUP($E1508,paramètres!$E$33:$F$44,2,FALSE)&lt;=VLOOKUP($AE$18,paramètres!$E$33:$F$44,2,FALSE),S1508*$D1508,0)))</f>
        <v>0</v>
      </c>
      <c r="AF1508" s="13">
        <f>IF($D1508="",0,IF($E1508="",0,IF(VLOOKUP($E1508,paramètres!$E$33:$F$44,2,FALSE)&lt;=VLOOKUP($AF$18,paramètres!$E$33:$F$44,2,FALSE),T1508*$D1508,0)))</f>
        <v>0</v>
      </c>
      <c r="AG1508" s="13">
        <f>IF($D1508="",0,IF($E1508="",0,IF(VLOOKUP($E1508,paramètres!$E$33:$F$44,2,FALSE)&lt;=VLOOKUP($AG$18,paramètres!$E$33:$F$44,2,FALSE),U1508*$D1508,0)))</f>
        <v>0</v>
      </c>
      <c r="AH1508" s="13">
        <f>IF($D1508="",0,IF($E1508="",0,IF(VLOOKUP($E1508,paramètres!$E$33:$F$44,2,FALSE)&lt;=VLOOKUP($AH$18,paramètres!$E$33:$F$44,2,FALSE),V1508*$D1508,0)))</f>
        <v>0</v>
      </c>
      <c r="AI1508" s="13">
        <f>IF($D1508="",0,IF($E1508="",0,IF(VLOOKUP($E1508,paramètres!$E$33:$F$44,2,FALSE)&lt;=VLOOKUP($AI$18,paramètres!$E$33:$F$44,2,FALSE),W1508*$D1508,0)))</f>
        <v>0</v>
      </c>
      <c r="AJ1508" s="13">
        <f>IF($D1508="",0,IF($E1508="",0,IF(VLOOKUP($E1508,paramètres!$E$33:$F$44,2,FALSE)&lt;=VLOOKUP($AJ$18,paramètres!$E$33:$F$44,2,FALSE),X1508*$D1508,0)))</f>
        <v>0</v>
      </c>
      <c r="AK1508" s="13">
        <f>IF($D1508="",0,IF($E1508="",0,IF(VLOOKUP($E1508,paramètres!$E$33:$F$44,2,FALSE)&lt;=VLOOKUP($AK$18,paramètres!$E$33:$F$44,2,FALSE),Y1508*$D1508,0)))</f>
        <v>0</v>
      </c>
      <c r="AL1508" s="13">
        <f>IF($D1508="",0,IF($E1508="",0,IF(VLOOKUP($E1508,paramètres!$E$33:$F$44,2,FALSE)&lt;=VLOOKUP($AL$18,paramètres!$E$33:$F$44,2,FALSE),Z1508*$D1508,0)))</f>
        <v>0</v>
      </c>
      <c r="AM1508" s="13">
        <f>IF($D1508="",0,IF($E1508="",0,IF(VLOOKUP($E1508,paramètres!$E$33:$F$44,2,FALSE)&lt;=VLOOKUP($AM$18,paramètres!$E$33:$F$44,2,FALSE),AA1508*$D1508,0)))</f>
        <v>0</v>
      </c>
      <c r="AN1508" s="154">
        <f>IF($D1508="",0,IF($E1508="",0,IF(VLOOKUP($E1508,paramètres!$E$33:$F$44,2,FALSE)&lt;=VLOOKUP($AN$18,paramètres!$E$33:$F$44,2,FALSE),AB1508*$D1508,0)))</f>
        <v>0</v>
      </c>
      <c r="AO1508" s="149" t="str">
        <f>IF(paramètres!$B$28=1,((SUM(Q1508:Z1508)/1.02)+SUM(AA1508:AB1508))*0.0303/9*COUNT(Q1508:Y1508),IF(paramètres!$B$28=2,(SUM(Q1508:AB1508))*0.0303/9*COUNT(Q1508:Y1508),"Missing Delta option"))</f>
        <v>Missing Delta option</v>
      </c>
      <c r="AP1508" s="13" t="str">
        <f>IF(paramètres!$B$28=1,(((SUM(Q1508:Z1508)/1.02)+SUM(AA1508:AB1508))+((SUM(AC1508:AL1508)/1.02)+SUM(AM1508:AO1508)))*cotpatr,IF(paramètres!$B$28=2,(SUM(Q1508:AO1508)*cotpatr),"Missing Delta Option"))</f>
        <v>Missing Delta Option</v>
      </c>
      <c r="AQ1508" s="13" t="str" cm="1">
        <f t="array" ref="AQ1508">IF(paramètres!$B$28=1,(((SUM(Q1508:Z1508)/1.02)+SUM(AA1508:AB1508))+((SUM(AC1508:AN1508)/1.02)+SUM(AM1508:AN1508)))/12*pécule,IF(paramètres!$B$28=2,SUM(Q1508:AN1508)/12*pécule,"Missing Delta Option"))</f>
        <v>Missing Delta Option</v>
      </c>
      <c r="AR1508" s="132" t="e">
        <f>IF(paramètres!$B$28=1,(((SUM(Q1508:Z1508)/1.02)+SUM(AA1508:AB1508))+((SUM(AC1508:AN1508)/1.02)+SUM(AM1508:AN1508)))+AO1508+AP1508+AQ1508,SUM(Q1508:AN1508)+AO1508+AP1508+AQ1508)</f>
        <v>#VALUE!</v>
      </c>
    </row>
    <row r="1509" spans="1:44" x14ac:dyDescent="0.25">
      <c r="A1509" s="131"/>
      <c r="B1509" s="39"/>
      <c r="C1509" s="39"/>
      <c r="D1509" s="93"/>
      <c r="E1509" s="68"/>
      <c r="F1509" s="40"/>
      <c r="G1509" s="94"/>
      <c r="H1509" s="38"/>
      <c r="I1509" s="95"/>
      <c r="J1509" s="40"/>
      <c r="K1509" s="38"/>
      <c r="L1509" s="95"/>
      <c r="M1509" s="40"/>
      <c r="N1509" s="38"/>
      <c r="O1509" s="95"/>
      <c r="P1509" s="68"/>
      <c r="Q1509" s="226"/>
      <c r="R1509" s="227"/>
      <c r="S1509" s="227"/>
      <c r="T1509" s="227"/>
      <c r="U1509" s="227"/>
      <c r="V1509" s="227"/>
      <c r="W1509" s="227"/>
      <c r="X1509" s="227"/>
      <c r="Y1509" s="227"/>
      <c r="Z1509" s="227"/>
      <c r="AA1509" s="227"/>
      <c r="AB1509" s="228"/>
      <c r="AC1509" s="149">
        <f>IF($D1509="",0,IF($E1509="",0,IF(VLOOKUP($E1509,paramètres!$E$33:$F$44,2,FALSE)&lt;=VLOOKUP($AC$18,paramètres!$E$33:$F$44,2,FALSE),Q1509*$D1509,0)))</f>
        <v>0</v>
      </c>
      <c r="AD1509" s="13">
        <f>IF($D1509="",0,IF($E1509="",0,IF(VLOOKUP($E1509,paramètres!$E$33:$F$44,2,FALSE)&lt;=VLOOKUP($AD$18,paramètres!$E$33:$F$44,2,FALSE),R1509*$D1509,0)))</f>
        <v>0</v>
      </c>
      <c r="AE1509" s="13">
        <f>IF($D1509="",0,IF($E1509="",0,IF(VLOOKUP($E1509,paramètres!$E$33:$F$44,2,FALSE)&lt;=VLOOKUP($AE$18,paramètres!$E$33:$F$44,2,FALSE),S1509*$D1509,0)))</f>
        <v>0</v>
      </c>
      <c r="AF1509" s="13">
        <f>IF($D1509="",0,IF($E1509="",0,IF(VLOOKUP($E1509,paramètres!$E$33:$F$44,2,FALSE)&lt;=VLOOKUP($AF$18,paramètres!$E$33:$F$44,2,FALSE),T1509*$D1509,0)))</f>
        <v>0</v>
      </c>
      <c r="AG1509" s="13">
        <f>IF($D1509="",0,IF($E1509="",0,IF(VLOOKUP($E1509,paramètres!$E$33:$F$44,2,FALSE)&lt;=VLOOKUP($AG$18,paramètres!$E$33:$F$44,2,FALSE),U1509*$D1509,0)))</f>
        <v>0</v>
      </c>
      <c r="AH1509" s="13">
        <f>IF($D1509="",0,IF($E1509="",0,IF(VLOOKUP($E1509,paramètres!$E$33:$F$44,2,FALSE)&lt;=VLOOKUP($AH$18,paramètres!$E$33:$F$44,2,FALSE),V1509*$D1509,0)))</f>
        <v>0</v>
      </c>
      <c r="AI1509" s="13">
        <f>IF($D1509="",0,IF($E1509="",0,IF(VLOOKUP($E1509,paramètres!$E$33:$F$44,2,FALSE)&lt;=VLOOKUP($AI$18,paramètres!$E$33:$F$44,2,FALSE),W1509*$D1509,0)))</f>
        <v>0</v>
      </c>
      <c r="AJ1509" s="13">
        <f>IF($D1509="",0,IF($E1509="",0,IF(VLOOKUP($E1509,paramètres!$E$33:$F$44,2,FALSE)&lt;=VLOOKUP($AJ$18,paramètres!$E$33:$F$44,2,FALSE),X1509*$D1509,0)))</f>
        <v>0</v>
      </c>
      <c r="AK1509" s="13">
        <f>IF($D1509="",0,IF($E1509="",0,IF(VLOOKUP($E1509,paramètres!$E$33:$F$44,2,FALSE)&lt;=VLOOKUP($AK$18,paramètres!$E$33:$F$44,2,FALSE),Y1509*$D1509,0)))</f>
        <v>0</v>
      </c>
      <c r="AL1509" s="13">
        <f>IF($D1509="",0,IF($E1509="",0,IF(VLOOKUP($E1509,paramètres!$E$33:$F$44,2,FALSE)&lt;=VLOOKUP($AL$18,paramètres!$E$33:$F$44,2,FALSE),Z1509*$D1509,0)))</f>
        <v>0</v>
      </c>
      <c r="AM1509" s="13">
        <f>IF($D1509="",0,IF($E1509="",0,IF(VLOOKUP($E1509,paramètres!$E$33:$F$44,2,FALSE)&lt;=VLOOKUP($AM$18,paramètres!$E$33:$F$44,2,FALSE),AA1509*$D1509,0)))</f>
        <v>0</v>
      </c>
      <c r="AN1509" s="154">
        <f>IF($D1509="",0,IF($E1509="",0,IF(VLOOKUP($E1509,paramètres!$E$33:$F$44,2,FALSE)&lt;=VLOOKUP($AN$18,paramètres!$E$33:$F$44,2,FALSE),AB1509*$D1509,0)))</f>
        <v>0</v>
      </c>
      <c r="AO1509" s="149" t="str">
        <f>IF(paramètres!$B$28=1,((SUM(Q1509:Z1509)/1.02)+SUM(AA1509:AB1509))*0.0303/9*COUNT(Q1509:Y1509),IF(paramètres!$B$28=2,(SUM(Q1509:AB1509))*0.0303/9*COUNT(Q1509:Y1509),"Missing Delta option"))</f>
        <v>Missing Delta option</v>
      </c>
      <c r="AP1509" s="13" t="str">
        <f>IF(paramètres!$B$28=1,(((SUM(Q1509:Z1509)/1.02)+SUM(AA1509:AB1509))+((SUM(AC1509:AL1509)/1.02)+SUM(AM1509:AO1509)))*cotpatr,IF(paramètres!$B$28=2,(SUM(Q1509:AO1509)*cotpatr),"Missing Delta Option"))</f>
        <v>Missing Delta Option</v>
      </c>
      <c r="AQ1509" s="13" t="str" cm="1">
        <f t="array" ref="AQ1509">IF(paramètres!$B$28=1,(((SUM(Q1509:Z1509)/1.02)+SUM(AA1509:AB1509))+((SUM(AC1509:AN1509)/1.02)+SUM(AM1509:AN1509)))/12*pécule,IF(paramètres!$B$28=2,SUM(Q1509:AN1509)/12*pécule,"Missing Delta Option"))</f>
        <v>Missing Delta Option</v>
      </c>
      <c r="AR1509" s="132" t="e">
        <f>IF(paramètres!$B$28=1,(((SUM(Q1509:Z1509)/1.02)+SUM(AA1509:AB1509))+((SUM(AC1509:AN1509)/1.02)+SUM(AM1509:AN1509)))+AO1509+AP1509+AQ1509,SUM(Q1509:AN1509)+AO1509+AP1509+AQ1509)</f>
        <v>#VALUE!</v>
      </c>
    </row>
    <row r="1510" spans="1:44" x14ac:dyDescent="0.25">
      <c r="A1510" s="131"/>
      <c r="B1510" s="39"/>
      <c r="C1510" s="39"/>
      <c r="D1510" s="93"/>
      <c r="E1510" s="68"/>
      <c r="F1510" s="40"/>
      <c r="G1510" s="94"/>
      <c r="H1510" s="38"/>
      <c r="I1510" s="95"/>
      <c r="J1510" s="40"/>
      <c r="K1510" s="38"/>
      <c r="L1510" s="95"/>
      <c r="M1510" s="40"/>
      <c r="N1510" s="38"/>
      <c r="O1510" s="95"/>
      <c r="P1510" s="68"/>
      <c r="Q1510" s="226"/>
      <c r="R1510" s="227"/>
      <c r="S1510" s="227"/>
      <c r="T1510" s="227"/>
      <c r="U1510" s="227"/>
      <c r="V1510" s="227"/>
      <c r="W1510" s="227"/>
      <c r="X1510" s="227"/>
      <c r="Y1510" s="227"/>
      <c r="Z1510" s="227"/>
      <c r="AA1510" s="227"/>
      <c r="AB1510" s="228"/>
      <c r="AC1510" s="149">
        <f>IF($D1510="",0,IF($E1510="",0,IF(VLOOKUP($E1510,paramètres!$E$33:$F$44,2,FALSE)&lt;=VLOOKUP($AC$18,paramètres!$E$33:$F$44,2,FALSE),Q1510*$D1510,0)))</f>
        <v>0</v>
      </c>
      <c r="AD1510" s="13">
        <f>IF($D1510="",0,IF($E1510="",0,IF(VLOOKUP($E1510,paramètres!$E$33:$F$44,2,FALSE)&lt;=VLOOKUP($AD$18,paramètres!$E$33:$F$44,2,FALSE),R1510*$D1510,0)))</f>
        <v>0</v>
      </c>
      <c r="AE1510" s="13">
        <f>IF($D1510="",0,IF($E1510="",0,IF(VLOOKUP($E1510,paramètres!$E$33:$F$44,2,FALSE)&lt;=VLOOKUP($AE$18,paramètres!$E$33:$F$44,2,FALSE),S1510*$D1510,0)))</f>
        <v>0</v>
      </c>
      <c r="AF1510" s="13">
        <f>IF($D1510="",0,IF($E1510="",0,IF(VLOOKUP($E1510,paramètres!$E$33:$F$44,2,FALSE)&lt;=VLOOKUP($AF$18,paramètres!$E$33:$F$44,2,FALSE),T1510*$D1510,0)))</f>
        <v>0</v>
      </c>
      <c r="AG1510" s="13">
        <f>IF($D1510="",0,IF($E1510="",0,IF(VLOOKUP($E1510,paramètres!$E$33:$F$44,2,FALSE)&lt;=VLOOKUP($AG$18,paramètres!$E$33:$F$44,2,FALSE),U1510*$D1510,0)))</f>
        <v>0</v>
      </c>
      <c r="AH1510" s="13">
        <f>IF($D1510="",0,IF($E1510="",0,IF(VLOOKUP($E1510,paramètres!$E$33:$F$44,2,FALSE)&lt;=VLOOKUP($AH$18,paramètres!$E$33:$F$44,2,FALSE),V1510*$D1510,0)))</f>
        <v>0</v>
      </c>
      <c r="AI1510" s="13">
        <f>IF($D1510="",0,IF($E1510="",0,IF(VLOOKUP($E1510,paramètres!$E$33:$F$44,2,FALSE)&lt;=VLOOKUP($AI$18,paramètres!$E$33:$F$44,2,FALSE),W1510*$D1510,0)))</f>
        <v>0</v>
      </c>
      <c r="AJ1510" s="13">
        <f>IF($D1510="",0,IF($E1510="",0,IF(VLOOKUP($E1510,paramètres!$E$33:$F$44,2,FALSE)&lt;=VLOOKUP($AJ$18,paramètres!$E$33:$F$44,2,FALSE),X1510*$D1510,0)))</f>
        <v>0</v>
      </c>
      <c r="AK1510" s="13">
        <f>IF($D1510="",0,IF($E1510="",0,IF(VLOOKUP($E1510,paramètres!$E$33:$F$44,2,FALSE)&lt;=VLOOKUP($AK$18,paramètres!$E$33:$F$44,2,FALSE),Y1510*$D1510,0)))</f>
        <v>0</v>
      </c>
      <c r="AL1510" s="13">
        <f>IF($D1510="",0,IF($E1510="",0,IF(VLOOKUP($E1510,paramètres!$E$33:$F$44,2,FALSE)&lt;=VLOOKUP($AL$18,paramètres!$E$33:$F$44,2,FALSE),Z1510*$D1510,0)))</f>
        <v>0</v>
      </c>
      <c r="AM1510" s="13">
        <f>IF($D1510="",0,IF($E1510="",0,IF(VLOOKUP($E1510,paramètres!$E$33:$F$44,2,FALSE)&lt;=VLOOKUP($AM$18,paramètres!$E$33:$F$44,2,FALSE),AA1510*$D1510,0)))</f>
        <v>0</v>
      </c>
      <c r="AN1510" s="154">
        <f>IF($D1510="",0,IF($E1510="",0,IF(VLOOKUP($E1510,paramètres!$E$33:$F$44,2,FALSE)&lt;=VLOOKUP($AN$18,paramètres!$E$33:$F$44,2,FALSE),AB1510*$D1510,0)))</f>
        <v>0</v>
      </c>
      <c r="AO1510" s="149" t="str">
        <f>IF(paramètres!$B$28=1,((SUM(Q1510:Z1510)/1.02)+SUM(AA1510:AB1510))*0.0303/9*COUNT(Q1510:Y1510),IF(paramètres!$B$28=2,(SUM(Q1510:AB1510))*0.0303/9*COUNT(Q1510:Y1510),"Missing Delta option"))</f>
        <v>Missing Delta option</v>
      </c>
      <c r="AP1510" s="13" t="str">
        <f>IF(paramètres!$B$28=1,(((SUM(Q1510:Z1510)/1.02)+SUM(AA1510:AB1510))+((SUM(AC1510:AL1510)/1.02)+SUM(AM1510:AO1510)))*cotpatr,IF(paramètres!$B$28=2,(SUM(Q1510:AO1510)*cotpatr),"Missing Delta Option"))</f>
        <v>Missing Delta Option</v>
      </c>
      <c r="AQ1510" s="13" t="str" cm="1">
        <f t="array" ref="AQ1510">IF(paramètres!$B$28=1,(((SUM(Q1510:Z1510)/1.02)+SUM(AA1510:AB1510))+((SUM(AC1510:AN1510)/1.02)+SUM(AM1510:AN1510)))/12*pécule,IF(paramètres!$B$28=2,SUM(Q1510:AN1510)/12*pécule,"Missing Delta Option"))</f>
        <v>Missing Delta Option</v>
      </c>
      <c r="AR1510" s="132" t="e">
        <f>IF(paramètres!$B$28=1,(((SUM(Q1510:Z1510)/1.02)+SUM(AA1510:AB1510))+((SUM(AC1510:AN1510)/1.02)+SUM(AM1510:AN1510)))+AO1510+AP1510+AQ1510,SUM(Q1510:AN1510)+AO1510+AP1510+AQ1510)</f>
        <v>#VALUE!</v>
      </c>
    </row>
    <row r="1511" spans="1:44" x14ac:dyDescent="0.25">
      <c r="A1511" s="131"/>
      <c r="B1511" s="39"/>
      <c r="C1511" s="39"/>
      <c r="D1511" s="93"/>
      <c r="E1511" s="68"/>
      <c r="F1511" s="40"/>
      <c r="G1511" s="94"/>
      <c r="H1511" s="38"/>
      <c r="I1511" s="95"/>
      <c r="J1511" s="40"/>
      <c r="K1511" s="38"/>
      <c r="L1511" s="95"/>
      <c r="M1511" s="40"/>
      <c r="N1511" s="38"/>
      <c r="O1511" s="95"/>
      <c r="P1511" s="68"/>
      <c r="Q1511" s="226"/>
      <c r="R1511" s="227"/>
      <c r="S1511" s="227"/>
      <c r="T1511" s="227"/>
      <c r="U1511" s="227"/>
      <c r="V1511" s="227"/>
      <c r="W1511" s="227"/>
      <c r="X1511" s="227"/>
      <c r="Y1511" s="227"/>
      <c r="Z1511" s="227"/>
      <c r="AA1511" s="227"/>
      <c r="AB1511" s="228"/>
      <c r="AC1511" s="149">
        <f>IF($D1511="",0,IF($E1511="",0,IF(VLOOKUP($E1511,paramètres!$E$33:$F$44,2,FALSE)&lt;=VLOOKUP($AC$18,paramètres!$E$33:$F$44,2,FALSE),Q1511*$D1511,0)))</f>
        <v>0</v>
      </c>
      <c r="AD1511" s="13">
        <f>IF($D1511="",0,IF($E1511="",0,IF(VLOOKUP($E1511,paramètres!$E$33:$F$44,2,FALSE)&lt;=VLOOKUP($AD$18,paramètres!$E$33:$F$44,2,FALSE),R1511*$D1511,0)))</f>
        <v>0</v>
      </c>
      <c r="AE1511" s="13">
        <f>IF($D1511="",0,IF($E1511="",0,IF(VLOOKUP($E1511,paramètres!$E$33:$F$44,2,FALSE)&lt;=VLOOKUP($AE$18,paramètres!$E$33:$F$44,2,FALSE),S1511*$D1511,0)))</f>
        <v>0</v>
      </c>
      <c r="AF1511" s="13">
        <f>IF($D1511="",0,IF($E1511="",0,IF(VLOOKUP($E1511,paramètres!$E$33:$F$44,2,FALSE)&lt;=VLOOKUP($AF$18,paramètres!$E$33:$F$44,2,FALSE),T1511*$D1511,0)))</f>
        <v>0</v>
      </c>
      <c r="AG1511" s="13">
        <f>IF($D1511="",0,IF($E1511="",0,IF(VLOOKUP($E1511,paramètres!$E$33:$F$44,2,FALSE)&lt;=VLOOKUP($AG$18,paramètres!$E$33:$F$44,2,FALSE),U1511*$D1511,0)))</f>
        <v>0</v>
      </c>
      <c r="AH1511" s="13">
        <f>IF($D1511="",0,IF($E1511="",0,IF(VLOOKUP($E1511,paramètres!$E$33:$F$44,2,FALSE)&lt;=VLOOKUP($AH$18,paramètres!$E$33:$F$44,2,FALSE),V1511*$D1511,0)))</f>
        <v>0</v>
      </c>
      <c r="AI1511" s="13">
        <f>IF($D1511="",0,IF($E1511="",0,IF(VLOOKUP($E1511,paramètres!$E$33:$F$44,2,FALSE)&lt;=VLOOKUP($AI$18,paramètres!$E$33:$F$44,2,FALSE),W1511*$D1511,0)))</f>
        <v>0</v>
      </c>
      <c r="AJ1511" s="13">
        <f>IF($D1511="",0,IF($E1511="",0,IF(VLOOKUP($E1511,paramètres!$E$33:$F$44,2,FALSE)&lt;=VLOOKUP($AJ$18,paramètres!$E$33:$F$44,2,FALSE),X1511*$D1511,0)))</f>
        <v>0</v>
      </c>
      <c r="AK1511" s="13">
        <f>IF($D1511="",0,IF($E1511="",0,IF(VLOOKUP($E1511,paramètres!$E$33:$F$44,2,FALSE)&lt;=VLOOKUP($AK$18,paramètres!$E$33:$F$44,2,FALSE),Y1511*$D1511,0)))</f>
        <v>0</v>
      </c>
      <c r="AL1511" s="13">
        <f>IF($D1511="",0,IF($E1511="",0,IF(VLOOKUP($E1511,paramètres!$E$33:$F$44,2,FALSE)&lt;=VLOOKUP($AL$18,paramètres!$E$33:$F$44,2,FALSE),Z1511*$D1511,0)))</f>
        <v>0</v>
      </c>
      <c r="AM1511" s="13">
        <f>IF($D1511="",0,IF($E1511="",0,IF(VLOOKUP($E1511,paramètres!$E$33:$F$44,2,FALSE)&lt;=VLOOKUP($AM$18,paramètres!$E$33:$F$44,2,FALSE),AA1511*$D1511,0)))</f>
        <v>0</v>
      </c>
      <c r="AN1511" s="154">
        <f>IF($D1511="",0,IF($E1511="",0,IF(VLOOKUP($E1511,paramètres!$E$33:$F$44,2,FALSE)&lt;=VLOOKUP($AN$18,paramètres!$E$33:$F$44,2,FALSE),AB1511*$D1511,0)))</f>
        <v>0</v>
      </c>
      <c r="AO1511" s="149" t="str">
        <f>IF(paramètres!$B$28=1,((SUM(Q1511:Z1511)/1.02)+SUM(AA1511:AB1511))*0.0303/9*COUNT(Q1511:Y1511),IF(paramètres!$B$28=2,(SUM(Q1511:AB1511))*0.0303/9*COUNT(Q1511:Y1511),"Missing Delta option"))</f>
        <v>Missing Delta option</v>
      </c>
      <c r="AP1511" s="13" t="str">
        <f>IF(paramètres!$B$28=1,(((SUM(Q1511:Z1511)/1.02)+SUM(AA1511:AB1511))+((SUM(AC1511:AL1511)/1.02)+SUM(AM1511:AO1511)))*cotpatr,IF(paramètres!$B$28=2,(SUM(Q1511:AO1511)*cotpatr),"Missing Delta Option"))</f>
        <v>Missing Delta Option</v>
      </c>
      <c r="AQ1511" s="13" t="str" cm="1">
        <f t="array" ref="AQ1511">IF(paramètres!$B$28=1,(((SUM(Q1511:Z1511)/1.02)+SUM(AA1511:AB1511))+((SUM(AC1511:AN1511)/1.02)+SUM(AM1511:AN1511)))/12*pécule,IF(paramètres!$B$28=2,SUM(Q1511:AN1511)/12*pécule,"Missing Delta Option"))</f>
        <v>Missing Delta Option</v>
      </c>
      <c r="AR1511" s="132" t="e">
        <f>IF(paramètres!$B$28=1,(((SUM(Q1511:Z1511)/1.02)+SUM(AA1511:AB1511))+((SUM(AC1511:AN1511)/1.02)+SUM(AM1511:AN1511)))+AO1511+AP1511+AQ1511,SUM(Q1511:AN1511)+AO1511+AP1511+AQ1511)</f>
        <v>#VALUE!</v>
      </c>
    </row>
    <row r="1512" spans="1:44" x14ac:dyDescent="0.25">
      <c r="A1512" s="131"/>
      <c r="B1512" s="39"/>
      <c r="C1512" s="39"/>
      <c r="D1512" s="93"/>
      <c r="E1512" s="68"/>
      <c r="F1512" s="40"/>
      <c r="G1512" s="94"/>
      <c r="H1512" s="38"/>
      <c r="I1512" s="95"/>
      <c r="J1512" s="40"/>
      <c r="K1512" s="38"/>
      <c r="L1512" s="95"/>
      <c r="M1512" s="40"/>
      <c r="N1512" s="38"/>
      <c r="O1512" s="95"/>
      <c r="P1512" s="68"/>
      <c r="Q1512" s="226"/>
      <c r="R1512" s="227"/>
      <c r="S1512" s="227"/>
      <c r="T1512" s="227"/>
      <c r="U1512" s="227"/>
      <c r="V1512" s="227"/>
      <c r="W1512" s="227"/>
      <c r="X1512" s="227"/>
      <c r="Y1512" s="227"/>
      <c r="Z1512" s="227"/>
      <c r="AA1512" s="227"/>
      <c r="AB1512" s="228"/>
      <c r="AC1512" s="149">
        <f>IF($D1512="",0,IF($E1512="",0,IF(VLOOKUP($E1512,paramètres!$E$33:$F$44,2,FALSE)&lt;=VLOOKUP($AC$18,paramètres!$E$33:$F$44,2,FALSE),Q1512*$D1512,0)))</f>
        <v>0</v>
      </c>
      <c r="AD1512" s="13">
        <f>IF($D1512="",0,IF($E1512="",0,IF(VLOOKUP($E1512,paramètres!$E$33:$F$44,2,FALSE)&lt;=VLOOKUP($AD$18,paramètres!$E$33:$F$44,2,FALSE),R1512*$D1512,0)))</f>
        <v>0</v>
      </c>
      <c r="AE1512" s="13">
        <f>IF($D1512="",0,IF($E1512="",0,IF(VLOOKUP($E1512,paramètres!$E$33:$F$44,2,FALSE)&lt;=VLOOKUP($AE$18,paramètres!$E$33:$F$44,2,FALSE),S1512*$D1512,0)))</f>
        <v>0</v>
      </c>
      <c r="AF1512" s="13">
        <f>IF($D1512="",0,IF($E1512="",0,IF(VLOOKUP($E1512,paramètres!$E$33:$F$44,2,FALSE)&lt;=VLOOKUP($AF$18,paramètres!$E$33:$F$44,2,FALSE),T1512*$D1512,0)))</f>
        <v>0</v>
      </c>
      <c r="AG1512" s="13">
        <f>IF($D1512="",0,IF($E1512="",0,IF(VLOOKUP($E1512,paramètres!$E$33:$F$44,2,FALSE)&lt;=VLOOKUP($AG$18,paramètres!$E$33:$F$44,2,FALSE),U1512*$D1512,0)))</f>
        <v>0</v>
      </c>
      <c r="AH1512" s="13">
        <f>IF($D1512="",0,IF($E1512="",0,IF(VLOOKUP($E1512,paramètres!$E$33:$F$44,2,FALSE)&lt;=VLOOKUP($AH$18,paramètres!$E$33:$F$44,2,FALSE),V1512*$D1512,0)))</f>
        <v>0</v>
      </c>
      <c r="AI1512" s="13">
        <f>IF($D1512="",0,IF($E1512="",0,IF(VLOOKUP($E1512,paramètres!$E$33:$F$44,2,FALSE)&lt;=VLOOKUP($AI$18,paramètres!$E$33:$F$44,2,FALSE),W1512*$D1512,0)))</f>
        <v>0</v>
      </c>
      <c r="AJ1512" s="13">
        <f>IF($D1512="",0,IF($E1512="",0,IF(VLOOKUP($E1512,paramètres!$E$33:$F$44,2,FALSE)&lt;=VLOOKUP($AJ$18,paramètres!$E$33:$F$44,2,FALSE),X1512*$D1512,0)))</f>
        <v>0</v>
      </c>
      <c r="AK1512" s="13">
        <f>IF($D1512="",0,IF($E1512="",0,IF(VLOOKUP($E1512,paramètres!$E$33:$F$44,2,FALSE)&lt;=VLOOKUP($AK$18,paramètres!$E$33:$F$44,2,FALSE),Y1512*$D1512,0)))</f>
        <v>0</v>
      </c>
      <c r="AL1512" s="13">
        <f>IF($D1512="",0,IF($E1512="",0,IF(VLOOKUP($E1512,paramètres!$E$33:$F$44,2,FALSE)&lt;=VLOOKUP($AL$18,paramètres!$E$33:$F$44,2,FALSE),Z1512*$D1512,0)))</f>
        <v>0</v>
      </c>
      <c r="AM1512" s="13">
        <f>IF($D1512="",0,IF($E1512="",0,IF(VLOOKUP($E1512,paramètres!$E$33:$F$44,2,FALSE)&lt;=VLOOKUP($AM$18,paramètres!$E$33:$F$44,2,FALSE),AA1512*$D1512,0)))</f>
        <v>0</v>
      </c>
      <c r="AN1512" s="154">
        <f>IF($D1512="",0,IF($E1512="",0,IF(VLOOKUP($E1512,paramètres!$E$33:$F$44,2,FALSE)&lt;=VLOOKUP($AN$18,paramètres!$E$33:$F$44,2,FALSE),AB1512*$D1512,0)))</f>
        <v>0</v>
      </c>
      <c r="AO1512" s="149" t="str">
        <f>IF(paramètres!$B$28=1,((SUM(Q1512:Z1512)/1.02)+SUM(AA1512:AB1512))*0.0303/9*COUNT(Q1512:Y1512),IF(paramètres!$B$28=2,(SUM(Q1512:AB1512))*0.0303/9*COUNT(Q1512:Y1512),"Missing Delta option"))</f>
        <v>Missing Delta option</v>
      </c>
      <c r="AP1512" s="13" t="str">
        <f>IF(paramètres!$B$28=1,(((SUM(Q1512:Z1512)/1.02)+SUM(AA1512:AB1512))+((SUM(AC1512:AL1512)/1.02)+SUM(AM1512:AO1512)))*cotpatr,IF(paramètres!$B$28=2,(SUM(Q1512:AO1512)*cotpatr),"Missing Delta Option"))</f>
        <v>Missing Delta Option</v>
      </c>
      <c r="AQ1512" s="13" t="str" cm="1">
        <f t="array" ref="AQ1512">IF(paramètres!$B$28=1,(((SUM(Q1512:Z1512)/1.02)+SUM(AA1512:AB1512))+((SUM(AC1512:AN1512)/1.02)+SUM(AM1512:AN1512)))/12*pécule,IF(paramètres!$B$28=2,SUM(Q1512:AN1512)/12*pécule,"Missing Delta Option"))</f>
        <v>Missing Delta Option</v>
      </c>
      <c r="AR1512" s="132" t="e">
        <f>IF(paramètres!$B$28=1,(((SUM(Q1512:Z1512)/1.02)+SUM(AA1512:AB1512))+((SUM(AC1512:AN1512)/1.02)+SUM(AM1512:AN1512)))+AO1512+AP1512+AQ1512,SUM(Q1512:AN1512)+AO1512+AP1512+AQ1512)</f>
        <v>#VALUE!</v>
      </c>
    </row>
    <row r="1513" spans="1:44" x14ac:dyDescent="0.25">
      <c r="A1513" s="131"/>
      <c r="B1513" s="39"/>
      <c r="C1513" s="39"/>
      <c r="D1513" s="93"/>
      <c r="E1513" s="68"/>
      <c r="F1513" s="40"/>
      <c r="G1513" s="94"/>
      <c r="H1513" s="38"/>
      <c r="I1513" s="95"/>
      <c r="J1513" s="40"/>
      <c r="K1513" s="38"/>
      <c r="L1513" s="95"/>
      <c r="M1513" s="40"/>
      <c r="N1513" s="38"/>
      <c r="O1513" s="95"/>
      <c r="P1513" s="68"/>
      <c r="Q1513" s="226"/>
      <c r="R1513" s="227"/>
      <c r="S1513" s="227"/>
      <c r="T1513" s="227"/>
      <c r="U1513" s="227"/>
      <c r="V1513" s="227"/>
      <c r="W1513" s="227"/>
      <c r="X1513" s="227"/>
      <c r="Y1513" s="227"/>
      <c r="Z1513" s="227"/>
      <c r="AA1513" s="227"/>
      <c r="AB1513" s="228"/>
      <c r="AC1513" s="149">
        <f>IF($D1513="",0,IF($E1513="",0,IF(VLOOKUP($E1513,paramètres!$E$33:$F$44,2,FALSE)&lt;=VLOOKUP($AC$18,paramètres!$E$33:$F$44,2,FALSE),Q1513*$D1513,0)))</f>
        <v>0</v>
      </c>
      <c r="AD1513" s="13">
        <f>IF($D1513="",0,IF($E1513="",0,IF(VLOOKUP($E1513,paramètres!$E$33:$F$44,2,FALSE)&lt;=VLOOKUP($AD$18,paramètres!$E$33:$F$44,2,FALSE),R1513*$D1513,0)))</f>
        <v>0</v>
      </c>
      <c r="AE1513" s="13">
        <f>IF($D1513="",0,IF($E1513="",0,IF(VLOOKUP($E1513,paramètres!$E$33:$F$44,2,FALSE)&lt;=VLOOKUP($AE$18,paramètres!$E$33:$F$44,2,FALSE),S1513*$D1513,0)))</f>
        <v>0</v>
      </c>
      <c r="AF1513" s="13">
        <f>IF($D1513="",0,IF($E1513="",0,IF(VLOOKUP($E1513,paramètres!$E$33:$F$44,2,FALSE)&lt;=VLOOKUP($AF$18,paramètres!$E$33:$F$44,2,FALSE),T1513*$D1513,0)))</f>
        <v>0</v>
      </c>
      <c r="AG1513" s="13">
        <f>IF($D1513="",0,IF($E1513="",0,IF(VLOOKUP($E1513,paramètres!$E$33:$F$44,2,FALSE)&lt;=VLOOKUP($AG$18,paramètres!$E$33:$F$44,2,FALSE),U1513*$D1513,0)))</f>
        <v>0</v>
      </c>
      <c r="AH1513" s="13">
        <f>IF($D1513="",0,IF($E1513="",0,IF(VLOOKUP($E1513,paramètres!$E$33:$F$44,2,FALSE)&lt;=VLOOKUP($AH$18,paramètres!$E$33:$F$44,2,FALSE),V1513*$D1513,0)))</f>
        <v>0</v>
      </c>
      <c r="AI1513" s="13">
        <f>IF($D1513="",0,IF($E1513="",0,IF(VLOOKUP($E1513,paramètres!$E$33:$F$44,2,FALSE)&lt;=VLOOKUP($AI$18,paramètres!$E$33:$F$44,2,FALSE),W1513*$D1513,0)))</f>
        <v>0</v>
      </c>
      <c r="AJ1513" s="13">
        <f>IF($D1513="",0,IF($E1513="",0,IF(VLOOKUP($E1513,paramètres!$E$33:$F$44,2,FALSE)&lt;=VLOOKUP($AJ$18,paramètres!$E$33:$F$44,2,FALSE),X1513*$D1513,0)))</f>
        <v>0</v>
      </c>
      <c r="AK1513" s="13">
        <f>IF($D1513="",0,IF($E1513="",0,IF(VLOOKUP($E1513,paramètres!$E$33:$F$44,2,FALSE)&lt;=VLOOKUP($AK$18,paramètres!$E$33:$F$44,2,FALSE),Y1513*$D1513,0)))</f>
        <v>0</v>
      </c>
      <c r="AL1513" s="13">
        <f>IF($D1513="",0,IF($E1513="",0,IF(VLOOKUP($E1513,paramètres!$E$33:$F$44,2,FALSE)&lt;=VLOOKUP($AL$18,paramètres!$E$33:$F$44,2,FALSE),Z1513*$D1513,0)))</f>
        <v>0</v>
      </c>
      <c r="AM1513" s="13">
        <f>IF($D1513="",0,IF($E1513="",0,IF(VLOOKUP($E1513,paramètres!$E$33:$F$44,2,FALSE)&lt;=VLOOKUP($AM$18,paramètres!$E$33:$F$44,2,FALSE),AA1513*$D1513,0)))</f>
        <v>0</v>
      </c>
      <c r="AN1513" s="154">
        <f>IF($D1513="",0,IF($E1513="",0,IF(VLOOKUP($E1513,paramètres!$E$33:$F$44,2,FALSE)&lt;=VLOOKUP($AN$18,paramètres!$E$33:$F$44,2,FALSE),AB1513*$D1513,0)))</f>
        <v>0</v>
      </c>
      <c r="AO1513" s="149" t="str">
        <f>IF(paramètres!$B$28=1,((SUM(Q1513:Z1513)/1.02)+SUM(AA1513:AB1513))*0.0303/9*COUNT(Q1513:Y1513),IF(paramètres!$B$28=2,(SUM(Q1513:AB1513))*0.0303/9*COUNT(Q1513:Y1513),"Missing Delta option"))</f>
        <v>Missing Delta option</v>
      </c>
      <c r="AP1513" s="13" t="str">
        <f>IF(paramètres!$B$28=1,(((SUM(Q1513:Z1513)/1.02)+SUM(AA1513:AB1513))+((SUM(AC1513:AL1513)/1.02)+SUM(AM1513:AO1513)))*cotpatr,IF(paramètres!$B$28=2,(SUM(Q1513:AO1513)*cotpatr),"Missing Delta Option"))</f>
        <v>Missing Delta Option</v>
      </c>
      <c r="AQ1513" s="13" t="str" cm="1">
        <f t="array" ref="AQ1513">IF(paramètres!$B$28=1,(((SUM(Q1513:Z1513)/1.02)+SUM(AA1513:AB1513))+((SUM(AC1513:AN1513)/1.02)+SUM(AM1513:AN1513)))/12*pécule,IF(paramètres!$B$28=2,SUM(Q1513:AN1513)/12*pécule,"Missing Delta Option"))</f>
        <v>Missing Delta Option</v>
      </c>
      <c r="AR1513" s="132" t="e">
        <f>IF(paramètres!$B$28=1,(((SUM(Q1513:Z1513)/1.02)+SUM(AA1513:AB1513))+((SUM(AC1513:AN1513)/1.02)+SUM(AM1513:AN1513)))+AO1513+AP1513+AQ1513,SUM(Q1513:AN1513)+AO1513+AP1513+AQ1513)</f>
        <v>#VALUE!</v>
      </c>
    </row>
    <row r="1514" spans="1:44" x14ac:dyDescent="0.25">
      <c r="A1514" s="131"/>
      <c r="B1514" s="39"/>
      <c r="C1514" s="39"/>
      <c r="D1514" s="93"/>
      <c r="E1514" s="68"/>
      <c r="F1514" s="40"/>
      <c r="G1514" s="94"/>
      <c r="H1514" s="38"/>
      <c r="I1514" s="95"/>
      <c r="J1514" s="40"/>
      <c r="K1514" s="38"/>
      <c r="L1514" s="95"/>
      <c r="M1514" s="40"/>
      <c r="N1514" s="38"/>
      <c r="O1514" s="95"/>
      <c r="P1514" s="68"/>
      <c r="Q1514" s="226"/>
      <c r="R1514" s="227"/>
      <c r="S1514" s="227"/>
      <c r="T1514" s="227"/>
      <c r="U1514" s="227"/>
      <c r="V1514" s="227"/>
      <c r="W1514" s="227"/>
      <c r="X1514" s="227"/>
      <c r="Y1514" s="227"/>
      <c r="Z1514" s="227"/>
      <c r="AA1514" s="227"/>
      <c r="AB1514" s="228"/>
      <c r="AC1514" s="149">
        <f>IF($D1514="",0,IF($E1514="",0,IF(VLOOKUP($E1514,paramètres!$E$33:$F$44,2,FALSE)&lt;=VLOOKUP($AC$18,paramètres!$E$33:$F$44,2,FALSE),Q1514*$D1514,0)))</f>
        <v>0</v>
      </c>
      <c r="AD1514" s="13">
        <f>IF($D1514="",0,IF($E1514="",0,IF(VLOOKUP($E1514,paramètres!$E$33:$F$44,2,FALSE)&lt;=VLOOKUP($AD$18,paramètres!$E$33:$F$44,2,FALSE),R1514*$D1514,0)))</f>
        <v>0</v>
      </c>
      <c r="AE1514" s="13">
        <f>IF($D1514="",0,IF($E1514="",0,IF(VLOOKUP($E1514,paramètres!$E$33:$F$44,2,FALSE)&lt;=VLOOKUP($AE$18,paramètres!$E$33:$F$44,2,FALSE),S1514*$D1514,0)))</f>
        <v>0</v>
      </c>
      <c r="AF1514" s="13">
        <f>IF($D1514="",0,IF($E1514="",0,IF(VLOOKUP($E1514,paramètres!$E$33:$F$44,2,FALSE)&lt;=VLOOKUP($AF$18,paramètres!$E$33:$F$44,2,FALSE),T1514*$D1514,0)))</f>
        <v>0</v>
      </c>
      <c r="AG1514" s="13">
        <f>IF($D1514="",0,IF($E1514="",0,IF(VLOOKUP($E1514,paramètres!$E$33:$F$44,2,FALSE)&lt;=VLOOKUP($AG$18,paramètres!$E$33:$F$44,2,FALSE),U1514*$D1514,0)))</f>
        <v>0</v>
      </c>
      <c r="AH1514" s="13">
        <f>IF($D1514="",0,IF($E1514="",0,IF(VLOOKUP($E1514,paramètres!$E$33:$F$44,2,FALSE)&lt;=VLOOKUP($AH$18,paramètres!$E$33:$F$44,2,FALSE),V1514*$D1514,0)))</f>
        <v>0</v>
      </c>
      <c r="AI1514" s="13">
        <f>IF($D1514="",0,IF($E1514="",0,IF(VLOOKUP($E1514,paramètres!$E$33:$F$44,2,FALSE)&lt;=VLOOKUP($AI$18,paramètres!$E$33:$F$44,2,FALSE),W1514*$D1514,0)))</f>
        <v>0</v>
      </c>
      <c r="AJ1514" s="13">
        <f>IF($D1514="",0,IF($E1514="",0,IF(VLOOKUP($E1514,paramètres!$E$33:$F$44,2,FALSE)&lt;=VLOOKUP($AJ$18,paramètres!$E$33:$F$44,2,FALSE),X1514*$D1514,0)))</f>
        <v>0</v>
      </c>
      <c r="AK1514" s="13">
        <f>IF($D1514="",0,IF($E1514="",0,IF(VLOOKUP($E1514,paramètres!$E$33:$F$44,2,FALSE)&lt;=VLOOKUP($AK$18,paramètres!$E$33:$F$44,2,FALSE),Y1514*$D1514,0)))</f>
        <v>0</v>
      </c>
      <c r="AL1514" s="13">
        <f>IF($D1514="",0,IF($E1514="",0,IF(VLOOKUP($E1514,paramètres!$E$33:$F$44,2,FALSE)&lt;=VLOOKUP($AL$18,paramètres!$E$33:$F$44,2,FALSE),Z1514*$D1514,0)))</f>
        <v>0</v>
      </c>
      <c r="AM1514" s="13">
        <f>IF($D1514="",0,IF($E1514="",0,IF(VLOOKUP($E1514,paramètres!$E$33:$F$44,2,FALSE)&lt;=VLOOKUP($AM$18,paramètres!$E$33:$F$44,2,FALSE),AA1514*$D1514,0)))</f>
        <v>0</v>
      </c>
      <c r="AN1514" s="154">
        <f>IF($D1514="",0,IF($E1514="",0,IF(VLOOKUP($E1514,paramètres!$E$33:$F$44,2,FALSE)&lt;=VLOOKUP($AN$18,paramètres!$E$33:$F$44,2,FALSE),AB1514*$D1514,0)))</f>
        <v>0</v>
      </c>
      <c r="AO1514" s="149" t="str">
        <f>IF(paramètres!$B$28=1,((SUM(Q1514:Z1514)/1.02)+SUM(AA1514:AB1514))*0.0303/9*COUNT(Q1514:Y1514),IF(paramètres!$B$28=2,(SUM(Q1514:AB1514))*0.0303/9*COUNT(Q1514:Y1514),"Missing Delta option"))</f>
        <v>Missing Delta option</v>
      </c>
      <c r="AP1514" s="13" t="str">
        <f>IF(paramètres!$B$28=1,(((SUM(Q1514:Z1514)/1.02)+SUM(AA1514:AB1514))+((SUM(AC1514:AL1514)/1.02)+SUM(AM1514:AO1514)))*cotpatr,IF(paramètres!$B$28=2,(SUM(Q1514:AO1514)*cotpatr),"Missing Delta Option"))</f>
        <v>Missing Delta Option</v>
      </c>
      <c r="AQ1514" s="13" t="str" cm="1">
        <f t="array" ref="AQ1514">IF(paramètres!$B$28=1,(((SUM(Q1514:Z1514)/1.02)+SUM(AA1514:AB1514))+((SUM(AC1514:AN1514)/1.02)+SUM(AM1514:AN1514)))/12*pécule,IF(paramètres!$B$28=2,SUM(Q1514:AN1514)/12*pécule,"Missing Delta Option"))</f>
        <v>Missing Delta Option</v>
      </c>
      <c r="AR1514" s="132" t="e">
        <f>IF(paramètres!$B$28=1,(((SUM(Q1514:Z1514)/1.02)+SUM(AA1514:AB1514))+((SUM(AC1514:AN1514)/1.02)+SUM(AM1514:AN1514)))+AO1514+AP1514+AQ1514,SUM(Q1514:AN1514)+AO1514+AP1514+AQ1514)</f>
        <v>#VALUE!</v>
      </c>
    </row>
    <row r="1515" spans="1:44" x14ac:dyDescent="0.25">
      <c r="A1515" s="131"/>
      <c r="B1515" s="39"/>
      <c r="C1515" s="39"/>
      <c r="D1515" s="93"/>
      <c r="E1515" s="68"/>
      <c r="F1515" s="40"/>
      <c r="G1515" s="94"/>
      <c r="H1515" s="38"/>
      <c r="I1515" s="95"/>
      <c r="J1515" s="40"/>
      <c r="K1515" s="38"/>
      <c r="L1515" s="95"/>
      <c r="M1515" s="40"/>
      <c r="N1515" s="38"/>
      <c r="O1515" s="95"/>
      <c r="P1515" s="68"/>
      <c r="Q1515" s="226"/>
      <c r="R1515" s="227"/>
      <c r="S1515" s="227"/>
      <c r="T1515" s="227"/>
      <c r="U1515" s="227"/>
      <c r="V1515" s="227"/>
      <c r="W1515" s="227"/>
      <c r="X1515" s="227"/>
      <c r="Y1515" s="227"/>
      <c r="Z1515" s="227"/>
      <c r="AA1515" s="227"/>
      <c r="AB1515" s="228"/>
      <c r="AC1515" s="149">
        <f>IF($D1515="",0,IF($E1515="",0,IF(VLOOKUP($E1515,paramètres!$E$33:$F$44,2,FALSE)&lt;=VLOOKUP($AC$18,paramètres!$E$33:$F$44,2,FALSE),Q1515*$D1515,0)))</f>
        <v>0</v>
      </c>
      <c r="AD1515" s="13">
        <f>IF($D1515="",0,IF($E1515="",0,IF(VLOOKUP($E1515,paramètres!$E$33:$F$44,2,FALSE)&lt;=VLOOKUP($AD$18,paramètres!$E$33:$F$44,2,FALSE),R1515*$D1515,0)))</f>
        <v>0</v>
      </c>
      <c r="AE1515" s="13">
        <f>IF($D1515="",0,IF($E1515="",0,IF(VLOOKUP($E1515,paramètres!$E$33:$F$44,2,FALSE)&lt;=VLOOKUP($AE$18,paramètres!$E$33:$F$44,2,FALSE),S1515*$D1515,0)))</f>
        <v>0</v>
      </c>
      <c r="AF1515" s="13">
        <f>IF($D1515="",0,IF($E1515="",0,IF(VLOOKUP($E1515,paramètres!$E$33:$F$44,2,FALSE)&lt;=VLOOKUP($AF$18,paramètres!$E$33:$F$44,2,FALSE),T1515*$D1515,0)))</f>
        <v>0</v>
      </c>
      <c r="AG1515" s="13">
        <f>IF($D1515="",0,IF($E1515="",0,IF(VLOOKUP($E1515,paramètres!$E$33:$F$44,2,FALSE)&lt;=VLOOKUP($AG$18,paramètres!$E$33:$F$44,2,FALSE),U1515*$D1515,0)))</f>
        <v>0</v>
      </c>
      <c r="AH1515" s="13">
        <f>IF($D1515="",0,IF($E1515="",0,IF(VLOOKUP($E1515,paramètres!$E$33:$F$44,2,FALSE)&lt;=VLOOKUP($AH$18,paramètres!$E$33:$F$44,2,FALSE),V1515*$D1515,0)))</f>
        <v>0</v>
      </c>
      <c r="AI1515" s="13">
        <f>IF($D1515="",0,IF($E1515="",0,IF(VLOOKUP($E1515,paramètres!$E$33:$F$44,2,FALSE)&lt;=VLOOKUP($AI$18,paramètres!$E$33:$F$44,2,FALSE),W1515*$D1515,0)))</f>
        <v>0</v>
      </c>
      <c r="AJ1515" s="13">
        <f>IF($D1515="",0,IF($E1515="",0,IF(VLOOKUP($E1515,paramètres!$E$33:$F$44,2,FALSE)&lt;=VLOOKUP($AJ$18,paramètres!$E$33:$F$44,2,FALSE),X1515*$D1515,0)))</f>
        <v>0</v>
      </c>
      <c r="AK1515" s="13">
        <f>IF($D1515="",0,IF($E1515="",0,IF(VLOOKUP($E1515,paramètres!$E$33:$F$44,2,FALSE)&lt;=VLOOKUP($AK$18,paramètres!$E$33:$F$44,2,FALSE),Y1515*$D1515,0)))</f>
        <v>0</v>
      </c>
      <c r="AL1515" s="13">
        <f>IF($D1515="",0,IF($E1515="",0,IF(VLOOKUP($E1515,paramètres!$E$33:$F$44,2,FALSE)&lt;=VLOOKUP($AL$18,paramètres!$E$33:$F$44,2,FALSE),Z1515*$D1515,0)))</f>
        <v>0</v>
      </c>
      <c r="AM1515" s="13">
        <f>IF($D1515="",0,IF($E1515="",0,IF(VLOOKUP($E1515,paramètres!$E$33:$F$44,2,FALSE)&lt;=VLOOKUP($AM$18,paramètres!$E$33:$F$44,2,FALSE),AA1515*$D1515,0)))</f>
        <v>0</v>
      </c>
      <c r="AN1515" s="154">
        <f>IF($D1515="",0,IF($E1515="",0,IF(VLOOKUP($E1515,paramètres!$E$33:$F$44,2,FALSE)&lt;=VLOOKUP($AN$18,paramètres!$E$33:$F$44,2,FALSE),AB1515*$D1515,0)))</f>
        <v>0</v>
      </c>
      <c r="AO1515" s="149" t="str">
        <f>IF(paramètres!$B$28=1,((SUM(Q1515:Z1515)/1.02)+SUM(AA1515:AB1515))*0.0303/9*COUNT(Q1515:Y1515),IF(paramètres!$B$28=2,(SUM(Q1515:AB1515))*0.0303/9*COUNT(Q1515:Y1515),"Missing Delta option"))</f>
        <v>Missing Delta option</v>
      </c>
      <c r="AP1515" s="13" t="str">
        <f>IF(paramètres!$B$28=1,(((SUM(Q1515:Z1515)/1.02)+SUM(AA1515:AB1515))+((SUM(AC1515:AL1515)/1.02)+SUM(AM1515:AO1515)))*cotpatr,IF(paramètres!$B$28=2,(SUM(Q1515:AO1515)*cotpatr),"Missing Delta Option"))</f>
        <v>Missing Delta Option</v>
      </c>
      <c r="AQ1515" s="13" t="str" cm="1">
        <f t="array" ref="AQ1515">IF(paramètres!$B$28=1,(((SUM(Q1515:Z1515)/1.02)+SUM(AA1515:AB1515))+((SUM(AC1515:AN1515)/1.02)+SUM(AM1515:AN1515)))/12*pécule,IF(paramètres!$B$28=2,SUM(Q1515:AN1515)/12*pécule,"Missing Delta Option"))</f>
        <v>Missing Delta Option</v>
      </c>
      <c r="AR1515" s="132" t="e">
        <f>IF(paramètres!$B$28=1,(((SUM(Q1515:Z1515)/1.02)+SUM(AA1515:AB1515))+((SUM(AC1515:AN1515)/1.02)+SUM(AM1515:AN1515)))+AO1515+AP1515+AQ1515,SUM(Q1515:AN1515)+AO1515+AP1515+AQ1515)</f>
        <v>#VALUE!</v>
      </c>
    </row>
    <row r="1516" spans="1:44" x14ac:dyDescent="0.25">
      <c r="A1516" s="131"/>
      <c r="B1516" s="39"/>
      <c r="C1516" s="39"/>
      <c r="D1516" s="93"/>
      <c r="E1516" s="68"/>
      <c r="F1516" s="40"/>
      <c r="G1516" s="94"/>
      <c r="H1516" s="38"/>
      <c r="I1516" s="95"/>
      <c r="J1516" s="40"/>
      <c r="K1516" s="38"/>
      <c r="L1516" s="95"/>
      <c r="M1516" s="40"/>
      <c r="N1516" s="38"/>
      <c r="O1516" s="95"/>
      <c r="P1516" s="68"/>
      <c r="Q1516" s="226"/>
      <c r="R1516" s="227"/>
      <c r="S1516" s="227"/>
      <c r="T1516" s="227"/>
      <c r="U1516" s="227"/>
      <c r="V1516" s="227"/>
      <c r="W1516" s="227"/>
      <c r="X1516" s="227"/>
      <c r="Y1516" s="227"/>
      <c r="Z1516" s="227"/>
      <c r="AA1516" s="227"/>
      <c r="AB1516" s="228"/>
      <c r="AC1516" s="149">
        <f>IF($D1516="",0,IF($E1516="",0,IF(VLOOKUP($E1516,paramètres!$E$33:$F$44,2,FALSE)&lt;=VLOOKUP($AC$18,paramètres!$E$33:$F$44,2,FALSE),Q1516*$D1516,0)))</f>
        <v>0</v>
      </c>
      <c r="AD1516" s="13">
        <f>IF($D1516="",0,IF($E1516="",0,IF(VLOOKUP($E1516,paramètres!$E$33:$F$44,2,FALSE)&lt;=VLOOKUP($AD$18,paramètres!$E$33:$F$44,2,FALSE),R1516*$D1516,0)))</f>
        <v>0</v>
      </c>
      <c r="AE1516" s="13">
        <f>IF($D1516="",0,IF($E1516="",0,IF(VLOOKUP($E1516,paramètres!$E$33:$F$44,2,FALSE)&lt;=VLOOKUP($AE$18,paramètres!$E$33:$F$44,2,FALSE),S1516*$D1516,0)))</f>
        <v>0</v>
      </c>
      <c r="AF1516" s="13">
        <f>IF($D1516="",0,IF($E1516="",0,IF(VLOOKUP($E1516,paramètres!$E$33:$F$44,2,FALSE)&lt;=VLOOKUP($AF$18,paramètres!$E$33:$F$44,2,FALSE),T1516*$D1516,0)))</f>
        <v>0</v>
      </c>
      <c r="AG1516" s="13">
        <f>IF($D1516="",0,IF($E1516="",0,IF(VLOOKUP($E1516,paramètres!$E$33:$F$44,2,FALSE)&lt;=VLOOKUP($AG$18,paramètres!$E$33:$F$44,2,FALSE),U1516*$D1516,0)))</f>
        <v>0</v>
      </c>
      <c r="AH1516" s="13">
        <f>IF($D1516="",0,IF($E1516="",0,IF(VLOOKUP($E1516,paramètres!$E$33:$F$44,2,FALSE)&lt;=VLOOKUP($AH$18,paramètres!$E$33:$F$44,2,FALSE),V1516*$D1516,0)))</f>
        <v>0</v>
      </c>
      <c r="AI1516" s="13">
        <f>IF($D1516="",0,IF($E1516="",0,IF(VLOOKUP($E1516,paramètres!$E$33:$F$44,2,FALSE)&lt;=VLOOKUP($AI$18,paramètres!$E$33:$F$44,2,FALSE),W1516*$D1516,0)))</f>
        <v>0</v>
      </c>
      <c r="AJ1516" s="13">
        <f>IF($D1516="",0,IF($E1516="",0,IF(VLOOKUP($E1516,paramètres!$E$33:$F$44,2,FALSE)&lt;=VLOOKUP($AJ$18,paramètres!$E$33:$F$44,2,FALSE),X1516*$D1516,0)))</f>
        <v>0</v>
      </c>
      <c r="AK1516" s="13">
        <f>IF($D1516="",0,IF($E1516="",0,IF(VLOOKUP($E1516,paramètres!$E$33:$F$44,2,FALSE)&lt;=VLOOKUP($AK$18,paramètres!$E$33:$F$44,2,FALSE),Y1516*$D1516,0)))</f>
        <v>0</v>
      </c>
      <c r="AL1516" s="13">
        <f>IF($D1516="",0,IF($E1516="",0,IF(VLOOKUP($E1516,paramètres!$E$33:$F$44,2,FALSE)&lt;=VLOOKUP($AL$18,paramètres!$E$33:$F$44,2,FALSE),Z1516*$D1516,0)))</f>
        <v>0</v>
      </c>
      <c r="AM1516" s="13">
        <f>IF($D1516="",0,IF($E1516="",0,IF(VLOOKUP($E1516,paramètres!$E$33:$F$44,2,FALSE)&lt;=VLOOKUP($AM$18,paramètres!$E$33:$F$44,2,FALSE),AA1516*$D1516,0)))</f>
        <v>0</v>
      </c>
      <c r="AN1516" s="154">
        <f>IF($D1516="",0,IF($E1516="",0,IF(VLOOKUP($E1516,paramètres!$E$33:$F$44,2,FALSE)&lt;=VLOOKUP($AN$18,paramètres!$E$33:$F$44,2,FALSE),AB1516*$D1516,0)))</f>
        <v>0</v>
      </c>
      <c r="AO1516" s="149" t="str">
        <f>IF(paramètres!$B$28=1,((SUM(Q1516:Z1516)/1.02)+SUM(AA1516:AB1516))*0.0303/9*COUNT(Q1516:Y1516),IF(paramètres!$B$28=2,(SUM(Q1516:AB1516))*0.0303/9*COUNT(Q1516:Y1516),"Missing Delta option"))</f>
        <v>Missing Delta option</v>
      </c>
      <c r="AP1516" s="13" t="str">
        <f>IF(paramètres!$B$28=1,(((SUM(Q1516:Z1516)/1.02)+SUM(AA1516:AB1516))+((SUM(AC1516:AL1516)/1.02)+SUM(AM1516:AO1516)))*cotpatr,IF(paramètres!$B$28=2,(SUM(Q1516:AO1516)*cotpatr),"Missing Delta Option"))</f>
        <v>Missing Delta Option</v>
      </c>
      <c r="AQ1516" s="13" t="str" cm="1">
        <f t="array" ref="AQ1516">IF(paramètres!$B$28=1,(((SUM(Q1516:Z1516)/1.02)+SUM(AA1516:AB1516))+((SUM(AC1516:AN1516)/1.02)+SUM(AM1516:AN1516)))/12*pécule,IF(paramètres!$B$28=2,SUM(Q1516:AN1516)/12*pécule,"Missing Delta Option"))</f>
        <v>Missing Delta Option</v>
      </c>
      <c r="AR1516" s="132" t="e">
        <f>IF(paramètres!$B$28=1,(((SUM(Q1516:Z1516)/1.02)+SUM(AA1516:AB1516))+((SUM(AC1516:AN1516)/1.02)+SUM(AM1516:AN1516)))+AO1516+AP1516+AQ1516,SUM(Q1516:AN1516)+AO1516+AP1516+AQ1516)</f>
        <v>#VALUE!</v>
      </c>
    </row>
    <row r="1517" spans="1:44" x14ac:dyDescent="0.25">
      <c r="A1517" s="131"/>
      <c r="B1517" s="39"/>
      <c r="C1517" s="39"/>
      <c r="D1517" s="93"/>
      <c r="E1517" s="68"/>
      <c r="F1517" s="40"/>
      <c r="G1517" s="94"/>
      <c r="H1517" s="38"/>
      <c r="I1517" s="95"/>
      <c r="J1517" s="40"/>
      <c r="K1517" s="38"/>
      <c r="L1517" s="95"/>
      <c r="M1517" s="40"/>
      <c r="N1517" s="38"/>
      <c r="O1517" s="95"/>
      <c r="P1517" s="68"/>
      <c r="Q1517" s="226"/>
      <c r="R1517" s="227"/>
      <c r="S1517" s="227"/>
      <c r="T1517" s="227"/>
      <c r="U1517" s="227"/>
      <c r="V1517" s="227"/>
      <c r="W1517" s="227"/>
      <c r="X1517" s="227"/>
      <c r="Y1517" s="227"/>
      <c r="Z1517" s="227"/>
      <c r="AA1517" s="227"/>
      <c r="AB1517" s="228"/>
      <c r="AC1517" s="149">
        <f>IF($D1517="",0,IF($E1517="",0,IF(VLOOKUP($E1517,paramètres!$E$33:$F$44,2,FALSE)&lt;=VLOOKUP($AC$18,paramètres!$E$33:$F$44,2,FALSE),Q1517*$D1517,0)))</f>
        <v>0</v>
      </c>
      <c r="AD1517" s="13">
        <f>IF($D1517="",0,IF($E1517="",0,IF(VLOOKUP($E1517,paramètres!$E$33:$F$44,2,FALSE)&lt;=VLOOKUP($AD$18,paramètres!$E$33:$F$44,2,FALSE),R1517*$D1517,0)))</f>
        <v>0</v>
      </c>
      <c r="AE1517" s="13">
        <f>IF($D1517="",0,IF($E1517="",0,IF(VLOOKUP($E1517,paramètres!$E$33:$F$44,2,FALSE)&lt;=VLOOKUP($AE$18,paramètres!$E$33:$F$44,2,FALSE),S1517*$D1517,0)))</f>
        <v>0</v>
      </c>
      <c r="AF1517" s="13">
        <f>IF($D1517="",0,IF($E1517="",0,IF(VLOOKUP($E1517,paramètres!$E$33:$F$44,2,FALSE)&lt;=VLOOKUP($AF$18,paramètres!$E$33:$F$44,2,FALSE),T1517*$D1517,0)))</f>
        <v>0</v>
      </c>
      <c r="AG1517" s="13">
        <f>IF($D1517="",0,IF($E1517="",0,IF(VLOOKUP($E1517,paramètres!$E$33:$F$44,2,FALSE)&lt;=VLOOKUP($AG$18,paramètres!$E$33:$F$44,2,FALSE),U1517*$D1517,0)))</f>
        <v>0</v>
      </c>
      <c r="AH1517" s="13">
        <f>IF($D1517="",0,IF($E1517="",0,IF(VLOOKUP($E1517,paramètres!$E$33:$F$44,2,FALSE)&lt;=VLOOKUP($AH$18,paramètres!$E$33:$F$44,2,FALSE),V1517*$D1517,0)))</f>
        <v>0</v>
      </c>
      <c r="AI1517" s="13">
        <f>IF($D1517="",0,IF($E1517="",0,IF(VLOOKUP($E1517,paramètres!$E$33:$F$44,2,FALSE)&lt;=VLOOKUP($AI$18,paramètres!$E$33:$F$44,2,FALSE),W1517*$D1517,0)))</f>
        <v>0</v>
      </c>
      <c r="AJ1517" s="13">
        <f>IF($D1517="",0,IF($E1517="",0,IF(VLOOKUP($E1517,paramètres!$E$33:$F$44,2,FALSE)&lt;=VLOOKUP($AJ$18,paramètres!$E$33:$F$44,2,FALSE),X1517*$D1517,0)))</f>
        <v>0</v>
      </c>
      <c r="AK1517" s="13">
        <f>IF($D1517="",0,IF($E1517="",0,IF(VLOOKUP($E1517,paramètres!$E$33:$F$44,2,FALSE)&lt;=VLOOKUP($AK$18,paramètres!$E$33:$F$44,2,FALSE),Y1517*$D1517,0)))</f>
        <v>0</v>
      </c>
      <c r="AL1517" s="13">
        <f>IF($D1517="",0,IF($E1517="",0,IF(VLOOKUP($E1517,paramètres!$E$33:$F$44,2,FALSE)&lt;=VLOOKUP($AL$18,paramètres!$E$33:$F$44,2,FALSE),Z1517*$D1517,0)))</f>
        <v>0</v>
      </c>
      <c r="AM1517" s="13">
        <f>IF($D1517="",0,IF($E1517="",0,IF(VLOOKUP($E1517,paramètres!$E$33:$F$44,2,FALSE)&lt;=VLOOKUP($AM$18,paramètres!$E$33:$F$44,2,FALSE),AA1517*$D1517,0)))</f>
        <v>0</v>
      </c>
      <c r="AN1517" s="154">
        <f>IF($D1517="",0,IF($E1517="",0,IF(VLOOKUP($E1517,paramètres!$E$33:$F$44,2,FALSE)&lt;=VLOOKUP($AN$18,paramètres!$E$33:$F$44,2,FALSE),AB1517*$D1517,0)))</f>
        <v>0</v>
      </c>
      <c r="AO1517" s="149" t="str">
        <f>IF(paramètres!$B$28=1,((SUM(Q1517:Z1517)/1.02)+SUM(AA1517:AB1517))*0.0303/9*COUNT(Q1517:Y1517),IF(paramètres!$B$28=2,(SUM(Q1517:AB1517))*0.0303/9*COUNT(Q1517:Y1517),"Missing Delta option"))</f>
        <v>Missing Delta option</v>
      </c>
      <c r="AP1517" s="13" t="str">
        <f>IF(paramètres!$B$28=1,(((SUM(Q1517:Z1517)/1.02)+SUM(AA1517:AB1517))+((SUM(AC1517:AL1517)/1.02)+SUM(AM1517:AO1517)))*cotpatr,IF(paramètres!$B$28=2,(SUM(Q1517:AO1517)*cotpatr),"Missing Delta Option"))</f>
        <v>Missing Delta Option</v>
      </c>
      <c r="AQ1517" s="13" t="str" cm="1">
        <f t="array" ref="AQ1517">IF(paramètres!$B$28=1,(((SUM(Q1517:Z1517)/1.02)+SUM(AA1517:AB1517))+((SUM(AC1517:AN1517)/1.02)+SUM(AM1517:AN1517)))/12*pécule,IF(paramètres!$B$28=2,SUM(Q1517:AN1517)/12*pécule,"Missing Delta Option"))</f>
        <v>Missing Delta Option</v>
      </c>
      <c r="AR1517" s="132" t="e">
        <f>IF(paramètres!$B$28=1,(((SUM(Q1517:Z1517)/1.02)+SUM(AA1517:AB1517))+((SUM(AC1517:AN1517)/1.02)+SUM(AM1517:AN1517)))+AO1517+AP1517+AQ1517,SUM(Q1517:AN1517)+AO1517+AP1517+AQ1517)</f>
        <v>#VALUE!</v>
      </c>
    </row>
    <row r="1518" spans="1:44" x14ac:dyDescent="0.25">
      <c r="A1518" s="131"/>
      <c r="B1518" s="39"/>
      <c r="C1518" s="39"/>
      <c r="D1518" s="93"/>
      <c r="E1518" s="68"/>
      <c r="F1518" s="40"/>
      <c r="G1518" s="94"/>
      <c r="H1518" s="38"/>
      <c r="I1518" s="95"/>
      <c r="J1518" s="40"/>
      <c r="K1518" s="38"/>
      <c r="L1518" s="95"/>
      <c r="M1518" s="40"/>
      <c r="N1518" s="38"/>
      <c r="O1518" s="95"/>
      <c r="P1518" s="68"/>
      <c r="Q1518" s="226"/>
      <c r="R1518" s="227"/>
      <c r="S1518" s="227"/>
      <c r="T1518" s="227"/>
      <c r="U1518" s="227"/>
      <c r="V1518" s="227"/>
      <c r="W1518" s="227"/>
      <c r="X1518" s="227"/>
      <c r="Y1518" s="227"/>
      <c r="Z1518" s="227"/>
      <c r="AA1518" s="227"/>
      <c r="AB1518" s="228"/>
      <c r="AC1518" s="149">
        <f>IF($D1518="",0,IF($E1518="",0,IF(VLOOKUP($E1518,paramètres!$E$33:$F$44,2,FALSE)&lt;=VLOOKUP($AC$18,paramètres!$E$33:$F$44,2,FALSE),Q1518*$D1518,0)))</f>
        <v>0</v>
      </c>
      <c r="AD1518" s="13">
        <f>IF($D1518="",0,IF($E1518="",0,IF(VLOOKUP($E1518,paramètres!$E$33:$F$44,2,FALSE)&lt;=VLOOKUP($AD$18,paramètres!$E$33:$F$44,2,FALSE),R1518*$D1518,0)))</f>
        <v>0</v>
      </c>
      <c r="AE1518" s="13">
        <f>IF($D1518="",0,IF($E1518="",0,IF(VLOOKUP($E1518,paramètres!$E$33:$F$44,2,FALSE)&lt;=VLOOKUP($AE$18,paramètres!$E$33:$F$44,2,FALSE),S1518*$D1518,0)))</f>
        <v>0</v>
      </c>
      <c r="AF1518" s="13">
        <f>IF($D1518="",0,IF($E1518="",0,IF(VLOOKUP($E1518,paramètres!$E$33:$F$44,2,FALSE)&lt;=VLOOKUP($AF$18,paramètres!$E$33:$F$44,2,FALSE),T1518*$D1518,0)))</f>
        <v>0</v>
      </c>
      <c r="AG1518" s="13">
        <f>IF($D1518="",0,IF($E1518="",0,IF(VLOOKUP($E1518,paramètres!$E$33:$F$44,2,FALSE)&lt;=VLOOKUP($AG$18,paramètres!$E$33:$F$44,2,FALSE),U1518*$D1518,0)))</f>
        <v>0</v>
      </c>
      <c r="AH1518" s="13">
        <f>IF($D1518="",0,IF($E1518="",0,IF(VLOOKUP($E1518,paramètres!$E$33:$F$44,2,FALSE)&lt;=VLOOKUP($AH$18,paramètres!$E$33:$F$44,2,FALSE),V1518*$D1518,0)))</f>
        <v>0</v>
      </c>
      <c r="AI1518" s="13">
        <f>IF($D1518="",0,IF($E1518="",0,IF(VLOOKUP($E1518,paramètres!$E$33:$F$44,2,FALSE)&lt;=VLOOKUP($AI$18,paramètres!$E$33:$F$44,2,FALSE),W1518*$D1518,0)))</f>
        <v>0</v>
      </c>
      <c r="AJ1518" s="13">
        <f>IF($D1518="",0,IF($E1518="",0,IF(VLOOKUP($E1518,paramètres!$E$33:$F$44,2,FALSE)&lt;=VLOOKUP($AJ$18,paramètres!$E$33:$F$44,2,FALSE),X1518*$D1518,0)))</f>
        <v>0</v>
      </c>
      <c r="AK1518" s="13">
        <f>IF($D1518="",0,IF($E1518="",0,IF(VLOOKUP($E1518,paramètres!$E$33:$F$44,2,FALSE)&lt;=VLOOKUP($AK$18,paramètres!$E$33:$F$44,2,FALSE),Y1518*$D1518,0)))</f>
        <v>0</v>
      </c>
      <c r="AL1518" s="13">
        <f>IF($D1518="",0,IF($E1518="",0,IF(VLOOKUP($E1518,paramètres!$E$33:$F$44,2,FALSE)&lt;=VLOOKUP($AL$18,paramètres!$E$33:$F$44,2,FALSE),Z1518*$D1518,0)))</f>
        <v>0</v>
      </c>
      <c r="AM1518" s="13">
        <f>IF($D1518="",0,IF($E1518="",0,IF(VLOOKUP($E1518,paramètres!$E$33:$F$44,2,FALSE)&lt;=VLOOKUP($AM$18,paramètres!$E$33:$F$44,2,FALSE),AA1518*$D1518,0)))</f>
        <v>0</v>
      </c>
      <c r="AN1518" s="154">
        <f>IF($D1518="",0,IF($E1518="",0,IF(VLOOKUP($E1518,paramètres!$E$33:$F$44,2,FALSE)&lt;=VLOOKUP($AN$18,paramètres!$E$33:$F$44,2,FALSE),AB1518*$D1518,0)))</f>
        <v>0</v>
      </c>
      <c r="AO1518" s="149" t="str">
        <f>IF(paramètres!$B$28=1,((SUM(Q1518:Z1518)/1.02)+SUM(AA1518:AB1518))*0.0303/9*COUNT(Q1518:Y1518),IF(paramètres!$B$28=2,(SUM(Q1518:AB1518))*0.0303/9*COUNT(Q1518:Y1518),"Missing Delta option"))</f>
        <v>Missing Delta option</v>
      </c>
      <c r="AP1518" s="13" t="str">
        <f>IF(paramètres!$B$28=1,(((SUM(Q1518:Z1518)/1.02)+SUM(AA1518:AB1518))+((SUM(AC1518:AL1518)/1.02)+SUM(AM1518:AO1518)))*cotpatr,IF(paramètres!$B$28=2,(SUM(Q1518:AO1518)*cotpatr),"Missing Delta Option"))</f>
        <v>Missing Delta Option</v>
      </c>
      <c r="AQ1518" s="13" t="str" cm="1">
        <f t="array" ref="AQ1518">IF(paramètres!$B$28=1,(((SUM(Q1518:Z1518)/1.02)+SUM(AA1518:AB1518))+((SUM(AC1518:AN1518)/1.02)+SUM(AM1518:AN1518)))/12*pécule,IF(paramètres!$B$28=2,SUM(Q1518:AN1518)/12*pécule,"Missing Delta Option"))</f>
        <v>Missing Delta Option</v>
      </c>
      <c r="AR1518" s="132" t="e">
        <f>IF(paramètres!$B$28=1,(((SUM(Q1518:Z1518)/1.02)+SUM(AA1518:AB1518))+((SUM(AC1518:AN1518)/1.02)+SUM(AM1518:AN1518)))+AO1518+AP1518+AQ1518,SUM(Q1518:AN1518)+AO1518+AP1518+AQ1518)</f>
        <v>#VALUE!</v>
      </c>
    </row>
    <row r="1519" spans="1:44" x14ac:dyDescent="0.25">
      <c r="A1519" s="131"/>
      <c r="B1519" s="39"/>
      <c r="C1519" s="39"/>
      <c r="D1519" s="93"/>
      <c r="E1519" s="68"/>
      <c r="F1519" s="40"/>
      <c r="G1519" s="94"/>
      <c r="H1519" s="38"/>
      <c r="I1519" s="95"/>
      <c r="J1519" s="40"/>
      <c r="K1519" s="38"/>
      <c r="L1519" s="95"/>
      <c r="M1519" s="40"/>
      <c r="N1519" s="38"/>
      <c r="O1519" s="95"/>
      <c r="P1519" s="68"/>
      <c r="Q1519" s="226"/>
      <c r="R1519" s="227"/>
      <c r="S1519" s="227"/>
      <c r="T1519" s="227"/>
      <c r="U1519" s="227"/>
      <c r="V1519" s="227"/>
      <c r="W1519" s="227"/>
      <c r="X1519" s="227"/>
      <c r="Y1519" s="227"/>
      <c r="Z1519" s="227"/>
      <c r="AA1519" s="227"/>
      <c r="AB1519" s="228"/>
      <c r="AC1519" s="149">
        <f>IF($D1519="",0,IF($E1519="",0,IF(VLOOKUP($E1519,paramètres!$E$33:$F$44,2,FALSE)&lt;=VLOOKUP($AC$18,paramètres!$E$33:$F$44,2,FALSE),Q1519*$D1519,0)))</f>
        <v>0</v>
      </c>
      <c r="AD1519" s="13">
        <f>IF($D1519="",0,IF($E1519="",0,IF(VLOOKUP($E1519,paramètres!$E$33:$F$44,2,FALSE)&lt;=VLOOKUP($AD$18,paramètres!$E$33:$F$44,2,FALSE),R1519*$D1519,0)))</f>
        <v>0</v>
      </c>
      <c r="AE1519" s="13">
        <f>IF($D1519="",0,IF($E1519="",0,IF(VLOOKUP($E1519,paramètres!$E$33:$F$44,2,FALSE)&lt;=VLOOKUP($AE$18,paramètres!$E$33:$F$44,2,FALSE),S1519*$D1519,0)))</f>
        <v>0</v>
      </c>
      <c r="AF1519" s="13">
        <f>IF($D1519="",0,IF($E1519="",0,IF(VLOOKUP($E1519,paramètres!$E$33:$F$44,2,FALSE)&lt;=VLOOKUP($AF$18,paramètres!$E$33:$F$44,2,FALSE),T1519*$D1519,0)))</f>
        <v>0</v>
      </c>
      <c r="AG1519" s="13">
        <f>IF($D1519="",0,IF($E1519="",0,IF(VLOOKUP($E1519,paramètres!$E$33:$F$44,2,FALSE)&lt;=VLOOKUP($AG$18,paramètres!$E$33:$F$44,2,FALSE),U1519*$D1519,0)))</f>
        <v>0</v>
      </c>
      <c r="AH1519" s="13">
        <f>IF($D1519="",0,IF($E1519="",0,IF(VLOOKUP($E1519,paramètres!$E$33:$F$44,2,FALSE)&lt;=VLOOKUP($AH$18,paramètres!$E$33:$F$44,2,FALSE),V1519*$D1519,0)))</f>
        <v>0</v>
      </c>
      <c r="AI1519" s="13">
        <f>IF($D1519="",0,IF($E1519="",0,IF(VLOOKUP($E1519,paramètres!$E$33:$F$44,2,FALSE)&lt;=VLOOKUP($AI$18,paramètres!$E$33:$F$44,2,FALSE),W1519*$D1519,0)))</f>
        <v>0</v>
      </c>
      <c r="AJ1519" s="13">
        <f>IF($D1519="",0,IF($E1519="",0,IF(VLOOKUP($E1519,paramètres!$E$33:$F$44,2,FALSE)&lt;=VLOOKUP($AJ$18,paramètres!$E$33:$F$44,2,FALSE),X1519*$D1519,0)))</f>
        <v>0</v>
      </c>
      <c r="AK1519" s="13">
        <f>IF($D1519="",0,IF($E1519="",0,IF(VLOOKUP($E1519,paramètres!$E$33:$F$44,2,FALSE)&lt;=VLOOKUP($AK$18,paramètres!$E$33:$F$44,2,FALSE),Y1519*$D1519,0)))</f>
        <v>0</v>
      </c>
      <c r="AL1519" s="13">
        <f>IF($D1519="",0,IF($E1519="",0,IF(VLOOKUP($E1519,paramètres!$E$33:$F$44,2,FALSE)&lt;=VLOOKUP($AL$18,paramètres!$E$33:$F$44,2,FALSE),Z1519*$D1519,0)))</f>
        <v>0</v>
      </c>
      <c r="AM1519" s="13">
        <f>IF($D1519="",0,IF($E1519="",0,IF(VLOOKUP($E1519,paramètres!$E$33:$F$44,2,FALSE)&lt;=VLOOKUP($AM$18,paramètres!$E$33:$F$44,2,FALSE),AA1519*$D1519,0)))</f>
        <v>0</v>
      </c>
      <c r="AN1519" s="154">
        <f>IF($D1519="",0,IF($E1519="",0,IF(VLOOKUP($E1519,paramètres!$E$33:$F$44,2,FALSE)&lt;=VLOOKUP($AN$18,paramètres!$E$33:$F$44,2,FALSE),AB1519*$D1519,0)))</f>
        <v>0</v>
      </c>
      <c r="AO1519" s="149" t="str">
        <f>IF(paramètres!$B$28=1,((SUM(Q1519:Z1519)/1.02)+SUM(AA1519:AB1519))*0.0303/9*COUNT(Q1519:Y1519),IF(paramètres!$B$28=2,(SUM(Q1519:AB1519))*0.0303/9*COUNT(Q1519:Y1519),"Missing Delta option"))</f>
        <v>Missing Delta option</v>
      </c>
      <c r="AP1519" s="13" t="str">
        <f>IF(paramètres!$B$28=1,(((SUM(Q1519:Z1519)/1.02)+SUM(AA1519:AB1519))+((SUM(AC1519:AL1519)/1.02)+SUM(AM1519:AO1519)))*cotpatr,IF(paramètres!$B$28=2,(SUM(Q1519:AO1519)*cotpatr),"Missing Delta Option"))</f>
        <v>Missing Delta Option</v>
      </c>
      <c r="AQ1519" s="13" t="str" cm="1">
        <f t="array" ref="AQ1519">IF(paramètres!$B$28=1,(((SUM(Q1519:Z1519)/1.02)+SUM(AA1519:AB1519))+((SUM(AC1519:AN1519)/1.02)+SUM(AM1519:AN1519)))/12*pécule,IF(paramètres!$B$28=2,SUM(Q1519:AN1519)/12*pécule,"Missing Delta Option"))</f>
        <v>Missing Delta Option</v>
      </c>
      <c r="AR1519" s="132" t="e">
        <f>IF(paramètres!$B$28=1,(((SUM(Q1519:Z1519)/1.02)+SUM(AA1519:AB1519))+((SUM(AC1519:AN1519)/1.02)+SUM(AM1519:AN1519)))+AO1519+AP1519+AQ1519,SUM(Q1519:AN1519)+AO1519+AP1519+AQ1519)</f>
        <v>#VALUE!</v>
      </c>
    </row>
    <row r="1520" spans="1:44" x14ac:dyDescent="0.25">
      <c r="A1520" s="131"/>
      <c r="B1520" s="39"/>
      <c r="C1520" s="39"/>
      <c r="D1520" s="93"/>
      <c r="E1520" s="68"/>
      <c r="F1520" s="40"/>
      <c r="G1520" s="94"/>
      <c r="H1520" s="38"/>
      <c r="I1520" s="95"/>
      <c r="J1520" s="40"/>
      <c r="K1520" s="38"/>
      <c r="L1520" s="95"/>
      <c r="M1520" s="40"/>
      <c r="N1520" s="38"/>
      <c r="O1520" s="95"/>
      <c r="P1520" s="68"/>
      <c r="Q1520" s="226"/>
      <c r="R1520" s="227"/>
      <c r="S1520" s="227"/>
      <c r="T1520" s="227"/>
      <c r="U1520" s="227"/>
      <c r="V1520" s="227"/>
      <c r="W1520" s="227"/>
      <c r="X1520" s="227"/>
      <c r="Y1520" s="227"/>
      <c r="Z1520" s="227"/>
      <c r="AA1520" s="227"/>
      <c r="AB1520" s="228"/>
      <c r="AC1520" s="149">
        <f>IF($D1520="",0,IF($E1520="",0,IF(VLOOKUP($E1520,paramètres!$E$33:$F$44,2,FALSE)&lt;=VLOOKUP($AC$18,paramètres!$E$33:$F$44,2,FALSE),Q1520*$D1520,0)))</f>
        <v>0</v>
      </c>
      <c r="AD1520" s="13">
        <f>IF($D1520="",0,IF($E1520="",0,IF(VLOOKUP($E1520,paramètres!$E$33:$F$44,2,FALSE)&lt;=VLOOKUP($AD$18,paramètres!$E$33:$F$44,2,FALSE),R1520*$D1520,0)))</f>
        <v>0</v>
      </c>
      <c r="AE1520" s="13">
        <f>IF($D1520="",0,IF($E1520="",0,IF(VLOOKUP($E1520,paramètres!$E$33:$F$44,2,FALSE)&lt;=VLOOKUP($AE$18,paramètres!$E$33:$F$44,2,FALSE),S1520*$D1520,0)))</f>
        <v>0</v>
      </c>
      <c r="AF1520" s="13">
        <f>IF($D1520="",0,IF($E1520="",0,IF(VLOOKUP($E1520,paramètres!$E$33:$F$44,2,FALSE)&lt;=VLOOKUP($AF$18,paramètres!$E$33:$F$44,2,FALSE),T1520*$D1520,0)))</f>
        <v>0</v>
      </c>
      <c r="AG1520" s="13">
        <f>IF($D1520="",0,IF($E1520="",0,IF(VLOOKUP($E1520,paramètres!$E$33:$F$44,2,FALSE)&lt;=VLOOKUP($AG$18,paramètres!$E$33:$F$44,2,FALSE),U1520*$D1520,0)))</f>
        <v>0</v>
      </c>
      <c r="AH1520" s="13">
        <f>IF($D1520="",0,IF($E1520="",0,IF(VLOOKUP($E1520,paramètres!$E$33:$F$44,2,FALSE)&lt;=VLOOKUP($AH$18,paramètres!$E$33:$F$44,2,FALSE),V1520*$D1520,0)))</f>
        <v>0</v>
      </c>
      <c r="AI1520" s="13">
        <f>IF($D1520="",0,IF($E1520="",0,IF(VLOOKUP($E1520,paramètres!$E$33:$F$44,2,FALSE)&lt;=VLOOKUP($AI$18,paramètres!$E$33:$F$44,2,FALSE),W1520*$D1520,0)))</f>
        <v>0</v>
      </c>
      <c r="AJ1520" s="13">
        <f>IF($D1520="",0,IF($E1520="",0,IF(VLOOKUP($E1520,paramètres!$E$33:$F$44,2,FALSE)&lt;=VLOOKUP($AJ$18,paramètres!$E$33:$F$44,2,FALSE),X1520*$D1520,0)))</f>
        <v>0</v>
      </c>
      <c r="AK1520" s="13">
        <f>IF($D1520="",0,IF($E1520="",0,IF(VLOOKUP($E1520,paramètres!$E$33:$F$44,2,FALSE)&lt;=VLOOKUP($AK$18,paramètres!$E$33:$F$44,2,FALSE),Y1520*$D1520,0)))</f>
        <v>0</v>
      </c>
      <c r="AL1520" s="13">
        <f>IF($D1520="",0,IF($E1520="",0,IF(VLOOKUP($E1520,paramètres!$E$33:$F$44,2,FALSE)&lt;=VLOOKUP($AL$18,paramètres!$E$33:$F$44,2,FALSE),Z1520*$D1520,0)))</f>
        <v>0</v>
      </c>
      <c r="AM1520" s="13">
        <f>IF($D1520="",0,IF($E1520="",0,IF(VLOOKUP($E1520,paramètres!$E$33:$F$44,2,FALSE)&lt;=VLOOKUP($AM$18,paramètres!$E$33:$F$44,2,FALSE),AA1520*$D1520,0)))</f>
        <v>0</v>
      </c>
      <c r="AN1520" s="154">
        <f>IF($D1520="",0,IF($E1520="",0,IF(VLOOKUP($E1520,paramètres!$E$33:$F$44,2,FALSE)&lt;=VLOOKUP($AN$18,paramètres!$E$33:$F$44,2,FALSE),AB1520*$D1520,0)))</f>
        <v>0</v>
      </c>
      <c r="AO1520" s="149" t="str">
        <f>IF(paramètres!$B$28=1,((SUM(Q1520:Z1520)/1.02)+SUM(AA1520:AB1520))*0.0303/9*COUNT(Q1520:Y1520),IF(paramètres!$B$28=2,(SUM(Q1520:AB1520))*0.0303/9*COUNT(Q1520:Y1520),"Missing Delta option"))</f>
        <v>Missing Delta option</v>
      </c>
      <c r="AP1520" s="13" t="str">
        <f>IF(paramètres!$B$28=1,(((SUM(Q1520:Z1520)/1.02)+SUM(AA1520:AB1520))+((SUM(AC1520:AL1520)/1.02)+SUM(AM1520:AO1520)))*cotpatr,IF(paramètres!$B$28=2,(SUM(Q1520:AO1520)*cotpatr),"Missing Delta Option"))</f>
        <v>Missing Delta Option</v>
      </c>
      <c r="AQ1520" s="13" t="str" cm="1">
        <f t="array" ref="AQ1520">IF(paramètres!$B$28=1,(((SUM(Q1520:Z1520)/1.02)+SUM(AA1520:AB1520))+((SUM(AC1520:AN1520)/1.02)+SUM(AM1520:AN1520)))/12*pécule,IF(paramètres!$B$28=2,SUM(Q1520:AN1520)/12*pécule,"Missing Delta Option"))</f>
        <v>Missing Delta Option</v>
      </c>
      <c r="AR1520" s="132" t="e">
        <f>IF(paramètres!$B$28=1,(((SUM(Q1520:Z1520)/1.02)+SUM(AA1520:AB1520))+((SUM(AC1520:AN1520)/1.02)+SUM(AM1520:AN1520)))+AO1520+AP1520+AQ1520,SUM(Q1520:AN1520)+AO1520+AP1520+AQ1520)</f>
        <v>#VALUE!</v>
      </c>
    </row>
    <row r="1521" spans="1:44" x14ac:dyDescent="0.25">
      <c r="A1521" s="131"/>
      <c r="B1521" s="39"/>
      <c r="C1521" s="39"/>
      <c r="D1521" s="93"/>
      <c r="E1521" s="68"/>
      <c r="F1521" s="40"/>
      <c r="G1521" s="94"/>
      <c r="H1521" s="38"/>
      <c r="I1521" s="95"/>
      <c r="J1521" s="40"/>
      <c r="K1521" s="38"/>
      <c r="L1521" s="95"/>
      <c r="M1521" s="40"/>
      <c r="N1521" s="38"/>
      <c r="O1521" s="95"/>
      <c r="P1521" s="68"/>
      <c r="Q1521" s="226"/>
      <c r="R1521" s="227"/>
      <c r="S1521" s="227"/>
      <c r="T1521" s="227"/>
      <c r="U1521" s="227"/>
      <c r="V1521" s="227"/>
      <c r="W1521" s="227"/>
      <c r="X1521" s="227"/>
      <c r="Y1521" s="227"/>
      <c r="Z1521" s="227"/>
      <c r="AA1521" s="227"/>
      <c r="AB1521" s="228"/>
      <c r="AC1521" s="149">
        <f>IF($D1521="",0,IF($E1521="",0,IF(VLOOKUP($E1521,paramètres!$E$33:$F$44,2,FALSE)&lt;=VLOOKUP($AC$18,paramètres!$E$33:$F$44,2,FALSE),Q1521*$D1521,0)))</f>
        <v>0</v>
      </c>
      <c r="AD1521" s="13">
        <f>IF($D1521="",0,IF($E1521="",0,IF(VLOOKUP($E1521,paramètres!$E$33:$F$44,2,FALSE)&lt;=VLOOKUP($AD$18,paramètres!$E$33:$F$44,2,FALSE),R1521*$D1521,0)))</f>
        <v>0</v>
      </c>
      <c r="AE1521" s="13">
        <f>IF($D1521="",0,IF($E1521="",0,IF(VLOOKUP($E1521,paramètres!$E$33:$F$44,2,FALSE)&lt;=VLOOKUP($AE$18,paramètres!$E$33:$F$44,2,FALSE),S1521*$D1521,0)))</f>
        <v>0</v>
      </c>
      <c r="AF1521" s="13">
        <f>IF($D1521="",0,IF($E1521="",0,IF(VLOOKUP($E1521,paramètres!$E$33:$F$44,2,FALSE)&lt;=VLOOKUP($AF$18,paramètres!$E$33:$F$44,2,FALSE),T1521*$D1521,0)))</f>
        <v>0</v>
      </c>
      <c r="AG1521" s="13">
        <f>IF($D1521="",0,IF($E1521="",0,IF(VLOOKUP($E1521,paramètres!$E$33:$F$44,2,FALSE)&lt;=VLOOKUP($AG$18,paramètres!$E$33:$F$44,2,FALSE),U1521*$D1521,0)))</f>
        <v>0</v>
      </c>
      <c r="AH1521" s="13">
        <f>IF($D1521="",0,IF($E1521="",0,IF(VLOOKUP($E1521,paramètres!$E$33:$F$44,2,FALSE)&lt;=VLOOKUP($AH$18,paramètres!$E$33:$F$44,2,FALSE),V1521*$D1521,0)))</f>
        <v>0</v>
      </c>
      <c r="AI1521" s="13">
        <f>IF($D1521="",0,IF($E1521="",0,IF(VLOOKUP($E1521,paramètres!$E$33:$F$44,2,FALSE)&lt;=VLOOKUP($AI$18,paramètres!$E$33:$F$44,2,FALSE),W1521*$D1521,0)))</f>
        <v>0</v>
      </c>
      <c r="AJ1521" s="13">
        <f>IF($D1521="",0,IF($E1521="",0,IF(VLOOKUP($E1521,paramètres!$E$33:$F$44,2,FALSE)&lt;=VLOOKUP($AJ$18,paramètres!$E$33:$F$44,2,FALSE),X1521*$D1521,0)))</f>
        <v>0</v>
      </c>
      <c r="AK1521" s="13">
        <f>IF($D1521="",0,IF($E1521="",0,IF(VLOOKUP($E1521,paramètres!$E$33:$F$44,2,FALSE)&lt;=VLOOKUP($AK$18,paramètres!$E$33:$F$44,2,FALSE),Y1521*$D1521,0)))</f>
        <v>0</v>
      </c>
      <c r="AL1521" s="13">
        <f>IF($D1521="",0,IF($E1521="",0,IF(VLOOKUP($E1521,paramètres!$E$33:$F$44,2,FALSE)&lt;=VLOOKUP($AL$18,paramètres!$E$33:$F$44,2,FALSE),Z1521*$D1521,0)))</f>
        <v>0</v>
      </c>
      <c r="AM1521" s="13">
        <f>IF($D1521="",0,IF($E1521="",0,IF(VLOOKUP($E1521,paramètres!$E$33:$F$44,2,FALSE)&lt;=VLOOKUP($AM$18,paramètres!$E$33:$F$44,2,FALSE),AA1521*$D1521,0)))</f>
        <v>0</v>
      </c>
      <c r="AN1521" s="154">
        <f>IF($D1521="",0,IF($E1521="",0,IF(VLOOKUP($E1521,paramètres!$E$33:$F$44,2,FALSE)&lt;=VLOOKUP($AN$18,paramètres!$E$33:$F$44,2,FALSE),AB1521*$D1521,0)))</f>
        <v>0</v>
      </c>
      <c r="AO1521" s="149" t="str">
        <f>IF(paramètres!$B$28=1,((SUM(Q1521:Z1521)/1.02)+SUM(AA1521:AB1521))*0.0303/9*COUNT(Q1521:Y1521),IF(paramètres!$B$28=2,(SUM(Q1521:AB1521))*0.0303/9*COUNT(Q1521:Y1521),"Missing Delta option"))</f>
        <v>Missing Delta option</v>
      </c>
      <c r="AP1521" s="13" t="str">
        <f>IF(paramètres!$B$28=1,(((SUM(Q1521:Z1521)/1.02)+SUM(AA1521:AB1521))+((SUM(AC1521:AL1521)/1.02)+SUM(AM1521:AO1521)))*cotpatr,IF(paramètres!$B$28=2,(SUM(Q1521:AO1521)*cotpatr),"Missing Delta Option"))</f>
        <v>Missing Delta Option</v>
      </c>
      <c r="AQ1521" s="13" t="str" cm="1">
        <f t="array" ref="AQ1521">IF(paramètres!$B$28=1,(((SUM(Q1521:Z1521)/1.02)+SUM(AA1521:AB1521))+((SUM(AC1521:AN1521)/1.02)+SUM(AM1521:AN1521)))/12*pécule,IF(paramètres!$B$28=2,SUM(Q1521:AN1521)/12*pécule,"Missing Delta Option"))</f>
        <v>Missing Delta Option</v>
      </c>
      <c r="AR1521" s="132" t="e">
        <f>IF(paramètres!$B$28=1,(((SUM(Q1521:Z1521)/1.02)+SUM(AA1521:AB1521))+((SUM(AC1521:AN1521)/1.02)+SUM(AM1521:AN1521)))+AO1521+AP1521+AQ1521,SUM(Q1521:AN1521)+AO1521+AP1521+AQ1521)</f>
        <v>#VALUE!</v>
      </c>
    </row>
    <row r="1522" spans="1:44" x14ac:dyDescent="0.25">
      <c r="A1522" s="131"/>
      <c r="B1522" s="39"/>
      <c r="C1522" s="39"/>
      <c r="D1522" s="93"/>
      <c r="E1522" s="68"/>
      <c r="F1522" s="40"/>
      <c r="G1522" s="94"/>
      <c r="H1522" s="38"/>
      <c r="I1522" s="95"/>
      <c r="J1522" s="40"/>
      <c r="K1522" s="38"/>
      <c r="L1522" s="95"/>
      <c r="M1522" s="40"/>
      <c r="N1522" s="38"/>
      <c r="O1522" s="95"/>
      <c r="P1522" s="68"/>
      <c r="Q1522" s="226"/>
      <c r="R1522" s="227"/>
      <c r="S1522" s="227"/>
      <c r="T1522" s="227"/>
      <c r="U1522" s="227"/>
      <c r="V1522" s="227"/>
      <c r="W1522" s="227"/>
      <c r="X1522" s="227"/>
      <c r="Y1522" s="227"/>
      <c r="Z1522" s="227"/>
      <c r="AA1522" s="227"/>
      <c r="AB1522" s="228"/>
      <c r="AC1522" s="149">
        <f>IF($D1522="",0,IF($E1522="",0,IF(VLOOKUP($E1522,paramètres!$E$33:$F$44,2,FALSE)&lt;=VLOOKUP($AC$18,paramètres!$E$33:$F$44,2,FALSE),Q1522*$D1522,0)))</f>
        <v>0</v>
      </c>
      <c r="AD1522" s="13">
        <f>IF($D1522="",0,IF($E1522="",0,IF(VLOOKUP($E1522,paramètres!$E$33:$F$44,2,FALSE)&lt;=VLOOKUP($AD$18,paramètres!$E$33:$F$44,2,FALSE),R1522*$D1522,0)))</f>
        <v>0</v>
      </c>
      <c r="AE1522" s="13">
        <f>IF($D1522="",0,IF($E1522="",0,IF(VLOOKUP($E1522,paramètres!$E$33:$F$44,2,FALSE)&lt;=VLOOKUP($AE$18,paramètres!$E$33:$F$44,2,FALSE),S1522*$D1522,0)))</f>
        <v>0</v>
      </c>
      <c r="AF1522" s="13">
        <f>IF($D1522="",0,IF($E1522="",0,IF(VLOOKUP($E1522,paramètres!$E$33:$F$44,2,FALSE)&lt;=VLOOKUP($AF$18,paramètres!$E$33:$F$44,2,FALSE),T1522*$D1522,0)))</f>
        <v>0</v>
      </c>
      <c r="AG1522" s="13">
        <f>IF($D1522="",0,IF($E1522="",0,IF(VLOOKUP($E1522,paramètres!$E$33:$F$44,2,FALSE)&lt;=VLOOKUP($AG$18,paramètres!$E$33:$F$44,2,FALSE),U1522*$D1522,0)))</f>
        <v>0</v>
      </c>
      <c r="AH1522" s="13">
        <f>IF($D1522="",0,IF($E1522="",0,IF(VLOOKUP($E1522,paramètres!$E$33:$F$44,2,FALSE)&lt;=VLOOKUP($AH$18,paramètres!$E$33:$F$44,2,FALSE),V1522*$D1522,0)))</f>
        <v>0</v>
      </c>
      <c r="AI1522" s="13">
        <f>IF($D1522="",0,IF($E1522="",0,IF(VLOOKUP($E1522,paramètres!$E$33:$F$44,2,FALSE)&lt;=VLOOKUP($AI$18,paramètres!$E$33:$F$44,2,FALSE),W1522*$D1522,0)))</f>
        <v>0</v>
      </c>
      <c r="AJ1522" s="13">
        <f>IF($D1522="",0,IF($E1522="",0,IF(VLOOKUP($E1522,paramètres!$E$33:$F$44,2,FALSE)&lt;=VLOOKUP($AJ$18,paramètres!$E$33:$F$44,2,FALSE),X1522*$D1522,0)))</f>
        <v>0</v>
      </c>
      <c r="AK1522" s="13">
        <f>IF($D1522="",0,IF($E1522="",0,IF(VLOOKUP($E1522,paramètres!$E$33:$F$44,2,FALSE)&lt;=VLOOKUP($AK$18,paramètres!$E$33:$F$44,2,FALSE),Y1522*$D1522,0)))</f>
        <v>0</v>
      </c>
      <c r="AL1522" s="13">
        <f>IF($D1522="",0,IF($E1522="",0,IF(VLOOKUP($E1522,paramètres!$E$33:$F$44,2,FALSE)&lt;=VLOOKUP($AL$18,paramètres!$E$33:$F$44,2,FALSE),Z1522*$D1522,0)))</f>
        <v>0</v>
      </c>
      <c r="AM1522" s="13">
        <f>IF($D1522="",0,IF($E1522="",0,IF(VLOOKUP($E1522,paramètres!$E$33:$F$44,2,FALSE)&lt;=VLOOKUP($AM$18,paramètres!$E$33:$F$44,2,FALSE),AA1522*$D1522,0)))</f>
        <v>0</v>
      </c>
      <c r="AN1522" s="154">
        <f>IF($D1522="",0,IF($E1522="",0,IF(VLOOKUP($E1522,paramètres!$E$33:$F$44,2,FALSE)&lt;=VLOOKUP($AN$18,paramètres!$E$33:$F$44,2,FALSE),AB1522*$D1522,0)))</f>
        <v>0</v>
      </c>
      <c r="AO1522" s="149" t="str">
        <f>IF(paramètres!$B$28=1,((SUM(Q1522:Z1522)/1.02)+SUM(AA1522:AB1522))*0.0303/9*COUNT(Q1522:Y1522),IF(paramètres!$B$28=2,(SUM(Q1522:AB1522))*0.0303/9*COUNT(Q1522:Y1522),"Missing Delta option"))</f>
        <v>Missing Delta option</v>
      </c>
      <c r="AP1522" s="13" t="str">
        <f>IF(paramètres!$B$28=1,(((SUM(Q1522:Z1522)/1.02)+SUM(AA1522:AB1522))+((SUM(AC1522:AL1522)/1.02)+SUM(AM1522:AO1522)))*cotpatr,IF(paramètres!$B$28=2,(SUM(Q1522:AO1522)*cotpatr),"Missing Delta Option"))</f>
        <v>Missing Delta Option</v>
      </c>
      <c r="AQ1522" s="13" t="str" cm="1">
        <f t="array" ref="AQ1522">IF(paramètres!$B$28=1,(((SUM(Q1522:Z1522)/1.02)+SUM(AA1522:AB1522))+((SUM(AC1522:AN1522)/1.02)+SUM(AM1522:AN1522)))/12*pécule,IF(paramètres!$B$28=2,SUM(Q1522:AN1522)/12*pécule,"Missing Delta Option"))</f>
        <v>Missing Delta Option</v>
      </c>
      <c r="AR1522" s="132" t="e">
        <f>IF(paramètres!$B$28=1,(((SUM(Q1522:Z1522)/1.02)+SUM(AA1522:AB1522))+((SUM(AC1522:AN1522)/1.02)+SUM(AM1522:AN1522)))+AO1522+AP1522+AQ1522,SUM(Q1522:AN1522)+AO1522+AP1522+AQ1522)</f>
        <v>#VALUE!</v>
      </c>
    </row>
    <row r="1523" spans="1:44" x14ac:dyDescent="0.25">
      <c r="A1523" s="131"/>
      <c r="B1523" s="39"/>
      <c r="C1523" s="39"/>
      <c r="D1523" s="93"/>
      <c r="E1523" s="68"/>
      <c r="F1523" s="40"/>
      <c r="G1523" s="94"/>
      <c r="H1523" s="38"/>
      <c r="I1523" s="95"/>
      <c r="J1523" s="40"/>
      <c r="K1523" s="38"/>
      <c r="L1523" s="95"/>
      <c r="M1523" s="40"/>
      <c r="N1523" s="38"/>
      <c r="O1523" s="95"/>
      <c r="P1523" s="68"/>
      <c r="Q1523" s="226"/>
      <c r="R1523" s="227"/>
      <c r="S1523" s="227"/>
      <c r="T1523" s="227"/>
      <c r="U1523" s="227"/>
      <c r="V1523" s="227"/>
      <c r="W1523" s="227"/>
      <c r="X1523" s="227"/>
      <c r="Y1523" s="227"/>
      <c r="Z1523" s="227"/>
      <c r="AA1523" s="227"/>
      <c r="AB1523" s="228"/>
      <c r="AC1523" s="149">
        <f>IF($D1523="",0,IF($E1523="",0,IF(VLOOKUP($E1523,paramètres!$E$33:$F$44,2,FALSE)&lt;=VLOOKUP($AC$18,paramètres!$E$33:$F$44,2,FALSE),Q1523*$D1523,0)))</f>
        <v>0</v>
      </c>
      <c r="AD1523" s="13">
        <f>IF($D1523="",0,IF($E1523="",0,IF(VLOOKUP($E1523,paramètres!$E$33:$F$44,2,FALSE)&lt;=VLOOKUP($AD$18,paramètres!$E$33:$F$44,2,FALSE),R1523*$D1523,0)))</f>
        <v>0</v>
      </c>
      <c r="AE1523" s="13">
        <f>IF($D1523="",0,IF($E1523="",0,IF(VLOOKUP($E1523,paramètres!$E$33:$F$44,2,FALSE)&lt;=VLOOKUP($AE$18,paramètres!$E$33:$F$44,2,FALSE),S1523*$D1523,0)))</f>
        <v>0</v>
      </c>
      <c r="AF1523" s="13">
        <f>IF($D1523="",0,IF($E1523="",0,IF(VLOOKUP($E1523,paramètres!$E$33:$F$44,2,FALSE)&lt;=VLOOKUP($AF$18,paramètres!$E$33:$F$44,2,FALSE),T1523*$D1523,0)))</f>
        <v>0</v>
      </c>
      <c r="AG1523" s="13">
        <f>IF($D1523="",0,IF($E1523="",0,IF(VLOOKUP($E1523,paramètres!$E$33:$F$44,2,FALSE)&lt;=VLOOKUP($AG$18,paramètres!$E$33:$F$44,2,FALSE),U1523*$D1523,0)))</f>
        <v>0</v>
      </c>
      <c r="AH1523" s="13">
        <f>IF($D1523="",0,IF($E1523="",0,IF(VLOOKUP($E1523,paramètres!$E$33:$F$44,2,FALSE)&lt;=VLOOKUP($AH$18,paramètres!$E$33:$F$44,2,FALSE),V1523*$D1523,0)))</f>
        <v>0</v>
      </c>
      <c r="AI1523" s="13">
        <f>IF($D1523="",0,IF($E1523="",0,IF(VLOOKUP($E1523,paramètres!$E$33:$F$44,2,FALSE)&lt;=VLOOKUP($AI$18,paramètres!$E$33:$F$44,2,FALSE),W1523*$D1523,0)))</f>
        <v>0</v>
      </c>
      <c r="AJ1523" s="13">
        <f>IF($D1523="",0,IF($E1523="",0,IF(VLOOKUP($E1523,paramètres!$E$33:$F$44,2,FALSE)&lt;=VLOOKUP($AJ$18,paramètres!$E$33:$F$44,2,FALSE),X1523*$D1523,0)))</f>
        <v>0</v>
      </c>
      <c r="AK1523" s="13">
        <f>IF($D1523="",0,IF($E1523="",0,IF(VLOOKUP($E1523,paramètres!$E$33:$F$44,2,FALSE)&lt;=VLOOKUP($AK$18,paramètres!$E$33:$F$44,2,FALSE),Y1523*$D1523,0)))</f>
        <v>0</v>
      </c>
      <c r="AL1523" s="13">
        <f>IF($D1523="",0,IF($E1523="",0,IF(VLOOKUP($E1523,paramètres!$E$33:$F$44,2,FALSE)&lt;=VLOOKUP($AL$18,paramètres!$E$33:$F$44,2,FALSE),Z1523*$D1523,0)))</f>
        <v>0</v>
      </c>
      <c r="AM1523" s="13">
        <f>IF($D1523="",0,IF($E1523="",0,IF(VLOOKUP($E1523,paramètres!$E$33:$F$44,2,FALSE)&lt;=VLOOKUP($AM$18,paramètres!$E$33:$F$44,2,FALSE),AA1523*$D1523,0)))</f>
        <v>0</v>
      </c>
      <c r="AN1523" s="154">
        <f>IF($D1523="",0,IF($E1523="",0,IF(VLOOKUP($E1523,paramètres!$E$33:$F$44,2,FALSE)&lt;=VLOOKUP($AN$18,paramètres!$E$33:$F$44,2,FALSE),AB1523*$D1523,0)))</f>
        <v>0</v>
      </c>
      <c r="AO1523" s="149" t="str">
        <f>IF(paramètres!$B$28=1,((SUM(Q1523:Z1523)/1.02)+SUM(AA1523:AB1523))*0.0303/9*COUNT(Q1523:Y1523),IF(paramètres!$B$28=2,(SUM(Q1523:AB1523))*0.0303/9*COUNT(Q1523:Y1523),"Missing Delta option"))</f>
        <v>Missing Delta option</v>
      </c>
      <c r="AP1523" s="13" t="str">
        <f>IF(paramètres!$B$28=1,(((SUM(Q1523:Z1523)/1.02)+SUM(AA1523:AB1523))+((SUM(AC1523:AL1523)/1.02)+SUM(AM1523:AO1523)))*cotpatr,IF(paramètres!$B$28=2,(SUM(Q1523:AO1523)*cotpatr),"Missing Delta Option"))</f>
        <v>Missing Delta Option</v>
      </c>
      <c r="AQ1523" s="13" t="str" cm="1">
        <f t="array" ref="AQ1523">IF(paramètres!$B$28=1,(((SUM(Q1523:Z1523)/1.02)+SUM(AA1523:AB1523))+((SUM(AC1523:AN1523)/1.02)+SUM(AM1523:AN1523)))/12*pécule,IF(paramètres!$B$28=2,SUM(Q1523:AN1523)/12*pécule,"Missing Delta Option"))</f>
        <v>Missing Delta Option</v>
      </c>
      <c r="AR1523" s="132" t="e">
        <f>IF(paramètres!$B$28=1,(((SUM(Q1523:Z1523)/1.02)+SUM(AA1523:AB1523))+((SUM(AC1523:AN1523)/1.02)+SUM(AM1523:AN1523)))+AO1523+AP1523+AQ1523,SUM(Q1523:AN1523)+AO1523+AP1523+AQ1523)</f>
        <v>#VALUE!</v>
      </c>
    </row>
    <row r="1524" spans="1:44" x14ac:dyDescent="0.25">
      <c r="A1524" s="131"/>
      <c r="B1524" s="39"/>
      <c r="C1524" s="39"/>
      <c r="D1524" s="93"/>
      <c r="E1524" s="68"/>
      <c r="F1524" s="40"/>
      <c r="G1524" s="94"/>
      <c r="H1524" s="38"/>
      <c r="I1524" s="95"/>
      <c r="J1524" s="40"/>
      <c r="K1524" s="38"/>
      <c r="L1524" s="95"/>
      <c r="M1524" s="40"/>
      <c r="N1524" s="38"/>
      <c r="O1524" s="95"/>
      <c r="P1524" s="68"/>
      <c r="Q1524" s="226"/>
      <c r="R1524" s="227"/>
      <c r="S1524" s="227"/>
      <c r="T1524" s="227"/>
      <c r="U1524" s="227"/>
      <c r="V1524" s="227"/>
      <c r="W1524" s="227"/>
      <c r="X1524" s="227"/>
      <c r="Y1524" s="227"/>
      <c r="Z1524" s="227"/>
      <c r="AA1524" s="227"/>
      <c r="AB1524" s="228"/>
      <c r="AC1524" s="149">
        <f>IF($D1524="",0,IF($E1524="",0,IF(VLOOKUP($E1524,paramètres!$E$33:$F$44,2,FALSE)&lt;=VLOOKUP($AC$18,paramètres!$E$33:$F$44,2,FALSE),Q1524*$D1524,0)))</f>
        <v>0</v>
      </c>
      <c r="AD1524" s="13">
        <f>IF($D1524="",0,IF($E1524="",0,IF(VLOOKUP($E1524,paramètres!$E$33:$F$44,2,FALSE)&lt;=VLOOKUP($AD$18,paramètres!$E$33:$F$44,2,FALSE),R1524*$D1524,0)))</f>
        <v>0</v>
      </c>
      <c r="AE1524" s="13">
        <f>IF($D1524="",0,IF($E1524="",0,IF(VLOOKUP($E1524,paramètres!$E$33:$F$44,2,FALSE)&lt;=VLOOKUP($AE$18,paramètres!$E$33:$F$44,2,FALSE),S1524*$D1524,0)))</f>
        <v>0</v>
      </c>
      <c r="AF1524" s="13">
        <f>IF($D1524="",0,IF($E1524="",0,IF(VLOOKUP($E1524,paramètres!$E$33:$F$44,2,FALSE)&lt;=VLOOKUP($AF$18,paramètres!$E$33:$F$44,2,FALSE),T1524*$D1524,0)))</f>
        <v>0</v>
      </c>
      <c r="AG1524" s="13">
        <f>IF($D1524="",0,IF($E1524="",0,IF(VLOOKUP($E1524,paramètres!$E$33:$F$44,2,FALSE)&lt;=VLOOKUP($AG$18,paramètres!$E$33:$F$44,2,FALSE),U1524*$D1524,0)))</f>
        <v>0</v>
      </c>
      <c r="AH1524" s="13">
        <f>IF($D1524="",0,IF($E1524="",0,IF(VLOOKUP($E1524,paramètres!$E$33:$F$44,2,FALSE)&lt;=VLOOKUP($AH$18,paramètres!$E$33:$F$44,2,FALSE),V1524*$D1524,0)))</f>
        <v>0</v>
      </c>
      <c r="AI1524" s="13">
        <f>IF($D1524="",0,IF($E1524="",0,IF(VLOOKUP($E1524,paramètres!$E$33:$F$44,2,FALSE)&lt;=VLOOKUP($AI$18,paramètres!$E$33:$F$44,2,FALSE),W1524*$D1524,0)))</f>
        <v>0</v>
      </c>
      <c r="AJ1524" s="13">
        <f>IF($D1524="",0,IF($E1524="",0,IF(VLOOKUP($E1524,paramètres!$E$33:$F$44,2,FALSE)&lt;=VLOOKUP($AJ$18,paramètres!$E$33:$F$44,2,FALSE),X1524*$D1524,0)))</f>
        <v>0</v>
      </c>
      <c r="AK1524" s="13">
        <f>IF($D1524="",0,IF($E1524="",0,IF(VLOOKUP($E1524,paramètres!$E$33:$F$44,2,FALSE)&lt;=VLOOKUP($AK$18,paramètres!$E$33:$F$44,2,FALSE),Y1524*$D1524,0)))</f>
        <v>0</v>
      </c>
      <c r="AL1524" s="13">
        <f>IF($D1524="",0,IF($E1524="",0,IF(VLOOKUP($E1524,paramètres!$E$33:$F$44,2,FALSE)&lt;=VLOOKUP($AL$18,paramètres!$E$33:$F$44,2,FALSE),Z1524*$D1524,0)))</f>
        <v>0</v>
      </c>
      <c r="AM1524" s="13">
        <f>IF($D1524="",0,IF($E1524="",0,IF(VLOOKUP($E1524,paramètres!$E$33:$F$44,2,FALSE)&lt;=VLOOKUP($AM$18,paramètres!$E$33:$F$44,2,FALSE),AA1524*$D1524,0)))</f>
        <v>0</v>
      </c>
      <c r="AN1524" s="154">
        <f>IF($D1524="",0,IF($E1524="",0,IF(VLOOKUP($E1524,paramètres!$E$33:$F$44,2,FALSE)&lt;=VLOOKUP($AN$18,paramètres!$E$33:$F$44,2,FALSE),AB1524*$D1524,0)))</f>
        <v>0</v>
      </c>
      <c r="AO1524" s="149" t="str">
        <f>IF(paramètres!$B$28=1,((SUM(Q1524:Z1524)/1.02)+SUM(AA1524:AB1524))*0.0303/9*COUNT(Q1524:Y1524),IF(paramètres!$B$28=2,(SUM(Q1524:AB1524))*0.0303/9*COUNT(Q1524:Y1524),"Missing Delta option"))</f>
        <v>Missing Delta option</v>
      </c>
      <c r="AP1524" s="13" t="str">
        <f>IF(paramètres!$B$28=1,(((SUM(Q1524:Z1524)/1.02)+SUM(AA1524:AB1524))+((SUM(AC1524:AL1524)/1.02)+SUM(AM1524:AO1524)))*cotpatr,IF(paramètres!$B$28=2,(SUM(Q1524:AO1524)*cotpatr),"Missing Delta Option"))</f>
        <v>Missing Delta Option</v>
      </c>
      <c r="AQ1524" s="13" t="str" cm="1">
        <f t="array" ref="AQ1524">IF(paramètres!$B$28=1,(((SUM(Q1524:Z1524)/1.02)+SUM(AA1524:AB1524))+((SUM(AC1524:AN1524)/1.02)+SUM(AM1524:AN1524)))/12*pécule,IF(paramètres!$B$28=2,SUM(Q1524:AN1524)/12*pécule,"Missing Delta Option"))</f>
        <v>Missing Delta Option</v>
      </c>
      <c r="AR1524" s="132" t="e">
        <f>IF(paramètres!$B$28=1,(((SUM(Q1524:Z1524)/1.02)+SUM(AA1524:AB1524))+((SUM(AC1524:AN1524)/1.02)+SUM(AM1524:AN1524)))+AO1524+AP1524+AQ1524,SUM(Q1524:AN1524)+AO1524+AP1524+AQ1524)</f>
        <v>#VALUE!</v>
      </c>
    </row>
    <row r="1525" spans="1:44" x14ac:dyDescent="0.25">
      <c r="A1525" s="131"/>
      <c r="B1525" s="39"/>
      <c r="C1525" s="39"/>
      <c r="D1525" s="93"/>
      <c r="E1525" s="68"/>
      <c r="F1525" s="40"/>
      <c r="G1525" s="94"/>
      <c r="H1525" s="38"/>
      <c r="I1525" s="95"/>
      <c r="J1525" s="40"/>
      <c r="K1525" s="38"/>
      <c r="L1525" s="95"/>
      <c r="M1525" s="40"/>
      <c r="N1525" s="38"/>
      <c r="O1525" s="95"/>
      <c r="P1525" s="68"/>
      <c r="Q1525" s="226"/>
      <c r="R1525" s="227"/>
      <c r="S1525" s="227"/>
      <c r="T1525" s="227"/>
      <c r="U1525" s="227"/>
      <c r="V1525" s="227"/>
      <c r="W1525" s="227"/>
      <c r="X1525" s="227"/>
      <c r="Y1525" s="227"/>
      <c r="Z1525" s="227"/>
      <c r="AA1525" s="227"/>
      <c r="AB1525" s="228"/>
      <c r="AC1525" s="149">
        <f>IF($D1525="",0,IF($E1525="",0,IF(VLOOKUP($E1525,paramètres!$E$33:$F$44,2,FALSE)&lt;=VLOOKUP($AC$18,paramètres!$E$33:$F$44,2,FALSE),Q1525*$D1525,0)))</f>
        <v>0</v>
      </c>
      <c r="AD1525" s="13">
        <f>IF($D1525="",0,IF($E1525="",0,IF(VLOOKUP($E1525,paramètres!$E$33:$F$44,2,FALSE)&lt;=VLOOKUP($AD$18,paramètres!$E$33:$F$44,2,FALSE),R1525*$D1525,0)))</f>
        <v>0</v>
      </c>
      <c r="AE1525" s="13">
        <f>IF($D1525="",0,IF($E1525="",0,IF(VLOOKUP($E1525,paramètres!$E$33:$F$44,2,FALSE)&lt;=VLOOKUP($AE$18,paramètres!$E$33:$F$44,2,FALSE),S1525*$D1525,0)))</f>
        <v>0</v>
      </c>
      <c r="AF1525" s="13">
        <f>IF($D1525="",0,IF($E1525="",0,IF(VLOOKUP($E1525,paramètres!$E$33:$F$44,2,FALSE)&lt;=VLOOKUP($AF$18,paramètres!$E$33:$F$44,2,FALSE),T1525*$D1525,0)))</f>
        <v>0</v>
      </c>
      <c r="AG1525" s="13">
        <f>IF($D1525="",0,IF($E1525="",0,IF(VLOOKUP($E1525,paramètres!$E$33:$F$44,2,FALSE)&lt;=VLOOKUP($AG$18,paramètres!$E$33:$F$44,2,FALSE),U1525*$D1525,0)))</f>
        <v>0</v>
      </c>
      <c r="AH1525" s="13">
        <f>IF($D1525="",0,IF($E1525="",0,IF(VLOOKUP($E1525,paramètres!$E$33:$F$44,2,FALSE)&lt;=VLOOKUP($AH$18,paramètres!$E$33:$F$44,2,FALSE),V1525*$D1525,0)))</f>
        <v>0</v>
      </c>
      <c r="AI1525" s="13">
        <f>IF($D1525="",0,IF($E1525="",0,IF(VLOOKUP($E1525,paramètres!$E$33:$F$44,2,FALSE)&lt;=VLOOKUP($AI$18,paramètres!$E$33:$F$44,2,FALSE),W1525*$D1525,0)))</f>
        <v>0</v>
      </c>
      <c r="AJ1525" s="13">
        <f>IF($D1525="",0,IF($E1525="",0,IF(VLOOKUP($E1525,paramètres!$E$33:$F$44,2,FALSE)&lt;=VLOOKUP($AJ$18,paramètres!$E$33:$F$44,2,FALSE),X1525*$D1525,0)))</f>
        <v>0</v>
      </c>
      <c r="AK1525" s="13">
        <f>IF($D1525="",0,IF($E1525="",0,IF(VLOOKUP($E1525,paramètres!$E$33:$F$44,2,FALSE)&lt;=VLOOKUP($AK$18,paramètres!$E$33:$F$44,2,FALSE),Y1525*$D1525,0)))</f>
        <v>0</v>
      </c>
      <c r="AL1525" s="13">
        <f>IF($D1525="",0,IF($E1525="",0,IF(VLOOKUP($E1525,paramètres!$E$33:$F$44,2,FALSE)&lt;=VLOOKUP($AL$18,paramètres!$E$33:$F$44,2,FALSE),Z1525*$D1525,0)))</f>
        <v>0</v>
      </c>
      <c r="AM1525" s="13">
        <f>IF($D1525="",0,IF($E1525="",0,IF(VLOOKUP($E1525,paramètres!$E$33:$F$44,2,FALSE)&lt;=VLOOKUP($AM$18,paramètres!$E$33:$F$44,2,FALSE),AA1525*$D1525,0)))</f>
        <v>0</v>
      </c>
      <c r="AN1525" s="154">
        <f>IF($D1525="",0,IF($E1525="",0,IF(VLOOKUP($E1525,paramètres!$E$33:$F$44,2,FALSE)&lt;=VLOOKUP($AN$18,paramètres!$E$33:$F$44,2,FALSE),AB1525*$D1525,0)))</f>
        <v>0</v>
      </c>
      <c r="AO1525" s="149" t="str">
        <f>IF(paramètres!$B$28=1,((SUM(Q1525:Z1525)/1.02)+SUM(AA1525:AB1525))*0.0303/9*COUNT(Q1525:Y1525),IF(paramètres!$B$28=2,(SUM(Q1525:AB1525))*0.0303/9*COUNT(Q1525:Y1525),"Missing Delta option"))</f>
        <v>Missing Delta option</v>
      </c>
      <c r="AP1525" s="13" t="str">
        <f>IF(paramètres!$B$28=1,(((SUM(Q1525:Z1525)/1.02)+SUM(AA1525:AB1525))+((SUM(AC1525:AL1525)/1.02)+SUM(AM1525:AO1525)))*cotpatr,IF(paramètres!$B$28=2,(SUM(Q1525:AO1525)*cotpatr),"Missing Delta Option"))</f>
        <v>Missing Delta Option</v>
      </c>
      <c r="AQ1525" s="13" t="str" cm="1">
        <f t="array" ref="AQ1525">IF(paramètres!$B$28=1,(((SUM(Q1525:Z1525)/1.02)+SUM(AA1525:AB1525))+((SUM(AC1525:AN1525)/1.02)+SUM(AM1525:AN1525)))/12*pécule,IF(paramètres!$B$28=2,SUM(Q1525:AN1525)/12*pécule,"Missing Delta Option"))</f>
        <v>Missing Delta Option</v>
      </c>
      <c r="AR1525" s="132" t="e">
        <f>IF(paramètres!$B$28=1,(((SUM(Q1525:Z1525)/1.02)+SUM(AA1525:AB1525))+((SUM(AC1525:AN1525)/1.02)+SUM(AM1525:AN1525)))+AO1525+AP1525+AQ1525,SUM(Q1525:AN1525)+AO1525+AP1525+AQ1525)</f>
        <v>#VALUE!</v>
      </c>
    </row>
    <row r="1526" spans="1:44" x14ac:dyDescent="0.25">
      <c r="A1526" s="131"/>
      <c r="B1526" s="39"/>
      <c r="C1526" s="39"/>
      <c r="D1526" s="93"/>
      <c r="E1526" s="68"/>
      <c r="F1526" s="40"/>
      <c r="G1526" s="94"/>
      <c r="H1526" s="38"/>
      <c r="I1526" s="95"/>
      <c r="J1526" s="40"/>
      <c r="K1526" s="38"/>
      <c r="L1526" s="95"/>
      <c r="M1526" s="40"/>
      <c r="N1526" s="38"/>
      <c r="O1526" s="95"/>
      <c r="P1526" s="68"/>
      <c r="Q1526" s="226"/>
      <c r="R1526" s="227"/>
      <c r="S1526" s="227"/>
      <c r="T1526" s="227"/>
      <c r="U1526" s="227"/>
      <c r="V1526" s="227"/>
      <c r="W1526" s="227"/>
      <c r="X1526" s="227"/>
      <c r="Y1526" s="227"/>
      <c r="Z1526" s="227"/>
      <c r="AA1526" s="227"/>
      <c r="AB1526" s="228"/>
      <c r="AC1526" s="149">
        <f>IF($D1526="",0,IF($E1526="",0,IF(VLOOKUP($E1526,paramètres!$E$33:$F$44,2,FALSE)&lt;=VLOOKUP($AC$18,paramètres!$E$33:$F$44,2,FALSE),Q1526*$D1526,0)))</f>
        <v>0</v>
      </c>
      <c r="AD1526" s="13">
        <f>IF($D1526="",0,IF($E1526="",0,IF(VLOOKUP($E1526,paramètres!$E$33:$F$44,2,FALSE)&lt;=VLOOKUP($AD$18,paramètres!$E$33:$F$44,2,FALSE),R1526*$D1526,0)))</f>
        <v>0</v>
      </c>
      <c r="AE1526" s="13">
        <f>IF($D1526="",0,IF($E1526="",0,IF(VLOOKUP($E1526,paramètres!$E$33:$F$44,2,FALSE)&lt;=VLOOKUP($AE$18,paramètres!$E$33:$F$44,2,FALSE),S1526*$D1526,0)))</f>
        <v>0</v>
      </c>
      <c r="AF1526" s="13">
        <f>IF($D1526="",0,IF($E1526="",0,IF(VLOOKUP($E1526,paramètres!$E$33:$F$44,2,FALSE)&lt;=VLOOKUP($AF$18,paramètres!$E$33:$F$44,2,FALSE),T1526*$D1526,0)))</f>
        <v>0</v>
      </c>
      <c r="AG1526" s="13">
        <f>IF($D1526="",0,IF($E1526="",0,IF(VLOOKUP($E1526,paramètres!$E$33:$F$44,2,FALSE)&lt;=VLOOKUP($AG$18,paramètres!$E$33:$F$44,2,FALSE),U1526*$D1526,0)))</f>
        <v>0</v>
      </c>
      <c r="AH1526" s="13">
        <f>IF($D1526="",0,IF($E1526="",0,IF(VLOOKUP($E1526,paramètres!$E$33:$F$44,2,FALSE)&lt;=VLOOKUP($AH$18,paramètres!$E$33:$F$44,2,FALSE),V1526*$D1526,0)))</f>
        <v>0</v>
      </c>
      <c r="AI1526" s="13">
        <f>IF($D1526="",0,IF($E1526="",0,IF(VLOOKUP($E1526,paramètres!$E$33:$F$44,2,FALSE)&lt;=VLOOKUP($AI$18,paramètres!$E$33:$F$44,2,FALSE),W1526*$D1526,0)))</f>
        <v>0</v>
      </c>
      <c r="AJ1526" s="13">
        <f>IF($D1526="",0,IF($E1526="",0,IF(VLOOKUP($E1526,paramètres!$E$33:$F$44,2,FALSE)&lt;=VLOOKUP($AJ$18,paramètres!$E$33:$F$44,2,FALSE),X1526*$D1526,0)))</f>
        <v>0</v>
      </c>
      <c r="AK1526" s="13">
        <f>IF($D1526="",0,IF($E1526="",0,IF(VLOOKUP($E1526,paramètres!$E$33:$F$44,2,FALSE)&lt;=VLOOKUP($AK$18,paramètres!$E$33:$F$44,2,FALSE),Y1526*$D1526,0)))</f>
        <v>0</v>
      </c>
      <c r="AL1526" s="13">
        <f>IF($D1526="",0,IF($E1526="",0,IF(VLOOKUP($E1526,paramètres!$E$33:$F$44,2,FALSE)&lt;=VLOOKUP($AL$18,paramètres!$E$33:$F$44,2,FALSE),Z1526*$D1526,0)))</f>
        <v>0</v>
      </c>
      <c r="AM1526" s="13">
        <f>IF($D1526="",0,IF($E1526="",0,IF(VLOOKUP($E1526,paramètres!$E$33:$F$44,2,FALSE)&lt;=VLOOKUP($AM$18,paramètres!$E$33:$F$44,2,FALSE),AA1526*$D1526,0)))</f>
        <v>0</v>
      </c>
      <c r="AN1526" s="154">
        <f>IF($D1526="",0,IF($E1526="",0,IF(VLOOKUP($E1526,paramètres!$E$33:$F$44,2,FALSE)&lt;=VLOOKUP($AN$18,paramètres!$E$33:$F$44,2,FALSE),AB1526*$D1526,0)))</f>
        <v>0</v>
      </c>
      <c r="AO1526" s="149" t="str">
        <f>IF(paramètres!$B$28=1,((SUM(Q1526:Z1526)/1.02)+SUM(AA1526:AB1526))*0.0303/9*COUNT(Q1526:Y1526),IF(paramètres!$B$28=2,(SUM(Q1526:AB1526))*0.0303/9*COUNT(Q1526:Y1526),"Missing Delta option"))</f>
        <v>Missing Delta option</v>
      </c>
      <c r="AP1526" s="13" t="str">
        <f>IF(paramètres!$B$28=1,(((SUM(Q1526:Z1526)/1.02)+SUM(AA1526:AB1526))+((SUM(AC1526:AL1526)/1.02)+SUM(AM1526:AO1526)))*cotpatr,IF(paramètres!$B$28=2,(SUM(Q1526:AO1526)*cotpatr),"Missing Delta Option"))</f>
        <v>Missing Delta Option</v>
      </c>
      <c r="AQ1526" s="13" t="str" cm="1">
        <f t="array" ref="AQ1526">IF(paramètres!$B$28=1,(((SUM(Q1526:Z1526)/1.02)+SUM(AA1526:AB1526))+((SUM(AC1526:AN1526)/1.02)+SUM(AM1526:AN1526)))/12*pécule,IF(paramètres!$B$28=2,SUM(Q1526:AN1526)/12*pécule,"Missing Delta Option"))</f>
        <v>Missing Delta Option</v>
      </c>
      <c r="AR1526" s="132" t="e">
        <f>IF(paramètres!$B$28=1,(((SUM(Q1526:Z1526)/1.02)+SUM(AA1526:AB1526))+((SUM(AC1526:AN1526)/1.02)+SUM(AM1526:AN1526)))+AO1526+AP1526+AQ1526,SUM(Q1526:AN1526)+AO1526+AP1526+AQ1526)</f>
        <v>#VALUE!</v>
      </c>
    </row>
    <row r="1527" spans="1:44" x14ac:dyDescent="0.25">
      <c r="A1527" s="131"/>
      <c r="B1527" s="39"/>
      <c r="C1527" s="39"/>
      <c r="D1527" s="93"/>
      <c r="E1527" s="68"/>
      <c r="F1527" s="40"/>
      <c r="G1527" s="94"/>
      <c r="H1527" s="38"/>
      <c r="I1527" s="95"/>
      <c r="J1527" s="40"/>
      <c r="K1527" s="38"/>
      <c r="L1527" s="95"/>
      <c r="M1527" s="40"/>
      <c r="N1527" s="38"/>
      <c r="O1527" s="95"/>
      <c r="P1527" s="68"/>
      <c r="Q1527" s="226"/>
      <c r="R1527" s="227"/>
      <c r="S1527" s="227"/>
      <c r="T1527" s="227"/>
      <c r="U1527" s="227"/>
      <c r="V1527" s="227"/>
      <c r="W1527" s="227"/>
      <c r="X1527" s="227"/>
      <c r="Y1527" s="227"/>
      <c r="Z1527" s="227"/>
      <c r="AA1527" s="227"/>
      <c r="AB1527" s="228"/>
      <c r="AC1527" s="149">
        <f>IF($D1527="",0,IF($E1527="",0,IF(VLOOKUP($E1527,paramètres!$E$33:$F$44,2,FALSE)&lt;=VLOOKUP($AC$18,paramètres!$E$33:$F$44,2,FALSE),Q1527*$D1527,0)))</f>
        <v>0</v>
      </c>
      <c r="AD1527" s="13">
        <f>IF($D1527="",0,IF($E1527="",0,IF(VLOOKUP($E1527,paramètres!$E$33:$F$44,2,FALSE)&lt;=VLOOKUP($AD$18,paramètres!$E$33:$F$44,2,FALSE),R1527*$D1527,0)))</f>
        <v>0</v>
      </c>
      <c r="AE1527" s="13">
        <f>IF($D1527="",0,IF($E1527="",0,IF(VLOOKUP($E1527,paramètres!$E$33:$F$44,2,FALSE)&lt;=VLOOKUP($AE$18,paramètres!$E$33:$F$44,2,FALSE),S1527*$D1527,0)))</f>
        <v>0</v>
      </c>
      <c r="AF1527" s="13">
        <f>IF($D1527="",0,IF($E1527="",0,IF(VLOOKUP($E1527,paramètres!$E$33:$F$44,2,FALSE)&lt;=VLOOKUP($AF$18,paramètres!$E$33:$F$44,2,FALSE),T1527*$D1527,0)))</f>
        <v>0</v>
      </c>
      <c r="AG1527" s="13">
        <f>IF($D1527="",0,IF($E1527="",0,IF(VLOOKUP($E1527,paramètres!$E$33:$F$44,2,FALSE)&lt;=VLOOKUP($AG$18,paramètres!$E$33:$F$44,2,FALSE),U1527*$D1527,0)))</f>
        <v>0</v>
      </c>
      <c r="AH1527" s="13">
        <f>IF($D1527="",0,IF($E1527="",0,IF(VLOOKUP($E1527,paramètres!$E$33:$F$44,2,FALSE)&lt;=VLOOKUP($AH$18,paramètres!$E$33:$F$44,2,FALSE),V1527*$D1527,0)))</f>
        <v>0</v>
      </c>
      <c r="AI1527" s="13">
        <f>IF($D1527="",0,IF($E1527="",0,IF(VLOOKUP($E1527,paramètres!$E$33:$F$44,2,FALSE)&lt;=VLOOKUP($AI$18,paramètres!$E$33:$F$44,2,FALSE),W1527*$D1527,0)))</f>
        <v>0</v>
      </c>
      <c r="AJ1527" s="13">
        <f>IF($D1527="",0,IF($E1527="",0,IF(VLOOKUP($E1527,paramètres!$E$33:$F$44,2,FALSE)&lt;=VLOOKUP($AJ$18,paramètres!$E$33:$F$44,2,FALSE),X1527*$D1527,0)))</f>
        <v>0</v>
      </c>
      <c r="AK1527" s="13">
        <f>IF($D1527="",0,IF($E1527="",0,IF(VLOOKUP($E1527,paramètres!$E$33:$F$44,2,FALSE)&lt;=VLOOKUP($AK$18,paramètres!$E$33:$F$44,2,FALSE),Y1527*$D1527,0)))</f>
        <v>0</v>
      </c>
      <c r="AL1527" s="13">
        <f>IF($D1527="",0,IF($E1527="",0,IF(VLOOKUP($E1527,paramètres!$E$33:$F$44,2,FALSE)&lt;=VLOOKUP($AL$18,paramètres!$E$33:$F$44,2,FALSE),Z1527*$D1527,0)))</f>
        <v>0</v>
      </c>
      <c r="AM1527" s="13">
        <f>IF($D1527="",0,IF($E1527="",0,IF(VLOOKUP($E1527,paramètres!$E$33:$F$44,2,FALSE)&lt;=VLOOKUP($AM$18,paramètres!$E$33:$F$44,2,FALSE),AA1527*$D1527,0)))</f>
        <v>0</v>
      </c>
      <c r="AN1527" s="154">
        <f>IF($D1527="",0,IF($E1527="",0,IF(VLOOKUP($E1527,paramètres!$E$33:$F$44,2,FALSE)&lt;=VLOOKUP($AN$18,paramètres!$E$33:$F$44,2,FALSE),AB1527*$D1527,0)))</f>
        <v>0</v>
      </c>
      <c r="AO1527" s="149" t="str">
        <f>IF(paramètres!$B$28=1,((SUM(Q1527:Z1527)/1.02)+SUM(AA1527:AB1527))*0.0303/9*COUNT(Q1527:Y1527),IF(paramètres!$B$28=2,(SUM(Q1527:AB1527))*0.0303/9*COUNT(Q1527:Y1527),"Missing Delta option"))</f>
        <v>Missing Delta option</v>
      </c>
      <c r="AP1527" s="13" t="str">
        <f>IF(paramètres!$B$28=1,(((SUM(Q1527:Z1527)/1.02)+SUM(AA1527:AB1527))+((SUM(AC1527:AL1527)/1.02)+SUM(AM1527:AO1527)))*cotpatr,IF(paramètres!$B$28=2,(SUM(Q1527:AO1527)*cotpatr),"Missing Delta Option"))</f>
        <v>Missing Delta Option</v>
      </c>
      <c r="AQ1527" s="13" t="str" cm="1">
        <f t="array" ref="AQ1527">IF(paramètres!$B$28=1,(((SUM(Q1527:Z1527)/1.02)+SUM(AA1527:AB1527))+((SUM(AC1527:AN1527)/1.02)+SUM(AM1527:AN1527)))/12*pécule,IF(paramètres!$B$28=2,SUM(Q1527:AN1527)/12*pécule,"Missing Delta Option"))</f>
        <v>Missing Delta Option</v>
      </c>
      <c r="AR1527" s="132" t="e">
        <f>IF(paramètres!$B$28=1,(((SUM(Q1527:Z1527)/1.02)+SUM(AA1527:AB1527))+((SUM(AC1527:AN1527)/1.02)+SUM(AM1527:AN1527)))+AO1527+AP1527+AQ1527,SUM(Q1527:AN1527)+AO1527+AP1527+AQ1527)</f>
        <v>#VALUE!</v>
      </c>
    </row>
    <row r="1528" spans="1:44" x14ac:dyDescent="0.25">
      <c r="A1528" s="131"/>
      <c r="B1528" s="39"/>
      <c r="C1528" s="39"/>
      <c r="D1528" s="93"/>
      <c r="E1528" s="68"/>
      <c r="F1528" s="40"/>
      <c r="G1528" s="94"/>
      <c r="H1528" s="38"/>
      <c r="I1528" s="95"/>
      <c r="J1528" s="40"/>
      <c r="K1528" s="38"/>
      <c r="L1528" s="95"/>
      <c r="M1528" s="40"/>
      <c r="N1528" s="38"/>
      <c r="O1528" s="95"/>
      <c r="P1528" s="68"/>
      <c r="Q1528" s="226"/>
      <c r="R1528" s="227"/>
      <c r="S1528" s="227"/>
      <c r="T1528" s="227"/>
      <c r="U1528" s="227"/>
      <c r="V1528" s="227"/>
      <c r="W1528" s="227"/>
      <c r="X1528" s="227"/>
      <c r="Y1528" s="227"/>
      <c r="Z1528" s="227"/>
      <c r="AA1528" s="227"/>
      <c r="AB1528" s="228"/>
      <c r="AC1528" s="149">
        <f>IF($D1528="",0,IF($E1528="",0,IF(VLOOKUP($E1528,paramètres!$E$33:$F$44,2,FALSE)&lt;=VLOOKUP($AC$18,paramètres!$E$33:$F$44,2,FALSE),Q1528*$D1528,0)))</f>
        <v>0</v>
      </c>
      <c r="AD1528" s="13">
        <f>IF($D1528="",0,IF($E1528="",0,IF(VLOOKUP($E1528,paramètres!$E$33:$F$44,2,FALSE)&lt;=VLOOKUP($AD$18,paramètres!$E$33:$F$44,2,FALSE),R1528*$D1528,0)))</f>
        <v>0</v>
      </c>
      <c r="AE1528" s="13">
        <f>IF($D1528="",0,IF($E1528="",0,IF(VLOOKUP($E1528,paramètres!$E$33:$F$44,2,FALSE)&lt;=VLOOKUP($AE$18,paramètres!$E$33:$F$44,2,FALSE),S1528*$D1528,0)))</f>
        <v>0</v>
      </c>
      <c r="AF1528" s="13">
        <f>IF($D1528="",0,IF($E1528="",0,IF(VLOOKUP($E1528,paramètres!$E$33:$F$44,2,FALSE)&lt;=VLOOKUP($AF$18,paramètres!$E$33:$F$44,2,FALSE),T1528*$D1528,0)))</f>
        <v>0</v>
      </c>
      <c r="AG1528" s="13">
        <f>IF($D1528="",0,IF($E1528="",0,IF(VLOOKUP($E1528,paramètres!$E$33:$F$44,2,FALSE)&lt;=VLOOKUP($AG$18,paramètres!$E$33:$F$44,2,FALSE),U1528*$D1528,0)))</f>
        <v>0</v>
      </c>
      <c r="AH1528" s="13">
        <f>IF($D1528="",0,IF($E1528="",0,IF(VLOOKUP($E1528,paramètres!$E$33:$F$44,2,FALSE)&lt;=VLOOKUP($AH$18,paramètres!$E$33:$F$44,2,FALSE),V1528*$D1528,0)))</f>
        <v>0</v>
      </c>
      <c r="AI1528" s="13">
        <f>IF($D1528="",0,IF($E1528="",0,IF(VLOOKUP($E1528,paramètres!$E$33:$F$44,2,FALSE)&lt;=VLOOKUP($AI$18,paramètres!$E$33:$F$44,2,FALSE),W1528*$D1528,0)))</f>
        <v>0</v>
      </c>
      <c r="AJ1528" s="13">
        <f>IF($D1528="",0,IF($E1528="",0,IF(VLOOKUP($E1528,paramètres!$E$33:$F$44,2,FALSE)&lt;=VLOOKUP($AJ$18,paramètres!$E$33:$F$44,2,FALSE),X1528*$D1528,0)))</f>
        <v>0</v>
      </c>
      <c r="AK1528" s="13">
        <f>IF($D1528="",0,IF($E1528="",0,IF(VLOOKUP($E1528,paramètres!$E$33:$F$44,2,FALSE)&lt;=VLOOKUP($AK$18,paramètres!$E$33:$F$44,2,FALSE),Y1528*$D1528,0)))</f>
        <v>0</v>
      </c>
      <c r="AL1528" s="13">
        <f>IF($D1528="",0,IF($E1528="",0,IF(VLOOKUP($E1528,paramètres!$E$33:$F$44,2,FALSE)&lt;=VLOOKUP($AL$18,paramètres!$E$33:$F$44,2,FALSE),Z1528*$D1528,0)))</f>
        <v>0</v>
      </c>
      <c r="AM1528" s="13">
        <f>IF($D1528="",0,IF($E1528="",0,IF(VLOOKUP($E1528,paramètres!$E$33:$F$44,2,FALSE)&lt;=VLOOKUP($AM$18,paramètres!$E$33:$F$44,2,FALSE),AA1528*$D1528,0)))</f>
        <v>0</v>
      </c>
      <c r="AN1528" s="154">
        <f>IF($D1528="",0,IF($E1528="",0,IF(VLOOKUP($E1528,paramètres!$E$33:$F$44,2,FALSE)&lt;=VLOOKUP($AN$18,paramètres!$E$33:$F$44,2,FALSE),AB1528*$D1528,0)))</f>
        <v>0</v>
      </c>
      <c r="AO1528" s="149" t="str">
        <f>IF(paramètres!$B$28=1,((SUM(Q1528:Z1528)/1.02)+SUM(AA1528:AB1528))*0.0303/9*COUNT(Q1528:Y1528),IF(paramètres!$B$28=2,(SUM(Q1528:AB1528))*0.0303/9*COUNT(Q1528:Y1528),"Missing Delta option"))</f>
        <v>Missing Delta option</v>
      </c>
      <c r="AP1528" s="13" t="str">
        <f>IF(paramètres!$B$28=1,(((SUM(Q1528:Z1528)/1.02)+SUM(AA1528:AB1528))+((SUM(AC1528:AL1528)/1.02)+SUM(AM1528:AO1528)))*cotpatr,IF(paramètres!$B$28=2,(SUM(Q1528:AO1528)*cotpatr),"Missing Delta Option"))</f>
        <v>Missing Delta Option</v>
      </c>
      <c r="AQ1528" s="13" t="str" cm="1">
        <f t="array" ref="AQ1528">IF(paramètres!$B$28=1,(((SUM(Q1528:Z1528)/1.02)+SUM(AA1528:AB1528))+((SUM(AC1528:AN1528)/1.02)+SUM(AM1528:AN1528)))/12*pécule,IF(paramètres!$B$28=2,SUM(Q1528:AN1528)/12*pécule,"Missing Delta Option"))</f>
        <v>Missing Delta Option</v>
      </c>
      <c r="AR1528" s="132" t="e">
        <f>IF(paramètres!$B$28=1,(((SUM(Q1528:Z1528)/1.02)+SUM(AA1528:AB1528))+((SUM(AC1528:AN1528)/1.02)+SUM(AM1528:AN1528)))+AO1528+AP1528+AQ1528,SUM(Q1528:AN1528)+AO1528+AP1528+AQ1528)</f>
        <v>#VALUE!</v>
      </c>
    </row>
    <row r="1529" spans="1:44" x14ac:dyDescent="0.25">
      <c r="A1529" s="131"/>
      <c r="B1529" s="39"/>
      <c r="C1529" s="39"/>
      <c r="D1529" s="93"/>
      <c r="E1529" s="68"/>
      <c r="F1529" s="40"/>
      <c r="G1529" s="94"/>
      <c r="H1529" s="38"/>
      <c r="I1529" s="95"/>
      <c r="J1529" s="40"/>
      <c r="K1529" s="38"/>
      <c r="L1529" s="95"/>
      <c r="M1529" s="40"/>
      <c r="N1529" s="38"/>
      <c r="O1529" s="95"/>
      <c r="P1529" s="68"/>
      <c r="Q1529" s="226"/>
      <c r="R1529" s="227"/>
      <c r="S1529" s="227"/>
      <c r="T1529" s="227"/>
      <c r="U1529" s="227"/>
      <c r="V1529" s="227"/>
      <c r="W1529" s="227"/>
      <c r="X1529" s="227"/>
      <c r="Y1529" s="227"/>
      <c r="Z1529" s="227"/>
      <c r="AA1529" s="227"/>
      <c r="AB1529" s="228"/>
      <c r="AC1529" s="149">
        <f>IF($D1529="",0,IF($E1529="",0,IF(VLOOKUP($E1529,paramètres!$E$33:$F$44,2,FALSE)&lt;=VLOOKUP($AC$18,paramètres!$E$33:$F$44,2,FALSE),Q1529*$D1529,0)))</f>
        <v>0</v>
      </c>
      <c r="AD1529" s="13">
        <f>IF($D1529="",0,IF($E1529="",0,IF(VLOOKUP($E1529,paramètres!$E$33:$F$44,2,FALSE)&lt;=VLOOKUP($AD$18,paramètres!$E$33:$F$44,2,FALSE),R1529*$D1529,0)))</f>
        <v>0</v>
      </c>
      <c r="AE1529" s="13">
        <f>IF($D1529="",0,IF($E1529="",0,IF(VLOOKUP($E1529,paramètres!$E$33:$F$44,2,FALSE)&lt;=VLOOKUP($AE$18,paramètres!$E$33:$F$44,2,FALSE),S1529*$D1529,0)))</f>
        <v>0</v>
      </c>
      <c r="AF1529" s="13">
        <f>IF($D1529="",0,IF($E1529="",0,IF(VLOOKUP($E1529,paramètres!$E$33:$F$44,2,FALSE)&lt;=VLOOKUP($AF$18,paramètres!$E$33:$F$44,2,FALSE),T1529*$D1529,0)))</f>
        <v>0</v>
      </c>
      <c r="AG1529" s="13">
        <f>IF($D1529="",0,IF($E1529="",0,IF(VLOOKUP($E1529,paramètres!$E$33:$F$44,2,FALSE)&lt;=VLOOKUP($AG$18,paramètres!$E$33:$F$44,2,FALSE),U1529*$D1529,0)))</f>
        <v>0</v>
      </c>
      <c r="AH1529" s="13">
        <f>IF($D1529="",0,IF($E1529="",0,IF(VLOOKUP($E1529,paramètres!$E$33:$F$44,2,FALSE)&lt;=VLOOKUP($AH$18,paramètres!$E$33:$F$44,2,FALSE),V1529*$D1529,0)))</f>
        <v>0</v>
      </c>
      <c r="AI1529" s="13">
        <f>IF($D1529="",0,IF($E1529="",0,IF(VLOOKUP($E1529,paramètres!$E$33:$F$44,2,FALSE)&lt;=VLOOKUP($AI$18,paramètres!$E$33:$F$44,2,FALSE),W1529*$D1529,0)))</f>
        <v>0</v>
      </c>
      <c r="AJ1529" s="13">
        <f>IF($D1529="",0,IF($E1529="",0,IF(VLOOKUP($E1529,paramètres!$E$33:$F$44,2,FALSE)&lt;=VLOOKUP($AJ$18,paramètres!$E$33:$F$44,2,FALSE),X1529*$D1529,0)))</f>
        <v>0</v>
      </c>
      <c r="AK1529" s="13">
        <f>IF($D1529="",0,IF($E1529="",0,IF(VLOOKUP($E1529,paramètres!$E$33:$F$44,2,FALSE)&lt;=VLOOKUP($AK$18,paramètres!$E$33:$F$44,2,FALSE),Y1529*$D1529,0)))</f>
        <v>0</v>
      </c>
      <c r="AL1529" s="13">
        <f>IF($D1529="",0,IF($E1529="",0,IF(VLOOKUP($E1529,paramètres!$E$33:$F$44,2,FALSE)&lt;=VLOOKUP($AL$18,paramètres!$E$33:$F$44,2,FALSE),Z1529*$D1529,0)))</f>
        <v>0</v>
      </c>
      <c r="AM1529" s="13">
        <f>IF($D1529="",0,IF($E1529="",0,IF(VLOOKUP($E1529,paramètres!$E$33:$F$44,2,FALSE)&lt;=VLOOKUP($AM$18,paramètres!$E$33:$F$44,2,FALSE),AA1529*$D1529,0)))</f>
        <v>0</v>
      </c>
      <c r="AN1529" s="154">
        <f>IF($D1529="",0,IF($E1529="",0,IF(VLOOKUP($E1529,paramètres!$E$33:$F$44,2,FALSE)&lt;=VLOOKUP($AN$18,paramètres!$E$33:$F$44,2,FALSE),AB1529*$D1529,0)))</f>
        <v>0</v>
      </c>
      <c r="AO1529" s="149" t="str">
        <f>IF(paramètres!$B$28=1,((SUM(Q1529:Z1529)/1.02)+SUM(AA1529:AB1529))*0.0303/9*COUNT(Q1529:Y1529),IF(paramètres!$B$28=2,(SUM(Q1529:AB1529))*0.0303/9*COUNT(Q1529:Y1529),"Missing Delta option"))</f>
        <v>Missing Delta option</v>
      </c>
      <c r="AP1529" s="13" t="str">
        <f>IF(paramètres!$B$28=1,(((SUM(Q1529:Z1529)/1.02)+SUM(AA1529:AB1529))+((SUM(AC1529:AL1529)/1.02)+SUM(AM1529:AO1529)))*cotpatr,IF(paramètres!$B$28=2,(SUM(Q1529:AO1529)*cotpatr),"Missing Delta Option"))</f>
        <v>Missing Delta Option</v>
      </c>
      <c r="AQ1529" s="13" t="str" cm="1">
        <f t="array" ref="AQ1529">IF(paramètres!$B$28=1,(((SUM(Q1529:Z1529)/1.02)+SUM(AA1529:AB1529))+((SUM(AC1529:AN1529)/1.02)+SUM(AM1529:AN1529)))/12*pécule,IF(paramètres!$B$28=2,SUM(Q1529:AN1529)/12*pécule,"Missing Delta Option"))</f>
        <v>Missing Delta Option</v>
      </c>
      <c r="AR1529" s="132" t="e">
        <f>IF(paramètres!$B$28=1,(((SUM(Q1529:Z1529)/1.02)+SUM(AA1529:AB1529))+((SUM(AC1529:AN1529)/1.02)+SUM(AM1529:AN1529)))+AO1529+AP1529+AQ1529,SUM(Q1529:AN1529)+AO1529+AP1529+AQ1529)</f>
        <v>#VALUE!</v>
      </c>
    </row>
    <row r="1530" spans="1:44" x14ac:dyDescent="0.25">
      <c r="A1530" s="131"/>
      <c r="B1530" s="39"/>
      <c r="C1530" s="39"/>
      <c r="D1530" s="93"/>
      <c r="E1530" s="68"/>
      <c r="F1530" s="40"/>
      <c r="G1530" s="94"/>
      <c r="H1530" s="38"/>
      <c r="I1530" s="95"/>
      <c r="J1530" s="40"/>
      <c r="K1530" s="38"/>
      <c r="L1530" s="95"/>
      <c r="M1530" s="40"/>
      <c r="N1530" s="38"/>
      <c r="O1530" s="95"/>
      <c r="P1530" s="68"/>
      <c r="Q1530" s="226"/>
      <c r="R1530" s="227"/>
      <c r="S1530" s="227"/>
      <c r="T1530" s="227"/>
      <c r="U1530" s="227"/>
      <c r="V1530" s="227"/>
      <c r="W1530" s="227"/>
      <c r="X1530" s="227"/>
      <c r="Y1530" s="227"/>
      <c r="Z1530" s="227"/>
      <c r="AA1530" s="227"/>
      <c r="AB1530" s="228"/>
      <c r="AC1530" s="149">
        <f>IF($D1530="",0,IF($E1530="",0,IF(VLOOKUP($E1530,paramètres!$E$33:$F$44,2,FALSE)&lt;=VLOOKUP($AC$18,paramètres!$E$33:$F$44,2,FALSE),Q1530*$D1530,0)))</f>
        <v>0</v>
      </c>
      <c r="AD1530" s="13">
        <f>IF($D1530="",0,IF($E1530="",0,IF(VLOOKUP($E1530,paramètres!$E$33:$F$44,2,FALSE)&lt;=VLOOKUP($AD$18,paramètres!$E$33:$F$44,2,FALSE),R1530*$D1530,0)))</f>
        <v>0</v>
      </c>
      <c r="AE1530" s="13">
        <f>IF($D1530="",0,IF($E1530="",0,IF(VLOOKUP($E1530,paramètres!$E$33:$F$44,2,FALSE)&lt;=VLOOKUP($AE$18,paramètres!$E$33:$F$44,2,FALSE),S1530*$D1530,0)))</f>
        <v>0</v>
      </c>
      <c r="AF1530" s="13">
        <f>IF($D1530="",0,IF($E1530="",0,IF(VLOOKUP($E1530,paramètres!$E$33:$F$44,2,FALSE)&lt;=VLOOKUP($AF$18,paramètres!$E$33:$F$44,2,FALSE),T1530*$D1530,0)))</f>
        <v>0</v>
      </c>
      <c r="AG1530" s="13">
        <f>IF($D1530="",0,IF($E1530="",0,IF(VLOOKUP($E1530,paramètres!$E$33:$F$44,2,FALSE)&lt;=VLOOKUP($AG$18,paramètres!$E$33:$F$44,2,FALSE),U1530*$D1530,0)))</f>
        <v>0</v>
      </c>
      <c r="AH1530" s="13">
        <f>IF($D1530="",0,IF($E1530="",0,IF(VLOOKUP($E1530,paramètres!$E$33:$F$44,2,FALSE)&lt;=VLOOKUP($AH$18,paramètres!$E$33:$F$44,2,FALSE),V1530*$D1530,0)))</f>
        <v>0</v>
      </c>
      <c r="AI1530" s="13">
        <f>IF($D1530="",0,IF($E1530="",0,IF(VLOOKUP($E1530,paramètres!$E$33:$F$44,2,FALSE)&lt;=VLOOKUP($AI$18,paramètres!$E$33:$F$44,2,FALSE),W1530*$D1530,0)))</f>
        <v>0</v>
      </c>
      <c r="AJ1530" s="13">
        <f>IF($D1530="",0,IF($E1530="",0,IF(VLOOKUP($E1530,paramètres!$E$33:$F$44,2,FALSE)&lt;=VLOOKUP($AJ$18,paramètres!$E$33:$F$44,2,FALSE),X1530*$D1530,0)))</f>
        <v>0</v>
      </c>
      <c r="AK1530" s="13">
        <f>IF($D1530="",0,IF($E1530="",0,IF(VLOOKUP($E1530,paramètres!$E$33:$F$44,2,FALSE)&lt;=VLOOKUP($AK$18,paramètres!$E$33:$F$44,2,FALSE),Y1530*$D1530,0)))</f>
        <v>0</v>
      </c>
      <c r="AL1530" s="13">
        <f>IF($D1530="",0,IF($E1530="",0,IF(VLOOKUP($E1530,paramètres!$E$33:$F$44,2,FALSE)&lt;=VLOOKUP($AL$18,paramètres!$E$33:$F$44,2,FALSE),Z1530*$D1530,0)))</f>
        <v>0</v>
      </c>
      <c r="AM1530" s="13">
        <f>IF($D1530="",0,IF($E1530="",0,IF(VLOOKUP($E1530,paramètres!$E$33:$F$44,2,FALSE)&lt;=VLOOKUP($AM$18,paramètres!$E$33:$F$44,2,FALSE),AA1530*$D1530,0)))</f>
        <v>0</v>
      </c>
      <c r="AN1530" s="154">
        <f>IF($D1530="",0,IF($E1530="",0,IF(VLOOKUP($E1530,paramètres!$E$33:$F$44,2,FALSE)&lt;=VLOOKUP($AN$18,paramètres!$E$33:$F$44,2,FALSE),AB1530*$D1530,0)))</f>
        <v>0</v>
      </c>
      <c r="AO1530" s="149" t="str">
        <f>IF(paramètres!$B$28=1,((SUM(Q1530:Z1530)/1.02)+SUM(AA1530:AB1530))*0.0303/9*COUNT(Q1530:Y1530),IF(paramètres!$B$28=2,(SUM(Q1530:AB1530))*0.0303/9*COUNT(Q1530:Y1530),"Missing Delta option"))</f>
        <v>Missing Delta option</v>
      </c>
      <c r="AP1530" s="13" t="str">
        <f>IF(paramètres!$B$28=1,(((SUM(Q1530:Z1530)/1.02)+SUM(AA1530:AB1530))+((SUM(AC1530:AL1530)/1.02)+SUM(AM1530:AO1530)))*cotpatr,IF(paramètres!$B$28=2,(SUM(Q1530:AO1530)*cotpatr),"Missing Delta Option"))</f>
        <v>Missing Delta Option</v>
      </c>
      <c r="AQ1530" s="13" t="str" cm="1">
        <f t="array" ref="AQ1530">IF(paramètres!$B$28=1,(((SUM(Q1530:Z1530)/1.02)+SUM(AA1530:AB1530))+((SUM(AC1530:AN1530)/1.02)+SUM(AM1530:AN1530)))/12*pécule,IF(paramètres!$B$28=2,SUM(Q1530:AN1530)/12*pécule,"Missing Delta Option"))</f>
        <v>Missing Delta Option</v>
      </c>
      <c r="AR1530" s="132" t="e">
        <f>IF(paramètres!$B$28=1,(((SUM(Q1530:Z1530)/1.02)+SUM(AA1530:AB1530))+((SUM(AC1530:AN1530)/1.02)+SUM(AM1530:AN1530)))+AO1530+AP1530+AQ1530,SUM(Q1530:AN1530)+AO1530+AP1530+AQ1530)</f>
        <v>#VALUE!</v>
      </c>
    </row>
    <row r="1531" spans="1:44" x14ac:dyDescent="0.25">
      <c r="A1531" s="131"/>
      <c r="B1531" s="39"/>
      <c r="C1531" s="39"/>
      <c r="D1531" s="93"/>
      <c r="E1531" s="68"/>
      <c r="F1531" s="40"/>
      <c r="G1531" s="94"/>
      <c r="H1531" s="38"/>
      <c r="I1531" s="95"/>
      <c r="J1531" s="40"/>
      <c r="K1531" s="38"/>
      <c r="L1531" s="95"/>
      <c r="M1531" s="40"/>
      <c r="N1531" s="38"/>
      <c r="O1531" s="95"/>
      <c r="P1531" s="68"/>
      <c r="Q1531" s="226"/>
      <c r="R1531" s="227"/>
      <c r="S1531" s="227"/>
      <c r="T1531" s="227"/>
      <c r="U1531" s="227"/>
      <c r="V1531" s="227"/>
      <c r="W1531" s="227"/>
      <c r="X1531" s="227"/>
      <c r="Y1531" s="227"/>
      <c r="Z1531" s="227"/>
      <c r="AA1531" s="227"/>
      <c r="AB1531" s="228"/>
      <c r="AC1531" s="149">
        <f>IF($D1531="",0,IF($E1531="",0,IF(VLOOKUP($E1531,paramètres!$E$33:$F$44,2,FALSE)&lt;=VLOOKUP($AC$18,paramètres!$E$33:$F$44,2,FALSE),Q1531*$D1531,0)))</f>
        <v>0</v>
      </c>
      <c r="AD1531" s="13">
        <f>IF($D1531="",0,IF($E1531="",0,IF(VLOOKUP($E1531,paramètres!$E$33:$F$44,2,FALSE)&lt;=VLOOKUP($AD$18,paramètres!$E$33:$F$44,2,FALSE),R1531*$D1531,0)))</f>
        <v>0</v>
      </c>
      <c r="AE1531" s="13">
        <f>IF($D1531="",0,IF($E1531="",0,IF(VLOOKUP($E1531,paramètres!$E$33:$F$44,2,FALSE)&lt;=VLOOKUP($AE$18,paramètres!$E$33:$F$44,2,FALSE),S1531*$D1531,0)))</f>
        <v>0</v>
      </c>
      <c r="AF1531" s="13">
        <f>IF($D1531="",0,IF($E1531="",0,IF(VLOOKUP($E1531,paramètres!$E$33:$F$44,2,FALSE)&lt;=VLOOKUP($AF$18,paramètres!$E$33:$F$44,2,FALSE),T1531*$D1531,0)))</f>
        <v>0</v>
      </c>
      <c r="AG1531" s="13">
        <f>IF($D1531="",0,IF($E1531="",0,IF(VLOOKUP($E1531,paramètres!$E$33:$F$44,2,FALSE)&lt;=VLOOKUP($AG$18,paramètres!$E$33:$F$44,2,FALSE),U1531*$D1531,0)))</f>
        <v>0</v>
      </c>
      <c r="AH1531" s="13">
        <f>IF($D1531="",0,IF($E1531="",0,IF(VLOOKUP($E1531,paramètres!$E$33:$F$44,2,FALSE)&lt;=VLOOKUP($AH$18,paramètres!$E$33:$F$44,2,FALSE),V1531*$D1531,0)))</f>
        <v>0</v>
      </c>
      <c r="AI1531" s="13">
        <f>IF($D1531="",0,IF($E1531="",0,IF(VLOOKUP($E1531,paramètres!$E$33:$F$44,2,FALSE)&lt;=VLOOKUP($AI$18,paramètres!$E$33:$F$44,2,FALSE),W1531*$D1531,0)))</f>
        <v>0</v>
      </c>
      <c r="AJ1531" s="13">
        <f>IF($D1531="",0,IF($E1531="",0,IF(VLOOKUP($E1531,paramètres!$E$33:$F$44,2,FALSE)&lt;=VLOOKUP($AJ$18,paramètres!$E$33:$F$44,2,FALSE),X1531*$D1531,0)))</f>
        <v>0</v>
      </c>
      <c r="AK1531" s="13">
        <f>IF($D1531="",0,IF($E1531="",0,IF(VLOOKUP($E1531,paramètres!$E$33:$F$44,2,FALSE)&lt;=VLOOKUP($AK$18,paramètres!$E$33:$F$44,2,FALSE),Y1531*$D1531,0)))</f>
        <v>0</v>
      </c>
      <c r="AL1531" s="13">
        <f>IF($D1531="",0,IF($E1531="",0,IF(VLOOKUP($E1531,paramètres!$E$33:$F$44,2,FALSE)&lt;=VLOOKUP($AL$18,paramètres!$E$33:$F$44,2,FALSE),Z1531*$D1531,0)))</f>
        <v>0</v>
      </c>
      <c r="AM1531" s="13">
        <f>IF($D1531="",0,IF($E1531="",0,IF(VLOOKUP($E1531,paramètres!$E$33:$F$44,2,FALSE)&lt;=VLOOKUP($AM$18,paramètres!$E$33:$F$44,2,FALSE),AA1531*$D1531,0)))</f>
        <v>0</v>
      </c>
      <c r="AN1531" s="154">
        <f>IF($D1531="",0,IF($E1531="",0,IF(VLOOKUP($E1531,paramètres!$E$33:$F$44,2,FALSE)&lt;=VLOOKUP($AN$18,paramètres!$E$33:$F$44,2,FALSE),AB1531*$D1531,0)))</f>
        <v>0</v>
      </c>
      <c r="AO1531" s="149" t="str">
        <f>IF(paramètres!$B$28=1,((SUM(Q1531:Z1531)/1.02)+SUM(AA1531:AB1531))*0.0303/9*COUNT(Q1531:Y1531),IF(paramètres!$B$28=2,(SUM(Q1531:AB1531))*0.0303/9*COUNT(Q1531:Y1531),"Missing Delta option"))</f>
        <v>Missing Delta option</v>
      </c>
      <c r="AP1531" s="13" t="str">
        <f>IF(paramètres!$B$28=1,(((SUM(Q1531:Z1531)/1.02)+SUM(AA1531:AB1531))+((SUM(AC1531:AL1531)/1.02)+SUM(AM1531:AO1531)))*cotpatr,IF(paramètres!$B$28=2,(SUM(Q1531:AO1531)*cotpatr),"Missing Delta Option"))</f>
        <v>Missing Delta Option</v>
      </c>
      <c r="AQ1531" s="13" t="str" cm="1">
        <f t="array" ref="AQ1531">IF(paramètres!$B$28=1,(((SUM(Q1531:Z1531)/1.02)+SUM(AA1531:AB1531))+((SUM(AC1531:AN1531)/1.02)+SUM(AM1531:AN1531)))/12*pécule,IF(paramètres!$B$28=2,SUM(Q1531:AN1531)/12*pécule,"Missing Delta Option"))</f>
        <v>Missing Delta Option</v>
      </c>
      <c r="AR1531" s="132" t="e">
        <f>IF(paramètres!$B$28=1,(((SUM(Q1531:Z1531)/1.02)+SUM(AA1531:AB1531))+((SUM(AC1531:AN1531)/1.02)+SUM(AM1531:AN1531)))+AO1531+AP1531+AQ1531,SUM(Q1531:AN1531)+AO1531+AP1531+AQ1531)</f>
        <v>#VALUE!</v>
      </c>
    </row>
    <row r="1532" spans="1:44" x14ac:dyDescent="0.25">
      <c r="A1532" s="131"/>
      <c r="B1532" s="39"/>
      <c r="C1532" s="39"/>
      <c r="D1532" s="93"/>
      <c r="E1532" s="68"/>
      <c r="F1532" s="40"/>
      <c r="G1532" s="94"/>
      <c r="H1532" s="38"/>
      <c r="I1532" s="95"/>
      <c r="J1532" s="40"/>
      <c r="K1532" s="38"/>
      <c r="L1532" s="95"/>
      <c r="M1532" s="40"/>
      <c r="N1532" s="38"/>
      <c r="O1532" s="95"/>
      <c r="P1532" s="68"/>
      <c r="Q1532" s="226"/>
      <c r="R1532" s="227"/>
      <c r="S1532" s="227"/>
      <c r="T1532" s="227"/>
      <c r="U1532" s="227"/>
      <c r="V1532" s="227"/>
      <c r="W1532" s="227"/>
      <c r="X1532" s="227"/>
      <c r="Y1532" s="227"/>
      <c r="Z1532" s="227"/>
      <c r="AA1532" s="227"/>
      <c r="AB1532" s="228"/>
      <c r="AC1532" s="149">
        <f>IF($D1532="",0,IF($E1532="",0,IF(VLOOKUP($E1532,paramètres!$E$33:$F$44,2,FALSE)&lt;=VLOOKUP($AC$18,paramètres!$E$33:$F$44,2,FALSE),Q1532*$D1532,0)))</f>
        <v>0</v>
      </c>
      <c r="AD1532" s="13">
        <f>IF($D1532="",0,IF($E1532="",0,IF(VLOOKUP($E1532,paramètres!$E$33:$F$44,2,FALSE)&lt;=VLOOKUP($AD$18,paramètres!$E$33:$F$44,2,FALSE),R1532*$D1532,0)))</f>
        <v>0</v>
      </c>
      <c r="AE1532" s="13">
        <f>IF($D1532="",0,IF($E1532="",0,IF(VLOOKUP($E1532,paramètres!$E$33:$F$44,2,FALSE)&lt;=VLOOKUP($AE$18,paramètres!$E$33:$F$44,2,FALSE),S1532*$D1532,0)))</f>
        <v>0</v>
      </c>
      <c r="AF1532" s="13">
        <f>IF($D1532="",0,IF($E1532="",0,IF(VLOOKUP($E1532,paramètres!$E$33:$F$44,2,FALSE)&lt;=VLOOKUP($AF$18,paramètres!$E$33:$F$44,2,FALSE),T1532*$D1532,0)))</f>
        <v>0</v>
      </c>
      <c r="AG1532" s="13">
        <f>IF($D1532="",0,IF($E1532="",0,IF(VLOOKUP($E1532,paramètres!$E$33:$F$44,2,FALSE)&lt;=VLOOKUP($AG$18,paramètres!$E$33:$F$44,2,FALSE),U1532*$D1532,0)))</f>
        <v>0</v>
      </c>
      <c r="AH1532" s="13">
        <f>IF($D1532="",0,IF($E1532="",0,IF(VLOOKUP($E1532,paramètres!$E$33:$F$44,2,FALSE)&lt;=VLOOKUP($AH$18,paramètres!$E$33:$F$44,2,FALSE),V1532*$D1532,0)))</f>
        <v>0</v>
      </c>
      <c r="AI1532" s="13">
        <f>IF($D1532="",0,IF($E1532="",0,IF(VLOOKUP($E1532,paramètres!$E$33:$F$44,2,FALSE)&lt;=VLOOKUP($AI$18,paramètres!$E$33:$F$44,2,FALSE),W1532*$D1532,0)))</f>
        <v>0</v>
      </c>
      <c r="AJ1532" s="13">
        <f>IF($D1532="",0,IF($E1532="",0,IF(VLOOKUP($E1532,paramètres!$E$33:$F$44,2,FALSE)&lt;=VLOOKUP($AJ$18,paramètres!$E$33:$F$44,2,FALSE),X1532*$D1532,0)))</f>
        <v>0</v>
      </c>
      <c r="AK1532" s="13">
        <f>IF($D1532="",0,IF($E1532="",0,IF(VLOOKUP($E1532,paramètres!$E$33:$F$44,2,FALSE)&lt;=VLOOKUP($AK$18,paramètres!$E$33:$F$44,2,FALSE),Y1532*$D1532,0)))</f>
        <v>0</v>
      </c>
      <c r="AL1532" s="13">
        <f>IF($D1532="",0,IF($E1532="",0,IF(VLOOKUP($E1532,paramètres!$E$33:$F$44,2,FALSE)&lt;=VLOOKUP($AL$18,paramètres!$E$33:$F$44,2,FALSE),Z1532*$D1532,0)))</f>
        <v>0</v>
      </c>
      <c r="AM1532" s="13">
        <f>IF($D1532="",0,IF($E1532="",0,IF(VLOOKUP($E1532,paramètres!$E$33:$F$44,2,FALSE)&lt;=VLOOKUP($AM$18,paramètres!$E$33:$F$44,2,FALSE),AA1532*$D1532,0)))</f>
        <v>0</v>
      </c>
      <c r="AN1532" s="154">
        <f>IF($D1532="",0,IF($E1532="",0,IF(VLOOKUP($E1532,paramètres!$E$33:$F$44,2,FALSE)&lt;=VLOOKUP($AN$18,paramètres!$E$33:$F$44,2,FALSE),AB1532*$D1532,0)))</f>
        <v>0</v>
      </c>
      <c r="AO1532" s="149" t="str">
        <f>IF(paramètres!$B$28=1,((SUM(Q1532:Z1532)/1.02)+SUM(AA1532:AB1532))*0.0303/9*COUNT(Q1532:Y1532),IF(paramètres!$B$28=2,(SUM(Q1532:AB1532))*0.0303/9*COUNT(Q1532:Y1532),"Missing Delta option"))</f>
        <v>Missing Delta option</v>
      </c>
      <c r="AP1532" s="13" t="str">
        <f>IF(paramètres!$B$28=1,(((SUM(Q1532:Z1532)/1.02)+SUM(AA1532:AB1532))+((SUM(AC1532:AL1532)/1.02)+SUM(AM1532:AO1532)))*cotpatr,IF(paramètres!$B$28=2,(SUM(Q1532:AO1532)*cotpatr),"Missing Delta Option"))</f>
        <v>Missing Delta Option</v>
      </c>
      <c r="AQ1532" s="13" t="str" cm="1">
        <f t="array" ref="AQ1532">IF(paramètres!$B$28=1,(((SUM(Q1532:Z1532)/1.02)+SUM(AA1532:AB1532))+((SUM(AC1532:AN1532)/1.02)+SUM(AM1532:AN1532)))/12*pécule,IF(paramètres!$B$28=2,SUM(Q1532:AN1532)/12*pécule,"Missing Delta Option"))</f>
        <v>Missing Delta Option</v>
      </c>
      <c r="AR1532" s="132" t="e">
        <f>IF(paramètres!$B$28=1,(((SUM(Q1532:Z1532)/1.02)+SUM(AA1532:AB1532))+((SUM(AC1532:AN1532)/1.02)+SUM(AM1532:AN1532)))+AO1532+AP1532+AQ1532,SUM(Q1532:AN1532)+AO1532+AP1532+AQ1532)</f>
        <v>#VALUE!</v>
      </c>
    </row>
    <row r="1533" spans="1:44" x14ac:dyDescent="0.25">
      <c r="A1533" s="131"/>
      <c r="B1533" s="39"/>
      <c r="C1533" s="39"/>
      <c r="D1533" s="93"/>
      <c r="E1533" s="68"/>
      <c r="F1533" s="40"/>
      <c r="G1533" s="94"/>
      <c r="H1533" s="38"/>
      <c r="I1533" s="95"/>
      <c r="J1533" s="40"/>
      <c r="K1533" s="38"/>
      <c r="L1533" s="95"/>
      <c r="M1533" s="40"/>
      <c r="N1533" s="38"/>
      <c r="O1533" s="95"/>
      <c r="P1533" s="68"/>
      <c r="Q1533" s="226"/>
      <c r="R1533" s="227"/>
      <c r="S1533" s="227"/>
      <c r="T1533" s="227"/>
      <c r="U1533" s="227"/>
      <c r="V1533" s="227"/>
      <c r="W1533" s="227"/>
      <c r="X1533" s="227"/>
      <c r="Y1533" s="227"/>
      <c r="Z1533" s="227"/>
      <c r="AA1533" s="227"/>
      <c r="AB1533" s="228"/>
      <c r="AC1533" s="149">
        <f>IF($D1533="",0,IF($E1533="",0,IF(VLOOKUP($E1533,paramètres!$E$33:$F$44,2,FALSE)&lt;=VLOOKUP($AC$18,paramètres!$E$33:$F$44,2,FALSE),Q1533*$D1533,0)))</f>
        <v>0</v>
      </c>
      <c r="AD1533" s="13">
        <f>IF($D1533="",0,IF($E1533="",0,IF(VLOOKUP($E1533,paramètres!$E$33:$F$44,2,FALSE)&lt;=VLOOKUP($AD$18,paramètres!$E$33:$F$44,2,FALSE),R1533*$D1533,0)))</f>
        <v>0</v>
      </c>
      <c r="AE1533" s="13">
        <f>IF($D1533="",0,IF($E1533="",0,IF(VLOOKUP($E1533,paramètres!$E$33:$F$44,2,FALSE)&lt;=VLOOKUP($AE$18,paramètres!$E$33:$F$44,2,FALSE),S1533*$D1533,0)))</f>
        <v>0</v>
      </c>
      <c r="AF1533" s="13">
        <f>IF($D1533="",0,IF($E1533="",0,IF(VLOOKUP($E1533,paramètres!$E$33:$F$44,2,FALSE)&lt;=VLOOKUP($AF$18,paramètres!$E$33:$F$44,2,FALSE),T1533*$D1533,0)))</f>
        <v>0</v>
      </c>
      <c r="AG1533" s="13">
        <f>IF($D1533="",0,IF($E1533="",0,IF(VLOOKUP($E1533,paramètres!$E$33:$F$44,2,FALSE)&lt;=VLOOKUP($AG$18,paramètres!$E$33:$F$44,2,FALSE),U1533*$D1533,0)))</f>
        <v>0</v>
      </c>
      <c r="AH1533" s="13">
        <f>IF($D1533="",0,IF($E1533="",0,IF(VLOOKUP($E1533,paramètres!$E$33:$F$44,2,FALSE)&lt;=VLOOKUP($AH$18,paramètres!$E$33:$F$44,2,FALSE),V1533*$D1533,0)))</f>
        <v>0</v>
      </c>
      <c r="AI1533" s="13">
        <f>IF($D1533="",0,IF($E1533="",0,IF(VLOOKUP($E1533,paramètres!$E$33:$F$44,2,FALSE)&lt;=VLOOKUP($AI$18,paramètres!$E$33:$F$44,2,FALSE),W1533*$D1533,0)))</f>
        <v>0</v>
      </c>
      <c r="AJ1533" s="13">
        <f>IF($D1533="",0,IF($E1533="",0,IF(VLOOKUP($E1533,paramètres!$E$33:$F$44,2,FALSE)&lt;=VLOOKUP($AJ$18,paramètres!$E$33:$F$44,2,FALSE),X1533*$D1533,0)))</f>
        <v>0</v>
      </c>
      <c r="AK1533" s="13">
        <f>IF($D1533="",0,IF($E1533="",0,IF(VLOOKUP($E1533,paramètres!$E$33:$F$44,2,FALSE)&lt;=VLOOKUP($AK$18,paramètres!$E$33:$F$44,2,FALSE),Y1533*$D1533,0)))</f>
        <v>0</v>
      </c>
      <c r="AL1533" s="13">
        <f>IF($D1533="",0,IF($E1533="",0,IF(VLOOKUP($E1533,paramètres!$E$33:$F$44,2,FALSE)&lt;=VLOOKUP($AL$18,paramètres!$E$33:$F$44,2,FALSE),Z1533*$D1533,0)))</f>
        <v>0</v>
      </c>
      <c r="AM1533" s="13">
        <f>IF($D1533="",0,IF($E1533="",0,IF(VLOOKUP($E1533,paramètres!$E$33:$F$44,2,FALSE)&lt;=VLOOKUP($AM$18,paramètres!$E$33:$F$44,2,FALSE),AA1533*$D1533,0)))</f>
        <v>0</v>
      </c>
      <c r="AN1533" s="154">
        <f>IF($D1533="",0,IF($E1533="",0,IF(VLOOKUP($E1533,paramètres!$E$33:$F$44,2,FALSE)&lt;=VLOOKUP($AN$18,paramètres!$E$33:$F$44,2,FALSE),AB1533*$D1533,0)))</f>
        <v>0</v>
      </c>
      <c r="AO1533" s="149" t="str">
        <f>IF(paramètres!$B$28=1,((SUM(Q1533:Z1533)/1.02)+SUM(AA1533:AB1533))*0.0303/9*COUNT(Q1533:Y1533),IF(paramètres!$B$28=2,(SUM(Q1533:AB1533))*0.0303/9*COUNT(Q1533:Y1533),"Missing Delta option"))</f>
        <v>Missing Delta option</v>
      </c>
      <c r="AP1533" s="13" t="str">
        <f>IF(paramètres!$B$28=1,(((SUM(Q1533:Z1533)/1.02)+SUM(AA1533:AB1533))+((SUM(AC1533:AL1533)/1.02)+SUM(AM1533:AO1533)))*cotpatr,IF(paramètres!$B$28=2,(SUM(Q1533:AO1533)*cotpatr),"Missing Delta Option"))</f>
        <v>Missing Delta Option</v>
      </c>
      <c r="AQ1533" s="13" t="str" cm="1">
        <f t="array" ref="AQ1533">IF(paramètres!$B$28=1,(((SUM(Q1533:Z1533)/1.02)+SUM(AA1533:AB1533))+((SUM(AC1533:AN1533)/1.02)+SUM(AM1533:AN1533)))/12*pécule,IF(paramètres!$B$28=2,SUM(Q1533:AN1533)/12*pécule,"Missing Delta Option"))</f>
        <v>Missing Delta Option</v>
      </c>
      <c r="AR1533" s="132" t="e">
        <f>IF(paramètres!$B$28=1,(((SUM(Q1533:Z1533)/1.02)+SUM(AA1533:AB1533))+((SUM(AC1533:AN1533)/1.02)+SUM(AM1533:AN1533)))+AO1533+AP1533+AQ1533,SUM(Q1533:AN1533)+AO1533+AP1533+AQ1533)</f>
        <v>#VALUE!</v>
      </c>
    </row>
    <row r="1534" spans="1:44" x14ac:dyDescent="0.25">
      <c r="A1534" s="131"/>
      <c r="B1534" s="39"/>
      <c r="C1534" s="39"/>
      <c r="D1534" s="93"/>
      <c r="E1534" s="68"/>
      <c r="F1534" s="40"/>
      <c r="G1534" s="94"/>
      <c r="H1534" s="38"/>
      <c r="I1534" s="95"/>
      <c r="J1534" s="40"/>
      <c r="K1534" s="38"/>
      <c r="L1534" s="95"/>
      <c r="M1534" s="40"/>
      <c r="N1534" s="38"/>
      <c r="O1534" s="95"/>
      <c r="P1534" s="68"/>
      <c r="Q1534" s="226"/>
      <c r="R1534" s="227"/>
      <c r="S1534" s="227"/>
      <c r="T1534" s="227"/>
      <c r="U1534" s="227"/>
      <c r="V1534" s="227"/>
      <c r="W1534" s="227"/>
      <c r="X1534" s="227"/>
      <c r="Y1534" s="227"/>
      <c r="Z1534" s="227"/>
      <c r="AA1534" s="227"/>
      <c r="AB1534" s="228"/>
      <c r="AC1534" s="149">
        <f>IF($D1534="",0,IF($E1534="",0,IF(VLOOKUP($E1534,paramètres!$E$33:$F$44,2,FALSE)&lt;=VLOOKUP($AC$18,paramètres!$E$33:$F$44,2,FALSE),Q1534*$D1534,0)))</f>
        <v>0</v>
      </c>
      <c r="AD1534" s="13">
        <f>IF($D1534="",0,IF($E1534="",0,IF(VLOOKUP($E1534,paramètres!$E$33:$F$44,2,FALSE)&lt;=VLOOKUP($AD$18,paramètres!$E$33:$F$44,2,FALSE),R1534*$D1534,0)))</f>
        <v>0</v>
      </c>
      <c r="AE1534" s="13">
        <f>IF($D1534="",0,IF($E1534="",0,IF(VLOOKUP($E1534,paramètres!$E$33:$F$44,2,FALSE)&lt;=VLOOKUP($AE$18,paramètres!$E$33:$F$44,2,FALSE),S1534*$D1534,0)))</f>
        <v>0</v>
      </c>
      <c r="AF1534" s="13">
        <f>IF($D1534="",0,IF($E1534="",0,IF(VLOOKUP($E1534,paramètres!$E$33:$F$44,2,FALSE)&lt;=VLOOKUP($AF$18,paramètres!$E$33:$F$44,2,FALSE),T1534*$D1534,0)))</f>
        <v>0</v>
      </c>
      <c r="AG1534" s="13">
        <f>IF($D1534="",0,IF($E1534="",0,IF(VLOOKUP($E1534,paramètres!$E$33:$F$44,2,FALSE)&lt;=VLOOKUP($AG$18,paramètres!$E$33:$F$44,2,FALSE),U1534*$D1534,0)))</f>
        <v>0</v>
      </c>
      <c r="AH1534" s="13">
        <f>IF($D1534="",0,IF($E1534="",0,IF(VLOOKUP($E1534,paramètres!$E$33:$F$44,2,FALSE)&lt;=VLOOKUP($AH$18,paramètres!$E$33:$F$44,2,FALSE),V1534*$D1534,0)))</f>
        <v>0</v>
      </c>
      <c r="AI1534" s="13">
        <f>IF($D1534="",0,IF($E1534="",0,IF(VLOOKUP($E1534,paramètres!$E$33:$F$44,2,FALSE)&lt;=VLOOKUP($AI$18,paramètres!$E$33:$F$44,2,FALSE),W1534*$D1534,0)))</f>
        <v>0</v>
      </c>
      <c r="AJ1534" s="13">
        <f>IF($D1534="",0,IF($E1534="",0,IF(VLOOKUP($E1534,paramètres!$E$33:$F$44,2,FALSE)&lt;=VLOOKUP($AJ$18,paramètres!$E$33:$F$44,2,FALSE),X1534*$D1534,0)))</f>
        <v>0</v>
      </c>
      <c r="AK1534" s="13">
        <f>IF($D1534="",0,IF($E1534="",0,IF(VLOOKUP($E1534,paramètres!$E$33:$F$44,2,FALSE)&lt;=VLOOKUP($AK$18,paramètres!$E$33:$F$44,2,FALSE),Y1534*$D1534,0)))</f>
        <v>0</v>
      </c>
      <c r="AL1534" s="13">
        <f>IF($D1534="",0,IF($E1534="",0,IF(VLOOKUP($E1534,paramètres!$E$33:$F$44,2,FALSE)&lt;=VLOOKUP($AL$18,paramètres!$E$33:$F$44,2,FALSE),Z1534*$D1534,0)))</f>
        <v>0</v>
      </c>
      <c r="AM1534" s="13">
        <f>IF($D1534="",0,IF($E1534="",0,IF(VLOOKUP($E1534,paramètres!$E$33:$F$44,2,FALSE)&lt;=VLOOKUP($AM$18,paramètres!$E$33:$F$44,2,FALSE),AA1534*$D1534,0)))</f>
        <v>0</v>
      </c>
      <c r="AN1534" s="154">
        <f>IF($D1534="",0,IF($E1534="",0,IF(VLOOKUP($E1534,paramètres!$E$33:$F$44,2,FALSE)&lt;=VLOOKUP($AN$18,paramètres!$E$33:$F$44,2,FALSE),AB1534*$D1534,0)))</f>
        <v>0</v>
      </c>
      <c r="AO1534" s="149" t="str">
        <f>IF(paramètres!$B$28=1,((SUM(Q1534:Z1534)/1.02)+SUM(AA1534:AB1534))*0.0303/9*COUNT(Q1534:Y1534),IF(paramètres!$B$28=2,(SUM(Q1534:AB1534))*0.0303/9*COUNT(Q1534:Y1534),"Missing Delta option"))</f>
        <v>Missing Delta option</v>
      </c>
      <c r="AP1534" s="13" t="str">
        <f>IF(paramètres!$B$28=1,(((SUM(Q1534:Z1534)/1.02)+SUM(AA1534:AB1534))+((SUM(AC1534:AL1534)/1.02)+SUM(AM1534:AO1534)))*cotpatr,IF(paramètres!$B$28=2,(SUM(Q1534:AO1534)*cotpatr),"Missing Delta Option"))</f>
        <v>Missing Delta Option</v>
      </c>
      <c r="AQ1534" s="13" t="str" cm="1">
        <f t="array" ref="AQ1534">IF(paramètres!$B$28=1,(((SUM(Q1534:Z1534)/1.02)+SUM(AA1534:AB1534))+((SUM(AC1534:AN1534)/1.02)+SUM(AM1534:AN1534)))/12*pécule,IF(paramètres!$B$28=2,SUM(Q1534:AN1534)/12*pécule,"Missing Delta Option"))</f>
        <v>Missing Delta Option</v>
      </c>
      <c r="AR1534" s="132" t="e">
        <f>IF(paramètres!$B$28=1,(((SUM(Q1534:Z1534)/1.02)+SUM(AA1534:AB1534))+((SUM(AC1534:AN1534)/1.02)+SUM(AM1534:AN1534)))+AO1534+AP1534+AQ1534,SUM(Q1534:AN1534)+AO1534+AP1534+AQ1534)</f>
        <v>#VALUE!</v>
      </c>
    </row>
    <row r="1535" spans="1:44" x14ac:dyDescent="0.25">
      <c r="A1535" s="131"/>
      <c r="B1535" s="39"/>
      <c r="C1535" s="39"/>
      <c r="D1535" s="93"/>
      <c r="E1535" s="68"/>
      <c r="F1535" s="40"/>
      <c r="G1535" s="94"/>
      <c r="H1535" s="38"/>
      <c r="I1535" s="95"/>
      <c r="J1535" s="40"/>
      <c r="K1535" s="38"/>
      <c r="L1535" s="95"/>
      <c r="M1535" s="40"/>
      <c r="N1535" s="38"/>
      <c r="O1535" s="95"/>
      <c r="P1535" s="68"/>
      <c r="Q1535" s="226"/>
      <c r="R1535" s="227"/>
      <c r="S1535" s="227"/>
      <c r="T1535" s="227"/>
      <c r="U1535" s="227"/>
      <c r="V1535" s="227"/>
      <c r="W1535" s="227"/>
      <c r="X1535" s="227"/>
      <c r="Y1535" s="227"/>
      <c r="Z1535" s="227"/>
      <c r="AA1535" s="227"/>
      <c r="AB1535" s="228"/>
      <c r="AC1535" s="149">
        <f>IF($D1535="",0,IF($E1535="",0,IF(VLOOKUP($E1535,paramètres!$E$33:$F$44,2,FALSE)&lt;=VLOOKUP($AC$18,paramètres!$E$33:$F$44,2,FALSE),Q1535*$D1535,0)))</f>
        <v>0</v>
      </c>
      <c r="AD1535" s="13">
        <f>IF($D1535="",0,IF($E1535="",0,IF(VLOOKUP($E1535,paramètres!$E$33:$F$44,2,FALSE)&lt;=VLOOKUP($AD$18,paramètres!$E$33:$F$44,2,FALSE),R1535*$D1535,0)))</f>
        <v>0</v>
      </c>
      <c r="AE1535" s="13">
        <f>IF($D1535="",0,IF($E1535="",0,IF(VLOOKUP($E1535,paramètres!$E$33:$F$44,2,FALSE)&lt;=VLOOKUP($AE$18,paramètres!$E$33:$F$44,2,FALSE),S1535*$D1535,0)))</f>
        <v>0</v>
      </c>
      <c r="AF1535" s="13">
        <f>IF($D1535="",0,IF($E1535="",0,IF(VLOOKUP($E1535,paramètres!$E$33:$F$44,2,FALSE)&lt;=VLOOKUP($AF$18,paramètres!$E$33:$F$44,2,FALSE),T1535*$D1535,0)))</f>
        <v>0</v>
      </c>
      <c r="AG1535" s="13">
        <f>IF($D1535="",0,IF($E1535="",0,IF(VLOOKUP($E1535,paramètres!$E$33:$F$44,2,FALSE)&lt;=VLOOKUP($AG$18,paramètres!$E$33:$F$44,2,FALSE),U1535*$D1535,0)))</f>
        <v>0</v>
      </c>
      <c r="AH1535" s="13">
        <f>IF($D1535="",0,IF($E1535="",0,IF(VLOOKUP($E1535,paramètres!$E$33:$F$44,2,FALSE)&lt;=VLOOKUP($AH$18,paramètres!$E$33:$F$44,2,FALSE),V1535*$D1535,0)))</f>
        <v>0</v>
      </c>
      <c r="AI1535" s="13">
        <f>IF($D1535="",0,IF($E1535="",0,IF(VLOOKUP($E1535,paramètres!$E$33:$F$44,2,FALSE)&lt;=VLOOKUP($AI$18,paramètres!$E$33:$F$44,2,FALSE),W1535*$D1535,0)))</f>
        <v>0</v>
      </c>
      <c r="AJ1535" s="13">
        <f>IF($D1535="",0,IF($E1535="",0,IF(VLOOKUP($E1535,paramètres!$E$33:$F$44,2,FALSE)&lt;=VLOOKUP($AJ$18,paramètres!$E$33:$F$44,2,FALSE),X1535*$D1535,0)))</f>
        <v>0</v>
      </c>
      <c r="AK1535" s="13">
        <f>IF($D1535="",0,IF($E1535="",0,IF(VLOOKUP($E1535,paramètres!$E$33:$F$44,2,FALSE)&lt;=VLOOKUP($AK$18,paramètres!$E$33:$F$44,2,FALSE),Y1535*$D1535,0)))</f>
        <v>0</v>
      </c>
      <c r="AL1535" s="13">
        <f>IF($D1535="",0,IF($E1535="",0,IF(VLOOKUP($E1535,paramètres!$E$33:$F$44,2,FALSE)&lt;=VLOOKUP($AL$18,paramètres!$E$33:$F$44,2,FALSE),Z1535*$D1535,0)))</f>
        <v>0</v>
      </c>
      <c r="AM1535" s="13">
        <f>IF($D1535="",0,IF($E1535="",0,IF(VLOOKUP($E1535,paramètres!$E$33:$F$44,2,FALSE)&lt;=VLOOKUP($AM$18,paramètres!$E$33:$F$44,2,FALSE),AA1535*$D1535,0)))</f>
        <v>0</v>
      </c>
      <c r="AN1535" s="154">
        <f>IF($D1535="",0,IF($E1535="",0,IF(VLOOKUP($E1535,paramètres!$E$33:$F$44,2,FALSE)&lt;=VLOOKUP($AN$18,paramètres!$E$33:$F$44,2,FALSE),AB1535*$D1535,0)))</f>
        <v>0</v>
      </c>
      <c r="AO1535" s="149" t="str">
        <f>IF(paramètres!$B$28=1,((SUM(Q1535:Z1535)/1.02)+SUM(AA1535:AB1535))*0.0303/9*COUNT(Q1535:Y1535),IF(paramètres!$B$28=2,(SUM(Q1535:AB1535))*0.0303/9*COUNT(Q1535:Y1535),"Missing Delta option"))</f>
        <v>Missing Delta option</v>
      </c>
      <c r="AP1535" s="13" t="str">
        <f>IF(paramètres!$B$28=1,(((SUM(Q1535:Z1535)/1.02)+SUM(AA1535:AB1535))+((SUM(AC1535:AL1535)/1.02)+SUM(AM1535:AO1535)))*cotpatr,IF(paramètres!$B$28=2,(SUM(Q1535:AO1535)*cotpatr),"Missing Delta Option"))</f>
        <v>Missing Delta Option</v>
      </c>
      <c r="AQ1535" s="13" t="str" cm="1">
        <f t="array" ref="AQ1535">IF(paramètres!$B$28=1,(((SUM(Q1535:Z1535)/1.02)+SUM(AA1535:AB1535))+((SUM(AC1535:AN1535)/1.02)+SUM(AM1535:AN1535)))/12*pécule,IF(paramètres!$B$28=2,SUM(Q1535:AN1535)/12*pécule,"Missing Delta Option"))</f>
        <v>Missing Delta Option</v>
      </c>
      <c r="AR1535" s="132" t="e">
        <f>IF(paramètres!$B$28=1,(((SUM(Q1535:Z1535)/1.02)+SUM(AA1535:AB1535))+((SUM(AC1535:AN1535)/1.02)+SUM(AM1535:AN1535)))+AO1535+AP1535+AQ1535,SUM(Q1535:AN1535)+AO1535+AP1535+AQ1535)</f>
        <v>#VALUE!</v>
      </c>
    </row>
    <row r="1536" spans="1:44" x14ac:dyDescent="0.25">
      <c r="A1536" s="131"/>
      <c r="B1536" s="39"/>
      <c r="C1536" s="39"/>
      <c r="D1536" s="93"/>
      <c r="E1536" s="68"/>
      <c r="F1536" s="40"/>
      <c r="G1536" s="94"/>
      <c r="H1536" s="38"/>
      <c r="I1536" s="95"/>
      <c r="J1536" s="40"/>
      <c r="K1536" s="38"/>
      <c r="L1536" s="95"/>
      <c r="M1536" s="40"/>
      <c r="N1536" s="38"/>
      <c r="O1536" s="95"/>
      <c r="P1536" s="68"/>
      <c r="Q1536" s="226"/>
      <c r="R1536" s="227"/>
      <c r="S1536" s="227"/>
      <c r="T1536" s="227"/>
      <c r="U1536" s="227"/>
      <c r="V1536" s="227"/>
      <c r="W1536" s="227"/>
      <c r="X1536" s="227"/>
      <c r="Y1536" s="227"/>
      <c r="Z1536" s="227"/>
      <c r="AA1536" s="227"/>
      <c r="AB1536" s="228"/>
      <c r="AC1536" s="149">
        <f>IF($D1536="",0,IF($E1536="",0,IF(VLOOKUP($E1536,paramètres!$E$33:$F$44,2,FALSE)&lt;=VLOOKUP($AC$18,paramètres!$E$33:$F$44,2,FALSE),Q1536*$D1536,0)))</f>
        <v>0</v>
      </c>
      <c r="AD1536" s="13">
        <f>IF($D1536="",0,IF($E1536="",0,IF(VLOOKUP($E1536,paramètres!$E$33:$F$44,2,FALSE)&lt;=VLOOKUP($AD$18,paramètres!$E$33:$F$44,2,FALSE),R1536*$D1536,0)))</f>
        <v>0</v>
      </c>
      <c r="AE1536" s="13">
        <f>IF($D1536="",0,IF($E1536="",0,IF(VLOOKUP($E1536,paramètres!$E$33:$F$44,2,FALSE)&lt;=VLOOKUP($AE$18,paramètres!$E$33:$F$44,2,FALSE),S1536*$D1536,0)))</f>
        <v>0</v>
      </c>
      <c r="AF1536" s="13">
        <f>IF($D1536="",0,IF($E1536="",0,IF(VLOOKUP($E1536,paramètres!$E$33:$F$44,2,FALSE)&lt;=VLOOKUP($AF$18,paramètres!$E$33:$F$44,2,FALSE),T1536*$D1536,0)))</f>
        <v>0</v>
      </c>
      <c r="AG1536" s="13">
        <f>IF($D1536="",0,IF($E1536="",0,IF(VLOOKUP($E1536,paramètres!$E$33:$F$44,2,FALSE)&lt;=VLOOKUP($AG$18,paramètres!$E$33:$F$44,2,FALSE),U1536*$D1536,0)))</f>
        <v>0</v>
      </c>
      <c r="AH1536" s="13">
        <f>IF($D1536="",0,IF($E1536="",0,IF(VLOOKUP($E1536,paramètres!$E$33:$F$44,2,FALSE)&lt;=VLOOKUP($AH$18,paramètres!$E$33:$F$44,2,FALSE),V1536*$D1536,0)))</f>
        <v>0</v>
      </c>
      <c r="AI1536" s="13">
        <f>IF($D1536="",0,IF($E1536="",0,IF(VLOOKUP($E1536,paramètres!$E$33:$F$44,2,FALSE)&lt;=VLOOKUP($AI$18,paramètres!$E$33:$F$44,2,FALSE),W1536*$D1536,0)))</f>
        <v>0</v>
      </c>
      <c r="AJ1536" s="13">
        <f>IF($D1536="",0,IF($E1536="",0,IF(VLOOKUP($E1536,paramètres!$E$33:$F$44,2,FALSE)&lt;=VLOOKUP($AJ$18,paramètres!$E$33:$F$44,2,FALSE),X1536*$D1536,0)))</f>
        <v>0</v>
      </c>
      <c r="AK1536" s="13">
        <f>IF($D1536="",0,IF($E1536="",0,IF(VLOOKUP($E1536,paramètres!$E$33:$F$44,2,FALSE)&lt;=VLOOKUP($AK$18,paramètres!$E$33:$F$44,2,FALSE),Y1536*$D1536,0)))</f>
        <v>0</v>
      </c>
      <c r="AL1536" s="13">
        <f>IF($D1536="",0,IF($E1536="",0,IF(VLOOKUP($E1536,paramètres!$E$33:$F$44,2,FALSE)&lt;=VLOOKUP($AL$18,paramètres!$E$33:$F$44,2,FALSE),Z1536*$D1536,0)))</f>
        <v>0</v>
      </c>
      <c r="AM1536" s="13">
        <f>IF($D1536="",0,IF($E1536="",0,IF(VLOOKUP($E1536,paramètres!$E$33:$F$44,2,FALSE)&lt;=VLOOKUP($AM$18,paramètres!$E$33:$F$44,2,FALSE),AA1536*$D1536,0)))</f>
        <v>0</v>
      </c>
      <c r="AN1536" s="154">
        <f>IF($D1536="",0,IF($E1536="",0,IF(VLOOKUP($E1536,paramètres!$E$33:$F$44,2,FALSE)&lt;=VLOOKUP($AN$18,paramètres!$E$33:$F$44,2,FALSE),AB1536*$D1536,0)))</f>
        <v>0</v>
      </c>
      <c r="AO1536" s="149" t="str">
        <f>IF(paramètres!$B$28=1,((SUM(Q1536:Z1536)/1.02)+SUM(AA1536:AB1536))*0.0303/9*COUNT(Q1536:Y1536),IF(paramètres!$B$28=2,(SUM(Q1536:AB1536))*0.0303/9*COUNT(Q1536:Y1536),"Missing Delta option"))</f>
        <v>Missing Delta option</v>
      </c>
      <c r="AP1536" s="13" t="str">
        <f>IF(paramètres!$B$28=1,(((SUM(Q1536:Z1536)/1.02)+SUM(AA1536:AB1536))+((SUM(AC1536:AL1536)/1.02)+SUM(AM1536:AO1536)))*cotpatr,IF(paramètres!$B$28=2,(SUM(Q1536:AO1536)*cotpatr),"Missing Delta Option"))</f>
        <v>Missing Delta Option</v>
      </c>
      <c r="AQ1536" s="13" t="str" cm="1">
        <f t="array" ref="AQ1536">IF(paramètres!$B$28=1,(((SUM(Q1536:Z1536)/1.02)+SUM(AA1536:AB1536))+((SUM(AC1536:AN1536)/1.02)+SUM(AM1536:AN1536)))/12*pécule,IF(paramètres!$B$28=2,SUM(Q1536:AN1536)/12*pécule,"Missing Delta Option"))</f>
        <v>Missing Delta Option</v>
      </c>
      <c r="AR1536" s="132" t="e">
        <f>IF(paramètres!$B$28=1,(((SUM(Q1536:Z1536)/1.02)+SUM(AA1536:AB1536))+((SUM(AC1536:AN1536)/1.02)+SUM(AM1536:AN1536)))+AO1536+AP1536+AQ1536,SUM(Q1536:AN1536)+AO1536+AP1536+AQ1536)</f>
        <v>#VALUE!</v>
      </c>
    </row>
    <row r="1537" spans="1:44" x14ac:dyDescent="0.25">
      <c r="A1537" s="131"/>
      <c r="B1537" s="39"/>
      <c r="C1537" s="39"/>
      <c r="D1537" s="93"/>
      <c r="E1537" s="68"/>
      <c r="F1537" s="40"/>
      <c r="G1537" s="94"/>
      <c r="H1537" s="38"/>
      <c r="I1537" s="95"/>
      <c r="J1537" s="40"/>
      <c r="K1537" s="38"/>
      <c r="L1537" s="95"/>
      <c r="M1537" s="40"/>
      <c r="N1537" s="38"/>
      <c r="O1537" s="95"/>
      <c r="P1537" s="68"/>
      <c r="Q1537" s="226"/>
      <c r="R1537" s="227"/>
      <c r="S1537" s="227"/>
      <c r="T1537" s="227"/>
      <c r="U1537" s="227"/>
      <c r="V1537" s="227"/>
      <c r="W1537" s="227"/>
      <c r="X1537" s="227"/>
      <c r="Y1537" s="227"/>
      <c r="Z1537" s="227"/>
      <c r="AA1537" s="227"/>
      <c r="AB1537" s="228"/>
      <c r="AC1537" s="149">
        <f>IF($D1537="",0,IF($E1537="",0,IF(VLOOKUP($E1537,paramètres!$E$33:$F$44,2,FALSE)&lt;=VLOOKUP($AC$18,paramètres!$E$33:$F$44,2,FALSE),Q1537*$D1537,0)))</f>
        <v>0</v>
      </c>
      <c r="AD1537" s="13">
        <f>IF($D1537="",0,IF($E1537="",0,IF(VLOOKUP($E1537,paramètres!$E$33:$F$44,2,FALSE)&lt;=VLOOKUP($AD$18,paramètres!$E$33:$F$44,2,FALSE),R1537*$D1537,0)))</f>
        <v>0</v>
      </c>
      <c r="AE1537" s="13">
        <f>IF($D1537="",0,IF($E1537="",0,IF(VLOOKUP($E1537,paramètres!$E$33:$F$44,2,FALSE)&lt;=VLOOKUP($AE$18,paramètres!$E$33:$F$44,2,FALSE),S1537*$D1537,0)))</f>
        <v>0</v>
      </c>
      <c r="AF1537" s="13">
        <f>IF($D1537="",0,IF($E1537="",0,IF(VLOOKUP($E1537,paramètres!$E$33:$F$44,2,FALSE)&lt;=VLOOKUP($AF$18,paramètres!$E$33:$F$44,2,FALSE),T1537*$D1537,0)))</f>
        <v>0</v>
      </c>
      <c r="AG1537" s="13">
        <f>IF($D1537="",0,IF($E1537="",0,IF(VLOOKUP($E1537,paramètres!$E$33:$F$44,2,FALSE)&lt;=VLOOKUP($AG$18,paramètres!$E$33:$F$44,2,FALSE),U1537*$D1537,0)))</f>
        <v>0</v>
      </c>
      <c r="AH1537" s="13">
        <f>IF($D1537="",0,IF($E1537="",0,IF(VLOOKUP($E1537,paramètres!$E$33:$F$44,2,FALSE)&lt;=VLOOKUP($AH$18,paramètres!$E$33:$F$44,2,FALSE),V1537*$D1537,0)))</f>
        <v>0</v>
      </c>
      <c r="AI1537" s="13">
        <f>IF($D1537="",0,IF($E1537="",0,IF(VLOOKUP($E1537,paramètres!$E$33:$F$44,2,FALSE)&lt;=VLOOKUP($AI$18,paramètres!$E$33:$F$44,2,FALSE),W1537*$D1537,0)))</f>
        <v>0</v>
      </c>
      <c r="AJ1537" s="13">
        <f>IF($D1537="",0,IF($E1537="",0,IF(VLOOKUP($E1537,paramètres!$E$33:$F$44,2,FALSE)&lt;=VLOOKUP($AJ$18,paramètres!$E$33:$F$44,2,FALSE),X1537*$D1537,0)))</f>
        <v>0</v>
      </c>
      <c r="AK1537" s="13">
        <f>IF($D1537="",0,IF($E1537="",0,IF(VLOOKUP($E1537,paramètres!$E$33:$F$44,2,FALSE)&lt;=VLOOKUP($AK$18,paramètres!$E$33:$F$44,2,FALSE),Y1537*$D1537,0)))</f>
        <v>0</v>
      </c>
      <c r="AL1537" s="13">
        <f>IF($D1537="",0,IF($E1537="",0,IF(VLOOKUP($E1537,paramètres!$E$33:$F$44,2,FALSE)&lt;=VLOOKUP($AL$18,paramètres!$E$33:$F$44,2,FALSE),Z1537*$D1537,0)))</f>
        <v>0</v>
      </c>
      <c r="AM1537" s="13">
        <f>IF($D1537="",0,IF($E1537="",0,IF(VLOOKUP($E1537,paramètres!$E$33:$F$44,2,FALSE)&lt;=VLOOKUP($AM$18,paramètres!$E$33:$F$44,2,FALSE),AA1537*$D1537,0)))</f>
        <v>0</v>
      </c>
      <c r="AN1537" s="154">
        <f>IF($D1537="",0,IF($E1537="",0,IF(VLOOKUP($E1537,paramètres!$E$33:$F$44,2,FALSE)&lt;=VLOOKUP($AN$18,paramètres!$E$33:$F$44,2,FALSE),AB1537*$D1537,0)))</f>
        <v>0</v>
      </c>
      <c r="AO1537" s="149" t="str">
        <f>IF(paramètres!$B$28=1,((SUM(Q1537:Z1537)/1.02)+SUM(AA1537:AB1537))*0.0303/9*COUNT(Q1537:Y1537),IF(paramètres!$B$28=2,(SUM(Q1537:AB1537))*0.0303/9*COUNT(Q1537:Y1537),"Missing Delta option"))</f>
        <v>Missing Delta option</v>
      </c>
      <c r="AP1537" s="13" t="str">
        <f>IF(paramètres!$B$28=1,(((SUM(Q1537:Z1537)/1.02)+SUM(AA1537:AB1537))+((SUM(AC1537:AL1537)/1.02)+SUM(AM1537:AO1537)))*cotpatr,IF(paramètres!$B$28=2,(SUM(Q1537:AO1537)*cotpatr),"Missing Delta Option"))</f>
        <v>Missing Delta Option</v>
      </c>
      <c r="AQ1537" s="13" t="str" cm="1">
        <f t="array" ref="AQ1537">IF(paramètres!$B$28=1,(((SUM(Q1537:Z1537)/1.02)+SUM(AA1537:AB1537))+((SUM(AC1537:AN1537)/1.02)+SUM(AM1537:AN1537)))/12*pécule,IF(paramètres!$B$28=2,SUM(Q1537:AN1537)/12*pécule,"Missing Delta Option"))</f>
        <v>Missing Delta Option</v>
      </c>
      <c r="AR1537" s="132" t="e">
        <f>IF(paramètres!$B$28=1,(((SUM(Q1537:Z1537)/1.02)+SUM(AA1537:AB1537))+((SUM(AC1537:AN1537)/1.02)+SUM(AM1537:AN1537)))+AO1537+AP1537+AQ1537,SUM(Q1537:AN1537)+AO1537+AP1537+AQ1537)</f>
        <v>#VALUE!</v>
      </c>
    </row>
    <row r="1538" spans="1:44" x14ac:dyDescent="0.25">
      <c r="A1538" s="131"/>
      <c r="B1538" s="39"/>
      <c r="C1538" s="39"/>
      <c r="D1538" s="93"/>
      <c r="E1538" s="68"/>
      <c r="F1538" s="40"/>
      <c r="G1538" s="94"/>
      <c r="H1538" s="38"/>
      <c r="I1538" s="95"/>
      <c r="J1538" s="40"/>
      <c r="K1538" s="38"/>
      <c r="L1538" s="95"/>
      <c r="M1538" s="40"/>
      <c r="N1538" s="38"/>
      <c r="O1538" s="95"/>
      <c r="P1538" s="68"/>
      <c r="Q1538" s="226"/>
      <c r="R1538" s="227"/>
      <c r="S1538" s="227"/>
      <c r="T1538" s="227"/>
      <c r="U1538" s="227"/>
      <c r="V1538" s="227"/>
      <c r="W1538" s="227"/>
      <c r="X1538" s="227"/>
      <c r="Y1538" s="227"/>
      <c r="Z1538" s="227"/>
      <c r="AA1538" s="227"/>
      <c r="AB1538" s="228"/>
      <c r="AC1538" s="149">
        <f>IF($D1538="",0,IF($E1538="",0,IF(VLOOKUP($E1538,paramètres!$E$33:$F$44,2,FALSE)&lt;=VLOOKUP($AC$18,paramètres!$E$33:$F$44,2,FALSE),Q1538*$D1538,0)))</f>
        <v>0</v>
      </c>
      <c r="AD1538" s="13">
        <f>IF($D1538="",0,IF($E1538="",0,IF(VLOOKUP($E1538,paramètres!$E$33:$F$44,2,FALSE)&lt;=VLOOKUP($AD$18,paramètres!$E$33:$F$44,2,FALSE),R1538*$D1538,0)))</f>
        <v>0</v>
      </c>
      <c r="AE1538" s="13">
        <f>IF($D1538="",0,IF($E1538="",0,IF(VLOOKUP($E1538,paramètres!$E$33:$F$44,2,FALSE)&lt;=VLOOKUP($AE$18,paramètres!$E$33:$F$44,2,FALSE),S1538*$D1538,0)))</f>
        <v>0</v>
      </c>
      <c r="AF1538" s="13">
        <f>IF($D1538="",0,IF($E1538="",0,IF(VLOOKUP($E1538,paramètres!$E$33:$F$44,2,FALSE)&lt;=VLOOKUP($AF$18,paramètres!$E$33:$F$44,2,FALSE),T1538*$D1538,0)))</f>
        <v>0</v>
      </c>
      <c r="AG1538" s="13">
        <f>IF($D1538="",0,IF($E1538="",0,IF(VLOOKUP($E1538,paramètres!$E$33:$F$44,2,FALSE)&lt;=VLOOKUP($AG$18,paramètres!$E$33:$F$44,2,FALSE),U1538*$D1538,0)))</f>
        <v>0</v>
      </c>
      <c r="AH1538" s="13">
        <f>IF($D1538="",0,IF($E1538="",0,IF(VLOOKUP($E1538,paramètres!$E$33:$F$44,2,FALSE)&lt;=VLOOKUP($AH$18,paramètres!$E$33:$F$44,2,FALSE),V1538*$D1538,0)))</f>
        <v>0</v>
      </c>
      <c r="AI1538" s="13">
        <f>IF($D1538="",0,IF($E1538="",0,IF(VLOOKUP($E1538,paramètres!$E$33:$F$44,2,FALSE)&lt;=VLOOKUP($AI$18,paramètres!$E$33:$F$44,2,FALSE),W1538*$D1538,0)))</f>
        <v>0</v>
      </c>
      <c r="AJ1538" s="13">
        <f>IF($D1538="",0,IF($E1538="",0,IF(VLOOKUP($E1538,paramètres!$E$33:$F$44,2,FALSE)&lt;=VLOOKUP($AJ$18,paramètres!$E$33:$F$44,2,FALSE),X1538*$D1538,0)))</f>
        <v>0</v>
      </c>
      <c r="AK1538" s="13">
        <f>IF($D1538="",0,IF($E1538="",0,IF(VLOOKUP($E1538,paramètres!$E$33:$F$44,2,FALSE)&lt;=VLOOKUP($AK$18,paramètres!$E$33:$F$44,2,FALSE),Y1538*$D1538,0)))</f>
        <v>0</v>
      </c>
      <c r="AL1538" s="13">
        <f>IF($D1538="",0,IF($E1538="",0,IF(VLOOKUP($E1538,paramètres!$E$33:$F$44,2,FALSE)&lt;=VLOOKUP($AL$18,paramètres!$E$33:$F$44,2,FALSE),Z1538*$D1538,0)))</f>
        <v>0</v>
      </c>
      <c r="AM1538" s="13">
        <f>IF($D1538="",0,IF($E1538="",0,IF(VLOOKUP($E1538,paramètres!$E$33:$F$44,2,FALSE)&lt;=VLOOKUP($AM$18,paramètres!$E$33:$F$44,2,FALSE),AA1538*$D1538,0)))</f>
        <v>0</v>
      </c>
      <c r="AN1538" s="154">
        <f>IF($D1538="",0,IF($E1538="",0,IF(VLOOKUP($E1538,paramètres!$E$33:$F$44,2,FALSE)&lt;=VLOOKUP($AN$18,paramètres!$E$33:$F$44,2,FALSE),AB1538*$D1538,0)))</f>
        <v>0</v>
      </c>
      <c r="AO1538" s="149" t="str">
        <f>IF(paramètres!$B$28=1,((SUM(Q1538:Z1538)/1.02)+SUM(AA1538:AB1538))*0.0303/9*COUNT(Q1538:Y1538),IF(paramètres!$B$28=2,(SUM(Q1538:AB1538))*0.0303/9*COUNT(Q1538:Y1538),"Missing Delta option"))</f>
        <v>Missing Delta option</v>
      </c>
      <c r="AP1538" s="13" t="str">
        <f>IF(paramètres!$B$28=1,(((SUM(Q1538:Z1538)/1.02)+SUM(AA1538:AB1538))+((SUM(AC1538:AL1538)/1.02)+SUM(AM1538:AO1538)))*cotpatr,IF(paramètres!$B$28=2,(SUM(Q1538:AO1538)*cotpatr),"Missing Delta Option"))</f>
        <v>Missing Delta Option</v>
      </c>
      <c r="AQ1538" s="13" t="str" cm="1">
        <f t="array" ref="AQ1538">IF(paramètres!$B$28=1,(((SUM(Q1538:Z1538)/1.02)+SUM(AA1538:AB1538))+((SUM(AC1538:AN1538)/1.02)+SUM(AM1538:AN1538)))/12*pécule,IF(paramètres!$B$28=2,SUM(Q1538:AN1538)/12*pécule,"Missing Delta Option"))</f>
        <v>Missing Delta Option</v>
      </c>
      <c r="AR1538" s="132" t="e">
        <f>IF(paramètres!$B$28=1,(((SUM(Q1538:Z1538)/1.02)+SUM(AA1538:AB1538))+((SUM(AC1538:AN1538)/1.02)+SUM(AM1538:AN1538)))+AO1538+AP1538+AQ1538,SUM(Q1538:AN1538)+AO1538+AP1538+AQ1538)</f>
        <v>#VALUE!</v>
      </c>
    </row>
    <row r="1539" spans="1:44" x14ac:dyDescent="0.25">
      <c r="A1539" s="131"/>
      <c r="B1539" s="39"/>
      <c r="C1539" s="39"/>
      <c r="D1539" s="93"/>
      <c r="E1539" s="68"/>
      <c r="F1539" s="40"/>
      <c r="G1539" s="94"/>
      <c r="H1539" s="38"/>
      <c r="I1539" s="95"/>
      <c r="J1539" s="40"/>
      <c r="K1539" s="38"/>
      <c r="L1539" s="95"/>
      <c r="M1539" s="40"/>
      <c r="N1539" s="38"/>
      <c r="O1539" s="95"/>
      <c r="P1539" s="68"/>
      <c r="Q1539" s="226"/>
      <c r="R1539" s="227"/>
      <c r="S1539" s="227"/>
      <c r="T1539" s="227"/>
      <c r="U1539" s="227"/>
      <c r="V1539" s="227"/>
      <c r="W1539" s="227"/>
      <c r="X1539" s="227"/>
      <c r="Y1539" s="227"/>
      <c r="Z1539" s="227"/>
      <c r="AA1539" s="227"/>
      <c r="AB1539" s="228"/>
      <c r="AC1539" s="149">
        <f>IF($D1539="",0,IF($E1539="",0,IF(VLOOKUP($E1539,paramètres!$E$33:$F$44,2,FALSE)&lt;=VLOOKUP($AC$18,paramètres!$E$33:$F$44,2,FALSE),Q1539*$D1539,0)))</f>
        <v>0</v>
      </c>
      <c r="AD1539" s="13">
        <f>IF($D1539="",0,IF($E1539="",0,IF(VLOOKUP($E1539,paramètres!$E$33:$F$44,2,FALSE)&lt;=VLOOKUP($AD$18,paramètres!$E$33:$F$44,2,FALSE),R1539*$D1539,0)))</f>
        <v>0</v>
      </c>
      <c r="AE1539" s="13">
        <f>IF($D1539="",0,IF($E1539="",0,IF(VLOOKUP($E1539,paramètres!$E$33:$F$44,2,FALSE)&lt;=VLOOKUP($AE$18,paramètres!$E$33:$F$44,2,FALSE),S1539*$D1539,0)))</f>
        <v>0</v>
      </c>
      <c r="AF1539" s="13">
        <f>IF($D1539="",0,IF($E1539="",0,IF(VLOOKUP($E1539,paramètres!$E$33:$F$44,2,FALSE)&lt;=VLOOKUP($AF$18,paramètres!$E$33:$F$44,2,FALSE),T1539*$D1539,0)))</f>
        <v>0</v>
      </c>
      <c r="AG1539" s="13">
        <f>IF($D1539="",0,IF($E1539="",0,IF(VLOOKUP($E1539,paramètres!$E$33:$F$44,2,FALSE)&lt;=VLOOKUP($AG$18,paramètres!$E$33:$F$44,2,FALSE),U1539*$D1539,0)))</f>
        <v>0</v>
      </c>
      <c r="AH1539" s="13">
        <f>IF($D1539="",0,IF($E1539="",0,IF(VLOOKUP($E1539,paramètres!$E$33:$F$44,2,FALSE)&lt;=VLOOKUP($AH$18,paramètres!$E$33:$F$44,2,FALSE),V1539*$D1539,0)))</f>
        <v>0</v>
      </c>
      <c r="AI1539" s="13">
        <f>IF($D1539="",0,IF($E1539="",0,IF(VLOOKUP($E1539,paramètres!$E$33:$F$44,2,FALSE)&lt;=VLOOKUP($AI$18,paramètres!$E$33:$F$44,2,FALSE),W1539*$D1539,0)))</f>
        <v>0</v>
      </c>
      <c r="AJ1539" s="13">
        <f>IF($D1539="",0,IF($E1539="",0,IF(VLOOKUP($E1539,paramètres!$E$33:$F$44,2,FALSE)&lt;=VLOOKUP($AJ$18,paramètres!$E$33:$F$44,2,FALSE),X1539*$D1539,0)))</f>
        <v>0</v>
      </c>
      <c r="AK1539" s="13">
        <f>IF($D1539="",0,IF($E1539="",0,IF(VLOOKUP($E1539,paramètres!$E$33:$F$44,2,FALSE)&lt;=VLOOKUP($AK$18,paramètres!$E$33:$F$44,2,FALSE),Y1539*$D1539,0)))</f>
        <v>0</v>
      </c>
      <c r="AL1539" s="13">
        <f>IF($D1539="",0,IF($E1539="",0,IF(VLOOKUP($E1539,paramètres!$E$33:$F$44,2,FALSE)&lt;=VLOOKUP($AL$18,paramètres!$E$33:$F$44,2,FALSE),Z1539*$D1539,0)))</f>
        <v>0</v>
      </c>
      <c r="AM1539" s="13">
        <f>IF($D1539="",0,IF($E1539="",0,IF(VLOOKUP($E1539,paramètres!$E$33:$F$44,2,FALSE)&lt;=VLOOKUP($AM$18,paramètres!$E$33:$F$44,2,FALSE),AA1539*$D1539,0)))</f>
        <v>0</v>
      </c>
      <c r="AN1539" s="154">
        <f>IF($D1539="",0,IF($E1539="",0,IF(VLOOKUP($E1539,paramètres!$E$33:$F$44,2,FALSE)&lt;=VLOOKUP($AN$18,paramètres!$E$33:$F$44,2,FALSE),AB1539*$D1539,0)))</f>
        <v>0</v>
      </c>
      <c r="AO1539" s="149" t="str">
        <f>IF(paramètres!$B$28=1,((SUM(Q1539:Z1539)/1.02)+SUM(AA1539:AB1539))*0.0303/9*COUNT(Q1539:Y1539),IF(paramètres!$B$28=2,(SUM(Q1539:AB1539))*0.0303/9*COUNT(Q1539:Y1539),"Missing Delta option"))</f>
        <v>Missing Delta option</v>
      </c>
      <c r="AP1539" s="13" t="str">
        <f>IF(paramètres!$B$28=1,(((SUM(Q1539:Z1539)/1.02)+SUM(AA1539:AB1539))+((SUM(AC1539:AL1539)/1.02)+SUM(AM1539:AO1539)))*cotpatr,IF(paramètres!$B$28=2,(SUM(Q1539:AO1539)*cotpatr),"Missing Delta Option"))</f>
        <v>Missing Delta Option</v>
      </c>
      <c r="AQ1539" s="13" t="str" cm="1">
        <f t="array" ref="AQ1539">IF(paramètres!$B$28=1,(((SUM(Q1539:Z1539)/1.02)+SUM(AA1539:AB1539))+((SUM(AC1539:AN1539)/1.02)+SUM(AM1539:AN1539)))/12*pécule,IF(paramètres!$B$28=2,SUM(Q1539:AN1539)/12*pécule,"Missing Delta Option"))</f>
        <v>Missing Delta Option</v>
      </c>
      <c r="AR1539" s="132" t="e">
        <f>IF(paramètres!$B$28=1,(((SUM(Q1539:Z1539)/1.02)+SUM(AA1539:AB1539))+((SUM(AC1539:AN1539)/1.02)+SUM(AM1539:AN1539)))+AO1539+AP1539+AQ1539,SUM(Q1539:AN1539)+AO1539+AP1539+AQ1539)</f>
        <v>#VALUE!</v>
      </c>
    </row>
    <row r="1540" spans="1:44" x14ac:dyDescent="0.25">
      <c r="A1540" s="131"/>
      <c r="B1540" s="39"/>
      <c r="C1540" s="39"/>
      <c r="D1540" s="93"/>
      <c r="E1540" s="68"/>
      <c r="F1540" s="40"/>
      <c r="G1540" s="94"/>
      <c r="H1540" s="38"/>
      <c r="I1540" s="95"/>
      <c r="J1540" s="40"/>
      <c r="K1540" s="38"/>
      <c r="L1540" s="95"/>
      <c r="M1540" s="40"/>
      <c r="N1540" s="38"/>
      <c r="O1540" s="95"/>
      <c r="P1540" s="68"/>
      <c r="Q1540" s="226"/>
      <c r="R1540" s="227"/>
      <c r="S1540" s="227"/>
      <c r="T1540" s="227"/>
      <c r="U1540" s="227"/>
      <c r="V1540" s="227"/>
      <c r="W1540" s="227"/>
      <c r="X1540" s="227"/>
      <c r="Y1540" s="227"/>
      <c r="Z1540" s="227"/>
      <c r="AA1540" s="227"/>
      <c r="AB1540" s="228"/>
      <c r="AC1540" s="149">
        <f>IF($D1540="",0,IF($E1540="",0,IF(VLOOKUP($E1540,paramètres!$E$33:$F$44,2,FALSE)&lt;=VLOOKUP($AC$18,paramètres!$E$33:$F$44,2,FALSE),Q1540*$D1540,0)))</f>
        <v>0</v>
      </c>
      <c r="AD1540" s="13">
        <f>IF($D1540="",0,IF($E1540="",0,IF(VLOOKUP($E1540,paramètres!$E$33:$F$44,2,FALSE)&lt;=VLOOKUP($AD$18,paramètres!$E$33:$F$44,2,FALSE),R1540*$D1540,0)))</f>
        <v>0</v>
      </c>
      <c r="AE1540" s="13">
        <f>IF($D1540="",0,IF($E1540="",0,IF(VLOOKUP($E1540,paramètres!$E$33:$F$44,2,FALSE)&lt;=VLOOKUP($AE$18,paramètres!$E$33:$F$44,2,FALSE),S1540*$D1540,0)))</f>
        <v>0</v>
      </c>
      <c r="AF1540" s="13">
        <f>IF($D1540="",0,IF($E1540="",0,IF(VLOOKUP($E1540,paramètres!$E$33:$F$44,2,FALSE)&lt;=VLOOKUP($AF$18,paramètres!$E$33:$F$44,2,FALSE),T1540*$D1540,0)))</f>
        <v>0</v>
      </c>
      <c r="AG1540" s="13">
        <f>IF($D1540="",0,IF($E1540="",0,IF(VLOOKUP($E1540,paramètres!$E$33:$F$44,2,FALSE)&lt;=VLOOKUP($AG$18,paramètres!$E$33:$F$44,2,FALSE),U1540*$D1540,0)))</f>
        <v>0</v>
      </c>
      <c r="AH1540" s="13">
        <f>IF($D1540="",0,IF($E1540="",0,IF(VLOOKUP($E1540,paramètres!$E$33:$F$44,2,FALSE)&lt;=VLOOKUP($AH$18,paramètres!$E$33:$F$44,2,FALSE),V1540*$D1540,0)))</f>
        <v>0</v>
      </c>
      <c r="AI1540" s="13">
        <f>IF($D1540="",0,IF($E1540="",0,IF(VLOOKUP($E1540,paramètres!$E$33:$F$44,2,FALSE)&lt;=VLOOKUP($AI$18,paramètres!$E$33:$F$44,2,FALSE),W1540*$D1540,0)))</f>
        <v>0</v>
      </c>
      <c r="AJ1540" s="13">
        <f>IF($D1540="",0,IF($E1540="",0,IF(VLOOKUP($E1540,paramètres!$E$33:$F$44,2,FALSE)&lt;=VLOOKUP($AJ$18,paramètres!$E$33:$F$44,2,FALSE),X1540*$D1540,0)))</f>
        <v>0</v>
      </c>
      <c r="AK1540" s="13">
        <f>IF($D1540="",0,IF($E1540="",0,IF(VLOOKUP($E1540,paramètres!$E$33:$F$44,2,FALSE)&lt;=VLOOKUP($AK$18,paramètres!$E$33:$F$44,2,FALSE),Y1540*$D1540,0)))</f>
        <v>0</v>
      </c>
      <c r="AL1540" s="13">
        <f>IF($D1540="",0,IF($E1540="",0,IF(VLOOKUP($E1540,paramètres!$E$33:$F$44,2,FALSE)&lt;=VLOOKUP($AL$18,paramètres!$E$33:$F$44,2,FALSE),Z1540*$D1540,0)))</f>
        <v>0</v>
      </c>
      <c r="AM1540" s="13">
        <f>IF($D1540="",0,IF($E1540="",0,IF(VLOOKUP($E1540,paramètres!$E$33:$F$44,2,FALSE)&lt;=VLOOKUP($AM$18,paramètres!$E$33:$F$44,2,FALSE),AA1540*$D1540,0)))</f>
        <v>0</v>
      </c>
      <c r="AN1540" s="154">
        <f>IF($D1540="",0,IF($E1540="",0,IF(VLOOKUP($E1540,paramètres!$E$33:$F$44,2,FALSE)&lt;=VLOOKUP($AN$18,paramètres!$E$33:$F$44,2,FALSE),AB1540*$D1540,0)))</f>
        <v>0</v>
      </c>
      <c r="AO1540" s="149" t="str">
        <f>IF(paramètres!$B$28=1,((SUM(Q1540:Z1540)/1.02)+SUM(AA1540:AB1540))*0.0303/9*COUNT(Q1540:Y1540),IF(paramètres!$B$28=2,(SUM(Q1540:AB1540))*0.0303/9*COUNT(Q1540:Y1540),"Missing Delta option"))</f>
        <v>Missing Delta option</v>
      </c>
      <c r="AP1540" s="13" t="str">
        <f>IF(paramètres!$B$28=1,(((SUM(Q1540:Z1540)/1.02)+SUM(AA1540:AB1540))+((SUM(AC1540:AL1540)/1.02)+SUM(AM1540:AO1540)))*cotpatr,IF(paramètres!$B$28=2,(SUM(Q1540:AO1540)*cotpatr),"Missing Delta Option"))</f>
        <v>Missing Delta Option</v>
      </c>
      <c r="AQ1540" s="13" t="str" cm="1">
        <f t="array" ref="AQ1540">IF(paramètres!$B$28=1,(((SUM(Q1540:Z1540)/1.02)+SUM(AA1540:AB1540))+((SUM(AC1540:AN1540)/1.02)+SUM(AM1540:AN1540)))/12*pécule,IF(paramètres!$B$28=2,SUM(Q1540:AN1540)/12*pécule,"Missing Delta Option"))</f>
        <v>Missing Delta Option</v>
      </c>
      <c r="AR1540" s="132" t="e">
        <f>IF(paramètres!$B$28=1,(((SUM(Q1540:Z1540)/1.02)+SUM(AA1540:AB1540))+((SUM(AC1540:AN1540)/1.02)+SUM(AM1540:AN1540)))+AO1540+AP1540+AQ1540,SUM(Q1540:AN1540)+AO1540+AP1540+AQ1540)</f>
        <v>#VALUE!</v>
      </c>
    </row>
    <row r="1541" spans="1:44" x14ac:dyDescent="0.25">
      <c r="A1541" s="131"/>
      <c r="B1541" s="39"/>
      <c r="C1541" s="39"/>
      <c r="D1541" s="93"/>
      <c r="E1541" s="68"/>
      <c r="F1541" s="40"/>
      <c r="G1541" s="94"/>
      <c r="H1541" s="38"/>
      <c r="I1541" s="95"/>
      <c r="J1541" s="40"/>
      <c r="K1541" s="38"/>
      <c r="L1541" s="95"/>
      <c r="M1541" s="40"/>
      <c r="N1541" s="38"/>
      <c r="O1541" s="95"/>
      <c r="P1541" s="68"/>
      <c r="Q1541" s="226"/>
      <c r="R1541" s="227"/>
      <c r="S1541" s="227"/>
      <c r="T1541" s="227"/>
      <c r="U1541" s="227"/>
      <c r="V1541" s="227"/>
      <c r="W1541" s="227"/>
      <c r="X1541" s="227"/>
      <c r="Y1541" s="227"/>
      <c r="Z1541" s="227"/>
      <c r="AA1541" s="227"/>
      <c r="AB1541" s="228"/>
      <c r="AC1541" s="149">
        <f>IF($D1541="",0,IF($E1541="",0,IF(VLOOKUP($E1541,paramètres!$E$33:$F$44,2,FALSE)&lt;=VLOOKUP($AC$18,paramètres!$E$33:$F$44,2,FALSE),Q1541*$D1541,0)))</f>
        <v>0</v>
      </c>
      <c r="AD1541" s="13">
        <f>IF($D1541="",0,IF($E1541="",0,IF(VLOOKUP($E1541,paramètres!$E$33:$F$44,2,FALSE)&lt;=VLOOKUP($AD$18,paramètres!$E$33:$F$44,2,FALSE),R1541*$D1541,0)))</f>
        <v>0</v>
      </c>
      <c r="AE1541" s="13">
        <f>IF($D1541="",0,IF($E1541="",0,IF(VLOOKUP($E1541,paramètres!$E$33:$F$44,2,FALSE)&lt;=VLOOKUP($AE$18,paramètres!$E$33:$F$44,2,FALSE),S1541*$D1541,0)))</f>
        <v>0</v>
      </c>
      <c r="AF1541" s="13">
        <f>IF($D1541="",0,IF($E1541="",0,IF(VLOOKUP($E1541,paramètres!$E$33:$F$44,2,FALSE)&lt;=VLOOKUP($AF$18,paramètres!$E$33:$F$44,2,FALSE),T1541*$D1541,0)))</f>
        <v>0</v>
      </c>
      <c r="AG1541" s="13">
        <f>IF($D1541="",0,IF($E1541="",0,IF(VLOOKUP($E1541,paramètres!$E$33:$F$44,2,FALSE)&lt;=VLOOKUP($AG$18,paramètres!$E$33:$F$44,2,FALSE),U1541*$D1541,0)))</f>
        <v>0</v>
      </c>
      <c r="AH1541" s="13">
        <f>IF($D1541="",0,IF($E1541="",0,IF(VLOOKUP($E1541,paramètres!$E$33:$F$44,2,FALSE)&lt;=VLOOKUP($AH$18,paramètres!$E$33:$F$44,2,FALSE),V1541*$D1541,0)))</f>
        <v>0</v>
      </c>
      <c r="AI1541" s="13">
        <f>IF($D1541="",0,IF($E1541="",0,IF(VLOOKUP($E1541,paramètres!$E$33:$F$44,2,FALSE)&lt;=VLOOKUP($AI$18,paramètres!$E$33:$F$44,2,FALSE),W1541*$D1541,0)))</f>
        <v>0</v>
      </c>
      <c r="AJ1541" s="13">
        <f>IF($D1541="",0,IF($E1541="",0,IF(VLOOKUP($E1541,paramètres!$E$33:$F$44,2,FALSE)&lt;=VLOOKUP($AJ$18,paramètres!$E$33:$F$44,2,FALSE),X1541*$D1541,0)))</f>
        <v>0</v>
      </c>
      <c r="AK1541" s="13">
        <f>IF($D1541="",0,IF($E1541="",0,IF(VLOOKUP($E1541,paramètres!$E$33:$F$44,2,FALSE)&lt;=VLOOKUP($AK$18,paramètres!$E$33:$F$44,2,FALSE),Y1541*$D1541,0)))</f>
        <v>0</v>
      </c>
      <c r="AL1541" s="13">
        <f>IF($D1541="",0,IF($E1541="",0,IF(VLOOKUP($E1541,paramètres!$E$33:$F$44,2,FALSE)&lt;=VLOOKUP($AL$18,paramètres!$E$33:$F$44,2,FALSE),Z1541*$D1541,0)))</f>
        <v>0</v>
      </c>
      <c r="AM1541" s="13">
        <f>IF($D1541="",0,IF($E1541="",0,IF(VLOOKUP($E1541,paramètres!$E$33:$F$44,2,FALSE)&lt;=VLOOKUP($AM$18,paramètres!$E$33:$F$44,2,FALSE),AA1541*$D1541,0)))</f>
        <v>0</v>
      </c>
      <c r="AN1541" s="154">
        <f>IF($D1541="",0,IF($E1541="",0,IF(VLOOKUP($E1541,paramètres!$E$33:$F$44,2,FALSE)&lt;=VLOOKUP($AN$18,paramètres!$E$33:$F$44,2,FALSE),AB1541*$D1541,0)))</f>
        <v>0</v>
      </c>
      <c r="AO1541" s="149" t="str">
        <f>IF(paramètres!$B$28=1,((SUM(Q1541:Z1541)/1.02)+SUM(AA1541:AB1541))*0.0303/9*COUNT(Q1541:Y1541),IF(paramètres!$B$28=2,(SUM(Q1541:AB1541))*0.0303/9*COUNT(Q1541:Y1541),"Missing Delta option"))</f>
        <v>Missing Delta option</v>
      </c>
      <c r="AP1541" s="13" t="str">
        <f>IF(paramètres!$B$28=1,(((SUM(Q1541:Z1541)/1.02)+SUM(AA1541:AB1541))+((SUM(AC1541:AL1541)/1.02)+SUM(AM1541:AO1541)))*cotpatr,IF(paramètres!$B$28=2,(SUM(Q1541:AO1541)*cotpatr),"Missing Delta Option"))</f>
        <v>Missing Delta Option</v>
      </c>
      <c r="AQ1541" s="13" t="str" cm="1">
        <f t="array" ref="AQ1541">IF(paramètres!$B$28=1,(((SUM(Q1541:Z1541)/1.02)+SUM(AA1541:AB1541))+((SUM(AC1541:AN1541)/1.02)+SUM(AM1541:AN1541)))/12*pécule,IF(paramètres!$B$28=2,SUM(Q1541:AN1541)/12*pécule,"Missing Delta Option"))</f>
        <v>Missing Delta Option</v>
      </c>
      <c r="AR1541" s="132" t="e">
        <f>IF(paramètres!$B$28=1,(((SUM(Q1541:Z1541)/1.02)+SUM(AA1541:AB1541))+((SUM(AC1541:AN1541)/1.02)+SUM(AM1541:AN1541)))+AO1541+AP1541+AQ1541,SUM(Q1541:AN1541)+AO1541+AP1541+AQ1541)</f>
        <v>#VALUE!</v>
      </c>
    </row>
    <row r="1542" spans="1:44" x14ac:dyDescent="0.25">
      <c r="A1542" s="131"/>
      <c r="B1542" s="39"/>
      <c r="C1542" s="39"/>
      <c r="D1542" s="93"/>
      <c r="E1542" s="68"/>
      <c r="F1542" s="40"/>
      <c r="G1542" s="94"/>
      <c r="H1542" s="38"/>
      <c r="I1542" s="95"/>
      <c r="J1542" s="40"/>
      <c r="K1542" s="38"/>
      <c r="L1542" s="95"/>
      <c r="M1542" s="40"/>
      <c r="N1542" s="38"/>
      <c r="O1542" s="95"/>
      <c r="P1542" s="68"/>
      <c r="Q1542" s="226"/>
      <c r="R1542" s="227"/>
      <c r="S1542" s="227"/>
      <c r="T1542" s="227"/>
      <c r="U1542" s="227"/>
      <c r="V1542" s="227"/>
      <c r="W1542" s="227"/>
      <c r="X1542" s="227"/>
      <c r="Y1542" s="227"/>
      <c r="Z1542" s="227"/>
      <c r="AA1542" s="227"/>
      <c r="AB1542" s="228"/>
      <c r="AC1542" s="149">
        <f>IF($D1542="",0,IF($E1542="",0,IF(VLOOKUP($E1542,paramètres!$E$33:$F$44,2,FALSE)&lt;=VLOOKUP($AC$18,paramètres!$E$33:$F$44,2,FALSE),Q1542*$D1542,0)))</f>
        <v>0</v>
      </c>
      <c r="AD1542" s="13">
        <f>IF($D1542="",0,IF($E1542="",0,IF(VLOOKUP($E1542,paramètres!$E$33:$F$44,2,FALSE)&lt;=VLOOKUP($AD$18,paramètres!$E$33:$F$44,2,FALSE),R1542*$D1542,0)))</f>
        <v>0</v>
      </c>
      <c r="AE1542" s="13">
        <f>IF($D1542="",0,IF($E1542="",0,IF(VLOOKUP($E1542,paramètres!$E$33:$F$44,2,FALSE)&lt;=VLOOKUP($AE$18,paramètres!$E$33:$F$44,2,FALSE),S1542*$D1542,0)))</f>
        <v>0</v>
      </c>
      <c r="AF1542" s="13">
        <f>IF($D1542="",0,IF($E1542="",0,IF(VLOOKUP($E1542,paramètres!$E$33:$F$44,2,FALSE)&lt;=VLOOKUP($AF$18,paramètres!$E$33:$F$44,2,FALSE),T1542*$D1542,0)))</f>
        <v>0</v>
      </c>
      <c r="AG1542" s="13">
        <f>IF($D1542="",0,IF($E1542="",0,IF(VLOOKUP($E1542,paramètres!$E$33:$F$44,2,FALSE)&lt;=VLOOKUP($AG$18,paramètres!$E$33:$F$44,2,FALSE),U1542*$D1542,0)))</f>
        <v>0</v>
      </c>
      <c r="AH1542" s="13">
        <f>IF($D1542="",0,IF($E1542="",0,IF(VLOOKUP($E1542,paramètres!$E$33:$F$44,2,FALSE)&lt;=VLOOKUP($AH$18,paramètres!$E$33:$F$44,2,FALSE),V1542*$D1542,0)))</f>
        <v>0</v>
      </c>
      <c r="AI1542" s="13">
        <f>IF($D1542="",0,IF($E1542="",0,IF(VLOOKUP($E1542,paramètres!$E$33:$F$44,2,FALSE)&lt;=VLOOKUP($AI$18,paramètres!$E$33:$F$44,2,FALSE),W1542*$D1542,0)))</f>
        <v>0</v>
      </c>
      <c r="AJ1542" s="13">
        <f>IF($D1542="",0,IF($E1542="",0,IF(VLOOKUP($E1542,paramètres!$E$33:$F$44,2,FALSE)&lt;=VLOOKUP($AJ$18,paramètres!$E$33:$F$44,2,FALSE),X1542*$D1542,0)))</f>
        <v>0</v>
      </c>
      <c r="AK1542" s="13">
        <f>IF($D1542="",0,IF($E1542="",0,IF(VLOOKUP($E1542,paramètres!$E$33:$F$44,2,FALSE)&lt;=VLOOKUP($AK$18,paramètres!$E$33:$F$44,2,FALSE),Y1542*$D1542,0)))</f>
        <v>0</v>
      </c>
      <c r="AL1542" s="13">
        <f>IF($D1542="",0,IF($E1542="",0,IF(VLOOKUP($E1542,paramètres!$E$33:$F$44,2,FALSE)&lt;=VLOOKUP($AL$18,paramètres!$E$33:$F$44,2,FALSE),Z1542*$D1542,0)))</f>
        <v>0</v>
      </c>
      <c r="AM1542" s="13">
        <f>IF($D1542="",0,IF($E1542="",0,IF(VLOOKUP($E1542,paramètres!$E$33:$F$44,2,FALSE)&lt;=VLOOKUP($AM$18,paramètres!$E$33:$F$44,2,FALSE),AA1542*$D1542,0)))</f>
        <v>0</v>
      </c>
      <c r="AN1542" s="154">
        <f>IF($D1542="",0,IF($E1542="",0,IF(VLOOKUP($E1542,paramètres!$E$33:$F$44,2,FALSE)&lt;=VLOOKUP($AN$18,paramètres!$E$33:$F$44,2,FALSE),AB1542*$D1542,0)))</f>
        <v>0</v>
      </c>
      <c r="AO1542" s="149" t="str">
        <f>IF(paramètres!$B$28=1,((SUM(Q1542:Z1542)/1.02)+SUM(AA1542:AB1542))*0.0303/9*COUNT(Q1542:Y1542),IF(paramètres!$B$28=2,(SUM(Q1542:AB1542))*0.0303/9*COUNT(Q1542:Y1542),"Missing Delta option"))</f>
        <v>Missing Delta option</v>
      </c>
      <c r="AP1542" s="13" t="str">
        <f>IF(paramètres!$B$28=1,(((SUM(Q1542:Z1542)/1.02)+SUM(AA1542:AB1542))+((SUM(AC1542:AL1542)/1.02)+SUM(AM1542:AO1542)))*cotpatr,IF(paramètres!$B$28=2,(SUM(Q1542:AO1542)*cotpatr),"Missing Delta Option"))</f>
        <v>Missing Delta Option</v>
      </c>
      <c r="AQ1542" s="13" t="str" cm="1">
        <f t="array" ref="AQ1542">IF(paramètres!$B$28=1,(((SUM(Q1542:Z1542)/1.02)+SUM(AA1542:AB1542))+((SUM(AC1542:AN1542)/1.02)+SUM(AM1542:AN1542)))/12*pécule,IF(paramètres!$B$28=2,SUM(Q1542:AN1542)/12*pécule,"Missing Delta Option"))</f>
        <v>Missing Delta Option</v>
      </c>
      <c r="AR1542" s="132" t="e">
        <f>IF(paramètres!$B$28=1,(((SUM(Q1542:Z1542)/1.02)+SUM(AA1542:AB1542))+((SUM(AC1542:AN1542)/1.02)+SUM(AM1542:AN1542)))+AO1542+AP1542+AQ1542,SUM(Q1542:AN1542)+AO1542+AP1542+AQ1542)</f>
        <v>#VALUE!</v>
      </c>
    </row>
    <row r="1543" spans="1:44" x14ac:dyDescent="0.25">
      <c r="A1543" s="131"/>
      <c r="B1543" s="39"/>
      <c r="C1543" s="39"/>
      <c r="D1543" s="93"/>
      <c r="E1543" s="68"/>
      <c r="F1543" s="40"/>
      <c r="G1543" s="94"/>
      <c r="H1543" s="38"/>
      <c r="I1543" s="95"/>
      <c r="J1543" s="40"/>
      <c r="K1543" s="38"/>
      <c r="L1543" s="95"/>
      <c r="M1543" s="40"/>
      <c r="N1543" s="38"/>
      <c r="O1543" s="95"/>
      <c r="P1543" s="68"/>
      <c r="Q1543" s="226"/>
      <c r="R1543" s="227"/>
      <c r="S1543" s="227"/>
      <c r="T1543" s="227"/>
      <c r="U1543" s="227"/>
      <c r="V1543" s="227"/>
      <c r="W1543" s="227"/>
      <c r="X1543" s="227"/>
      <c r="Y1543" s="227"/>
      <c r="Z1543" s="227"/>
      <c r="AA1543" s="227"/>
      <c r="AB1543" s="228"/>
      <c r="AC1543" s="149">
        <f>IF($D1543="",0,IF($E1543="",0,IF(VLOOKUP($E1543,paramètres!$E$33:$F$44,2,FALSE)&lt;=VLOOKUP($AC$18,paramètres!$E$33:$F$44,2,FALSE),Q1543*$D1543,0)))</f>
        <v>0</v>
      </c>
      <c r="AD1543" s="13">
        <f>IF($D1543="",0,IF($E1543="",0,IF(VLOOKUP($E1543,paramètres!$E$33:$F$44,2,FALSE)&lt;=VLOOKUP($AD$18,paramètres!$E$33:$F$44,2,FALSE),R1543*$D1543,0)))</f>
        <v>0</v>
      </c>
      <c r="AE1543" s="13">
        <f>IF($D1543="",0,IF($E1543="",0,IF(VLOOKUP($E1543,paramètres!$E$33:$F$44,2,FALSE)&lt;=VLOOKUP($AE$18,paramètres!$E$33:$F$44,2,FALSE),S1543*$D1543,0)))</f>
        <v>0</v>
      </c>
      <c r="AF1543" s="13">
        <f>IF($D1543="",0,IF($E1543="",0,IF(VLOOKUP($E1543,paramètres!$E$33:$F$44,2,FALSE)&lt;=VLOOKUP($AF$18,paramètres!$E$33:$F$44,2,FALSE),T1543*$D1543,0)))</f>
        <v>0</v>
      </c>
      <c r="AG1543" s="13">
        <f>IF($D1543="",0,IF($E1543="",0,IF(VLOOKUP($E1543,paramètres!$E$33:$F$44,2,FALSE)&lt;=VLOOKUP($AG$18,paramètres!$E$33:$F$44,2,FALSE),U1543*$D1543,0)))</f>
        <v>0</v>
      </c>
      <c r="AH1543" s="13">
        <f>IF($D1543="",0,IF($E1543="",0,IF(VLOOKUP($E1543,paramètres!$E$33:$F$44,2,FALSE)&lt;=VLOOKUP($AH$18,paramètres!$E$33:$F$44,2,FALSE),V1543*$D1543,0)))</f>
        <v>0</v>
      </c>
      <c r="AI1543" s="13">
        <f>IF($D1543="",0,IF($E1543="",0,IF(VLOOKUP($E1543,paramètres!$E$33:$F$44,2,FALSE)&lt;=VLOOKUP($AI$18,paramètres!$E$33:$F$44,2,FALSE),W1543*$D1543,0)))</f>
        <v>0</v>
      </c>
      <c r="AJ1543" s="13">
        <f>IF($D1543="",0,IF($E1543="",0,IF(VLOOKUP($E1543,paramètres!$E$33:$F$44,2,FALSE)&lt;=VLOOKUP($AJ$18,paramètres!$E$33:$F$44,2,FALSE),X1543*$D1543,0)))</f>
        <v>0</v>
      </c>
      <c r="AK1543" s="13">
        <f>IF($D1543="",0,IF($E1543="",0,IF(VLOOKUP($E1543,paramètres!$E$33:$F$44,2,FALSE)&lt;=VLOOKUP($AK$18,paramètres!$E$33:$F$44,2,FALSE),Y1543*$D1543,0)))</f>
        <v>0</v>
      </c>
      <c r="AL1543" s="13">
        <f>IF($D1543="",0,IF($E1543="",0,IF(VLOOKUP($E1543,paramètres!$E$33:$F$44,2,FALSE)&lt;=VLOOKUP($AL$18,paramètres!$E$33:$F$44,2,FALSE),Z1543*$D1543,0)))</f>
        <v>0</v>
      </c>
      <c r="AM1543" s="13">
        <f>IF($D1543="",0,IF($E1543="",0,IF(VLOOKUP($E1543,paramètres!$E$33:$F$44,2,FALSE)&lt;=VLOOKUP($AM$18,paramètres!$E$33:$F$44,2,FALSE),AA1543*$D1543,0)))</f>
        <v>0</v>
      </c>
      <c r="AN1543" s="154">
        <f>IF($D1543="",0,IF($E1543="",0,IF(VLOOKUP($E1543,paramètres!$E$33:$F$44,2,FALSE)&lt;=VLOOKUP($AN$18,paramètres!$E$33:$F$44,2,FALSE),AB1543*$D1543,0)))</f>
        <v>0</v>
      </c>
      <c r="AO1543" s="149" t="str">
        <f>IF(paramètres!$B$28=1,((SUM(Q1543:Z1543)/1.02)+SUM(AA1543:AB1543))*0.0303/9*COUNT(Q1543:Y1543),IF(paramètres!$B$28=2,(SUM(Q1543:AB1543))*0.0303/9*COUNT(Q1543:Y1543),"Missing Delta option"))</f>
        <v>Missing Delta option</v>
      </c>
      <c r="AP1543" s="13" t="str">
        <f>IF(paramètres!$B$28=1,(((SUM(Q1543:Z1543)/1.02)+SUM(AA1543:AB1543))+((SUM(AC1543:AL1543)/1.02)+SUM(AM1543:AO1543)))*cotpatr,IF(paramètres!$B$28=2,(SUM(Q1543:AO1543)*cotpatr),"Missing Delta Option"))</f>
        <v>Missing Delta Option</v>
      </c>
      <c r="AQ1543" s="13" t="str" cm="1">
        <f t="array" ref="AQ1543">IF(paramètres!$B$28=1,(((SUM(Q1543:Z1543)/1.02)+SUM(AA1543:AB1543))+((SUM(AC1543:AN1543)/1.02)+SUM(AM1543:AN1543)))/12*pécule,IF(paramètres!$B$28=2,SUM(Q1543:AN1543)/12*pécule,"Missing Delta Option"))</f>
        <v>Missing Delta Option</v>
      </c>
      <c r="AR1543" s="132" t="e">
        <f>IF(paramètres!$B$28=1,(((SUM(Q1543:Z1543)/1.02)+SUM(AA1543:AB1543))+((SUM(AC1543:AN1543)/1.02)+SUM(AM1543:AN1543)))+AO1543+AP1543+AQ1543,SUM(Q1543:AN1543)+AO1543+AP1543+AQ1543)</f>
        <v>#VALUE!</v>
      </c>
    </row>
    <row r="1544" spans="1:44" x14ac:dyDescent="0.25">
      <c r="A1544" s="131"/>
      <c r="B1544" s="39"/>
      <c r="C1544" s="39"/>
      <c r="D1544" s="93"/>
      <c r="E1544" s="68"/>
      <c r="F1544" s="40"/>
      <c r="G1544" s="94"/>
      <c r="H1544" s="38"/>
      <c r="I1544" s="95"/>
      <c r="J1544" s="40"/>
      <c r="K1544" s="38"/>
      <c r="L1544" s="95"/>
      <c r="M1544" s="40"/>
      <c r="N1544" s="38"/>
      <c r="O1544" s="95"/>
      <c r="P1544" s="68"/>
      <c r="Q1544" s="226"/>
      <c r="R1544" s="227"/>
      <c r="S1544" s="227"/>
      <c r="T1544" s="227"/>
      <c r="U1544" s="227"/>
      <c r="V1544" s="227"/>
      <c r="W1544" s="227"/>
      <c r="X1544" s="227"/>
      <c r="Y1544" s="227"/>
      <c r="Z1544" s="227"/>
      <c r="AA1544" s="227"/>
      <c r="AB1544" s="228"/>
      <c r="AC1544" s="149">
        <f>IF($D1544="",0,IF($E1544="",0,IF(VLOOKUP($E1544,paramètres!$E$33:$F$44,2,FALSE)&lt;=VLOOKUP($AC$18,paramètres!$E$33:$F$44,2,FALSE),Q1544*$D1544,0)))</f>
        <v>0</v>
      </c>
      <c r="AD1544" s="13">
        <f>IF($D1544="",0,IF($E1544="",0,IF(VLOOKUP($E1544,paramètres!$E$33:$F$44,2,FALSE)&lt;=VLOOKUP($AD$18,paramètres!$E$33:$F$44,2,FALSE),R1544*$D1544,0)))</f>
        <v>0</v>
      </c>
      <c r="AE1544" s="13">
        <f>IF($D1544="",0,IF($E1544="",0,IF(VLOOKUP($E1544,paramètres!$E$33:$F$44,2,FALSE)&lt;=VLOOKUP($AE$18,paramètres!$E$33:$F$44,2,FALSE),S1544*$D1544,0)))</f>
        <v>0</v>
      </c>
      <c r="AF1544" s="13">
        <f>IF($D1544="",0,IF($E1544="",0,IF(VLOOKUP($E1544,paramètres!$E$33:$F$44,2,FALSE)&lt;=VLOOKUP($AF$18,paramètres!$E$33:$F$44,2,FALSE),T1544*$D1544,0)))</f>
        <v>0</v>
      </c>
      <c r="AG1544" s="13">
        <f>IF($D1544="",0,IF($E1544="",0,IF(VLOOKUP($E1544,paramètres!$E$33:$F$44,2,FALSE)&lt;=VLOOKUP($AG$18,paramètres!$E$33:$F$44,2,FALSE),U1544*$D1544,0)))</f>
        <v>0</v>
      </c>
      <c r="AH1544" s="13">
        <f>IF($D1544="",0,IF($E1544="",0,IF(VLOOKUP($E1544,paramètres!$E$33:$F$44,2,FALSE)&lt;=VLOOKUP($AH$18,paramètres!$E$33:$F$44,2,FALSE),V1544*$D1544,0)))</f>
        <v>0</v>
      </c>
      <c r="AI1544" s="13">
        <f>IF($D1544="",0,IF($E1544="",0,IF(VLOOKUP($E1544,paramètres!$E$33:$F$44,2,FALSE)&lt;=VLOOKUP($AI$18,paramètres!$E$33:$F$44,2,FALSE),W1544*$D1544,0)))</f>
        <v>0</v>
      </c>
      <c r="AJ1544" s="13">
        <f>IF($D1544="",0,IF($E1544="",0,IF(VLOOKUP($E1544,paramètres!$E$33:$F$44,2,FALSE)&lt;=VLOOKUP($AJ$18,paramètres!$E$33:$F$44,2,FALSE),X1544*$D1544,0)))</f>
        <v>0</v>
      </c>
      <c r="AK1544" s="13">
        <f>IF($D1544="",0,IF($E1544="",0,IF(VLOOKUP($E1544,paramètres!$E$33:$F$44,2,FALSE)&lt;=VLOOKUP($AK$18,paramètres!$E$33:$F$44,2,FALSE),Y1544*$D1544,0)))</f>
        <v>0</v>
      </c>
      <c r="AL1544" s="13">
        <f>IF($D1544="",0,IF($E1544="",0,IF(VLOOKUP($E1544,paramètres!$E$33:$F$44,2,FALSE)&lt;=VLOOKUP($AL$18,paramètres!$E$33:$F$44,2,FALSE),Z1544*$D1544,0)))</f>
        <v>0</v>
      </c>
      <c r="AM1544" s="13">
        <f>IF($D1544="",0,IF($E1544="",0,IF(VLOOKUP($E1544,paramètres!$E$33:$F$44,2,FALSE)&lt;=VLOOKUP($AM$18,paramètres!$E$33:$F$44,2,FALSE),AA1544*$D1544,0)))</f>
        <v>0</v>
      </c>
      <c r="AN1544" s="154">
        <f>IF($D1544="",0,IF($E1544="",0,IF(VLOOKUP($E1544,paramètres!$E$33:$F$44,2,FALSE)&lt;=VLOOKUP($AN$18,paramètres!$E$33:$F$44,2,FALSE),AB1544*$D1544,0)))</f>
        <v>0</v>
      </c>
      <c r="AO1544" s="149" t="str">
        <f>IF(paramètres!$B$28=1,((SUM(Q1544:Z1544)/1.02)+SUM(AA1544:AB1544))*0.0303/9*COUNT(Q1544:Y1544),IF(paramètres!$B$28=2,(SUM(Q1544:AB1544))*0.0303/9*COUNT(Q1544:Y1544),"Missing Delta option"))</f>
        <v>Missing Delta option</v>
      </c>
      <c r="AP1544" s="13" t="str">
        <f>IF(paramètres!$B$28=1,(((SUM(Q1544:Z1544)/1.02)+SUM(AA1544:AB1544))+((SUM(AC1544:AL1544)/1.02)+SUM(AM1544:AO1544)))*cotpatr,IF(paramètres!$B$28=2,(SUM(Q1544:AO1544)*cotpatr),"Missing Delta Option"))</f>
        <v>Missing Delta Option</v>
      </c>
      <c r="AQ1544" s="13" t="str" cm="1">
        <f t="array" ref="AQ1544">IF(paramètres!$B$28=1,(((SUM(Q1544:Z1544)/1.02)+SUM(AA1544:AB1544))+((SUM(AC1544:AN1544)/1.02)+SUM(AM1544:AN1544)))/12*pécule,IF(paramètres!$B$28=2,SUM(Q1544:AN1544)/12*pécule,"Missing Delta Option"))</f>
        <v>Missing Delta Option</v>
      </c>
      <c r="AR1544" s="132" t="e">
        <f>IF(paramètres!$B$28=1,(((SUM(Q1544:Z1544)/1.02)+SUM(AA1544:AB1544))+((SUM(AC1544:AN1544)/1.02)+SUM(AM1544:AN1544)))+AO1544+AP1544+AQ1544,SUM(Q1544:AN1544)+AO1544+AP1544+AQ1544)</f>
        <v>#VALUE!</v>
      </c>
    </row>
    <row r="1545" spans="1:44" x14ac:dyDescent="0.25">
      <c r="A1545" s="131"/>
      <c r="B1545" s="39"/>
      <c r="C1545" s="39"/>
      <c r="D1545" s="93"/>
      <c r="E1545" s="68"/>
      <c r="F1545" s="40"/>
      <c r="G1545" s="94"/>
      <c r="H1545" s="38"/>
      <c r="I1545" s="95"/>
      <c r="J1545" s="40"/>
      <c r="K1545" s="38"/>
      <c r="L1545" s="95"/>
      <c r="M1545" s="40"/>
      <c r="N1545" s="38"/>
      <c r="O1545" s="95"/>
      <c r="P1545" s="68"/>
      <c r="Q1545" s="226"/>
      <c r="R1545" s="227"/>
      <c r="S1545" s="227"/>
      <c r="T1545" s="227"/>
      <c r="U1545" s="227"/>
      <c r="V1545" s="227"/>
      <c r="W1545" s="227"/>
      <c r="X1545" s="227"/>
      <c r="Y1545" s="227"/>
      <c r="Z1545" s="227"/>
      <c r="AA1545" s="227"/>
      <c r="AB1545" s="228"/>
      <c r="AC1545" s="149">
        <f>IF($D1545="",0,IF($E1545="",0,IF(VLOOKUP($E1545,paramètres!$E$33:$F$44,2,FALSE)&lt;=VLOOKUP($AC$18,paramètres!$E$33:$F$44,2,FALSE),Q1545*$D1545,0)))</f>
        <v>0</v>
      </c>
      <c r="AD1545" s="13">
        <f>IF($D1545="",0,IF($E1545="",0,IF(VLOOKUP($E1545,paramètres!$E$33:$F$44,2,FALSE)&lt;=VLOOKUP($AD$18,paramètres!$E$33:$F$44,2,FALSE),R1545*$D1545,0)))</f>
        <v>0</v>
      </c>
      <c r="AE1545" s="13">
        <f>IF($D1545="",0,IF($E1545="",0,IF(VLOOKUP($E1545,paramètres!$E$33:$F$44,2,FALSE)&lt;=VLOOKUP($AE$18,paramètres!$E$33:$F$44,2,FALSE),S1545*$D1545,0)))</f>
        <v>0</v>
      </c>
      <c r="AF1545" s="13">
        <f>IF($D1545="",0,IF($E1545="",0,IF(VLOOKUP($E1545,paramètres!$E$33:$F$44,2,FALSE)&lt;=VLOOKUP($AF$18,paramètres!$E$33:$F$44,2,FALSE),T1545*$D1545,0)))</f>
        <v>0</v>
      </c>
      <c r="AG1545" s="13">
        <f>IF($D1545="",0,IF($E1545="",0,IF(VLOOKUP($E1545,paramètres!$E$33:$F$44,2,FALSE)&lt;=VLOOKUP($AG$18,paramètres!$E$33:$F$44,2,FALSE),U1545*$D1545,0)))</f>
        <v>0</v>
      </c>
      <c r="AH1545" s="13">
        <f>IF($D1545="",0,IF($E1545="",0,IF(VLOOKUP($E1545,paramètres!$E$33:$F$44,2,FALSE)&lt;=VLOOKUP($AH$18,paramètres!$E$33:$F$44,2,FALSE),V1545*$D1545,0)))</f>
        <v>0</v>
      </c>
      <c r="AI1545" s="13">
        <f>IF($D1545="",0,IF($E1545="",0,IF(VLOOKUP($E1545,paramètres!$E$33:$F$44,2,FALSE)&lt;=VLOOKUP($AI$18,paramètres!$E$33:$F$44,2,FALSE),W1545*$D1545,0)))</f>
        <v>0</v>
      </c>
      <c r="AJ1545" s="13">
        <f>IF($D1545="",0,IF($E1545="",0,IF(VLOOKUP($E1545,paramètres!$E$33:$F$44,2,FALSE)&lt;=VLOOKUP($AJ$18,paramètres!$E$33:$F$44,2,FALSE),X1545*$D1545,0)))</f>
        <v>0</v>
      </c>
      <c r="AK1545" s="13">
        <f>IF($D1545="",0,IF($E1545="",0,IF(VLOOKUP($E1545,paramètres!$E$33:$F$44,2,FALSE)&lt;=VLOOKUP($AK$18,paramètres!$E$33:$F$44,2,FALSE),Y1545*$D1545,0)))</f>
        <v>0</v>
      </c>
      <c r="AL1545" s="13">
        <f>IF($D1545="",0,IF($E1545="",0,IF(VLOOKUP($E1545,paramètres!$E$33:$F$44,2,FALSE)&lt;=VLOOKUP($AL$18,paramètres!$E$33:$F$44,2,FALSE),Z1545*$D1545,0)))</f>
        <v>0</v>
      </c>
      <c r="AM1545" s="13">
        <f>IF($D1545="",0,IF($E1545="",0,IF(VLOOKUP($E1545,paramètres!$E$33:$F$44,2,FALSE)&lt;=VLOOKUP($AM$18,paramètres!$E$33:$F$44,2,FALSE),AA1545*$D1545,0)))</f>
        <v>0</v>
      </c>
      <c r="AN1545" s="154">
        <f>IF($D1545="",0,IF($E1545="",0,IF(VLOOKUP($E1545,paramètres!$E$33:$F$44,2,FALSE)&lt;=VLOOKUP($AN$18,paramètres!$E$33:$F$44,2,FALSE),AB1545*$D1545,0)))</f>
        <v>0</v>
      </c>
      <c r="AO1545" s="149" t="str">
        <f>IF(paramètres!$B$28=1,((SUM(Q1545:Z1545)/1.02)+SUM(AA1545:AB1545))*0.0303/9*COUNT(Q1545:Y1545),IF(paramètres!$B$28=2,(SUM(Q1545:AB1545))*0.0303/9*COUNT(Q1545:Y1545),"Missing Delta option"))</f>
        <v>Missing Delta option</v>
      </c>
      <c r="AP1545" s="13" t="str">
        <f>IF(paramètres!$B$28=1,(((SUM(Q1545:Z1545)/1.02)+SUM(AA1545:AB1545))+((SUM(AC1545:AL1545)/1.02)+SUM(AM1545:AO1545)))*cotpatr,IF(paramètres!$B$28=2,(SUM(Q1545:AO1545)*cotpatr),"Missing Delta Option"))</f>
        <v>Missing Delta Option</v>
      </c>
      <c r="AQ1545" s="13" t="str" cm="1">
        <f t="array" ref="AQ1545">IF(paramètres!$B$28=1,(((SUM(Q1545:Z1545)/1.02)+SUM(AA1545:AB1545))+((SUM(AC1545:AN1545)/1.02)+SUM(AM1545:AN1545)))/12*pécule,IF(paramètres!$B$28=2,SUM(Q1545:AN1545)/12*pécule,"Missing Delta Option"))</f>
        <v>Missing Delta Option</v>
      </c>
      <c r="AR1545" s="132" t="e">
        <f>IF(paramètres!$B$28=1,(((SUM(Q1545:Z1545)/1.02)+SUM(AA1545:AB1545))+((SUM(AC1545:AN1545)/1.02)+SUM(AM1545:AN1545)))+AO1545+AP1545+AQ1545,SUM(Q1545:AN1545)+AO1545+AP1545+AQ1545)</f>
        <v>#VALUE!</v>
      </c>
    </row>
    <row r="1546" spans="1:44" x14ac:dyDescent="0.25">
      <c r="A1546" s="131"/>
      <c r="B1546" s="39"/>
      <c r="C1546" s="39"/>
      <c r="D1546" s="93"/>
      <c r="E1546" s="68"/>
      <c r="F1546" s="40"/>
      <c r="G1546" s="94"/>
      <c r="H1546" s="38"/>
      <c r="I1546" s="95"/>
      <c r="J1546" s="40"/>
      <c r="K1546" s="38"/>
      <c r="L1546" s="95"/>
      <c r="M1546" s="40"/>
      <c r="N1546" s="38"/>
      <c r="O1546" s="95"/>
      <c r="P1546" s="68"/>
      <c r="Q1546" s="226"/>
      <c r="R1546" s="227"/>
      <c r="S1546" s="227"/>
      <c r="T1546" s="227"/>
      <c r="U1546" s="227"/>
      <c r="V1546" s="227"/>
      <c r="W1546" s="227"/>
      <c r="X1546" s="227"/>
      <c r="Y1546" s="227"/>
      <c r="Z1546" s="227"/>
      <c r="AA1546" s="227"/>
      <c r="AB1546" s="228"/>
      <c r="AC1546" s="149">
        <f>IF($D1546="",0,IF($E1546="",0,IF(VLOOKUP($E1546,paramètres!$E$33:$F$44,2,FALSE)&lt;=VLOOKUP($AC$18,paramètres!$E$33:$F$44,2,FALSE),Q1546*$D1546,0)))</f>
        <v>0</v>
      </c>
      <c r="AD1546" s="13">
        <f>IF($D1546="",0,IF($E1546="",0,IF(VLOOKUP($E1546,paramètres!$E$33:$F$44,2,FALSE)&lt;=VLOOKUP($AD$18,paramètres!$E$33:$F$44,2,FALSE),R1546*$D1546,0)))</f>
        <v>0</v>
      </c>
      <c r="AE1546" s="13">
        <f>IF($D1546="",0,IF($E1546="",0,IF(VLOOKUP($E1546,paramètres!$E$33:$F$44,2,FALSE)&lt;=VLOOKUP($AE$18,paramètres!$E$33:$F$44,2,FALSE),S1546*$D1546,0)))</f>
        <v>0</v>
      </c>
      <c r="AF1546" s="13">
        <f>IF($D1546="",0,IF($E1546="",0,IF(VLOOKUP($E1546,paramètres!$E$33:$F$44,2,FALSE)&lt;=VLOOKUP($AF$18,paramètres!$E$33:$F$44,2,FALSE),T1546*$D1546,0)))</f>
        <v>0</v>
      </c>
      <c r="AG1546" s="13">
        <f>IF($D1546="",0,IF($E1546="",0,IF(VLOOKUP($E1546,paramètres!$E$33:$F$44,2,FALSE)&lt;=VLOOKUP($AG$18,paramètres!$E$33:$F$44,2,FALSE),U1546*$D1546,0)))</f>
        <v>0</v>
      </c>
      <c r="AH1546" s="13">
        <f>IF($D1546="",0,IF($E1546="",0,IF(VLOOKUP($E1546,paramètres!$E$33:$F$44,2,FALSE)&lt;=VLOOKUP($AH$18,paramètres!$E$33:$F$44,2,FALSE),V1546*$D1546,0)))</f>
        <v>0</v>
      </c>
      <c r="AI1546" s="13">
        <f>IF($D1546="",0,IF($E1546="",0,IF(VLOOKUP($E1546,paramètres!$E$33:$F$44,2,FALSE)&lt;=VLOOKUP($AI$18,paramètres!$E$33:$F$44,2,FALSE),W1546*$D1546,0)))</f>
        <v>0</v>
      </c>
      <c r="AJ1546" s="13">
        <f>IF($D1546="",0,IF($E1546="",0,IF(VLOOKUP($E1546,paramètres!$E$33:$F$44,2,FALSE)&lt;=VLOOKUP($AJ$18,paramètres!$E$33:$F$44,2,FALSE),X1546*$D1546,0)))</f>
        <v>0</v>
      </c>
      <c r="AK1546" s="13">
        <f>IF($D1546="",0,IF($E1546="",0,IF(VLOOKUP($E1546,paramètres!$E$33:$F$44,2,FALSE)&lt;=VLOOKUP($AK$18,paramètres!$E$33:$F$44,2,FALSE),Y1546*$D1546,0)))</f>
        <v>0</v>
      </c>
      <c r="AL1546" s="13">
        <f>IF($D1546="",0,IF($E1546="",0,IF(VLOOKUP($E1546,paramètres!$E$33:$F$44,2,FALSE)&lt;=VLOOKUP($AL$18,paramètres!$E$33:$F$44,2,FALSE),Z1546*$D1546,0)))</f>
        <v>0</v>
      </c>
      <c r="AM1546" s="13">
        <f>IF($D1546="",0,IF($E1546="",0,IF(VLOOKUP($E1546,paramètres!$E$33:$F$44,2,FALSE)&lt;=VLOOKUP($AM$18,paramètres!$E$33:$F$44,2,FALSE),AA1546*$D1546,0)))</f>
        <v>0</v>
      </c>
      <c r="AN1546" s="154">
        <f>IF($D1546="",0,IF($E1546="",0,IF(VLOOKUP($E1546,paramètres!$E$33:$F$44,2,FALSE)&lt;=VLOOKUP($AN$18,paramètres!$E$33:$F$44,2,FALSE),AB1546*$D1546,0)))</f>
        <v>0</v>
      </c>
      <c r="AO1546" s="149" t="str">
        <f>IF(paramètres!$B$28=1,((SUM(Q1546:Z1546)/1.02)+SUM(AA1546:AB1546))*0.0303/9*COUNT(Q1546:Y1546),IF(paramètres!$B$28=2,(SUM(Q1546:AB1546))*0.0303/9*COUNT(Q1546:Y1546),"Missing Delta option"))</f>
        <v>Missing Delta option</v>
      </c>
      <c r="AP1546" s="13" t="str">
        <f>IF(paramètres!$B$28=1,(((SUM(Q1546:Z1546)/1.02)+SUM(AA1546:AB1546))+((SUM(AC1546:AL1546)/1.02)+SUM(AM1546:AO1546)))*cotpatr,IF(paramètres!$B$28=2,(SUM(Q1546:AO1546)*cotpatr),"Missing Delta Option"))</f>
        <v>Missing Delta Option</v>
      </c>
      <c r="AQ1546" s="13" t="str" cm="1">
        <f t="array" ref="AQ1546">IF(paramètres!$B$28=1,(((SUM(Q1546:Z1546)/1.02)+SUM(AA1546:AB1546))+((SUM(AC1546:AN1546)/1.02)+SUM(AM1546:AN1546)))/12*pécule,IF(paramètres!$B$28=2,SUM(Q1546:AN1546)/12*pécule,"Missing Delta Option"))</f>
        <v>Missing Delta Option</v>
      </c>
      <c r="AR1546" s="132" t="e">
        <f>IF(paramètres!$B$28=1,(((SUM(Q1546:Z1546)/1.02)+SUM(AA1546:AB1546))+((SUM(AC1546:AN1546)/1.02)+SUM(AM1546:AN1546)))+AO1546+AP1546+AQ1546,SUM(Q1546:AN1546)+AO1546+AP1546+AQ1546)</f>
        <v>#VALUE!</v>
      </c>
    </row>
    <row r="1547" spans="1:44" x14ac:dyDescent="0.25">
      <c r="A1547" s="131"/>
      <c r="B1547" s="39"/>
      <c r="C1547" s="39"/>
      <c r="D1547" s="93"/>
      <c r="E1547" s="68"/>
      <c r="F1547" s="40"/>
      <c r="G1547" s="94"/>
      <c r="H1547" s="38"/>
      <c r="I1547" s="95"/>
      <c r="J1547" s="40"/>
      <c r="K1547" s="38"/>
      <c r="L1547" s="95"/>
      <c r="M1547" s="40"/>
      <c r="N1547" s="38"/>
      <c r="O1547" s="95"/>
      <c r="P1547" s="68"/>
      <c r="Q1547" s="226"/>
      <c r="R1547" s="227"/>
      <c r="S1547" s="227"/>
      <c r="T1547" s="227"/>
      <c r="U1547" s="227"/>
      <c r="V1547" s="227"/>
      <c r="W1547" s="227"/>
      <c r="X1547" s="227"/>
      <c r="Y1547" s="227"/>
      <c r="Z1547" s="227"/>
      <c r="AA1547" s="227"/>
      <c r="AB1547" s="228"/>
      <c r="AC1547" s="149">
        <f>IF($D1547="",0,IF($E1547="",0,IF(VLOOKUP($E1547,paramètres!$E$33:$F$44,2,FALSE)&lt;=VLOOKUP($AC$18,paramètres!$E$33:$F$44,2,FALSE),Q1547*$D1547,0)))</f>
        <v>0</v>
      </c>
      <c r="AD1547" s="13">
        <f>IF($D1547="",0,IF($E1547="",0,IF(VLOOKUP($E1547,paramètres!$E$33:$F$44,2,FALSE)&lt;=VLOOKUP($AD$18,paramètres!$E$33:$F$44,2,FALSE),R1547*$D1547,0)))</f>
        <v>0</v>
      </c>
      <c r="AE1547" s="13">
        <f>IF($D1547="",0,IF($E1547="",0,IF(VLOOKUP($E1547,paramètres!$E$33:$F$44,2,FALSE)&lt;=VLOOKUP($AE$18,paramètres!$E$33:$F$44,2,FALSE),S1547*$D1547,0)))</f>
        <v>0</v>
      </c>
      <c r="AF1547" s="13">
        <f>IF($D1547="",0,IF($E1547="",0,IF(VLOOKUP($E1547,paramètres!$E$33:$F$44,2,FALSE)&lt;=VLOOKUP($AF$18,paramètres!$E$33:$F$44,2,FALSE),T1547*$D1547,0)))</f>
        <v>0</v>
      </c>
      <c r="AG1547" s="13">
        <f>IF($D1547="",0,IF($E1547="",0,IF(VLOOKUP($E1547,paramètres!$E$33:$F$44,2,FALSE)&lt;=VLOOKUP($AG$18,paramètres!$E$33:$F$44,2,FALSE),U1547*$D1547,0)))</f>
        <v>0</v>
      </c>
      <c r="AH1547" s="13">
        <f>IF($D1547="",0,IF($E1547="",0,IF(VLOOKUP($E1547,paramètres!$E$33:$F$44,2,FALSE)&lt;=VLOOKUP($AH$18,paramètres!$E$33:$F$44,2,FALSE),V1547*$D1547,0)))</f>
        <v>0</v>
      </c>
      <c r="AI1547" s="13">
        <f>IF($D1547="",0,IF($E1547="",0,IF(VLOOKUP($E1547,paramètres!$E$33:$F$44,2,FALSE)&lt;=VLOOKUP($AI$18,paramètres!$E$33:$F$44,2,FALSE),W1547*$D1547,0)))</f>
        <v>0</v>
      </c>
      <c r="AJ1547" s="13">
        <f>IF($D1547="",0,IF($E1547="",0,IF(VLOOKUP($E1547,paramètres!$E$33:$F$44,2,FALSE)&lt;=VLOOKUP($AJ$18,paramètres!$E$33:$F$44,2,FALSE),X1547*$D1547,0)))</f>
        <v>0</v>
      </c>
      <c r="AK1547" s="13">
        <f>IF($D1547="",0,IF($E1547="",0,IF(VLOOKUP($E1547,paramètres!$E$33:$F$44,2,FALSE)&lt;=VLOOKUP($AK$18,paramètres!$E$33:$F$44,2,FALSE),Y1547*$D1547,0)))</f>
        <v>0</v>
      </c>
      <c r="AL1547" s="13">
        <f>IF($D1547="",0,IF($E1547="",0,IF(VLOOKUP($E1547,paramètres!$E$33:$F$44,2,FALSE)&lt;=VLOOKUP($AL$18,paramètres!$E$33:$F$44,2,FALSE),Z1547*$D1547,0)))</f>
        <v>0</v>
      </c>
      <c r="AM1547" s="13">
        <f>IF($D1547="",0,IF($E1547="",0,IF(VLOOKUP($E1547,paramètres!$E$33:$F$44,2,FALSE)&lt;=VLOOKUP($AM$18,paramètres!$E$33:$F$44,2,FALSE),AA1547*$D1547,0)))</f>
        <v>0</v>
      </c>
      <c r="AN1547" s="154">
        <f>IF($D1547="",0,IF($E1547="",0,IF(VLOOKUP($E1547,paramètres!$E$33:$F$44,2,FALSE)&lt;=VLOOKUP($AN$18,paramètres!$E$33:$F$44,2,FALSE),AB1547*$D1547,0)))</f>
        <v>0</v>
      </c>
      <c r="AO1547" s="149" t="str">
        <f>IF(paramètres!$B$28=1,((SUM(Q1547:Z1547)/1.02)+SUM(AA1547:AB1547))*0.0303/9*COUNT(Q1547:Y1547),IF(paramètres!$B$28=2,(SUM(Q1547:AB1547))*0.0303/9*COUNT(Q1547:Y1547),"Missing Delta option"))</f>
        <v>Missing Delta option</v>
      </c>
      <c r="AP1547" s="13" t="str">
        <f>IF(paramètres!$B$28=1,(((SUM(Q1547:Z1547)/1.02)+SUM(AA1547:AB1547))+((SUM(AC1547:AL1547)/1.02)+SUM(AM1547:AO1547)))*cotpatr,IF(paramètres!$B$28=2,(SUM(Q1547:AO1547)*cotpatr),"Missing Delta Option"))</f>
        <v>Missing Delta Option</v>
      </c>
      <c r="AQ1547" s="13" t="str" cm="1">
        <f t="array" ref="AQ1547">IF(paramètres!$B$28=1,(((SUM(Q1547:Z1547)/1.02)+SUM(AA1547:AB1547))+((SUM(AC1547:AN1547)/1.02)+SUM(AM1547:AN1547)))/12*pécule,IF(paramètres!$B$28=2,SUM(Q1547:AN1547)/12*pécule,"Missing Delta Option"))</f>
        <v>Missing Delta Option</v>
      </c>
      <c r="AR1547" s="132" t="e">
        <f>IF(paramètres!$B$28=1,(((SUM(Q1547:Z1547)/1.02)+SUM(AA1547:AB1547))+((SUM(AC1547:AN1547)/1.02)+SUM(AM1547:AN1547)))+AO1547+AP1547+AQ1547,SUM(Q1547:AN1547)+AO1547+AP1547+AQ1547)</f>
        <v>#VALUE!</v>
      </c>
    </row>
    <row r="1548" spans="1:44" x14ac:dyDescent="0.25">
      <c r="A1548" s="131"/>
      <c r="B1548" s="39"/>
      <c r="C1548" s="39"/>
      <c r="D1548" s="93"/>
      <c r="E1548" s="68"/>
      <c r="F1548" s="40"/>
      <c r="G1548" s="94"/>
      <c r="H1548" s="38"/>
      <c r="I1548" s="95"/>
      <c r="J1548" s="40"/>
      <c r="K1548" s="38"/>
      <c r="L1548" s="95"/>
      <c r="M1548" s="40"/>
      <c r="N1548" s="38"/>
      <c r="O1548" s="95"/>
      <c r="P1548" s="68"/>
      <c r="Q1548" s="226"/>
      <c r="R1548" s="227"/>
      <c r="S1548" s="227"/>
      <c r="T1548" s="227"/>
      <c r="U1548" s="227"/>
      <c r="V1548" s="227"/>
      <c r="W1548" s="227"/>
      <c r="X1548" s="227"/>
      <c r="Y1548" s="227"/>
      <c r="Z1548" s="227"/>
      <c r="AA1548" s="227"/>
      <c r="AB1548" s="228"/>
      <c r="AC1548" s="149">
        <f>IF($D1548="",0,IF($E1548="",0,IF(VLOOKUP($E1548,paramètres!$E$33:$F$44,2,FALSE)&lt;=VLOOKUP($AC$18,paramètres!$E$33:$F$44,2,FALSE),Q1548*$D1548,0)))</f>
        <v>0</v>
      </c>
      <c r="AD1548" s="13">
        <f>IF($D1548="",0,IF($E1548="",0,IF(VLOOKUP($E1548,paramètres!$E$33:$F$44,2,FALSE)&lt;=VLOOKUP($AD$18,paramètres!$E$33:$F$44,2,FALSE),R1548*$D1548,0)))</f>
        <v>0</v>
      </c>
      <c r="AE1548" s="13">
        <f>IF($D1548="",0,IF($E1548="",0,IF(VLOOKUP($E1548,paramètres!$E$33:$F$44,2,FALSE)&lt;=VLOOKUP($AE$18,paramètres!$E$33:$F$44,2,FALSE),S1548*$D1548,0)))</f>
        <v>0</v>
      </c>
      <c r="AF1548" s="13">
        <f>IF($D1548="",0,IF($E1548="",0,IF(VLOOKUP($E1548,paramètres!$E$33:$F$44,2,FALSE)&lt;=VLOOKUP($AF$18,paramètres!$E$33:$F$44,2,FALSE),T1548*$D1548,0)))</f>
        <v>0</v>
      </c>
      <c r="AG1548" s="13">
        <f>IF($D1548="",0,IF($E1548="",0,IF(VLOOKUP($E1548,paramètres!$E$33:$F$44,2,FALSE)&lt;=VLOOKUP($AG$18,paramètres!$E$33:$F$44,2,FALSE),U1548*$D1548,0)))</f>
        <v>0</v>
      </c>
      <c r="AH1548" s="13">
        <f>IF($D1548="",0,IF($E1548="",0,IF(VLOOKUP($E1548,paramètres!$E$33:$F$44,2,FALSE)&lt;=VLOOKUP($AH$18,paramètres!$E$33:$F$44,2,FALSE),V1548*$D1548,0)))</f>
        <v>0</v>
      </c>
      <c r="AI1548" s="13">
        <f>IF($D1548="",0,IF($E1548="",0,IF(VLOOKUP($E1548,paramètres!$E$33:$F$44,2,FALSE)&lt;=VLOOKUP($AI$18,paramètres!$E$33:$F$44,2,FALSE),W1548*$D1548,0)))</f>
        <v>0</v>
      </c>
      <c r="AJ1548" s="13">
        <f>IF($D1548="",0,IF($E1548="",0,IF(VLOOKUP($E1548,paramètres!$E$33:$F$44,2,FALSE)&lt;=VLOOKUP($AJ$18,paramètres!$E$33:$F$44,2,FALSE),X1548*$D1548,0)))</f>
        <v>0</v>
      </c>
      <c r="AK1548" s="13">
        <f>IF($D1548="",0,IF($E1548="",0,IF(VLOOKUP($E1548,paramètres!$E$33:$F$44,2,FALSE)&lt;=VLOOKUP($AK$18,paramètres!$E$33:$F$44,2,FALSE),Y1548*$D1548,0)))</f>
        <v>0</v>
      </c>
      <c r="AL1548" s="13">
        <f>IF($D1548="",0,IF($E1548="",0,IF(VLOOKUP($E1548,paramètres!$E$33:$F$44,2,FALSE)&lt;=VLOOKUP($AL$18,paramètres!$E$33:$F$44,2,FALSE),Z1548*$D1548,0)))</f>
        <v>0</v>
      </c>
      <c r="AM1548" s="13">
        <f>IF($D1548="",0,IF($E1548="",0,IF(VLOOKUP($E1548,paramètres!$E$33:$F$44,2,FALSE)&lt;=VLOOKUP($AM$18,paramètres!$E$33:$F$44,2,FALSE),AA1548*$D1548,0)))</f>
        <v>0</v>
      </c>
      <c r="AN1548" s="154">
        <f>IF($D1548="",0,IF($E1548="",0,IF(VLOOKUP($E1548,paramètres!$E$33:$F$44,2,FALSE)&lt;=VLOOKUP($AN$18,paramètres!$E$33:$F$44,2,FALSE),AB1548*$D1548,0)))</f>
        <v>0</v>
      </c>
      <c r="AO1548" s="149" t="str">
        <f>IF(paramètres!$B$28=1,((SUM(Q1548:Z1548)/1.02)+SUM(AA1548:AB1548))*0.0303/9*COUNT(Q1548:Y1548),IF(paramètres!$B$28=2,(SUM(Q1548:AB1548))*0.0303/9*COUNT(Q1548:Y1548),"Missing Delta option"))</f>
        <v>Missing Delta option</v>
      </c>
      <c r="AP1548" s="13" t="str">
        <f>IF(paramètres!$B$28=1,(((SUM(Q1548:Z1548)/1.02)+SUM(AA1548:AB1548))+((SUM(AC1548:AL1548)/1.02)+SUM(AM1548:AO1548)))*cotpatr,IF(paramètres!$B$28=2,(SUM(Q1548:AO1548)*cotpatr),"Missing Delta Option"))</f>
        <v>Missing Delta Option</v>
      </c>
      <c r="AQ1548" s="13" t="str" cm="1">
        <f t="array" ref="AQ1548">IF(paramètres!$B$28=1,(((SUM(Q1548:Z1548)/1.02)+SUM(AA1548:AB1548))+((SUM(AC1548:AN1548)/1.02)+SUM(AM1548:AN1548)))/12*pécule,IF(paramètres!$B$28=2,SUM(Q1548:AN1548)/12*pécule,"Missing Delta Option"))</f>
        <v>Missing Delta Option</v>
      </c>
      <c r="AR1548" s="132" t="e">
        <f>IF(paramètres!$B$28=1,(((SUM(Q1548:Z1548)/1.02)+SUM(AA1548:AB1548))+((SUM(AC1548:AN1548)/1.02)+SUM(AM1548:AN1548)))+AO1548+AP1548+AQ1548,SUM(Q1548:AN1548)+AO1548+AP1548+AQ1548)</f>
        <v>#VALUE!</v>
      </c>
    </row>
    <row r="1549" spans="1:44" x14ac:dyDescent="0.25">
      <c r="A1549" s="131"/>
      <c r="B1549" s="39"/>
      <c r="C1549" s="39"/>
      <c r="D1549" s="93"/>
      <c r="E1549" s="68"/>
      <c r="F1549" s="40"/>
      <c r="G1549" s="94"/>
      <c r="H1549" s="38"/>
      <c r="I1549" s="95"/>
      <c r="J1549" s="40"/>
      <c r="K1549" s="38"/>
      <c r="L1549" s="95"/>
      <c r="M1549" s="40"/>
      <c r="N1549" s="38"/>
      <c r="O1549" s="95"/>
      <c r="P1549" s="68"/>
      <c r="Q1549" s="226"/>
      <c r="R1549" s="227"/>
      <c r="S1549" s="227"/>
      <c r="T1549" s="227"/>
      <c r="U1549" s="227"/>
      <c r="V1549" s="227"/>
      <c r="W1549" s="227"/>
      <c r="X1549" s="227"/>
      <c r="Y1549" s="227"/>
      <c r="Z1549" s="227"/>
      <c r="AA1549" s="227"/>
      <c r="AB1549" s="228"/>
      <c r="AC1549" s="149">
        <f>IF($D1549="",0,IF($E1549="",0,IF(VLOOKUP($E1549,paramètres!$E$33:$F$44,2,FALSE)&lt;=VLOOKUP($AC$18,paramètres!$E$33:$F$44,2,FALSE),Q1549*$D1549,0)))</f>
        <v>0</v>
      </c>
      <c r="AD1549" s="13">
        <f>IF($D1549="",0,IF($E1549="",0,IF(VLOOKUP($E1549,paramètres!$E$33:$F$44,2,FALSE)&lt;=VLOOKUP($AD$18,paramètres!$E$33:$F$44,2,FALSE),R1549*$D1549,0)))</f>
        <v>0</v>
      </c>
      <c r="AE1549" s="13">
        <f>IF($D1549="",0,IF($E1549="",0,IF(VLOOKUP($E1549,paramètres!$E$33:$F$44,2,FALSE)&lt;=VLOOKUP($AE$18,paramètres!$E$33:$F$44,2,FALSE),S1549*$D1549,0)))</f>
        <v>0</v>
      </c>
      <c r="AF1549" s="13">
        <f>IF($D1549="",0,IF($E1549="",0,IF(VLOOKUP($E1549,paramètres!$E$33:$F$44,2,FALSE)&lt;=VLOOKUP($AF$18,paramètres!$E$33:$F$44,2,FALSE),T1549*$D1549,0)))</f>
        <v>0</v>
      </c>
      <c r="AG1549" s="13">
        <f>IF($D1549="",0,IF($E1549="",0,IF(VLOOKUP($E1549,paramètres!$E$33:$F$44,2,FALSE)&lt;=VLOOKUP($AG$18,paramètres!$E$33:$F$44,2,FALSE),U1549*$D1549,0)))</f>
        <v>0</v>
      </c>
      <c r="AH1549" s="13">
        <f>IF($D1549="",0,IF($E1549="",0,IF(VLOOKUP($E1549,paramètres!$E$33:$F$44,2,FALSE)&lt;=VLOOKUP($AH$18,paramètres!$E$33:$F$44,2,FALSE),V1549*$D1549,0)))</f>
        <v>0</v>
      </c>
      <c r="AI1549" s="13">
        <f>IF($D1549="",0,IF($E1549="",0,IF(VLOOKUP($E1549,paramètres!$E$33:$F$44,2,FALSE)&lt;=VLOOKUP($AI$18,paramètres!$E$33:$F$44,2,FALSE),W1549*$D1549,0)))</f>
        <v>0</v>
      </c>
      <c r="AJ1549" s="13">
        <f>IF($D1549="",0,IF($E1549="",0,IF(VLOOKUP($E1549,paramètres!$E$33:$F$44,2,FALSE)&lt;=VLOOKUP($AJ$18,paramètres!$E$33:$F$44,2,FALSE),X1549*$D1549,0)))</f>
        <v>0</v>
      </c>
      <c r="AK1549" s="13">
        <f>IF($D1549="",0,IF($E1549="",0,IF(VLOOKUP($E1549,paramètres!$E$33:$F$44,2,FALSE)&lt;=VLOOKUP($AK$18,paramètres!$E$33:$F$44,2,FALSE),Y1549*$D1549,0)))</f>
        <v>0</v>
      </c>
      <c r="AL1549" s="13">
        <f>IF($D1549="",0,IF($E1549="",0,IF(VLOOKUP($E1549,paramètres!$E$33:$F$44,2,FALSE)&lt;=VLOOKUP($AL$18,paramètres!$E$33:$F$44,2,FALSE),Z1549*$D1549,0)))</f>
        <v>0</v>
      </c>
      <c r="AM1549" s="13">
        <f>IF($D1549="",0,IF($E1549="",0,IF(VLOOKUP($E1549,paramètres!$E$33:$F$44,2,FALSE)&lt;=VLOOKUP($AM$18,paramètres!$E$33:$F$44,2,FALSE),AA1549*$D1549,0)))</f>
        <v>0</v>
      </c>
      <c r="AN1549" s="154">
        <f>IF($D1549="",0,IF($E1549="",0,IF(VLOOKUP($E1549,paramètres!$E$33:$F$44,2,FALSE)&lt;=VLOOKUP($AN$18,paramètres!$E$33:$F$44,2,FALSE),AB1549*$D1549,0)))</f>
        <v>0</v>
      </c>
      <c r="AO1549" s="149" t="str">
        <f>IF(paramètres!$B$28=1,((SUM(Q1549:Z1549)/1.02)+SUM(AA1549:AB1549))*0.0303/9*COUNT(Q1549:Y1549),IF(paramètres!$B$28=2,(SUM(Q1549:AB1549))*0.0303/9*COUNT(Q1549:Y1549),"Missing Delta option"))</f>
        <v>Missing Delta option</v>
      </c>
      <c r="AP1549" s="13" t="str">
        <f>IF(paramètres!$B$28=1,(((SUM(Q1549:Z1549)/1.02)+SUM(AA1549:AB1549))+((SUM(AC1549:AL1549)/1.02)+SUM(AM1549:AO1549)))*cotpatr,IF(paramètres!$B$28=2,(SUM(Q1549:AO1549)*cotpatr),"Missing Delta Option"))</f>
        <v>Missing Delta Option</v>
      </c>
      <c r="AQ1549" s="13" t="str" cm="1">
        <f t="array" ref="AQ1549">IF(paramètres!$B$28=1,(((SUM(Q1549:Z1549)/1.02)+SUM(AA1549:AB1549))+((SUM(AC1549:AN1549)/1.02)+SUM(AM1549:AN1549)))/12*pécule,IF(paramètres!$B$28=2,SUM(Q1549:AN1549)/12*pécule,"Missing Delta Option"))</f>
        <v>Missing Delta Option</v>
      </c>
      <c r="AR1549" s="132" t="e">
        <f>IF(paramètres!$B$28=1,(((SUM(Q1549:Z1549)/1.02)+SUM(AA1549:AB1549))+((SUM(AC1549:AN1549)/1.02)+SUM(AM1549:AN1549)))+AO1549+AP1549+AQ1549,SUM(Q1549:AN1549)+AO1549+AP1549+AQ1549)</f>
        <v>#VALUE!</v>
      </c>
    </row>
    <row r="1550" spans="1:44" x14ac:dyDescent="0.25">
      <c r="A1550" s="131"/>
      <c r="B1550" s="39"/>
      <c r="C1550" s="39"/>
      <c r="D1550" s="93"/>
      <c r="E1550" s="68"/>
      <c r="F1550" s="40"/>
      <c r="G1550" s="94"/>
      <c r="H1550" s="38"/>
      <c r="I1550" s="95"/>
      <c r="J1550" s="40"/>
      <c r="K1550" s="38"/>
      <c r="L1550" s="95"/>
      <c r="M1550" s="40"/>
      <c r="N1550" s="38"/>
      <c r="O1550" s="95"/>
      <c r="P1550" s="68"/>
      <c r="Q1550" s="226"/>
      <c r="R1550" s="227"/>
      <c r="S1550" s="227"/>
      <c r="T1550" s="227"/>
      <c r="U1550" s="227"/>
      <c r="V1550" s="227"/>
      <c r="W1550" s="227"/>
      <c r="X1550" s="227"/>
      <c r="Y1550" s="227"/>
      <c r="Z1550" s="227"/>
      <c r="AA1550" s="227"/>
      <c r="AB1550" s="228"/>
      <c r="AC1550" s="149">
        <f>IF($D1550="",0,IF($E1550="",0,IF(VLOOKUP($E1550,paramètres!$E$33:$F$44,2,FALSE)&lt;=VLOOKUP($AC$18,paramètres!$E$33:$F$44,2,FALSE),Q1550*$D1550,0)))</f>
        <v>0</v>
      </c>
      <c r="AD1550" s="13">
        <f>IF($D1550="",0,IF($E1550="",0,IF(VLOOKUP($E1550,paramètres!$E$33:$F$44,2,FALSE)&lt;=VLOOKUP($AD$18,paramètres!$E$33:$F$44,2,FALSE),R1550*$D1550,0)))</f>
        <v>0</v>
      </c>
      <c r="AE1550" s="13">
        <f>IF($D1550="",0,IF($E1550="",0,IF(VLOOKUP($E1550,paramètres!$E$33:$F$44,2,FALSE)&lt;=VLOOKUP($AE$18,paramètres!$E$33:$F$44,2,FALSE),S1550*$D1550,0)))</f>
        <v>0</v>
      </c>
      <c r="AF1550" s="13">
        <f>IF($D1550="",0,IF($E1550="",0,IF(VLOOKUP($E1550,paramètres!$E$33:$F$44,2,FALSE)&lt;=VLOOKUP($AF$18,paramètres!$E$33:$F$44,2,FALSE),T1550*$D1550,0)))</f>
        <v>0</v>
      </c>
      <c r="AG1550" s="13">
        <f>IF($D1550="",0,IF($E1550="",0,IF(VLOOKUP($E1550,paramètres!$E$33:$F$44,2,FALSE)&lt;=VLOOKUP($AG$18,paramètres!$E$33:$F$44,2,FALSE),U1550*$D1550,0)))</f>
        <v>0</v>
      </c>
      <c r="AH1550" s="13">
        <f>IF($D1550="",0,IF($E1550="",0,IF(VLOOKUP($E1550,paramètres!$E$33:$F$44,2,FALSE)&lt;=VLOOKUP($AH$18,paramètres!$E$33:$F$44,2,FALSE),V1550*$D1550,0)))</f>
        <v>0</v>
      </c>
      <c r="AI1550" s="13">
        <f>IF($D1550="",0,IF($E1550="",0,IF(VLOOKUP($E1550,paramètres!$E$33:$F$44,2,FALSE)&lt;=VLOOKUP($AI$18,paramètres!$E$33:$F$44,2,FALSE),W1550*$D1550,0)))</f>
        <v>0</v>
      </c>
      <c r="AJ1550" s="13">
        <f>IF($D1550="",0,IF($E1550="",0,IF(VLOOKUP($E1550,paramètres!$E$33:$F$44,2,FALSE)&lt;=VLOOKUP($AJ$18,paramètres!$E$33:$F$44,2,FALSE),X1550*$D1550,0)))</f>
        <v>0</v>
      </c>
      <c r="AK1550" s="13">
        <f>IF($D1550="",0,IF($E1550="",0,IF(VLOOKUP($E1550,paramètres!$E$33:$F$44,2,FALSE)&lt;=VLOOKUP($AK$18,paramètres!$E$33:$F$44,2,FALSE),Y1550*$D1550,0)))</f>
        <v>0</v>
      </c>
      <c r="AL1550" s="13">
        <f>IF($D1550="",0,IF($E1550="",0,IF(VLOOKUP($E1550,paramètres!$E$33:$F$44,2,FALSE)&lt;=VLOOKUP($AL$18,paramètres!$E$33:$F$44,2,FALSE),Z1550*$D1550,0)))</f>
        <v>0</v>
      </c>
      <c r="AM1550" s="13">
        <f>IF($D1550="",0,IF($E1550="",0,IF(VLOOKUP($E1550,paramètres!$E$33:$F$44,2,FALSE)&lt;=VLOOKUP($AM$18,paramètres!$E$33:$F$44,2,FALSE),AA1550*$D1550,0)))</f>
        <v>0</v>
      </c>
      <c r="AN1550" s="154">
        <f>IF($D1550="",0,IF($E1550="",0,IF(VLOOKUP($E1550,paramètres!$E$33:$F$44,2,FALSE)&lt;=VLOOKUP($AN$18,paramètres!$E$33:$F$44,2,FALSE),AB1550*$D1550,0)))</f>
        <v>0</v>
      </c>
      <c r="AO1550" s="149" t="str">
        <f>IF(paramètres!$B$28=1,((SUM(Q1550:Z1550)/1.02)+SUM(AA1550:AB1550))*0.0303/9*COUNT(Q1550:Y1550),IF(paramètres!$B$28=2,(SUM(Q1550:AB1550))*0.0303/9*COUNT(Q1550:Y1550),"Missing Delta option"))</f>
        <v>Missing Delta option</v>
      </c>
      <c r="AP1550" s="13" t="str">
        <f>IF(paramètres!$B$28=1,(((SUM(Q1550:Z1550)/1.02)+SUM(AA1550:AB1550))+((SUM(AC1550:AL1550)/1.02)+SUM(AM1550:AO1550)))*cotpatr,IF(paramètres!$B$28=2,(SUM(Q1550:AO1550)*cotpatr),"Missing Delta Option"))</f>
        <v>Missing Delta Option</v>
      </c>
      <c r="AQ1550" s="13" t="str" cm="1">
        <f t="array" ref="AQ1550">IF(paramètres!$B$28=1,(((SUM(Q1550:Z1550)/1.02)+SUM(AA1550:AB1550))+((SUM(AC1550:AN1550)/1.02)+SUM(AM1550:AN1550)))/12*pécule,IF(paramètres!$B$28=2,SUM(Q1550:AN1550)/12*pécule,"Missing Delta Option"))</f>
        <v>Missing Delta Option</v>
      </c>
      <c r="AR1550" s="132" t="e">
        <f>IF(paramètres!$B$28=1,(((SUM(Q1550:Z1550)/1.02)+SUM(AA1550:AB1550))+((SUM(AC1550:AN1550)/1.02)+SUM(AM1550:AN1550)))+AO1550+AP1550+AQ1550,SUM(Q1550:AN1550)+AO1550+AP1550+AQ1550)</f>
        <v>#VALUE!</v>
      </c>
    </row>
    <row r="1551" spans="1:44" x14ac:dyDescent="0.25">
      <c r="A1551" s="131"/>
      <c r="B1551" s="39"/>
      <c r="C1551" s="39"/>
      <c r="D1551" s="93"/>
      <c r="E1551" s="68"/>
      <c r="F1551" s="40"/>
      <c r="G1551" s="94"/>
      <c r="H1551" s="38"/>
      <c r="I1551" s="95"/>
      <c r="J1551" s="40"/>
      <c r="K1551" s="38"/>
      <c r="L1551" s="95"/>
      <c r="M1551" s="40"/>
      <c r="N1551" s="38"/>
      <c r="O1551" s="95"/>
      <c r="P1551" s="68"/>
      <c r="Q1551" s="226"/>
      <c r="R1551" s="227"/>
      <c r="S1551" s="227"/>
      <c r="T1551" s="227"/>
      <c r="U1551" s="227"/>
      <c r="V1551" s="227"/>
      <c r="W1551" s="227"/>
      <c r="X1551" s="227"/>
      <c r="Y1551" s="227"/>
      <c r="Z1551" s="227"/>
      <c r="AA1551" s="227"/>
      <c r="AB1551" s="228"/>
      <c r="AC1551" s="149">
        <f>IF($D1551="",0,IF($E1551="",0,IF(VLOOKUP($E1551,paramètres!$E$33:$F$44,2,FALSE)&lt;=VLOOKUP($AC$18,paramètres!$E$33:$F$44,2,FALSE),Q1551*$D1551,0)))</f>
        <v>0</v>
      </c>
      <c r="AD1551" s="13">
        <f>IF($D1551="",0,IF($E1551="",0,IF(VLOOKUP($E1551,paramètres!$E$33:$F$44,2,FALSE)&lt;=VLOOKUP($AD$18,paramètres!$E$33:$F$44,2,FALSE),R1551*$D1551,0)))</f>
        <v>0</v>
      </c>
      <c r="AE1551" s="13">
        <f>IF($D1551="",0,IF($E1551="",0,IF(VLOOKUP($E1551,paramètres!$E$33:$F$44,2,FALSE)&lt;=VLOOKUP($AE$18,paramètres!$E$33:$F$44,2,FALSE),S1551*$D1551,0)))</f>
        <v>0</v>
      </c>
      <c r="AF1551" s="13">
        <f>IF($D1551="",0,IF($E1551="",0,IF(VLOOKUP($E1551,paramètres!$E$33:$F$44,2,FALSE)&lt;=VLOOKUP($AF$18,paramètres!$E$33:$F$44,2,FALSE),T1551*$D1551,0)))</f>
        <v>0</v>
      </c>
      <c r="AG1551" s="13">
        <f>IF($D1551="",0,IF($E1551="",0,IF(VLOOKUP($E1551,paramètres!$E$33:$F$44,2,FALSE)&lt;=VLOOKUP($AG$18,paramètres!$E$33:$F$44,2,FALSE),U1551*$D1551,0)))</f>
        <v>0</v>
      </c>
      <c r="AH1551" s="13">
        <f>IF($D1551="",0,IF($E1551="",0,IF(VLOOKUP($E1551,paramètres!$E$33:$F$44,2,FALSE)&lt;=VLOOKUP($AH$18,paramètres!$E$33:$F$44,2,FALSE),V1551*$D1551,0)))</f>
        <v>0</v>
      </c>
      <c r="AI1551" s="13">
        <f>IF($D1551="",0,IF($E1551="",0,IF(VLOOKUP($E1551,paramètres!$E$33:$F$44,2,FALSE)&lt;=VLOOKUP($AI$18,paramètres!$E$33:$F$44,2,FALSE),W1551*$D1551,0)))</f>
        <v>0</v>
      </c>
      <c r="AJ1551" s="13">
        <f>IF($D1551="",0,IF($E1551="",0,IF(VLOOKUP($E1551,paramètres!$E$33:$F$44,2,FALSE)&lt;=VLOOKUP($AJ$18,paramètres!$E$33:$F$44,2,FALSE),X1551*$D1551,0)))</f>
        <v>0</v>
      </c>
      <c r="AK1551" s="13">
        <f>IF($D1551="",0,IF($E1551="",0,IF(VLOOKUP($E1551,paramètres!$E$33:$F$44,2,FALSE)&lt;=VLOOKUP($AK$18,paramètres!$E$33:$F$44,2,FALSE),Y1551*$D1551,0)))</f>
        <v>0</v>
      </c>
      <c r="AL1551" s="13">
        <f>IF($D1551="",0,IF($E1551="",0,IF(VLOOKUP($E1551,paramètres!$E$33:$F$44,2,FALSE)&lt;=VLOOKUP($AL$18,paramètres!$E$33:$F$44,2,FALSE),Z1551*$D1551,0)))</f>
        <v>0</v>
      </c>
      <c r="AM1551" s="13">
        <f>IF($D1551="",0,IF($E1551="",0,IF(VLOOKUP($E1551,paramètres!$E$33:$F$44,2,FALSE)&lt;=VLOOKUP($AM$18,paramètres!$E$33:$F$44,2,FALSE),AA1551*$D1551,0)))</f>
        <v>0</v>
      </c>
      <c r="AN1551" s="154">
        <f>IF($D1551="",0,IF($E1551="",0,IF(VLOOKUP($E1551,paramètres!$E$33:$F$44,2,FALSE)&lt;=VLOOKUP($AN$18,paramètres!$E$33:$F$44,2,FALSE),AB1551*$D1551,0)))</f>
        <v>0</v>
      </c>
      <c r="AO1551" s="149" t="str">
        <f>IF(paramètres!$B$28=1,((SUM(Q1551:Z1551)/1.02)+SUM(AA1551:AB1551))*0.0303/9*COUNT(Q1551:Y1551),IF(paramètres!$B$28=2,(SUM(Q1551:AB1551))*0.0303/9*COUNT(Q1551:Y1551),"Missing Delta option"))</f>
        <v>Missing Delta option</v>
      </c>
      <c r="AP1551" s="13" t="str">
        <f>IF(paramètres!$B$28=1,(((SUM(Q1551:Z1551)/1.02)+SUM(AA1551:AB1551))+((SUM(AC1551:AL1551)/1.02)+SUM(AM1551:AO1551)))*cotpatr,IF(paramètres!$B$28=2,(SUM(Q1551:AO1551)*cotpatr),"Missing Delta Option"))</f>
        <v>Missing Delta Option</v>
      </c>
      <c r="AQ1551" s="13" t="str" cm="1">
        <f t="array" ref="AQ1551">IF(paramètres!$B$28=1,(((SUM(Q1551:Z1551)/1.02)+SUM(AA1551:AB1551))+((SUM(AC1551:AN1551)/1.02)+SUM(AM1551:AN1551)))/12*pécule,IF(paramètres!$B$28=2,SUM(Q1551:AN1551)/12*pécule,"Missing Delta Option"))</f>
        <v>Missing Delta Option</v>
      </c>
      <c r="AR1551" s="132" t="e">
        <f>IF(paramètres!$B$28=1,(((SUM(Q1551:Z1551)/1.02)+SUM(AA1551:AB1551))+((SUM(AC1551:AN1551)/1.02)+SUM(AM1551:AN1551)))+AO1551+AP1551+AQ1551,SUM(Q1551:AN1551)+AO1551+AP1551+AQ1551)</f>
        <v>#VALUE!</v>
      </c>
    </row>
    <row r="1552" spans="1:44" x14ac:dyDescent="0.25">
      <c r="A1552" s="131"/>
      <c r="B1552" s="39"/>
      <c r="C1552" s="39"/>
      <c r="D1552" s="93"/>
      <c r="E1552" s="68"/>
      <c r="F1552" s="40"/>
      <c r="G1552" s="94"/>
      <c r="H1552" s="38"/>
      <c r="I1552" s="95"/>
      <c r="J1552" s="40"/>
      <c r="K1552" s="38"/>
      <c r="L1552" s="95"/>
      <c r="M1552" s="40"/>
      <c r="N1552" s="38"/>
      <c r="O1552" s="95"/>
      <c r="P1552" s="68"/>
      <c r="Q1552" s="226"/>
      <c r="R1552" s="227"/>
      <c r="S1552" s="227"/>
      <c r="T1552" s="227"/>
      <c r="U1552" s="227"/>
      <c r="V1552" s="227"/>
      <c r="W1552" s="227"/>
      <c r="X1552" s="227"/>
      <c r="Y1552" s="227"/>
      <c r="Z1552" s="227"/>
      <c r="AA1552" s="227"/>
      <c r="AB1552" s="228"/>
      <c r="AC1552" s="149">
        <f>IF($D1552="",0,IF($E1552="",0,IF(VLOOKUP($E1552,paramètres!$E$33:$F$44,2,FALSE)&lt;=VLOOKUP($AC$18,paramètres!$E$33:$F$44,2,FALSE),Q1552*$D1552,0)))</f>
        <v>0</v>
      </c>
      <c r="AD1552" s="13">
        <f>IF($D1552="",0,IF($E1552="",0,IF(VLOOKUP($E1552,paramètres!$E$33:$F$44,2,FALSE)&lt;=VLOOKUP($AD$18,paramètres!$E$33:$F$44,2,FALSE),R1552*$D1552,0)))</f>
        <v>0</v>
      </c>
      <c r="AE1552" s="13">
        <f>IF($D1552="",0,IF($E1552="",0,IF(VLOOKUP($E1552,paramètres!$E$33:$F$44,2,FALSE)&lt;=VLOOKUP($AE$18,paramètres!$E$33:$F$44,2,FALSE),S1552*$D1552,0)))</f>
        <v>0</v>
      </c>
      <c r="AF1552" s="13">
        <f>IF($D1552="",0,IF($E1552="",0,IF(VLOOKUP($E1552,paramètres!$E$33:$F$44,2,FALSE)&lt;=VLOOKUP($AF$18,paramètres!$E$33:$F$44,2,FALSE),T1552*$D1552,0)))</f>
        <v>0</v>
      </c>
      <c r="AG1552" s="13">
        <f>IF($D1552="",0,IF($E1552="",0,IF(VLOOKUP($E1552,paramètres!$E$33:$F$44,2,FALSE)&lt;=VLOOKUP($AG$18,paramètres!$E$33:$F$44,2,FALSE),U1552*$D1552,0)))</f>
        <v>0</v>
      </c>
      <c r="AH1552" s="13">
        <f>IF($D1552="",0,IF($E1552="",0,IF(VLOOKUP($E1552,paramètres!$E$33:$F$44,2,FALSE)&lt;=VLOOKUP($AH$18,paramètres!$E$33:$F$44,2,FALSE),V1552*$D1552,0)))</f>
        <v>0</v>
      </c>
      <c r="AI1552" s="13">
        <f>IF($D1552="",0,IF($E1552="",0,IF(VLOOKUP($E1552,paramètres!$E$33:$F$44,2,FALSE)&lt;=VLOOKUP($AI$18,paramètres!$E$33:$F$44,2,FALSE),W1552*$D1552,0)))</f>
        <v>0</v>
      </c>
      <c r="AJ1552" s="13">
        <f>IF($D1552="",0,IF($E1552="",0,IF(VLOOKUP($E1552,paramètres!$E$33:$F$44,2,FALSE)&lt;=VLOOKUP($AJ$18,paramètres!$E$33:$F$44,2,FALSE),X1552*$D1552,0)))</f>
        <v>0</v>
      </c>
      <c r="AK1552" s="13">
        <f>IF($D1552="",0,IF($E1552="",0,IF(VLOOKUP($E1552,paramètres!$E$33:$F$44,2,FALSE)&lt;=VLOOKUP($AK$18,paramètres!$E$33:$F$44,2,FALSE),Y1552*$D1552,0)))</f>
        <v>0</v>
      </c>
      <c r="AL1552" s="13">
        <f>IF($D1552="",0,IF($E1552="",0,IF(VLOOKUP($E1552,paramètres!$E$33:$F$44,2,FALSE)&lt;=VLOOKUP($AL$18,paramètres!$E$33:$F$44,2,FALSE),Z1552*$D1552,0)))</f>
        <v>0</v>
      </c>
      <c r="AM1552" s="13">
        <f>IF($D1552="",0,IF($E1552="",0,IF(VLOOKUP($E1552,paramètres!$E$33:$F$44,2,FALSE)&lt;=VLOOKUP($AM$18,paramètres!$E$33:$F$44,2,FALSE),AA1552*$D1552,0)))</f>
        <v>0</v>
      </c>
      <c r="AN1552" s="154">
        <f>IF($D1552="",0,IF($E1552="",0,IF(VLOOKUP($E1552,paramètres!$E$33:$F$44,2,FALSE)&lt;=VLOOKUP($AN$18,paramètres!$E$33:$F$44,2,FALSE),AB1552*$D1552,0)))</f>
        <v>0</v>
      </c>
      <c r="AO1552" s="149" t="str">
        <f>IF(paramètres!$B$28=1,((SUM(Q1552:Z1552)/1.02)+SUM(AA1552:AB1552))*0.0303/9*COUNT(Q1552:Y1552),IF(paramètres!$B$28=2,(SUM(Q1552:AB1552))*0.0303/9*COUNT(Q1552:Y1552),"Missing Delta option"))</f>
        <v>Missing Delta option</v>
      </c>
      <c r="AP1552" s="13" t="str">
        <f>IF(paramètres!$B$28=1,(((SUM(Q1552:Z1552)/1.02)+SUM(AA1552:AB1552))+((SUM(AC1552:AL1552)/1.02)+SUM(AM1552:AO1552)))*cotpatr,IF(paramètres!$B$28=2,(SUM(Q1552:AO1552)*cotpatr),"Missing Delta Option"))</f>
        <v>Missing Delta Option</v>
      </c>
      <c r="AQ1552" s="13" t="str" cm="1">
        <f t="array" ref="AQ1552">IF(paramètres!$B$28=1,(((SUM(Q1552:Z1552)/1.02)+SUM(AA1552:AB1552))+((SUM(AC1552:AN1552)/1.02)+SUM(AM1552:AN1552)))/12*pécule,IF(paramètres!$B$28=2,SUM(Q1552:AN1552)/12*pécule,"Missing Delta Option"))</f>
        <v>Missing Delta Option</v>
      </c>
      <c r="AR1552" s="132" t="e">
        <f>IF(paramètres!$B$28=1,(((SUM(Q1552:Z1552)/1.02)+SUM(AA1552:AB1552))+((SUM(AC1552:AN1552)/1.02)+SUM(AM1552:AN1552)))+AO1552+AP1552+AQ1552,SUM(Q1552:AN1552)+AO1552+AP1552+AQ1552)</f>
        <v>#VALUE!</v>
      </c>
    </row>
    <row r="1553" spans="1:44" x14ac:dyDescent="0.25">
      <c r="A1553" s="131"/>
      <c r="B1553" s="39"/>
      <c r="C1553" s="39"/>
      <c r="D1553" s="93"/>
      <c r="E1553" s="68"/>
      <c r="F1553" s="40"/>
      <c r="G1553" s="94"/>
      <c r="H1553" s="38"/>
      <c r="I1553" s="95"/>
      <c r="J1553" s="40"/>
      <c r="K1553" s="38"/>
      <c r="L1553" s="95"/>
      <c r="M1553" s="40"/>
      <c r="N1553" s="38"/>
      <c r="O1553" s="95"/>
      <c r="P1553" s="68"/>
      <c r="Q1553" s="226"/>
      <c r="R1553" s="227"/>
      <c r="S1553" s="227"/>
      <c r="T1553" s="227"/>
      <c r="U1553" s="227"/>
      <c r="V1553" s="227"/>
      <c r="W1553" s="227"/>
      <c r="X1553" s="227"/>
      <c r="Y1553" s="227"/>
      <c r="Z1553" s="227"/>
      <c r="AA1553" s="227"/>
      <c r="AB1553" s="228"/>
      <c r="AC1553" s="149">
        <f>IF($D1553="",0,IF($E1553="",0,IF(VLOOKUP($E1553,paramètres!$E$33:$F$44,2,FALSE)&lt;=VLOOKUP($AC$18,paramètres!$E$33:$F$44,2,FALSE),Q1553*$D1553,0)))</f>
        <v>0</v>
      </c>
      <c r="AD1553" s="13">
        <f>IF($D1553="",0,IF($E1553="",0,IF(VLOOKUP($E1553,paramètres!$E$33:$F$44,2,FALSE)&lt;=VLOOKUP($AD$18,paramètres!$E$33:$F$44,2,FALSE),R1553*$D1553,0)))</f>
        <v>0</v>
      </c>
      <c r="AE1553" s="13">
        <f>IF($D1553="",0,IF($E1553="",0,IF(VLOOKUP($E1553,paramètres!$E$33:$F$44,2,FALSE)&lt;=VLOOKUP($AE$18,paramètres!$E$33:$F$44,2,FALSE),S1553*$D1553,0)))</f>
        <v>0</v>
      </c>
      <c r="AF1553" s="13">
        <f>IF($D1553="",0,IF($E1553="",0,IF(VLOOKUP($E1553,paramètres!$E$33:$F$44,2,FALSE)&lt;=VLOOKUP($AF$18,paramètres!$E$33:$F$44,2,FALSE),T1553*$D1553,0)))</f>
        <v>0</v>
      </c>
      <c r="AG1553" s="13">
        <f>IF($D1553="",0,IF($E1553="",0,IF(VLOOKUP($E1553,paramètres!$E$33:$F$44,2,FALSE)&lt;=VLOOKUP($AG$18,paramètres!$E$33:$F$44,2,FALSE),U1553*$D1553,0)))</f>
        <v>0</v>
      </c>
      <c r="AH1553" s="13">
        <f>IF($D1553="",0,IF($E1553="",0,IF(VLOOKUP($E1553,paramètres!$E$33:$F$44,2,FALSE)&lt;=VLOOKUP($AH$18,paramètres!$E$33:$F$44,2,FALSE),V1553*$D1553,0)))</f>
        <v>0</v>
      </c>
      <c r="AI1553" s="13">
        <f>IF($D1553="",0,IF($E1553="",0,IF(VLOOKUP($E1553,paramètres!$E$33:$F$44,2,FALSE)&lt;=VLOOKUP($AI$18,paramètres!$E$33:$F$44,2,FALSE),W1553*$D1553,0)))</f>
        <v>0</v>
      </c>
      <c r="AJ1553" s="13">
        <f>IF($D1553="",0,IF($E1553="",0,IF(VLOOKUP($E1553,paramètres!$E$33:$F$44,2,FALSE)&lt;=VLOOKUP($AJ$18,paramètres!$E$33:$F$44,2,FALSE),X1553*$D1553,0)))</f>
        <v>0</v>
      </c>
      <c r="AK1553" s="13">
        <f>IF($D1553="",0,IF($E1553="",0,IF(VLOOKUP($E1553,paramètres!$E$33:$F$44,2,FALSE)&lt;=VLOOKUP($AK$18,paramètres!$E$33:$F$44,2,FALSE),Y1553*$D1553,0)))</f>
        <v>0</v>
      </c>
      <c r="AL1553" s="13">
        <f>IF($D1553="",0,IF($E1553="",0,IF(VLOOKUP($E1553,paramètres!$E$33:$F$44,2,FALSE)&lt;=VLOOKUP($AL$18,paramètres!$E$33:$F$44,2,FALSE),Z1553*$D1553,0)))</f>
        <v>0</v>
      </c>
      <c r="AM1553" s="13">
        <f>IF($D1553="",0,IF($E1553="",0,IF(VLOOKUP($E1553,paramètres!$E$33:$F$44,2,FALSE)&lt;=VLOOKUP($AM$18,paramètres!$E$33:$F$44,2,FALSE),AA1553*$D1553,0)))</f>
        <v>0</v>
      </c>
      <c r="AN1553" s="154">
        <f>IF($D1553="",0,IF($E1553="",0,IF(VLOOKUP($E1553,paramètres!$E$33:$F$44,2,FALSE)&lt;=VLOOKUP($AN$18,paramètres!$E$33:$F$44,2,FALSE),AB1553*$D1553,0)))</f>
        <v>0</v>
      </c>
      <c r="AO1553" s="149" t="str">
        <f>IF(paramètres!$B$28=1,((SUM(Q1553:Z1553)/1.02)+SUM(AA1553:AB1553))*0.0303/9*COUNT(Q1553:Y1553),IF(paramètres!$B$28=2,(SUM(Q1553:AB1553))*0.0303/9*COUNT(Q1553:Y1553),"Missing Delta option"))</f>
        <v>Missing Delta option</v>
      </c>
      <c r="AP1553" s="13" t="str">
        <f>IF(paramètres!$B$28=1,(((SUM(Q1553:Z1553)/1.02)+SUM(AA1553:AB1553))+((SUM(AC1553:AL1553)/1.02)+SUM(AM1553:AO1553)))*cotpatr,IF(paramètres!$B$28=2,(SUM(Q1553:AO1553)*cotpatr),"Missing Delta Option"))</f>
        <v>Missing Delta Option</v>
      </c>
      <c r="AQ1553" s="13" t="str" cm="1">
        <f t="array" ref="AQ1553">IF(paramètres!$B$28=1,(((SUM(Q1553:Z1553)/1.02)+SUM(AA1553:AB1553))+((SUM(AC1553:AN1553)/1.02)+SUM(AM1553:AN1553)))/12*pécule,IF(paramètres!$B$28=2,SUM(Q1553:AN1553)/12*pécule,"Missing Delta Option"))</f>
        <v>Missing Delta Option</v>
      </c>
      <c r="AR1553" s="132" t="e">
        <f>IF(paramètres!$B$28=1,(((SUM(Q1553:Z1553)/1.02)+SUM(AA1553:AB1553))+((SUM(AC1553:AN1553)/1.02)+SUM(AM1553:AN1553)))+AO1553+AP1553+AQ1553,SUM(Q1553:AN1553)+AO1553+AP1553+AQ1553)</f>
        <v>#VALUE!</v>
      </c>
    </row>
    <row r="1554" spans="1:44" x14ac:dyDescent="0.25">
      <c r="A1554" s="131"/>
      <c r="B1554" s="39"/>
      <c r="C1554" s="39"/>
      <c r="D1554" s="93"/>
      <c r="E1554" s="68"/>
      <c r="F1554" s="40"/>
      <c r="G1554" s="94"/>
      <c r="H1554" s="38"/>
      <c r="I1554" s="95"/>
      <c r="J1554" s="40"/>
      <c r="K1554" s="38"/>
      <c r="L1554" s="95"/>
      <c r="M1554" s="40"/>
      <c r="N1554" s="38"/>
      <c r="O1554" s="95"/>
      <c r="P1554" s="68"/>
      <c r="Q1554" s="226"/>
      <c r="R1554" s="227"/>
      <c r="S1554" s="227"/>
      <c r="T1554" s="227"/>
      <c r="U1554" s="227"/>
      <c r="V1554" s="227"/>
      <c r="W1554" s="227"/>
      <c r="X1554" s="227"/>
      <c r="Y1554" s="227"/>
      <c r="Z1554" s="227"/>
      <c r="AA1554" s="227"/>
      <c r="AB1554" s="228"/>
      <c r="AC1554" s="149">
        <f>IF($D1554="",0,IF($E1554="",0,IF(VLOOKUP($E1554,paramètres!$E$33:$F$44,2,FALSE)&lt;=VLOOKUP($AC$18,paramètres!$E$33:$F$44,2,FALSE),Q1554*$D1554,0)))</f>
        <v>0</v>
      </c>
      <c r="AD1554" s="13">
        <f>IF($D1554="",0,IF($E1554="",0,IF(VLOOKUP($E1554,paramètres!$E$33:$F$44,2,FALSE)&lt;=VLOOKUP($AD$18,paramètres!$E$33:$F$44,2,FALSE),R1554*$D1554,0)))</f>
        <v>0</v>
      </c>
      <c r="AE1554" s="13">
        <f>IF($D1554="",0,IF($E1554="",0,IF(VLOOKUP($E1554,paramètres!$E$33:$F$44,2,FALSE)&lt;=VLOOKUP($AE$18,paramètres!$E$33:$F$44,2,FALSE),S1554*$D1554,0)))</f>
        <v>0</v>
      </c>
      <c r="AF1554" s="13">
        <f>IF($D1554="",0,IF($E1554="",0,IF(VLOOKUP($E1554,paramètres!$E$33:$F$44,2,FALSE)&lt;=VLOOKUP($AF$18,paramètres!$E$33:$F$44,2,FALSE),T1554*$D1554,0)))</f>
        <v>0</v>
      </c>
      <c r="AG1554" s="13">
        <f>IF($D1554="",0,IF($E1554="",0,IF(VLOOKUP($E1554,paramètres!$E$33:$F$44,2,FALSE)&lt;=VLOOKUP($AG$18,paramètres!$E$33:$F$44,2,FALSE),U1554*$D1554,0)))</f>
        <v>0</v>
      </c>
      <c r="AH1554" s="13">
        <f>IF($D1554="",0,IF($E1554="",0,IF(VLOOKUP($E1554,paramètres!$E$33:$F$44,2,FALSE)&lt;=VLOOKUP($AH$18,paramètres!$E$33:$F$44,2,FALSE),V1554*$D1554,0)))</f>
        <v>0</v>
      </c>
      <c r="AI1554" s="13">
        <f>IF($D1554="",0,IF($E1554="",0,IF(VLOOKUP($E1554,paramètres!$E$33:$F$44,2,FALSE)&lt;=VLOOKUP($AI$18,paramètres!$E$33:$F$44,2,FALSE),W1554*$D1554,0)))</f>
        <v>0</v>
      </c>
      <c r="AJ1554" s="13">
        <f>IF($D1554="",0,IF($E1554="",0,IF(VLOOKUP($E1554,paramètres!$E$33:$F$44,2,FALSE)&lt;=VLOOKUP($AJ$18,paramètres!$E$33:$F$44,2,FALSE),X1554*$D1554,0)))</f>
        <v>0</v>
      </c>
      <c r="AK1554" s="13">
        <f>IF($D1554="",0,IF($E1554="",0,IF(VLOOKUP($E1554,paramètres!$E$33:$F$44,2,FALSE)&lt;=VLOOKUP($AK$18,paramètres!$E$33:$F$44,2,FALSE),Y1554*$D1554,0)))</f>
        <v>0</v>
      </c>
      <c r="AL1554" s="13">
        <f>IF($D1554="",0,IF($E1554="",0,IF(VLOOKUP($E1554,paramètres!$E$33:$F$44,2,FALSE)&lt;=VLOOKUP($AL$18,paramètres!$E$33:$F$44,2,FALSE),Z1554*$D1554,0)))</f>
        <v>0</v>
      </c>
      <c r="AM1554" s="13">
        <f>IF($D1554="",0,IF($E1554="",0,IF(VLOOKUP($E1554,paramètres!$E$33:$F$44,2,FALSE)&lt;=VLOOKUP($AM$18,paramètres!$E$33:$F$44,2,FALSE),AA1554*$D1554,0)))</f>
        <v>0</v>
      </c>
      <c r="AN1554" s="154">
        <f>IF($D1554="",0,IF($E1554="",0,IF(VLOOKUP($E1554,paramètres!$E$33:$F$44,2,FALSE)&lt;=VLOOKUP($AN$18,paramètres!$E$33:$F$44,2,FALSE),AB1554*$D1554,0)))</f>
        <v>0</v>
      </c>
      <c r="AO1554" s="149" t="str">
        <f>IF(paramètres!$B$28=1,((SUM(Q1554:Z1554)/1.02)+SUM(AA1554:AB1554))*0.0303/9*COUNT(Q1554:Y1554),IF(paramètres!$B$28=2,(SUM(Q1554:AB1554))*0.0303/9*COUNT(Q1554:Y1554),"Missing Delta option"))</f>
        <v>Missing Delta option</v>
      </c>
      <c r="AP1554" s="13" t="str">
        <f>IF(paramètres!$B$28=1,(((SUM(Q1554:Z1554)/1.02)+SUM(AA1554:AB1554))+((SUM(AC1554:AL1554)/1.02)+SUM(AM1554:AO1554)))*cotpatr,IF(paramètres!$B$28=2,(SUM(Q1554:AO1554)*cotpatr),"Missing Delta Option"))</f>
        <v>Missing Delta Option</v>
      </c>
      <c r="AQ1554" s="13" t="str" cm="1">
        <f t="array" ref="AQ1554">IF(paramètres!$B$28=1,(((SUM(Q1554:Z1554)/1.02)+SUM(AA1554:AB1554))+((SUM(AC1554:AN1554)/1.02)+SUM(AM1554:AN1554)))/12*pécule,IF(paramètres!$B$28=2,SUM(Q1554:AN1554)/12*pécule,"Missing Delta Option"))</f>
        <v>Missing Delta Option</v>
      </c>
      <c r="AR1554" s="132" t="e">
        <f>IF(paramètres!$B$28=1,(((SUM(Q1554:Z1554)/1.02)+SUM(AA1554:AB1554))+((SUM(AC1554:AN1554)/1.02)+SUM(AM1554:AN1554)))+AO1554+AP1554+AQ1554,SUM(Q1554:AN1554)+AO1554+AP1554+AQ1554)</f>
        <v>#VALUE!</v>
      </c>
    </row>
    <row r="1555" spans="1:44" x14ac:dyDescent="0.25">
      <c r="A1555" s="131"/>
      <c r="B1555" s="39"/>
      <c r="C1555" s="39"/>
      <c r="D1555" s="93"/>
      <c r="E1555" s="68"/>
      <c r="F1555" s="40"/>
      <c r="G1555" s="94"/>
      <c r="H1555" s="38"/>
      <c r="I1555" s="95"/>
      <c r="J1555" s="40"/>
      <c r="K1555" s="38"/>
      <c r="L1555" s="95"/>
      <c r="M1555" s="40"/>
      <c r="N1555" s="38"/>
      <c r="O1555" s="95"/>
      <c r="P1555" s="68"/>
      <c r="Q1555" s="226"/>
      <c r="R1555" s="227"/>
      <c r="S1555" s="227"/>
      <c r="T1555" s="227"/>
      <c r="U1555" s="227"/>
      <c r="V1555" s="227"/>
      <c r="W1555" s="227"/>
      <c r="X1555" s="227"/>
      <c r="Y1555" s="227"/>
      <c r="Z1555" s="227"/>
      <c r="AA1555" s="227"/>
      <c r="AB1555" s="228"/>
      <c r="AC1555" s="149">
        <f>IF($D1555="",0,IF($E1555="",0,IF(VLOOKUP($E1555,paramètres!$E$33:$F$44,2,FALSE)&lt;=VLOOKUP($AC$18,paramètres!$E$33:$F$44,2,FALSE),Q1555*$D1555,0)))</f>
        <v>0</v>
      </c>
      <c r="AD1555" s="13">
        <f>IF($D1555="",0,IF($E1555="",0,IF(VLOOKUP($E1555,paramètres!$E$33:$F$44,2,FALSE)&lt;=VLOOKUP($AD$18,paramètres!$E$33:$F$44,2,FALSE),R1555*$D1555,0)))</f>
        <v>0</v>
      </c>
      <c r="AE1555" s="13">
        <f>IF($D1555="",0,IF($E1555="",0,IF(VLOOKUP($E1555,paramètres!$E$33:$F$44,2,FALSE)&lt;=VLOOKUP($AE$18,paramètres!$E$33:$F$44,2,FALSE),S1555*$D1555,0)))</f>
        <v>0</v>
      </c>
      <c r="AF1555" s="13">
        <f>IF($D1555="",0,IF($E1555="",0,IF(VLOOKUP($E1555,paramètres!$E$33:$F$44,2,FALSE)&lt;=VLOOKUP($AF$18,paramètres!$E$33:$F$44,2,FALSE),T1555*$D1555,0)))</f>
        <v>0</v>
      </c>
      <c r="AG1555" s="13">
        <f>IF($D1555="",0,IF($E1555="",0,IF(VLOOKUP($E1555,paramètres!$E$33:$F$44,2,FALSE)&lt;=VLOOKUP($AG$18,paramètres!$E$33:$F$44,2,FALSE),U1555*$D1555,0)))</f>
        <v>0</v>
      </c>
      <c r="AH1555" s="13">
        <f>IF($D1555="",0,IF($E1555="",0,IF(VLOOKUP($E1555,paramètres!$E$33:$F$44,2,FALSE)&lt;=VLOOKUP($AH$18,paramètres!$E$33:$F$44,2,FALSE),V1555*$D1555,0)))</f>
        <v>0</v>
      </c>
      <c r="AI1555" s="13">
        <f>IF($D1555="",0,IF($E1555="",0,IF(VLOOKUP($E1555,paramètres!$E$33:$F$44,2,FALSE)&lt;=VLOOKUP($AI$18,paramètres!$E$33:$F$44,2,FALSE),W1555*$D1555,0)))</f>
        <v>0</v>
      </c>
      <c r="AJ1555" s="13">
        <f>IF($D1555="",0,IF($E1555="",0,IF(VLOOKUP($E1555,paramètres!$E$33:$F$44,2,FALSE)&lt;=VLOOKUP($AJ$18,paramètres!$E$33:$F$44,2,FALSE),X1555*$D1555,0)))</f>
        <v>0</v>
      </c>
      <c r="AK1555" s="13">
        <f>IF($D1555="",0,IF($E1555="",0,IF(VLOOKUP($E1555,paramètres!$E$33:$F$44,2,FALSE)&lt;=VLOOKUP($AK$18,paramètres!$E$33:$F$44,2,FALSE),Y1555*$D1555,0)))</f>
        <v>0</v>
      </c>
      <c r="AL1555" s="13">
        <f>IF($D1555="",0,IF($E1555="",0,IF(VLOOKUP($E1555,paramètres!$E$33:$F$44,2,FALSE)&lt;=VLOOKUP($AL$18,paramètres!$E$33:$F$44,2,FALSE),Z1555*$D1555,0)))</f>
        <v>0</v>
      </c>
      <c r="AM1555" s="13">
        <f>IF($D1555="",0,IF($E1555="",0,IF(VLOOKUP($E1555,paramètres!$E$33:$F$44,2,FALSE)&lt;=VLOOKUP($AM$18,paramètres!$E$33:$F$44,2,FALSE),AA1555*$D1555,0)))</f>
        <v>0</v>
      </c>
      <c r="AN1555" s="154">
        <f>IF($D1555="",0,IF($E1555="",0,IF(VLOOKUP($E1555,paramètres!$E$33:$F$44,2,FALSE)&lt;=VLOOKUP($AN$18,paramètres!$E$33:$F$44,2,FALSE),AB1555*$D1555,0)))</f>
        <v>0</v>
      </c>
      <c r="AO1555" s="149" t="str">
        <f>IF(paramètres!$B$28=1,((SUM(Q1555:Z1555)/1.02)+SUM(AA1555:AB1555))*0.0303/9*COUNT(Q1555:Y1555),IF(paramètres!$B$28=2,(SUM(Q1555:AB1555))*0.0303/9*COUNT(Q1555:Y1555),"Missing Delta option"))</f>
        <v>Missing Delta option</v>
      </c>
      <c r="AP1555" s="13" t="str">
        <f>IF(paramètres!$B$28=1,(((SUM(Q1555:Z1555)/1.02)+SUM(AA1555:AB1555))+((SUM(AC1555:AL1555)/1.02)+SUM(AM1555:AO1555)))*cotpatr,IF(paramètres!$B$28=2,(SUM(Q1555:AO1555)*cotpatr),"Missing Delta Option"))</f>
        <v>Missing Delta Option</v>
      </c>
      <c r="AQ1555" s="13" t="str" cm="1">
        <f t="array" ref="AQ1555">IF(paramètres!$B$28=1,(((SUM(Q1555:Z1555)/1.02)+SUM(AA1555:AB1555))+((SUM(AC1555:AN1555)/1.02)+SUM(AM1555:AN1555)))/12*pécule,IF(paramètres!$B$28=2,SUM(Q1555:AN1555)/12*pécule,"Missing Delta Option"))</f>
        <v>Missing Delta Option</v>
      </c>
      <c r="AR1555" s="132" t="e">
        <f>IF(paramètres!$B$28=1,(((SUM(Q1555:Z1555)/1.02)+SUM(AA1555:AB1555))+((SUM(AC1555:AN1555)/1.02)+SUM(AM1555:AN1555)))+AO1555+AP1555+AQ1555,SUM(Q1555:AN1555)+AO1555+AP1555+AQ1555)</f>
        <v>#VALUE!</v>
      </c>
    </row>
    <row r="1556" spans="1:44" x14ac:dyDescent="0.25">
      <c r="A1556" s="131"/>
      <c r="B1556" s="39"/>
      <c r="C1556" s="39"/>
      <c r="D1556" s="93"/>
      <c r="E1556" s="68"/>
      <c r="F1556" s="40"/>
      <c r="G1556" s="94"/>
      <c r="H1556" s="38"/>
      <c r="I1556" s="95"/>
      <c r="J1556" s="40"/>
      <c r="K1556" s="38"/>
      <c r="L1556" s="95"/>
      <c r="M1556" s="40"/>
      <c r="N1556" s="38"/>
      <c r="O1556" s="95"/>
      <c r="P1556" s="68"/>
      <c r="Q1556" s="226"/>
      <c r="R1556" s="227"/>
      <c r="S1556" s="227"/>
      <c r="T1556" s="227"/>
      <c r="U1556" s="227"/>
      <c r="V1556" s="227"/>
      <c r="W1556" s="227"/>
      <c r="X1556" s="227"/>
      <c r="Y1556" s="227"/>
      <c r="Z1556" s="227"/>
      <c r="AA1556" s="227"/>
      <c r="AB1556" s="228"/>
      <c r="AC1556" s="149">
        <f>IF($D1556="",0,IF($E1556="",0,IF(VLOOKUP($E1556,paramètres!$E$33:$F$44,2,FALSE)&lt;=VLOOKUP($AC$18,paramètres!$E$33:$F$44,2,FALSE),Q1556*$D1556,0)))</f>
        <v>0</v>
      </c>
      <c r="AD1556" s="13">
        <f>IF($D1556="",0,IF($E1556="",0,IF(VLOOKUP($E1556,paramètres!$E$33:$F$44,2,FALSE)&lt;=VLOOKUP($AD$18,paramètres!$E$33:$F$44,2,FALSE),R1556*$D1556,0)))</f>
        <v>0</v>
      </c>
      <c r="AE1556" s="13">
        <f>IF($D1556="",0,IF($E1556="",0,IF(VLOOKUP($E1556,paramètres!$E$33:$F$44,2,FALSE)&lt;=VLOOKUP($AE$18,paramètres!$E$33:$F$44,2,FALSE),S1556*$D1556,0)))</f>
        <v>0</v>
      </c>
      <c r="AF1556" s="13">
        <f>IF($D1556="",0,IF($E1556="",0,IF(VLOOKUP($E1556,paramètres!$E$33:$F$44,2,FALSE)&lt;=VLOOKUP($AF$18,paramètres!$E$33:$F$44,2,FALSE),T1556*$D1556,0)))</f>
        <v>0</v>
      </c>
      <c r="AG1556" s="13">
        <f>IF($D1556="",0,IF($E1556="",0,IF(VLOOKUP($E1556,paramètres!$E$33:$F$44,2,FALSE)&lt;=VLOOKUP($AG$18,paramètres!$E$33:$F$44,2,FALSE),U1556*$D1556,0)))</f>
        <v>0</v>
      </c>
      <c r="AH1556" s="13">
        <f>IF($D1556="",0,IF($E1556="",0,IF(VLOOKUP($E1556,paramètres!$E$33:$F$44,2,FALSE)&lt;=VLOOKUP($AH$18,paramètres!$E$33:$F$44,2,FALSE),V1556*$D1556,0)))</f>
        <v>0</v>
      </c>
      <c r="AI1556" s="13">
        <f>IF($D1556="",0,IF($E1556="",0,IF(VLOOKUP($E1556,paramètres!$E$33:$F$44,2,FALSE)&lt;=VLOOKUP($AI$18,paramètres!$E$33:$F$44,2,FALSE),W1556*$D1556,0)))</f>
        <v>0</v>
      </c>
      <c r="AJ1556" s="13">
        <f>IF($D1556="",0,IF($E1556="",0,IF(VLOOKUP($E1556,paramètres!$E$33:$F$44,2,FALSE)&lt;=VLOOKUP($AJ$18,paramètres!$E$33:$F$44,2,FALSE),X1556*$D1556,0)))</f>
        <v>0</v>
      </c>
      <c r="AK1556" s="13">
        <f>IF($D1556="",0,IF($E1556="",0,IF(VLOOKUP($E1556,paramètres!$E$33:$F$44,2,FALSE)&lt;=VLOOKUP($AK$18,paramètres!$E$33:$F$44,2,FALSE),Y1556*$D1556,0)))</f>
        <v>0</v>
      </c>
      <c r="AL1556" s="13">
        <f>IF($D1556="",0,IF($E1556="",0,IF(VLOOKUP($E1556,paramètres!$E$33:$F$44,2,FALSE)&lt;=VLOOKUP($AL$18,paramètres!$E$33:$F$44,2,FALSE),Z1556*$D1556,0)))</f>
        <v>0</v>
      </c>
      <c r="AM1556" s="13">
        <f>IF($D1556="",0,IF($E1556="",0,IF(VLOOKUP($E1556,paramètres!$E$33:$F$44,2,FALSE)&lt;=VLOOKUP($AM$18,paramètres!$E$33:$F$44,2,FALSE),AA1556*$D1556,0)))</f>
        <v>0</v>
      </c>
      <c r="AN1556" s="154">
        <f>IF($D1556="",0,IF($E1556="",0,IF(VLOOKUP($E1556,paramètres!$E$33:$F$44,2,FALSE)&lt;=VLOOKUP($AN$18,paramètres!$E$33:$F$44,2,FALSE),AB1556*$D1556,0)))</f>
        <v>0</v>
      </c>
      <c r="AO1556" s="149" t="str">
        <f>IF(paramètres!$B$28=1,((SUM(Q1556:Z1556)/1.02)+SUM(AA1556:AB1556))*0.0303/9*COUNT(Q1556:Y1556),IF(paramètres!$B$28=2,(SUM(Q1556:AB1556))*0.0303/9*COUNT(Q1556:Y1556),"Missing Delta option"))</f>
        <v>Missing Delta option</v>
      </c>
      <c r="AP1556" s="13" t="str">
        <f>IF(paramètres!$B$28=1,(((SUM(Q1556:Z1556)/1.02)+SUM(AA1556:AB1556))+((SUM(AC1556:AL1556)/1.02)+SUM(AM1556:AO1556)))*cotpatr,IF(paramètres!$B$28=2,(SUM(Q1556:AO1556)*cotpatr),"Missing Delta Option"))</f>
        <v>Missing Delta Option</v>
      </c>
      <c r="AQ1556" s="13" t="str" cm="1">
        <f t="array" ref="AQ1556">IF(paramètres!$B$28=1,(((SUM(Q1556:Z1556)/1.02)+SUM(AA1556:AB1556))+((SUM(AC1556:AN1556)/1.02)+SUM(AM1556:AN1556)))/12*pécule,IF(paramètres!$B$28=2,SUM(Q1556:AN1556)/12*pécule,"Missing Delta Option"))</f>
        <v>Missing Delta Option</v>
      </c>
      <c r="AR1556" s="132" t="e">
        <f>IF(paramètres!$B$28=1,(((SUM(Q1556:Z1556)/1.02)+SUM(AA1556:AB1556))+((SUM(AC1556:AN1556)/1.02)+SUM(AM1556:AN1556)))+AO1556+AP1556+AQ1556,SUM(Q1556:AN1556)+AO1556+AP1556+AQ1556)</f>
        <v>#VALUE!</v>
      </c>
    </row>
    <row r="1557" spans="1:44" x14ac:dyDescent="0.25">
      <c r="A1557" s="131"/>
      <c r="B1557" s="39"/>
      <c r="C1557" s="39"/>
      <c r="D1557" s="93"/>
      <c r="E1557" s="68"/>
      <c r="F1557" s="40"/>
      <c r="G1557" s="94"/>
      <c r="H1557" s="38"/>
      <c r="I1557" s="95"/>
      <c r="J1557" s="40"/>
      <c r="K1557" s="38"/>
      <c r="L1557" s="95"/>
      <c r="M1557" s="40"/>
      <c r="N1557" s="38"/>
      <c r="O1557" s="95"/>
      <c r="P1557" s="68"/>
      <c r="Q1557" s="226"/>
      <c r="R1557" s="227"/>
      <c r="S1557" s="227"/>
      <c r="T1557" s="227"/>
      <c r="U1557" s="227"/>
      <c r="V1557" s="227"/>
      <c r="W1557" s="227"/>
      <c r="X1557" s="227"/>
      <c r="Y1557" s="227"/>
      <c r="Z1557" s="227"/>
      <c r="AA1557" s="227"/>
      <c r="AB1557" s="228"/>
      <c r="AC1557" s="149">
        <f>IF($D1557="",0,IF($E1557="",0,IF(VLOOKUP($E1557,paramètres!$E$33:$F$44,2,FALSE)&lt;=VLOOKUP($AC$18,paramètres!$E$33:$F$44,2,FALSE),Q1557*$D1557,0)))</f>
        <v>0</v>
      </c>
      <c r="AD1557" s="13">
        <f>IF($D1557="",0,IF($E1557="",0,IF(VLOOKUP($E1557,paramètres!$E$33:$F$44,2,FALSE)&lt;=VLOOKUP($AD$18,paramètres!$E$33:$F$44,2,FALSE),R1557*$D1557,0)))</f>
        <v>0</v>
      </c>
      <c r="AE1557" s="13">
        <f>IF($D1557="",0,IF($E1557="",0,IF(VLOOKUP($E1557,paramètres!$E$33:$F$44,2,FALSE)&lt;=VLOOKUP($AE$18,paramètres!$E$33:$F$44,2,FALSE),S1557*$D1557,0)))</f>
        <v>0</v>
      </c>
      <c r="AF1557" s="13">
        <f>IF($D1557="",0,IF($E1557="",0,IF(VLOOKUP($E1557,paramètres!$E$33:$F$44,2,FALSE)&lt;=VLOOKUP($AF$18,paramètres!$E$33:$F$44,2,FALSE),T1557*$D1557,0)))</f>
        <v>0</v>
      </c>
      <c r="AG1557" s="13">
        <f>IF($D1557="",0,IF($E1557="",0,IF(VLOOKUP($E1557,paramètres!$E$33:$F$44,2,FALSE)&lt;=VLOOKUP($AG$18,paramètres!$E$33:$F$44,2,FALSE),U1557*$D1557,0)))</f>
        <v>0</v>
      </c>
      <c r="AH1557" s="13">
        <f>IF($D1557="",0,IF($E1557="",0,IF(VLOOKUP($E1557,paramètres!$E$33:$F$44,2,FALSE)&lt;=VLOOKUP($AH$18,paramètres!$E$33:$F$44,2,FALSE),V1557*$D1557,0)))</f>
        <v>0</v>
      </c>
      <c r="AI1557" s="13">
        <f>IF($D1557="",0,IF($E1557="",0,IF(VLOOKUP($E1557,paramètres!$E$33:$F$44,2,FALSE)&lt;=VLOOKUP($AI$18,paramètres!$E$33:$F$44,2,FALSE),W1557*$D1557,0)))</f>
        <v>0</v>
      </c>
      <c r="AJ1557" s="13">
        <f>IF($D1557="",0,IF($E1557="",0,IF(VLOOKUP($E1557,paramètres!$E$33:$F$44,2,FALSE)&lt;=VLOOKUP($AJ$18,paramètres!$E$33:$F$44,2,FALSE),X1557*$D1557,0)))</f>
        <v>0</v>
      </c>
      <c r="AK1557" s="13">
        <f>IF($D1557="",0,IF($E1557="",0,IF(VLOOKUP($E1557,paramètres!$E$33:$F$44,2,FALSE)&lt;=VLOOKUP($AK$18,paramètres!$E$33:$F$44,2,FALSE),Y1557*$D1557,0)))</f>
        <v>0</v>
      </c>
      <c r="AL1557" s="13">
        <f>IF($D1557="",0,IF($E1557="",0,IF(VLOOKUP($E1557,paramètres!$E$33:$F$44,2,FALSE)&lt;=VLOOKUP($AL$18,paramètres!$E$33:$F$44,2,FALSE),Z1557*$D1557,0)))</f>
        <v>0</v>
      </c>
      <c r="AM1557" s="13">
        <f>IF($D1557="",0,IF($E1557="",0,IF(VLOOKUP($E1557,paramètres!$E$33:$F$44,2,FALSE)&lt;=VLOOKUP($AM$18,paramètres!$E$33:$F$44,2,FALSE),AA1557*$D1557,0)))</f>
        <v>0</v>
      </c>
      <c r="AN1557" s="154">
        <f>IF($D1557="",0,IF($E1557="",0,IF(VLOOKUP($E1557,paramètres!$E$33:$F$44,2,FALSE)&lt;=VLOOKUP($AN$18,paramètres!$E$33:$F$44,2,FALSE),AB1557*$D1557,0)))</f>
        <v>0</v>
      </c>
      <c r="AO1557" s="149" t="str">
        <f>IF(paramètres!$B$28=1,((SUM(Q1557:Z1557)/1.02)+SUM(AA1557:AB1557))*0.0303/9*COUNT(Q1557:Y1557),IF(paramètres!$B$28=2,(SUM(Q1557:AB1557))*0.0303/9*COUNT(Q1557:Y1557),"Missing Delta option"))</f>
        <v>Missing Delta option</v>
      </c>
      <c r="AP1557" s="13" t="str">
        <f>IF(paramètres!$B$28=1,(((SUM(Q1557:Z1557)/1.02)+SUM(AA1557:AB1557))+((SUM(AC1557:AL1557)/1.02)+SUM(AM1557:AO1557)))*cotpatr,IF(paramètres!$B$28=2,(SUM(Q1557:AO1557)*cotpatr),"Missing Delta Option"))</f>
        <v>Missing Delta Option</v>
      </c>
      <c r="AQ1557" s="13" t="str" cm="1">
        <f t="array" ref="AQ1557">IF(paramètres!$B$28=1,(((SUM(Q1557:Z1557)/1.02)+SUM(AA1557:AB1557))+((SUM(AC1557:AN1557)/1.02)+SUM(AM1557:AN1557)))/12*pécule,IF(paramètres!$B$28=2,SUM(Q1557:AN1557)/12*pécule,"Missing Delta Option"))</f>
        <v>Missing Delta Option</v>
      </c>
      <c r="AR1557" s="132" t="e">
        <f>IF(paramètres!$B$28=1,(((SUM(Q1557:Z1557)/1.02)+SUM(AA1557:AB1557))+((SUM(AC1557:AN1557)/1.02)+SUM(AM1557:AN1557)))+AO1557+AP1557+AQ1557,SUM(Q1557:AN1557)+AO1557+AP1557+AQ1557)</f>
        <v>#VALUE!</v>
      </c>
    </row>
    <row r="1558" spans="1:44" x14ac:dyDescent="0.25">
      <c r="A1558" s="131"/>
      <c r="B1558" s="39"/>
      <c r="C1558" s="39"/>
      <c r="D1558" s="93"/>
      <c r="E1558" s="68"/>
      <c r="F1558" s="40"/>
      <c r="G1558" s="94"/>
      <c r="H1558" s="38"/>
      <c r="I1558" s="95"/>
      <c r="J1558" s="40"/>
      <c r="K1558" s="38"/>
      <c r="L1558" s="95"/>
      <c r="M1558" s="40"/>
      <c r="N1558" s="38"/>
      <c r="O1558" s="95"/>
      <c r="P1558" s="68"/>
      <c r="Q1558" s="226"/>
      <c r="R1558" s="227"/>
      <c r="S1558" s="227"/>
      <c r="T1558" s="227"/>
      <c r="U1558" s="227"/>
      <c r="V1558" s="227"/>
      <c r="W1558" s="227"/>
      <c r="X1558" s="227"/>
      <c r="Y1558" s="227"/>
      <c r="Z1558" s="227"/>
      <c r="AA1558" s="227"/>
      <c r="AB1558" s="228"/>
      <c r="AC1558" s="149">
        <f>IF($D1558="",0,IF($E1558="",0,IF(VLOOKUP($E1558,paramètres!$E$33:$F$44,2,FALSE)&lt;=VLOOKUP($AC$18,paramètres!$E$33:$F$44,2,FALSE),Q1558*$D1558,0)))</f>
        <v>0</v>
      </c>
      <c r="AD1558" s="13">
        <f>IF($D1558="",0,IF($E1558="",0,IF(VLOOKUP($E1558,paramètres!$E$33:$F$44,2,FALSE)&lt;=VLOOKUP($AD$18,paramètres!$E$33:$F$44,2,FALSE),R1558*$D1558,0)))</f>
        <v>0</v>
      </c>
      <c r="AE1558" s="13">
        <f>IF($D1558="",0,IF($E1558="",0,IF(VLOOKUP($E1558,paramètres!$E$33:$F$44,2,FALSE)&lt;=VLOOKUP($AE$18,paramètres!$E$33:$F$44,2,FALSE),S1558*$D1558,0)))</f>
        <v>0</v>
      </c>
      <c r="AF1558" s="13">
        <f>IF($D1558="",0,IF($E1558="",0,IF(VLOOKUP($E1558,paramètres!$E$33:$F$44,2,FALSE)&lt;=VLOOKUP($AF$18,paramètres!$E$33:$F$44,2,FALSE),T1558*$D1558,0)))</f>
        <v>0</v>
      </c>
      <c r="AG1558" s="13">
        <f>IF($D1558="",0,IF($E1558="",0,IF(VLOOKUP($E1558,paramètres!$E$33:$F$44,2,FALSE)&lt;=VLOOKUP($AG$18,paramètres!$E$33:$F$44,2,FALSE),U1558*$D1558,0)))</f>
        <v>0</v>
      </c>
      <c r="AH1558" s="13">
        <f>IF($D1558="",0,IF($E1558="",0,IF(VLOOKUP($E1558,paramètres!$E$33:$F$44,2,FALSE)&lt;=VLOOKUP($AH$18,paramètres!$E$33:$F$44,2,FALSE),V1558*$D1558,0)))</f>
        <v>0</v>
      </c>
      <c r="AI1558" s="13">
        <f>IF($D1558="",0,IF($E1558="",0,IF(VLOOKUP($E1558,paramètres!$E$33:$F$44,2,FALSE)&lt;=VLOOKUP($AI$18,paramètres!$E$33:$F$44,2,FALSE),W1558*$D1558,0)))</f>
        <v>0</v>
      </c>
      <c r="AJ1558" s="13">
        <f>IF($D1558="",0,IF($E1558="",0,IF(VLOOKUP($E1558,paramètres!$E$33:$F$44,2,FALSE)&lt;=VLOOKUP($AJ$18,paramètres!$E$33:$F$44,2,FALSE),X1558*$D1558,0)))</f>
        <v>0</v>
      </c>
      <c r="AK1558" s="13">
        <f>IF($D1558="",0,IF($E1558="",0,IF(VLOOKUP($E1558,paramètres!$E$33:$F$44,2,FALSE)&lt;=VLOOKUP($AK$18,paramètres!$E$33:$F$44,2,FALSE),Y1558*$D1558,0)))</f>
        <v>0</v>
      </c>
      <c r="AL1558" s="13">
        <f>IF($D1558="",0,IF($E1558="",0,IF(VLOOKUP($E1558,paramètres!$E$33:$F$44,2,FALSE)&lt;=VLOOKUP($AL$18,paramètres!$E$33:$F$44,2,FALSE),Z1558*$D1558,0)))</f>
        <v>0</v>
      </c>
      <c r="AM1558" s="13">
        <f>IF($D1558="",0,IF($E1558="",0,IF(VLOOKUP($E1558,paramètres!$E$33:$F$44,2,FALSE)&lt;=VLOOKUP($AM$18,paramètres!$E$33:$F$44,2,FALSE),AA1558*$D1558,0)))</f>
        <v>0</v>
      </c>
      <c r="AN1558" s="154">
        <f>IF($D1558="",0,IF($E1558="",0,IF(VLOOKUP($E1558,paramètres!$E$33:$F$44,2,FALSE)&lt;=VLOOKUP($AN$18,paramètres!$E$33:$F$44,2,FALSE),AB1558*$D1558,0)))</f>
        <v>0</v>
      </c>
      <c r="AO1558" s="149" t="str">
        <f>IF(paramètres!$B$28=1,((SUM(Q1558:Z1558)/1.02)+SUM(AA1558:AB1558))*0.0303/9*COUNT(Q1558:Y1558),IF(paramètres!$B$28=2,(SUM(Q1558:AB1558))*0.0303/9*COUNT(Q1558:Y1558),"Missing Delta option"))</f>
        <v>Missing Delta option</v>
      </c>
      <c r="AP1558" s="13" t="str">
        <f>IF(paramètres!$B$28=1,(((SUM(Q1558:Z1558)/1.02)+SUM(AA1558:AB1558))+((SUM(AC1558:AL1558)/1.02)+SUM(AM1558:AO1558)))*cotpatr,IF(paramètres!$B$28=2,(SUM(Q1558:AO1558)*cotpatr),"Missing Delta Option"))</f>
        <v>Missing Delta Option</v>
      </c>
      <c r="AQ1558" s="13" t="str" cm="1">
        <f t="array" ref="AQ1558">IF(paramètres!$B$28=1,(((SUM(Q1558:Z1558)/1.02)+SUM(AA1558:AB1558))+((SUM(AC1558:AN1558)/1.02)+SUM(AM1558:AN1558)))/12*pécule,IF(paramètres!$B$28=2,SUM(Q1558:AN1558)/12*pécule,"Missing Delta Option"))</f>
        <v>Missing Delta Option</v>
      </c>
      <c r="AR1558" s="132" t="e">
        <f>IF(paramètres!$B$28=1,(((SUM(Q1558:Z1558)/1.02)+SUM(AA1558:AB1558))+((SUM(AC1558:AN1558)/1.02)+SUM(AM1558:AN1558)))+AO1558+AP1558+AQ1558,SUM(Q1558:AN1558)+AO1558+AP1558+AQ1558)</f>
        <v>#VALUE!</v>
      </c>
    </row>
    <row r="1559" spans="1:44" x14ac:dyDescent="0.25">
      <c r="A1559" s="131"/>
      <c r="B1559" s="39"/>
      <c r="C1559" s="39"/>
      <c r="D1559" s="93"/>
      <c r="E1559" s="68"/>
      <c r="F1559" s="40"/>
      <c r="G1559" s="94"/>
      <c r="H1559" s="38"/>
      <c r="I1559" s="95"/>
      <c r="J1559" s="40"/>
      <c r="K1559" s="38"/>
      <c r="L1559" s="95"/>
      <c r="M1559" s="40"/>
      <c r="N1559" s="38"/>
      <c r="O1559" s="95"/>
      <c r="P1559" s="68"/>
      <c r="Q1559" s="226"/>
      <c r="R1559" s="227"/>
      <c r="S1559" s="227"/>
      <c r="T1559" s="227"/>
      <c r="U1559" s="227"/>
      <c r="V1559" s="227"/>
      <c r="W1559" s="227"/>
      <c r="X1559" s="227"/>
      <c r="Y1559" s="227"/>
      <c r="Z1559" s="227"/>
      <c r="AA1559" s="227"/>
      <c r="AB1559" s="228"/>
      <c r="AC1559" s="149">
        <f>IF($D1559="",0,IF($E1559="",0,IF(VLOOKUP($E1559,paramètres!$E$33:$F$44,2,FALSE)&lt;=VLOOKUP($AC$18,paramètres!$E$33:$F$44,2,FALSE),Q1559*$D1559,0)))</f>
        <v>0</v>
      </c>
      <c r="AD1559" s="13">
        <f>IF($D1559="",0,IF($E1559="",0,IF(VLOOKUP($E1559,paramètres!$E$33:$F$44,2,FALSE)&lt;=VLOOKUP($AD$18,paramètres!$E$33:$F$44,2,FALSE),R1559*$D1559,0)))</f>
        <v>0</v>
      </c>
      <c r="AE1559" s="13">
        <f>IF($D1559="",0,IF($E1559="",0,IF(VLOOKUP($E1559,paramètres!$E$33:$F$44,2,FALSE)&lt;=VLOOKUP($AE$18,paramètres!$E$33:$F$44,2,FALSE),S1559*$D1559,0)))</f>
        <v>0</v>
      </c>
      <c r="AF1559" s="13">
        <f>IF($D1559="",0,IF($E1559="",0,IF(VLOOKUP($E1559,paramètres!$E$33:$F$44,2,FALSE)&lt;=VLOOKUP($AF$18,paramètres!$E$33:$F$44,2,FALSE),T1559*$D1559,0)))</f>
        <v>0</v>
      </c>
      <c r="AG1559" s="13">
        <f>IF($D1559="",0,IF($E1559="",0,IF(VLOOKUP($E1559,paramètres!$E$33:$F$44,2,FALSE)&lt;=VLOOKUP($AG$18,paramètres!$E$33:$F$44,2,FALSE),U1559*$D1559,0)))</f>
        <v>0</v>
      </c>
      <c r="AH1559" s="13">
        <f>IF($D1559="",0,IF($E1559="",0,IF(VLOOKUP($E1559,paramètres!$E$33:$F$44,2,FALSE)&lt;=VLOOKUP($AH$18,paramètres!$E$33:$F$44,2,FALSE),V1559*$D1559,0)))</f>
        <v>0</v>
      </c>
      <c r="AI1559" s="13">
        <f>IF($D1559="",0,IF($E1559="",0,IF(VLOOKUP($E1559,paramètres!$E$33:$F$44,2,FALSE)&lt;=VLOOKUP($AI$18,paramètres!$E$33:$F$44,2,FALSE),W1559*$D1559,0)))</f>
        <v>0</v>
      </c>
      <c r="AJ1559" s="13">
        <f>IF($D1559="",0,IF($E1559="",0,IF(VLOOKUP($E1559,paramètres!$E$33:$F$44,2,FALSE)&lt;=VLOOKUP($AJ$18,paramètres!$E$33:$F$44,2,FALSE),X1559*$D1559,0)))</f>
        <v>0</v>
      </c>
      <c r="AK1559" s="13">
        <f>IF($D1559="",0,IF($E1559="",0,IF(VLOOKUP($E1559,paramètres!$E$33:$F$44,2,FALSE)&lt;=VLOOKUP($AK$18,paramètres!$E$33:$F$44,2,FALSE),Y1559*$D1559,0)))</f>
        <v>0</v>
      </c>
      <c r="AL1559" s="13">
        <f>IF($D1559="",0,IF($E1559="",0,IF(VLOOKUP($E1559,paramètres!$E$33:$F$44,2,FALSE)&lt;=VLOOKUP($AL$18,paramètres!$E$33:$F$44,2,FALSE),Z1559*$D1559,0)))</f>
        <v>0</v>
      </c>
      <c r="AM1559" s="13">
        <f>IF($D1559="",0,IF($E1559="",0,IF(VLOOKUP($E1559,paramètres!$E$33:$F$44,2,FALSE)&lt;=VLOOKUP($AM$18,paramètres!$E$33:$F$44,2,FALSE),AA1559*$D1559,0)))</f>
        <v>0</v>
      </c>
      <c r="AN1559" s="154">
        <f>IF($D1559="",0,IF($E1559="",0,IF(VLOOKUP($E1559,paramètres!$E$33:$F$44,2,FALSE)&lt;=VLOOKUP($AN$18,paramètres!$E$33:$F$44,2,FALSE),AB1559*$D1559,0)))</f>
        <v>0</v>
      </c>
      <c r="AO1559" s="149" t="str">
        <f>IF(paramètres!$B$28=1,((SUM(Q1559:Z1559)/1.02)+SUM(AA1559:AB1559))*0.0303/9*COUNT(Q1559:Y1559),IF(paramètres!$B$28=2,(SUM(Q1559:AB1559))*0.0303/9*COUNT(Q1559:Y1559),"Missing Delta option"))</f>
        <v>Missing Delta option</v>
      </c>
      <c r="AP1559" s="13" t="str">
        <f>IF(paramètres!$B$28=1,(((SUM(Q1559:Z1559)/1.02)+SUM(AA1559:AB1559))+((SUM(AC1559:AL1559)/1.02)+SUM(AM1559:AO1559)))*cotpatr,IF(paramètres!$B$28=2,(SUM(Q1559:AO1559)*cotpatr),"Missing Delta Option"))</f>
        <v>Missing Delta Option</v>
      </c>
      <c r="AQ1559" s="13" t="str" cm="1">
        <f t="array" ref="AQ1559">IF(paramètres!$B$28=1,(((SUM(Q1559:Z1559)/1.02)+SUM(AA1559:AB1559))+((SUM(AC1559:AN1559)/1.02)+SUM(AM1559:AN1559)))/12*pécule,IF(paramètres!$B$28=2,SUM(Q1559:AN1559)/12*pécule,"Missing Delta Option"))</f>
        <v>Missing Delta Option</v>
      </c>
      <c r="AR1559" s="132" t="e">
        <f>IF(paramètres!$B$28=1,(((SUM(Q1559:Z1559)/1.02)+SUM(AA1559:AB1559))+((SUM(AC1559:AN1559)/1.02)+SUM(AM1559:AN1559)))+AO1559+AP1559+AQ1559,SUM(Q1559:AN1559)+AO1559+AP1559+AQ1559)</f>
        <v>#VALUE!</v>
      </c>
    </row>
    <row r="1560" spans="1:44" x14ac:dyDescent="0.25">
      <c r="A1560" s="131"/>
      <c r="B1560" s="39"/>
      <c r="C1560" s="39"/>
      <c r="D1560" s="93"/>
      <c r="E1560" s="68"/>
      <c r="F1560" s="40"/>
      <c r="G1560" s="94"/>
      <c r="H1560" s="38"/>
      <c r="I1560" s="95"/>
      <c r="J1560" s="40"/>
      <c r="K1560" s="38"/>
      <c r="L1560" s="95"/>
      <c r="M1560" s="40"/>
      <c r="N1560" s="38"/>
      <c r="O1560" s="95"/>
      <c r="P1560" s="68"/>
      <c r="Q1560" s="226"/>
      <c r="R1560" s="227"/>
      <c r="S1560" s="227"/>
      <c r="T1560" s="227"/>
      <c r="U1560" s="227"/>
      <c r="V1560" s="227"/>
      <c r="W1560" s="227"/>
      <c r="X1560" s="227"/>
      <c r="Y1560" s="227"/>
      <c r="Z1560" s="227"/>
      <c r="AA1560" s="227"/>
      <c r="AB1560" s="228"/>
      <c r="AC1560" s="149">
        <f>IF($D1560="",0,IF($E1560="",0,IF(VLOOKUP($E1560,paramètres!$E$33:$F$44,2,FALSE)&lt;=VLOOKUP($AC$18,paramètres!$E$33:$F$44,2,FALSE),Q1560*$D1560,0)))</f>
        <v>0</v>
      </c>
      <c r="AD1560" s="13">
        <f>IF($D1560="",0,IF($E1560="",0,IF(VLOOKUP($E1560,paramètres!$E$33:$F$44,2,FALSE)&lt;=VLOOKUP($AD$18,paramètres!$E$33:$F$44,2,FALSE),R1560*$D1560,0)))</f>
        <v>0</v>
      </c>
      <c r="AE1560" s="13">
        <f>IF($D1560="",0,IF($E1560="",0,IF(VLOOKUP($E1560,paramètres!$E$33:$F$44,2,FALSE)&lt;=VLOOKUP($AE$18,paramètres!$E$33:$F$44,2,FALSE),S1560*$D1560,0)))</f>
        <v>0</v>
      </c>
      <c r="AF1560" s="13">
        <f>IF($D1560="",0,IF($E1560="",0,IF(VLOOKUP($E1560,paramètres!$E$33:$F$44,2,FALSE)&lt;=VLOOKUP($AF$18,paramètres!$E$33:$F$44,2,FALSE),T1560*$D1560,0)))</f>
        <v>0</v>
      </c>
      <c r="AG1560" s="13">
        <f>IF($D1560="",0,IF($E1560="",0,IF(VLOOKUP($E1560,paramètres!$E$33:$F$44,2,FALSE)&lt;=VLOOKUP($AG$18,paramètres!$E$33:$F$44,2,FALSE),U1560*$D1560,0)))</f>
        <v>0</v>
      </c>
      <c r="AH1560" s="13">
        <f>IF($D1560="",0,IF($E1560="",0,IF(VLOOKUP($E1560,paramètres!$E$33:$F$44,2,FALSE)&lt;=VLOOKUP($AH$18,paramètres!$E$33:$F$44,2,FALSE),V1560*$D1560,0)))</f>
        <v>0</v>
      </c>
      <c r="AI1560" s="13">
        <f>IF($D1560="",0,IF($E1560="",0,IF(VLOOKUP($E1560,paramètres!$E$33:$F$44,2,FALSE)&lt;=VLOOKUP($AI$18,paramètres!$E$33:$F$44,2,FALSE),W1560*$D1560,0)))</f>
        <v>0</v>
      </c>
      <c r="AJ1560" s="13">
        <f>IF($D1560="",0,IF($E1560="",0,IF(VLOOKUP($E1560,paramètres!$E$33:$F$44,2,FALSE)&lt;=VLOOKUP($AJ$18,paramètres!$E$33:$F$44,2,FALSE),X1560*$D1560,0)))</f>
        <v>0</v>
      </c>
      <c r="AK1560" s="13">
        <f>IF($D1560="",0,IF($E1560="",0,IF(VLOOKUP($E1560,paramètres!$E$33:$F$44,2,FALSE)&lt;=VLOOKUP($AK$18,paramètres!$E$33:$F$44,2,FALSE),Y1560*$D1560,0)))</f>
        <v>0</v>
      </c>
      <c r="AL1560" s="13">
        <f>IF($D1560="",0,IF($E1560="",0,IF(VLOOKUP($E1560,paramètres!$E$33:$F$44,2,FALSE)&lt;=VLOOKUP($AL$18,paramètres!$E$33:$F$44,2,FALSE),Z1560*$D1560,0)))</f>
        <v>0</v>
      </c>
      <c r="AM1560" s="13">
        <f>IF($D1560="",0,IF($E1560="",0,IF(VLOOKUP($E1560,paramètres!$E$33:$F$44,2,FALSE)&lt;=VLOOKUP($AM$18,paramètres!$E$33:$F$44,2,FALSE),AA1560*$D1560,0)))</f>
        <v>0</v>
      </c>
      <c r="AN1560" s="154">
        <f>IF($D1560="",0,IF($E1560="",0,IF(VLOOKUP($E1560,paramètres!$E$33:$F$44,2,FALSE)&lt;=VLOOKUP($AN$18,paramètres!$E$33:$F$44,2,FALSE),AB1560*$D1560,0)))</f>
        <v>0</v>
      </c>
      <c r="AO1560" s="149" t="str">
        <f>IF(paramètres!$B$28=1,((SUM(Q1560:Z1560)/1.02)+SUM(AA1560:AB1560))*0.0303/9*COUNT(Q1560:Y1560),IF(paramètres!$B$28=2,(SUM(Q1560:AB1560))*0.0303/9*COUNT(Q1560:Y1560),"Missing Delta option"))</f>
        <v>Missing Delta option</v>
      </c>
      <c r="AP1560" s="13" t="str">
        <f>IF(paramètres!$B$28=1,(((SUM(Q1560:Z1560)/1.02)+SUM(AA1560:AB1560))+((SUM(AC1560:AL1560)/1.02)+SUM(AM1560:AO1560)))*cotpatr,IF(paramètres!$B$28=2,(SUM(Q1560:AO1560)*cotpatr),"Missing Delta Option"))</f>
        <v>Missing Delta Option</v>
      </c>
      <c r="AQ1560" s="13" t="str" cm="1">
        <f t="array" ref="AQ1560">IF(paramètres!$B$28=1,(((SUM(Q1560:Z1560)/1.02)+SUM(AA1560:AB1560))+((SUM(AC1560:AN1560)/1.02)+SUM(AM1560:AN1560)))/12*pécule,IF(paramètres!$B$28=2,SUM(Q1560:AN1560)/12*pécule,"Missing Delta Option"))</f>
        <v>Missing Delta Option</v>
      </c>
      <c r="AR1560" s="132" t="e">
        <f>IF(paramètres!$B$28=1,(((SUM(Q1560:Z1560)/1.02)+SUM(AA1560:AB1560))+((SUM(AC1560:AN1560)/1.02)+SUM(AM1560:AN1560)))+AO1560+AP1560+AQ1560,SUM(Q1560:AN1560)+AO1560+AP1560+AQ1560)</f>
        <v>#VALUE!</v>
      </c>
    </row>
    <row r="1561" spans="1:44" x14ac:dyDescent="0.25">
      <c r="A1561" s="131"/>
      <c r="B1561" s="39"/>
      <c r="C1561" s="39"/>
      <c r="D1561" s="93"/>
      <c r="E1561" s="68"/>
      <c r="F1561" s="40"/>
      <c r="G1561" s="94"/>
      <c r="H1561" s="38"/>
      <c r="I1561" s="95"/>
      <c r="J1561" s="40"/>
      <c r="K1561" s="38"/>
      <c r="L1561" s="95"/>
      <c r="M1561" s="40"/>
      <c r="N1561" s="38"/>
      <c r="O1561" s="95"/>
      <c r="P1561" s="68"/>
      <c r="Q1561" s="226"/>
      <c r="R1561" s="227"/>
      <c r="S1561" s="227"/>
      <c r="T1561" s="227"/>
      <c r="U1561" s="227"/>
      <c r="V1561" s="227"/>
      <c r="W1561" s="227"/>
      <c r="X1561" s="227"/>
      <c r="Y1561" s="227"/>
      <c r="Z1561" s="227"/>
      <c r="AA1561" s="227"/>
      <c r="AB1561" s="228"/>
      <c r="AC1561" s="149">
        <f>IF($D1561="",0,IF($E1561="",0,IF(VLOOKUP($E1561,paramètres!$E$33:$F$44,2,FALSE)&lt;=VLOOKUP($AC$18,paramètres!$E$33:$F$44,2,FALSE),Q1561*$D1561,0)))</f>
        <v>0</v>
      </c>
      <c r="AD1561" s="13">
        <f>IF($D1561="",0,IF($E1561="",0,IF(VLOOKUP($E1561,paramètres!$E$33:$F$44,2,FALSE)&lt;=VLOOKUP($AD$18,paramètres!$E$33:$F$44,2,FALSE),R1561*$D1561,0)))</f>
        <v>0</v>
      </c>
      <c r="AE1561" s="13">
        <f>IF($D1561="",0,IF($E1561="",0,IF(VLOOKUP($E1561,paramètres!$E$33:$F$44,2,FALSE)&lt;=VLOOKUP($AE$18,paramètres!$E$33:$F$44,2,FALSE),S1561*$D1561,0)))</f>
        <v>0</v>
      </c>
      <c r="AF1561" s="13">
        <f>IF($D1561="",0,IF($E1561="",0,IF(VLOOKUP($E1561,paramètres!$E$33:$F$44,2,FALSE)&lt;=VLOOKUP($AF$18,paramètres!$E$33:$F$44,2,FALSE),T1561*$D1561,0)))</f>
        <v>0</v>
      </c>
      <c r="AG1561" s="13">
        <f>IF($D1561="",0,IF($E1561="",0,IF(VLOOKUP($E1561,paramètres!$E$33:$F$44,2,FALSE)&lt;=VLOOKUP($AG$18,paramètres!$E$33:$F$44,2,FALSE),U1561*$D1561,0)))</f>
        <v>0</v>
      </c>
      <c r="AH1561" s="13">
        <f>IF($D1561="",0,IF($E1561="",0,IF(VLOOKUP($E1561,paramètres!$E$33:$F$44,2,FALSE)&lt;=VLOOKUP($AH$18,paramètres!$E$33:$F$44,2,FALSE),V1561*$D1561,0)))</f>
        <v>0</v>
      </c>
      <c r="AI1561" s="13">
        <f>IF($D1561="",0,IF($E1561="",0,IF(VLOOKUP($E1561,paramètres!$E$33:$F$44,2,FALSE)&lt;=VLOOKUP($AI$18,paramètres!$E$33:$F$44,2,FALSE),W1561*$D1561,0)))</f>
        <v>0</v>
      </c>
      <c r="AJ1561" s="13">
        <f>IF($D1561="",0,IF($E1561="",0,IF(VLOOKUP($E1561,paramètres!$E$33:$F$44,2,FALSE)&lt;=VLOOKUP($AJ$18,paramètres!$E$33:$F$44,2,FALSE),X1561*$D1561,0)))</f>
        <v>0</v>
      </c>
      <c r="AK1561" s="13">
        <f>IF($D1561="",0,IF($E1561="",0,IF(VLOOKUP($E1561,paramètres!$E$33:$F$44,2,FALSE)&lt;=VLOOKUP($AK$18,paramètres!$E$33:$F$44,2,FALSE),Y1561*$D1561,0)))</f>
        <v>0</v>
      </c>
      <c r="AL1561" s="13">
        <f>IF($D1561="",0,IF($E1561="",0,IF(VLOOKUP($E1561,paramètres!$E$33:$F$44,2,FALSE)&lt;=VLOOKUP($AL$18,paramètres!$E$33:$F$44,2,FALSE),Z1561*$D1561,0)))</f>
        <v>0</v>
      </c>
      <c r="AM1561" s="13">
        <f>IF($D1561="",0,IF($E1561="",0,IF(VLOOKUP($E1561,paramètres!$E$33:$F$44,2,FALSE)&lt;=VLOOKUP($AM$18,paramètres!$E$33:$F$44,2,FALSE),AA1561*$D1561,0)))</f>
        <v>0</v>
      </c>
      <c r="AN1561" s="154">
        <f>IF($D1561="",0,IF($E1561="",0,IF(VLOOKUP($E1561,paramètres!$E$33:$F$44,2,FALSE)&lt;=VLOOKUP($AN$18,paramètres!$E$33:$F$44,2,FALSE),AB1561*$D1561,0)))</f>
        <v>0</v>
      </c>
      <c r="AO1561" s="149" t="str">
        <f>IF(paramètres!$B$28=1,((SUM(Q1561:Z1561)/1.02)+SUM(AA1561:AB1561))*0.0303/9*COUNT(Q1561:Y1561),IF(paramètres!$B$28=2,(SUM(Q1561:AB1561))*0.0303/9*COUNT(Q1561:Y1561),"Missing Delta option"))</f>
        <v>Missing Delta option</v>
      </c>
      <c r="AP1561" s="13" t="str">
        <f>IF(paramètres!$B$28=1,(((SUM(Q1561:Z1561)/1.02)+SUM(AA1561:AB1561))+((SUM(AC1561:AL1561)/1.02)+SUM(AM1561:AO1561)))*cotpatr,IF(paramètres!$B$28=2,(SUM(Q1561:AO1561)*cotpatr),"Missing Delta Option"))</f>
        <v>Missing Delta Option</v>
      </c>
      <c r="AQ1561" s="13" t="str" cm="1">
        <f t="array" ref="AQ1561">IF(paramètres!$B$28=1,(((SUM(Q1561:Z1561)/1.02)+SUM(AA1561:AB1561))+((SUM(AC1561:AN1561)/1.02)+SUM(AM1561:AN1561)))/12*pécule,IF(paramètres!$B$28=2,SUM(Q1561:AN1561)/12*pécule,"Missing Delta Option"))</f>
        <v>Missing Delta Option</v>
      </c>
      <c r="AR1561" s="132" t="e">
        <f>IF(paramètres!$B$28=1,(((SUM(Q1561:Z1561)/1.02)+SUM(AA1561:AB1561))+((SUM(AC1561:AN1561)/1.02)+SUM(AM1561:AN1561)))+AO1561+AP1561+AQ1561,SUM(Q1561:AN1561)+AO1561+AP1561+AQ1561)</f>
        <v>#VALUE!</v>
      </c>
    </row>
    <row r="1562" spans="1:44" x14ac:dyDescent="0.25">
      <c r="A1562" s="131"/>
      <c r="B1562" s="39"/>
      <c r="C1562" s="39"/>
      <c r="D1562" s="93"/>
      <c r="E1562" s="68"/>
      <c r="F1562" s="40"/>
      <c r="G1562" s="94"/>
      <c r="H1562" s="38"/>
      <c r="I1562" s="95"/>
      <c r="J1562" s="40"/>
      <c r="K1562" s="38"/>
      <c r="L1562" s="95"/>
      <c r="M1562" s="40"/>
      <c r="N1562" s="38"/>
      <c r="O1562" s="95"/>
      <c r="P1562" s="68"/>
      <c r="Q1562" s="226"/>
      <c r="R1562" s="227"/>
      <c r="S1562" s="227"/>
      <c r="T1562" s="227"/>
      <c r="U1562" s="227"/>
      <c r="V1562" s="227"/>
      <c r="W1562" s="227"/>
      <c r="X1562" s="227"/>
      <c r="Y1562" s="227"/>
      <c r="Z1562" s="227"/>
      <c r="AA1562" s="227"/>
      <c r="AB1562" s="228"/>
      <c r="AC1562" s="149">
        <f>IF($D1562="",0,IF($E1562="",0,IF(VLOOKUP($E1562,paramètres!$E$33:$F$44,2,FALSE)&lt;=VLOOKUP($AC$18,paramètres!$E$33:$F$44,2,FALSE),Q1562*$D1562,0)))</f>
        <v>0</v>
      </c>
      <c r="AD1562" s="13">
        <f>IF($D1562="",0,IF($E1562="",0,IF(VLOOKUP($E1562,paramètres!$E$33:$F$44,2,FALSE)&lt;=VLOOKUP($AD$18,paramètres!$E$33:$F$44,2,FALSE),R1562*$D1562,0)))</f>
        <v>0</v>
      </c>
      <c r="AE1562" s="13">
        <f>IF($D1562="",0,IF($E1562="",0,IF(VLOOKUP($E1562,paramètres!$E$33:$F$44,2,FALSE)&lt;=VLOOKUP($AE$18,paramètres!$E$33:$F$44,2,FALSE),S1562*$D1562,0)))</f>
        <v>0</v>
      </c>
      <c r="AF1562" s="13">
        <f>IF($D1562="",0,IF($E1562="",0,IF(VLOOKUP($E1562,paramètres!$E$33:$F$44,2,FALSE)&lt;=VLOOKUP($AF$18,paramètres!$E$33:$F$44,2,FALSE),T1562*$D1562,0)))</f>
        <v>0</v>
      </c>
      <c r="AG1562" s="13">
        <f>IF($D1562="",0,IF($E1562="",0,IF(VLOOKUP($E1562,paramètres!$E$33:$F$44,2,FALSE)&lt;=VLOOKUP($AG$18,paramètres!$E$33:$F$44,2,FALSE),U1562*$D1562,0)))</f>
        <v>0</v>
      </c>
      <c r="AH1562" s="13">
        <f>IF($D1562="",0,IF($E1562="",0,IF(VLOOKUP($E1562,paramètres!$E$33:$F$44,2,FALSE)&lt;=VLOOKUP($AH$18,paramètres!$E$33:$F$44,2,FALSE),V1562*$D1562,0)))</f>
        <v>0</v>
      </c>
      <c r="AI1562" s="13">
        <f>IF($D1562="",0,IF($E1562="",0,IF(VLOOKUP($E1562,paramètres!$E$33:$F$44,2,FALSE)&lt;=VLOOKUP($AI$18,paramètres!$E$33:$F$44,2,FALSE),W1562*$D1562,0)))</f>
        <v>0</v>
      </c>
      <c r="AJ1562" s="13">
        <f>IF($D1562="",0,IF($E1562="",0,IF(VLOOKUP($E1562,paramètres!$E$33:$F$44,2,FALSE)&lt;=VLOOKUP($AJ$18,paramètres!$E$33:$F$44,2,FALSE),X1562*$D1562,0)))</f>
        <v>0</v>
      </c>
      <c r="AK1562" s="13">
        <f>IF($D1562="",0,IF($E1562="",0,IF(VLOOKUP($E1562,paramètres!$E$33:$F$44,2,FALSE)&lt;=VLOOKUP($AK$18,paramètres!$E$33:$F$44,2,FALSE),Y1562*$D1562,0)))</f>
        <v>0</v>
      </c>
      <c r="AL1562" s="13">
        <f>IF($D1562="",0,IF($E1562="",0,IF(VLOOKUP($E1562,paramètres!$E$33:$F$44,2,FALSE)&lt;=VLOOKUP($AL$18,paramètres!$E$33:$F$44,2,FALSE),Z1562*$D1562,0)))</f>
        <v>0</v>
      </c>
      <c r="AM1562" s="13">
        <f>IF($D1562="",0,IF($E1562="",0,IF(VLOOKUP($E1562,paramètres!$E$33:$F$44,2,FALSE)&lt;=VLOOKUP($AM$18,paramètres!$E$33:$F$44,2,FALSE),AA1562*$D1562,0)))</f>
        <v>0</v>
      </c>
      <c r="AN1562" s="154">
        <f>IF($D1562="",0,IF($E1562="",0,IF(VLOOKUP($E1562,paramètres!$E$33:$F$44,2,FALSE)&lt;=VLOOKUP($AN$18,paramètres!$E$33:$F$44,2,FALSE),AB1562*$D1562,0)))</f>
        <v>0</v>
      </c>
      <c r="AO1562" s="149" t="str">
        <f>IF(paramètres!$B$28=1,((SUM(Q1562:Z1562)/1.02)+SUM(AA1562:AB1562))*0.0303/9*COUNT(Q1562:Y1562),IF(paramètres!$B$28=2,(SUM(Q1562:AB1562))*0.0303/9*COUNT(Q1562:Y1562),"Missing Delta option"))</f>
        <v>Missing Delta option</v>
      </c>
      <c r="AP1562" s="13" t="str">
        <f>IF(paramètres!$B$28=1,(((SUM(Q1562:Z1562)/1.02)+SUM(AA1562:AB1562))+((SUM(AC1562:AL1562)/1.02)+SUM(AM1562:AO1562)))*cotpatr,IF(paramètres!$B$28=2,(SUM(Q1562:AO1562)*cotpatr),"Missing Delta Option"))</f>
        <v>Missing Delta Option</v>
      </c>
      <c r="AQ1562" s="13" t="str" cm="1">
        <f t="array" ref="AQ1562">IF(paramètres!$B$28=1,(((SUM(Q1562:Z1562)/1.02)+SUM(AA1562:AB1562))+((SUM(AC1562:AN1562)/1.02)+SUM(AM1562:AN1562)))/12*pécule,IF(paramètres!$B$28=2,SUM(Q1562:AN1562)/12*pécule,"Missing Delta Option"))</f>
        <v>Missing Delta Option</v>
      </c>
      <c r="AR1562" s="132" t="e">
        <f>IF(paramètres!$B$28=1,(((SUM(Q1562:Z1562)/1.02)+SUM(AA1562:AB1562))+((SUM(AC1562:AN1562)/1.02)+SUM(AM1562:AN1562)))+AO1562+AP1562+AQ1562,SUM(Q1562:AN1562)+AO1562+AP1562+AQ1562)</f>
        <v>#VALUE!</v>
      </c>
    </row>
    <row r="1563" spans="1:44" x14ac:dyDescent="0.25">
      <c r="A1563" s="131"/>
      <c r="B1563" s="39"/>
      <c r="C1563" s="39"/>
      <c r="D1563" s="93"/>
      <c r="E1563" s="68"/>
      <c r="F1563" s="40"/>
      <c r="G1563" s="94"/>
      <c r="H1563" s="38"/>
      <c r="I1563" s="95"/>
      <c r="J1563" s="40"/>
      <c r="K1563" s="38"/>
      <c r="L1563" s="95"/>
      <c r="M1563" s="40"/>
      <c r="N1563" s="38"/>
      <c r="O1563" s="95"/>
      <c r="P1563" s="68"/>
      <c r="Q1563" s="226"/>
      <c r="R1563" s="227"/>
      <c r="S1563" s="227"/>
      <c r="T1563" s="227"/>
      <c r="U1563" s="227"/>
      <c r="V1563" s="227"/>
      <c r="W1563" s="227"/>
      <c r="X1563" s="227"/>
      <c r="Y1563" s="227"/>
      <c r="Z1563" s="227"/>
      <c r="AA1563" s="227"/>
      <c r="AB1563" s="228"/>
      <c r="AC1563" s="149">
        <f>IF($D1563="",0,IF($E1563="",0,IF(VLOOKUP($E1563,paramètres!$E$33:$F$44,2,FALSE)&lt;=VLOOKUP($AC$18,paramètres!$E$33:$F$44,2,FALSE),Q1563*$D1563,0)))</f>
        <v>0</v>
      </c>
      <c r="AD1563" s="13">
        <f>IF($D1563="",0,IF($E1563="",0,IF(VLOOKUP($E1563,paramètres!$E$33:$F$44,2,FALSE)&lt;=VLOOKUP($AD$18,paramètres!$E$33:$F$44,2,FALSE),R1563*$D1563,0)))</f>
        <v>0</v>
      </c>
      <c r="AE1563" s="13">
        <f>IF($D1563="",0,IF($E1563="",0,IF(VLOOKUP($E1563,paramètres!$E$33:$F$44,2,FALSE)&lt;=VLOOKUP($AE$18,paramètres!$E$33:$F$44,2,FALSE),S1563*$D1563,0)))</f>
        <v>0</v>
      </c>
      <c r="AF1563" s="13">
        <f>IF($D1563="",0,IF($E1563="",0,IF(VLOOKUP($E1563,paramètres!$E$33:$F$44,2,FALSE)&lt;=VLOOKUP($AF$18,paramètres!$E$33:$F$44,2,FALSE),T1563*$D1563,0)))</f>
        <v>0</v>
      </c>
      <c r="AG1563" s="13">
        <f>IF($D1563="",0,IF($E1563="",0,IF(VLOOKUP($E1563,paramètres!$E$33:$F$44,2,FALSE)&lt;=VLOOKUP($AG$18,paramètres!$E$33:$F$44,2,FALSE),U1563*$D1563,0)))</f>
        <v>0</v>
      </c>
      <c r="AH1563" s="13">
        <f>IF($D1563="",0,IF($E1563="",0,IF(VLOOKUP($E1563,paramètres!$E$33:$F$44,2,FALSE)&lt;=VLOOKUP($AH$18,paramètres!$E$33:$F$44,2,FALSE),V1563*$D1563,0)))</f>
        <v>0</v>
      </c>
      <c r="AI1563" s="13">
        <f>IF($D1563="",0,IF($E1563="",0,IF(VLOOKUP($E1563,paramètres!$E$33:$F$44,2,FALSE)&lt;=VLOOKUP($AI$18,paramètres!$E$33:$F$44,2,FALSE),W1563*$D1563,0)))</f>
        <v>0</v>
      </c>
      <c r="AJ1563" s="13">
        <f>IF($D1563="",0,IF($E1563="",0,IF(VLOOKUP($E1563,paramètres!$E$33:$F$44,2,FALSE)&lt;=VLOOKUP($AJ$18,paramètres!$E$33:$F$44,2,FALSE),X1563*$D1563,0)))</f>
        <v>0</v>
      </c>
      <c r="AK1563" s="13">
        <f>IF($D1563="",0,IF($E1563="",0,IF(VLOOKUP($E1563,paramètres!$E$33:$F$44,2,FALSE)&lt;=VLOOKUP($AK$18,paramètres!$E$33:$F$44,2,FALSE),Y1563*$D1563,0)))</f>
        <v>0</v>
      </c>
      <c r="AL1563" s="13">
        <f>IF($D1563="",0,IF($E1563="",0,IF(VLOOKUP($E1563,paramètres!$E$33:$F$44,2,FALSE)&lt;=VLOOKUP($AL$18,paramètres!$E$33:$F$44,2,FALSE),Z1563*$D1563,0)))</f>
        <v>0</v>
      </c>
      <c r="AM1563" s="13">
        <f>IF($D1563="",0,IF($E1563="",0,IF(VLOOKUP($E1563,paramètres!$E$33:$F$44,2,FALSE)&lt;=VLOOKUP($AM$18,paramètres!$E$33:$F$44,2,FALSE),AA1563*$D1563,0)))</f>
        <v>0</v>
      </c>
      <c r="AN1563" s="154">
        <f>IF($D1563="",0,IF($E1563="",0,IF(VLOOKUP($E1563,paramètres!$E$33:$F$44,2,FALSE)&lt;=VLOOKUP($AN$18,paramètres!$E$33:$F$44,2,FALSE),AB1563*$D1563,0)))</f>
        <v>0</v>
      </c>
      <c r="AO1563" s="149" t="str">
        <f>IF(paramètres!$B$28=1,((SUM(Q1563:Z1563)/1.02)+SUM(AA1563:AB1563))*0.0303/9*COUNT(Q1563:Y1563),IF(paramètres!$B$28=2,(SUM(Q1563:AB1563))*0.0303/9*COUNT(Q1563:Y1563),"Missing Delta option"))</f>
        <v>Missing Delta option</v>
      </c>
      <c r="AP1563" s="13" t="str">
        <f>IF(paramètres!$B$28=1,(((SUM(Q1563:Z1563)/1.02)+SUM(AA1563:AB1563))+((SUM(AC1563:AL1563)/1.02)+SUM(AM1563:AO1563)))*cotpatr,IF(paramètres!$B$28=2,(SUM(Q1563:AO1563)*cotpatr),"Missing Delta Option"))</f>
        <v>Missing Delta Option</v>
      </c>
      <c r="AQ1563" s="13" t="str" cm="1">
        <f t="array" ref="AQ1563">IF(paramètres!$B$28=1,(((SUM(Q1563:Z1563)/1.02)+SUM(AA1563:AB1563))+((SUM(AC1563:AN1563)/1.02)+SUM(AM1563:AN1563)))/12*pécule,IF(paramètres!$B$28=2,SUM(Q1563:AN1563)/12*pécule,"Missing Delta Option"))</f>
        <v>Missing Delta Option</v>
      </c>
      <c r="AR1563" s="132" t="e">
        <f>IF(paramètres!$B$28=1,(((SUM(Q1563:Z1563)/1.02)+SUM(AA1563:AB1563))+((SUM(AC1563:AN1563)/1.02)+SUM(AM1563:AN1563)))+AO1563+AP1563+AQ1563,SUM(Q1563:AN1563)+AO1563+AP1563+AQ1563)</f>
        <v>#VALUE!</v>
      </c>
    </row>
    <row r="1564" spans="1:44" x14ac:dyDescent="0.25">
      <c r="A1564" s="131"/>
      <c r="B1564" s="39"/>
      <c r="C1564" s="39"/>
      <c r="D1564" s="93"/>
      <c r="E1564" s="68"/>
      <c r="F1564" s="40"/>
      <c r="G1564" s="94"/>
      <c r="H1564" s="38"/>
      <c r="I1564" s="95"/>
      <c r="J1564" s="40"/>
      <c r="K1564" s="38"/>
      <c r="L1564" s="95"/>
      <c r="M1564" s="40"/>
      <c r="N1564" s="38"/>
      <c r="O1564" s="95"/>
      <c r="P1564" s="68"/>
      <c r="Q1564" s="226"/>
      <c r="R1564" s="227"/>
      <c r="S1564" s="227"/>
      <c r="T1564" s="227"/>
      <c r="U1564" s="227"/>
      <c r="V1564" s="227"/>
      <c r="W1564" s="227"/>
      <c r="X1564" s="227"/>
      <c r="Y1564" s="227"/>
      <c r="Z1564" s="227"/>
      <c r="AA1564" s="227"/>
      <c r="AB1564" s="228"/>
      <c r="AC1564" s="149">
        <f>IF($D1564="",0,IF($E1564="",0,IF(VLOOKUP($E1564,paramètres!$E$33:$F$44,2,FALSE)&lt;=VLOOKUP($AC$18,paramètres!$E$33:$F$44,2,FALSE),Q1564*$D1564,0)))</f>
        <v>0</v>
      </c>
      <c r="AD1564" s="13">
        <f>IF($D1564="",0,IF($E1564="",0,IF(VLOOKUP($E1564,paramètres!$E$33:$F$44,2,FALSE)&lt;=VLOOKUP($AD$18,paramètres!$E$33:$F$44,2,FALSE),R1564*$D1564,0)))</f>
        <v>0</v>
      </c>
      <c r="AE1564" s="13">
        <f>IF($D1564="",0,IF($E1564="",0,IF(VLOOKUP($E1564,paramètres!$E$33:$F$44,2,FALSE)&lt;=VLOOKUP($AE$18,paramètres!$E$33:$F$44,2,FALSE),S1564*$D1564,0)))</f>
        <v>0</v>
      </c>
      <c r="AF1564" s="13">
        <f>IF($D1564="",0,IF($E1564="",0,IF(VLOOKUP($E1564,paramètres!$E$33:$F$44,2,FALSE)&lt;=VLOOKUP($AF$18,paramètres!$E$33:$F$44,2,FALSE),T1564*$D1564,0)))</f>
        <v>0</v>
      </c>
      <c r="AG1564" s="13">
        <f>IF($D1564="",0,IF($E1564="",0,IF(VLOOKUP($E1564,paramètres!$E$33:$F$44,2,FALSE)&lt;=VLOOKUP($AG$18,paramètres!$E$33:$F$44,2,FALSE),U1564*$D1564,0)))</f>
        <v>0</v>
      </c>
      <c r="AH1564" s="13">
        <f>IF($D1564="",0,IF($E1564="",0,IF(VLOOKUP($E1564,paramètres!$E$33:$F$44,2,FALSE)&lt;=VLOOKUP($AH$18,paramètres!$E$33:$F$44,2,FALSE),V1564*$D1564,0)))</f>
        <v>0</v>
      </c>
      <c r="AI1564" s="13">
        <f>IF($D1564="",0,IF($E1564="",0,IF(VLOOKUP($E1564,paramètres!$E$33:$F$44,2,FALSE)&lt;=VLOOKUP($AI$18,paramètres!$E$33:$F$44,2,FALSE),W1564*$D1564,0)))</f>
        <v>0</v>
      </c>
      <c r="AJ1564" s="13">
        <f>IF($D1564="",0,IF($E1564="",0,IF(VLOOKUP($E1564,paramètres!$E$33:$F$44,2,FALSE)&lt;=VLOOKUP($AJ$18,paramètres!$E$33:$F$44,2,FALSE),X1564*$D1564,0)))</f>
        <v>0</v>
      </c>
      <c r="AK1564" s="13">
        <f>IF($D1564="",0,IF($E1564="",0,IF(VLOOKUP($E1564,paramètres!$E$33:$F$44,2,FALSE)&lt;=VLOOKUP($AK$18,paramètres!$E$33:$F$44,2,FALSE),Y1564*$D1564,0)))</f>
        <v>0</v>
      </c>
      <c r="AL1564" s="13">
        <f>IF($D1564="",0,IF($E1564="",0,IF(VLOOKUP($E1564,paramètres!$E$33:$F$44,2,FALSE)&lt;=VLOOKUP($AL$18,paramètres!$E$33:$F$44,2,FALSE),Z1564*$D1564,0)))</f>
        <v>0</v>
      </c>
      <c r="AM1564" s="13">
        <f>IF($D1564="",0,IF($E1564="",0,IF(VLOOKUP($E1564,paramètres!$E$33:$F$44,2,FALSE)&lt;=VLOOKUP($AM$18,paramètres!$E$33:$F$44,2,FALSE),AA1564*$D1564,0)))</f>
        <v>0</v>
      </c>
      <c r="AN1564" s="154">
        <f>IF($D1564="",0,IF($E1564="",0,IF(VLOOKUP($E1564,paramètres!$E$33:$F$44,2,FALSE)&lt;=VLOOKUP($AN$18,paramètres!$E$33:$F$44,2,FALSE),AB1564*$D1564,0)))</f>
        <v>0</v>
      </c>
      <c r="AO1564" s="149" t="str">
        <f>IF(paramètres!$B$28=1,((SUM(Q1564:Z1564)/1.02)+SUM(AA1564:AB1564))*0.0303/9*COUNT(Q1564:Y1564),IF(paramètres!$B$28=2,(SUM(Q1564:AB1564))*0.0303/9*COUNT(Q1564:Y1564),"Missing Delta option"))</f>
        <v>Missing Delta option</v>
      </c>
      <c r="AP1564" s="13" t="str">
        <f>IF(paramètres!$B$28=1,(((SUM(Q1564:Z1564)/1.02)+SUM(AA1564:AB1564))+((SUM(AC1564:AL1564)/1.02)+SUM(AM1564:AO1564)))*cotpatr,IF(paramètres!$B$28=2,(SUM(Q1564:AO1564)*cotpatr),"Missing Delta Option"))</f>
        <v>Missing Delta Option</v>
      </c>
      <c r="AQ1564" s="13" t="str" cm="1">
        <f t="array" ref="AQ1564">IF(paramètres!$B$28=1,(((SUM(Q1564:Z1564)/1.02)+SUM(AA1564:AB1564))+((SUM(AC1564:AN1564)/1.02)+SUM(AM1564:AN1564)))/12*pécule,IF(paramètres!$B$28=2,SUM(Q1564:AN1564)/12*pécule,"Missing Delta Option"))</f>
        <v>Missing Delta Option</v>
      </c>
      <c r="AR1564" s="132" t="e">
        <f>IF(paramètres!$B$28=1,(((SUM(Q1564:Z1564)/1.02)+SUM(AA1564:AB1564))+((SUM(AC1564:AN1564)/1.02)+SUM(AM1564:AN1564)))+AO1564+AP1564+AQ1564,SUM(Q1564:AN1564)+AO1564+AP1564+AQ1564)</f>
        <v>#VALUE!</v>
      </c>
    </row>
    <row r="1565" spans="1:44" x14ac:dyDescent="0.25">
      <c r="A1565" s="131"/>
      <c r="B1565" s="39"/>
      <c r="C1565" s="39"/>
      <c r="D1565" s="93"/>
      <c r="E1565" s="68"/>
      <c r="F1565" s="40"/>
      <c r="G1565" s="94"/>
      <c r="H1565" s="38"/>
      <c r="I1565" s="95"/>
      <c r="J1565" s="40"/>
      <c r="K1565" s="38"/>
      <c r="L1565" s="95"/>
      <c r="M1565" s="40"/>
      <c r="N1565" s="38"/>
      <c r="O1565" s="95"/>
      <c r="P1565" s="68"/>
      <c r="Q1565" s="226"/>
      <c r="R1565" s="227"/>
      <c r="S1565" s="227"/>
      <c r="T1565" s="227"/>
      <c r="U1565" s="227"/>
      <c r="V1565" s="227"/>
      <c r="W1565" s="227"/>
      <c r="X1565" s="227"/>
      <c r="Y1565" s="227"/>
      <c r="Z1565" s="227"/>
      <c r="AA1565" s="227"/>
      <c r="AB1565" s="228"/>
      <c r="AC1565" s="149">
        <f>IF($D1565="",0,IF($E1565="",0,IF(VLOOKUP($E1565,paramètres!$E$33:$F$44,2,FALSE)&lt;=VLOOKUP($AC$18,paramètres!$E$33:$F$44,2,FALSE),Q1565*$D1565,0)))</f>
        <v>0</v>
      </c>
      <c r="AD1565" s="13">
        <f>IF($D1565="",0,IF($E1565="",0,IF(VLOOKUP($E1565,paramètres!$E$33:$F$44,2,FALSE)&lt;=VLOOKUP($AD$18,paramètres!$E$33:$F$44,2,FALSE),R1565*$D1565,0)))</f>
        <v>0</v>
      </c>
      <c r="AE1565" s="13">
        <f>IF($D1565="",0,IF($E1565="",0,IF(VLOOKUP($E1565,paramètres!$E$33:$F$44,2,FALSE)&lt;=VLOOKUP($AE$18,paramètres!$E$33:$F$44,2,FALSE),S1565*$D1565,0)))</f>
        <v>0</v>
      </c>
      <c r="AF1565" s="13">
        <f>IF($D1565="",0,IF($E1565="",0,IF(VLOOKUP($E1565,paramètres!$E$33:$F$44,2,FALSE)&lt;=VLOOKUP($AF$18,paramètres!$E$33:$F$44,2,FALSE),T1565*$D1565,0)))</f>
        <v>0</v>
      </c>
      <c r="AG1565" s="13">
        <f>IF($D1565="",0,IF($E1565="",0,IF(VLOOKUP($E1565,paramètres!$E$33:$F$44,2,FALSE)&lt;=VLOOKUP($AG$18,paramètres!$E$33:$F$44,2,FALSE),U1565*$D1565,0)))</f>
        <v>0</v>
      </c>
      <c r="AH1565" s="13">
        <f>IF($D1565="",0,IF($E1565="",0,IF(VLOOKUP($E1565,paramètres!$E$33:$F$44,2,FALSE)&lt;=VLOOKUP($AH$18,paramètres!$E$33:$F$44,2,FALSE),V1565*$D1565,0)))</f>
        <v>0</v>
      </c>
      <c r="AI1565" s="13">
        <f>IF($D1565="",0,IF($E1565="",0,IF(VLOOKUP($E1565,paramètres!$E$33:$F$44,2,FALSE)&lt;=VLOOKUP($AI$18,paramètres!$E$33:$F$44,2,FALSE),W1565*$D1565,0)))</f>
        <v>0</v>
      </c>
      <c r="AJ1565" s="13">
        <f>IF($D1565="",0,IF($E1565="",0,IF(VLOOKUP($E1565,paramètres!$E$33:$F$44,2,FALSE)&lt;=VLOOKUP($AJ$18,paramètres!$E$33:$F$44,2,FALSE),X1565*$D1565,0)))</f>
        <v>0</v>
      </c>
      <c r="AK1565" s="13">
        <f>IF($D1565="",0,IF($E1565="",0,IF(VLOOKUP($E1565,paramètres!$E$33:$F$44,2,FALSE)&lt;=VLOOKUP($AK$18,paramètres!$E$33:$F$44,2,FALSE),Y1565*$D1565,0)))</f>
        <v>0</v>
      </c>
      <c r="AL1565" s="13">
        <f>IF($D1565="",0,IF($E1565="",0,IF(VLOOKUP($E1565,paramètres!$E$33:$F$44,2,FALSE)&lt;=VLOOKUP($AL$18,paramètres!$E$33:$F$44,2,FALSE),Z1565*$D1565,0)))</f>
        <v>0</v>
      </c>
      <c r="AM1565" s="13">
        <f>IF($D1565="",0,IF($E1565="",0,IF(VLOOKUP($E1565,paramètres!$E$33:$F$44,2,FALSE)&lt;=VLOOKUP($AM$18,paramètres!$E$33:$F$44,2,FALSE),AA1565*$D1565,0)))</f>
        <v>0</v>
      </c>
      <c r="AN1565" s="154">
        <f>IF($D1565="",0,IF($E1565="",0,IF(VLOOKUP($E1565,paramètres!$E$33:$F$44,2,FALSE)&lt;=VLOOKUP($AN$18,paramètres!$E$33:$F$44,2,FALSE),AB1565*$D1565,0)))</f>
        <v>0</v>
      </c>
      <c r="AO1565" s="149" t="str">
        <f>IF(paramètres!$B$28=1,((SUM(Q1565:Z1565)/1.02)+SUM(AA1565:AB1565))*0.0303/9*COUNT(Q1565:Y1565),IF(paramètres!$B$28=2,(SUM(Q1565:AB1565))*0.0303/9*COUNT(Q1565:Y1565),"Missing Delta option"))</f>
        <v>Missing Delta option</v>
      </c>
      <c r="AP1565" s="13" t="str">
        <f>IF(paramètres!$B$28=1,(((SUM(Q1565:Z1565)/1.02)+SUM(AA1565:AB1565))+((SUM(AC1565:AL1565)/1.02)+SUM(AM1565:AO1565)))*cotpatr,IF(paramètres!$B$28=2,(SUM(Q1565:AO1565)*cotpatr),"Missing Delta Option"))</f>
        <v>Missing Delta Option</v>
      </c>
      <c r="AQ1565" s="13" t="str" cm="1">
        <f t="array" ref="AQ1565">IF(paramètres!$B$28=1,(((SUM(Q1565:Z1565)/1.02)+SUM(AA1565:AB1565))+((SUM(AC1565:AN1565)/1.02)+SUM(AM1565:AN1565)))/12*pécule,IF(paramètres!$B$28=2,SUM(Q1565:AN1565)/12*pécule,"Missing Delta Option"))</f>
        <v>Missing Delta Option</v>
      </c>
      <c r="AR1565" s="132" t="e">
        <f>IF(paramètres!$B$28=1,(((SUM(Q1565:Z1565)/1.02)+SUM(AA1565:AB1565))+((SUM(AC1565:AN1565)/1.02)+SUM(AM1565:AN1565)))+AO1565+AP1565+AQ1565,SUM(Q1565:AN1565)+AO1565+AP1565+AQ1565)</f>
        <v>#VALUE!</v>
      </c>
    </row>
    <row r="1566" spans="1:44" x14ac:dyDescent="0.25">
      <c r="A1566" s="131"/>
      <c r="B1566" s="39"/>
      <c r="C1566" s="39"/>
      <c r="D1566" s="93"/>
      <c r="E1566" s="68"/>
      <c r="F1566" s="40"/>
      <c r="G1566" s="94"/>
      <c r="H1566" s="38"/>
      <c r="I1566" s="95"/>
      <c r="J1566" s="40"/>
      <c r="K1566" s="38"/>
      <c r="L1566" s="95"/>
      <c r="M1566" s="40"/>
      <c r="N1566" s="38"/>
      <c r="O1566" s="95"/>
      <c r="P1566" s="68"/>
      <c r="Q1566" s="226"/>
      <c r="R1566" s="227"/>
      <c r="S1566" s="227"/>
      <c r="T1566" s="227"/>
      <c r="U1566" s="227"/>
      <c r="V1566" s="227"/>
      <c r="W1566" s="227"/>
      <c r="X1566" s="227"/>
      <c r="Y1566" s="227"/>
      <c r="Z1566" s="227"/>
      <c r="AA1566" s="227"/>
      <c r="AB1566" s="228"/>
      <c r="AC1566" s="149">
        <f>IF($D1566="",0,IF($E1566="",0,IF(VLOOKUP($E1566,paramètres!$E$33:$F$44,2,FALSE)&lt;=VLOOKUP($AC$18,paramètres!$E$33:$F$44,2,FALSE),Q1566*$D1566,0)))</f>
        <v>0</v>
      </c>
      <c r="AD1566" s="13">
        <f>IF($D1566="",0,IF($E1566="",0,IF(VLOOKUP($E1566,paramètres!$E$33:$F$44,2,FALSE)&lt;=VLOOKUP($AD$18,paramètres!$E$33:$F$44,2,FALSE),R1566*$D1566,0)))</f>
        <v>0</v>
      </c>
      <c r="AE1566" s="13">
        <f>IF($D1566="",0,IF($E1566="",0,IF(VLOOKUP($E1566,paramètres!$E$33:$F$44,2,FALSE)&lt;=VLOOKUP($AE$18,paramètres!$E$33:$F$44,2,FALSE),S1566*$D1566,0)))</f>
        <v>0</v>
      </c>
      <c r="AF1566" s="13">
        <f>IF($D1566="",0,IF($E1566="",0,IF(VLOOKUP($E1566,paramètres!$E$33:$F$44,2,FALSE)&lt;=VLOOKUP($AF$18,paramètres!$E$33:$F$44,2,FALSE),T1566*$D1566,0)))</f>
        <v>0</v>
      </c>
      <c r="AG1566" s="13">
        <f>IF($D1566="",0,IF($E1566="",0,IF(VLOOKUP($E1566,paramètres!$E$33:$F$44,2,FALSE)&lt;=VLOOKUP($AG$18,paramètres!$E$33:$F$44,2,FALSE),U1566*$D1566,0)))</f>
        <v>0</v>
      </c>
      <c r="AH1566" s="13">
        <f>IF($D1566="",0,IF($E1566="",0,IF(VLOOKUP($E1566,paramètres!$E$33:$F$44,2,FALSE)&lt;=VLOOKUP($AH$18,paramètres!$E$33:$F$44,2,FALSE),V1566*$D1566,0)))</f>
        <v>0</v>
      </c>
      <c r="AI1566" s="13">
        <f>IF($D1566="",0,IF($E1566="",0,IF(VLOOKUP($E1566,paramètres!$E$33:$F$44,2,FALSE)&lt;=VLOOKUP($AI$18,paramètres!$E$33:$F$44,2,FALSE),W1566*$D1566,0)))</f>
        <v>0</v>
      </c>
      <c r="AJ1566" s="13">
        <f>IF($D1566="",0,IF($E1566="",0,IF(VLOOKUP($E1566,paramètres!$E$33:$F$44,2,FALSE)&lt;=VLOOKUP($AJ$18,paramètres!$E$33:$F$44,2,FALSE),X1566*$D1566,0)))</f>
        <v>0</v>
      </c>
      <c r="AK1566" s="13">
        <f>IF($D1566="",0,IF($E1566="",0,IF(VLOOKUP($E1566,paramètres!$E$33:$F$44,2,FALSE)&lt;=VLOOKUP($AK$18,paramètres!$E$33:$F$44,2,FALSE),Y1566*$D1566,0)))</f>
        <v>0</v>
      </c>
      <c r="AL1566" s="13">
        <f>IF($D1566="",0,IF($E1566="",0,IF(VLOOKUP($E1566,paramètres!$E$33:$F$44,2,FALSE)&lt;=VLOOKUP($AL$18,paramètres!$E$33:$F$44,2,FALSE),Z1566*$D1566,0)))</f>
        <v>0</v>
      </c>
      <c r="AM1566" s="13">
        <f>IF($D1566="",0,IF($E1566="",0,IF(VLOOKUP($E1566,paramètres!$E$33:$F$44,2,FALSE)&lt;=VLOOKUP($AM$18,paramètres!$E$33:$F$44,2,FALSE),AA1566*$D1566,0)))</f>
        <v>0</v>
      </c>
      <c r="AN1566" s="154">
        <f>IF($D1566="",0,IF($E1566="",0,IF(VLOOKUP($E1566,paramètres!$E$33:$F$44,2,FALSE)&lt;=VLOOKUP($AN$18,paramètres!$E$33:$F$44,2,FALSE),AB1566*$D1566,0)))</f>
        <v>0</v>
      </c>
      <c r="AO1566" s="149" t="str">
        <f>IF(paramètres!$B$28=1,((SUM(Q1566:Z1566)/1.02)+SUM(AA1566:AB1566))*0.0303/9*COUNT(Q1566:Y1566),IF(paramètres!$B$28=2,(SUM(Q1566:AB1566))*0.0303/9*COUNT(Q1566:Y1566),"Missing Delta option"))</f>
        <v>Missing Delta option</v>
      </c>
      <c r="AP1566" s="13" t="str">
        <f>IF(paramètres!$B$28=1,(((SUM(Q1566:Z1566)/1.02)+SUM(AA1566:AB1566))+((SUM(AC1566:AL1566)/1.02)+SUM(AM1566:AO1566)))*cotpatr,IF(paramètres!$B$28=2,(SUM(Q1566:AO1566)*cotpatr),"Missing Delta Option"))</f>
        <v>Missing Delta Option</v>
      </c>
      <c r="AQ1566" s="13" t="str" cm="1">
        <f t="array" ref="AQ1566">IF(paramètres!$B$28=1,(((SUM(Q1566:Z1566)/1.02)+SUM(AA1566:AB1566))+((SUM(AC1566:AN1566)/1.02)+SUM(AM1566:AN1566)))/12*pécule,IF(paramètres!$B$28=2,SUM(Q1566:AN1566)/12*pécule,"Missing Delta Option"))</f>
        <v>Missing Delta Option</v>
      </c>
      <c r="AR1566" s="132" t="e">
        <f>IF(paramètres!$B$28=1,(((SUM(Q1566:Z1566)/1.02)+SUM(AA1566:AB1566))+((SUM(AC1566:AN1566)/1.02)+SUM(AM1566:AN1566)))+AO1566+AP1566+AQ1566,SUM(Q1566:AN1566)+AO1566+AP1566+AQ1566)</f>
        <v>#VALUE!</v>
      </c>
    </row>
    <row r="1567" spans="1:44" x14ac:dyDescent="0.25">
      <c r="A1567" s="131"/>
      <c r="B1567" s="39"/>
      <c r="C1567" s="39"/>
      <c r="D1567" s="93"/>
      <c r="E1567" s="68"/>
      <c r="F1567" s="40"/>
      <c r="G1567" s="94"/>
      <c r="H1567" s="38"/>
      <c r="I1567" s="95"/>
      <c r="J1567" s="40"/>
      <c r="K1567" s="38"/>
      <c r="L1567" s="95"/>
      <c r="M1567" s="40"/>
      <c r="N1567" s="38"/>
      <c r="O1567" s="95"/>
      <c r="P1567" s="68"/>
      <c r="Q1567" s="226"/>
      <c r="R1567" s="227"/>
      <c r="S1567" s="227"/>
      <c r="T1567" s="227"/>
      <c r="U1567" s="227"/>
      <c r="V1567" s="227"/>
      <c r="W1567" s="227"/>
      <c r="X1567" s="227"/>
      <c r="Y1567" s="227"/>
      <c r="Z1567" s="227"/>
      <c r="AA1567" s="227"/>
      <c r="AB1567" s="228"/>
      <c r="AC1567" s="149">
        <f>IF($D1567="",0,IF($E1567="",0,IF(VLOOKUP($E1567,paramètres!$E$33:$F$44,2,FALSE)&lt;=VLOOKUP($AC$18,paramètres!$E$33:$F$44,2,FALSE),Q1567*$D1567,0)))</f>
        <v>0</v>
      </c>
      <c r="AD1567" s="13">
        <f>IF($D1567="",0,IF($E1567="",0,IF(VLOOKUP($E1567,paramètres!$E$33:$F$44,2,FALSE)&lt;=VLOOKUP($AD$18,paramètres!$E$33:$F$44,2,FALSE),R1567*$D1567,0)))</f>
        <v>0</v>
      </c>
      <c r="AE1567" s="13">
        <f>IF($D1567="",0,IF($E1567="",0,IF(VLOOKUP($E1567,paramètres!$E$33:$F$44,2,FALSE)&lt;=VLOOKUP($AE$18,paramètres!$E$33:$F$44,2,FALSE),S1567*$D1567,0)))</f>
        <v>0</v>
      </c>
      <c r="AF1567" s="13">
        <f>IF($D1567="",0,IF($E1567="",0,IF(VLOOKUP($E1567,paramètres!$E$33:$F$44,2,FALSE)&lt;=VLOOKUP($AF$18,paramètres!$E$33:$F$44,2,FALSE),T1567*$D1567,0)))</f>
        <v>0</v>
      </c>
      <c r="AG1567" s="13">
        <f>IF($D1567="",0,IF($E1567="",0,IF(VLOOKUP($E1567,paramètres!$E$33:$F$44,2,FALSE)&lt;=VLOOKUP($AG$18,paramètres!$E$33:$F$44,2,FALSE),U1567*$D1567,0)))</f>
        <v>0</v>
      </c>
      <c r="AH1567" s="13">
        <f>IF($D1567="",0,IF($E1567="",0,IF(VLOOKUP($E1567,paramètres!$E$33:$F$44,2,FALSE)&lt;=VLOOKUP($AH$18,paramètres!$E$33:$F$44,2,FALSE),V1567*$D1567,0)))</f>
        <v>0</v>
      </c>
      <c r="AI1567" s="13">
        <f>IF($D1567="",0,IF($E1567="",0,IF(VLOOKUP($E1567,paramètres!$E$33:$F$44,2,FALSE)&lt;=VLOOKUP($AI$18,paramètres!$E$33:$F$44,2,FALSE),W1567*$D1567,0)))</f>
        <v>0</v>
      </c>
      <c r="AJ1567" s="13">
        <f>IF($D1567="",0,IF($E1567="",0,IF(VLOOKUP($E1567,paramètres!$E$33:$F$44,2,FALSE)&lt;=VLOOKUP($AJ$18,paramètres!$E$33:$F$44,2,FALSE),X1567*$D1567,0)))</f>
        <v>0</v>
      </c>
      <c r="AK1567" s="13">
        <f>IF($D1567="",0,IF($E1567="",0,IF(VLOOKUP($E1567,paramètres!$E$33:$F$44,2,FALSE)&lt;=VLOOKUP($AK$18,paramètres!$E$33:$F$44,2,FALSE),Y1567*$D1567,0)))</f>
        <v>0</v>
      </c>
      <c r="AL1567" s="13">
        <f>IF($D1567="",0,IF($E1567="",0,IF(VLOOKUP($E1567,paramètres!$E$33:$F$44,2,FALSE)&lt;=VLOOKUP($AL$18,paramètres!$E$33:$F$44,2,FALSE),Z1567*$D1567,0)))</f>
        <v>0</v>
      </c>
      <c r="AM1567" s="13">
        <f>IF($D1567="",0,IF($E1567="",0,IF(VLOOKUP($E1567,paramètres!$E$33:$F$44,2,FALSE)&lt;=VLOOKUP($AM$18,paramètres!$E$33:$F$44,2,FALSE),AA1567*$D1567,0)))</f>
        <v>0</v>
      </c>
      <c r="AN1567" s="154">
        <f>IF($D1567="",0,IF($E1567="",0,IF(VLOOKUP($E1567,paramètres!$E$33:$F$44,2,FALSE)&lt;=VLOOKUP($AN$18,paramètres!$E$33:$F$44,2,FALSE),AB1567*$D1567,0)))</f>
        <v>0</v>
      </c>
      <c r="AO1567" s="149" t="str">
        <f>IF(paramètres!$B$28=1,((SUM(Q1567:Z1567)/1.02)+SUM(AA1567:AB1567))*0.0303/9*COUNT(Q1567:Y1567),IF(paramètres!$B$28=2,(SUM(Q1567:AB1567))*0.0303/9*COUNT(Q1567:Y1567),"Missing Delta option"))</f>
        <v>Missing Delta option</v>
      </c>
      <c r="AP1567" s="13" t="str">
        <f>IF(paramètres!$B$28=1,(((SUM(Q1567:Z1567)/1.02)+SUM(AA1567:AB1567))+((SUM(AC1567:AL1567)/1.02)+SUM(AM1567:AO1567)))*cotpatr,IF(paramètres!$B$28=2,(SUM(Q1567:AO1567)*cotpatr),"Missing Delta Option"))</f>
        <v>Missing Delta Option</v>
      </c>
      <c r="AQ1567" s="13" t="str" cm="1">
        <f t="array" ref="AQ1567">IF(paramètres!$B$28=1,(((SUM(Q1567:Z1567)/1.02)+SUM(AA1567:AB1567))+((SUM(AC1567:AN1567)/1.02)+SUM(AM1567:AN1567)))/12*pécule,IF(paramètres!$B$28=2,SUM(Q1567:AN1567)/12*pécule,"Missing Delta Option"))</f>
        <v>Missing Delta Option</v>
      </c>
      <c r="AR1567" s="132" t="e">
        <f>IF(paramètres!$B$28=1,(((SUM(Q1567:Z1567)/1.02)+SUM(AA1567:AB1567))+((SUM(AC1567:AN1567)/1.02)+SUM(AM1567:AN1567)))+AO1567+AP1567+AQ1567,SUM(Q1567:AN1567)+AO1567+AP1567+AQ1567)</f>
        <v>#VALUE!</v>
      </c>
    </row>
    <row r="1568" spans="1:44" x14ac:dyDescent="0.25">
      <c r="A1568" s="131"/>
      <c r="B1568" s="39"/>
      <c r="C1568" s="39"/>
      <c r="D1568" s="93"/>
      <c r="E1568" s="68"/>
      <c r="F1568" s="40"/>
      <c r="G1568" s="94"/>
      <c r="H1568" s="38"/>
      <c r="I1568" s="95"/>
      <c r="J1568" s="40"/>
      <c r="K1568" s="38"/>
      <c r="L1568" s="95"/>
      <c r="M1568" s="40"/>
      <c r="N1568" s="38"/>
      <c r="O1568" s="95"/>
      <c r="P1568" s="68"/>
      <c r="Q1568" s="226"/>
      <c r="R1568" s="227"/>
      <c r="S1568" s="227"/>
      <c r="T1568" s="227"/>
      <c r="U1568" s="227"/>
      <c r="V1568" s="227"/>
      <c r="W1568" s="227"/>
      <c r="X1568" s="227"/>
      <c r="Y1568" s="227"/>
      <c r="Z1568" s="227"/>
      <c r="AA1568" s="227"/>
      <c r="AB1568" s="228"/>
      <c r="AC1568" s="149">
        <f>IF($D1568="",0,IF($E1568="",0,IF(VLOOKUP($E1568,paramètres!$E$33:$F$44,2,FALSE)&lt;=VLOOKUP($AC$18,paramètres!$E$33:$F$44,2,FALSE),Q1568*$D1568,0)))</f>
        <v>0</v>
      </c>
      <c r="AD1568" s="13">
        <f>IF($D1568="",0,IF($E1568="",0,IF(VLOOKUP($E1568,paramètres!$E$33:$F$44,2,FALSE)&lt;=VLOOKUP($AD$18,paramètres!$E$33:$F$44,2,FALSE),R1568*$D1568,0)))</f>
        <v>0</v>
      </c>
      <c r="AE1568" s="13">
        <f>IF($D1568="",0,IF($E1568="",0,IF(VLOOKUP($E1568,paramètres!$E$33:$F$44,2,FALSE)&lt;=VLOOKUP($AE$18,paramètres!$E$33:$F$44,2,FALSE),S1568*$D1568,0)))</f>
        <v>0</v>
      </c>
      <c r="AF1568" s="13">
        <f>IF($D1568="",0,IF($E1568="",0,IF(VLOOKUP($E1568,paramètres!$E$33:$F$44,2,FALSE)&lt;=VLOOKUP($AF$18,paramètres!$E$33:$F$44,2,FALSE),T1568*$D1568,0)))</f>
        <v>0</v>
      </c>
      <c r="AG1568" s="13">
        <f>IF($D1568="",0,IF($E1568="",0,IF(VLOOKUP($E1568,paramètres!$E$33:$F$44,2,FALSE)&lt;=VLOOKUP($AG$18,paramètres!$E$33:$F$44,2,FALSE),U1568*$D1568,0)))</f>
        <v>0</v>
      </c>
      <c r="AH1568" s="13">
        <f>IF($D1568="",0,IF($E1568="",0,IF(VLOOKUP($E1568,paramètres!$E$33:$F$44,2,FALSE)&lt;=VLOOKUP($AH$18,paramètres!$E$33:$F$44,2,FALSE),V1568*$D1568,0)))</f>
        <v>0</v>
      </c>
      <c r="AI1568" s="13">
        <f>IF($D1568="",0,IF($E1568="",0,IF(VLOOKUP($E1568,paramètres!$E$33:$F$44,2,FALSE)&lt;=VLOOKUP($AI$18,paramètres!$E$33:$F$44,2,FALSE),W1568*$D1568,0)))</f>
        <v>0</v>
      </c>
      <c r="AJ1568" s="13">
        <f>IF($D1568="",0,IF($E1568="",0,IF(VLOOKUP($E1568,paramètres!$E$33:$F$44,2,FALSE)&lt;=VLOOKUP($AJ$18,paramètres!$E$33:$F$44,2,FALSE),X1568*$D1568,0)))</f>
        <v>0</v>
      </c>
      <c r="AK1568" s="13">
        <f>IF($D1568="",0,IF($E1568="",0,IF(VLOOKUP($E1568,paramètres!$E$33:$F$44,2,FALSE)&lt;=VLOOKUP($AK$18,paramètres!$E$33:$F$44,2,FALSE),Y1568*$D1568,0)))</f>
        <v>0</v>
      </c>
      <c r="AL1568" s="13">
        <f>IF($D1568="",0,IF($E1568="",0,IF(VLOOKUP($E1568,paramètres!$E$33:$F$44,2,FALSE)&lt;=VLOOKUP($AL$18,paramètres!$E$33:$F$44,2,FALSE),Z1568*$D1568,0)))</f>
        <v>0</v>
      </c>
      <c r="AM1568" s="13">
        <f>IF($D1568="",0,IF($E1568="",0,IF(VLOOKUP($E1568,paramètres!$E$33:$F$44,2,FALSE)&lt;=VLOOKUP($AM$18,paramètres!$E$33:$F$44,2,FALSE),AA1568*$D1568,0)))</f>
        <v>0</v>
      </c>
      <c r="AN1568" s="154">
        <f>IF($D1568="",0,IF($E1568="",0,IF(VLOOKUP($E1568,paramètres!$E$33:$F$44,2,FALSE)&lt;=VLOOKUP($AN$18,paramètres!$E$33:$F$44,2,FALSE),AB1568*$D1568,0)))</f>
        <v>0</v>
      </c>
      <c r="AO1568" s="149" t="str">
        <f>IF(paramètres!$B$28=1,((SUM(Q1568:Z1568)/1.02)+SUM(AA1568:AB1568))*0.0303/9*COUNT(Q1568:Y1568),IF(paramètres!$B$28=2,(SUM(Q1568:AB1568))*0.0303/9*COUNT(Q1568:Y1568),"Missing Delta option"))</f>
        <v>Missing Delta option</v>
      </c>
      <c r="AP1568" s="13" t="str">
        <f>IF(paramètres!$B$28=1,(((SUM(Q1568:Z1568)/1.02)+SUM(AA1568:AB1568))+((SUM(AC1568:AL1568)/1.02)+SUM(AM1568:AO1568)))*cotpatr,IF(paramètres!$B$28=2,(SUM(Q1568:AO1568)*cotpatr),"Missing Delta Option"))</f>
        <v>Missing Delta Option</v>
      </c>
      <c r="AQ1568" s="13" t="str" cm="1">
        <f t="array" ref="AQ1568">IF(paramètres!$B$28=1,(((SUM(Q1568:Z1568)/1.02)+SUM(AA1568:AB1568))+((SUM(AC1568:AN1568)/1.02)+SUM(AM1568:AN1568)))/12*pécule,IF(paramètres!$B$28=2,SUM(Q1568:AN1568)/12*pécule,"Missing Delta Option"))</f>
        <v>Missing Delta Option</v>
      </c>
      <c r="AR1568" s="132" t="e">
        <f>IF(paramètres!$B$28=1,(((SUM(Q1568:Z1568)/1.02)+SUM(AA1568:AB1568))+((SUM(AC1568:AN1568)/1.02)+SUM(AM1568:AN1568)))+AO1568+AP1568+AQ1568,SUM(Q1568:AN1568)+AO1568+AP1568+AQ1568)</f>
        <v>#VALUE!</v>
      </c>
    </row>
    <row r="1569" spans="1:44" x14ac:dyDescent="0.25">
      <c r="A1569" s="131"/>
      <c r="B1569" s="39"/>
      <c r="C1569" s="39"/>
      <c r="D1569" s="93"/>
      <c r="E1569" s="68"/>
      <c r="F1569" s="40"/>
      <c r="G1569" s="94"/>
      <c r="H1569" s="38"/>
      <c r="I1569" s="95"/>
      <c r="J1569" s="40"/>
      <c r="K1569" s="38"/>
      <c r="L1569" s="95"/>
      <c r="M1569" s="40"/>
      <c r="N1569" s="38"/>
      <c r="O1569" s="95"/>
      <c r="P1569" s="68"/>
      <c r="Q1569" s="226"/>
      <c r="R1569" s="227"/>
      <c r="S1569" s="227"/>
      <c r="T1569" s="227"/>
      <c r="U1569" s="227"/>
      <c r="V1569" s="227"/>
      <c r="W1569" s="227"/>
      <c r="X1569" s="227"/>
      <c r="Y1569" s="227"/>
      <c r="Z1569" s="227"/>
      <c r="AA1569" s="227"/>
      <c r="AB1569" s="228"/>
      <c r="AC1569" s="149">
        <f>IF($D1569="",0,IF($E1569="",0,IF(VLOOKUP($E1569,paramètres!$E$33:$F$44,2,FALSE)&lt;=VLOOKUP($AC$18,paramètres!$E$33:$F$44,2,FALSE),Q1569*$D1569,0)))</f>
        <v>0</v>
      </c>
      <c r="AD1569" s="13">
        <f>IF($D1569="",0,IF($E1569="",0,IF(VLOOKUP($E1569,paramètres!$E$33:$F$44,2,FALSE)&lt;=VLOOKUP($AD$18,paramètres!$E$33:$F$44,2,FALSE),R1569*$D1569,0)))</f>
        <v>0</v>
      </c>
      <c r="AE1569" s="13">
        <f>IF($D1569="",0,IF($E1569="",0,IF(VLOOKUP($E1569,paramètres!$E$33:$F$44,2,FALSE)&lt;=VLOOKUP($AE$18,paramètres!$E$33:$F$44,2,FALSE),S1569*$D1569,0)))</f>
        <v>0</v>
      </c>
      <c r="AF1569" s="13">
        <f>IF($D1569="",0,IF($E1569="",0,IF(VLOOKUP($E1569,paramètres!$E$33:$F$44,2,FALSE)&lt;=VLOOKUP($AF$18,paramètres!$E$33:$F$44,2,FALSE),T1569*$D1569,0)))</f>
        <v>0</v>
      </c>
      <c r="AG1569" s="13">
        <f>IF($D1569="",0,IF($E1569="",0,IF(VLOOKUP($E1569,paramètres!$E$33:$F$44,2,FALSE)&lt;=VLOOKUP($AG$18,paramètres!$E$33:$F$44,2,FALSE),U1569*$D1569,0)))</f>
        <v>0</v>
      </c>
      <c r="AH1569" s="13">
        <f>IF($D1569="",0,IF($E1569="",0,IF(VLOOKUP($E1569,paramètres!$E$33:$F$44,2,FALSE)&lt;=VLOOKUP($AH$18,paramètres!$E$33:$F$44,2,FALSE),V1569*$D1569,0)))</f>
        <v>0</v>
      </c>
      <c r="AI1569" s="13">
        <f>IF($D1569="",0,IF($E1569="",0,IF(VLOOKUP($E1569,paramètres!$E$33:$F$44,2,FALSE)&lt;=VLOOKUP($AI$18,paramètres!$E$33:$F$44,2,FALSE),W1569*$D1569,0)))</f>
        <v>0</v>
      </c>
      <c r="AJ1569" s="13">
        <f>IF($D1569="",0,IF($E1569="",0,IF(VLOOKUP($E1569,paramètres!$E$33:$F$44,2,FALSE)&lt;=VLOOKUP($AJ$18,paramètres!$E$33:$F$44,2,FALSE),X1569*$D1569,0)))</f>
        <v>0</v>
      </c>
      <c r="AK1569" s="13">
        <f>IF($D1569="",0,IF($E1569="",0,IF(VLOOKUP($E1569,paramètres!$E$33:$F$44,2,FALSE)&lt;=VLOOKUP($AK$18,paramètres!$E$33:$F$44,2,FALSE),Y1569*$D1569,0)))</f>
        <v>0</v>
      </c>
      <c r="AL1569" s="13">
        <f>IF($D1569="",0,IF($E1569="",0,IF(VLOOKUP($E1569,paramètres!$E$33:$F$44,2,FALSE)&lt;=VLOOKUP($AL$18,paramètres!$E$33:$F$44,2,FALSE),Z1569*$D1569,0)))</f>
        <v>0</v>
      </c>
      <c r="AM1569" s="13">
        <f>IF($D1569="",0,IF($E1569="",0,IF(VLOOKUP($E1569,paramètres!$E$33:$F$44,2,FALSE)&lt;=VLOOKUP($AM$18,paramètres!$E$33:$F$44,2,FALSE),AA1569*$D1569,0)))</f>
        <v>0</v>
      </c>
      <c r="AN1569" s="154">
        <f>IF($D1569="",0,IF($E1569="",0,IF(VLOOKUP($E1569,paramètres!$E$33:$F$44,2,FALSE)&lt;=VLOOKUP($AN$18,paramètres!$E$33:$F$44,2,FALSE),AB1569*$D1569,0)))</f>
        <v>0</v>
      </c>
      <c r="AO1569" s="149" t="str">
        <f>IF(paramètres!$B$28=1,((SUM(Q1569:Z1569)/1.02)+SUM(AA1569:AB1569))*0.0303/9*COUNT(Q1569:Y1569),IF(paramètres!$B$28=2,(SUM(Q1569:AB1569))*0.0303/9*COUNT(Q1569:Y1569),"Missing Delta option"))</f>
        <v>Missing Delta option</v>
      </c>
      <c r="AP1569" s="13" t="str">
        <f>IF(paramètres!$B$28=1,(((SUM(Q1569:Z1569)/1.02)+SUM(AA1569:AB1569))+((SUM(AC1569:AL1569)/1.02)+SUM(AM1569:AO1569)))*cotpatr,IF(paramètres!$B$28=2,(SUM(Q1569:AO1569)*cotpatr),"Missing Delta Option"))</f>
        <v>Missing Delta Option</v>
      </c>
      <c r="AQ1569" s="13" t="str" cm="1">
        <f t="array" ref="AQ1569">IF(paramètres!$B$28=1,(((SUM(Q1569:Z1569)/1.02)+SUM(AA1569:AB1569))+((SUM(AC1569:AN1569)/1.02)+SUM(AM1569:AN1569)))/12*pécule,IF(paramètres!$B$28=2,SUM(Q1569:AN1569)/12*pécule,"Missing Delta Option"))</f>
        <v>Missing Delta Option</v>
      </c>
      <c r="AR1569" s="132" t="e">
        <f>IF(paramètres!$B$28=1,(((SUM(Q1569:Z1569)/1.02)+SUM(AA1569:AB1569))+((SUM(AC1569:AN1569)/1.02)+SUM(AM1569:AN1569)))+AO1569+AP1569+AQ1569,SUM(Q1569:AN1569)+AO1569+AP1569+AQ1569)</f>
        <v>#VALUE!</v>
      </c>
    </row>
    <row r="1570" spans="1:44" x14ac:dyDescent="0.25">
      <c r="A1570" s="131"/>
      <c r="B1570" s="39"/>
      <c r="C1570" s="39"/>
      <c r="D1570" s="93"/>
      <c r="E1570" s="68"/>
      <c r="F1570" s="40"/>
      <c r="G1570" s="94"/>
      <c r="H1570" s="38"/>
      <c r="I1570" s="95"/>
      <c r="J1570" s="40"/>
      <c r="K1570" s="38"/>
      <c r="L1570" s="95"/>
      <c r="M1570" s="40"/>
      <c r="N1570" s="38"/>
      <c r="O1570" s="95"/>
      <c r="P1570" s="68"/>
      <c r="Q1570" s="226"/>
      <c r="R1570" s="227"/>
      <c r="S1570" s="227"/>
      <c r="T1570" s="227"/>
      <c r="U1570" s="227"/>
      <c r="V1570" s="227"/>
      <c r="W1570" s="227"/>
      <c r="X1570" s="227"/>
      <c r="Y1570" s="227"/>
      <c r="Z1570" s="227"/>
      <c r="AA1570" s="227"/>
      <c r="AB1570" s="228"/>
      <c r="AC1570" s="149">
        <f>IF($D1570="",0,IF($E1570="",0,IF(VLOOKUP($E1570,paramètres!$E$33:$F$44,2,FALSE)&lt;=VLOOKUP($AC$18,paramètres!$E$33:$F$44,2,FALSE),Q1570*$D1570,0)))</f>
        <v>0</v>
      </c>
      <c r="AD1570" s="13">
        <f>IF($D1570="",0,IF($E1570="",0,IF(VLOOKUP($E1570,paramètres!$E$33:$F$44,2,FALSE)&lt;=VLOOKUP($AD$18,paramètres!$E$33:$F$44,2,FALSE),R1570*$D1570,0)))</f>
        <v>0</v>
      </c>
      <c r="AE1570" s="13">
        <f>IF($D1570="",0,IF($E1570="",0,IF(VLOOKUP($E1570,paramètres!$E$33:$F$44,2,FALSE)&lt;=VLOOKUP($AE$18,paramètres!$E$33:$F$44,2,FALSE),S1570*$D1570,0)))</f>
        <v>0</v>
      </c>
      <c r="AF1570" s="13">
        <f>IF($D1570="",0,IF($E1570="",0,IF(VLOOKUP($E1570,paramètres!$E$33:$F$44,2,FALSE)&lt;=VLOOKUP($AF$18,paramètres!$E$33:$F$44,2,FALSE),T1570*$D1570,0)))</f>
        <v>0</v>
      </c>
      <c r="AG1570" s="13">
        <f>IF($D1570="",0,IF($E1570="",0,IF(VLOOKUP($E1570,paramètres!$E$33:$F$44,2,FALSE)&lt;=VLOOKUP($AG$18,paramètres!$E$33:$F$44,2,FALSE),U1570*$D1570,0)))</f>
        <v>0</v>
      </c>
      <c r="AH1570" s="13">
        <f>IF($D1570="",0,IF($E1570="",0,IF(VLOOKUP($E1570,paramètres!$E$33:$F$44,2,FALSE)&lt;=VLOOKUP($AH$18,paramètres!$E$33:$F$44,2,FALSE),V1570*$D1570,0)))</f>
        <v>0</v>
      </c>
      <c r="AI1570" s="13">
        <f>IF($D1570="",0,IF($E1570="",0,IF(VLOOKUP($E1570,paramètres!$E$33:$F$44,2,FALSE)&lt;=VLOOKUP($AI$18,paramètres!$E$33:$F$44,2,FALSE),W1570*$D1570,0)))</f>
        <v>0</v>
      </c>
      <c r="AJ1570" s="13">
        <f>IF($D1570="",0,IF($E1570="",0,IF(VLOOKUP($E1570,paramètres!$E$33:$F$44,2,FALSE)&lt;=VLOOKUP($AJ$18,paramètres!$E$33:$F$44,2,FALSE),X1570*$D1570,0)))</f>
        <v>0</v>
      </c>
      <c r="AK1570" s="13">
        <f>IF($D1570="",0,IF($E1570="",0,IF(VLOOKUP($E1570,paramètres!$E$33:$F$44,2,FALSE)&lt;=VLOOKUP($AK$18,paramètres!$E$33:$F$44,2,FALSE),Y1570*$D1570,0)))</f>
        <v>0</v>
      </c>
      <c r="AL1570" s="13">
        <f>IF($D1570="",0,IF($E1570="",0,IF(VLOOKUP($E1570,paramètres!$E$33:$F$44,2,FALSE)&lt;=VLOOKUP($AL$18,paramètres!$E$33:$F$44,2,FALSE),Z1570*$D1570,0)))</f>
        <v>0</v>
      </c>
      <c r="AM1570" s="13">
        <f>IF($D1570="",0,IF($E1570="",0,IF(VLOOKUP($E1570,paramètres!$E$33:$F$44,2,FALSE)&lt;=VLOOKUP($AM$18,paramètres!$E$33:$F$44,2,FALSE),AA1570*$D1570,0)))</f>
        <v>0</v>
      </c>
      <c r="AN1570" s="154">
        <f>IF($D1570="",0,IF($E1570="",0,IF(VLOOKUP($E1570,paramètres!$E$33:$F$44,2,FALSE)&lt;=VLOOKUP($AN$18,paramètres!$E$33:$F$44,2,FALSE),AB1570*$D1570,0)))</f>
        <v>0</v>
      </c>
      <c r="AO1570" s="149" t="str">
        <f>IF(paramètres!$B$28=1,((SUM(Q1570:Z1570)/1.02)+SUM(AA1570:AB1570))*0.0303/9*COUNT(Q1570:Y1570),IF(paramètres!$B$28=2,(SUM(Q1570:AB1570))*0.0303/9*COUNT(Q1570:Y1570),"Missing Delta option"))</f>
        <v>Missing Delta option</v>
      </c>
      <c r="AP1570" s="13" t="str">
        <f>IF(paramètres!$B$28=1,(((SUM(Q1570:Z1570)/1.02)+SUM(AA1570:AB1570))+((SUM(AC1570:AL1570)/1.02)+SUM(AM1570:AO1570)))*cotpatr,IF(paramètres!$B$28=2,(SUM(Q1570:AO1570)*cotpatr),"Missing Delta Option"))</f>
        <v>Missing Delta Option</v>
      </c>
      <c r="AQ1570" s="13" t="str" cm="1">
        <f t="array" ref="AQ1570">IF(paramètres!$B$28=1,(((SUM(Q1570:Z1570)/1.02)+SUM(AA1570:AB1570))+((SUM(AC1570:AN1570)/1.02)+SUM(AM1570:AN1570)))/12*pécule,IF(paramètres!$B$28=2,SUM(Q1570:AN1570)/12*pécule,"Missing Delta Option"))</f>
        <v>Missing Delta Option</v>
      </c>
      <c r="AR1570" s="132" t="e">
        <f>IF(paramètres!$B$28=1,(((SUM(Q1570:Z1570)/1.02)+SUM(AA1570:AB1570))+((SUM(AC1570:AN1570)/1.02)+SUM(AM1570:AN1570)))+AO1570+AP1570+AQ1570,SUM(Q1570:AN1570)+AO1570+AP1570+AQ1570)</f>
        <v>#VALUE!</v>
      </c>
    </row>
    <row r="1571" spans="1:44" x14ac:dyDescent="0.25">
      <c r="A1571" s="131"/>
      <c r="B1571" s="39"/>
      <c r="C1571" s="39"/>
      <c r="D1571" s="93"/>
      <c r="E1571" s="68"/>
      <c r="F1571" s="40"/>
      <c r="G1571" s="94"/>
      <c r="H1571" s="38"/>
      <c r="I1571" s="95"/>
      <c r="J1571" s="40"/>
      <c r="K1571" s="38"/>
      <c r="L1571" s="95"/>
      <c r="M1571" s="40"/>
      <c r="N1571" s="38"/>
      <c r="O1571" s="95"/>
      <c r="P1571" s="68"/>
      <c r="Q1571" s="226"/>
      <c r="R1571" s="227"/>
      <c r="S1571" s="227"/>
      <c r="T1571" s="227"/>
      <c r="U1571" s="227"/>
      <c r="V1571" s="227"/>
      <c r="W1571" s="227"/>
      <c r="X1571" s="227"/>
      <c r="Y1571" s="227"/>
      <c r="Z1571" s="227"/>
      <c r="AA1571" s="227"/>
      <c r="AB1571" s="228"/>
      <c r="AC1571" s="149">
        <f>IF($D1571="",0,IF($E1571="",0,IF(VLOOKUP($E1571,paramètres!$E$33:$F$44,2,FALSE)&lt;=VLOOKUP($AC$18,paramètres!$E$33:$F$44,2,FALSE),Q1571*$D1571,0)))</f>
        <v>0</v>
      </c>
      <c r="AD1571" s="13">
        <f>IF($D1571="",0,IF($E1571="",0,IF(VLOOKUP($E1571,paramètres!$E$33:$F$44,2,FALSE)&lt;=VLOOKUP($AD$18,paramètres!$E$33:$F$44,2,FALSE),R1571*$D1571,0)))</f>
        <v>0</v>
      </c>
      <c r="AE1571" s="13">
        <f>IF($D1571="",0,IF($E1571="",0,IF(VLOOKUP($E1571,paramètres!$E$33:$F$44,2,FALSE)&lt;=VLOOKUP($AE$18,paramètres!$E$33:$F$44,2,FALSE),S1571*$D1571,0)))</f>
        <v>0</v>
      </c>
      <c r="AF1571" s="13">
        <f>IF($D1571="",0,IF($E1571="",0,IF(VLOOKUP($E1571,paramètres!$E$33:$F$44,2,FALSE)&lt;=VLOOKUP($AF$18,paramètres!$E$33:$F$44,2,FALSE),T1571*$D1571,0)))</f>
        <v>0</v>
      </c>
      <c r="AG1571" s="13">
        <f>IF($D1571="",0,IF($E1571="",0,IF(VLOOKUP($E1571,paramètres!$E$33:$F$44,2,FALSE)&lt;=VLOOKUP($AG$18,paramètres!$E$33:$F$44,2,FALSE),U1571*$D1571,0)))</f>
        <v>0</v>
      </c>
      <c r="AH1571" s="13">
        <f>IF($D1571="",0,IF($E1571="",0,IF(VLOOKUP($E1571,paramètres!$E$33:$F$44,2,FALSE)&lt;=VLOOKUP($AH$18,paramètres!$E$33:$F$44,2,FALSE),V1571*$D1571,0)))</f>
        <v>0</v>
      </c>
      <c r="AI1571" s="13">
        <f>IF($D1571="",0,IF($E1571="",0,IF(VLOOKUP($E1571,paramètres!$E$33:$F$44,2,FALSE)&lt;=VLOOKUP($AI$18,paramètres!$E$33:$F$44,2,FALSE),W1571*$D1571,0)))</f>
        <v>0</v>
      </c>
      <c r="AJ1571" s="13">
        <f>IF($D1571="",0,IF($E1571="",0,IF(VLOOKUP($E1571,paramètres!$E$33:$F$44,2,FALSE)&lt;=VLOOKUP($AJ$18,paramètres!$E$33:$F$44,2,FALSE),X1571*$D1571,0)))</f>
        <v>0</v>
      </c>
      <c r="AK1571" s="13">
        <f>IF($D1571="",0,IF($E1571="",0,IF(VLOOKUP($E1571,paramètres!$E$33:$F$44,2,FALSE)&lt;=VLOOKUP($AK$18,paramètres!$E$33:$F$44,2,FALSE),Y1571*$D1571,0)))</f>
        <v>0</v>
      </c>
      <c r="AL1571" s="13">
        <f>IF($D1571="",0,IF($E1571="",0,IF(VLOOKUP($E1571,paramètres!$E$33:$F$44,2,FALSE)&lt;=VLOOKUP($AL$18,paramètres!$E$33:$F$44,2,FALSE),Z1571*$D1571,0)))</f>
        <v>0</v>
      </c>
      <c r="AM1571" s="13">
        <f>IF($D1571="",0,IF($E1571="",0,IF(VLOOKUP($E1571,paramètres!$E$33:$F$44,2,FALSE)&lt;=VLOOKUP($AM$18,paramètres!$E$33:$F$44,2,FALSE),AA1571*$D1571,0)))</f>
        <v>0</v>
      </c>
      <c r="AN1571" s="154">
        <f>IF($D1571="",0,IF($E1571="",0,IF(VLOOKUP($E1571,paramètres!$E$33:$F$44,2,FALSE)&lt;=VLOOKUP($AN$18,paramètres!$E$33:$F$44,2,FALSE),AB1571*$D1571,0)))</f>
        <v>0</v>
      </c>
      <c r="AO1571" s="149" t="str">
        <f>IF(paramètres!$B$28=1,((SUM(Q1571:Z1571)/1.02)+SUM(AA1571:AB1571))*0.0303/9*COUNT(Q1571:Y1571),IF(paramètres!$B$28=2,(SUM(Q1571:AB1571))*0.0303/9*COUNT(Q1571:Y1571),"Missing Delta option"))</f>
        <v>Missing Delta option</v>
      </c>
      <c r="AP1571" s="13" t="str">
        <f>IF(paramètres!$B$28=1,(((SUM(Q1571:Z1571)/1.02)+SUM(AA1571:AB1571))+((SUM(AC1571:AL1571)/1.02)+SUM(AM1571:AO1571)))*cotpatr,IF(paramètres!$B$28=2,(SUM(Q1571:AO1571)*cotpatr),"Missing Delta Option"))</f>
        <v>Missing Delta Option</v>
      </c>
      <c r="AQ1571" s="13" t="str" cm="1">
        <f t="array" ref="AQ1571">IF(paramètres!$B$28=1,(((SUM(Q1571:Z1571)/1.02)+SUM(AA1571:AB1571))+((SUM(AC1571:AN1571)/1.02)+SUM(AM1571:AN1571)))/12*pécule,IF(paramètres!$B$28=2,SUM(Q1571:AN1571)/12*pécule,"Missing Delta Option"))</f>
        <v>Missing Delta Option</v>
      </c>
      <c r="AR1571" s="132" t="e">
        <f>IF(paramètres!$B$28=1,(((SUM(Q1571:Z1571)/1.02)+SUM(AA1571:AB1571))+((SUM(AC1571:AN1571)/1.02)+SUM(AM1571:AN1571)))+AO1571+AP1571+AQ1571,SUM(Q1571:AN1571)+AO1571+AP1571+AQ1571)</f>
        <v>#VALUE!</v>
      </c>
    </row>
    <row r="1572" spans="1:44" x14ac:dyDescent="0.25">
      <c r="A1572" s="131"/>
      <c r="B1572" s="39"/>
      <c r="C1572" s="39"/>
      <c r="D1572" s="93"/>
      <c r="E1572" s="68"/>
      <c r="F1572" s="40"/>
      <c r="G1572" s="94"/>
      <c r="H1572" s="38"/>
      <c r="I1572" s="95"/>
      <c r="J1572" s="40"/>
      <c r="K1572" s="38"/>
      <c r="L1572" s="95"/>
      <c r="M1572" s="40"/>
      <c r="N1572" s="38"/>
      <c r="O1572" s="95"/>
      <c r="P1572" s="68"/>
      <c r="Q1572" s="226"/>
      <c r="R1572" s="227"/>
      <c r="S1572" s="227"/>
      <c r="T1572" s="227"/>
      <c r="U1572" s="227"/>
      <c r="V1572" s="227"/>
      <c r="W1572" s="227"/>
      <c r="X1572" s="227"/>
      <c r="Y1572" s="227"/>
      <c r="Z1572" s="227"/>
      <c r="AA1572" s="227"/>
      <c r="AB1572" s="228"/>
      <c r="AC1572" s="149">
        <f>IF($D1572="",0,IF($E1572="",0,IF(VLOOKUP($E1572,paramètres!$E$33:$F$44,2,FALSE)&lt;=VLOOKUP($AC$18,paramètres!$E$33:$F$44,2,FALSE),Q1572*$D1572,0)))</f>
        <v>0</v>
      </c>
      <c r="AD1572" s="13">
        <f>IF($D1572="",0,IF($E1572="",0,IF(VLOOKUP($E1572,paramètres!$E$33:$F$44,2,FALSE)&lt;=VLOOKUP($AD$18,paramètres!$E$33:$F$44,2,FALSE),R1572*$D1572,0)))</f>
        <v>0</v>
      </c>
      <c r="AE1572" s="13">
        <f>IF($D1572="",0,IF($E1572="",0,IF(VLOOKUP($E1572,paramètres!$E$33:$F$44,2,FALSE)&lt;=VLOOKUP($AE$18,paramètres!$E$33:$F$44,2,FALSE),S1572*$D1572,0)))</f>
        <v>0</v>
      </c>
      <c r="AF1572" s="13">
        <f>IF($D1572="",0,IF($E1572="",0,IF(VLOOKUP($E1572,paramètres!$E$33:$F$44,2,FALSE)&lt;=VLOOKUP($AF$18,paramètres!$E$33:$F$44,2,FALSE),T1572*$D1572,0)))</f>
        <v>0</v>
      </c>
      <c r="AG1572" s="13">
        <f>IF($D1572="",0,IF($E1572="",0,IF(VLOOKUP($E1572,paramètres!$E$33:$F$44,2,FALSE)&lt;=VLOOKUP($AG$18,paramètres!$E$33:$F$44,2,FALSE),U1572*$D1572,0)))</f>
        <v>0</v>
      </c>
      <c r="AH1572" s="13">
        <f>IF($D1572="",0,IF($E1572="",0,IF(VLOOKUP($E1572,paramètres!$E$33:$F$44,2,FALSE)&lt;=VLOOKUP($AH$18,paramètres!$E$33:$F$44,2,FALSE),V1572*$D1572,0)))</f>
        <v>0</v>
      </c>
      <c r="AI1572" s="13">
        <f>IF($D1572="",0,IF($E1572="",0,IF(VLOOKUP($E1572,paramètres!$E$33:$F$44,2,FALSE)&lt;=VLOOKUP($AI$18,paramètres!$E$33:$F$44,2,FALSE),W1572*$D1572,0)))</f>
        <v>0</v>
      </c>
      <c r="AJ1572" s="13">
        <f>IF($D1572="",0,IF($E1572="",0,IF(VLOOKUP($E1572,paramètres!$E$33:$F$44,2,FALSE)&lt;=VLOOKUP($AJ$18,paramètres!$E$33:$F$44,2,FALSE),X1572*$D1572,0)))</f>
        <v>0</v>
      </c>
      <c r="AK1572" s="13">
        <f>IF($D1572="",0,IF($E1572="",0,IF(VLOOKUP($E1572,paramètres!$E$33:$F$44,2,FALSE)&lt;=VLOOKUP($AK$18,paramètres!$E$33:$F$44,2,FALSE),Y1572*$D1572,0)))</f>
        <v>0</v>
      </c>
      <c r="AL1572" s="13">
        <f>IF($D1572="",0,IF($E1572="",0,IF(VLOOKUP($E1572,paramètres!$E$33:$F$44,2,FALSE)&lt;=VLOOKUP($AL$18,paramètres!$E$33:$F$44,2,FALSE),Z1572*$D1572,0)))</f>
        <v>0</v>
      </c>
      <c r="AM1572" s="13">
        <f>IF($D1572="",0,IF($E1572="",0,IF(VLOOKUP($E1572,paramètres!$E$33:$F$44,2,FALSE)&lt;=VLOOKUP($AM$18,paramètres!$E$33:$F$44,2,FALSE),AA1572*$D1572,0)))</f>
        <v>0</v>
      </c>
      <c r="AN1572" s="154">
        <f>IF($D1572="",0,IF($E1572="",0,IF(VLOOKUP($E1572,paramètres!$E$33:$F$44,2,FALSE)&lt;=VLOOKUP($AN$18,paramètres!$E$33:$F$44,2,FALSE),AB1572*$D1572,0)))</f>
        <v>0</v>
      </c>
      <c r="AO1572" s="149" t="str">
        <f>IF(paramètres!$B$28=1,((SUM(Q1572:Z1572)/1.02)+SUM(AA1572:AB1572))*0.0303/9*COUNT(Q1572:Y1572),IF(paramètres!$B$28=2,(SUM(Q1572:AB1572))*0.0303/9*COUNT(Q1572:Y1572),"Missing Delta option"))</f>
        <v>Missing Delta option</v>
      </c>
      <c r="AP1572" s="13" t="str">
        <f>IF(paramètres!$B$28=1,(((SUM(Q1572:Z1572)/1.02)+SUM(AA1572:AB1572))+((SUM(AC1572:AL1572)/1.02)+SUM(AM1572:AO1572)))*cotpatr,IF(paramètres!$B$28=2,(SUM(Q1572:AO1572)*cotpatr),"Missing Delta Option"))</f>
        <v>Missing Delta Option</v>
      </c>
      <c r="AQ1572" s="13" t="str" cm="1">
        <f t="array" ref="AQ1572">IF(paramètres!$B$28=1,(((SUM(Q1572:Z1572)/1.02)+SUM(AA1572:AB1572))+((SUM(AC1572:AN1572)/1.02)+SUM(AM1572:AN1572)))/12*pécule,IF(paramètres!$B$28=2,SUM(Q1572:AN1572)/12*pécule,"Missing Delta Option"))</f>
        <v>Missing Delta Option</v>
      </c>
      <c r="AR1572" s="132" t="e">
        <f>IF(paramètres!$B$28=1,(((SUM(Q1572:Z1572)/1.02)+SUM(AA1572:AB1572))+((SUM(AC1572:AN1572)/1.02)+SUM(AM1572:AN1572)))+AO1572+AP1572+AQ1572,SUM(Q1572:AN1572)+AO1572+AP1572+AQ1572)</f>
        <v>#VALUE!</v>
      </c>
    </row>
    <row r="1573" spans="1:44" x14ac:dyDescent="0.25">
      <c r="A1573" s="131"/>
      <c r="B1573" s="39"/>
      <c r="C1573" s="39"/>
      <c r="D1573" s="93"/>
      <c r="E1573" s="68"/>
      <c r="F1573" s="40"/>
      <c r="G1573" s="94"/>
      <c r="H1573" s="38"/>
      <c r="I1573" s="95"/>
      <c r="J1573" s="40"/>
      <c r="K1573" s="38"/>
      <c r="L1573" s="95"/>
      <c r="M1573" s="40"/>
      <c r="N1573" s="38"/>
      <c r="O1573" s="95"/>
      <c r="P1573" s="68"/>
      <c r="Q1573" s="226"/>
      <c r="R1573" s="227"/>
      <c r="S1573" s="227"/>
      <c r="T1573" s="227"/>
      <c r="U1573" s="227"/>
      <c r="V1573" s="227"/>
      <c r="W1573" s="227"/>
      <c r="X1573" s="227"/>
      <c r="Y1573" s="227"/>
      <c r="Z1573" s="227"/>
      <c r="AA1573" s="227"/>
      <c r="AB1573" s="228"/>
      <c r="AC1573" s="149">
        <f>IF($D1573="",0,IF($E1573="",0,IF(VLOOKUP($E1573,paramètres!$E$33:$F$44,2,FALSE)&lt;=VLOOKUP($AC$18,paramètres!$E$33:$F$44,2,FALSE),Q1573*$D1573,0)))</f>
        <v>0</v>
      </c>
      <c r="AD1573" s="13">
        <f>IF($D1573="",0,IF($E1573="",0,IF(VLOOKUP($E1573,paramètres!$E$33:$F$44,2,FALSE)&lt;=VLOOKUP($AD$18,paramètres!$E$33:$F$44,2,FALSE),R1573*$D1573,0)))</f>
        <v>0</v>
      </c>
      <c r="AE1573" s="13">
        <f>IF($D1573="",0,IF($E1573="",0,IF(VLOOKUP($E1573,paramètres!$E$33:$F$44,2,FALSE)&lt;=VLOOKUP($AE$18,paramètres!$E$33:$F$44,2,FALSE),S1573*$D1573,0)))</f>
        <v>0</v>
      </c>
      <c r="AF1573" s="13">
        <f>IF($D1573="",0,IF($E1573="",0,IF(VLOOKUP($E1573,paramètres!$E$33:$F$44,2,FALSE)&lt;=VLOOKUP($AF$18,paramètres!$E$33:$F$44,2,FALSE),T1573*$D1573,0)))</f>
        <v>0</v>
      </c>
      <c r="AG1573" s="13">
        <f>IF($D1573="",0,IF($E1573="",0,IF(VLOOKUP($E1573,paramètres!$E$33:$F$44,2,FALSE)&lt;=VLOOKUP($AG$18,paramètres!$E$33:$F$44,2,FALSE),U1573*$D1573,0)))</f>
        <v>0</v>
      </c>
      <c r="AH1573" s="13">
        <f>IF($D1573="",0,IF($E1573="",0,IF(VLOOKUP($E1573,paramètres!$E$33:$F$44,2,FALSE)&lt;=VLOOKUP($AH$18,paramètres!$E$33:$F$44,2,FALSE),V1573*$D1573,0)))</f>
        <v>0</v>
      </c>
      <c r="AI1573" s="13">
        <f>IF($D1573="",0,IF($E1573="",0,IF(VLOOKUP($E1573,paramètres!$E$33:$F$44,2,FALSE)&lt;=VLOOKUP($AI$18,paramètres!$E$33:$F$44,2,FALSE),W1573*$D1573,0)))</f>
        <v>0</v>
      </c>
      <c r="AJ1573" s="13">
        <f>IF($D1573="",0,IF($E1573="",0,IF(VLOOKUP($E1573,paramètres!$E$33:$F$44,2,FALSE)&lt;=VLOOKUP($AJ$18,paramètres!$E$33:$F$44,2,FALSE),X1573*$D1573,0)))</f>
        <v>0</v>
      </c>
      <c r="AK1573" s="13">
        <f>IF($D1573="",0,IF($E1573="",0,IF(VLOOKUP($E1573,paramètres!$E$33:$F$44,2,FALSE)&lt;=VLOOKUP($AK$18,paramètres!$E$33:$F$44,2,FALSE),Y1573*$D1573,0)))</f>
        <v>0</v>
      </c>
      <c r="AL1573" s="13">
        <f>IF($D1573="",0,IF($E1573="",0,IF(VLOOKUP($E1573,paramètres!$E$33:$F$44,2,FALSE)&lt;=VLOOKUP($AL$18,paramètres!$E$33:$F$44,2,FALSE),Z1573*$D1573,0)))</f>
        <v>0</v>
      </c>
      <c r="AM1573" s="13">
        <f>IF($D1573="",0,IF($E1573="",0,IF(VLOOKUP($E1573,paramètres!$E$33:$F$44,2,FALSE)&lt;=VLOOKUP($AM$18,paramètres!$E$33:$F$44,2,FALSE),AA1573*$D1573,0)))</f>
        <v>0</v>
      </c>
      <c r="AN1573" s="154">
        <f>IF($D1573="",0,IF($E1573="",0,IF(VLOOKUP($E1573,paramètres!$E$33:$F$44,2,FALSE)&lt;=VLOOKUP($AN$18,paramètres!$E$33:$F$44,2,FALSE),AB1573*$D1573,0)))</f>
        <v>0</v>
      </c>
      <c r="AO1573" s="149" t="str">
        <f>IF(paramètres!$B$28=1,((SUM(Q1573:Z1573)/1.02)+SUM(AA1573:AB1573))*0.0303/9*COUNT(Q1573:Y1573),IF(paramètres!$B$28=2,(SUM(Q1573:AB1573))*0.0303/9*COUNT(Q1573:Y1573),"Missing Delta option"))</f>
        <v>Missing Delta option</v>
      </c>
      <c r="AP1573" s="13" t="str">
        <f>IF(paramètres!$B$28=1,(((SUM(Q1573:Z1573)/1.02)+SUM(AA1573:AB1573))+((SUM(AC1573:AL1573)/1.02)+SUM(AM1573:AO1573)))*cotpatr,IF(paramètres!$B$28=2,(SUM(Q1573:AO1573)*cotpatr),"Missing Delta Option"))</f>
        <v>Missing Delta Option</v>
      </c>
      <c r="AQ1573" s="13" t="str" cm="1">
        <f t="array" ref="AQ1573">IF(paramètres!$B$28=1,(((SUM(Q1573:Z1573)/1.02)+SUM(AA1573:AB1573))+((SUM(AC1573:AN1573)/1.02)+SUM(AM1573:AN1573)))/12*pécule,IF(paramètres!$B$28=2,SUM(Q1573:AN1573)/12*pécule,"Missing Delta Option"))</f>
        <v>Missing Delta Option</v>
      </c>
      <c r="AR1573" s="132" t="e">
        <f>IF(paramètres!$B$28=1,(((SUM(Q1573:Z1573)/1.02)+SUM(AA1573:AB1573))+((SUM(AC1573:AN1573)/1.02)+SUM(AM1573:AN1573)))+AO1573+AP1573+AQ1573,SUM(Q1573:AN1573)+AO1573+AP1573+AQ1573)</f>
        <v>#VALUE!</v>
      </c>
    </row>
    <row r="1574" spans="1:44" x14ac:dyDescent="0.25">
      <c r="A1574" s="131"/>
      <c r="B1574" s="39"/>
      <c r="C1574" s="39"/>
      <c r="D1574" s="93"/>
      <c r="E1574" s="68"/>
      <c r="F1574" s="40"/>
      <c r="G1574" s="94"/>
      <c r="H1574" s="38"/>
      <c r="I1574" s="95"/>
      <c r="J1574" s="40"/>
      <c r="K1574" s="38"/>
      <c r="L1574" s="95"/>
      <c r="M1574" s="40"/>
      <c r="N1574" s="38"/>
      <c r="O1574" s="95"/>
      <c r="P1574" s="68"/>
      <c r="Q1574" s="226"/>
      <c r="R1574" s="227"/>
      <c r="S1574" s="227"/>
      <c r="T1574" s="227"/>
      <c r="U1574" s="227"/>
      <c r="V1574" s="227"/>
      <c r="W1574" s="227"/>
      <c r="X1574" s="227"/>
      <c r="Y1574" s="227"/>
      <c r="Z1574" s="227"/>
      <c r="AA1574" s="227"/>
      <c r="AB1574" s="228"/>
      <c r="AC1574" s="149">
        <f>IF($D1574="",0,IF($E1574="",0,IF(VLOOKUP($E1574,paramètres!$E$33:$F$44,2,FALSE)&lt;=VLOOKUP($AC$18,paramètres!$E$33:$F$44,2,FALSE),Q1574*$D1574,0)))</f>
        <v>0</v>
      </c>
      <c r="AD1574" s="13">
        <f>IF($D1574="",0,IF($E1574="",0,IF(VLOOKUP($E1574,paramètres!$E$33:$F$44,2,FALSE)&lt;=VLOOKUP($AD$18,paramètres!$E$33:$F$44,2,FALSE),R1574*$D1574,0)))</f>
        <v>0</v>
      </c>
      <c r="AE1574" s="13">
        <f>IF($D1574="",0,IF($E1574="",0,IF(VLOOKUP($E1574,paramètres!$E$33:$F$44,2,FALSE)&lt;=VLOOKUP($AE$18,paramètres!$E$33:$F$44,2,FALSE),S1574*$D1574,0)))</f>
        <v>0</v>
      </c>
      <c r="AF1574" s="13">
        <f>IF($D1574="",0,IF($E1574="",0,IF(VLOOKUP($E1574,paramètres!$E$33:$F$44,2,FALSE)&lt;=VLOOKUP($AF$18,paramètres!$E$33:$F$44,2,FALSE),T1574*$D1574,0)))</f>
        <v>0</v>
      </c>
      <c r="AG1574" s="13">
        <f>IF($D1574="",0,IF($E1574="",0,IF(VLOOKUP($E1574,paramètres!$E$33:$F$44,2,FALSE)&lt;=VLOOKUP($AG$18,paramètres!$E$33:$F$44,2,FALSE),U1574*$D1574,0)))</f>
        <v>0</v>
      </c>
      <c r="AH1574" s="13">
        <f>IF($D1574="",0,IF($E1574="",0,IF(VLOOKUP($E1574,paramètres!$E$33:$F$44,2,FALSE)&lt;=VLOOKUP($AH$18,paramètres!$E$33:$F$44,2,FALSE),V1574*$D1574,0)))</f>
        <v>0</v>
      </c>
      <c r="AI1574" s="13">
        <f>IF($D1574="",0,IF($E1574="",0,IF(VLOOKUP($E1574,paramètres!$E$33:$F$44,2,FALSE)&lt;=VLOOKUP($AI$18,paramètres!$E$33:$F$44,2,FALSE),W1574*$D1574,0)))</f>
        <v>0</v>
      </c>
      <c r="AJ1574" s="13">
        <f>IF($D1574="",0,IF($E1574="",0,IF(VLOOKUP($E1574,paramètres!$E$33:$F$44,2,FALSE)&lt;=VLOOKUP($AJ$18,paramètres!$E$33:$F$44,2,FALSE),X1574*$D1574,0)))</f>
        <v>0</v>
      </c>
      <c r="AK1574" s="13">
        <f>IF($D1574="",0,IF($E1574="",0,IF(VLOOKUP($E1574,paramètres!$E$33:$F$44,2,FALSE)&lt;=VLOOKUP($AK$18,paramètres!$E$33:$F$44,2,FALSE),Y1574*$D1574,0)))</f>
        <v>0</v>
      </c>
      <c r="AL1574" s="13">
        <f>IF($D1574="",0,IF($E1574="",0,IF(VLOOKUP($E1574,paramètres!$E$33:$F$44,2,FALSE)&lt;=VLOOKUP($AL$18,paramètres!$E$33:$F$44,2,FALSE),Z1574*$D1574,0)))</f>
        <v>0</v>
      </c>
      <c r="AM1574" s="13">
        <f>IF($D1574="",0,IF($E1574="",0,IF(VLOOKUP($E1574,paramètres!$E$33:$F$44,2,FALSE)&lt;=VLOOKUP($AM$18,paramètres!$E$33:$F$44,2,FALSE),AA1574*$D1574,0)))</f>
        <v>0</v>
      </c>
      <c r="AN1574" s="154">
        <f>IF($D1574="",0,IF($E1574="",0,IF(VLOOKUP($E1574,paramètres!$E$33:$F$44,2,FALSE)&lt;=VLOOKUP($AN$18,paramètres!$E$33:$F$44,2,FALSE),AB1574*$D1574,0)))</f>
        <v>0</v>
      </c>
      <c r="AO1574" s="149" t="str">
        <f>IF(paramètres!$B$28=1,((SUM(Q1574:Z1574)/1.02)+SUM(AA1574:AB1574))*0.0303/9*COUNT(Q1574:Y1574),IF(paramètres!$B$28=2,(SUM(Q1574:AB1574))*0.0303/9*COUNT(Q1574:Y1574),"Missing Delta option"))</f>
        <v>Missing Delta option</v>
      </c>
      <c r="AP1574" s="13" t="str">
        <f>IF(paramètres!$B$28=1,(((SUM(Q1574:Z1574)/1.02)+SUM(AA1574:AB1574))+((SUM(AC1574:AL1574)/1.02)+SUM(AM1574:AO1574)))*cotpatr,IF(paramètres!$B$28=2,(SUM(Q1574:AO1574)*cotpatr),"Missing Delta Option"))</f>
        <v>Missing Delta Option</v>
      </c>
      <c r="AQ1574" s="13" t="str" cm="1">
        <f t="array" ref="AQ1574">IF(paramètres!$B$28=1,(((SUM(Q1574:Z1574)/1.02)+SUM(AA1574:AB1574))+((SUM(AC1574:AN1574)/1.02)+SUM(AM1574:AN1574)))/12*pécule,IF(paramètres!$B$28=2,SUM(Q1574:AN1574)/12*pécule,"Missing Delta Option"))</f>
        <v>Missing Delta Option</v>
      </c>
      <c r="AR1574" s="132" t="e">
        <f>IF(paramètres!$B$28=1,(((SUM(Q1574:Z1574)/1.02)+SUM(AA1574:AB1574))+((SUM(AC1574:AN1574)/1.02)+SUM(AM1574:AN1574)))+AO1574+AP1574+AQ1574,SUM(Q1574:AN1574)+AO1574+AP1574+AQ1574)</f>
        <v>#VALUE!</v>
      </c>
    </row>
    <row r="1575" spans="1:44" x14ac:dyDescent="0.25">
      <c r="A1575" s="131"/>
      <c r="B1575" s="39"/>
      <c r="C1575" s="39"/>
      <c r="D1575" s="93"/>
      <c r="E1575" s="68"/>
      <c r="F1575" s="40"/>
      <c r="G1575" s="94"/>
      <c r="H1575" s="38"/>
      <c r="I1575" s="95"/>
      <c r="J1575" s="40"/>
      <c r="K1575" s="38"/>
      <c r="L1575" s="95"/>
      <c r="M1575" s="40"/>
      <c r="N1575" s="38"/>
      <c r="O1575" s="95"/>
      <c r="P1575" s="68"/>
      <c r="Q1575" s="226"/>
      <c r="R1575" s="227"/>
      <c r="S1575" s="227"/>
      <c r="T1575" s="227"/>
      <c r="U1575" s="227"/>
      <c r="V1575" s="227"/>
      <c r="W1575" s="227"/>
      <c r="X1575" s="227"/>
      <c r="Y1575" s="227"/>
      <c r="Z1575" s="227"/>
      <c r="AA1575" s="227"/>
      <c r="AB1575" s="228"/>
      <c r="AC1575" s="149">
        <f>IF($D1575="",0,IF($E1575="",0,IF(VLOOKUP($E1575,paramètres!$E$33:$F$44,2,FALSE)&lt;=VLOOKUP($AC$18,paramètres!$E$33:$F$44,2,FALSE),Q1575*$D1575,0)))</f>
        <v>0</v>
      </c>
      <c r="AD1575" s="13">
        <f>IF($D1575="",0,IF($E1575="",0,IF(VLOOKUP($E1575,paramètres!$E$33:$F$44,2,FALSE)&lt;=VLOOKUP($AD$18,paramètres!$E$33:$F$44,2,FALSE),R1575*$D1575,0)))</f>
        <v>0</v>
      </c>
      <c r="AE1575" s="13">
        <f>IF($D1575="",0,IF($E1575="",0,IF(VLOOKUP($E1575,paramètres!$E$33:$F$44,2,FALSE)&lt;=VLOOKUP($AE$18,paramètres!$E$33:$F$44,2,FALSE),S1575*$D1575,0)))</f>
        <v>0</v>
      </c>
      <c r="AF1575" s="13">
        <f>IF($D1575="",0,IF($E1575="",0,IF(VLOOKUP($E1575,paramètres!$E$33:$F$44,2,FALSE)&lt;=VLOOKUP($AF$18,paramètres!$E$33:$F$44,2,FALSE),T1575*$D1575,0)))</f>
        <v>0</v>
      </c>
      <c r="AG1575" s="13">
        <f>IF($D1575="",0,IF($E1575="",0,IF(VLOOKUP($E1575,paramètres!$E$33:$F$44,2,FALSE)&lt;=VLOOKUP($AG$18,paramètres!$E$33:$F$44,2,FALSE),U1575*$D1575,0)))</f>
        <v>0</v>
      </c>
      <c r="AH1575" s="13">
        <f>IF($D1575="",0,IF($E1575="",0,IF(VLOOKUP($E1575,paramètres!$E$33:$F$44,2,FALSE)&lt;=VLOOKUP($AH$18,paramètres!$E$33:$F$44,2,FALSE),V1575*$D1575,0)))</f>
        <v>0</v>
      </c>
      <c r="AI1575" s="13">
        <f>IF($D1575="",0,IF($E1575="",0,IF(VLOOKUP($E1575,paramètres!$E$33:$F$44,2,FALSE)&lt;=VLOOKUP($AI$18,paramètres!$E$33:$F$44,2,FALSE),W1575*$D1575,0)))</f>
        <v>0</v>
      </c>
      <c r="AJ1575" s="13">
        <f>IF($D1575="",0,IF($E1575="",0,IF(VLOOKUP($E1575,paramètres!$E$33:$F$44,2,FALSE)&lt;=VLOOKUP($AJ$18,paramètres!$E$33:$F$44,2,FALSE),X1575*$D1575,0)))</f>
        <v>0</v>
      </c>
      <c r="AK1575" s="13">
        <f>IF($D1575="",0,IF($E1575="",0,IF(VLOOKUP($E1575,paramètres!$E$33:$F$44,2,FALSE)&lt;=VLOOKUP($AK$18,paramètres!$E$33:$F$44,2,FALSE),Y1575*$D1575,0)))</f>
        <v>0</v>
      </c>
      <c r="AL1575" s="13">
        <f>IF($D1575="",0,IF($E1575="",0,IF(VLOOKUP($E1575,paramètres!$E$33:$F$44,2,FALSE)&lt;=VLOOKUP($AL$18,paramètres!$E$33:$F$44,2,FALSE),Z1575*$D1575,0)))</f>
        <v>0</v>
      </c>
      <c r="AM1575" s="13">
        <f>IF($D1575="",0,IF($E1575="",0,IF(VLOOKUP($E1575,paramètres!$E$33:$F$44,2,FALSE)&lt;=VLOOKUP($AM$18,paramètres!$E$33:$F$44,2,FALSE),AA1575*$D1575,0)))</f>
        <v>0</v>
      </c>
      <c r="AN1575" s="154">
        <f>IF($D1575="",0,IF($E1575="",0,IF(VLOOKUP($E1575,paramètres!$E$33:$F$44,2,FALSE)&lt;=VLOOKUP($AN$18,paramètres!$E$33:$F$44,2,FALSE),AB1575*$D1575,0)))</f>
        <v>0</v>
      </c>
      <c r="AO1575" s="149" t="str">
        <f>IF(paramètres!$B$28=1,((SUM(Q1575:Z1575)/1.02)+SUM(AA1575:AB1575))*0.0303/9*COUNT(Q1575:Y1575),IF(paramètres!$B$28=2,(SUM(Q1575:AB1575))*0.0303/9*COUNT(Q1575:Y1575),"Missing Delta option"))</f>
        <v>Missing Delta option</v>
      </c>
      <c r="AP1575" s="13" t="str">
        <f>IF(paramètres!$B$28=1,(((SUM(Q1575:Z1575)/1.02)+SUM(AA1575:AB1575))+((SUM(AC1575:AL1575)/1.02)+SUM(AM1575:AO1575)))*cotpatr,IF(paramètres!$B$28=2,(SUM(Q1575:AO1575)*cotpatr),"Missing Delta Option"))</f>
        <v>Missing Delta Option</v>
      </c>
      <c r="AQ1575" s="13" t="str" cm="1">
        <f t="array" ref="AQ1575">IF(paramètres!$B$28=1,(((SUM(Q1575:Z1575)/1.02)+SUM(AA1575:AB1575))+((SUM(AC1575:AN1575)/1.02)+SUM(AM1575:AN1575)))/12*pécule,IF(paramètres!$B$28=2,SUM(Q1575:AN1575)/12*pécule,"Missing Delta Option"))</f>
        <v>Missing Delta Option</v>
      </c>
      <c r="AR1575" s="132" t="e">
        <f>IF(paramètres!$B$28=1,(((SUM(Q1575:Z1575)/1.02)+SUM(AA1575:AB1575))+((SUM(AC1575:AN1575)/1.02)+SUM(AM1575:AN1575)))+AO1575+AP1575+AQ1575,SUM(Q1575:AN1575)+AO1575+AP1575+AQ1575)</f>
        <v>#VALUE!</v>
      </c>
    </row>
    <row r="1576" spans="1:44" x14ac:dyDescent="0.25">
      <c r="A1576" s="131"/>
      <c r="B1576" s="39"/>
      <c r="C1576" s="39"/>
      <c r="D1576" s="93"/>
      <c r="E1576" s="68"/>
      <c r="F1576" s="40"/>
      <c r="G1576" s="94"/>
      <c r="H1576" s="38"/>
      <c r="I1576" s="95"/>
      <c r="J1576" s="40"/>
      <c r="K1576" s="38"/>
      <c r="L1576" s="95"/>
      <c r="M1576" s="40"/>
      <c r="N1576" s="38"/>
      <c r="O1576" s="95"/>
      <c r="P1576" s="68"/>
      <c r="Q1576" s="226"/>
      <c r="R1576" s="227"/>
      <c r="S1576" s="227"/>
      <c r="T1576" s="227"/>
      <c r="U1576" s="227"/>
      <c r="V1576" s="227"/>
      <c r="W1576" s="227"/>
      <c r="X1576" s="227"/>
      <c r="Y1576" s="227"/>
      <c r="Z1576" s="227"/>
      <c r="AA1576" s="227"/>
      <c r="AB1576" s="228"/>
      <c r="AC1576" s="149">
        <f>IF($D1576="",0,IF($E1576="",0,IF(VLOOKUP($E1576,paramètres!$E$33:$F$44,2,FALSE)&lt;=VLOOKUP($AC$18,paramètres!$E$33:$F$44,2,FALSE),Q1576*$D1576,0)))</f>
        <v>0</v>
      </c>
      <c r="AD1576" s="13">
        <f>IF($D1576="",0,IF($E1576="",0,IF(VLOOKUP($E1576,paramètres!$E$33:$F$44,2,FALSE)&lt;=VLOOKUP($AD$18,paramètres!$E$33:$F$44,2,FALSE),R1576*$D1576,0)))</f>
        <v>0</v>
      </c>
      <c r="AE1576" s="13">
        <f>IF($D1576="",0,IF($E1576="",0,IF(VLOOKUP($E1576,paramètres!$E$33:$F$44,2,FALSE)&lt;=VLOOKUP($AE$18,paramètres!$E$33:$F$44,2,FALSE),S1576*$D1576,0)))</f>
        <v>0</v>
      </c>
      <c r="AF1576" s="13">
        <f>IF($D1576="",0,IF($E1576="",0,IF(VLOOKUP($E1576,paramètres!$E$33:$F$44,2,FALSE)&lt;=VLOOKUP($AF$18,paramètres!$E$33:$F$44,2,FALSE),T1576*$D1576,0)))</f>
        <v>0</v>
      </c>
      <c r="AG1576" s="13">
        <f>IF($D1576="",0,IF($E1576="",0,IF(VLOOKUP($E1576,paramètres!$E$33:$F$44,2,FALSE)&lt;=VLOOKUP($AG$18,paramètres!$E$33:$F$44,2,FALSE),U1576*$D1576,0)))</f>
        <v>0</v>
      </c>
      <c r="AH1576" s="13">
        <f>IF($D1576="",0,IF($E1576="",0,IF(VLOOKUP($E1576,paramètres!$E$33:$F$44,2,FALSE)&lt;=VLOOKUP($AH$18,paramètres!$E$33:$F$44,2,FALSE),V1576*$D1576,0)))</f>
        <v>0</v>
      </c>
      <c r="AI1576" s="13">
        <f>IF($D1576="",0,IF($E1576="",0,IF(VLOOKUP($E1576,paramètres!$E$33:$F$44,2,FALSE)&lt;=VLOOKUP($AI$18,paramètres!$E$33:$F$44,2,FALSE),W1576*$D1576,0)))</f>
        <v>0</v>
      </c>
      <c r="AJ1576" s="13">
        <f>IF($D1576="",0,IF($E1576="",0,IF(VLOOKUP($E1576,paramètres!$E$33:$F$44,2,FALSE)&lt;=VLOOKUP($AJ$18,paramètres!$E$33:$F$44,2,FALSE),X1576*$D1576,0)))</f>
        <v>0</v>
      </c>
      <c r="AK1576" s="13">
        <f>IF($D1576="",0,IF($E1576="",0,IF(VLOOKUP($E1576,paramètres!$E$33:$F$44,2,FALSE)&lt;=VLOOKUP($AK$18,paramètres!$E$33:$F$44,2,FALSE),Y1576*$D1576,0)))</f>
        <v>0</v>
      </c>
      <c r="AL1576" s="13">
        <f>IF($D1576="",0,IF($E1576="",0,IF(VLOOKUP($E1576,paramètres!$E$33:$F$44,2,FALSE)&lt;=VLOOKUP($AL$18,paramètres!$E$33:$F$44,2,FALSE),Z1576*$D1576,0)))</f>
        <v>0</v>
      </c>
      <c r="AM1576" s="13">
        <f>IF($D1576="",0,IF($E1576="",0,IF(VLOOKUP($E1576,paramètres!$E$33:$F$44,2,FALSE)&lt;=VLOOKUP($AM$18,paramètres!$E$33:$F$44,2,FALSE),AA1576*$D1576,0)))</f>
        <v>0</v>
      </c>
      <c r="AN1576" s="154">
        <f>IF($D1576="",0,IF($E1576="",0,IF(VLOOKUP($E1576,paramètres!$E$33:$F$44,2,FALSE)&lt;=VLOOKUP($AN$18,paramètres!$E$33:$F$44,2,FALSE),AB1576*$D1576,0)))</f>
        <v>0</v>
      </c>
      <c r="AO1576" s="149" t="str">
        <f>IF(paramètres!$B$28=1,((SUM(Q1576:Z1576)/1.02)+SUM(AA1576:AB1576))*0.0303/9*COUNT(Q1576:Y1576),IF(paramètres!$B$28=2,(SUM(Q1576:AB1576))*0.0303/9*COUNT(Q1576:Y1576),"Missing Delta option"))</f>
        <v>Missing Delta option</v>
      </c>
      <c r="AP1576" s="13" t="str">
        <f>IF(paramètres!$B$28=1,(((SUM(Q1576:Z1576)/1.02)+SUM(AA1576:AB1576))+((SUM(AC1576:AL1576)/1.02)+SUM(AM1576:AO1576)))*cotpatr,IF(paramètres!$B$28=2,(SUM(Q1576:AO1576)*cotpatr),"Missing Delta Option"))</f>
        <v>Missing Delta Option</v>
      </c>
      <c r="AQ1576" s="13" t="str" cm="1">
        <f t="array" ref="AQ1576">IF(paramètres!$B$28=1,(((SUM(Q1576:Z1576)/1.02)+SUM(AA1576:AB1576))+((SUM(AC1576:AN1576)/1.02)+SUM(AM1576:AN1576)))/12*pécule,IF(paramètres!$B$28=2,SUM(Q1576:AN1576)/12*pécule,"Missing Delta Option"))</f>
        <v>Missing Delta Option</v>
      </c>
      <c r="AR1576" s="132" t="e">
        <f>IF(paramètres!$B$28=1,(((SUM(Q1576:Z1576)/1.02)+SUM(AA1576:AB1576))+((SUM(AC1576:AN1576)/1.02)+SUM(AM1576:AN1576)))+AO1576+AP1576+AQ1576,SUM(Q1576:AN1576)+AO1576+AP1576+AQ1576)</f>
        <v>#VALUE!</v>
      </c>
    </row>
    <row r="1577" spans="1:44" x14ac:dyDescent="0.25">
      <c r="A1577" s="131"/>
      <c r="B1577" s="39"/>
      <c r="C1577" s="39"/>
      <c r="D1577" s="93"/>
      <c r="E1577" s="68"/>
      <c r="F1577" s="40"/>
      <c r="G1577" s="94"/>
      <c r="H1577" s="38"/>
      <c r="I1577" s="95"/>
      <c r="J1577" s="40"/>
      <c r="K1577" s="38"/>
      <c r="L1577" s="95"/>
      <c r="M1577" s="40"/>
      <c r="N1577" s="38"/>
      <c r="O1577" s="95"/>
      <c r="P1577" s="68"/>
      <c r="Q1577" s="226"/>
      <c r="R1577" s="227"/>
      <c r="S1577" s="227"/>
      <c r="T1577" s="227"/>
      <c r="U1577" s="227"/>
      <c r="V1577" s="227"/>
      <c r="W1577" s="227"/>
      <c r="X1577" s="227"/>
      <c r="Y1577" s="227"/>
      <c r="Z1577" s="227"/>
      <c r="AA1577" s="227"/>
      <c r="AB1577" s="228"/>
      <c r="AC1577" s="149">
        <f>IF($D1577="",0,IF($E1577="",0,IF(VLOOKUP($E1577,paramètres!$E$33:$F$44,2,FALSE)&lt;=VLOOKUP($AC$18,paramètres!$E$33:$F$44,2,FALSE),Q1577*$D1577,0)))</f>
        <v>0</v>
      </c>
      <c r="AD1577" s="13">
        <f>IF($D1577="",0,IF($E1577="",0,IF(VLOOKUP($E1577,paramètres!$E$33:$F$44,2,FALSE)&lt;=VLOOKUP($AD$18,paramètres!$E$33:$F$44,2,FALSE),R1577*$D1577,0)))</f>
        <v>0</v>
      </c>
      <c r="AE1577" s="13">
        <f>IF($D1577="",0,IF($E1577="",0,IF(VLOOKUP($E1577,paramètres!$E$33:$F$44,2,FALSE)&lt;=VLOOKUP($AE$18,paramètres!$E$33:$F$44,2,FALSE),S1577*$D1577,0)))</f>
        <v>0</v>
      </c>
      <c r="AF1577" s="13">
        <f>IF($D1577="",0,IF($E1577="",0,IF(VLOOKUP($E1577,paramètres!$E$33:$F$44,2,FALSE)&lt;=VLOOKUP($AF$18,paramètres!$E$33:$F$44,2,FALSE),T1577*$D1577,0)))</f>
        <v>0</v>
      </c>
      <c r="AG1577" s="13">
        <f>IF($D1577="",0,IF($E1577="",0,IF(VLOOKUP($E1577,paramètres!$E$33:$F$44,2,FALSE)&lt;=VLOOKUP($AG$18,paramètres!$E$33:$F$44,2,FALSE),U1577*$D1577,0)))</f>
        <v>0</v>
      </c>
      <c r="AH1577" s="13">
        <f>IF($D1577="",0,IF($E1577="",0,IF(VLOOKUP($E1577,paramètres!$E$33:$F$44,2,FALSE)&lt;=VLOOKUP($AH$18,paramètres!$E$33:$F$44,2,FALSE),V1577*$D1577,0)))</f>
        <v>0</v>
      </c>
      <c r="AI1577" s="13">
        <f>IF($D1577="",0,IF($E1577="",0,IF(VLOOKUP($E1577,paramètres!$E$33:$F$44,2,FALSE)&lt;=VLOOKUP($AI$18,paramètres!$E$33:$F$44,2,FALSE),W1577*$D1577,0)))</f>
        <v>0</v>
      </c>
      <c r="AJ1577" s="13">
        <f>IF($D1577="",0,IF($E1577="",0,IF(VLOOKUP($E1577,paramètres!$E$33:$F$44,2,FALSE)&lt;=VLOOKUP($AJ$18,paramètres!$E$33:$F$44,2,FALSE),X1577*$D1577,0)))</f>
        <v>0</v>
      </c>
      <c r="AK1577" s="13">
        <f>IF($D1577="",0,IF($E1577="",0,IF(VLOOKUP($E1577,paramètres!$E$33:$F$44,2,FALSE)&lt;=VLOOKUP($AK$18,paramètres!$E$33:$F$44,2,FALSE),Y1577*$D1577,0)))</f>
        <v>0</v>
      </c>
      <c r="AL1577" s="13">
        <f>IF($D1577="",0,IF($E1577="",0,IF(VLOOKUP($E1577,paramètres!$E$33:$F$44,2,FALSE)&lt;=VLOOKUP($AL$18,paramètres!$E$33:$F$44,2,FALSE),Z1577*$D1577,0)))</f>
        <v>0</v>
      </c>
      <c r="AM1577" s="13">
        <f>IF($D1577="",0,IF($E1577="",0,IF(VLOOKUP($E1577,paramètres!$E$33:$F$44,2,FALSE)&lt;=VLOOKUP($AM$18,paramètres!$E$33:$F$44,2,FALSE),AA1577*$D1577,0)))</f>
        <v>0</v>
      </c>
      <c r="AN1577" s="154">
        <f>IF($D1577="",0,IF($E1577="",0,IF(VLOOKUP($E1577,paramètres!$E$33:$F$44,2,FALSE)&lt;=VLOOKUP($AN$18,paramètres!$E$33:$F$44,2,FALSE),AB1577*$D1577,0)))</f>
        <v>0</v>
      </c>
      <c r="AO1577" s="149" t="str">
        <f>IF(paramètres!$B$28=1,((SUM(Q1577:Z1577)/1.02)+SUM(AA1577:AB1577))*0.0303/9*COUNT(Q1577:Y1577),IF(paramètres!$B$28=2,(SUM(Q1577:AB1577))*0.0303/9*COUNT(Q1577:Y1577),"Missing Delta option"))</f>
        <v>Missing Delta option</v>
      </c>
      <c r="AP1577" s="13" t="str">
        <f>IF(paramètres!$B$28=1,(((SUM(Q1577:Z1577)/1.02)+SUM(AA1577:AB1577))+((SUM(AC1577:AL1577)/1.02)+SUM(AM1577:AO1577)))*cotpatr,IF(paramètres!$B$28=2,(SUM(Q1577:AO1577)*cotpatr),"Missing Delta Option"))</f>
        <v>Missing Delta Option</v>
      </c>
      <c r="AQ1577" s="13" t="str" cm="1">
        <f t="array" ref="AQ1577">IF(paramètres!$B$28=1,(((SUM(Q1577:Z1577)/1.02)+SUM(AA1577:AB1577))+((SUM(AC1577:AN1577)/1.02)+SUM(AM1577:AN1577)))/12*pécule,IF(paramètres!$B$28=2,SUM(Q1577:AN1577)/12*pécule,"Missing Delta Option"))</f>
        <v>Missing Delta Option</v>
      </c>
      <c r="AR1577" s="132" t="e">
        <f>IF(paramètres!$B$28=1,(((SUM(Q1577:Z1577)/1.02)+SUM(AA1577:AB1577))+((SUM(AC1577:AN1577)/1.02)+SUM(AM1577:AN1577)))+AO1577+AP1577+AQ1577,SUM(Q1577:AN1577)+AO1577+AP1577+AQ1577)</f>
        <v>#VALUE!</v>
      </c>
    </row>
    <row r="1578" spans="1:44" x14ac:dyDescent="0.25">
      <c r="A1578" s="131"/>
      <c r="B1578" s="39"/>
      <c r="C1578" s="39"/>
      <c r="D1578" s="93"/>
      <c r="E1578" s="68"/>
      <c r="F1578" s="40"/>
      <c r="G1578" s="94"/>
      <c r="H1578" s="38"/>
      <c r="I1578" s="95"/>
      <c r="J1578" s="40"/>
      <c r="K1578" s="38"/>
      <c r="L1578" s="95"/>
      <c r="M1578" s="40"/>
      <c r="N1578" s="38"/>
      <c r="O1578" s="95"/>
      <c r="P1578" s="68"/>
      <c r="Q1578" s="226"/>
      <c r="R1578" s="227"/>
      <c r="S1578" s="227"/>
      <c r="T1578" s="227"/>
      <c r="U1578" s="227"/>
      <c r="V1578" s="227"/>
      <c r="W1578" s="227"/>
      <c r="X1578" s="227"/>
      <c r="Y1578" s="227"/>
      <c r="Z1578" s="227"/>
      <c r="AA1578" s="227"/>
      <c r="AB1578" s="228"/>
      <c r="AC1578" s="149">
        <f>IF($D1578="",0,IF($E1578="",0,IF(VLOOKUP($E1578,paramètres!$E$33:$F$44,2,FALSE)&lt;=VLOOKUP($AC$18,paramètres!$E$33:$F$44,2,FALSE),Q1578*$D1578,0)))</f>
        <v>0</v>
      </c>
      <c r="AD1578" s="13">
        <f>IF($D1578="",0,IF($E1578="",0,IF(VLOOKUP($E1578,paramètres!$E$33:$F$44,2,FALSE)&lt;=VLOOKUP($AD$18,paramètres!$E$33:$F$44,2,FALSE),R1578*$D1578,0)))</f>
        <v>0</v>
      </c>
      <c r="AE1578" s="13">
        <f>IF($D1578="",0,IF($E1578="",0,IF(VLOOKUP($E1578,paramètres!$E$33:$F$44,2,FALSE)&lt;=VLOOKUP($AE$18,paramètres!$E$33:$F$44,2,FALSE),S1578*$D1578,0)))</f>
        <v>0</v>
      </c>
      <c r="AF1578" s="13">
        <f>IF($D1578="",0,IF($E1578="",0,IF(VLOOKUP($E1578,paramètres!$E$33:$F$44,2,FALSE)&lt;=VLOOKUP($AF$18,paramètres!$E$33:$F$44,2,FALSE),T1578*$D1578,0)))</f>
        <v>0</v>
      </c>
      <c r="AG1578" s="13">
        <f>IF($D1578="",0,IF($E1578="",0,IF(VLOOKUP($E1578,paramètres!$E$33:$F$44,2,FALSE)&lt;=VLOOKUP($AG$18,paramètres!$E$33:$F$44,2,FALSE),U1578*$D1578,0)))</f>
        <v>0</v>
      </c>
      <c r="AH1578" s="13">
        <f>IF($D1578="",0,IF($E1578="",0,IF(VLOOKUP($E1578,paramètres!$E$33:$F$44,2,FALSE)&lt;=VLOOKUP($AH$18,paramètres!$E$33:$F$44,2,FALSE),V1578*$D1578,0)))</f>
        <v>0</v>
      </c>
      <c r="AI1578" s="13">
        <f>IF($D1578="",0,IF($E1578="",0,IF(VLOOKUP($E1578,paramètres!$E$33:$F$44,2,FALSE)&lt;=VLOOKUP($AI$18,paramètres!$E$33:$F$44,2,FALSE),W1578*$D1578,0)))</f>
        <v>0</v>
      </c>
      <c r="AJ1578" s="13">
        <f>IF($D1578="",0,IF($E1578="",0,IF(VLOOKUP($E1578,paramètres!$E$33:$F$44,2,FALSE)&lt;=VLOOKUP($AJ$18,paramètres!$E$33:$F$44,2,FALSE),X1578*$D1578,0)))</f>
        <v>0</v>
      </c>
      <c r="AK1578" s="13">
        <f>IF($D1578="",0,IF($E1578="",0,IF(VLOOKUP($E1578,paramètres!$E$33:$F$44,2,FALSE)&lt;=VLOOKUP($AK$18,paramètres!$E$33:$F$44,2,FALSE),Y1578*$D1578,0)))</f>
        <v>0</v>
      </c>
      <c r="AL1578" s="13">
        <f>IF($D1578="",0,IF($E1578="",0,IF(VLOOKUP($E1578,paramètres!$E$33:$F$44,2,FALSE)&lt;=VLOOKUP($AL$18,paramètres!$E$33:$F$44,2,FALSE),Z1578*$D1578,0)))</f>
        <v>0</v>
      </c>
      <c r="AM1578" s="13">
        <f>IF($D1578="",0,IF($E1578="",0,IF(VLOOKUP($E1578,paramètres!$E$33:$F$44,2,FALSE)&lt;=VLOOKUP($AM$18,paramètres!$E$33:$F$44,2,FALSE),AA1578*$D1578,0)))</f>
        <v>0</v>
      </c>
      <c r="AN1578" s="154">
        <f>IF($D1578="",0,IF($E1578="",0,IF(VLOOKUP($E1578,paramètres!$E$33:$F$44,2,FALSE)&lt;=VLOOKUP($AN$18,paramètres!$E$33:$F$44,2,FALSE),AB1578*$D1578,0)))</f>
        <v>0</v>
      </c>
      <c r="AO1578" s="149" t="str">
        <f>IF(paramètres!$B$28=1,((SUM(Q1578:Z1578)/1.02)+SUM(AA1578:AB1578))*0.0303/9*COUNT(Q1578:Y1578),IF(paramètres!$B$28=2,(SUM(Q1578:AB1578))*0.0303/9*COUNT(Q1578:Y1578),"Missing Delta option"))</f>
        <v>Missing Delta option</v>
      </c>
      <c r="AP1578" s="13" t="str">
        <f>IF(paramètres!$B$28=1,(((SUM(Q1578:Z1578)/1.02)+SUM(AA1578:AB1578))+((SUM(AC1578:AL1578)/1.02)+SUM(AM1578:AO1578)))*cotpatr,IF(paramètres!$B$28=2,(SUM(Q1578:AO1578)*cotpatr),"Missing Delta Option"))</f>
        <v>Missing Delta Option</v>
      </c>
      <c r="AQ1578" s="13" t="str" cm="1">
        <f t="array" ref="AQ1578">IF(paramètres!$B$28=1,(((SUM(Q1578:Z1578)/1.02)+SUM(AA1578:AB1578))+((SUM(AC1578:AN1578)/1.02)+SUM(AM1578:AN1578)))/12*pécule,IF(paramètres!$B$28=2,SUM(Q1578:AN1578)/12*pécule,"Missing Delta Option"))</f>
        <v>Missing Delta Option</v>
      </c>
      <c r="AR1578" s="132" t="e">
        <f>IF(paramètres!$B$28=1,(((SUM(Q1578:Z1578)/1.02)+SUM(AA1578:AB1578))+((SUM(AC1578:AN1578)/1.02)+SUM(AM1578:AN1578)))+AO1578+AP1578+AQ1578,SUM(Q1578:AN1578)+AO1578+AP1578+AQ1578)</f>
        <v>#VALUE!</v>
      </c>
    </row>
    <row r="1579" spans="1:44" x14ac:dyDescent="0.25">
      <c r="A1579" s="131"/>
      <c r="B1579" s="39"/>
      <c r="C1579" s="39"/>
      <c r="D1579" s="93"/>
      <c r="E1579" s="68"/>
      <c r="F1579" s="40"/>
      <c r="G1579" s="94"/>
      <c r="H1579" s="38"/>
      <c r="I1579" s="95"/>
      <c r="J1579" s="40"/>
      <c r="K1579" s="38"/>
      <c r="L1579" s="95"/>
      <c r="M1579" s="40"/>
      <c r="N1579" s="38"/>
      <c r="O1579" s="95"/>
      <c r="P1579" s="68"/>
      <c r="Q1579" s="226"/>
      <c r="R1579" s="227"/>
      <c r="S1579" s="227"/>
      <c r="T1579" s="227"/>
      <c r="U1579" s="227"/>
      <c r="V1579" s="227"/>
      <c r="W1579" s="227"/>
      <c r="X1579" s="227"/>
      <c r="Y1579" s="227"/>
      <c r="Z1579" s="227"/>
      <c r="AA1579" s="227"/>
      <c r="AB1579" s="228"/>
      <c r="AC1579" s="149">
        <f>IF($D1579="",0,IF($E1579="",0,IF(VLOOKUP($E1579,paramètres!$E$33:$F$44,2,FALSE)&lt;=VLOOKUP($AC$18,paramètres!$E$33:$F$44,2,FALSE),Q1579*$D1579,0)))</f>
        <v>0</v>
      </c>
      <c r="AD1579" s="13">
        <f>IF($D1579="",0,IF($E1579="",0,IF(VLOOKUP($E1579,paramètres!$E$33:$F$44,2,FALSE)&lt;=VLOOKUP($AD$18,paramètres!$E$33:$F$44,2,FALSE),R1579*$D1579,0)))</f>
        <v>0</v>
      </c>
      <c r="AE1579" s="13">
        <f>IF($D1579="",0,IF($E1579="",0,IF(VLOOKUP($E1579,paramètres!$E$33:$F$44,2,FALSE)&lt;=VLOOKUP($AE$18,paramètres!$E$33:$F$44,2,FALSE),S1579*$D1579,0)))</f>
        <v>0</v>
      </c>
      <c r="AF1579" s="13">
        <f>IF($D1579="",0,IF($E1579="",0,IF(VLOOKUP($E1579,paramètres!$E$33:$F$44,2,FALSE)&lt;=VLOOKUP($AF$18,paramètres!$E$33:$F$44,2,FALSE),T1579*$D1579,0)))</f>
        <v>0</v>
      </c>
      <c r="AG1579" s="13">
        <f>IF($D1579="",0,IF($E1579="",0,IF(VLOOKUP($E1579,paramètres!$E$33:$F$44,2,FALSE)&lt;=VLOOKUP($AG$18,paramètres!$E$33:$F$44,2,FALSE),U1579*$D1579,0)))</f>
        <v>0</v>
      </c>
      <c r="AH1579" s="13">
        <f>IF($D1579="",0,IF($E1579="",0,IF(VLOOKUP($E1579,paramètres!$E$33:$F$44,2,FALSE)&lt;=VLOOKUP($AH$18,paramètres!$E$33:$F$44,2,FALSE),V1579*$D1579,0)))</f>
        <v>0</v>
      </c>
      <c r="AI1579" s="13">
        <f>IF($D1579="",0,IF($E1579="",0,IF(VLOOKUP($E1579,paramètres!$E$33:$F$44,2,FALSE)&lt;=VLOOKUP($AI$18,paramètres!$E$33:$F$44,2,FALSE),W1579*$D1579,0)))</f>
        <v>0</v>
      </c>
      <c r="AJ1579" s="13">
        <f>IF($D1579="",0,IF($E1579="",0,IF(VLOOKUP($E1579,paramètres!$E$33:$F$44,2,FALSE)&lt;=VLOOKUP($AJ$18,paramètres!$E$33:$F$44,2,FALSE),X1579*$D1579,0)))</f>
        <v>0</v>
      </c>
      <c r="AK1579" s="13">
        <f>IF($D1579="",0,IF($E1579="",0,IF(VLOOKUP($E1579,paramètres!$E$33:$F$44,2,FALSE)&lt;=VLOOKUP($AK$18,paramètres!$E$33:$F$44,2,FALSE),Y1579*$D1579,0)))</f>
        <v>0</v>
      </c>
      <c r="AL1579" s="13">
        <f>IF($D1579="",0,IF($E1579="",0,IF(VLOOKUP($E1579,paramètres!$E$33:$F$44,2,FALSE)&lt;=VLOOKUP($AL$18,paramètres!$E$33:$F$44,2,FALSE),Z1579*$D1579,0)))</f>
        <v>0</v>
      </c>
      <c r="AM1579" s="13">
        <f>IF($D1579="",0,IF($E1579="",0,IF(VLOOKUP($E1579,paramètres!$E$33:$F$44,2,FALSE)&lt;=VLOOKUP($AM$18,paramètres!$E$33:$F$44,2,FALSE),AA1579*$D1579,0)))</f>
        <v>0</v>
      </c>
      <c r="AN1579" s="154">
        <f>IF($D1579="",0,IF($E1579="",0,IF(VLOOKUP($E1579,paramètres!$E$33:$F$44,2,FALSE)&lt;=VLOOKUP($AN$18,paramètres!$E$33:$F$44,2,FALSE),AB1579*$D1579,0)))</f>
        <v>0</v>
      </c>
      <c r="AO1579" s="149" t="str">
        <f>IF(paramètres!$B$28=1,((SUM(Q1579:Z1579)/1.02)+SUM(AA1579:AB1579))*0.0303/9*COUNT(Q1579:Y1579),IF(paramètres!$B$28=2,(SUM(Q1579:AB1579))*0.0303/9*COUNT(Q1579:Y1579),"Missing Delta option"))</f>
        <v>Missing Delta option</v>
      </c>
      <c r="AP1579" s="13" t="str">
        <f>IF(paramètres!$B$28=1,(((SUM(Q1579:Z1579)/1.02)+SUM(AA1579:AB1579))+((SUM(AC1579:AL1579)/1.02)+SUM(AM1579:AO1579)))*cotpatr,IF(paramètres!$B$28=2,(SUM(Q1579:AO1579)*cotpatr),"Missing Delta Option"))</f>
        <v>Missing Delta Option</v>
      </c>
      <c r="AQ1579" s="13" t="str" cm="1">
        <f t="array" ref="AQ1579">IF(paramètres!$B$28=1,(((SUM(Q1579:Z1579)/1.02)+SUM(AA1579:AB1579))+((SUM(AC1579:AN1579)/1.02)+SUM(AM1579:AN1579)))/12*pécule,IF(paramètres!$B$28=2,SUM(Q1579:AN1579)/12*pécule,"Missing Delta Option"))</f>
        <v>Missing Delta Option</v>
      </c>
      <c r="AR1579" s="132" t="e">
        <f>IF(paramètres!$B$28=1,(((SUM(Q1579:Z1579)/1.02)+SUM(AA1579:AB1579))+((SUM(AC1579:AN1579)/1.02)+SUM(AM1579:AN1579)))+AO1579+AP1579+AQ1579,SUM(Q1579:AN1579)+AO1579+AP1579+AQ1579)</f>
        <v>#VALUE!</v>
      </c>
    </row>
    <row r="1580" spans="1:44" x14ac:dyDescent="0.25">
      <c r="A1580" s="131"/>
      <c r="B1580" s="39"/>
      <c r="C1580" s="39"/>
      <c r="D1580" s="93"/>
      <c r="E1580" s="68"/>
      <c r="F1580" s="40"/>
      <c r="G1580" s="94"/>
      <c r="H1580" s="38"/>
      <c r="I1580" s="95"/>
      <c r="J1580" s="40"/>
      <c r="K1580" s="38"/>
      <c r="L1580" s="95"/>
      <c r="M1580" s="40"/>
      <c r="N1580" s="38"/>
      <c r="O1580" s="95"/>
      <c r="P1580" s="68"/>
      <c r="Q1580" s="226"/>
      <c r="R1580" s="227"/>
      <c r="S1580" s="227"/>
      <c r="T1580" s="227"/>
      <c r="U1580" s="227"/>
      <c r="V1580" s="227"/>
      <c r="W1580" s="227"/>
      <c r="X1580" s="227"/>
      <c r="Y1580" s="227"/>
      <c r="Z1580" s="227"/>
      <c r="AA1580" s="227"/>
      <c r="AB1580" s="228"/>
      <c r="AC1580" s="149">
        <f>IF($D1580="",0,IF($E1580="",0,IF(VLOOKUP($E1580,paramètres!$E$33:$F$44,2,FALSE)&lt;=VLOOKUP($AC$18,paramètres!$E$33:$F$44,2,FALSE),Q1580*$D1580,0)))</f>
        <v>0</v>
      </c>
      <c r="AD1580" s="13">
        <f>IF($D1580="",0,IF($E1580="",0,IF(VLOOKUP($E1580,paramètres!$E$33:$F$44,2,FALSE)&lt;=VLOOKUP($AD$18,paramètres!$E$33:$F$44,2,FALSE),R1580*$D1580,0)))</f>
        <v>0</v>
      </c>
      <c r="AE1580" s="13">
        <f>IF($D1580="",0,IF($E1580="",0,IF(VLOOKUP($E1580,paramètres!$E$33:$F$44,2,FALSE)&lt;=VLOOKUP($AE$18,paramètres!$E$33:$F$44,2,FALSE),S1580*$D1580,0)))</f>
        <v>0</v>
      </c>
      <c r="AF1580" s="13">
        <f>IF($D1580="",0,IF($E1580="",0,IF(VLOOKUP($E1580,paramètres!$E$33:$F$44,2,FALSE)&lt;=VLOOKUP($AF$18,paramètres!$E$33:$F$44,2,FALSE),T1580*$D1580,0)))</f>
        <v>0</v>
      </c>
      <c r="AG1580" s="13">
        <f>IF($D1580="",0,IF($E1580="",0,IF(VLOOKUP($E1580,paramètres!$E$33:$F$44,2,FALSE)&lt;=VLOOKUP($AG$18,paramètres!$E$33:$F$44,2,FALSE),U1580*$D1580,0)))</f>
        <v>0</v>
      </c>
      <c r="AH1580" s="13">
        <f>IF($D1580="",0,IF($E1580="",0,IF(VLOOKUP($E1580,paramètres!$E$33:$F$44,2,FALSE)&lt;=VLOOKUP($AH$18,paramètres!$E$33:$F$44,2,FALSE),V1580*$D1580,0)))</f>
        <v>0</v>
      </c>
      <c r="AI1580" s="13">
        <f>IF($D1580="",0,IF($E1580="",0,IF(VLOOKUP($E1580,paramètres!$E$33:$F$44,2,FALSE)&lt;=VLOOKUP($AI$18,paramètres!$E$33:$F$44,2,FALSE),W1580*$D1580,0)))</f>
        <v>0</v>
      </c>
      <c r="AJ1580" s="13">
        <f>IF($D1580="",0,IF($E1580="",0,IF(VLOOKUP($E1580,paramètres!$E$33:$F$44,2,FALSE)&lt;=VLOOKUP($AJ$18,paramètres!$E$33:$F$44,2,FALSE),X1580*$D1580,0)))</f>
        <v>0</v>
      </c>
      <c r="AK1580" s="13">
        <f>IF($D1580="",0,IF($E1580="",0,IF(VLOOKUP($E1580,paramètres!$E$33:$F$44,2,FALSE)&lt;=VLOOKUP($AK$18,paramètres!$E$33:$F$44,2,FALSE),Y1580*$D1580,0)))</f>
        <v>0</v>
      </c>
      <c r="AL1580" s="13">
        <f>IF($D1580="",0,IF($E1580="",0,IF(VLOOKUP($E1580,paramètres!$E$33:$F$44,2,FALSE)&lt;=VLOOKUP($AL$18,paramètres!$E$33:$F$44,2,FALSE),Z1580*$D1580,0)))</f>
        <v>0</v>
      </c>
      <c r="AM1580" s="13">
        <f>IF($D1580="",0,IF($E1580="",0,IF(VLOOKUP($E1580,paramètres!$E$33:$F$44,2,FALSE)&lt;=VLOOKUP($AM$18,paramètres!$E$33:$F$44,2,FALSE),AA1580*$D1580,0)))</f>
        <v>0</v>
      </c>
      <c r="AN1580" s="154">
        <f>IF($D1580="",0,IF($E1580="",0,IF(VLOOKUP($E1580,paramètres!$E$33:$F$44,2,FALSE)&lt;=VLOOKUP($AN$18,paramètres!$E$33:$F$44,2,FALSE),AB1580*$D1580,0)))</f>
        <v>0</v>
      </c>
      <c r="AO1580" s="149" t="str">
        <f>IF(paramètres!$B$28=1,((SUM(Q1580:Z1580)/1.02)+SUM(AA1580:AB1580))*0.0303/9*COUNT(Q1580:Y1580),IF(paramètres!$B$28=2,(SUM(Q1580:AB1580))*0.0303/9*COUNT(Q1580:Y1580),"Missing Delta option"))</f>
        <v>Missing Delta option</v>
      </c>
      <c r="AP1580" s="13" t="str">
        <f>IF(paramètres!$B$28=1,(((SUM(Q1580:Z1580)/1.02)+SUM(AA1580:AB1580))+((SUM(AC1580:AL1580)/1.02)+SUM(AM1580:AO1580)))*cotpatr,IF(paramètres!$B$28=2,(SUM(Q1580:AO1580)*cotpatr),"Missing Delta Option"))</f>
        <v>Missing Delta Option</v>
      </c>
      <c r="AQ1580" s="13" t="str" cm="1">
        <f t="array" ref="AQ1580">IF(paramètres!$B$28=1,(((SUM(Q1580:Z1580)/1.02)+SUM(AA1580:AB1580))+((SUM(AC1580:AN1580)/1.02)+SUM(AM1580:AN1580)))/12*pécule,IF(paramètres!$B$28=2,SUM(Q1580:AN1580)/12*pécule,"Missing Delta Option"))</f>
        <v>Missing Delta Option</v>
      </c>
      <c r="AR1580" s="132" t="e">
        <f>IF(paramètres!$B$28=1,(((SUM(Q1580:Z1580)/1.02)+SUM(AA1580:AB1580))+((SUM(AC1580:AN1580)/1.02)+SUM(AM1580:AN1580)))+AO1580+AP1580+AQ1580,SUM(Q1580:AN1580)+AO1580+AP1580+AQ1580)</f>
        <v>#VALUE!</v>
      </c>
    </row>
    <row r="1581" spans="1:44" x14ac:dyDescent="0.25">
      <c r="A1581" s="131"/>
      <c r="B1581" s="39"/>
      <c r="C1581" s="39"/>
      <c r="D1581" s="93"/>
      <c r="E1581" s="68"/>
      <c r="F1581" s="40"/>
      <c r="G1581" s="94"/>
      <c r="H1581" s="38"/>
      <c r="I1581" s="95"/>
      <c r="J1581" s="40"/>
      <c r="K1581" s="38"/>
      <c r="L1581" s="95"/>
      <c r="M1581" s="40"/>
      <c r="N1581" s="38"/>
      <c r="O1581" s="95"/>
      <c r="P1581" s="68"/>
      <c r="Q1581" s="226"/>
      <c r="R1581" s="227"/>
      <c r="S1581" s="227"/>
      <c r="T1581" s="227"/>
      <c r="U1581" s="227"/>
      <c r="V1581" s="227"/>
      <c r="W1581" s="227"/>
      <c r="X1581" s="227"/>
      <c r="Y1581" s="227"/>
      <c r="Z1581" s="227"/>
      <c r="AA1581" s="227"/>
      <c r="AB1581" s="228"/>
      <c r="AC1581" s="149">
        <f>IF($D1581="",0,IF($E1581="",0,IF(VLOOKUP($E1581,paramètres!$E$33:$F$44,2,FALSE)&lt;=VLOOKUP($AC$18,paramètres!$E$33:$F$44,2,FALSE),Q1581*$D1581,0)))</f>
        <v>0</v>
      </c>
      <c r="AD1581" s="13">
        <f>IF($D1581="",0,IF($E1581="",0,IF(VLOOKUP($E1581,paramètres!$E$33:$F$44,2,FALSE)&lt;=VLOOKUP($AD$18,paramètres!$E$33:$F$44,2,FALSE),R1581*$D1581,0)))</f>
        <v>0</v>
      </c>
      <c r="AE1581" s="13">
        <f>IF($D1581="",0,IF($E1581="",0,IF(VLOOKUP($E1581,paramètres!$E$33:$F$44,2,FALSE)&lt;=VLOOKUP($AE$18,paramètres!$E$33:$F$44,2,FALSE),S1581*$D1581,0)))</f>
        <v>0</v>
      </c>
      <c r="AF1581" s="13">
        <f>IF($D1581="",0,IF($E1581="",0,IF(VLOOKUP($E1581,paramètres!$E$33:$F$44,2,FALSE)&lt;=VLOOKUP($AF$18,paramètres!$E$33:$F$44,2,FALSE),T1581*$D1581,0)))</f>
        <v>0</v>
      </c>
      <c r="AG1581" s="13">
        <f>IF($D1581="",0,IF($E1581="",0,IF(VLOOKUP($E1581,paramètres!$E$33:$F$44,2,FALSE)&lt;=VLOOKUP($AG$18,paramètres!$E$33:$F$44,2,FALSE),U1581*$D1581,0)))</f>
        <v>0</v>
      </c>
      <c r="AH1581" s="13">
        <f>IF($D1581="",0,IF($E1581="",0,IF(VLOOKUP($E1581,paramètres!$E$33:$F$44,2,FALSE)&lt;=VLOOKUP($AH$18,paramètres!$E$33:$F$44,2,FALSE),V1581*$D1581,0)))</f>
        <v>0</v>
      </c>
      <c r="AI1581" s="13">
        <f>IF($D1581="",0,IF($E1581="",0,IF(VLOOKUP($E1581,paramètres!$E$33:$F$44,2,FALSE)&lt;=VLOOKUP($AI$18,paramètres!$E$33:$F$44,2,FALSE),W1581*$D1581,0)))</f>
        <v>0</v>
      </c>
      <c r="AJ1581" s="13">
        <f>IF($D1581="",0,IF($E1581="",0,IF(VLOOKUP($E1581,paramètres!$E$33:$F$44,2,FALSE)&lt;=VLOOKUP($AJ$18,paramètres!$E$33:$F$44,2,FALSE),X1581*$D1581,0)))</f>
        <v>0</v>
      </c>
      <c r="AK1581" s="13">
        <f>IF($D1581="",0,IF($E1581="",0,IF(VLOOKUP($E1581,paramètres!$E$33:$F$44,2,FALSE)&lt;=VLOOKUP($AK$18,paramètres!$E$33:$F$44,2,FALSE),Y1581*$D1581,0)))</f>
        <v>0</v>
      </c>
      <c r="AL1581" s="13">
        <f>IF($D1581="",0,IF($E1581="",0,IF(VLOOKUP($E1581,paramètres!$E$33:$F$44,2,FALSE)&lt;=VLOOKUP($AL$18,paramètres!$E$33:$F$44,2,FALSE),Z1581*$D1581,0)))</f>
        <v>0</v>
      </c>
      <c r="AM1581" s="13">
        <f>IF($D1581="",0,IF($E1581="",0,IF(VLOOKUP($E1581,paramètres!$E$33:$F$44,2,FALSE)&lt;=VLOOKUP($AM$18,paramètres!$E$33:$F$44,2,FALSE),AA1581*$D1581,0)))</f>
        <v>0</v>
      </c>
      <c r="AN1581" s="154">
        <f>IF($D1581="",0,IF($E1581="",0,IF(VLOOKUP($E1581,paramètres!$E$33:$F$44,2,FALSE)&lt;=VLOOKUP($AN$18,paramètres!$E$33:$F$44,2,FALSE),AB1581*$D1581,0)))</f>
        <v>0</v>
      </c>
      <c r="AO1581" s="149" t="str">
        <f>IF(paramètres!$B$28=1,((SUM(Q1581:Z1581)/1.02)+SUM(AA1581:AB1581))*0.0303/9*COUNT(Q1581:Y1581),IF(paramètres!$B$28=2,(SUM(Q1581:AB1581))*0.0303/9*COUNT(Q1581:Y1581),"Missing Delta option"))</f>
        <v>Missing Delta option</v>
      </c>
      <c r="AP1581" s="13" t="str">
        <f>IF(paramètres!$B$28=1,(((SUM(Q1581:Z1581)/1.02)+SUM(AA1581:AB1581))+((SUM(AC1581:AL1581)/1.02)+SUM(AM1581:AO1581)))*cotpatr,IF(paramètres!$B$28=2,(SUM(Q1581:AO1581)*cotpatr),"Missing Delta Option"))</f>
        <v>Missing Delta Option</v>
      </c>
      <c r="AQ1581" s="13" t="str" cm="1">
        <f t="array" ref="AQ1581">IF(paramètres!$B$28=1,(((SUM(Q1581:Z1581)/1.02)+SUM(AA1581:AB1581))+((SUM(AC1581:AN1581)/1.02)+SUM(AM1581:AN1581)))/12*pécule,IF(paramètres!$B$28=2,SUM(Q1581:AN1581)/12*pécule,"Missing Delta Option"))</f>
        <v>Missing Delta Option</v>
      </c>
      <c r="AR1581" s="132" t="e">
        <f>IF(paramètres!$B$28=1,(((SUM(Q1581:Z1581)/1.02)+SUM(AA1581:AB1581))+((SUM(AC1581:AN1581)/1.02)+SUM(AM1581:AN1581)))+AO1581+AP1581+AQ1581,SUM(Q1581:AN1581)+AO1581+AP1581+AQ1581)</f>
        <v>#VALUE!</v>
      </c>
    </row>
    <row r="1582" spans="1:44" x14ac:dyDescent="0.25">
      <c r="A1582" s="131"/>
      <c r="B1582" s="39"/>
      <c r="C1582" s="39"/>
      <c r="D1582" s="93"/>
      <c r="E1582" s="68"/>
      <c r="F1582" s="40"/>
      <c r="G1582" s="94"/>
      <c r="H1582" s="38"/>
      <c r="I1582" s="95"/>
      <c r="J1582" s="40"/>
      <c r="K1582" s="38"/>
      <c r="L1582" s="95"/>
      <c r="M1582" s="40"/>
      <c r="N1582" s="38"/>
      <c r="O1582" s="95"/>
      <c r="P1582" s="68"/>
      <c r="Q1582" s="226"/>
      <c r="R1582" s="227"/>
      <c r="S1582" s="227"/>
      <c r="T1582" s="227"/>
      <c r="U1582" s="227"/>
      <c r="V1582" s="227"/>
      <c r="W1582" s="227"/>
      <c r="X1582" s="227"/>
      <c r="Y1582" s="227"/>
      <c r="Z1582" s="227"/>
      <c r="AA1582" s="227"/>
      <c r="AB1582" s="228"/>
      <c r="AC1582" s="149">
        <f>IF($D1582="",0,IF($E1582="",0,IF(VLOOKUP($E1582,paramètres!$E$33:$F$44,2,FALSE)&lt;=VLOOKUP($AC$18,paramètres!$E$33:$F$44,2,FALSE),Q1582*$D1582,0)))</f>
        <v>0</v>
      </c>
      <c r="AD1582" s="13">
        <f>IF($D1582="",0,IF($E1582="",0,IF(VLOOKUP($E1582,paramètres!$E$33:$F$44,2,FALSE)&lt;=VLOOKUP($AD$18,paramètres!$E$33:$F$44,2,FALSE),R1582*$D1582,0)))</f>
        <v>0</v>
      </c>
      <c r="AE1582" s="13">
        <f>IF($D1582="",0,IF($E1582="",0,IF(VLOOKUP($E1582,paramètres!$E$33:$F$44,2,FALSE)&lt;=VLOOKUP($AE$18,paramètres!$E$33:$F$44,2,FALSE),S1582*$D1582,0)))</f>
        <v>0</v>
      </c>
      <c r="AF1582" s="13">
        <f>IF($D1582="",0,IF($E1582="",0,IF(VLOOKUP($E1582,paramètres!$E$33:$F$44,2,FALSE)&lt;=VLOOKUP($AF$18,paramètres!$E$33:$F$44,2,FALSE),T1582*$D1582,0)))</f>
        <v>0</v>
      </c>
      <c r="AG1582" s="13">
        <f>IF($D1582="",0,IF($E1582="",0,IF(VLOOKUP($E1582,paramètres!$E$33:$F$44,2,FALSE)&lt;=VLOOKUP($AG$18,paramètres!$E$33:$F$44,2,FALSE),U1582*$D1582,0)))</f>
        <v>0</v>
      </c>
      <c r="AH1582" s="13">
        <f>IF($D1582="",0,IF($E1582="",0,IF(VLOOKUP($E1582,paramètres!$E$33:$F$44,2,FALSE)&lt;=VLOOKUP($AH$18,paramètres!$E$33:$F$44,2,FALSE),V1582*$D1582,0)))</f>
        <v>0</v>
      </c>
      <c r="AI1582" s="13">
        <f>IF($D1582="",0,IF($E1582="",0,IF(VLOOKUP($E1582,paramètres!$E$33:$F$44,2,FALSE)&lt;=VLOOKUP($AI$18,paramètres!$E$33:$F$44,2,FALSE),W1582*$D1582,0)))</f>
        <v>0</v>
      </c>
      <c r="AJ1582" s="13">
        <f>IF($D1582="",0,IF($E1582="",0,IF(VLOOKUP($E1582,paramètres!$E$33:$F$44,2,FALSE)&lt;=VLOOKUP($AJ$18,paramètres!$E$33:$F$44,2,FALSE),X1582*$D1582,0)))</f>
        <v>0</v>
      </c>
      <c r="AK1582" s="13">
        <f>IF($D1582="",0,IF($E1582="",0,IF(VLOOKUP($E1582,paramètres!$E$33:$F$44,2,FALSE)&lt;=VLOOKUP($AK$18,paramètres!$E$33:$F$44,2,FALSE),Y1582*$D1582,0)))</f>
        <v>0</v>
      </c>
      <c r="AL1582" s="13">
        <f>IF($D1582="",0,IF($E1582="",0,IF(VLOOKUP($E1582,paramètres!$E$33:$F$44,2,FALSE)&lt;=VLOOKUP($AL$18,paramètres!$E$33:$F$44,2,FALSE),Z1582*$D1582,0)))</f>
        <v>0</v>
      </c>
      <c r="AM1582" s="13">
        <f>IF($D1582="",0,IF($E1582="",0,IF(VLOOKUP($E1582,paramètres!$E$33:$F$44,2,FALSE)&lt;=VLOOKUP($AM$18,paramètres!$E$33:$F$44,2,FALSE),AA1582*$D1582,0)))</f>
        <v>0</v>
      </c>
      <c r="AN1582" s="154">
        <f>IF($D1582="",0,IF($E1582="",0,IF(VLOOKUP($E1582,paramètres!$E$33:$F$44,2,FALSE)&lt;=VLOOKUP($AN$18,paramètres!$E$33:$F$44,2,FALSE),AB1582*$D1582,0)))</f>
        <v>0</v>
      </c>
      <c r="AO1582" s="149" t="str">
        <f>IF(paramètres!$B$28=1,((SUM(Q1582:Z1582)/1.02)+SUM(AA1582:AB1582))*0.0303/9*COUNT(Q1582:Y1582),IF(paramètres!$B$28=2,(SUM(Q1582:AB1582))*0.0303/9*COUNT(Q1582:Y1582),"Missing Delta option"))</f>
        <v>Missing Delta option</v>
      </c>
      <c r="AP1582" s="13" t="str">
        <f>IF(paramètres!$B$28=1,(((SUM(Q1582:Z1582)/1.02)+SUM(AA1582:AB1582))+((SUM(AC1582:AL1582)/1.02)+SUM(AM1582:AO1582)))*cotpatr,IF(paramètres!$B$28=2,(SUM(Q1582:AO1582)*cotpatr),"Missing Delta Option"))</f>
        <v>Missing Delta Option</v>
      </c>
      <c r="AQ1582" s="13" t="str" cm="1">
        <f t="array" ref="AQ1582">IF(paramètres!$B$28=1,(((SUM(Q1582:Z1582)/1.02)+SUM(AA1582:AB1582))+((SUM(AC1582:AN1582)/1.02)+SUM(AM1582:AN1582)))/12*pécule,IF(paramètres!$B$28=2,SUM(Q1582:AN1582)/12*pécule,"Missing Delta Option"))</f>
        <v>Missing Delta Option</v>
      </c>
      <c r="AR1582" s="132" t="e">
        <f>IF(paramètres!$B$28=1,(((SUM(Q1582:Z1582)/1.02)+SUM(AA1582:AB1582))+((SUM(AC1582:AN1582)/1.02)+SUM(AM1582:AN1582)))+AO1582+AP1582+AQ1582,SUM(Q1582:AN1582)+AO1582+AP1582+AQ1582)</f>
        <v>#VALUE!</v>
      </c>
    </row>
    <row r="1583" spans="1:44" x14ac:dyDescent="0.25">
      <c r="A1583" s="131"/>
      <c r="B1583" s="39"/>
      <c r="C1583" s="39"/>
      <c r="D1583" s="93"/>
      <c r="E1583" s="68"/>
      <c r="F1583" s="40"/>
      <c r="G1583" s="94"/>
      <c r="H1583" s="38"/>
      <c r="I1583" s="95"/>
      <c r="J1583" s="40"/>
      <c r="K1583" s="38"/>
      <c r="L1583" s="95"/>
      <c r="M1583" s="40"/>
      <c r="N1583" s="38"/>
      <c r="O1583" s="95"/>
      <c r="P1583" s="68"/>
      <c r="Q1583" s="226"/>
      <c r="R1583" s="227"/>
      <c r="S1583" s="227"/>
      <c r="T1583" s="227"/>
      <c r="U1583" s="227"/>
      <c r="V1583" s="227"/>
      <c r="W1583" s="227"/>
      <c r="X1583" s="227"/>
      <c r="Y1583" s="227"/>
      <c r="Z1583" s="227"/>
      <c r="AA1583" s="227"/>
      <c r="AB1583" s="228"/>
      <c r="AC1583" s="149">
        <f>IF($D1583="",0,IF($E1583="",0,IF(VLOOKUP($E1583,paramètres!$E$33:$F$44,2,FALSE)&lt;=VLOOKUP($AC$18,paramètres!$E$33:$F$44,2,FALSE),Q1583*$D1583,0)))</f>
        <v>0</v>
      </c>
      <c r="AD1583" s="13">
        <f>IF($D1583="",0,IF($E1583="",0,IF(VLOOKUP($E1583,paramètres!$E$33:$F$44,2,FALSE)&lt;=VLOOKUP($AD$18,paramètres!$E$33:$F$44,2,FALSE),R1583*$D1583,0)))</f>
        <v>0</v>
      </c>
      <c r="AE1583" s="13">
        <f>IF($D1583="",0,IF($E1583="",0,IF(VLOOKUP($E1583,paramètres!$E$33:$F$44,2,FALSE)&lt;=VLOOKUP($AE$18,paramètres!$E$33:$F$44,2,FALSE),S1583*$D1583,0)))</f>
        <v>0</v>
      </c>
      <c r="AF1583" s="13">
        <f>IF($D1583="",0,IF($E1583="",0,IF(VLOOKUP($E1583,paramètres!$E$33:$F$44,2,FALSE)&lt;=VLOOKUP($AF$18,paramètres!$E$33:$F$44,2,FALSE),T1583*$D1583,0)))</f>
        <v>0</v>
      </c>
      <c r="AG1583" s="13">
        <f>IF($D1583="",0,IF($E1583="",0,IF(VLOOKUP($E1583,paramètres!$E$33:$F$44,2,FALSE)&lt;=VLOOKUP($AG$18,paramètres!$E$33:$F$44,2,FALSE),U1583*$D1583,0)))</f>
        <v>0</v>
      </c>
      <c r="AH1583" s="13">
        <f>IF($D1583="",0,IF($E1583="",0,IF(VLOOKUP($E1583,paramètres!$E$33:$F$44,2,FALSE)&lt;=VLOOKUP($AH$18,paramètres!$E$33:$F$44,2,FALSE),V1583*$D1583,0)))</f>
        <v>0</v>
      </c>
      <c r="AI1583" s="13">
        <f>IF($D1583="",0,IF($E1583="",0,IF(VLOOKUP($E1583,paramètres!$E$33:$F$44,2,FALSE)&lt;=VLOOKUP($AI$18,paramètres!$E$33:$F$44,2,FALSE),W1583*$D1583,0)))</f>
        <v>0</v>
      </c>
      <c r="AJ1583" s="13">
        <f>IF($D1583="",0,IF($E1583="",0,IF(VLOOKUP($E1583,paramètres!$E$33:$F$44,2,FALSE)&lt;=VLOOKUP($AJ$18,paramètres!$E$33:$F$44,2,FALSE),X1583*$D1583,0)))</f>
        <v>0</v>
      </c>
      <c r="AK1583" s="13">
        <f>IF($D1583="",0,IF($E1583="",0,IF(VLOOKUP($E1583,paramètres!$E$33:$F$44,2,FALSE)&lt;=VLOOKUP($AK$18,paramètres!$E$33:$F$44,2,FALSE),Y1583*$D1583,0)))</f>
        <v>0</v>
      </c>
      <c r="AL1583" s="13">
        <f>IF($D1583="",0,IF($E1583="",0,IF(VLOOKUP($E1583,paramètres!$E$33:$F$44,2,FALSE)&lt;=VLOOKUP($AL$18,paramètres!$E$33:$F$44,2,FALSE),Z1583*$D1583,0)))</f>
        <v>0</v>
      </c>
      <c r="AM1583" s="13">
        <f>IF($D1583="",0,IF($E1583="",0,IF(VLOOKUP($E1583,paramètres!$E$33:$F$44,2,FALSE)&lt;=VLOOKUP($AM$18,paramètres!$E$33:$F$44,2,FALSE),AA1583*$D1583,0)))</f>
        <v>0</v>
      </c>
      <c r="AN1583" s="154">
        <f>IF($D1583="",0,IF($E1583="",0,IF(VLOOKUP($E1583,paramètres!$E$33:$F$44,2,FALSE)&lt;=VLOOKUP($AN$18,paramètres!$E$33:$F$44,2,FALSE),AB1583*$D1583,0)))</f>
        <v>0</v>
      </c>
      <c r="AO1583" s="149" t="str">
        <f>IF(paramètres!$B$28=1,((SUM(Q1583:Z1583)/1.02)+SUM(AA1583:AB1583))*0.0303/9*COUNT(Q1583:Y1583),IF(paramètres!$B$28=2,(SUM(Q1583:AB1583))*0.0303/9*COUNT(Q1583:Y1583),"Missing Delta option"))</f>
        <v>Missing Delta option</v>
      </c>
      <c r="AP1583" s="13" t="str">
        <f>IF(paramètres!$B$28=1,(((SUM(Q1583:Z1583)/1.02)+SUM(AA1583:AB1583))+((SUM(AC1583:AL1583)/1.02)+SUM(AM1583:AO1583)))*cotpatr,IF(paramètres!$B$28=2,(SUM(Q1583:AO1583)*cotpatr),"Missing Delta Option"))</f>
        <v>Missing Delta Option</v>
      </c>
      <c r="AQ1583" s="13" t="str" cm="1">
        <f t="array" ref="AQ1583">IF(paramètres!$B$28=1,(((SUM(Q1583:Z1583)/1.02)+SUM(AA1583:AB1583))+((SUM(AC1583:AN1583)/1.02)+SUM(AM1583:AN1583)))/12*pécule,IF(paramètres!$B$28=2,SUM(Q1583:AN1583)/12*pécule,"Missing Delta Option"))</f>
        <v>Missing Delta Option</v>
      </c>
      <c r="AR1583" s="132" t="e">
        <f>IF(paramètres!$B$28=1,(((SUM(Q1583:Z1583)/1.02)+SUM(AA1583:AB1583))+((SUM(AC1583:AN1583)/1.02)+SUM(AM1583:AN1583)))+AO1583+AP1583+AQ1583,SUM(Q1583:AN1583)+AO1583+AP1583+AQ1583)</f>
        <v>#VALUE!</v>
      </c>
    </row>
    <row r="1584" spans="1:44" x14ac:dyDescent="0.25">
      <c r="A1584" s="131"/>
      <c r="B1584" s="39"/>
      <c r="C1584" s="39"/>
      <c r="D1584" s="93"/>
      <c r="E1584" s="68"/>
      <c r="F1584" s="40"/>
      <c r="G1584" s="94"/>
      <c r="H1584" s="38"/>
      <c r="I1584" s="95"/>
      <c r="J1584" s="40"/>
      <c r="K1584" s="38"/>
      <c r="L1584" s="95"/>
      <c r="M1584" s="40"/>
      <c r="N1584" s="38"/>
      <c r="O1584" s="95"/>
      <c r="P1584" s="68"/>
      <c r="Q1584" s="226"/>
      <c r="R1584" s="227"/>
      <c r="S1584" s="227"/>
      <c r="T1584" s="227"/>
      <c r="U1584" s="227"/>
      <c r="V1584" s="227"/>
      <c r="W1584" s="227"/>
      <c r="X1584" s="227"/>
      <c r="Y1584" s="227"/>
      <c r="Z1584" s="227"/>
      <c r="AA1584" s="227"/>
      <c r="AB1584" s="228"/>
      <c r="AC1584" s="149">
        <f>IF($D1584="",0,IF($E1584="",0,IF(VLOOKUP($E1584,paramètres!$E$33:$F$44,2,FALSE)&lt;=VLOOKUP($AC$18,paramètres!$E$33:$F$44,2,FALSE),Q1584*$D1584,0)))</f>
        <v>0</v>
      </c>
      <c r="AD1584" s="13">
        <f>IF($D1584="",0,IF($E1584="",0,IF(VLOOKUP($E1584,paramètres!$E$33:$F$44,2,FALSE)&lt;=VLOOKUP($AD$18,paramètres!$E$33:$F$44,2,FALSE),R1584*$D1584,0)))</f>
        <v>0</v>
      </c>
      <c r="AE1584" s="13">
        <f>IF($D1584="",0,IF($E1584="",0,IF(VLOOKUP($E1584,paramètres!$E$33:$F$44,2,FALSE)&lt;=VLOOKUP($AE$18,paramètres!$E$33:$F$44,2,FALSE),S1584*$D1584,0)))</f>
        <v>0</v>
      </c>
      <c r="AF1584" s="13">
        <f>IF($D1584="",0,IF($E1584="",0,IF(VLOOKUP($E1584,paramètres!$E$33:$F$44,2,FALSE)&lt;=VLOOKUP($AF$18,paramètres!$E$33:$F$44,2,FALSE),T1584*$D1584,0)))</f>
        <v>0</v>
      </c>
      <c r="AG1584" s="13">
        <f>IF($D1584="",0,IF($E1584="",0,IF(VLOOKUP($E1584,paramètres!$E$33:$F$44,2,FALSE)&lt;=VLOOKUP($AG$18,paramètres!$E$33:$F$44,2,FALSE),U1584*$D1584,0)))</f>
        <v>0</v>
      </c>
      <c r="AH1584" s="13">
        <f>IF($D1584="",0,IF($E1584="",0,IF(VLOOKUP($E1584,paramètres!$E$33:$F$44,2,FALSE)&lt;=VLOOKUP($AH$18,paramètres!$E$33:$F$44,2,FALSE),V1584*$D1584,0)))</f>
        <v>0</v>
      </c>
      <c r="AI1584" s="13">
        <f>IF($D1584="",0,IF($E1584="",0,IF(VLOOKUP($E1584,paramètres!$E$33:$F$44,2,FALSE)&lt;=VLOOKUP($AI$18,paramètres!$E$33:$F$44,2,FALSE),W1584*$D1584,0)))</f>
        <v>0</v>
      </c>
      <c r="AJ1584" s="13">
        <f>IF($D1584="",0,IF($E1584="",0,IF(VLOOKUP($E1584,paramètres!$E$33:$F$44,2,FALSE)&lt;=VLOOKUP($AJ$18,paramètres!$E$33:$F$44,2,FALSE),X1584*$D1584,0)))</f>
        <v>0</v>
      </c>
      <c r="AK1584" s="13">
        <f>IF($D1584="",0,IF($E1584="",0,IF(VLOOKUP($E1584,paramètres!$E$33:$F$44,2,FALSE)&lt;=VLOOKUP($AK$18,paramètres!$E$33:$F$44,2,FALSE),Y1584*$D1584,0)))</f>
        <v>0</v>
      </c>
      <c r="AL1584" s="13">
        <f>IF($D1584="",0,IF($E1584="",0,IF(VLOOKUP($E1584,paramètres!$E$33:$F$44,2,FALSE)&lt;=VLOOKUP($AL$18,paramètres!$E$33:$F$44,2,FALSE),Z1584*$D1584,0)))</f>
        <v>0</v>
      </c>
      <c r="AM1584" s="13">
        <f>IF($D1584="",0,IF($E1584="",0,IF(VLOOKUP($E1584,paramètres!$E$33:$F$44,2,FALSE)&lt;=VLOOKUP($AM$18,paramètres!$E$33:$F$44,2,FALSE),AA1584*$D1584,0)))</f>
        <v>0</v>
      </c>
      <c r="AN1584" s="154">
        <f>IF($D1584="",0,IF($E1584="",0,IF(VLOOKUP($E1584,paramètres!$E$33:$F$44,2,FALSE)&lt;=VLOOKUP($AN$18,paramètres!$E$33:$F$44,2,FALSE),AB1584*$D1584,0)))</f>
        <v>0</v>
      </c>
      <c r="AO1584" s="149" t="str">
        <f>IF(paramètres!$B$28=1,((SUM(Q1584:Z1584)/1.02)+SUM(AA1584:AB1584))*0.0303/9*COUNT(Q1584:Y1584),IF(paramètres!$B$28=2,(SUM(Q1584:AB1584))*0.0303/9*COUNT(Q1584:Y1584),"Missing Delta option"))</f>
        <v>Missing Delta option</v>
      </c>
      <c r="AP1584" s="13" t="str">
        <f>IF(paramètres!$B$28=1,(((SUM(Q1584:Z1584)/1.02)+SUM(AA1584:AB1584))+((SUM(AC1584:AL1584)/1.02)+SUM(AM1584:AO1584)))*cotpatr,IF(paramètres!$B$28=2,(SUM(Q1584:AO1584)*cotpatr),"Missing Delta Option"))</f>
        <v>Missing Delta Option</v>
      </c>
      <c r="AQ1584" s="13" t="str" cm="1">
        <f t="array" ref="AQ1584">IF(paramètres!$B$28=1,(((SUM(Q1584:Z1584)/1.02)+SUM(AA1584:AB1584))+((SUM(AC1584:AN1584)/1.02)+SUM(AM1584:AN1584)))/12*pécule,IF(paramètres!$B$28=2,SUM(Q1584:AN1584)/12*pécule,"Missing Delta Option"))</f>
        <v>Missing Delta Option</v>
      </c>
      <c r="AR1584" s="132" t="e">
        <f>IF(paramètres!$B$28=1,(((SUM(Q1584:Z1584)/1.02)+SUM(AA1584:AB1584))+((SUM(AC1584:AN1584)/1.02)+SUM(AM1584:AN1584)))+AO1584+AP1584+AQ1584,SUM(Q1584:AN1584)+AO1584+AP1584+AQ1584)</f>
        <v>#VALUE!</v>
      </c>
    </row>
    <row r="1585" spans="1:44" x14ac:dyDescent="0.25">
      <c r="A1585" s="131"/>
      <c r="B1585" s="39"/>
      <c r="C1585" s="39"/>
      <c r="D1585" s="93"/>
      <c r="E1585" s="68"/>
      <c r="F1585" s="40"/>
      <c r="G1585" s="94"/>
      <c r="H1585" s="38"/>
      <c r="I1585" s="95"/>
      <c r="J1585" s="40"/>
      <c r="K1585" s="38"/>
      <c r="L1585" s="95"/>
      <c r="M1585" s="40"/>
      <c r="N1585" s="38"/>
      <c r="O1585" s="95"/>
      <c r="P1585" s="68"/>
      <c r="Q1585" s="226"/>
      <c r="R1585" s="227"/>
      <c r="S1585" s="227"/>
      <c r="T1585" s="227"/>
      <c r="U1585" s="227"/>
      <c r="V1585" s="227"/>
      <c r="W1585" s="227"/>
      <c r="X1585" s="227"/>
      <c r="Y1585" s="227"/>
      <c r="Z1585" s="227"/>
      <c r="AA1585" s="227"/>
      <c r="AB1585" s="228"/>
      <c r="AC1585" s="149">
        <f>IF($D1585="",0,IF($E1585="",0,IF(VLOOKUP($E1585,paramètres!$E$33:$F$44,2,FALSE)&lt;=VLOOKUP($AC$18,paramètres!$E$33:$F$44,2,FALSE),Q1585*$D1585,0)))</f>
        <v>0</v>
      </c>
      <c r="AD1585" s="13">
        <f>IF($D1585="",0,IF($E1585="",0,IF(VLOOKUP($E1585,paramètres!$E$33:$F$44,2,FALSE)&lt;=VLOOKUP($AD$18,paramètres!$E$33:$F$44,2,FALSE),R1585*$D1585,0)))</f>
        <v>0</v>
      </c>
      <c r="AE1585" s="13">
        <f>IF($D1585="",0,IF($E1585="",0,IF(VLOOKUP($E1585,paramètres!$E$33:$F$44,2,FALSE)&lt;=VLOOKUP($AE$18,paramètres!$E$33:$F$44,2,FALSE),S1585*$D1585,0)))</f>
        <v>0</v>
      </c>
      <c r="AF1585" s="13">
        <f>IF($D1585="",0,IF($E1585="",0,IF(VLOOKUP($E1585,paramètres!$E$33:$F$44,2,FALSE)&lt;=VLOOKUP($AF$18,paramètres!$E$33:$F$44,2,FALSE),T1585*$D1585,0)))</f>
        <v>0</v>
      </c>
      <c r="AG1585" s="13">
        <f>IF($D1585="",0,IF($E1585="",0,IF(VLOOKUP($E1585,paramètres!$E$33:$F$44,2,FALSE)&lt;=VLOOKUP($AG$18,paramètres!$E$33:$F$44,2,FALSE),U1585*$D1585,0)))</f>
        <v>0</v>
      </c>
      <c r="AH1585" s="13">
        <f>IF($D1585="",0,IF($E1585="",0,IF(VLOOKUP($E1585,paramètres!$E$33:$F$44,2,FALSE)&lt;=VLOOKUP($AH$18,paramètres!$E$33:$F$44,2,FALSE),V1585*$D1585,0)))</f>
        <v>0</v>
      </c>
      <c r="AI1585" s="13">
        <f>IF($D1585="",0,IF($E1585="",0,IF(VLOOKUP($E1585,paramètres!$E$33:$F$44,2,FALSE)&lt;=VLOOKUP($AI$18,paramètres!$E$33:$F$44,2,FALSE),W1585*$D1585,0)))</f>
        <v>0</v>
      </c>
      <c r="AJ1585" s="13">
        <f>IF($D1585="",0,IF($E1585="",0,IF(VLOOKUP($E1585,paramètres!$E$33:$F$44,2,FALSE)&lt;=VLOOKUP($AJ$18,paramètres!$E$33:$F$44,2,FALSE),X1585*$D1585,0)))</f>
        <v>0</v>
      </c>
      <c r="AK1585" s="13">
        <f>IF($D1585="",0,IF($E1585="",0,IF(VLOOKUP($E1585,paramètres!$E$33:$F$44,2,FALSE)&lt;=VLOOKUP($AK$18,paramètres!$E$33:$F$44,2,FALSE),Y1585*$D1585,0)))</f>
        <v>0</v>
      </c>
      <c r="AL1585" s="13">
        <f>IF($D1585="",0,IF($E1585="",0,IF(VLOOKUP($E1585,paramètres!$E$33:$F$44,2,FALSE)&lt;=VLOOKUP($AL$18,paramètres!$E$33:$F$44,2,FALSE),Z1585*$D1585,0)))</f>
        <v>0</v>
      </c>
      <c r="AM1585" s="13">
        <f>IF($D1585="",0,IF($E1585="",0,IF(VLOOKUP($E1585,paramètres!$E$33:$F$44,2,FALSE)&lt;=VLOOKUP($AM$18,paramètres!$E$33:$F$44,2,FALSE),AA1585*$D1585,0)))</f>
        <v>0</v>
      </c>
      <c r="AN1585" s="154">
        <f>IF($D1585="",0,IF($E1585="",0,IF(VLOOKUP($E1585,paramètres!$E$33:$F$44,2,FALSE)&lt;=VLOOKUP($AN$18,paramètres!$E$33:$F$44,2,FALSE),AB1585*$D1585,0)))</f>
        <v>0</v>
      </c>
      <c r="AO1585" s="149" t="str">
        <f>IF(paramètres!$B$28=1,((SUM(Q1585:Z1585)/1.02)+SUM(AA1585:AB1585))*0.0303/9*COUNT(Q1585:Y1585),IF(paramètres!$B$28=2,(SUM(Q1585:AB1585))*0.0303/9*COUNT(Q1585:Y1585),"Missing Delta option"))</f>
        <v>Missing Delta option</v>
      </c>
      <c r="AP1585" s="13" t="str">
        <f>IF(paramètres!$B$28=1,(((SUM(Q1585:Z1585)/1.02)+SUM(AA1585:AB1585))+((SUM(AC1585:AL1585)/1.02)+SUM(AM1585:AO1585)))*cotpatr,IF(paramètres!$B$28=2,(SUM(Q1585:AO1585)*cotpatr),"Missing Delta Option"))</f>
        <v>Missing Delta Option</v>
      </c>
      <c r="AQ1585" s="13" t="str" cm="1">
        <f t="array" ref="AQ1585">IF(paramètres!$B$28=1,(((SUM(Q1585:Z1585)/1.02)+SUM(AA1585:AB1585))+((SUM(AC1585:AN1585)/1.02)+SUM(AM1585:AN1585)))/12*pécule,IF(paramètres!$B$28=2,SUM(Q1585:AN1585)/12*pécule,"Missing Delta Option"))</f>
        <v>Missing Delta Option</v>
      </c>
      <c r="AR1585" s="132" t="e">
        <f>IF(paramètres!$B$28=1,(((SUM(Q1585:Z1585)/1.02)+SUM(AA1585:AB1585))+((SUM(AC1585:AN1585)/1.02)+SUM(AM1585:AN1585)))+AO1585+AP1585+AQ1585,SUM(Q1585:AN1585)+AO1585+AP1585+AQ1585)</f>
        <v>#VALUE!</v>
      </c>
    </row>
    <row r="1586" spans="1:44" x14ac:dyDescent="0.25">
      <c r="A1586" s="131"/>
      <c r="B1586" s="39"/>
      <c r="C1586" s="39"/>
      <c r="D1586" s="93"/>
      <c r="E1586" s="68"/>
      <c r="F1586" s="40"/>
      <c r="G1586" s="94"/>
      <c r="H1586" s="38"/>
      <c r="I1586" s="95"/>
      <c r="J1586" s="40"/>
      <c r="K1586" s="38"/>
      <c r="L1586" s="95"/>
      <c r="M1586" s="40"/>
      <c r="N1586" s="38"/>
      <c r="O1586" s="95"/>
      <c r="P1586" s="68"/>
      <c r="Q1586" s="226"/>
      <c r="R1586" s="227"/>
      <c r="S1586" s="227"/>
      <c r="T1586" s="227"/>
      <c r="U1586" s="227"/>
      <c r="V1586" s="227"/>
      <c r="W1586" s="227"/>
      <c r="X1586" s="227"/>
      <c r="Y1586" s="227"/>
      <c r="Z1586" s="227"/>
      <c r="AA1586" s="227"/>
      <c r="AB1586" s="228"/>
      <c r="AC1586" s="149">
        <f>IF($D1586="",0,IF($E1586="",0,IF(VLOOKUP($E1586,paramètres!$E$33:$F$44,2,FALSE)&lt;=VLOOKUP($AC$18,paramètres!$E$33:$F$44,2,FALSE),Q1586*$D1586,0)))</f>
        <v>0</v>
      </c>
      <c r="AD1586" s="13">
        <f>IF($D1586="",0,IF($E1586="",0,IF(VLOOKUP($E1586,paramètres!$E$33:$F$44,2,FALSE)&lt;=VLOOKUP($AD$18,paramètres!$E$33:$F$44,2,FALSE),R1586*$D1586,0)))</f>
        <v>0</v>
      </c>
      <c r="AE1586" s="13">
        <f>IF($D1586="",0,IF($E1586="",0,IF(VLOOKUP($E1586,paramètres!$E$33:$F$44,2,FALSE)&lt;=VLOOKUP($AE$18,paramètres!$E$33:$F$44,2,FALSE),S1586*$D1586,0)))</f>
        <v>0</v>
      </c>
      <c r="AF1586" s="13">
        <f>IF($D1586="",0,IF($E1586="",0,IF(VLOOKUP($E1586,paramètres!$E$33:$F$44,2,FALSE)&lt;=VLOOKUP($AF$18,paramètres!$E$33:$F$44,2,FALSE),T1586*$D1586,0)))</f>
        <v>0</v>
      </c>
      <c r="AG1586" s="13">
        <f>IF($D1586="",0,IF($E1586="",0,IF(VLOOKUP($E1586,paramètres!$E$33:$F$44,2,FALSE)&lt;=VLOOKUP($AG$18,paramètres!$E$33:$F$44,2,FALSE),U1586*$D1586,0)))</f>
        <v>0</v>
      </c>
      <c r="AH1586" s="13">
        <f>IF($D1586="",0,IF($E1586="",0,IF(VLOOKUP($E1586,paramètres!$E$33:$F$44,2,FALSE)&lt;=VLOOKUP($AH$18,paramètres!$E$33:$F$44,2,FALSE),V1586*$D1586,0)))</f>
        <v>0</v>
      </c>
      <c r="AI1586" s="13">
        <f>IF($D1586="",0,IF($E1586="",0,IF(VLOOKUP($E1586,paramètres!$E$33:$F$44,2,FALSE)&lt;=VLOOKUP($AI$18,paramètres!$E$33:$F$44,2,FALSE),W1586*$D1586,0)))</f>
        <v>0</v>
      </c>
      <c r="AJ1586" s="13">
        <f>IF($D1586="",0,IF($E1586="",0,IF(VLOOKUP($E1586,paramètres!$E$33:$F$44,2,FALSE)&lt;=VLOOKUP($AJ$18,paramètres!$E$33:$F$44,2,FALSE),X1586*$D1586,0)))</f>
        <v>0</v>
      </c>
      <c r="AK1586" s="13">
        <f>IF($D1586="",0,IF($E1586="",0,IF(VLOOKUP($E1586,paramètres!$E$33:$F$44,2,FALSE)&lt;=VLOOKUP($AK$18,paramètres!$E$33:$F$44,2,FALSE),Y1586*$D1586,0)))</f>
        <v>0</v>
      </c>
      <c r="AL1586" s="13">
        <f>IF($D1586="",0,IF($E1586="",0,IF(VLOOKUP($E1586,paramètres!$E$33:$F$44,2,FALSE)&lt;=VLOOKUP($AL$18,paramètres!$E$33:$F$44,2,FALSE),Z1586*$D1586,0)))</f>
        <v>0</v>
      </c>
      <c r="AM1586" s="13">
        <f>IF($D1586="",0,IF($E1586="",0,IF(VLOOKUP($E1586,paramètres!$E$33:$F$44,2,FALSE)&lt;=VLOOKUP($AM$18,paramètres!$E$33:$F$44,2,FALSE),AA1586*$D1586,0)))</f>
        <v>0</v>
      </c>
      <c r="AN1586" s="154">
        <f>IF($D1586="",0,IF($E1586="",0,IF(VLOOKUP($E1586,paramètres!$E$33:$F$44,2,FALSE)&lt;=VLOOKUP($AN$18,paramètres!$E$33:$F$44,2,FALSE),AB1586*$D1586,0)))</f>
        <v>0</v>
      </c>
      <c r="AO1586" s="149" t="str">
        <f>IF(paramètres!$B$28=1,((SUM(Q1586:Z1586)/1.02)+SUM(AA1586:AB1586))*0.0303/9*COUNT(Q1586:Y1586),IF(paramètres!$B$28=2,(SUM(Q1586:AB1586))*0.0303/9*COUNT(Q1586:Y1586),"Missing Delta option"))</f>
        <v>Missing Delta option</v>
      </c>
      <c r="AP1586" s="13" t="str">
        <f>IF(paramètres!$B$28=1,(((SUM(Q1586:Z1586)/1.02)+SUM(AA1586:AB1586))+((SUM(AC1586:AL1586)/1.02)+SUM(AM1586:AO1586)))*cotpatr,IF(paramètres!$B$28=2,(SUM(Q1586:AO1586)*cotpatr),"Missing Delta Option"))</f>
        <v>Missing Delta Option</v>
      </c>
      <c r="AQ1586" s="13" t="str" cm="1">
        <f t="array" ref="AQ1586">IF(paramètres!$B$28=1,(((SUM(Q1586:Z1586)/1.02)+SUM(AA1586:AB1586))+((SUM(AC1586:AN1586)/1.02)+SUM(AM1586:AN1586)))/12*pécule,IF(paramètres!$B$28=2,SUM(Q1586:AN1586)/12*pécule,"Missing Delta Option"))</f>
        <v>Missing Delta Option</v>
      </c>
      <c r="AR1586" s="132" t="e">
        <f>IF(paramètres!$B$28=1,(((SUM(Q1586:Z1586)/1.02)+SUM(AA1586:AB1586))+((SUM(AC1586:AN1586)/1.02)+SUM(AM1586:AN1586)))+AO1586+AP1586+AQ1586,SUM(Q1586:AN1586)+AO1586+AP1586+AQ1586)</f>
        <v>#VALUE!</v>
      </c>
    </row>
    <row r="1587" spans="1:44" x14ac:dyDescent="0.25">
      <c r="A1587" s="131"/>
      <c r="B1587" s="39"/>
      <c r="C1587" s="39"/>
      <c r="D1587" s="93"/>
      <c r="E1587" s="68"/>
      <c r="F1587" s="40"/>
      <c r="G1587" s="94"/>
      <c r="H1587" s="38"/>
      <c r="I1587" s="95"/>
      <c r="J1587" s="40"/>
      <c r="K1587" s="38"/>
      <c r="L1587" s="95"/>
      <c r="M1587" s="40"/>
      <c r="N1587" s="38"/>
      <c r="O1587" s="95"/>
      <c r="P1587" s="68"/>
      <c r="Q1587" s="226"/>
      <c r="R1587" s="227"/>
      <c r="S1587" s="227"/>
      <c r="T1587" s="227"/>
      <c r="U1587" s="227"/>
      <c r="V1587" s="227"/>
      <c r="W1587" s="227"/>
      <c r="X1587" s="227"/>
      <c r="Y1587" s="227"/>
      <c r="Z1587" s="227"/>
      <c r="AA1587" s="227"/>
      <c r="AB1587" s="228"/>
      <c r="AC1587" s="149">
        <f>IF($D1587="",0,IF($E1587="",0,IF(VLOOKUP($E1587,paramètres!$E$33:$F$44,2,FALSE)&lt;=VLOOKUP($AC$18,paramètres!$E$33:$F$44,2,FALSE),Q1587*$D1587,0)))</f>
        <v>0</v>
      </c>
      <c r="AD1587" s="13">
        <f>IF($D1587="",0,IF($E1587="",0,IF(VLOOKUP($E1587,paramètres!$E$33:$F$44,2,FALSE)&lt;=VLOOKUP($AD$18,paramètres!$E$33:$F$44,2,FALSE),R1587*$D1587,0)))</f>
        <v>0</v>
      </c>
      <c r="AE1587" s="13">
        <f>IF($D1587="",0,IF($E1587="",0,IF(VLOOKUP($E1587,paramètres!$E$33:$F$44,2,FALSE)&lt;=VLOOKUP($AE$18,paramètres!$E$33:$F$44,2,FALSE),S1587*$D1587,0)))</f>
        <v>0</v>
      </c>
      <c r="AF1587" s="13">
        <f>IF($D1587="",0,IF($E1587="",0,IF(VLOOKUP($E1587,paramètres!$E$33:$F$44,2,FALSE)&lt;=VLOOKUP($AF$18,paramètres!$E$33:$F$44,2,FALSE),T1587*$D1587,0)))</f>
        <v>0</v>
      </c>
      <c r="AG1587" s="13">
        <f>IF($D1587="",0,IF($E1587="",0,IF(VLOOKUP($E1587,paramètres!$E$33:$F$44,2,FALSE)&lt;=VLOOKUP($AG$18,paramètres!$E$33:$F$44,2,FALSE),U1587*$D1587,0)))</f>
        <v>0</v>
      </c>
      <c r="AH1587" s="13">
        <f>IF($D1587="",0,IF($E1587="",0,IF(VLOOKUP($E1587,paramètres!$E$33:$F$44,2,FALSE)&lt;=VLOOKUP($AH$18,paramètres!$E$33:$F$44,2,FALSE),V1587*$D1587,0)))</f>
        <v>0</v>
      </c>
      <c r="AI1587" s="13">
        <f>IF($D1587="",0,IF($E1587="",0,IF(VLOOKUP($E1587,paramètres!$E$33:$F$44,2,FALSE)&lt;=VLOOKUP($AI$18,paramètres!$E$33:$F$44,2,FALSE),W1587*$D1587,0)))</f>
        <v>0</v>
      </c>
      <c r="AJ1587" s="13">
        <f>IF($D1587="",0,IF($E1587="",0,IF(VLOOKUP($E1587,paramètres!$E$33:$F$44,2,FALSE)&lt;=VLOOKUP($AJ$18,paramètres!$E$33:$F$44,2,FALSE),X1587*$D1587,0)))</f>
        <v>0</v>
      </c>
      <c r="AK1587" s="13">
        <f>IF($D1587="",0,IF($E1587="",0,IF(VLOOKUP($E1587,paramètres!$E$33:$F$44,2,FALSE)&lt;=VLOOKUP($AK$18,paramètres!$E$33:$F$44,2,FALSE),Y1587*$D1587,0)))</f>
        <v>0</v>
      </c>
      <c r="AL1587" s="13">
        <f>IF($D1587="",0,IF($E1587="",0,IF(VLOOKUP($E1587,paramètres!$E$33:$F$44,2,FALSE)&lt;=VLOOKUP($AL$18,paramètres!$E$33:$F$44,2,FALSE),Z1587*$D1587,0)))</f>
        <v>0</v>
      </c>
      <c r="AM1587" s="13">
        <f>IF($D1587="",0,IF($E1587="",0,IF(VLOOKUP($E1587,paramètres!$E$33:$F$44,2,FALSE)&lt;=VLOOKUP($AM$18,paramètres!$E$33:$F$44,2,FALSE),AA1587*$D1587,0)))</f>
        <v>0</v>
      </c>
      <c r="AN1587" s="154">
        <f>IF($D1587="",0,IF($E1587="",0,IF(VLOOKUP($E1587,paramètres!$E$33:$F$44,2,FALSE)&lt;=VLOOKUP($AN$18,paramètres!$E$33:$F$44,2,FALSE),AB1587*$D1587,0)))</f>
        <v>0</v>
      </c>
      <c r="AO1587" s="149" t="str">
        <f>IF(paramètres!$B$28=1,((SUM(Q1587:Z1587)/1.02)+SUM(AA1587:AB1587))*0.0303/9*COUNT(Q1587:Y1587),IF(paramètres!$B$28=2,(SUM(Q1587:AB1587))*0.0303/9*COUNT(Q1587:Y1587),"Missing Delta option"))</f>
        <v>Missing Delta option</v>
      </c>
      <c r="AP1587" s="13" t="str">
        <f>IF(paramètres!$B$28=1,(((SUM(Q1587:Z1587)/1.02)+SUM(AA1587:AB1587))+((SUM(AC1587:AL1587)/1.02)+SUM(AM1587:AO1587)))*cotpatr,IF(paramètres!$B$28=2,(SUM(Q1587:AO1587)*cotpatr),"Missing Delta Option"))</f>
        <v>Missing Delta Option</v>
      </c>
      <c r="AQ1587" s="13" t="str" cm="1">
        <f t="array" ref="AQ1587">IF(paramètres!$B$28=1,(((SUM(Q1587:Z1587)/1.02)+SUM(AA1587:AB1587))+((SUM(AC1587:AN1587)/1.02)+SUM(AM1587:AN1587)))/12*pécule,IF(paramètres!$B$28=2,SUM(Q1587:AN1587)/12*pécule,"Missing Delta Option"))</f>
        <v>Missing Delta Option</v>
      </c>
      <c r="AR1587" s="132" t="e">
        <f>IF(paramètres!$B$28=1,(((SUM(Q1587:Z1587)/1.02)+SUM(AA1587:AB1587))+((SUM(AC1587:AN1587)/1.02)+SUM(AM1587:AN1587)))+AO1587+AP1587+AQ1587,SUM(Q1587:AN1587)+AO1587+AP1587+AQ1587)</f>
        <v>#VALUE!</v>
      </c>
    </row>
    <row r="1588" spans="1:44" x14ac:dyDescent="0.25">
      <c r="A1588" s="131"/>
      <c r="B1588" s="39"/>
      <c r="C1588" s="39"/>
      <c r="D1588" s="93"/>
      <c r="E1588" s="68"/>
      <c r="F1588" s="40"/>
      <c r="G1588" s="94"/>
      <c r="H1588" s="38"/>
      <c r="I1588" s="95"/>
      <c r="J1588" s="40"/>
      <c r="K1588" s="38"/>
      <c r="L1588" s="95"/>
      <c r="M1588" s="40"/>
      <c r="N1588" s="38"/>
      <c r="O1588" s="95"/>
      <c r="P1588" s="68"/>
      <c r="Q1588" s="226"/>
      <c r="R1588" s="227"/>
      <c r="S1588" s="227"/>
      <c r="T1588" s="227"/>
      <c r="U1588" s="227"/>
      <c r="V1588" s="227"/>
      <c r="W1588" s="227"/>
      <c r="X1588" s="227"/>
      <c r="Y1588" s="227"/>
      <c r="Z1588" s="227"/>
      <c r="AA1588" s="227"/>
      <c r="AB1588" s="228"/>
      <c r="AC1588" s="149">
        <f>IF($D1588="",0,IF($E1588="",0,IF(VLOOKUP($E1588,paramètres!$E$33:$F$44,2,FALSE)&lt;=VLOOKUP($AC$18,paramètres!$E$33:$F$44,2,FALSE),Q1588*$D1588,0)))</f>
        <v>0</v>
      </c>
      <c r="AD1588" s="13">
        <f>IF($D1588="",0,IF($E1588="",0,IF(VLOOKUP($E1588,paramètres!$E$33:$F$44,2,FALSE)&lt;=VLOOKUP($AD$18,paramètres!$E$33:$F$44,2,FALSE),R1588*$D1588,0)))</f>
        <v>0</v>
      </c>
      <c r="AE1588" s="13">
        <f>IF($D1588="",0,IF($E1588="",0,IF(VLOOKUP($E1588,paramètres!$E$33:$F$44,2,FALSE)&lt;=VLOOKUP($AE$18,paramètres!$E$33:$F$44,2,FALSE),S1588*$D1588,0)))</f>
        <v>0</v>
      </c>
      <c r="AF1588" s="13">
        <f>IF($D1588="",0,IF($E1588="",0,IF(VLOOKUP($E1588,paramètres!$E$33:$F$44,2,FALSE)&lt;=VLOOKUP($AF$18,paramètres!$E$33:$F$44,2,FALSE),T1588*$D1588,0)))</f>
        <v>0</v>
      </c>
      <c r="AG1588" s="13">
        <f>IF($D1588="",0,IF($E1588="",0,IF(VLOOKUP($E1588,paramètres!$E$33:$F$44,2,FALSE)&lt;=VLOOKUP($AG$18,paramètres!$E$33:$F$44,2,FALSE),U1588*$D1588,0)))</f>
        <v>0</v>
      </c>
      <c r="AH1588" s="13">
        <f>IF($D1588="",0,IF($E1588="",0,IF(VLOOKUP($E1588,paramètres!$E$33:$F$44,2,FALSE)&lt;=VLOOKUP($AH$18,paramètres!$E$33:$F$44,2,FALSE),V1588*$D1588,0)))</f>
        <v>0</v>
      </c>
      <c r="AI1588" s="13">
        <f>IF($D1588="",0,IF($E1588="",0,IF(VLOOKUP($E1588,paramètres!$E$33:$F$44,2,FALSE)&lt;=VLOOKUP($AI$18,paramètres!$E$33:$F$44,2,FALSE),W1588*$D1588,0)))</f>
        <v>0</v>
      </c>
      <c r="AJ1588" s="13">
        <f>IF($D1588="",0,IF($E1588="",0,IF(VLOOKUP($E1588,paramètres!$E$33:$F$44,2,FALSE)&lt;=VLOOKUP($AJ$18,paramètres!$E$33:$F$44,2,FALSE),X1588*$D1588,0)))</f>
        <v>0</v>
      </c>
      <c r="AK1588" s="13">
        <f>IF($D1588="",0,IF($E1588="",0,IF(VLOOKUP($E1588,paramètres!$E$33:$F$44,2,FALSE)&lt;=VLOOKUP($AK$18,paramètres!$E$33:$F$44,2,FALSE),Y1588*$D1588,0)))</f>
        <v>0</v>
      </c>
      <c r="AL1588" s="13">
        <f>IF($D1588="",0,IF($E1588="",0,IF(VLOOKUP($E1588,paramètres!$E$33:$F$44,2,FALSE)&lt;=VLOOKUP($AL$18,paramètres!$E$33:$F$44,2,FALSE),Z1588*$D1588,0)))</f>
        <v>0</v>
      </c>
      <c r="AM1588" s="13">
        <f>IF($D1588="",0,IF($E1588="",0,IF(VLOOKUP($E1588,paramètres!$E$33:$F$44,2,FALSE)&lt;=VLOOKUP($AM$18,paramètres!$E$33:$F$44,2,FALSE),AA1588*$D1588,0)))</f>
        <v>0</v>
      </c>
      <c r="AN1588" s="154">
        <f>IF($D1588="",0,IF($E1588="",0,IF(VLOOKUP($E1588,paramètres!$E$33:$F$44,2,FALSE)&lt;=VLOOKUP($AN$18,paramètres!$E$33:$F$44,2,FALSE),AB1588*$D1588,0)))</f>
        <v>0</v>
      </c>
      <c r="AO1588" s="149" t="str">
        <f>IF(paramètres!$B$28=1,((SUM(Q1588:Z1588)/1.02)+SUM(AA1588:AB1588))*0.0303/9*COUNT(Q1588:Y1588),IF(paramètres!$B$28=2,(SUM(Q1588:AB1588))*0.0303/9*COUNT(Q1588:Y1588),"Missing Delta option"))</f>
        <v>Missing Delta option</v>
      </c>
      <c r="AP1588" s="13" t="str">
        <f>IF(paramètres!$B$28=1,(((SUM(Q1588:Z1588)/1.02)+SUM(AA1588:AB1588))+((SUM(AC1588:AL1588)/1.02)+SUM(AM1588:AO1588)))*cotpatr,IF(paramètres!$B$28=2,(SUM(Q1588:AO1588)*cotpatr),"Missing Delta Option"))</f>
        <v>Missing Delta Option</v>
      </c>
      <c r="AQ1588" s="13" t="str" cm="1">
        <f t="array" ref="AQ1588">IF(paramètres!$B$28=1,(((SUM(Q1588:Z1588)/1.02)+SUM(AA1588:AB1588))+((SUM(AC1588:AN1588)/1.02)+SUM(AM1588:AN1588)))/12*pécule,IF(paramètres!$B$28=2,SUM(Q1588:AN1588)/12*pécule,"Missing Delta Option"))</f>
        <v>Missing Delta Option</v>
      </c>
      <c r="AR1588" s="132" t="e">
        <f>IF(paramètres!$B$28=1,(((SUM(Q1588:Z1588)/1.02)+SUM(AA1588:AB1588))+((SUM(AC1588:AN1588)/1.02)+SUM(AM1588:AN1588)))+AO1588+AP1588+AQ1588,SUM(Q1588:AN1588)+AO1588+AP1588+AQ1588)</f>
        <v>#VALUE!</v>
      </c>
    </row>
    <row r="1589" spans="1:44" x14ac:dyDescent="0.25">
      <c r="A1589" s="131"/>
      <c r="B1589" s="39"/>
      <c r="C1589" s="39"/>
      <c r="D1589" s="93"/>
      <c r="E1589" s="68"/>
      <c r="F1589" s="40"/>
      <c r="G1589" s="94"/>
      <c r="H1589" s="38"/>
      <c r="I1589" s="95"/>
      <c r="J1589" s="40"/>
      <c r="K1589" s="38"/>
      <c r="L1589" s="95"/>
      <c r="M1589" s="40"/>
      <c r="N1589" s="38"/>
      <c r="O1589" s="95"/>
      <c r="P1589" s="68"/>
      <c r="Q1589" s="226"/>
      <c r="R1589" s="227"/>
      <c r="S1589" s="227"/>
      <c r="T1589" s="227"/>
      <c r="U1589" s="227"/>
      <c r="V1589" s="227"/>
      <c r="W1589" s="227"/>
      <c r="X1589" s="227"/>
      <c r="Y1589" s="227"/>
      <c r="Z1589" s="227"/>
      <c r="AA1589" s="227"/>
      <c r="AB1589" s="228"/>
      <c r="AC1589" s="149">
        <f>IF($D1589="",0,IF($E1589="",0,IF(VLOOKUP($E1589,paramètres!$E$33:$F$44,2,FALSE)&lt;=VLOOKUP($AC$18,paramètres!$E$33:$F$44,2,FALSE),Q1589*$D1589,0)))</f>
        <v>0</v>
      </c>
      <c r="AD1589" s="13">
        <f>IF($D1589="",0,IF($E1589="",0,IF(VLOOKUP($E1589,paramètres!$E$33:$F$44,2,FALSE)&lt;=VLOOKUP($AD$18,paramètres!$E$33:$F$44,2,FALSE),R1589*$D1589,0)))</f>
        <v>0</v>
      </c>
      <c r="AE1589" s="13">
        <f>IF($D1589="",0,IF($E1589="",0,IF(VLOOKUP($E1589,paramètres!$E$33:$F$44,2,FALSE)&lt;=VLOOKUP($AE$18,paramètres!$E$33:$F$44,2,FALSE),S1589*$D1589,0)))</f>
        <v>0</v>
      </c>
      <c r="AF1589" s="13">
        <f>IF($D1589="",0,IF($E1589="",0,IF(VLOOKUP($E1589,paramètres!$E$33:$F$44,2,FALSE)&lt;=VLOOKUP($AF$18,paramètres!$E$33:$F$44,2,FALSE),T1589*$D1589,0)))</f>
        <v>0</v>
      </c>
      <c r="AG1589" s="13">
        <f>IF($D1589="",0,IF($E1589="",0,IF(VLOOKUP($E1589,paramètres!$E$33:$F$44,2,FALSE)&lt;=VLOOKUP($AG$18,paramètres!$E$33:$F$44,2,FALSE),U1589*$D1589,0)))</f>
        <v>0</v>
      </c>
      <c r="AH1589" s="13">
        <f>IF($D1589="",0,IF($E1589="",0,IF(VLOOKUP($E1589,paramètres!$E$33:$F$44,2,FALSE)&lt;=VLOOKUP($AH$18,paramètres!$E$33:$F$44,2,FALSE),V1589*$D1589,0)))</f>
        <v>0</v>
      </c>
      <c r="AI1589" s="13">
        <f>IF($D1589="",0,IF($E1589="",0,IF(VLOOKUP($E1589,paramètres!$E$33:$F$44,2,FALSE)&lt;=VLOOKUP($AI$18,paramètres!$E$33:$F$44,2,FALSE),W1589*$D1589,0)))</f>
        <v>0</v>
      </c>
      <c r="AJ1589" s="13">
        <f>IF($D1589="",0,IF($E1589="",0,IF(VLOOKUP($E1589,paramètres!$E$33:$F$44,2,FALSE)&lt;=VLOOKUP($AJ$18,paramètres!$E$33:$F$44,2,FALSE),X1589*$D1589,0)))</f>
        <v>0</v>
      </c>
      <c r="AK1589" s="13">
        <f>IF($D1589="",0,IF($E1589="",0,IF(VLOOKUP($E1589,paramètres!$E$33:$F$44,2,FALSE)&lt;=VLOOKUP($AK$18,paramètres!$E$33:$F$44,2,FALSE),Y1589*$D1589,0)))</f>
        <v>0</v>
      </c>
      <c r="AL1589" s="13">
        <f>IF($D1589="",0,IF($E1589="",0,IF(VLOOKUP($E1589,paramètres!$E$33:$F$44,2,FALSE)&lt;=VLOOKUP($AL$18,paramètres!$E$33:$F$44,2,FALSE),Z1589*$D1589,0)))</f>
        <v>0</v>
      </c>
      <c r="AM1589" s="13">
        <f>IF($D1589="",0,IF($E1589="",0,IF(VLOOKUP($E1589,paramètres!$E$33:$F$44,2,FALSE)&lt;=VLOOKUP($AM$18,paramètres!$E$33:$F$44,2,FALSE),AA1589*$D1589,0)))</f>
        <v>0</v>
      </c>
      <c r="AN1589" s="154">
        <f>IF($D1589="",0,IF($E1589="",0,IF(VLOOKUP($E1589,paramètres!$E$33:$F$44,2,FALSE)&lt;=VLOOKUP($AN$18,paramètres!$E$33:$F$44,2,FALSE),AB1589*$D1589,0)))</f>
        <v>0</v>
      </c>
      <c r="AO1589" s="149" t="str">
        <f>IF(paramètres!$B$28=1,((SUM(Q1589:Z1589)/1.02)+SUM(AA1589:AB1589))*0.0303/9*COUNT(Q1589:Y1589),IF(paramètres!$B$28=2,(SUM(Q1589:AB1589))*0.0303/9*COUNT(Q1589:Y1589),"Missing Delta option"))</f>
        <v>Missing Delta option</v>
      </c>
      <c r="AP1589" s="13" t="str">
        <f>IF(paramètres!$B$28=1,(((SUM(Q1589:Z1589)/1.02)+SUM(AA1589:AB1589))+((SUM(AC1589:AL1589)/1.02)+SUM(AM1589:AO1589)))*cotpatr,IF(paramètres!$B$28=2,(SUM(Q1589:AO1589)*cotpatr),"Missing Delta Option"))</f>
        <v>Missing Delta Option</v>
      </c>
      <c r="AQ1589" s="13" t="str" cm="1">
        <f t="array" ref="AQ1589">IF(paramètres!$B$28=1,(((SUM(Q1589:Z1589)/1.02)+SUM(AA1589:AB1589))+((SUM(AC1589:AN1589)/1.02)+SUM(AM1589:AN1589)))/12*pécule,IF(paramètres!$B$28=2,SUM(Q1589:AN1589)/12*pécule,"Missing Delta Option"))</f>
        <v>Missing Delta Option</v>
      </c>
      <c r="AR1589" s="132" t="e">
        <f>IF(paramètres!$B$28=1,(((SUM(Q1589:Z1589)/1.02)+SUM(AA1589:AB1589))+((SUM(AC1589:AN1589)/1.02)+SUM(AM1589:AN1589)))+AO1589+AP1589+AQ1589,SUM(Q1589:AN1589)+AO1589+AP1589+AQ1589)</f>
        <v>#VALUE!</v>
      </c>
    </row>
    <row r="1590" spans="1:44" x14ac:dyDescent="0.25">
      <c r="A1590" s="131"/>
      <c r="B1590" s="39"/>
      <c r="C1590" s="39"/>
      <c r="D1590" s="93"/>
      <c r="E1590" s="68"/>
      <c r="F1590" s="40"/>
      <c r="G1590" s="94"/>
      <c r="H1590" s="38"/>
      <c r="I1590" s="95"/>
      <c r="J1590" s="40"/>
      <c r="K1590" s="38"/>
      <c r="L1590" s="95"/>
      <c r="M1590" s="40"/>
      <c r="N1590" s="38"/>
      <c r="O1590" s="95"/>
      <c r="P1590" s="68"/>
      <c r="Q1590" s="226"/>
      <c r="R1590" s="227"/>
      <c r="S1590" s="227"/>
      <c r="T1590" s="227"/>
      <c r="U1590" s="227"/>
      <c r="V1590" s="227"/>
      <c r="W1590" s="227"/>
      <c r="X1590" s="227"/>
      <c r="Y1590" s="227"/>
      <c r="Z1590" s="227"/>
      <c r="AA1590" s="227"/>
      <c r="AB1590" s="228"/>
      <c r="AC1590" s="149">
        <f>IF($D1590="",0,IF($E1590="",0,IF(VLOOKUP($E1590,paramètres!$E$33:$F$44,2,FALSE)&lt;=VLOOKUP($AC$18,paramètres!$E$33:$F$44,2,FALSE),Q1590*$D1590,0)))</f>
        <v>0</v>
      </c>
      <c r="AD1590" s="13">
        <f>IF($D1590="",0,IF($E1590="",0,IF(VLOOKUP($E1590,paramètres!$E$33:$F$44,2,FALSE)&lt;=VLOOKUP($AD$18,paramètres!$E$33:$F$44,2,FALSE),R1590*$D1590,0)))</f>
        <v>0</v>
      </c>
      <c r="AE1590" s="13">
        <f>IF($D1590="",0,IF($E1590="",0,IF(VLOOKUP($E1590,paramètres!$E$33:$F$44,2,FALSE)&lt;=VLOOKUP($AE$18,paramètres!$E$33:$F$44,2,FALSE),S1590*$D1590,0)))</f>
        <v>0</v>
      </c>
      <c r="AF1590" s="13">
        <f>IF($D1590="",0,IF($E1590="",0,IF(VLOOKUP($E1590,paramètres!$E$33:$F$44,2,FALSE)&lt;=VLOOKUP($AF$18,paramètres!$E$33:$F$44,2,FALSE),T1590*$D1590,0)))</f>
        <v>0</v>
      </c>
      <c r="AG1590" s="13">
        <f>IF($D1590="",0,IF($E1590="",0,IF(VLOOKUP($E1590,paramètres!$E$33:$F$44,2,FALSE)&lt;=VLOOKUP($AG$18,paramètres!$E$33:$F$44,2,FALSE),U1590*$D1590,0)))</f>
        <v>0</v>
      </c>
      <c r="AH1590" s="13">
        <f>IF($D1590="",0,IF($E1590="",0,IF(VLOOKUP($E1590,paramètres!$E$33:$F$44,2,FALSE)&lt;=VLOOKUP($AH$18,paramètres!$E$33:$F$44,2,FALSE),V1590*$D1590,0)))</f>
        <v>0</v>
      </c>
      <c r="AI1590" s="13">
        <f>IF($D1590="",0,IF($E1590="",0,IF(VLOOKUP($E1590,paramètres!$E$33:$F$44,2,FALSE)&lt;=VLOOKUP($AI$18,paramètres!$E$33:$F$44,2,FALSE),W1590*$D1590,0)))</f>
        <v>0</v>
      </c>
      <c r="AJ1590" s="13">
        <f>IF($D1590="",0,IF($E1590="",0,IF(VLOOKUP($E1590,paramètres!$E$33:$F$44,2,FALSE)&lt;=VLOOKUP($AJ$18,paramètres!$E$33:$F$44,2,FALSE),X1590*$D1590,0)))</f>
        <v>0</v>
      </c>
      <c r="AK1590" s="13">
        <f>IF($D1590="",0,IF($E1590="",0,IF(VLOOKUP($E1590,paramètres!$E$33:$F$44,2,FALSE)&lt;=VLOOKUP($AK$18,paramètres!$E$33:$F$44,2,FALSE),Y1590*$D1590,0)))</f>
        <v>0</v>
      </c>
      <c r="AL1590" s="13">
        <f>IF($D1590="",0,IF($E1590="",0,IF(VLOOKUP($E1590,paramètres!$E$33:$F$44,2,FALSE)&lt;=VLOOKUP($AL$18,paramètres!$E$33:$F$44,2,FALSE),Z1590*$D1590,0)))</f>
        <v>0</v>
      </c>
      <c r="AM1590" s="13">
        <f>IF($D1590="",0,IF($E1590="",0,IF(VLOOKUP($E1590,paramètres!$E$33:$F$44,2,FALSE)&lt;=VLOOKUP($AM$18,paramètres!$E$33:$F$44,2,FALSE),AA1590*$D1590,0)))</f>
        <v>0</v>
      </c>
      <c r="AN1590" s="154">
        <f>IF($D1590="",0,IF($E1590="",0,IF(VLOOKUP($E1590,paramètres!$E$33:$F$44,2,FALSE)&lt;=VLOOKUP($AN$18,paramètres!$E$33:$F$44,2,FALSE),AB1590*$D1590,0)))</f>
        <v>0</v>
      </c>
      <c r="AO1590" s="149" t="str">
        <f>IF(paramètres!$B$28=1,((SUM(Q1590:Z1590)/1.02)+SUM(AA1590:AB1590))*0.0303/9*COUNT(Q1590:Y1590),IF(paramètres!$B$28=2,(SUM(Q1590:AB1590))*0.0303/9*COUNT(Q1590:Y1590),"Missing Delta option"))</f>
        <v>Missing Delta option</v>
      </c>
      <c r="AP1590" s="13" t="str">
        <f>IF(paramètres!$B$28=1,(((SUM(Q1590:Z1590)/1.02)+SUM(AA1590:AB1590))+((SUM(AC1590:AL1590)/1.02)+SUM(AM1590:AO1590)))*cotpatr,IF(paramètres!$B$28=2,(SUM(Q1590:AO1590)*cotpatr),"Missing Delta Option"))</f>
        <v>Missing Delta Option</v>
      </c>
      <c r="AQ1590" s="13" t="str" cm="1">
        <f t="array" ref="AQ1590">IF(paramètres!$B$28=1,(((SUM(Q1590:Z1590)/1.02)+SUM(AA1590:AB1590))+((SUM(AC1590:AN1590)/1.02)+SUM(AM1590:AN1590)))/12*pécule,IF(paramètres!$B$28=2,SUM(Q1590:AN1590)/12*pécule,"Missing Delta Option"))</f>
        <v>Missing Delta Option</v>
      </c>
      <c r="AR1590" s="132" t="e">
        <f>IF(paramètres!$B$28=1,(((SUM(Q1590:Z1590)/1.02)+SUM(AA1590:AB1590))+((SUM(AC1590:AN1590)/1.02)+SUM(AM1590:AN1590)))+AO1590+AP1590+AQ1590,SUM(Q1590:AN1590)+AO1590+AP1590+AQ1590)</f>
        <v>#VALUE!</v>
      </c>
    </row>
    <row r="1591" spans="1:44" x14ac:dyDescent="0.25">
      <c r="A1591" s="131"/>
      <c r="B1591" s="39"/>
      <c r="C1591" s="39"/>
      <c r="D1591" s="93"/>
      <c r="E1591" s="68"/>
      <c r="F1591" s="40"/>
      <c r="G1591" s="94"/>
      <c r="H1591" s="38"/>
      <c r="I1591" s="95"/>
      <c r="J1591" s="40"/>
      <c r="K1591" s="38"/>
      <c r="L1591" s="95"/>
      <c r="M1591" s="40"/>
      <c r="N1591" s="38"/>
      <c r="O1591" s="95"/>
      <c r="P1591" s="68"/>
      <c r="Q1591" s="226"/>
      <c r="R1591" s="227"/>
      <c r="S1591" s="227"/>
      <c r="T1591" s="227"/>
      <c r="U1591" s="227"/>
      <c r="V1591" s="227"/>
      <c r="W1591" s="227"/>
      <c r="X1591" s="227"/>
      <c r="Y1591" s="227"/>
      <c r="Z1591" s="227"/>
      <c r="AA1591" s="227"/>
      <c r="AB1591" s="228"/>
      <c r="AC1591" s="149">
        <f>IF($D1591="",0,IF($E1591="",0,IF(VLOOKUP($E1591,paramètres!$E$33:$F$44,2,FALSE)&lt;=VLOOKUP($AC$18,paramètres!$E$33:$F$44,2,FALSE),Q1591*$D1591,0)))</f>
        <v>0</v>
      </c>
      <c r="AD1591" s="13">
        <f>IF($D1591="",0,IF($E1591="",0,IF(VLOOKUP($E1591,paramètres!$E$33:$F$44,2,FALSE)&lt;=VLOOKUP($AD$18,paramètres!$E$33:$F$44,2,FALSE),R1591*$D1591,0)))</f>
        <v>0</v>
      </c>
      <c r="AE1591" s="13">
        <f>IF($D1591="",0,IF($E1591="",0,IF(VLOOKUP($E1591,paramètres!$E$33:$F$44,2,FALSE)&lt;=VLOOKUP($AE$18,paramètres!$E$33:$F$44,2,FALSE),S1591*$D1591,0)))</f>
        <v>0</v>
      </c>
      <c r="AF1591" s="13">
        <f>IF($D1591="",0,IF($E1591="",0,IF(VLOOKUP($E1591,paramètres!$E$33:$F$44,2,FALSE)&lt;=VLOOKUP($AF$18,paramètres!$E$33:$F$44,2,FALSE),T1591*$D1591,0)))</f>
        <v>0</v>
      </c>
      <c r="AG1591" s="13">
        <f>IF($D1591="",0,IF($E1591="",0,IF(VLOOKUP($E1591,paramètres!$E$33:$F$44,2,FALSE)&lt;=VLOOKUP($AG$18,paramètres!$E$33:$F$44,2,FALSE),U1591*$D1591,0)))</f>
        <v>0</v>
      </c>
      <c r="AH1591" s="13">
        <f>IF($D1591="",0,IF($E1591="",0,IF(VLOOKUP($E1591,paramètres!$E$33:$F$44,2,FALSE)&lt;=VLOOKUP($AH$18,paramètres!$E$33:$F$44,2,FALSE),V1591*$D1591,0)))</f>
        <v>0</v>
      </c>
      <c r="AI1591" s="13">
        <f>IF($D1591="",0,IF($E1591="",0,IF(VLOOKUP($E1591,paramètres!$E$33:$F$44,2,FALSE)&lt;=VLOOKUP($AI$18,paramètres!$E$33:$F$44,2,FALSE),W1591*$D1591,0)))</f>
        <v>0</v>
      </c>
      <c r="AJ1591" s="13">
        <f>IF($D1591="",0,IF($E1591="",0,IF(VLOOKUP($E1591,paramètres!$E$33:$F$44,2,FALSE)&lt;=VLOOKUP($AJ$18,paramètres!$E$33:$F$44,2,FALSE),X1591*$D1591,0)))</f>
        <v>0</v>
      </c>
      <c r="AK1591" s="13">
        <f>IF($D1591="",0,IF($E1591="",0,IF(VLOOKUP($E1591,paramètres!$E$33:$F$44,2,FALSE)&lt;=VLOOKUP($AK$18,paramètres!$E$33:$F$44,2,FALSE),Y1591*$D1591,0)))</f>
        <v>0</v>
      </c>
      <c r="AL1591" s="13">
        <f>IF($D1591="",0,IF($E1591="",0,IF(VLOOKUP($E1591,paramètres!$E$33:$F$44,2,FALSE)&lt;=VLOOKUP($AL$18,paramètres!$E$33:$F$44,2,FALSE),Z1591*$D1591,0)))</f>
        <v>0</v>
      </c>
      <c r="AM1591" s="13">
        <f>IF($D1591="",0,IF($E1591="",0,IF(VLOOKUP($E1591,paramètres!$E$33:$F$44,2,FALSE)&lt;=VLOOKUP($AM$18,paramètres!$E$33:$F$44,2,FALSE),AA1591*$D1591,0)))</f>
        <v>0</v>
      </c>
      <c r="AN1591" s="154">
        <f>IF($D1591="",0,IF($E1591="",0,IF(VLOOKUP($E1591,paramètres!$E$33:$F$44,2,FALSE)&lt;=VLOOKUP($AN$18,paramètres!$E$33:$F$44,2,FALSE),AB1591*$D1591,0)))</f>
        <v>0</v>
      </c>
      <c r="AO1591" s="149" t="str">
        <f>IF(paramètres!$B$28=1,((SUM(Q1591:Z1591)/1.02)+SUM(AA1591:AB1591))*0.0303/9*COUNT(Q1591:Y1591),IF(paramètres!$B$28=2,(SUM(Q1591:AB1591))*0.0303/9*COUNT(Q1591:Y1591),"Missing Delta option"))</f>
        <v>Missing Delta option</v>
      </c>
      <c r="AP1591" s="13" t="str">
        <f>IF(paramètres!$B$28=1,(((SUM(Q1591:Z1591)/1.02)+SUM(AA1591:AB1591))+((SUM(AC1591:AL1591)/1.02)+SUM(AM1591:AO1591)))*cotpatr,IF(paramètres!$B$28=2,(SUM(Q1591:AO1591)*cotpatr),"Missing Delta Option"))</f>
        <v>Missing Delta Option</v>
      </c>
      <c r="AQ1591" s="13" t="str" cm="1">
        <f t="array" ref="AQ1591">IF(paramètres!$B$28=1,(((SUM(Q1591:Z1591)/1.02)+SUM(AA1591:AB1591))+((SUM(AC1591:AN1591)/1.02)+SUM(AM1591:AN1591)))/12*pécule,IF(paramètres!$B$28=2,SUM(Q1591:AN1591)/12*pécule,"Missing Delta Option"))</f>
        <v>Missing Delta Option</v>
      </c>
      <c r="AR1591" s="132" t="e">
        <f>IF(paramètres!$B$28=1,(((SUM(Q1591:Z1591)/1.02)+SUM(AA1591:AB1591))+((SUM(AC1591:AN1591)/1.02)+SUM(AM1591:AN1591)))+AO1591+AP1591+AQ1591,SUM(Q1591:AN1591)+AO1591+AP1591+AQ1591)</f>
        <v>#VALUE!</v>
      </c>
    </row>
    <row r="1592" spans="1:44" x14ac:dyDescent="0.25">
      <c r="A1592" s="131"/>
      <c r="B1592" s="39"/>
      <c r="C1592" s="39"/>
      <c r="D1592" s="93"/>
      <c r="E1592" s="68"/>
      <c r="F1592" s="40"/>
      <c r="G1592" s="94"/>
      <c r="H1592" s="38"/>
      <c r="I1592" s="95"/>
      <c r="J1592" s="40"/>
      <c r="K1592" s="38"/>
      <c r="L1592" s="95"/>
      <c r="M1592" s="40"/>
      <c r="N1592" s="38"/>
      <c r="O1592" s="95"/>
      <c r="P1592" s="68"/>
      <c r="Q1592" s="226"/>
      <c r="R1592" s="227"/>
      <c r="S1592" s="227"/>
      <c r="T1592" s="227"/>
      <c r="U1592" s="227"/>
      <c r="V1592" s="227"/>
      <c r="W1592" s="227"/>
      <c r="X1592" s="227"/>
      <c r="Y1592" s="227"/>
      <c r="Z1592" s="227"/>
      <c r="AA1592" s="227"/>
      <c r="AB1592" s="228"/>
      <c r="AC1592" s="149">
        <f>IF($D1592="",0,IF($E1592="",0,IF(VLOOKUP($E1592,paramètres!$E$33:$F$44,2,FALSE)&lt;=VLOOKUP($AC$18,paramètres!$E$33:$F$44,2,FALSE),Q1592*$D1592,0)))</f>
        <v>0</v>
      </c>
      <c r="AD1592" s="13">
        <f>IF($D1592="",0,IF($E1592="",0,IF(VLOOKUP($E1592,paramètres!$E$33:$F$44,2,FALSE)&lt;=VLOOKUP($AD$18,paramètres!$E$33:$F$44,2,FALSE),R1592*$D1592,0)))</f>
        <v>0</v>
      </c>
      <c r="AE1592" s="13">
        <f>IF($D1592="",0,IF($E1592="",0,IF(VLOOKUP($E1592,paramètres!$E$33:$F$44,2,FALSE)&lt;=VLOOKUP($AE$18,paramètres!$E$33:$F$44,2,FALSE),S1592*$D1592,0)))</f>
        <v>0</v>
      </c>
      <c r="AF1592" s="13">
        <f>IF($D1592="",0,IF($E1592="",0,IF(VLOOKUP($E1592,paramètres!$E$33:$F$44,2,FALSE)&lt;=VLOOKUP($AF$18,paramètres!$E$33:$F$44,2,FALSE),T1592*$D1592,0)))</f>
        <v>0</v>
      </c>
      <c r="AG1592" s="13">
        <f>IF($D1592="",0,IF($E1592="",0,IF(VLOOKUP($E1592,paramètres!$E$33:$F$44,2,FALSE)&lt;=VLOOKUP($AG$18,paramètres!$E$33:$F$44,2,FALSE),U1592*$D1592,0)))</f>
        <v>0</v>
      </c>
      <c r="AH1592" s="13">
        <f>IF($D1592="",0,IF($E1592="",0,IF(VLOOKUP($E1592,paramètres!$E$33:$F$44,2,FALSE)&lt;=VLOOKUP($AH$18,paramètres!$E$33:$F$44,2,FALSE),V1592*$D1592,0)))</f>
        <v>0</v>
      </c>
      <c r="AI1592" s="13">
        <f>IF($D1592="",0,IF($E1592="",0,IF(VLOOKUP($E1592,paramètres!$E$33:$F$44,2,FALSE)&lt;=VLOOKUP($AI$18,paramètres!$E$33:$F$44,2,FALSE),W1592*$D1592,0)))</f>
        <v>0</v>
      </c>
      <c r="AJ1592" s="13">
        <f>IF($D1592="",0,IF($E1592="",0,IF(VLOOKUP($E1592,paramètres!$E$33:$F$44,2,FALSE)&lt;=VLOOKUP($AJ$18,paramètres!$E$33:$F$44,2,FALSE),X1592*$D1592,0)))</f>
        <v>0</v>
      </c>
      <c r="AK1592" s="13">
        <f>IF($D1592="",0,IF($E1592="",0,IF(VLOOKUP($E1592,paramètres!$E$33:$F$44,2,FALSE)&lt;=VLOOKUP($AK$18,paramètres!$E$33:$F$44,2,FALSE),Y1592*$D1592,0)))</f>
        <v>0</v>
      </c>
      <c r="AL1592" s="13">
        <f>IF($D1592="",0,IF($E1592="",0,IF(VLOOKUP($E1592,paramètres!$E$33:$F$44,2,FALSE)&lt;=VLOOKUP($AL$18,paramètres!$E$33:$F$44,2,FALSE),Z1592*$D1592,0)))</f>
        <v>0</v>
      </c>
      <c r="AM1592" s="13">
        <f>IF($D1592="",0,IF($E1592="",0,IF(VLOOKUP($E1592,paramètres!$E$33:$F$44,2,FALSE)&lt;=VLOOKUP($AM$18,paramètres!$E$33:$F$44,2,FALSE),AA1592*$D1592,0)))</f>
        <v>0</v>
      </c>
      <c r="AN1592" s="154">
        <f>IF($D1592="",0,IF($E1592="",0,IF(VLOOKUP($E1592,paramètres!$E$33:$F$44,2,FALSE)&lt;=VLOOKUP($AN$18,paramètres!$E$33:$F$44,2,FALSE),AB1592*$D1592,0)))</f>
        <v>0</v>
      </c>
      <c r="AO1592" s="149" t="str">
        <f>IF(paramètres!$B$28=1,((SUM(Q1592:Z1592)/1.02)+SUM(AA1592:AB1592))*0.0303/9*COUNT(Q1592:Y1592),IF(paramètres!$B$28=2,(SUM(Q1592:AB1592))*0.0303/9*COUNT(Q1592:Y1592),"Missing Delta option"))</f>
        <v>Missing Delta option</v>
      </c>
      <c r="AP1592" s="13" t="str">
        <f>IF(paramètres!$B$28=1,(((SUM(Q1592:Z1592)/1.02)+SUM(AA1592:AB1592))+((SUM(AC1592:AL1592)/1.02)+SUM(AM1592:AO1592)))*cotpatr,IF(paramètres!$B$28=2,(SUM(Q1592:AO1592)*cotpatr),"Missing Delta Option"))</f>
        <v>Missing Delta Option</v>
      </c>
      <c r="AQ1592" s="13" t="str" cm="1">
        <f t="array" ref="AQ1592">IF(paramètres!$B$28=1,(((SUM(Q1592:Z1592)/1.02)+SUM(AA1592:AB1592))+((SUM(AC1592:AN1592)/1.02)+SUM(AM1592:AN1592)))/12*pécule,IF(paramètres!$B$28=2,SUM(Q1592:AN1592)/12*pécule,"Missing Delta Option"))</f>
        <v>Missing Delta Option</v>
      </c>
      <c r="AR1592" s="132" t="e">
        <f>IF(paramètres!$B$28=1,(((SUM(Q1592:Z1592)/1.02)+SUM(AA1592:AB1592))+((SUM(AC1592:AN1592)/1.02)+SUM(AM1592:AN1592)))+AO1592+AP1592+AQ1592,SUM(Q1592:AN1592)+AO1592+AP1592+AQ1592)</f>
        <v>#VALUE!</v>
      </c>
    </row>
    <row r="1593" spans="1:44" x14ac:dyDescent="0.25">
      <c r="A1593" s="131"/>
      <c r="B1593" s="39"/>
      <c r="C1593" s="39"/>
      <c r="D1593" s="93"/>
      <c r="E1593" s="68"/>
      <c r="F1593" s="40"/>
      <c r="G1593" s="94"/>
      <c r="H1593" s="38"/>
      <c r="I1593" s="95"/>
      <c r="J1593" s="40"/>
      <c r="K1593" s="38"/>
      <c r="L1593" s="95"/>
      <c r="M1593" s="40"/>
      <c r="N1593" s="38"/>
      <c r="O1593" s="95"/>
      <c r="P1593" s="68"/>
      <c r="Q1593" s="226"/>
      <c r="R1593" s="227"/>
      <c r="S1593" s="227"/>
      <c r="T1593" s="227"/>
      <c r="U1593" s="227"/>
      <c r="V1593" s="227"/>
      <c r="W1593" s="227"/>
      <c r="X1593" s="227"/>
      <c r="Y1593" s="227"/>
      <c r="Z1593" s="227"/>
      <c r="AA1593" s="227"/>
      <c r="AB1593" s="228"/>
      <c r="AC1593" s="149">
        <f>IF($D1593="",0,IF($E1593="",0,IF(VLOOKUP($E1593,paramètres!$E$33:$F$44,2,FALSE)&lt;=VLOOKUP($AC$18,paramètres!$E$33:$F$44,2,FALSE),Q1593*$D1593,0)))</f>
        <v>0</v>
      </c>
      <c r="AD1593" s="13">
        <f>IF($D1593="",0,IF($E1593="",0,IF(VLOOKUP($E1593,paramètres!$E$33:$F$44,2,FALSE)&lt;=VLOOKUP($AD$18,paramètres!$E$33:$F$44,2,FALSE),R1593*$D1593,0)))</f>
        <v>0</v>
      </c>
      <c r="AE1593" s="13">
        <f>IF($D1593="",0,IF($E1593="",0,IF(VLOOKUP($E1593,paramètres!$E$33:$F$44,2,FALSE)&lt;=VLOOKUP($AE$18,paramètres!$E$33:$F$44,2,FALSE),S1593*$D1593,0)))</f>
        <v>0</v>
      </c>
      <c r="AF1593" s="13">
        <f>IF($D1593="",0,IF($E1593="",0,IF(VLOOKUP($E1593,paramètres!$E$33:$F$44,2,FALSE)&lt;=VLOOKUP($AF$18,paramètres!$E$33:$F$44,2,FALSE),T1593*$D1593,0)))</f>
        <v>0</v>
      </c>
      <c r="AG1593" s="13">
        <f>IF($D1593="",0,IF($E1593="",0,IF(VLOOKUP($E1593,paramètres!$E$33:$F$44,2,FALSE)&lt;=VLOOKUP($AG$18,paramètres!$E$33:$F$44,2,FALSE),U1593*$D1593,0)))</f>
        <v>0</v>
      </c>
      <c r="AH1593" s="13">
        <f>IF($D1593="",0,IF($E1593="",0,IF(VLOOKUP($E1593,paramètres!$E$33:$F$44,2,FALSE)&lt;=VLOOKUP($AH$18,paramètres!$E$33:$F$44,2,FALSE),V1593*$D1593,0)))</f>
        <v>0</v>
      </c>
      <c r="AI1593" s="13">
        <f>IF($D1593="",0,IF($E1593="",0,IF(VLOOKUP($E1593,paramètres!$E$33:$F$44,2,FALSE)&lt;=VLOOKUP($AI$18,paramètres!$E$33:$F$44,2,FALSE),W1593*$D1593,0)))</f>
        <v>0</v>
      </c>
      <c r="AJ1593" s="13">
        <f>IF($D1593="",0,IF($E1593="",0,IF(VLOOKUP($E1593,paramètres!$E$33:$F$44,2,FALSE)&lt;=VLOOKUP($AJ$18,paramètres!$E$33:$F$44,2,FALSE),X1593*$D1593,0)))</f>
        <v>0</v>
      </c>
      <c r="AK1593" s="13">
        <f>IF($D1593="",0,IF($E1593="",0,IF(VLOOKUP($E1593,paramètres!$E$33:$F$44,2,FALSE)&lt;=VLOOKUP($AK$18,paramètres!$E$33:$F$44,2,FALSE),Y1593*$D1593,0)))</f>
        <v>0</v>
      </c>
      <c r="AL1593" s="13">
        <f>IF($D1593="",0,IF($E1593="",0,IF(VLOOKUP($E1593,paramètres!$E$33:$F$44,2,FALSE)&lt;=VLOOKUP($AL$18,paramètres!$E$33:$F$44,2,FALSE),Z1593*$D1593,0)))</f>
        <v>0</v>
      </c>
      <c r="AM1593" s="13">
        <f>IF($D1593="",0,IF($E1593="",0,IF(VLOOKUP($E1593,paramètres!$E$33:$F$44,2,FALSE)&lt;=VLOOKUP($AM$18,paramètres!$E$33:$F$44,2,FALSE),AA1593*$D1593,0)))</f>
        <v>0</v>
      </c>
      <c r="AN1593" s="154">
        <f>IF($D1593="",0,IF($E1593="",0,IF(VLOOKUP($E1593,paramètres!$E$33:$F$44,2,FALSE)&lt;=VLOOKUP($AN$18,paramètres!$E$33:$F$44,2,FALSE),AB1593*$D1593,0)))</f>
        <v>0</v>
      </c>
      <c r="AO1593" s="149" t="str">
        <f>IF(paramètres!$B$28=1,((SUM(Q1593:Z1593)/1.02)+SUM(AA1593:AB1593))*0.0303/9*COUNT(Q1593:Y1593),IF(paramètres!$B$28=2,(SUM(Q1593:AB1593))*0.0303/9*COUNT(Q1593:Y1593),"Missing Delta option"))</f>
        <v>Missing Delta option</v>
      </c>
      <c r="AP1593" s="13" t="str">
        <f>IF(paramètres!$B$28=1,(((SUM(Q1593:Z1593)/1.02)+SUM(AA1593:AB1593))+((SUM(AC1593:AL1593)/1.02)+SUM(AM1593:AO1593)))*cotpatr,IF(paramètres!$B$28=2,(SUM(Q1593:AO1593)*cotpatr),"Missing Delta Option"))</f>
        <v>Missing Delta Option</v>
      </c>
      <c r="AQ1593" s="13" t="str" cm="1">
        <f t="array" ref="AQ1593">IF(paramètres!$B$28=1,(((SUM(Q1593:Z1593)/1.02)+SUM(AA1593:AB1593))+((SUM(AC1593:AN1593)/1.02)+SUM(AM1593:AN1593)))/12*pécule,IF(paramètres!$B$28=2,SUM(Q1593:AN1593)/12*pécule,"Missing Delta Option"))</f>
        <v>Missing Delta Option</v>
      </c>
      <c r="AR1593" s="132" t="e">
        <f>IF(paramètres!$B$28=1,(((SUM(Q1593:Z1593)/1.02)+SUM(AA1593:AB1593))+((SUM(AC1593:AN1593)/1.02)+SUM(AM1593:AN1593)))+AO1593+AP1593+AQ1593,SUM(Q1593:AN1593)+AO1593+AP1593+AQ1593)</f>
        <v>#VALUE!</v>
      </c>
    </row>
    <row r="1594" spans="1:44" x14ac:dyDescent="0.25">
      <c r="A1594" s="131"/>
      <c r="B1594" s="39"/>
      <c r="C1594" s="39"/>
      <c r="D1594" s="93"/>
      <c r="E1594" s="68"/>
      <c r="F1594" s="40"/>
      <c r="G1594" s="94"/>
      <c r="H1594" s="38"/>
      <c r="I1594" s="95"/>
      <c r="J1594" s="40"/>
      <c r="K1594" s="38"/>
      <c r="L1594" s="95"/>
      <c r="M1594" s="40"/>
      <c r="N1594" s="38"/>
      <c r="O1594" s="95"/>
      <c r="P1594" s="68"/>
      <c r="Q1594" s="226"/>
      <c r="R1594" s="227"/>
      <c r="S1594" s="227"/>
      <c r="T1594" s="227"/>
      <c r="U1594" s="227"/>
      <c r="V1594" s="227"/>
      <c r="W1594" s="227"/>
      <c r="X1594" s="227"/>
      <c r="Y1594" s="227"/>
      <c r="Z1594" s="227"/>
      <c r="AA1594" s="227"/>
      <c r="AB1594" s="228"/>
      <c r="AC1594" s="149">
        <f>IF($D1594="",0,IF($E1594="",0,IF(VLOOKUP($E1594,paramètres!$E$33:$F$44,2,FALSE)&lt;=VLOOKUP($AC$18,paramètres!$E$33:$F$44,2,FALSE),Q1594*$D1594,0)))</f>
        <v>0</v>
      </c>
      <c r="AD1594" s="13">
        <f>IF($D1594="",0,IF($E1594="",0,IF(VLOOKUP($E1594,paramètres!$E$33:$F$44,2,FALSE)&lt;=VLOOKUP($AD$18,paramètres!$E$33:$F$44,2,FALSE),R1594*$D1594,0)))</f>
        <v>0</v>
      </c>
      <c r="AE1594" s="13">
        <f>IF($D1594="",0,IF($E1594="",0,IF(VLOOKUP($E1594,paramètres!$E$33:$F$44,2,FALSE)&lt;=VLOOKUP($AE$18,paramètres!$E$33:$F$44,2,FALSE),S1594*$D1594,0)))</f>
        <v>0</v>
      </c>
      <c r="AF1594" s="13">
        <f>IF($D1594="",0,IF($E1594="",0,IF(VLOOKUP($E1594,paramètres!$E$33:$F$44,2,FALSE)&lt;=VLOOKUP($AF$18,paramètres!$E$33:$F$44,2,FALSE),T1594*$D1594,0)))</f>
        <v>0</v>
      </c>
      <c r="AG1594" s="13">
        <f>IF($D1594="",0,IF($E1594="",0,IF(VLOOKUP($E1594,paramètres!$E$33:$F$44,2,FALSE)&lt;=VLOOKUP($AG$18,paramètres!$E$33:$F$44,2,FALSE),U1594*$D1594,0)))</f>
        <v>0</v>
      </c>
      <c r="AH1594" s="13">
        <f>IF($D1594="",0,IF($E1594="",0,IF(VLOOKUP($E1594,paramètres!$E$33:$F$44,2,FALSE)&lt;=VLOOKUP($AH$18,paramètres!$E$33:$F$44,2,FALSE),V1594*$D1594,0)))</f>
        <v>0</v>
      </c>
      <c r="AI1594" s="13">
        <f>IF($D1594="",0,IF($E1594="",0,IF(VLOOKUP($E1594,paramètres!$E$33:$F$44,2,FALSE)&lt;=VLOOKUP($AI$18,paramètres!$E$33:$F$44,2,FALSE),W1594*$D1594,0)))</f>
        <v>0</v>
      </c>
      <c r="AJ1594" s="13">
        <f>IF($D1594="",0,IF($E1594="",0,IF(VLOOKUP($E1594,paramètres!$E$33:$F$44,2,FALSE)&lt;=VLOOKUP($AJ$18,paramètres!$E$33:$F$44,2,FALSE),X1594*$D1594,0)))</f>
        <v>0</v>
      </c>
      <c r="AK1594" s="13">
        <f>IF($D1594="",0,IF($E1594="",0,IF(VLOOKUP($E1594,paramètres!$E$33:$F$44,2,FALSE)&lt;=VLOOKUP($AK$18,paramètres!$E$33:$F$44,2,FALSE),Y1594*$D1594,0)))</f>
        <v>0</v>
      </c>
      <c r="AL1594" s="13">
        <f>IF($D1594="",0,IF($E1594="",0,IF(VLOOKUP($E1594,paramètres!$E$33:$F$44,2,FALSE)&lt;=VLOOKUP($AL$18,paramètres!$E$33:$F$44,2,FALSE),Z1594*$D1594,0)))</f>
        <v>0</v>
      </c>
      <c r="AM1594" s="13">
        <f>IF($D1594="",0,IF($E1594="",0,IF(VLOOKUP($E1594,paramètres!$E$33:$F$44,2,FALSE)&lt;=VLOOKUP($AM$18,paramètres!$E$33:$F$44,2,FALSE),AA1594*$D1594,0)))</f>
        <v>0</v>
      </c>
      <c r="AN1594" s="154">
        <f>IF($D1594="",0,IF($E1594="",0,IF(VLOOKUP($E1594,paramètres!$E$33:$F$44,2,FALSE)&lt;=VLOOKUP($AN$18,paramètres!$E$33:$F$44,2,FALSE),AB1594*$D1594,0)))</f>
        <v>0</v>
      </c>
      <c r="AO1594" s="149" t="str">
        <f>IF(paramètres!$B$28=1,((SUM(Q1594:Z1594)/1.02)+SUM(AA1594:AB1594))*0.0303/9*COUNT(Q1594:Y1594),IF(paramètres!$B$28=2,(SUM(Q1594:AB1594))*0.0303/9*COUNT(Q1594:Y1594),"Missing Delta option"))</f>
        <v>Missing Delta option</v>
      </c>
      <c r="AP1594" s="13" t="str">
        <f>IF(paramètres!$B$28=1,(((SUM(Q1594:Z1594)/1.02)+SUM(AA1594:AB1594))+((SUM(AC1594:AL1594)/1.02)+SUM(AM1594:AO1594)))*cotpatr,IF(paramètres!$B$28=2,(SUM(Q1594:AO1594)*cotpatr),"Missing Delta Option"))</f>
        <v>Missing Delta Option</v>
      </c>
      <c r="AQ1594" s="13" t="str" cm="1">
        <f t="array" ref="AQ1594">IF(paramètres!$B$28=1,(((SUM(Q1594:Z1594)/1.02)+SUM(AA1594:AB1594))+((SUM(AC1594:AN1594)/1.02)+SUM(AM1594:AN1594)))/12*pécule,IF(paramètres!$B$28=2,SUM(Q1594:AN1594)/12*pécule,"Missing Delta Option"))</f>
        <v>Missing Delta Option</v>
      </c>
      <c r="AR1594" s="132" t="e">
        <f>IF(paramètres!$B$28=1,(((SUM(Q1594:Z1594)/1.02)+SUM(AA1594:AB1594))+((SUM(AC1594:AN1594)/1.02)+SUM(AM1594:AN1594)))+AO1594+AP1594+AQ1594,SUM(Q1594:AN1594)+AO1594+AP1594+AQ1594)</f>
        <v>#VALUE!</v>
      </c>
    </row>
    <row r="1595" spans="1:44" x14ac:dyDescent="0.25">
      <c r="A1595" s="131"/>
      <c r="B1595" s="39"/>
      <c r="C1595" s="39"/>
      <c r="D1595" s="93"/>
      <c r="E1595" s="68"/>
      <c r="F1595" s="40"/>
      <c r="G1595" s="94"/>
      <c r="H1595" s="38"/>
      <c r="I1595" s="95"/>
      <c r="J1595" s="40"/>
      <c r="K1595" s="38"/>
      <c r="L1595" s="95"/>
      <c r="M1595" s="40"/>
      <c r="N1595" s="38"/>
      <c r="O1595" s="95"/>
      <c r="P1595" s="68"/>
      <c r="Q1595" s="226"/>
      <c r="R1595" s="227"/>
      <c r="S1595" s="227"/>
      <c r="T1595" s="227"/>
      <c r="U1595" s="227"/>
      <c r="V1595" s="227"/>
      <c r="W1595" s="227"/>
      <c r="X1595" s="227"/>
      <c r="Y1595" s="227"/>
      <c r="Z1595" s="227"/>
      <c r="AA1595" s="227"/>
      <c r="AB1595" s="228"/>
      <c r="AC1595" s="149">
        <f>IF($D1595="",0,IF($E1595="",0,IF(VLOOKUP($E1595,paramètres!$E$33:$F$44,2,FALSE)&lt;=VLOOKUP($AC$18,paramètres!$E$33:$F$44,2,FALSE),Q1595*$D1595,0)))</f>
        <v>0</v>
      </c>
      <c r="AD1595" s="13">
        <f>IF($D1595="",0,IF($E1595="",0,IF(VLOOKUP($E1595,paramètres!$E$33:$F$44,2,FALSE)&lt;=VLOOKUP($AD$18,paramètres!$E$33:$F$44,2,FALSE),R1595*$D1595,0)))</f>
        <v>0</v>
      </c>
      <c r="AE1595" s="13">
        <f>IF($D1595="",0,IF($E1595="",0,IF(VLOOKUP($E1595,paramètres!$E$33:$F$44,2,FALSE)&lt;=VLOOKUP($AE$18,paramètres!$E$33:$F$44,2,FALSE),S1595*$D1595,0)))</f>
        <v>0</v>
      </c>
      <c r="AF1595" s="13">
        <f>IF($D1595="",0,IF($E1595="",0,IF(VLOOKUP($E1595,paramètres!$E$33:$F$44,2,FALSE)&lt;=VLOOKUP($AF$18,paramètres!$E$33:$F$44,2,FALSE),T1595*$D1595,0)))</f>
        <v>0</v>
      </c>
      <c r="AG1595" s="13">
        <f>IF($D1595="",0,IF($E1595="",0,IF(VLOOKUP($E1595,paramètres!$E$33:$F$44,2,FALSE)&lt;=VLOOKUP($AG$18,paramètres!$E$33:$F$44,2,FALSE),U1595*$D1595,0)))</f>
        <v>0</v>
      </c>
      <c r="AH1595" s="13">
        <f>IF($D1595="",0,IF($E1595="",0,IF(VLOOKUP($E1595,paramètres!$E$33:$F$44,2,FALSE)&lt;=VLOOKUP($AH$18,paramètres!$E$33:$F$44,2,FALSE),V1595*$D1595,0)))</f>
        <v>0</v>
      </c>
      <c r="AI1595" s="13">
        <f>IF($D1595="",0,IF($E1595="",0,IF(VLOOKUP($E1595,paramètres!$E$33:$F$44,2,FALSE)&lt;=VLOOKUP($AI$18,paramètres!$E$33:$F$44,2,FALSE),W1595*$D1595,0)))</f>
        <v>0</v>
      </c>
      <c r="AJ1595" s="13">
        <f>IF($D1595="",0,IF($E1595="",0,IF(VLOOKUP($E1595,paramètres!$E$33:$F$44,2,FALSE)&lt;=VLOOKUP($AJ$18,paramètres!$E$33:$F$44,2,FALSE),X1595*$D1595,0)))</f>
        <v>0</v>
      </c>
      <c r="AK1595" s="13">
        <f>IF($D1595="",0,IF($E1595="",0,IF(VLOOKUP($E1595,paramètres!$E$33:$F$44,2,FALSE)&lt;=VLOOKUP($AK$18,paramètres!$E$33:$F$44,2,FALSE),Y1595*$D1595,0)))</f>
        <v>0</v>
      </c>
      <c r="AL1595" s="13">
        <f>IF($D1595="",0,IF($E1595="",0,IF(VLOOKUP($E1595,paramètres!$E$33:$F$44,2,FALSE)&lt;=VLOOKUP($AL$18,paramètres!$E$33:$F$44,2,FALSE),Z1595*$D1595,0)))</f>
        <v>0</v>
      </c>
      <c r="AM1595" s="13">
        <f>IF($D1595="",0,IF($E1595="",0,IF(VLOOKUP($E1595,paramètres!$E$33:$F$44,2,FALSE)&lt;=VLOOKUP($AM$18,paramètres!$E$33:$F$44,2,FALSE),AA1595*$D1595,0)))</f>
        <v>0</v>
      </c>
      <c r="AN1595" s="154">
        <f>IF($D1595="",0,IF($E1595="",0,IF(VLOOKUP($E1595,paramètres!$E$33:$F$44,2,FALSE)&lt;=VLOOKUP($AN$18,paramètres!$E$33:$F$44,2,FALSE),AB1595*$D1595,0)))</f>
        <v>0</v>
      </c>
      <c r="AO1595" s="149" t="str">
        <f>IF(paramètres!$B$28=1,((SUM(Q1595:Z1595)/1.02)+SUM(AA1595:AB1595))*0.0303/9*COUNT(Q1595:Y1595),IF(paramètres!$B$28=2,(SUM(Q1595:AB1595))*0.0303/9*COUNT(Q1595:Y1595),"Missing Delta option"))</f>
        <v>Missing Delta option</v>
      </c>
      <c r="AP1595" s="13" t="str">
        <f>IF(paramètres!$B$28=1,(((SUM(Q1595:Z1595)/1.02)+SUM(AA1595:AB1595))+((SUM(AC1595:AL1595)/1.02)+SUM(AM1595:AO1595)))*cotpatr,IF(paramètres!$B$28=2,(SUM(Q1595:AO1595)*cotpatr),"Missing Delta Option"))</f>
        <v>Missing Delta Option</v>
      </c>
      <c r="AQ1595" s="13" t="str" cm="1">
        <f t="array" ref="AQ1595">IF(paramètres!$B$28=1,(((SUM(Q1595:Z1595)/1.02)+SUM(AA1595:AB1595))+((SUM(AC1595:AN1595)/1.02)+SUM(AM1595:AN1595)))/12*pécule,IF(paramètres!$B$28=2,SUM(Q1595:AN1595)/12*pécule,"Missing Delta Option"))</f>
        <v>Missing Delta Option</v>
      </c>
      <c r="AR1595" s="132" t="e">
        <f>IF(paramètres!$B$28=1,(((SUM(Q1595:Z1595)/1.02)+SUM(AA1595:AB1595))+((SUM(AC1595:AN1595)/1.02)+SUM(AM1595:AN1595)))+AO1595+AP1595+AQ1595,SUM(Q1595:AN1595)+AO1595+AP1595+AQ1595)</f>
        <v>#VALUE!</v>
      </c>
    </row>
    <row r="1596" spans="1:44" x14ac:dyDescent="0.25">
      <c r="A1596" s="131"/>
      <c r="B1596" s="39"/>
      <c r="C1596" s="39"/>
      <c r="D1596" s="93"/>
      <c r="E1596" s="68"/>
      <c r="F1596" s="40"/>
      <c r="G1596" s="94"/>
      <c r="H1596" s="38"/>
      <c r="I1596" s="95"/>
      <c r="J1596" s="40"/>
      <c r="K1596" s="38"/>
      <c r="L1596" s="95"/>
      <c r="M1596" s="40"/>
      <c r="N1596" s="38"/>
      <c r="O1596" s="95"/>
      <c r="P1596" s="68"/>
      <c r="Q1596" s="226"/>
      <c r="R1596" s="227"/>
      <c r="S1596" s="227"/>
      <c r="T1596" s="227"/>
      <c r="U1596" s="227"/>
      <c r="V1596" s="227"/>
      <c r="W1596" s="227"/>
      <c r="X1596" s="227"/>
      <c r="Y1596" s="227"/>
      <c r="Z1596" s="227"/>
      <c r="AA1596" s="227"/>
      <c r="AB1596" s="228"/>
      <c r="AC1596" s="149">
        <f>IF($D1596="",0,IF($E1596="",0,IF(VLOOKUP($E1596,paramètres!$E$33:$F$44,2,FALSE)&lt;=VLOOKUP($AC$18,paramètres!$E$33:$F$44,2,FALSE),Q1596*$D1596,0)))</f>
        <v>0</v>
      </c>
      <c r="AD1596" s="13">
        <f>IF($D1596="",0,IF($E1596="",0,IF(VLOOKUP($E1596,paramètres!$E$33:$F$44,2,FALSE)&lt;=VLOOKUP($AD$18,paramètres!$E$33:$F$44,2,FALSE),R1596*$D1596,0)))</f>
        <v>0</v>
      </c>
      <c r="AE1596" s="13">
        <f>IF($D1596="",0,IF($E1596="",0,IF(VLOOKUP($E1596,paramètres!$E$33:$F$44,2,FALSE)&lt;=VLOOKUP($AE$18,paramètres!$E$33:$F$44,2,FALSE),S1596*$D1596,0)))</f>
        <v>0</v>
      </c>
      <c r="AF1596" s="13">
        <f>IF($D1596="",0,IF($E1596="",0,IF(VLOOKUP($E1596,paramètres!$E$33:$F$44,2,FALSE)&lt;=VLOOKUP($AF$18,paramètres!$E$33:$F$44,2,FALSE),T1596*$D1596,0)))</f>
        <v>0</v>
      </c>
      <c r="AG1596" s="13">
        <f>IF($D1596="",0,IF($E1596="",0,IF(VLOOKUP($E1596,paramètres!$E$33:$F$44,2,FALSE)&lt;=VLOOKUP($AG$18,paramètres!$E$33:$F$44,2,FALSE),U1596*$D1596,0)))</f>
        <v>0</v>
      </c>
      <c r="AH1596" s="13">
        <f>IF($D1596="",0,IF($E1596="",0,IF(VLOOKUP($E1596,paramètres!$E$33:$F$44,2,FALSE)&lt;=VLOOKUP($AH$18,paramètres!$E$33:$F$44,2,FALSE),V1596*$D1596,0)))</f>
        <v>0</v>
      </c>
      <c r="AI1596" s="13">
        <f>IF($D1596="",0,IF($E1596="",0,IF(VLOOKUP($E1596,paramètres!$E$33:$F$44,2,FALSE)&lt;=VLOOKUP($AI$18,paramètres!$E$33:$F$44,2,FALSE),W1596*$D1596,0)))</f>
        <v>0</v>
      </c>
      <c r="AJ1596" s="13">
        <f>IF($D1596="",0,IF($E1596="",0,IF(VLOOKUP($E1596,paramètres!$E$33:$F$44,2,FALSE)&lt;=VLOOKUP($AJ$18,paramètres!$E$33:$F$44,2,FALSE),X1596*$D1596,0)))</f>
        <v>0</v>
      </c>
      <c r="AK1596" s="13">
        <f>IF($D1596="",0,IF($E1596="",0,IF(VLOOKUP($E1596,paramètres!$E$33:$F$44,2,FALSE)&lt;=VLOOKUP($AK$18,paramètres!$E$33:$F$44,2,FALSE),Y1596*$D1596,0)))</f>
        <v>0</v>
      </c>
      <c r="AL1596" s="13">
        <f>IF($D1596="",0,IF($E1596="",0,IF(VLOOKUP($E1596,paramètres!$E$33:$F$44,2,FALSE)&lt;=VLOOKUP($AL$18,paramètres!$E$33:$F$44,2,FALSE),Z1596*$D1596,0)))</f>
        <v>0</v>
      </c>
      <c r="AM1596" s="13">
        <f>IF($D1596="",0,IF($E1596="",0,IF(VLOOKUP($E1596,paramètres!$E$33:$F$44,2,FALSE)&lt;=VLOOKUP($AM$18,paramètres!$E$33:$F$44,2,FALSE),AA1596*$D1596,0)))</f>
        <v>0</v>
      </c>
      <c r="AN1596" s="154">
        <f>IF($D1596="",0,IF($E1596="",0,IF(VLOOKUP($E1596,paramètres!$E$33:$F$44,2,FALSE)&lt;=VLOOKUP($AN$18,paramètres!$E$33:$F$44,2,FALSE),AB1596*$D1596,0)))</f>
        <v>0</v>
      </c>
      <c r="AO1596" s="149" t="str">
        <f>IF(paramètres!$B$28=1,((SUM(Q1596:Z1596)/1.02)+SUM(AA1596:AB1596))*0.0303/9*COUNT(Q1596:Y1596),IF(paramètres!$B$28=2,(SUM(Q1596:AB1596))*0.0303/9*COUNT(Q1596:Y1596),"Missing Delta option"))</f>
        <v>Missing Delta option</v>
      </c>
      <c r="AP1596" s="13" t="str">
        <f>IF(paramètres!$B$28=1,(((SUM(Q1596:Z1596)/1.02)+SUM(AA1596:AB1596))+((SUM(AC1596:AL1596)/1.02)+SUM(AM1596:AO1596)))*cotpatr,IF(paramètres!$B$28=2,(SUM(Q1596:AO1596)*cotpatr),"Missing Delta Option"))</f>
        <v>Missing Delta Option</v>
      </c>
      <c r="AQ1596" s="13" t="str" cm="1">
        <f t="array" ref="AQ1596">IF(paramètres!$B$28=1,(((SUM(Q1596:Z1596)/1.02)+SUM(AA1596:AB1596))+((SUM(AC1596:AN1596)/1.02)+SUM(AM1596:AN1596)))/12*pécule,IF(paramètres!$B$28=2,SUM(Q1596:AN1596)/12*pécule,"Missing Delta Option"))</f>
        <v>Missing Delta Option</v>
      </c>
      <c r="AR1596" s="132" t="e">
        <f>IF(paramètres!$B$28=1,(((SUM(Q1596:Z1596)/1.02)+SUM(AA1596:AB1596))+((SUM(AC1596:AN1596)/1.02)+SUM(AM1596:AN1596)))+AO1596+AP1596+AQ1596,SUM(Q1596:AN1596)+AO1596+AP1596+AQ1596)</f>
        <v>#VALUE!</v>
      </c>
    </row>
    <row r="1597" spans="1:44" x14ac:dyDescent="0.25">
      <c r="A1597" s="131"/>
      <c r="B1597" s="39"/>
      <c r="C1597" s="39"/>
      <c r="D1597" s="93"/>
      <c r="E1597" s="68"/>
      <c r="F1597" s="40"/>
      <c r="G1597" s="94"/>
      <c r="H1597" s="38"/>
      <c r="I1597" s="95"/>
      <c r="J1597" s="40"/>
      <c r="K1597" s="38"/>
      <c r="L1597" s="95"/>
      <c r="M1597" s="40"/>
      <c r="N1597" s="38"/>
      <c r="O1597" s="95"/>
      <c r="P1597" s="68"/>
      <c r="Q1597" s="226"/>
      <c r="R1597" s="227"/>
      <c r="S1597" s="227"/>
      <c r="T1597" s="227"/>
      <c r="U1597" s="227"/>
      <c r="V1597" s="227"/>
      <c r="W1597" s="227"/>
      <c r="X1597" s="227"/>
      <c r="Y1597" s="227"/>
      <c r="Z1597" s="227"/>
      <c r="AA1597" s="227"/>
      <c r="AB1597" s="228"/>
      <c r="AC1597" s="149">
        <f>IF($D1597="",0,IF($E1597="",0,IF(VLOOKUP($E1597,paramètres!$E$33:$F$44,2,FALSE)&lt;=VLOOKUP($AC$18,paramètres!$E$33:$F$44,2,FALSE),Q1597*$D1597,0)))</f>
        <v>0</v>
      </c>
      <c r="AD1597" s="13">
        <f>IF($D1597="",0,IF($E1597="",0,IF(VLOOKUP($E1597,paramètres!$E$33:$F$44,2,FALSE)&lt;=VLOOKUP($AD$18,paramètres!$E$33:$F$44,2,FALSE),R1597*$D1597,0)))</f>
        <v>0</v>
      </c>
      <c r="AE1597" s="13">
        <f>IF($D1597="",0,IF($E1597="",0,IF(VLOOKUP($E1597,paramètres!$E$33:$F$44,2,FALSE)&lt;=VLOOKUP($AE$18,paramètres!$E$33:$F$44,2,FALSE),S1597*$D1597,0)))</f>
        <v>0</v>
      </c>
      <c r="AF1597" s="13">
        <f>IF($D1597="",0,IF($E1597="",0,IF(VLOOKUP($E1597,paramètres!$E$33:$F$44,2,FALSE)&lt;=VLOOKUP($AF$18,paramètres!$E$33:$F$44,2,FALSE),T1597*$D1597,0)))</f>
        <v>0</v>
      </c>
      <c r="AG1597" s="13">
        <f>IF($D1597="",0,IF($E1597="",0,IF(VLOOKUP($E1597,paramètres!$E$33:$F$44,2,FALSE)&lt;=VLOOKUP($AG$18,paramètres!$E$33:$F$44,2,FALSE),U1597*$D1597,0)))</f>
        <v>0</v>
      </c>
      <c r="AH1597" s="13">
        <f>IF($D1597="",0,IF($E1597="",0,IF(VLOOKUP($E1597,paramètres!$E$33:$F$44,2,FALSE)&lt;=VLOOKUP($AH$18,paramètres!$E$33:$F$44,2,FALSE),V1597*$D1597,0)))</f>
        <v>0</v>
      </c>
      <c r="AI1597" s="13">
        <f>IF($D1597="",0,IF($E1597="",0,IF(VLOOKUP($E1597,paramètres!$E$33:$F$44,2,FALSE)&lt;=VLOOKUP($AI$18,paramètres!$E$33:$F$44,2,FALSE),W1597*$D1597,0)))</f>
        <v>0</v>
      </c>
      <c r="AJ1597" s="13">
        <f>IF($D1597="",0,IF($E1597="",0,IF(VLOOKUP($E1597,paramètres!$E$33:$F$44,2,FALSE)&lt;=VLOOKUP($AJ$18,paramètres!$E$33:$F$44,2,FALSE),X1597*$D1597,0)))</f>
        <v>0</v>
      </c>
      <c r="AK1597" s="13">
        <f>IF($D1597="",0,IF($E1597="",0,IF(VLOOKUP($E1597,paramètres!$E$33:$F$44,2,FALSE)&lt;=VLOOKUP($AK$18,paramètres!$E$33:$F$44,2,FALSE),Y1597*$D1597,0)))</f>
        <v>0</v>
      </c>
      <c r="AL1597" s="13">
        <f>IF($D1597="",0,IF($E1597="",0,IF(VLOOKUP($E1597,paramètres!$E$33:$F$44,2,FALSE)&lt;=VLOOKUP($AL$18,paramètres!$E$33:$F$44,2,FALSE),Z1597*$D1597,0)))</f>
        <v>0</v>
      </c>
      <c r="AM1597" s="13">
        <f>IF($D1597="",0,IF($E1597="",0,IF(VLOOKUP($E1597,paramètres!$E$33:$F$44,2,FALSE)&lt;=VLOOKUP($AM$18,paramètres!$E$33:$F$44,2,FALSE),AA1597*$D1597,0)))</f>
        <v>0</v>
      </c>
      <c r="AN1597" s="154">
        <f>IF($D1597="",0,IF($E1597="",0,IF(VLOOKUP($E1597,paramètres!$E$33:$F$44,2,FALSE)&lt;=VLOOKUP($AN$18,paramètres!$E$33:$F$44,2,FALSE),AB1597*$D1597,0)))</f>
        <v>0</v>
      </c>
      <c r="AO1597" s="149" t="str">
        <f>IF(paramètres!$B$28=1,((SUM(Q1597:Z1597)/1.02)+SUM(AA1597:AB1597))*0.0303/9*COUNT(Q1597:Y1597),IF(paramètres!$B$28=2,(SUM(Q1597:AB1597))*0.0303/9*COUNT(Q1597:Y1597),"Missing Delta option"))</f>
        <v>Missing Delta option</v>
      </c>
      <c r="AP1597" s="13" t="str">
        <f>IF(paramètres!$B$28=1,(((SUM(Q1597:Z1597)/1.02)+SUM(AA1597:AB1597))+((SUM(AC1597:AL1597)/1.02)+SUM(AM1597:AO1597)))*cotpatr,IF(paramètres!$B$28=2,(SUM(Q1597:AO1597)*cotpatr),"Missing Delta Option"))</f>
        <v>Missing Delta Option</v>
      </c>
      <c r="AQ1597" s="13" t="str" cm="1">
        <f t="array" ref="AQ1597">IF(paramètres!$B$28=1,(((SUM(Q1597:Z1597)/1.02)+SUM(AA1597:AB1597))+((SUM(AC1597:AN1597)/1.02)+SUM(AM1597:AN1597)))/12*pécule,IF(paramètres!$B$28=2,SUM(Q1597:AN1597)/12*pécule,"Missing Delta Option"))</f>
        <v>Missing Delta Option</v>
      </c>
      <c r="AR1597" s="132" t="e">
        <f>IF(paramètres!$B$28=1,(((SUM(Q1597:Z1597)/1.02)+SUM(AA1597:AB1597))+((SUM(AC1597:AN1597)/1.02)+SUM(AM1597:AN1597)))+AO1597+AP1597+AQ1597,SUM(Q1597:AN1597)+AO1597+AP1597+AQ1597)</f>
        <v>#VALUE!</v>
      </c>
    </row>
    <row r="1598" spans="1:44" x14ac:dyDescent="0.25">
      <c r="A1598" s="131"/>
      <c r="B1598" s="39"/>
      <c r="C1598" s="39"/>
      <c r="D1598" s="93"/>
      <c r="E1598" s="68"/>
      <c r="F1598" s="40"/>
      <c r="G1598" s="94"/>
      <c r="H1598" s="38"/>
      <c r="I1598" s="95"/>
      <c r="J1598" s="40"/>
      <c r="K1598" s="38"/>
      <c r="L1598" s="95"/>
      <c r="M1598" s="40"/>
      <c r="N1598" s="38"/>
      <c r="O1598" s="95"/>
      <c r="P1598" s="68"/>
      <c r="Q1598" s="226"/>
      <c r="R1598" s="227"/>
      <c r="S1598" s="227"/>
      <c r="T1598" s="227"/>
      <c r="U1598" s="227"/>
      <c r="V1598" s="227"/>
      <c r="W1598" s="227"/>
      <c r="X1598" s="227"/>
      <c r="Y1598" s="227"/>
      <c r="Z1598" s="227"/>
      <c r="AA1598" s="227"/>
      <c r="AB1598" s="228"/>
      <c r="AC1598" s="149">
        <f>IF($D1598="",0,IF($E1598="",0,IF(VLOOKUP($E1598,paramètres!$E$33:$F$44,2,FALSE)&lt;=VLOOKUP($AC$18,paramètres!$E$33:$F$44,2,FALSE),Q1598*$D1598,0)))</f>
        <v>0</v>
      </c>
      <c r="AD1598" s="13">
        <f>IF($D1598="",0,IF($E1598="",0,IF(VLOOKUP($E1598,paramètres!$E$33:$F$44,2,FALSE)&lt;=VLOOKUP($AD$18,paramètres!$E$33:$F$44,2,FALSE),R1598*$D1598,0)))</f>
        <v>0</v>
      </c>
      <c r="AE1598" s="13">
        <f>IF($D1598="",0,IF($E1598="",0,IF(VLOOKUP($E1598,paramètres!$E$33:$F$44,2,FALSE)&lt;=VLOOKUP($AE$18,paramètres!$E$33:$F$44,2,FALSE),S1598*$D1598,0)))</f>
        <v>0</v>
      </c>
      <c r="AF1598" s="13">
        <f>IF($D1598="",0,IF($E1598="",0,IF(VLOOKUP($E1598,paramètres!$E$33:$F$44,2,FALSE)&lt;=VLOOKUP($AF$18,paramètres!$E$33:$F$44,2,FALSE),T1598*$D1598,0)))</f>
        <v>0</v>
      </c>
      <c r="AG1598" s="13">
        <f>IF($D1598="",0,IF($E1598="",0,IF(VLOOKUP($E1598,paramètres!$E$33:$F$44,2,FALSE)&lt;=VLOOKUP($AG$18,paramètres!$E$33:$F$44,2,FALSE),U1598*$D1598,0)))</f>
        <v>0</v>
      </c>
      <c r="AH1598" s="13">
        <f>IF($D1598="",0,IF($E1598="",0,IF(VLOOKUP($E1598,paramètres!$E$33:$F$44,2,FALSE)&lt;=VLOOKUP($AH$18,paramètres!$E$33:$F$44,2,FALSE),V1598*$D1598,0)))</f>
        <v>0</v>
      </c>
      <c r="AI1598" s="13">
        <f>IF($D1598="",0,IF($E1598="",0,IF(VLOOKUP($E1598,paramètres!$E$33:$F$44,2,FALSE)&lt;=VLOOKUP($AI$18,paramètres!$E$33:$F$44,2,FALSE),W1598*$D1598,0)))</f>
        <v>0</v>
      </c>
      <c r="AJ1598" s="13">
        <f>IF($D1598="",0,IF($E1598="",0,IF(VLOOKUP($E1598,paramètres!$E$33:$F$44,2,FALSE)&lt;=VLOOKUP($AJ$18,paramètres!$E$33:$F$44,2,FALSE),X1598*$D1598,0)))</f>
        <v>0</v>
      </c>
      <c r="AK1598" s="13">
        <f>IF($D1598="",0,IF($E1598="",0,IF(VLOOKUP($E1598,paramètres!$E$33:$F$44,2,FALSE)&lt;=VLOOKUP($AK$18,paramètres!$E$33:$F$44,2,FALSE),Y1598*$D1598,0)))</f>
        <v>0</v>
      </c>
      <c r="AL1598" s="13">
        <f>IF($D1598="",0,IF($E1598="",0,IF(VLOOKUP($E1598,paramètres!$E$33:$F$44,2,FALSE)&lt;=VLOOKUP($AL$18,paramètres!$E$33:$F$44,2,FALSE),Z1598*$D1598,0)))</f>
        <v>0</v>
      </c>
      <c r="AM1598" s="13">
        <f>IF($D1598="",0,IF($E1598="",0,IF(VLOOKUP($E1598,paramètres!$E$33:$F$44,2,FALSE)&lt;=VLOOKUP($AM$18,paramètres!$E$33:$F$44,2,FALSE),AA1598*$D1598,0)))</f>
        <v>0</v>
      </c>
      <c r="AN1598" s="154">
        <f>IF($D1598="",0,IF($E1598="",0,IF(VLOOKUP($E1598,paramètres!$E$33:$F$44,2,FALSE)&lt;=VLOOKUP($AN$18,paramètres!$E$33:$F$44,2,FALSE),AB1598*$D1598,0)))</f>
        <v>0</v>
      </c>
      <c r="AO1598" s="149" t="str">
        <f>IF(paramètres!$B$28=1,((SUM(Q1598:Z1598)/1.02)+SUM(AA1598:AB1598))*0.0303/9*COUNT(Q1598:Y1598),IF(paramètres!$B$28=2,(SUM(Q1598:AB1598))*0.0303/9*COUNT(Q1598:Y1598),"Missing Delta option"))</f>
        <v>Missing Delta option</v>
      </c>
      <c r="AP1598" s="13" t="str">
        <f>IF(paramètres!$B$28=1,(((SUM(Q1598:Z1598)/1.02)+SUM(AA1598:AB1598))+((SUM(AC1598:AL1598)/1.02)+SUM(AM1598:AO1598)))*cotpatr,IF(paramètres!$B$28=2,(SUM(Q1598:AO1598)*cotpatr),"Missing Delta Option"))</f>
        <v>Missing Delta Option</v>
      </c>
      <c r="AQ1598" s="13" t="str" cm="1">
        <f t="array" ref="AQ1598">IF(paramètres!$B$28=1,(((SUM(Q1598:Z1598)/1.02)+SUM(AA1598:AB1598))+((SUM(AC1598:AN1598)/1.02)+SUM(AM1598:AN1598)))/12*pécule,IF(paramètres!$B$28=2,SUM(Q1598:AN1598)/12*pécule,"Missing Delta Option"))</f>
        <v>Missing Delta Option</v>
      </c>
      <c r="AR1598" s="132" t="e">
        <f>IF(paramètres!$B$28=1,(((SUM(Q1598:Z1598)/1.02)+SUM(AA1598:AB1598))+((SUM(AC1598:AN1598)/1.02)+SUM(AM1598:AN1598)))+AO1598+AP1598+AQ1598,SUM(Q1598:AN1598)+AO1598+AP1598+AQ1598)</f>
        <v>#VALUE!</v>
      </c>
    </row>
    <row r="1599" spans="1:44" x14ac:dyDescent="0.25">
      <c r="A1599" s="131"/>
      <c r="B1599" s="39"/>
      <c r="C1599" s="39"/>
      <c r="D1599" s="93"/>
      <c r="E1599" s="68"/>
      <c r="F1599" s="40"/>
      <c r="G1599" s="94"/>
      <c r="H1599" s="38"/>
      <c r="I1599" s="95"/>
      <c r="J1599" s="40"/>
      <c r="K1599" s="38"/>
      <c r="L1599" s="95"/>
      <c r="M1599" s="40"/>
      <c r="N1599" s="38"/>
      <c r="O1599" s="95"/>
      <c r="P1599" s="68"/>
      <c r="Q1599" s="226"/>
      <c r="R1599" s="227"/>
      <c r="S1599" s="227"/>
      <c r="T1599" s="227"/>
      <c r="U1599" s="227"/>
      <c r="V1599" s="227"/>
      <c r="W1599" s="227"/>
      <c r="X1599" s="227"/>
      <c r="Y1599" s="227"/>
      <c r="Z1599" s="227"/>
      <c r="AA1599" s="227"/>
      <c r="AB1599" s="228"/>
      <c r="AC1599" s="149">
        <f>IF($D1599="",0,IF($E1599="",0,IF(VLOOKUP($E1599,paramètres!$E$33:$F$44,2,FALSE)&lt;=VLOOKUP($AC$18,paramètres!$E$33:$F$44,2,FALSE),Q1599*$D1599,0)))</f>
        <v>0</v>
      </c>
      <c r="AD1599" s="13">
        <f>IF($D1599="",0,IF($E1599="",0,IF(VLOOKUP($E1599,paramètres!$E$33:$F$44,2,FALSE)&lt;=VLOOKUP($AD$18,paramètres!$E$33:$F$44,2,FALSE),R1599*$D1599,0)))</f>
        <v>0</v>
      </c>
      <c r="AE1599" s="13">
        <f>IF($D1599="",0,IF($E1599="",0,IF(VLOOKUP($E1599,paramètres!$E$33:$F$44,2,FALSE)&lt;=VLOOKUP($AE$18,paramètres!$E$33:$F$44,2,FALSE),S1599*$D1599,0)))</f>
        <v>0</v>
      </c>
      <c r="AF1599" s="13">
        <f>IF($D1599="",0,IF($E1599="",0,IF(VLOOKUP($E1599,paramètres!$E$33:$F$44,2,FALSE)&lt;=VLOOKUP($AF$18,paramètres!$E$33:$F$44,2,FALSE),T1599*$D1599,0)))</f>
        <v>0</v>
      </c>
      <c r="AG1599" s="13">
        <f>IF($D1599="",0,IF($E1599="",0,IF(VLOOKUP($E1599,paramètres!$E$33:$F$44,2,FALSE)&lt;=VLOOKUP($AG$18,paramètres!$E$33:$F$44,2,FALSE),U1599*$D1599,0)))</f>
        <v>0</v>
      </c>
      <c r="AH1599" s="13">
        <f>IF($D1599="",0,IF($E1599="",0,IF(VLOOKUP($E1599,paramètres!$E$33:$F$44,2,FALSE)&lt;=VLOOKUP($AH$18,paramètres!$E$33:$F$44,2,FALSE),V1599*$D1599,0)))</f>
        <v>0</v>
      </c>
      <c r="AI1599" s="13">
        <f>IF($D1599="",0,IF($E1599="",0,IF(VLOOKUP($E1599,paramètres!$E$33:$F$44,2,FALSE)&lt;=VLOOKUP($AI$18,paramètres!$E$33:$F$44,2,FALSE),W1599*$D1599,0)))</f>
        <v>0</v>
      </c>
      <c r="AJ1599" s="13">
        <f>IF($D1599="",0,IF($E1599="",0,IF(VLOOKUP($E1599,paramètres!$E$33:$F$44,2,FALSE)&lt;=VLOOKUP($AJ$18,paramètres!$E$33:$F$44,2,FALSE),X1599*$D1599,0)))</f>
        <v>0</v>
      </c>
      <c r="AK1599" s="13">
        <f>IF($D1599="",0,IF($E1599="",0,IF(VLOOKUP($E1599,paramètres!$E$33:$F$44,2,FALSE)&lt;=VLOOKUP($AK$18,paramètres!$E$33:$F$44,2,FALSE),Y1599*$D1599,0)))</f>
        <v>0</v>
      </c>
      <c r="AL1599" s="13">
        <f>IF($D1599="",0,IF($E1599="",0,IF(VLOOKUP($E1599,paramètres!$E$33:$F$44,2,FALSE)&lt;=VLOOKUP($AL$18,paramètres!$E$33:$F$44,2,FALSE),Z1599*$D1599,0)))</f>
        <v>0</v>
      </c>
      <c r="AM1599" s="13">
        <f>IF($D1599="",0,IF($E1599="",0,IF(VLOOKUP($E1599,paramètres!$E$33:$F$44,2,FALSE)&lt;=VLOOKUP($AM$18,paramètres!$E$33:$F$44,2,FALSE),AA1599*$D1599,0)))</f>
        <v>0</v>
      </c>
      <c r="AN1599" s="154">
        <f>IF($D1599="",0,IF($E1599="",0,IF(VLOOKUP($E1599,paramètres!$E$33:$F$44,2,FALSE)&lt;=VLOOKUP($AN$18,paramètres!$E$33:$F$44,2,FALSE),AB1599*$D1599,0)))</f>
        <v>0</v>
      </c>
      <c r="AO1599" s="149" t="str">
        <f>IF(paramètres!$B$28=1,((SUM(Q1599:Z1599)/1.02)+SUM(AA1599:AB1599))*0.0303/9*COUNT(Q1599:Y1599),IF(paramètres!$B$28=2,(SUM(Q1599:AB1599))*0.0303/9*COUNT(Q1599:Y1599),"Missing Delta option"))</f>
        <v>Missing Delta option</v>
      </c>
      <c r="AP1599" s="13" t="str">
        <f>IF(paramètres!$B$28=1,(((SUM(Q1599:Z1599)/1.02)+SUM(AA1599:AB1599))+((SUM(AC1599:AL1599)/1.02)+SUM(AM1599:AO1599)))*cotpatr,IF(paramètres!$B$28=2,(SUM(Q1599:AO1599)*cotpatr),"Missing Delta Option"))</f>
        <v>Missing Delta Option</v>
      </c>
      <c r="AQ1599" s="13" t="str" cm="1">
        <f t="array" ref="AQ1599">IF(paramètres!$B$28=1,(((SUM(Q1599:Z1599)/1.02)+SUM(AA1599:AB1599))+((SUM(AC1599:AN1599)/1.02)+SUM(AM1599:AN1599)))/12*pécule,IF(paramètres!$B$28=2,SUM(Q1599:AN1599)/12*pécule,"Missing Delta Option"))</f>
        <v>Missing Delta Option</v>
      </c>
      <c r="AR1599" s="132" t="e">
        <f>IF(paramètres!$B$28=1,(((SUM(Q1599:Z1599)/1.02)+SUM(AA1599:AB1599))+((SUM(AC1599:AN1599)/1.02)+SUM(AM1599:AN1599)))+AO1599+AP1599+AQ1599,SUM(Q1599:AN1599)+AO1599+AP1599+AQ1599)</f>
        <v>#VALUE!</v>
      </c>
    </row>
    <row r="1600" spans="1:44" x14ac:dyDescent="0.25">
      <c r="A1600" s="131"/>
      <c r="B1600" s="39"/>
      <c r="C1600" s="39"/>
      <c r="D1600" s="93"/>
      <c r="E1600" s="68"/>
      <c r="F1600" s="40"/>
      <c r="G1600" s="94"/>
      <c r="H1600" s="38"/>
      <c r="I1600" s="95"/>
      <c r="J1600" s="40"/>
      <c r="K1600" s="38"/>
      <c r="L1600" s="95"/>
      <c r="M1600" s="40"/>
      <c r="N1600" s="38"/>
      <c r="O1600" s="95"/>
      <c r="P1600" s="68"/>
      <c r="Q1600" s="226"/>
      <c r="R1600" s="227"/>
      <c r="S1600" s="227"/>
      <c r="T1600" s="227"/>
      <c r="U1600" s="227"/>
      <c r="V1600" s="227"/>
      <c r="W1600" s="227"/>
      <c r="X1600" s="227"/>
      <c r="Y1600" s="227"/>
      <c r="Z1600" s="227"/>
      <c r="AA1600" s="227"/>
      <c r="AB1600" s="228"/>
      <c r="AC1600" s="149">
        <f>IF($D1600="",0,IF($E1600="",0,IF(VLOOKUP($E1600,paramètres!$E$33:$F$44,2,FALSE)&lt;=VLOOKUP($AC$18,paramètres!$E$33:$F$44,2,FALSE),Q1600*$D1600,0)))</f>
        <v>0</v>
      </c>
      <c r="AD1600" s="13">
        <f>IF($D1600="",0,IF($E1600="",0,IF(VLOOKUP($E1600,paramètres!$E$33:$F$44,2,FALSE)&lt;=VLOOKUP($AD$18,paramètres!$E$33:$F$44,2,FALSE),R1600*$D1600,0)))</f>
        <v>0</v>
      </c>
      <c r="AE1600" s="13">
        <f>IF($D1600="",0,IF($E1600="",0,IF(VLOOKUP($E1600,paramètres!$E$33:$F$44,2,FALSE)&lt;=VLOOKUP($AE$18,paramètres!$E$33:$F$44,2,FALSE),S1600*$D1600,0)))</f>
        <v>0</v>
      </c>
      <c r="AF1600" s="13">
        <f>IF($D1600="",0,IF($E1600="",0,IF(VLOOKUP($E1600,paramètres!$E$33:$F$44,2,FALSE)&lt;=VLOOKUP($AF$18,paramètres!$E$33:$F$44,2,FALSE),T1600*$D1600,0)))</f>
        <v>0</v>
      </c>
      <c r="AG1600" s="13">
        <f>IF($D1600="",0,IF($E1600="",0,IF(VLOOKUP($E1600,paramètres!$E$33:$F$44,2,FALSE)&lt;=VLOOKUP($AG$18,paramètres!$E$33:$F$44,2,FALSE),U1600*$D1600,0)))</f>
        <v>0</v>
      </c>
      <c r="AH1600" s="13">
        <f>IF($D1600="",0,IF($E1600="",0,IF(VLOOKUP($E1600,paramètres!$E$33:$F$44,2,FALSE)&lt;=VLOOKUP($AH$18,paramètres!$E$33:$F$44,2,FALSE),V1600*$D1600,0)))</f>
        <v>0</v>
      </c>
      <c r="AI1600" s="13">
        <f>IF($D1600="",0,IF($E1600="",0,IF(VLOOKUP($E1600,paramètres!$E$33:$F$44,2,FALSE)&lt;=VLOOKUP($AI$18,paramètres!$E$33:$F$44,2,FALSE),W1600*$D1600,0)))</f>
        <v>0</v>
      </c>
      <c r="AJ1600" s="13">
        <f>IF($D1600="",0,IF($E1600="",0,IF(VLOOKUP($E1600,paramètres!$E$33:$F$44,2,FALSE)&lt;=VLOOKUP($AJ$18,paramètres!$E$33:$F$44,2,FALSE),X1600*$D1600,0)))</f>
        <v>0</v>
      </c>
      <c r="AK1600" s="13">
        <f>IF($D1600="",0,IF($E1600="",0,IF(VLOOKUP($E1600,paramètres!$E$33:$F$44,2,FALSE)&lt;=VLOOKUP($AK$18,paramètres!$E$33:$F$44,2,FALSE),Y1600*$D1600,0)))</f>
        <v>0</v>
      </c>
      <c r="AL1600" s="13">
        <f>IF($D1600="",0,IF($E1600="",0,IF(VLOOKUP($E1600,paramètres!$E$33:$F$44,2,FALSE)&lt;=VLOOKUP($AL$18,paramètres!$E$33:$F$44,2,FALSE),Z1600*$D1600,0)))</f>
        <v>0</v>
      </c>
      <c r="AM1600" s="13">
        <f>IF($D1600="",0,IF($E1600="",0,IF(VLOOKUP($E1600,paramètres!$E$33:$F$44,2,FALSE)&lt;=VLOOKUP($AM$18,paramètres!$E$33:$F$44,2,FALSE),AA1600*$D1600,0)))</f>
        <v>0</v>
      </c>
      <c r="AN1600" s="154">
        <f>IF($D1600="",0,IF($E1600="",0,IF(VLOOKUP($E1600,paramètres!$E$33:$F$44,2,FALSE)&lt;=VLOOKUP($AN$18,paramètres!$E$33:$F$44,2,FALSE),AB1600*$D1600,0)))</f>
        <v>0</v>
      </c>
      <c r="AO1600" s="149" t="str">
        <f>IF(paramètres!$B$28=1,((SUM(Q1600:Z1600)/1.02)+SUM(AA1600:AB1600))*0.0303/9*COUNT(Q1600:Y1600),IF(paramètres!$B$28=2,(SUM(Q1600:AB1600))*0.0303/9*COUNT(Q1600:Y1600),"Missing Delta option"))</f>
        <v>Missing Delta option</v>
      </c>
      <c r="AP1600" s="13" t="str">
        <f>IF(paramètres!$B$28=1,(((SUM(Q1600:Z1600)/1.02)+SUM(AA1600:AB1600))+((SUM(AC1600:AL1600)/1.02)+SUM(AM1600:AO1600)))*cotpatr,IF(paramètres!$B$28=2,(SUM(Q1600:AO1600)*cotpatr),"Missing Delta Option"))</f>
        <v>Missing Delta Option</v>
      </c>
      <c r="AQ1600" s="13" t="str" cm="1">
        <f t="array" ref="AQ1600">IF(paramètres!$B$28=1,(((SUM(Q1600:Z1600)/1.02)+SUM(AA1600:AB1600))+((SUM(AC1600:AN1600)/1.02)+SUM(AM1600:AN1600)))/12*pécule,IF(paramètres!$B$28=2,SUM(Q1600:AN1600)/12*pécule,"Missing Delta Option"))</f>
        <v>Missing Delta Option</v>
      </c>
      <c r="AR1600" s="132" t="e">
        <f>IF(paramètres!$B$28=1,(((SUM(Q1600:Z1600)/1.02)+SUM(AA1600:AB1600))+((SUM(AC1600:AN1600)/1.02)+SUM(AM1600:AN1600)))+AO1600+AP1600+AQ1600,SUM(Q1600:AN1600)+AO1600+AP1600+AQ1600)</f>
        <v>#VALUE!</v>
      </c>
    </row>
    <row r="1601" spans="1:44" x14ac:dyDescent="0.25">
      <c r="A1601" s="131"/>
      <c r="B1601" s="39"/>
      <c r="C1601" s="39"/>
      <c r="D1601" s="93"/>
      <c r="E1601" s="68"/>
      <c r="F1601" s="40"/>
      <c r="G1601" s="94"/>
      <c r="H1601" s="38"/>
      <c r="I1601" s="95"/>
      <c r="J1601" s="40"/>
      <c r="K1601" s="38"/>
      <c r="L1601" s="95"/>
      <c r="M1601" s="40"/>
      <c r="N1601" s="38"/>
      <c r="O1601" s="95"/>
      <c r="P1601" s="68"/>
      <c r="Q1601" s="226"/>
      <c r="R1601" s="227"/>
      <c r="S1601" s="227"/>
      <c r="T1601" s="227"/>
      <c r="U1601" s="227"/>
      <c r="V1601" s="227"/>
      <c r="W1601" s="227"/>
      <c r="X1601" s="227"/>
      <c r="Y1601" s="227"/>
      <c r="Z1601" s="227"/>
      <c r="AA1601" s="227"/>
      <c r="AB1601" s="228"/>
      <c r="AC1601" s="149">
        <f>IF($D1601="",0,IF($E1601="",0,IF(VLOOKUP($E1601,paramètres!$E$33:$F$44,2,FALSE)&lt;=VLOOKUP($AC$18,paramètres!$E$33:$F$44,2,FALSE),Q1601*$D1601,0)))</f>
        <v>0</v>
      </c>
      <c r="AD1601" s="13">
        <f>IF($D1601="",0,IF($E1601="",0,IF(VLOOKUP($E1601,paramètres!$E$33:$F$44,2,FALSE)&lt;=VLOOKUP($AD$18,paramètres!$E$33:$F$44,2,FALSE),R1601*$D1601,0)))</f>
        <v>0</v>
      </c>
      <c r="AE1601" s="13">
        <f>IF($D1601="",0,IF($E1601="",0,IF(VLOOKUP($E1601,paramètres!$E$33:$F$44,2,FALSE)&lt;=VLOOKUP($AE$18,paramètres!$E$33:$F$44,2,FALSE),S1601*$D1601,0)))</f>
        <v>0</v>
      </c>
      <c r="AF1601" s="13">
        <f>IF($D1601="",0,IF($E1601="",0,IF(VLOOKUP($E1601,paramètres!$E$33:$F$44,2,FALSE)&lt;=VLOOKUP($AF$18,paramètres!$E$33:$F$44,2,FALSE),T1601*$D1601,0)))</f>
        <v>0</v>
      </c>
      <c r="AG1601" s="13">
        <f>IF($D1601="",0,IF($E1601="",0,IF(VLOOKUP($E1601,paramètres!$E$33:$F$44,2,FALSE)&lt;=VLOOKUP($AG$18,paramètres!$E$33:$F$44,2,FALSE),U1601*$D1601,0)))</f>
        <v>0</v>
      </c>
      <c r="AH1601" s="13">
        <f>IF($D1601="",0,IF($E1601="",0,IF(VLOOKUP($E1601,paramètres!$E$33:$F$44,2,FALSE)&lt;=VLOOKUP($AH$18,paramètres!$E$33:$F$44,2,FALSE),V1601*$D1601,0)))</f>
        <v>0</v>
      </c>
      <c r="AI1601" s="13">
        <f>IF($D1601="",0,IF($E1601="",0,IF(VLOOKUP($E1601,paramètres!$E$33:$F$44,2,FALSE)&lt;=VLOOKUP($AI$18,paramètres!$E$33:$F$44,2,FALSE),W1601*$D1601,0)))</f>
        <v>0</v>
      </c>
      <c r="AJ1601" s="13">
        <f>IF($D1601="",0,IF($E1601="",0,IF(VLOOKUP($E1601,paramètres!$E$33:$F$44,2,FALSE)&lt;=VLOOKUP($AJ$18,paramètres!$E$33:$F$44,2,FALSE),X1601*$D1601,0)))</f>
        <v>0</v>
      </c>
      <c r="AK1601" s="13">
        <f>IF($D1601="",0,IF($E1601="",0,IF(VLOOKUP($E1601,paramètres!$E$33:$F$44,2,FALSE)&lt;=VLOOKUP($AK$18,paramètres!$E$33:$F$44,2,FALSE),Y1601*$D1601,0)))</f>
        <v>0</v>
      </c>
      <c r="AL1601" s="13">
        <f>IF($D1601="",0,IF($E1601="",0,IF(VLOOKUP($E1601,paramètres!$E$33:$F$44,2,FALSE)&lt;=VLOOKUP($AL$18,paramètres!$E$33:$F$44,2,FALSE),Z1601*$D1601,0)))</f>
        <v>0</v>
      </c>
      <c r="AM1601" s="13">
        <f>IF($D1601="",0,IF($E1601="",0,IF(VLOOKUP($E1601,paramètres!$E$33:$F$44,2,FALSE)&lt;=VLOOKUP($AM$18,paramètres!$E$33:$F$44,2,FALSE),AA1601*$D1601,0)))</f>
        <v>0</v>
      </c>
      <c r="AN1601" s="154">
        <f>IF($D1601="",0,IF($E1601="",0,IF(VLOOKUP($E1601,paramètres!$E$33:$F$44,2,FALSE)&lt;=VLOOKUP($AN$18,paramètres!$E$33:$F$44,2,FALSE),AB1601*$D1601,0)))</f>
        <v>0</v>
      </c>
      <c r="AO1601" s="149" t="str">
        <f>IF(paramètres!$B$28=1,((SUM(Q1601:Z1601)/1.02)+SUM(AA1601:AB1601))*0.0303/9*COUNT(Q1601:Y1601),IF(paramètres!$B$28=2,(SUM(Q1601:AB1601))*0.0303/9*COUNT(Q1601:Y1601),"Missing Delta option"))</f>
        <v>Missing Delta option</v>
      </c>
      <c r="AP1601" s="13" t="str">
        <f>IF(paramètres!$B$28=1,(((SUM(Q1601:Z1601)/1.02)+SUM(AA1601:AB1601))+((SUM(AC1601:AL1601)/1.02)+SUM(AM1601:AO1601)))*cotpatr,IF(paramètres!$B$28=2,(SUM(Q1601:AO1601)*cotpatr),"Missing Delta Option"))</f>
        <v>Missing Delta Option</v>
      </c>
      <c r="AQ1601" s="13" t="str" cm="1">
        <f t="array" ref="AQ1601">IF(paramètres!$B$28=1,(((SUM(Q1601:Z1601)/1.02)+SUM(AA1601:AB1601))+((SUM(AC1601:AN1601)/1.02)+SUM(AM1601:AN1601)))/12*pécule,IF(paramètres!$B$28=2,SUM(Q1601:AN1601)/12*pécule,"Missing Delta Option"))</f>
        <v>Missing Delta Option</v>
      </c>
      <c r="AR1601" s="132" t="e">
        <f>IF(paramètres!$B$28=1,(((SUM(Q1601:Z1601)/1.02)+SUM(AA1601:AB1601))+((SUM(AC1601:AN1601)/1.02)+SUM(AM1601:AN1601)))+AO1601+AP1601+AQ1601,SUM(Q1601:AN1601)+AO1601+AP1601+AQ1601)</f>
        <v>#VALUE!</v>
      </c>
    </row>
    <row r="1602" spans="1:44" x14ac:dyDescent="0.25">
      <c r="A1602" s="131"/>
      <c r="B1602" s="39"/>
      <c r="C1602" s="39"/>
      <c r="D1602" s="93"/>
      <c r="E1602" s="68"/>
      <c r="F1602" s="40"/>
      <c r="G1602" s="94"/>
      <c r="H1602" s="38"/>
      <c r="I1602" s="95"/>
      <c r="J1602" s="40"/>
      <c r="K1602" s="38"/>
      <c r="L1602" s="95"/>
      <c r="M1602" s="40"/>
      <c r="N1602" s="38"/>
      <c r="O1602" s="95"/>
      <c r="P1602" s="68"/>
      <c r="Q1602" s="226"/>
      <c r="R1602" s="227"/>
      <c r="S1602" s="227"/>
      <c r="T1602" s="227"/>
      <c r="U1602" s="227"/>
      <c r="V1602" s="227"/>
      <c r="W1602" s="227"/>
      <c r="X1602" s="227"/>
      <c r="Y1602" s="227"/>
      <c r="Z1602" s="227"/>
      <c r="AA1602" s="227"/>
      <c r="AB1602" s="228"/>
      <c r="AC1602" s="149">
        <f>IF($D1602="",0,IF($E1602="",0,IF(VLOOKUP($E1602,paramètres!$E$33:$F$44,2,FALSE)&lt;=VLOOKUP($AC$18,paramètres!$E$33:$F$44,2,FALSE),Q1602*$D1602,0)))</f>
        <v>0</v>
      </c>
      <c r="AD1602" s="13">
        <f>IF($D1602="",0,IF($E1602="",0,IF(VLOOKUP($E1602,paramètres!$E$33:$F$44,2,FALSE)&lt;=VLOOKUP($AD$18,paramètres!$E$33:$F$44,2,FALSE),R1602*$D1602,0)))</f>
        <v>0</v>
      </c>
      <c r="AE1602" s="13">
        <f>IF($D1602="",0,IF($E1602="",0,IF(VLOOKUP($E1602,paramètres!$E$33:$F$44,2,FALSE)&lt;=VLOOKUP($AE$18,paramètres!$E$33:$F$44,2,FALSE),S1602*$D1602,0)))</f>
        <v>0</v>
      </c>
      <c r="AF1602" s="13">
        <f>IF($D1602="",0,IF($E1602="",0,IF(VLOOKUP($E1602,paramètres!$E$33:$F$44,2,FALSE)&lt;=VLOOKUP($AF$18,paramètres!$E$33:$F$44,2,FALSE),T1602*$D1602,0)))</f>
        <v>0</v>
      </c>
      <c r="AG1602" s="13">
        <f>IF($D1602="",0,IF($E1602="",0,IF(VLOOKUP($E1602,paramètres!$E$33:$F$44,2,FALSE)&lt;=VLOOKUP($AG$18,paramètres!$E$33:$F$44,2,FALSE),U1602*$D1602,0)))</f>
        <v>0</v>
      </c>
      <c r="AH1602" s="13">
        <f>IF($D1602="",0,IF($E1602="",0,IF(VLOOKUP($E1602,paramètres!$E$33:$F$44,2,FALSE)&lt;=VLOOKUP($AH$18,paramètres!$E$33:$F$44,2,FALSE),V1602*$D1602,0)))</f>
        <v>0</v>
      </c>
      <c r="AI1602" s="13">
        <f>IF($D1602="",0,IF($E1602="",0,IF(VLOOKUP($E1602,paramètres!$E$33:$F$44,2,FALSE)&lt;=VLOOKUP($AI$18,paramètres!$E$33:$F$44,2,FALSE),W1602*$D1602,0)))</f>
        <v>0</v>
      </c>
      <c r="AJ1602" s="13">
        <f>IF($D1602="",0,IF($E1602="",0,IF(VLOOKUP($E1602,paramètres!$E$33:$F$44,2,FALSE)&lt;=VLOOKUP($AJ$18,paramètres!$E$33:$F$44,2,FALSE),X1602*$D1602,0)))</f>
        <v>0</v>
      </c>
      <c r="AK1602" s="13">
        <f>IF($D1602="",0,IF($E1602="",0,IF(VLOOKUP($E1602,paramètres!$E$33:$F$44,2,FALSE)&lt;=VLOOKUP($AK$18,paramètres!$E$33:$F$44,2,FALSE),Y1602*$D1602,0)))</f>
        <v>0</v>
      </c>
      <c r="AL1602" s="13">
        <f>IF($D1602="",0,IF($E1602="",0,IF(VLOOKUP($E1602,paramètres!$E$33:$F$44,2,FALSE)&lt;=VLOOKUP($AL$18,paramètres!$E$33:$F$44,2,FALSE),Z1602*$D1602,0)))</f>
        <v>0</v>
      </c>
      <c r="AM1602" s="13">
        <f>IF($D1602="",0,IF($E1602="",0,IF(VLOOKUP($E1602,paramètres!$E$33:$F$44,2,FALSE)&lt;=VLOOKUP($AM$18,paramètres!$E$33:$F$44,2,FALSE),AA1602*$D1602,0)))</f>
        <v>0</v>
      </c>
      <c r="AN1602" s="154">
        <f>IF($D1602="",0,IF($E1602="",0,IF(VLOOKUP($E1602,paramètres!$E$33:$F$44,2,FALSE)&lt;=VLOOKUP($AN$18,paramètres!$E$33:$F$44,2,FALSE),AB1602*$D1602,0)))</f>
        <v>0</v>
      </c>
      <c r="AO1602" s="149" t="str">
        <f>IF(paramètres!$B$28=1,((SUM(Q1602:Z1602)/1.02)+SUM(AA1602:AB1602))*0.0303/9*COUNT(Q1602:Y1602),IF(paramètres!$B$28=2,(SUM(Q1602:AB1602))*0.0303/9*COUNT(Q1602:Y1602),"Missing Delta option"))</f>
        <v>Missing Delta option</v>
      </c>
      <c r="AP1602" s="13" t="str">
        <f>IF(paramètres!$B$28=1,(((SUM(Q1602:Z1602)/1.02)+SUM(AA1602:AB1602))+((SUM(AC1602:AL1602)/1.02)+SUM(AM1602:AO1602)))*cotpatr,IF(paramètres!$B$28=2,(SUM(Q1602:AO1602)*cotpatr),"Missing Delta Option"))</f>
        <v>Missing Delta Option</v>
      </c>
      <c r="AQ1602" s="13" t="str" cm="1">
        <f t="array" ref="AQ1602">IF(paramètres!$B$28=1,(((SUM(Q1602:Z1602)/1.02)+SUM(AA1602:AB1602))+((SUM(AC1602:AN1602)/1.02)+SUM(AM1602:AN1602)))/12*pécule,IF(paramètres!$B$28=2,SUM(Q1602:AN1602)/12*pécule,"Missing Delta Option"))</f>
        <v>Missing Delta Option</v>
      </c>
      <c r="AR1602" s="132" t="e">
        <f>IF(paramètres!$B$28=1,(((SUM(Q1602:Z1602)/1.02)+SUM(AA1602:AB1602))+((SUM(AC1602:AN1602)/1.02)+SUM(AM1602:AN1602)))+AO1602+AP1602+AQ1602,SUM(Q1602:AN1602)+AO1602+AP1602+AQ1602)</f>
        <v>#VALUE!</v>
      </c>
    </row>
    <row r="1603" spans="1:44" x14ac:dyDescent="0.25">
      <c r="A1603" s="131"/>
      <c r="B1603" s="39"/>
      <c r="C1603" s="39"/>
      <c r="D1603" s="93"/>
      <c r="E1603" s="68"/>
      <c r="F1603" s="40"/>
      <c r="G1603" s="94"/>
      <c r="H1603" s="38"/>
      <c r="I1603" s="95"/>
      <c r="J1603" s="40"/>
      <c r="K1603" s="38"/>
      <c r="L1603" s="95"/>
      <c r="M1603" s="40"/>
      <c r="N1603" s="38"/>
      <c r="O1603" s="95"/>
      <c r="P1603" s="68"/>
      <c r="Q1603" s="226"/>
      <c r="R1603" s="227"/>
      <c r="S1603" s="227"/>
      <c r="T1603" s="227"/>
      <c r="U1603" s="227"/>
      <c r="V1603" s="227"/>
      <c r="W1603" s="227"/>
      <c r="X1603" s="227"/>
      <c r="Y1603" s="227"/>
      <c r="Z1603" s="227"/>
      <c r="AA1603" s="227"/>
      <c r="AB1603" s="228"/>
      <c r="AC1603" s="149">
        <f>IF($D1603="",0,IF($E1603="",0,IF(VLOOKUP($E1603,paramètres!$E$33:$F$44,2,FALSE)&lt;=VLOOKUP($AC$18,paramètres!$E$33:$F$44,2,FALSE),Q1603*$D1603,0)))</f>
        <v>0</v>
      </c>
      <c r="AD1603" s="13">
        <f>IF($D1603="",0,IF($E1603="",0,IF(VLOOKUP($E1603,paramètres!$E$33:$F$44,2,FALSE)&lt;=VLOOKUP($AD$18,paramètres!$E$33:$F$44,2,FALSE),R1603*$D1603,0)))</f>
        <v>0</v>
      </c>
      <c r="AE1603" s="13">
        <f>IF($D1603="",0,IF($E1603="",0,IF(VLOOKUP($E1603,paramètres!$E$33:$F$44,2,FALSE)&lt;=VLOOKUP($AE$18,paramètres!$E$33:$F$44,2,FALSE),S1603*$D1603,0)))</f>
        <v>0</v>
      </c>
      <c r="AF1603" s="13">
        <f>IF($D1603="",0,IF($E1603="",0,IF(VLOOKUP($E1603,paramètres!$E$33:$F$44,2,FALSE)&lt;=VLOOKUP($AF$18,paramètres!$E$33:$F$44,2,FALSE),T1603*$D1603,0)))</f>
        <v>0</v>
      </c>
      <c r="AG1603" s="13">
        <f>IF($D1603="",0,IF($E1603="",0,IF(VLOOKUP($E1603,paramètres!$E$33:$F$44,2,FALSE)&lt;=VLOOKUP($AG$18,paramètres!$E$33:$F$44,2,FALSE),U1603*$D1603,0)))</f>
        <v>0</v>
      </c>
      <c r="AH1603" s="13">
        <f>IF($D1603="",0,IF($E1603="",0,IF(VLOOKUP($E1603,paramètres!$E$33:$F$44,2,FALSE)&lt;=VLOOKUP($AH$18,paramètres!$E$33:$F$44,2,FALSE),V1603*$D1603,0)))</f>
        <v>0</v>
      </c>
      <c r="AI1603" s="13">
        <f>IF($D1603="",0,IF($E1603="",0,IF(VLOOKUP($E1603,paramètres!$E$33:$F$44,2,FALSE)&lt;=VLOOKUP($AI$18,paramètres!$E$33:$F$44,2,FALSE),W1603*$D1603,0)))</f>
        <v>0</v>
      </c>
      <c r="AJ1603" s="13">
        <f>IF($D1603="",0,IF($E1603="",0,IF(VLOOKUP($E1603,paramètres!$E$33:$F$44,2,FALSE)&lt;=VLOOKUP($AJ$18,paramètres!$E$33:$F$44,2,FALSE),X1603*$D1603,0)))</f>
        <v>0</v>
      </c>
      <c r="AK1603" s="13">
        <f>IF($D1603="",0,IF($E1603="",0,IF(VLOOKUP($E1603,paramètres!$E$33:$F$44,2,FALSE)&lt;=VLOOKUP($AK$18,paramètres!$E$33:$F$44,2,FALSE),Y1603*$D1603,0)))</f>
        <v>0</v>
      </c>
      <c r="AL1603" s="13">
        <f>IF($D1603="",0,IF($E1603="",0,IF(VLOOKUP($E1603,paramètres!$E$33:$F$44,2,FALSE)&lt;=VLOOKUP($AL$18,paramètres!$E$33:$F$44,2,FALSE),Z1603*$D1603,0)))</f>
        <v>0</v>
      </c>
      <c r="AM1603" s="13">
        <f>IF($D1603="",0,IF($E1603="",0,IF(VLOOKUP($E1603,paramètres!$E$33:$F$44,2,FALSE)&lt;=VLOOKUP($AM$18,paramètres!$E$33:$F$44,2,FALSE),AA1603*$D1603,0)))</f>
        <v>0</v>
      </c>
      <c r="AN1603" s="154">
        <f>IF($D1603="",0,IF($E1603="",0,IF(VLOOKUP($E1603,paramètres!$E$33:$F$44,2,FALSE)&lt;=VLOOKUP($AN$18,paramètres!$E$33:$F$44,2,FALSE),AB1603*$D1603,0)))</f>
        <v>0</v>
      </c>
      <c r="AO1603" s="149" t="str">
        <f>IF(paramètres!$B$28=1,((SUM(Q1603:Z1603)/1.02)+SUM(AA1603:AB1603))*0.0303/9*COUNT(Q1603:Y1603),IF(paramètres!$B$28=2,(SUM(Q1603:AB1603))*0.0303/9*COUNT(Q1603:Y1603),"Missing Delta option"))</f>
        <v>Missing Delta option</v>
      </c>
      <c r="AP1603" s="13" t="str">
        <f>IF(paramètres!$B$28=1,(((SUM(Q1603:Z1603)/1.02)+SUM(AA1603:AB1603))+((SUM(AC1603:AL1603)/1.02)+SUM(AM1603:AO1603)))*cotpatr,IF(paramètres!$B$28=2,(SUM(Q1603:AO1603)*cotpatr),"Missing Delta Option"))</f>
        <v>Missing Delta Option</v>
      </c>
      <c r="AQ1603" s="13" t="str" cm="1">
        <f t="array" ref="AQ1603">IF(paramètres!$B$28=1,(((SUM(Q1603:Z1603)/1.02)+SUM(AA1603:AB1603))+((SUM(AC1603:AN1603)/1.02)+SUM(AM1603:AN1603)))/12*pécule,IF(paramètres!$B$28=2,SUM(Q1603:AN1603)/12*pécule,"Missing Delta Option"))</f>
        <v>Missing Delta Option</v>
      </c>
      <c r="AR1603" s="132" t="e">
        <f>IF(paramètres!$B$28=1,(((SUM(Q1603:Z1603)/1.02)+SUM(AA1603:AB1603))+((SUM(AC1603:AN1603)/1.02)+SUM(AM1603:AN1603)))+AO1603+AP1603+AQ1603,SUM(Q1603:AN1603)+AO1603+AP1603+AQ1603)</f>
        <v>#VALUE!</v>
      </c>
    </row>
    <row r="1604" spans="1:44" x14ac:dyDescent="0.25">
      <c r="A1604" s="131"/>
      <c r="B1604" s="39"/>
      <c r="C1604" s="39"/>
      <c r="D1604" s="93"/>
      <c r="E1604" s="68"/>
      <c r="F1604" s="40"/>
      <c r="G1604" s="94"/>
      <c r="H1604" s="38"/>
      <c r="I1604" s="95"/>
      <c r="J1604" s="40"/>
      <c r="K1604" s="38"/>
      <c r="L1604" s="95"/>
      <c r="M1604" s="40"/>
      <c r="N1604" s="38"/>
      <c r="O1604" s="95"/>
      <c r="P1604" s="68"/>
      <c r="Q1604" s="226"/>
      <c r="R1604" s="227"/>
      <c r="S1604" s="227"/>
      <c r="T1604" s="227"/>
      <c r="U1604" s="227"/>
      <c r="V1604" s="227"/>
      <c r="W1604" s="227"/>
      <c r="X1604" s="227"/>
      <c r="Y1604" s="227"/>
      <c r="Z1604" s="227"/>
      <c r="AA1604" s="227"/>
      <c r="AB1604" s="228"/>
      <c r="AC1604" s="149">
        <f>IF($D1604="",0,IF($E1604="",0,IF(VLOOKUP($E1604,paramètres!$E$33:$F$44,2,FALSE)&lt;=VLOOKUP($AC$18,paramètres!$E$33:$F$44,2,FALSE),Q1604*$D1604,0)))</f>
        <v>0</v>
      </c>
      <c r="AD1604" s="13">
        <f>IF($D1604="",0,IF($E1604="",0,IF(VLOOKUP($E1604,paramètres!$E$33:$F$44,2,FALSE)&lt;=VLOOKUP($AD$18,paramètres!$E$33:$F$44,2,FALSE),R1604*$D1604,0)))</f>
        <v>0</v>
      </c>
      <c r="AE1604" s="13">
        <f>IF($D1604="",0,IF($E1604="",0,IF(VLOOKUP($E1604,paramètres!$E$33:$F$44,2,FALSE)&lt;=VLOOKUP($AE$18,paramètres!$E$33:$F$44,2,FALSE),S1604*$D1604,0)))</f>
        <v>0</v>
      </c>
      <c r="AF1604" s="13">
        <f>IF($D1604="",0,IF($E1604="",0,IF(VLOOKUP($E1604,paramètres!$E$33:$F$44,2,FALSE)&lt;=VLOOKUP($AF$18,paramètres!$E$33:$F$44,2,FALSE),T1604*$D1604,0)))</f>
        <v>0</v>
      </c>
      <c r="AG1604" s="13">
        <f>IF($D1604="",0,IF($E1604="",0,IF(VLOOKUP($E1604,paramètres!$E$33:$F$44,2,FALSE)&lt;=VLOOKUP($AG$18,paramètres!$E$33:$F$44,2,FALSE),U1604*$D1604,0)))</f>
        <v>0</v>
      </c>
      <c r="AH1604" s="13">
        <f>IF($D1604="",0,IF($E1604="",0,IF(VLOOKUP($E1604,paramètres!$E$33:$F$44,2,FALSE)&lt;=VLOOKUP($AH$18,paramètres!$E$33:$F$44,2,FALSE),V1604*$D1604,0)))</f>
        <v>0</v>
      </c>
      <c r="AI1604" s="13">
        <f>IF($D1604="",0,IF($E1604="",0,IF(VLOOKUP($E1604,paramètres!$E$33:$F$44,2,FALSE)&lt;=VLOOKUP($AI$18,paramètres!$E$33:$F$44,2,FALSE),W1604*$D1604,0)))</f>
        <v>0</v>
      </c>
      <c r="AJ1604" s="13">
        <f>IF($D1604="",0,IF($E1604="",0,IF(VLOOKUP($E1604,paramètres!$E$33:$F$44,2,FALSE)&lt;=VLOOKUP($AJ$18,paramètres!$E$33:$F$44,2,FALSE),X1604*$D1604,0)))</f>
        <v>0</v>
      </c>
      <c r="AK1604" s="13">
        <f>IF($D1604="",0,IF($E1604="",0,IF(VLOOKUP($E1604,paramètres!$E$33:$F$44,2,FALSE)&lt;=VLOOKUP($AK$18,paramètres!$E$33:$F$44,2,FALSE),Y1604*$D1604,0)))</f>
        <v>0</v>
      </c>
      <c r="AL1604" s="13">
        <f>IF($D1604="",0,IF($E1604="",0,IF(VLOOKUP($E1604,paramètres!$E$33:$F$44,2,FALSE)&lt;=VLOOKUP($AL$18,paramètres!$E$33:$F$44,2,FALSE),Z1604*$D1604,0)))</f>
        <v>0</v>
      </c>
      <c r="AM1604" s="13">
        <f>IF($D1604="",0,IF($E1604="",0,IF(VLOOKUP($E1604,paramètres!$E$33:$F$44,2,FALSE)&lt;=VLOOKUP($AM$18,paramètres!$E$33:$F$44,2,FALSE),AA1604*$D1604,0)))</f>
        <v>0</v>
      </c>
      <c r="AN1604" s="154">
        <f>IF($D1604="",0,IF($E1604="",0,IF(VLOOKUP($E1604,paramètres!$E$33:$F$44,2,FALSE)&lt;=VLOOKUP($AN$18,paramètres!$E$33:$F$44,2,FALSE),AB1604*$D1604,0)))</f>
        <v>0</v>
      </c>
      <c r="AO1604" s="149" t="str">
        <f>IF(paramètres!$B$28=1,((SUM(Q1604:Z1604)/1.02)+SUM(AA1604:AB1604))*0.0303/9*COUNT(Q1604:Y1604),IF(paramètres!$B$28=2,(SUM(Q1604:AB1604))*0.0303/9*COUNT(Q1604:Y1604),"Missing Delta option"))</f>
        <v>Missing Delta option</v>
      </c>
      <c r="AP1604" s="13" t="str">
        <f>IF(paramètres!$B$28=1,(((SUM(Q1604:Z1604)/1.02)+SUM(AA1604:AB1604))+((SUM(AC1604:AL1604)/1.02)+SUM(AM1604:AO1604)))*cotpatr,IF(paramètres!$B$28=2,(SUM(Q1604:AO1604)*cotpatr),"Missing Delta Option"))</f>
        <v>Missing Delta Option</v>
      </c>
      <c r="AQ1604" s="13" t="str" cm="1">
        <f t="array" ref="AQ1604">IF(paramètres!$B$28=1,(((SUM(Q1604:Z1604)/1.02)+SUM(AA1604:AB1604))+((SUM(AC1604:AN1604)/1.02)+SUM(AM1604:AN1604)))/12*pécule,IF(paramètres!$B$28=2,SUM(Q1604:AN1604)/12*pécule,"Missing Delta Option"))</f>
        <v>Missing Delta Option</v>
      </c>
      <c r="AR1604" s="132" t="e">
        <f>IF(paramètres!$B$28=1,(((SUM(Q1604:Z1604)/1.02)+SUM(AA1604:AB1604))+((SUM(AC1604:AN1604)/1.02)+SUM(AM1604:AN1604)))+AO1604+AP1604+AQ1604,SUM(Q1604:AN1604)+AO1604+AP1604+AQ1604)</f>
        <v>#VALUE!</v>
      </c>
    </row>
    <row r="1605" spans="1:44" x14ac:dyDescent="0.25">
      <c r="A1605" s="131"/>
      <c r="B1605" s="39"/>
      <c r="C1605" s="39"/>
      <c r="D1605" s="93"/>
      <c r="E1605" s="68"/>
      <c r="F1605" s="40"/>
      <c r="G1605" s="94"/>
      <c r="H1605" s="38"/>
      <c r="I1605" s="95"/>
      <c r="J1605" s="40"/>
      <c r="K1605" s="38"/>
      <c r="L1605" s="95"/>
      <c r="M1605" s="40"/>
      <c r="N1605" s="38"/>
      <c r="O1605" s="95"/>
      <c r="P1605" s="68"/>
      <c r="Q1605" s="226"/>
      <c r="R1605" s="227"/>
      <c r="S1605" s="227"/>
      <c r="T1605" s="227"/>
      <c r="U1605" s="227"/>
      <c r="V1605" s="227"/>
      <c r="W1605" s="227"/>
      <c r="X1605" s="227"/>
      <c r="Y1605" s="227"/>
      <c r="Z1605" s="227"/>
      <c r="AA1605" s="227"/>
      <c r="AB1605" s="228"/>
      <c r="AC1605" s="149">
        <f>IF($D1605="",0,IF($E1605="",0,IF(VLOOKUP($E1605,paramètres!$E$33:$F$44,2,FALSE)&lt;=VLOOKUP($AC$18,paramètres!$E$33:$F$44,2,FALSE),Q1605*$D1605,0)))</f>
        <v>0</v>
      </c>
      <c r="AD1605" s="13">
        <f>IF($D1605="",0,IF($E1605="",0,IF(VLOOKUP($E1605,paramètres!$E$33:$F$44,2,FALSE)&lt;=VLOOKUP($AD$18,paramètres!$E$33:$F$44,2,FALSE),R1605*$D1605,0)))</f>
        <v>0</v>
      </c>
      <c r="AE1605" s="13">
        <f>IF($D1605="",0,IF($E1605="",0,IF(VLOOKUP($E1605,paramètres!$E$33:$F$44,2,FALSE)&lt;=VLOOKUP($AE$18,paramètres!$E$33:$F$44,2,FALSE),S1605*$D1605,0)))</f>
        <v>0</v>
      </c>
      <c r="AF1605" s="13">
        <f>IF($D1605="",0,IF($E1605="",0,IF(VLOOKUP($E1605,paramètres!$E$33:$F$44,2,FALSE)&lt;=VLOOKUP($AF$18,paramètres!$E$33:$F$44,2,FALSE),T1605*$D1605,0)))</f>
        <v>0</v>
      </c>
      <c r="AG1605" s="13">
        <f>IF($D1605="",0,IF($E1605="",0,IF(VLOOKUP($E1605,paramètres!$E$33:$F$44,2,FALSE)&lt;=VLOOKUP($AG$18,paramètres!$E$33:$F$44,2,FALSE),U1605*$D1605,0)))</f>
        <v>0</v>
      </c>
      <c r="AH1605" s="13">
        <f>IF($D1605="",0,IF($E1605="",0,IF(VLOOKUP($E1605,paramètres!$E$33:$F$44,2,FALSE)&lt;=VLOOKUP($AH$18,paramètres!$E$33:$F$44,2,FALSE),V1605*$D1605,0)))</f>
        <v>0</v>
      </c>
      <c r="AI1605" s="13">
        <f>IF($D1605="",0,IF($E1605="",0,IF(VLOOKUP($E1605,paramètres!$E$33:$F$44,2,FALSE)&lt;=VLOOKUP($AI$18,paramètres!$E$33:$F$44,2,FALSE),W1605*$D1605,0)))</f>
        <v>0</v>
      </c>
      <c r="AJ1605" s="13">
        <f>IF($D1605="",0,IF($E1605="",0,IF(VLOOKUP($E1605,paramètres!$E$33:$F$44,2,FALSE)&lt;=VLOOKUP($AJ$18,paramètres!$E$33:$F$44,2,FALSE),X1605*$D1605,0)))</f>
        <v>0</v>
      </c>
      <c r="AK1605" s="13">
        <f>IF($D1605="",0,IF($E1605="",0,IF(VLOOKUP($E1605,paramètres!$E$33:$F$44,2,FALSE)&lt;=VLOOKUP($AK$18,paramètres!$E$33:$F$44,2,FALSE),Y1605*$D1605,0)))</f>
        <v>0</v>
      </c>
      <c r="AL1605" s="13">
        <f>IF($D1605="",0,IF($E1605="",0,IF(VLOOKUP($E1605,paramètres!$E$33:$F$44,2,FALSE)&lt;=VLOOKUP($AL$18,paramètres!$E$33:$F$44,2,FALSE),Z1605*$D1605,0)))</f>
        <v>0</v>
      </c>
      <c r="AM1605" s="13">
        <f>IF($D1605="",0,IF($E1605="",0,IF(VLOOKUP($E1605,paramètres!$E$33:$F$44,2,FALSE)&lt;=VLOOKUP($AM$18,paramètres!$E$33:$F$44,2,FALSE),AA1605*$D1605,0)))</f>
        <v>0</v>
      </c>
      <c r="AN1605" s="154">
        <f>IF($D1605="",0,IF($E1605="",0,IF(VLOOKUP($E1605,paramètres!$E$33:$F$44,2,FALSE)&lt;=VLOOKUP($AN$18,paramètres!$E$33:$F$44,2,FALSE),AB1605*$D1605,0)))</f>
        <v>0</v>
      </c>
      <c r="AO1605" s="149" t="str">
        <f>IF(paramètres!$B$28=1,((SUM(Q1605:Z1605)/1.02)+SUM(AA1605:AB1605))*0.0303/9*COUNT(Q1605:Y1605),IF(paramètres!$B$28=2,(SUM(Q1605:AB1605))*0.0303/9*COUNT(Q1605:Y1605),"Missing Delta option"))</f>
        <v>Missing Delta option</v>
      </c>
      <c r="AP1605" s="13" t="str">
        <f>IF(paramètres!$B$28=1,(((SUM(Q1605:Z1605)/1.02)+SUM(AA1605:AB1605))+((SUM(AC1605:AL1605)/1.02)+SUM(AM1605:AO1605)))*cotpatr,IF(paramètres!$B$28=2,(SUM(Q1605:AO1605)*cotpatr),"Missing Delta Option"))</f>
        <v>Missing Delta Option</v>
      </c>
      <c r="AQ1605" s="13" t="str" cm="1">
        <f t="array" ref="AQ1605">IF(paramètres!$B$28=1,(((SUM(Q1605:Z1605)/1.02)+SUM(AA1605:AB1605))+((SUM(AC1605:AN1605)/1.02)+SUM(AM1605:AN1605)))/12*pécule,IF(paramètres!$B$28=2,SUM(Q1605:AN1605)/12*pécule,"Missing Delta Option"))</f>
        <v>Missing Delta Option</v>
      </c>
      <c r="AR1605" s="132" t="e">
        <f>IF(paramètres!$B$28=1,(((SUM(Q1605:Z1605)/1.02)+SUM(AA1605:AB1605))+((SUM(AC1605:AN1605)/1.02)+SUM(AM1605:AN1605)))+AO1605+AP1605+AQ1605,SUM(Q1605:AN1605)+AO1605+AP1605+AQ1605)</f>
        <v>#VALUE!</v>
      </c>
    </row>
    <row r="1606" spans="1:44" x14ac:dyDescent="0.25">
      <c r="A1606" s="131"/>
      <c r="B1606" s="39"/>
      <c r="C1606" s="39"/>
      <c r="D1606" s="93"/>
      <c r="E1606" s="68"/>
      <c r="F1606" s="40"/>
      <c r="G1606" s="94"/>
      <c r="H1606" s="38"/>
      <c r="I1606" s="95"/>
      <c r="J1606" s="40"/>
      <c r="K1606" s="38"/>
      <c r="L1606" s="95"/>
      <c r="M1606" s="40"/>
      <c r="N1606" s="38"/>
      <c r="O1606" s="95"/>
      <c r="P1606" s="68"/>
      <c r="Q1606" s="226"/>
      <c r="R1606" s="227"/>
      <c r="S1606" s="227"/>
      <c r="T1606" s="227"/>
      <c r="U1606" s="227"/>
      <c r="V1606" s="227"/>
      <c r="W1606" s="227"/>
      <c r="X1606" s="227"/>
      <c r="Y1606" s="227"/>
      <c r="Z1606" s="227"/>
      <c r="AA1606" s="227"/>
      <c r="AB1606" s="228"/>
      <c r="AC1606" s="149">
        <f>IF($D1606="",0,IF($E1606="",0,IF(VLOOKUP($E1606,paramètres!$E$33:$F$44,2,FALSE)&lt;=VLOOKUP($AC$18,paramètres!$E$33:$F$44,2,FALSE),Q1606*$D1606,0)))</f>
        <v>0</v>
      </c>
      <c r="AD1606" s="13">
        <f>IF($D1606="",0,IF($E1606="",0,IF(VLOOKUP($E1606,paramètres!$E$33:$F$44,2,FALSE)&lt;=VLOOKUP($AD$18,paramètres!$E$33:$F$44,2,FALSE),R1606*$D1606,0)))</f>
        <v>0</v>
      </c>
      <c r="AE1606" s="13">
        <f>IF($D1606="",0,IF($E1606="",0,IF(VLOOKUP($E1606,paramètres!$E$33:$F$44,2,FALSE)&lt;=VLOOKUP($AE$18,paramètres!$E$33:$F$44,2,FALSE),S1606*$D1606,0)))</f>
        <v>0</v>
      </c>
      <c r="AF1606" s="13">
        <f>IF($D1606="",0,IF($E1606="",0,IF(VLOOKUP($E1606,paramètres!$E$33:$F$44,2,FALSE)&lt;=VLOOKUP($AF$18,paramètres!$E$33:$F$44,2,FALSE),T1606*$D1606,0)))</f>
        <v>0</v>
      </c>
      <c r="AG1606" s="13">
        <f>IF($D1606="",0,IF($E1606="",0,IF(VLOOKUP($E1606,paramètres!$E$33:$F$44,2,FALSE)&lt;=VLOOKUP($AG$18,paramètres!$E$33:$F$44,2,FALSE),U1606*$D1606,0)))</f>
        <v>0</v>
      </c>
      <c r="AH1606" s="13">
        <f>IF($D1606="",0,IF($E1606="",0,IF(VLOOKUP($E1606,paramètres!$E$33:$F$44,2,FALSE)&lt;=VLOOKUP($AH$18,paramètres!$E$33:$F$44,2,FALSE),V1606*$D1606,0)))</f>
        <v>0</v>
      </c>
      <c r="AI1606" s="13">
        <f>IF($D1606="",0,IF($E1606="",0,IF(VLOOKUP($E1606,paramètres!$E$33:$F$44,2,FALSE)&lt;=VLOOKUP($AI$18,paramètres!$E$33:$F$44,2,FALSE),W1606*$D1606,0)))</f>
        <v>0</v>
      </c>
      <c r="AJ1606" s="13">
        <f>IF($D1606="",0,IF($E1606="",0,IF(VLOOKUP($E1606,paramètres!$E$33:$F$44,2,FALSE)&lt;=VLOOKUP($AJ$18,paramètres!$E$33:$F$44,2,FALSE),X1606*$D1606,0)))</f>
        <v>0</v>
      </c>
      <c r="AK1606" s="13">
        <f>IF($D1606="",0,IF($E1606="",0,IF(VLOOKUP($E1606,paramètres!$E$33:$F$44,2,FALSE)&lt;=VLOOKUP($AK$18,paramètres!$E$33:$F$44,2,FALSE),Y1606*$D1606,0)))</f>
        <v>0</v>
      </c>
      <c r="AL1606" s="13">
        <f>IF($D1606="",0,IF($E1606="",0,IF(VLOOKUP($E1606,paramètres!$E$33:$F$44,2,FALSE)&lt;=VLOOKUP($AL$18,paramètres!$E$33:$F$44,2,FALSE),Z1606*$D1606,0)))</f>
        <v>0</v>
      </c>
      <c r="AM1606" s="13">
        <f>IF($D1606="",0,IF($E1606="",0,IF(VLOOKUP($E1606,paramètres!$E$33:$F$44,2,FALSE)&lt;=VLOOKUP($AM$18,paramètres!$E$33:$F$44,2,FALSE),AA1606*$D1606,0)))</f>
        <v>0</v>
      </c>
      <c r="AN1606" s="154">
        <f>IF($D1606="",0,IF($E1606="",0,IF(VLOOKUP($E1606,paramètres!$E$33:$F$44,2,FALSE)&lt;=VLOOKUP($AN$18,paramètres!$E$33:$F$44,2,FALSE),AB1606*$D1606,0)))</f>
        <v>0</v>
      </c>
      <c r="AO1606" s="149" t="str">
        <f>IF(paramètres!$B$28=1,((SUM(Q1606:Z1606)/1.02)+SUM(AA1606:AB1606))*0.0303/9*COUNT(Q1606:Y1606),IF(paramètres!$B$28=2,(SUM(Q1606:AB1606))*0.0303/9*COUNT(Q1606:Y1606),"Missing Delta option"))</f>
        <v>Missing Delta option</v>
      </c>
      <c r="AP1606" s="13" t="str">
        <f>IF(paramètres!$B$28=1,(((SUM(Q1606:Z1606)/1.02)+SUM(AA1606:AB1606))+((SUM(AC1606:AL1606)/1.02)+SUM(AM1606:AO1606)))*cotpatr,IF(paramètres!$B$28=2,(SUM(Q1606:AO1606)*cotpatr),"Missing Delta Option"))</f>
        <v>Missing Delta Option</v>
      </c>
      <c r="AQ1606" s="13" t="str" cm="1">
        <f t="array" ref="AQ1606">IF(paramètres!$B$28=1,(((SUM(Q1606:Z1606)/1.02)+SUM(AA1606:AB1606))+((SUM(AC1606:AN1606)/1.02)+SUM(AM1606:AN1606)))/12*pécule,IF(paramètres!$B$28=2,SUM(Q1606:AN1606)/12*pécule,"Missing Delta Option"))</f>
        <v>Missing Delta Option</v>
      </c>
      <c r="AR1606" s="132" t="e">
        <f>IF(paramètres!$B$28=1,(((SUM(Q1606:Z1606)/1.02)+SUM(AA1606:AB1606))+((SUM(AC1606:AN1606)/1.02)+SUM(AM1606:AN1606)))+AO1606+AP1606+AQ1606,SUM(Q1606:AN1606)+AO1606+AP1606+AQ1606)</f>
        <v>#VALUE!</v>
      </c>
    </row>
    <row r="1607" spans="1:44" x14ac:dyDescent="0.25">
      <c r="A1607" s="131"/>
      <c r="B1607" s="39"/>
      <c r="C1607" s="39"/>
      <c r="D1607" s="93"/>
      <c r="E1607" s="68"/>
      <c r="F1607" s="40"/>
      <c r="G1607" s="94"/>
      <c r="H1607" s="38"/>
      <c r="I1607" s="95"/>
      <c r="J1607" s="40"/>
      <c r="K1607" s="38"/>
      <c r="L1607" s="95"/>
      <c r="M1607" s="40"/>
      <c r="N1607" s="38"/>
      <c r="O1607" s="95"/>
      <c r="P1607" s="68"/>
      <c r="Q1607" s="226"/>
      <c r="R1607" s="227"/>
      <c r="S1607" s="227"/>
      <c r="T1607" s="227"/>
      <c r="U1607" s="227"/>
      <c r="V1607" s="227"/>
      <c r="W1607" s="227"/>
      <c r="X1607" s="227"/>
      <c r="Y1607" s="227"/>
      <c r="Z1607" s="227"/>
      <c r="AA1607" s="227"/>
      <c r="AB1607" s="228"/>
      <c r="AC1607" s="149">
        <f>IF($D1607="",0,IF($E1607="",0,IF(VLOOKUP($E1607,paramètres!$E$33:$F$44,2,FALSE)&lt;=VLOOKUP($AC$18,paramètres!$E$33:$F$44,2,FALSE),Q1607*$D1607,0)))</f>
        <v>0</v>
      </c>
      <c r="AD1607" s="13">
        <f>IF($D1607="",0,IF($E1607="",0,IF(VLOOKUP($E1607,paramètres!$E$33:$F$44,2,FALSE)&lt;=VLOOKUP($AD$18,paramètres!$E$33:$F$44,2,FALSE),R1607*$D1607,0)))</f>
        <v>0</v>
      </c>
      <c r="AE1607" s="13">
        <f>IF($D1607="",0,IF($E1607="",0,IF(VLOOKUP($E1607,paramètres!$E$33:$F$44,2,FALSE)&lt;=VLOOKUP($AE$18,paramètres!$E$33:$F$44,2,FALSE),S1607*$D1607,0)))</f>
        <v>0</v>
      </c>
      <c r="AF1607" s="13">
        <f>IF($D1607="",0,IF($E1607="",0,IF(VLOOKUP($E1607,paramètres!$E$33:$F$44,2,FALSE)&lt;=VLOOKUP($AF$18,paramètres!$E$33:$F$44,2,FALSE),T1607*$D1607,0)))</f>
        <v>0</v>
      </c>
      <c r="AG1607" s="13">
        <f>IF($D1607="",0,IF($E1607="",0,IF(VLOOKUP($E1607,paramètres!$E$33:$F$44,2,FALSE)&lt;=VLOOKUP($AG$18,paramètres!$E$33:$F$44,2,FALSE),U1607*$D1607,0)))</f>
        <v>0</v>
      </c>
      <c r="AH1607" s="13">
        <f>IF($D1607="",0,IF($E1607="",0,IF(VLOOKUP($E1607,paramètres!$E$33:$F$44,2,FALSE)&lt;=VLOOKUP($AH$18,paramètres!$E$33:$F$44,2,FALSE),V1607*$D1607,0)))</f>
        <v>0</v>
      </c>
      <c r="AI1607" s="13">
        <f>IF($D1607="",0,IF($E1607="",0,IF(VLOOKUP($E1607,paramètres!$E$33:$F$44,2,FALSE)&lt;=VLOOKUP($AI$18,paramètres!$E$33:$F$44,2,FALSE),W1607*$D1607,0)))</f>
        <v>0</v>
      </c>
      <c r="AJ1607" s="13">
        <f>IF($D1607="",0,IF($E1607="",0,IF(VLOOKUP($E1607,paramètres!$E$33:$F$44,2,FALSE)&lt;=VLOOKUP($AJ$18,paramètres!$E$33:$F$44,2,FALSE),X1607*$D1607,0)))</f>
        <v>0</v>
      </c>
      <c r="AK1607" s="13">
        <f>IF($D1607="",0,IF($E1607="",0,IF(VLOOKUP($E1607,paramètres!$E$33:$F$44,2,FALSE)&lt;=VLOOKUP($AK$18,paramètres!$E$33:$F$44,2,FALSE),Y1607*$D1607,0)))</f>
        <v>0</v>
      </c>
      <c r="AL1607" s="13">
        <f>IF($D1607="",0,IF($E1607="",0,IF(VLOOKUP($E1607,paramètres!$E$33:$F$44,2,FALSE)&lt;=VLOOKUP($AL$18,paramètres!$E$33:$F$44,2,FALSE),Z1607*$D1607,0)))</f>
        <v>0</v>
      </c>
      <c r="AM1607" s="13">
        <f>IF($D1607="",0,IF($E1607="",0,IF(VLOOKUP($E1607,paramètres!$E$33:$F$44,2,FALSE)&lt;=VLOOKUP($AM$18,paramètres!$E$33:$F$44,2,FALSE),AA1607*$D1607,0)))</f>
        <v>0</v>
      </c>
      <c r="AN1607" s="154">
        <f>IF($D1607="",0,IF($E1607="",0,IF(VLOOKUP($E1607,paramètres!$E$33:$F$44,2,FALSE)&lt;=VLOOKUP($AN$18,paramètres!$E$33:$F$44,2,FALSE),AB1607*$D1607,0)))</f>
        <v>0</v>
      </c>
      <c r="AO1607" s="149" t="str">
        <f>IF(paramètres!$B$28=1,((SUM(Q1607:Z1607)/1.02)+SUM(AA1607:AB1607))*0.0303/9*COUNT(Q1607:Y1607),IF(paramètres!$B$28=2,(SUM(Q1607:AB1607))*0.0303/9*COUNT(Q1607:Y1607),"Missing Delta option"))</f>
        <v>Missing Delta option</v>
      </c>
      <c r="AP1607" s="13" t="str">
        <f>IF(paramètres!$B$28=1,(((SUM(Q1607:Z1607)/1.02)+SUM(AA1607:AB1607))+((SUM(AC1607:AL1607)/1.02)+SUM(AM1607:AO1607)))*cotpatr,IF(paramètres!$B$28=2,(SUM(Q1607:AO1607)*cotpatr),"Missing Delta Option"))</f>
        <v>Missing Delta Option</v>
      </c>
      <c r="AQ1607" s="13" t="str" cm="1">
        <f t="array" ref="AQ1607">IF(paramètres!$B$28=1,(((SUM(Q1607:Z1607)/1.02)+SUM(AA1607:AB1607))+((SUM(AC1607:AN1607)/1.02)+SUM(AM1607:AN1607)))/12*pécule,IF(paramètres!$B$28=2,SUM(Q1607:AN1607)/12*pécule,"Missing Delta Option"))</f>
        <v>Missing Delta Option</v>
      </c>
      <c r="AR1607" s="132" t="e">
        <f>IF(paramètres!$B$28=1,(((SUM(Q1607:Z1607)/1.02)+SUM(AA1607:AB1607))+((SUM(AC1607:AN1607)/1.02)+SUM(AM1607:AN1607)))+AO1607+AP1607+AQ1607,SUM(Q1607:AN1607)+AO1607+AP1607+AQ1607)</f>
        <v>#VALUE!</v>
      </c>
    </row>
    <row r="1608" spans="1:44" x14ac:dyDescent="0.25">
      <c r="A1608" s="131"/>
      <c r="B1608" s="39"/>
      <c r="C1608" s="39"/>
      <c r="D1608" s="93"/>
      <c r="E1608" s="68"/>
      <c r="F1608" s="40"/>
      <c r="G1608" s="94"/>
      <c r="H1608" s="38"/>
      <c r="I1608" s="95"/>
      <c r="J1608" s="40"/>
      <c r="K1608" s="38"/>
      <c r="L1608" s="95"/>
      <c r="M1608" s="40"/>
      <c r="N1608" s="38"/>
      <c r="O1608" s="95"/>
      <c r="P1608" s="68"/>
      <c r="Q1608" s="226"/>
      <c r="R1608" s="227"/>
      <c r="S1608" s="227"/>
      <c r="T1608" s="227"/>
      <c r="U1608" s="227"/>
      <c r="V1608" s="227"/>
      <c r="W1608" s="227"/>
      <c r="X1608" s="227"/>
      <c r="Y1608" s="227"/>
      <c r="Z1608" s="227"/>
      <c r="AA1608" s="227"/>
      <c r="AB1608" s="228"/>
      <c r="AC1608" s="149">
        <f>IF($D1608="",0,IF($E1608="",0,IF(VLOOKUP($E1608,paramètres!$E$33:$F$44,2,FALSE)&lt;=VLOOKUP($AC$18,paramètres!$E$33:$F$44,2,FALSE),Q1608*$D1608,0)))</f>
        <v>0</v>
      </c>
      <c r="AD1608" s="13">
        <f>IF($D1608="",0,IF($E1608="",0,IF(VLOOKUP($E1608,paramètres!$E$33:$F$44,2,FALSE)&lt;=VLOOKUP($AD$18,paramètres!$E$33:$F$44,2,FALSE),R1608*$D1608,0)))</f>
        <v>0</v>
      </c>
      <c r="AE1608" s="13">
        <f>IF($D1608="",0,IF($E1608="",0,IF(VLOOKUP($E1608,paramètres!$E$33:$F$44,2,FALSE)&lt;=VLOOKUP($AE$18,paramètres!$E$33:$F$44,2,FALSE),S1608*$D1608,0)))</f>
        <v>0</v>
      </c>
      <c r="AF1608" s="13">
        <f>IF($D1608="",0,IF($E1608="",0,IF(VLOOKUP($E1608,paramètres!$E$33:$F$44,2,FALSE)&lt;=VLOOKUP($AF$18,paramètres!$E$33:$F$44,2,FALSE),T1608*$D1608,0)))</f>
        <v>0</v>
      </c>
      <c r="AG1608" s="13">
        <f>IF($D1608="",0,IF($E1608="",0,IF(VLOOKUP($E1608,paramètres!$E$33:$F$44,2,FALSE)&lt;=VLOOKUP($AG$18,paramètres!$E$33:$F$44,2,FALSE),U1608*$D1608,0)))</f>
        <v>0</v>
      </c>
      <c r="AH1608" s="13">
        <f>IF($D1608="",0,IF($E1608="",0,IF(VLOOKUP($E1608,paramètres!$E$33:$F$44,2,FALSE)&lt;=VLOOKUP($AH$18,paramètres!$E$33:$F$44,2,FALSE),V1608*$D1608,0)))</f>
        <v>0</v>
      </c>
      <c r="AI1608" s="13">
        <f>IF($D1608="",0,IF($E1608="",0,IF(VLOOKUP($E1608,paramètres!$E$33:$F$44,2,FALSE)&lt;=VLOOKUP($AI$18,paramètres!$E$33:$F$44,2,FALSE),W1608*$D1608,0)))</f>
        <v>0</v>
      </c>
      <c r="AJ1608" s="13">
        <f>IF($D1608="",0,IF($E1608="",0,IF(VLOOKUP($E1608,paramètres!$E$33:$F$44,2,FALSE)&lt;=VLOOKUP($AJ$18,paramètres!$E$33:$F$44,2,FALSE),X1608*$D1608,0)))</f>
        <v>0</v>
      </c>
      <c r="AK1608" s="13">
        <f>IF($D1608="",0,IF($E1608="",0,IF(VLOOKUP($E1608,paramètres!$E$33:$F$44,2,FALSE)&lt;=VLOOKUP($AK$18,paramètres!$E$33:$F$44,2,FALSE),Y1608*$D1608,0)))</f>
        <v>0</v>
      </c>
      <c r="AL1608" s="13">
        <f>IF($D1608="",0,IF($E1608="",0,IF(VLOOKUP($E1608,paramètres!$E$33:$F$44,2,FALSE)&lt;=VLOOKUP($AL$18,paramètres!$E$33:$F$44,2,FALSE),Z1608*$D1608,0)))</f>
        <v>0</v>
      </c>
      <c r="AM1608" s="13">
        <f>IF($D1608="",0,IF($E1608="",0,IF(VLOOKUP($E1608,paramètres!$E$33:$F$44,2,FALSE)&lt;=VLOOKUP($AM$18,paramètres!$E$33:$F$44,2,FALSE),AA1608*$D1608,0)))</f>
        <v>0</v>
      </c>
      <c r="AN1608" s="154">
        <f>IF($D1608="",0,IF($E1608="",0,IF(VLOOKUP($E1608,paramètres!$E$33:$F$44,2,FALSE)&lt;=VLOOKUP($AN$18,paramètres!$E$33:$F$44,2,FALSE),AB1608*$D1608,0)))</f>
        <v>0</v>
      </c>
      <c r="AO1608" s="149" t="str">
        <f>IF(paramètres!$B$28=1,((SUM(Q1608:Z1608)/1.02)+SUM(AA1608:AB1608))*0.0303/9*COUNT(Q1608:Y1608),IF(paramètres!$B$28=2,(SUM(Q1608:AB1608))*0.0303/9*COUNT(Q1608:Y1608),"Missing Delta option"))</f>
        <v>Missing Delta option</v>
      </c>
      <c r="AP1608" s="13" t="str">
        <f>IF(paramètres!$B$28=1,(((SUM(Q1608:Z1608)/1.02)+SUM(AA1608:AB1608))+((SUM(AC1608:AL1608)/1.02)+SUM(AM1608:AO1608)))*cotpatr,IF(paramètres!$B$28=2,(SUM(Q1608:AO1608)*cotpatr),"Missing Delta Option"))</f>
        <v>Missing Delta Option</v>
      </c>
      <c r="AQ1608" s="13" t="str" cm="1">
        <f t="array" ref="AQ1608">IF(paramètres!$B$28=1,(((SUM(Q1608:Z1608)/1.02)+SUM(AA1608:AB1608))+((SUM(AC1608:AN1608)/1.02)+SUM(AM1608:AN1608)))/12*pécule,IF(paramètres!$B$28=2,SUM(Q1608:AN1608)/12*pécule,"Missing Delta Option"))</f>
        <v>Missing Delta Option</v>
      </c>
      <c r="AR1608" s="132" t="e">
        <f>IF(paramètres!$B$28=1,(((SUM(Q1608:Z1608)/1.02)+SUM(AA1608:AB1608))+((SUM(AC1608:AN1608)/1.02)+SUM(AM1608:AN1608)))+AO1608+AP1608+AQ1608,SUM(Q1608:AN1608)+AO1608+AP1608+AQ1608)</f>
        <v>#VALUE!</v>
      </c>
    </row>
    <row r="1609" spans="1:44" x14ac:dyDescent="0.25">
      <c r="A1609" s="131"/>
      <c r="B1609" s="39"/>
      <c r="C1609" s="39"/>
      <c r="D1609" s="93"/>
      <c r="E1609" s="68"/>
      <c r="F1609" s="40"/>
      <c r="G1609" s="94"/>
      <c r="H1609" s="38"/>
      <c r="I1609" s="95"/>
      <c r="J1609" s="40"/>
      <c r="K1609" s="38"/>
      <c r="L1609" s="95"/>
      <c r="M1609" s="40"/>
      <c r="N1609" s="38"/>
      <c r="O1609" s="95"/>
      <c r="P1609" s="68"/>
      <c r="Q1609" s="226"/>
      <c r="R1609" s="227"/>
      <c r="S1609" s="227"/>
      <c r="T1609" s="227"/>
      <c r="U1609" s="227"/>
      <c r="V1609" s="227"/>
      <c r="W1609" s="227"/>
      <c r="X1609" s="227"/>
      <c r="Y1609" s="227"/>
      <c r="Z1609" s="227"/>
      <c r="AA1609" s="227"/>
      <c r="AB1609" s="228"/>
      <c r="AC1609" s="149">
        <f>IF($D1609="",0,IF($E1609="",0,IF(VLOOKUP($E1609,paramètres!$E$33:$F$44,2,FALSE)&lt;=VLOOKUP($AC$18,paramètres!$E$33:$F$44,2,FALSE),Q1609*$D1609,0)))</f>
        <v>0</v>
      </c>
      <c r="AD1609" s="13">
        <f>IF($D1609="",0,IF($E1609="",0,IF(VLOOKUP($E1609,paramètres!$E$33:$F$44,2,FALSE)&lt;=VLOOKUP($AD$18,paramètres!$E$33:$F$44,2,FALSE),R1609*$D1609,0)))</f>
        <v>0</v>
      </c>
      <c r="AE1609" s="13">
        <f>IF($D1609="",0,IF($E1609="",0,IF(VLOOKUP($E1609,paramètres!$E$33:$F$44,2,FALSE)&lt;=VLOOKUP($AE$18,paramètres!$E$33:$F$44,2,FALSE),S1609*$D1609,0)))</f>
        <v>0</v>
      </c>
      <c r="AF1609" s="13">
        <f>IF($D1609="",0,IF($E1609="",0,IF(VLOOKUP($E1609,paramètres!$E$33:$F$44,2,FALSE)&lt;=VLOOKUP($AF$18,paramètres!$E$33:$F$44,2,FALSE),T1609*$D1609,0)))</f>
        <v>0</v>
      </c>
      <c r="AG1609" s="13">
        <f>IF($D1609="",0,IF($E1609="",0,IF(VLOOKUP($E1609,paramètres!$E$33:$F$44,2,FALSE)&lt;=VLOOKUP($AG$18,paramètres!$E$33:$F$44,2,FALSE),U1609*$D1609,0)))</f>
        <v>0</v>
      </c>
      <c r="AH1609" s="13">
        <f>IF($D1609="",0,IF($E1609="",0,IF(VLOOKUP($E1609,paramètres!$E$33:$F$44,2,FALSE)&lt;=VLOOKUP($AH$18,paramètres!$E$33:$F$44,2,FALSE),V1609*$D1609,0)))</f>
        <v>0</v>
      </c>
      <c r="AI1609" s="13">
        <f>IF($D1609="",0,IF($E1609="",0,IF(VLOOKUP($E1609,paramètres!$E$33:$F$44,2,FALSE)&lt;=VLOOKUP($AI$18,paramètres!$E$33:$F$44,2,FALSE),W1609*$D1609,0)))</f>
        <v>0</v>
      </c>
      <c r="AJ1609" s="13">
        <f>IF($D1609="",0,IF($E1609="",0,IF(VLOOKUP($E1609,paramètres!$E$33:$F$44,2,FALSE)&lt;=VLOOKUP($AJ$18,paramètres!$E$33:$F$44,2,FALSE),X1609*$D1609,0)))</f>
        <v>0</v>
      </c>
      <c r="AK1609" s="13">
        <f>IF($D1609="",0,IF($E1609="",0,IF(VLOOKUP($E1609,paramètres!$E$33:$F$44,2,FALSE)&lt;=VLOOKUP($AK$18,paramètres!$E$33:$F$44,2,FALSE),Y1609*$D1609,0)))</f>
        <v>0</v>
      </c>
      <c r="AL1609" s="13">
        <f>IF($D1609="",0,IF($E1609="",0,IF(VLOOKUP($E1609,paramètres!$E$33:$F$44,2,FALSE)&lt;=VLOOKUP($AL$18,paramètres!$E$33:$F$44,2,FALSE),Z1609*$D1609,0)))</f>
        <v>0</v>
      </c>
      <c r="AM1609" s="13">
        <f>IF($D1609="",0,IF($E1609="",0,IF(VLOOKUP($E1609,paramètres!$E$33:$F$44,2,FALSE)&lt;=VLOOKUP($AM$18,paramètres!$E$33:$F$44,2,FALSE),AA1609*$D1609,0)))</f>
        <v>0</v>
      </c>
      <c r="AN1609" s="154">
        <f>IF($D1609="",0,IF($E1609="",0,IF(VLOOKUP($E1609,paramètres!$E$33:$F$44,2,FALSE)&lt;=VLOOKUP($AN$18,paramètres!$E$33:$F$44,2,FALSE),AB1609*$D1609,0)))</f>
        <v>0</v>
      </c>
      <c r="AO1609" s="149" t="str">
        <f>IF(paramètres!$B$28=1,((SUM(Q1609:Z1609)/1.02)+SUM(AA1609:AB1609))*0.0303/9*COUNT(Q1609:Y1609),IF(paramètres!$B$28=2,(SUM(Q1609:AB1609))*0.0303/9*COUNT(Q1609:Y1609),"Missing Delta option"))</f>
        <v>Missing Delta option</v>
      </c>
      <c r="AP1609" s="13" t="str">
        <f>IF(paramètres!$B$28=1,(((SUM(Q1609:Z1609)/1.02)+SUM(AA1609:AB1609))+((SUM(AC1609:AL1609)/1.02)+SUM(AM1609:AO1609)))*cotpatr,IF(paramètres!$B$28=2,(SUM(Q1609:AO1609)*cotpatr),"Missing Delta Option"))</f>
        <v>Missing Delta Option</v>
      </c>
      <c r="AQ1609" s="13" t="str" cm="1">
        <f t="array" ref="AQ1609">IF(paramètres!$B$28=1,(((SUM(Q1609:Z1609)/1.02)+SUM(AA1609:AB1609))+((SUM(AC1609:AN1609)/1.02)+SUM(AM1609:AN1609)))/12*pécule,IF(paramètres!$B$28=2,SUM(Q1609:AN1609)/12*pécule,"Missing Delta Option"))</f>
        <v>Missing Delta Option</v>
      </c>
      <c r="AR1609" s="132" t="e">
        <f>IF(paramètres!$B$28=1,(((SUM(Q1609:Z1609)/1.02)+SUM(AA1609:AB1609))+((SUM(AC1609:AN1609)/1.02)+SUM(AM1609:AN1609)))+AO1609+AP1609+AQ1609,SUM(Q1609:AN1609)+AO1609+AP1609+AQ1609)</f>
        <v>#VALUE!</v>
      </c>
    </row>
    <row r="1610" spans="1:44" x14ac:dyDescent="0.25">
      <c r="A1610" s="131"/>
      <c r="B1610" s="39"/>
      <c r="C1610" s="39"/>
      <c r="D1610" s="93"/>
      <c r="E1610" s="68"/>
      <c r="F1610" s="40"/>
      <c r="G1610" s="94"/>
      <c r="H1610" s="38"/>
      <c r="I1610" s="95"/>
      <c r="J1610" s="40"/>
      <c r="K1610" s="38"/>
      <c r="L1610" s="95"/>
      <c r="M1610" s="40"/>
      <c r="N1610" s="38"/>
      <c r="O1610" s="95"/>
      <c r="P1610" s="68"/>
      <c r="Q1610" s="226"/>
      <c r="R1610" s="227"/>
      <c r="S1610" s="227"/>
      <c r="T1610" s="227"/>
      <c r="U1610" s="227"/>
      <c r="V1610" s="227"/>
      <c r="W1610" s="227"/>
      <c r="X1610" s="227"/>
      <c r="Y1610" s="227"/>
      <c r="Z1610" s="227"/>
      <c r="AA1610" s="227"/>
      <c r="AB1610" s="228"/>
      <c r="AC1610" s="149">
        <f>IF($D1610="",0,IF($E1610="",0,IF(VLOOKUP($E1610,paramètres!$E$33:$F$44,2,FALSE)&lt;=VLOOKUP($AC$18,paramètres!$E$33:$F$44,2,FALSE),Q1610*$D1610,0)))</f>
        <v>0</v>
      </c>
      <c r="AD1610" s="13">
        <f>IF($D1610="",0,IF($E1610="",0,IF(VLOOKUP($E1610,paramètres!$E$33:$F$44,2,FALSE)&lt;=VLOOKUP($AD$18,paramètres!$E$33:$F$44,2,FALSE),R1610*$D1610,0)))</f>
        <v>0</v>
      </c>
      <c r="AE1610" s="13">
        <f>IF($D1610="",0,IF($E1610="",0,IF(VLOOKUP($E1610,paramètres!$E$33:$F$44,2,FALSE)&lt;=VLOOKUP($AE$18,paramètres!$E$33:$F$44,2,FALSE),S1610*$D1610,0)))</f>
        <v>0</v>
      </c>
      <c r="AF1610" s="13">
        <f>IF($D1610="",0,IF($E1610="",0,IF(VLOOKUP($E1610,paramètres!$E$33:$F$44,2,FALSE)&lt;=VLOOKUP($AF$18,paramètres!$E$33:$F$44,2,FALSE),T1610*$D1610,0)))</f>
        <v>0</v>
      </c>
      <c r="AG1610" s="13">
        <f>IF($D1610="",0,IF($E1610="",0,IF(VLOOKUP($E1610,paramètres!$E$33:$F$44,2,FALSE)&lt;=VLOOKUP($AG$18,paramètres!$E$33:$F$44,2,FALSE),U1610*$D1610,0)))</f>
        <v>0</v>
      </c>
      <c r="AH1610" s="13">
        <f>IF($D1610="",0,IF($E1610="",0,IF(VLOOKUP($E1610,paramètres!$E$33:$F$44,2,FALSE)&lt;=VLOOKUP($AH$18,paramètres!$E$33:$F$44,2,FALSE),V1610*$D1610,0)))</f>
        <v>0</v>
      </c>
      <c r="AI1610" s="13">
        <f>IF($D1610="",0,IF($E1610="",0,IF(VLOOKUP($E1610,paramètres!$E$33:$F$44,2,FALSE)&lt;=VLOOKUP($AI$18,paramètres!$E$33:$F$44,2,FALSE),W1610*$D1610,0)))</f>
        <v>0</v>
      </c>
      <c r="AJ1610" s="13">
        <f>IF($D1610="",0,IF($E1610="",0,IF(VLOOKUP($E1610,paramètres!$E$33:$F$44,2,FALSE)&lt;=VLOOKUP($AJ$18,paramètres!$E$33:$F$44,2,FALSE),X1610*$D1610,0)))</f>
        <v>0</v>
      </c>
      <c r="AK1610" s="13">
        <f>IF($D1610="",0,IF($E1610="",0,IF(VLOOKUP($E1610,paramètres!$E$33:$F$44,2,FALSE)&lt;=VLOOKUP($AK$18,paramètres!$E$33:$F$44,2,FALSE),Y1610*$D1610,0)))</f>
        <v>0</v>
      </c>
      <c r="AL1610" s="13">
        <f>IF($D1610="",0,IF($E1610="",0,IF(VLOOKUP($E1610,paramètres!$E$33:$F$44,2,FALSE)&lt;=VLOOKUP($AL$18,paramètres!$E$33:$F$44,2,FALSE),Z1610*$D1610,0)))</f>
        <v>0</v>
      </c>
      <c r="AM1610" s="13">
        <f>IF($D1610="",0,IF($E1610="",0,IF(VLOOKUP($E1610,paramètres!$E$33:$F$44,2,FALSE)&lt;=VLOOKUP($AM$18,paramètres!$E$33:$F$44,2,FALSE),AA1610*$D1610,0)))</f>
        <v>0</v>
      </c>
      <c r="AN1610" s="154">
        <f>IF($D1610="",0,IF($E1610="",0,IF(VLOOKUP($E1610,paramètres!$E$33:$F$44,2,FALSE)&lt;=VLOOKUP($AN$18,paramètres!$E$33:$F$44,2,FALSE),AB1610*$D1610,0)))</f>
        <v>0</v>
      </c>
      <c r="AO1610" s="149" t="str">
        <f>IF(paramètres!$B$28=1,((SUM(Q1610:Z1610)/1.02)+SUM(AA1610:AB1610))*0.0303/9*COUNT(Q1610:Y1610),IF(paramètres!$B$28=2,(SUM(Q1610:AB1610))*0.0303/9*COUNT(Q1610:Y1610),"Missing Delta option"))</f>
        <v>Missing Delta option</v>
      </c>
      <c r="AP1610" s="13" t="str">
        <f>IF(paramètres!$B$28=1,(((SUM(Q1610:Z1610)/1.02)+SUM(AA1610:AB1610))+((SUM(AC1610:AL1610)/1.02)+SUM(AM1610:AO1610)))*cotpatr,IF(paramètres!$B$28=2,(SUM(Q1610:AO1610)*cotpatr),"Missing Delta Option"))</f>
        <v>Missing Delta Option</v>
      </c>
      <c r="AQ1610" s="13" t="str" cm="1">
        <f t="array" ref="AQ1610">IF(paramètres!$B$28=1,(((SUM(Q1610:Z1610)/1.02)+SUM(AA1610:AB1610))+((SUM(AC1610:AN1610)/1.02)+SUM(AM1610:AN1610)))/12*pécule,IF(paramètres!$B$28=2,SUM(Q1610:AN1610)/12*pécule,"Missing Delta Option"))</f>
        <v>Missing Delta Option</v>
      </c>
      <c r="AR1610" s="132" t="e">
        <f>IF(paramètres!$B$28=1,(((SUM(Q1610:Z1610)/1.02)+SUM(AA1610:AB1610))+((SUM(AC1610:AN1610)/1.02)+SUM(AM1610:AN1610)))+AO1610+AP1610+AQ1610,SUM(Q1610:AN1610)+AO1610+AP1610+AQ1610)</f>
        <v>#VALUE!</v>
      </c>
    </row>
    <row r="1611" spans="1:44" x14ac:dyDescent="0.25">
      <c r="A1611" s="131"/>
      <c r="B1611" s="39"/>
      <c r="C1611" s="39"/>
      <c r="D1611" s="93"/>
      <c r="E1611" s="68"/>
      <c r="F1611" s="40"/>
      <c r="G1611" s="94"/>
      <c r="H1611" s="38"/>
      <c r="I1611" s="95"/>
      <c r="J1611" s="40"/>
      <c r="K1611" s="38"/>
      <c r="L1611" s="95"/>
      <c r="M1611" s="40"/>
      <c r="N1611" s="38"/>
      <c r="O1611" s="95"/>
      <c r="P1611" s="68"/>
      <c r="Q1611" s="226"/>
      <c r="R1611" s="227"/>
      <c r="S1611" s="227"/>
      <c r="T1611" s="227"/>
      <c r="U1611" s="227"/>
      <c r="V1611" s="227"/>
      <c r="W1611" s="227"/>
      <c r="X1611" s="227"/>
      <c r="Y1611" s="227"/>
      <c r="Z1611" s="227"/>
      <c r="AA1611" s="227"/>
      <c r="AB1611" s="228"/>
      <c r="AC1611" s="149">
        <f>IF($D1611="",0,IF($E1611="",0,IF(VLOOKUP($E1611,paramètres!$E$33:$F$44,2,FALSE)&lt;=VLOOKUP($AC$18,paramètres!$E$33:$F$44,2,FALSE),Q1611*$D1611,0)))</f>
        <v>0</v>
      </c>
      <c r="AD1611" s="13">
        <f>IF($D1611="",0,IF($E1611="",0,IF(VLOOKUP($E1611,paramètres!$E$33:$F$44,2,FALSE)&lt;=VLOOKUP($AD$18,paramètres!$E$33:$F$44,2,FALSE),R1611*$D1611,0)))</f>
        <v>0</v>
      </c>
      <c r="AE1611" s="13">
        <f>IF($D1611="",0,IF($E1611="",0,IF(VLOOKUP($E1611,paramètres!$E$33:$F$44,2,FALSE)&lt;=VLOOKUP($AE$18,paramètres!$E$33:$F$44,2,FALSE),S1611*$D1611,0)))</f>
        <v>0</v>
      </c>
      <c r="AF1611" s="13">
        <f>IF($D1611="",0,IF($E1611="",0,IF(VLOOKUP($E1611,paramètres!$E$33:$F$44,2,FALSE)&lt;=VLOOKUP($AF$18,paramètres!$E$33:$F$44,2,FALSE),T1611*$D1611,0)))</f>
        <v>0</v>
      </c>
      <c r="AG1611" s="13">
        <f>IF($D1611="",0,IF($E1611="",0,IF(VLOOKUP($E1611,paramètres!$E$33:$F$44,2,FALSE)&lt;=VLOOKUP($AG$18,paramètres!$E$33:$F$44,2,FALSE),U1611*$D1611,0)))</f>
        <v>0</v>
      </c>
      <c r="AH1611" s="13">
        <f>IF($D1611="",0,IF($E1611="",0,IF(VLOOKUP($E1611,paramètres!$E$33:$F$44,2,FALSE)&lt;=VLOOKUP($AH$18,paramètres!$E$33:$F$44,2,FALSE),V1611*$D1611,0)))</f>
        <v>0</v>
      </c>
      <c r="AI1611" s="13">
        <f>IF($D1611="",0,IF($E1611="",0,IF(VLOOKUP($E1611,paramètres!$E$33:$F$44,2,FALSE)&lt;=VLOOKUP($AI$18,paramètres!$E$33:$F$44,2,FALSE),W1611*$D1611,0)))</f>
        <v>0</v>
      </c>
      <c r="AJ1611" s="13">
        <f>IF($D1611="",0,IF($E1611="",0,IF(VLOOKUP($E1611,paramètres!$E$33:$F$44,2,FALSE)&lt;=VLOOKUP($AJ$18,paramètres!$E$33:$F$44,2,FALSE),X1611*$D1611,0)))</f>
        <v>0</v>
      </c>
      <c r="AK1611" s="13">
        <f>IF($D1611="",0,IF($E1611="",0,IF(VLOOKUP($E1611,paramètres!$E$33:$F$44,2,FALSE)&lt;=VLOOKUP($AK$18,paramètres!$E$33:$F$44,2,FALSE),Y1611*$D1611,0)))</f>
        <v>0</v>
      </c>
      <c r="AL1611" s="13">
        <f>IF($D1611="",0,IF($E1611="",0,IF(VLOOKUP($E1611,paramètres!$E$33:$F$44,2,FALSE)&lt;=VLOOKUP($AL$18,paramètres!$E$33:$F$44,2,FALSE),Z1611*$D1611,0)))</f>
        <v>0</v>
      </c>
      <c r="AM1611" s="13">
        <f>IF($D1611="",0,IF($E1611="",0,IF(VLOOKUP($E1611,paramètres!$E$33:$F$44,2,FALSE)&lt;=VLOOKUP($AM$18,paramètres!$E$33:$F$44,2,FALSE),AA1611*$D1611,0)))</f>
        <v>0</v>
      </c>
      <c r="AN1611" s="154">
        <f>IF($D1611="",0,IF($E1611="",0,IF(VLOOKUP($E1611,paramètres!$E$33:$F$44,2,FALSE)&lt;=VLOOKUP($AN$18,paramètres!$E$33:$F$44,2,FALSE),AB1611*$D1611,0)))</f>
        <v>0</v>
      </c>
      <c r="AO1611" s="149" t="str">
        <f>IF(paramètres!$B$28=1,((SUM(Q1611:Z1611)/1.02)+SUM(AA1611:AB1611))*0.0303/9*COUNT(Q1611:Y1611),IF(paramètres!$B$28=2,(SUM(Q1611:AB1611))*0.0303/9*COUNT(Q1611:Y1611),"Missing Delta option"))</f>
        <v>Missing Delta option</v>
      </c>
      <c r="AP1611" s="13" t="str">
        <f>IF(paramètres!$B$28=1,(((SUM(Q1611:Z1611)/1.02)+SUM(AA1611:AB1611))+((SUM(AC1611:AL1611)/1.02)+SUM(AM1611:AO1611)))*cotpatr,IF(paramètres!$B$28=2,(SUM(Q1611:AO1611)*cotpatr),"Missing Delta Option"))</f>
        <v>Missing Delta Option</v>
      </c>
      <c r="AQ1611" s="13" t="str" cm="1">
        <f t="array" ref="AQ1611">IF(paramètres!$B$28=1,(((SUM(Q1611:Z1611)/1.02)+SUM(AA1611:AB1611))+((SUM(AC1611:AN1611)/1.02)+SUM(AM1611:AN1611)))/12*pécule,IF(paramètres!$B$28=2,SUM(Q1611:AN1611)/12*pécule,"Missing Delta Option"))</f>
        <v>Missing Delta Option</v>
      </c>
      <c r="AR1611" s="132" t="e">
        <f>IF(paramètres!$B$28=1,(((SUM(Q1611:Z1611)/1.02)+SUM(AA1611:AB1611))+((SUM(AC1611:AN1611)/1.02)+SUM(AM1611:AN1611)))+AO1611+AP1611+AQ1611,SUM(Q1611:AN1611)+AO1611+AP1611+AQ1611)</f>
        <v>#VALUE!</v>
      </c>
    </row>
    <row r="1612" spans="1:44" x14ac:dyDescent="0.25">
      <c r="A1612" s="131"/>
      <c r="B1612" s="39"/>
      <c r="C1612" s="39"/>
      <c r="D1612" s="93"/>
      <c r="E1612" s="68"/>
      <c r="F1612" s="40"/>
      <c r="G1612" s="94"/>
      <c r="H1612" s="38"/>
      <c r="I1612" s="95"/>
      <c r="J1612" s="40"/>
      <c r="K1612" s="38"/>
      <c r="L1612" s="95"/>
      <c r="M1612" s="40"/>
      <c r="N1612" s="38"/>
      <c r="O1612" s="95"/>
      <c r="P1612" s="68"/>
      <c r="Q1612" s="226"/>
      <c r="R1612" s="227"/>
      <c r="S1612" s="227"/>
      <c r="T1612" s="227"/>
      <c r="U1612" s="227"/>
      <c r="V1612" s="227"/>
      <c r="W1612" s="227"/>
      <c r="X1612" s="227"/>
      <c r="Y1612" s="227"/>
      <c r="Z1612" s="227"/>
      <c r="AA1612" s="227"/>
      <c r="AB1612" s="228"/>
      <c r="AC1612" s="149">
        <f>IF($D1612="",0,IF($E1612="",0,IF(VLOOKUP($E1612,paramètres!$E$33:$F$44,2,FALSE)&lt;=VLOOKUP($AC$18,paramètres!$E$33:$F$44,2,FALSE),Q1612*$D1612,0)))</f>
        <v>0</v>
      </c>
      <c r="AD1612" s="13">
        <f>IF($D1612="",0,IF($E1612="",0,IF(VLOOKUP($E1612,paramètres!$E$33:$F$44,2,FALSE)&lt;=VLOOKUP($AD$18,paramètres!$E$33:$F$44,2,FALSE),R1612*$D1612,0)))</f>
        <v>0</v>
      </c>
      <c r="AE1612" s="13">
        <f>IF($D1612="",0,IF($E1612="",0,IF(VLOOKUP($E1612,paramètres!$E$33:$F$44,2,FALSE)&lt;=VLOOKUP($AE$18,paramètres!$E$33:$F$44,2,FALSE),S1612*$D1612,0)))</f>
        <v>0</v>
      </c>
      <c r="AF1612" s="13">
        <f>IF($D1612="",0,IF($E1612="",0,IF(VLOOKUP($E1612,paramètres!$E$33:$F$44,2,FALSE)&lt;=VLOOKUP($AF$18,paramètres!$E$33:$F$44,2,FALSE),T1612*$D1612,0)))</f>
        <v>0</v>
      </c>
      <c r="AG1612" s="13">
        <f>IF($D1612="",0,IF($E1612="",0,IF(VLOOKUP($E1612,paramètres!$E$33:$F$44,2,FALSE)&lt;=VLOOKUP($AG$18,paramètres!$E$33:$F$44,2,FALSE),U1612*$D1612,0)))</f>
        <v>0</v>
      </c>
      <c r="AH1612" s="13">
        <f>IF($D1612="",0,IF($E1612="",0,IF(VLOOKUP($E1612,paramètres!$E$33:$F$44,2,FALSE)&lt;=VLOOKUP($AH$18,paramètres!$E$33:$F$44,2,FALSE),V1612*$D1612,0)))</f>
        <v>0</v>
      </c>
      <c r="AI1612" s="13">
        <f>IF($D1612="",0,IF($E1612="",0,IF(VLOOKUP($E1612,paramètres!$E$33:$F$44,2,FALSE)&lt;=VLOOKUP($AI$18,paramètres!$E$33:$F$44,2,FALSE),W1612*$D1612,0)))</f>
        <v>0</v>
      </c>
      <c r="AJ1612" s="13">
        <f>IF($D1612="",0,IF($E1612="",0,IF(VLOOKUP($E1612,paramètres!$E$33:$F$44,2,FALSE)&lt;=VLOOKUP($AJ$18,paramètres!$E$33:$F$44,2,FALSE),X1612*$D1612,0)))</f>
        <v>0</v>
      </c>
      <c r="AK1612" s="13">
        <f>IF($D1612="",0,IF($E1612="",0,IF(VLOOKUP($E1612,paramètres!$E$33:$F$44,2,FALSE)&lt;=VLOOKUP($AK$18,paramètres!$E$33:$F$44,2,FALSE),Y1612*$D1612,0)))</f>
        <v>0</v>
      </c>
      <c r="AL1612" s="13">
        <f>IF($D1612="",0,IF($E1612="",0,IF(VLOOKUP($E1612,paramètres!$E$33:$F$44,2,FALSE)&lt;=VLOOKUP($AL$18,paramètres!$E$33:$F$44,2,FALSE),Z1612*$D1612,0)))</f>
        <v>0</v>
      </c>
      <c r="AM1612" s="13">
        <f>IF($D1612="",0,IF($E1612="",0,IF(VLOOKUP($E1612,paramètres!$E$33:$F$44,2,FALSE)&lt;=VLOOKUP($AM$18,paramètres!$E$33:$F$44,2,FALSE),AA1612*$D1612,0)))</f>
        <v>0</v>
      </c>
      <c r="AN1612" s="154">
        <f>IF($D1612="",0,IF($E1612="",0,IF(VLOOKUP($E1612,paramètres!$E$33:$F$44,2,FALSE)&lt;=VLOOKUP($AN$18,paramètres!$E$33:$F$44,2,FALSE),AB1612*$D1612,0)))</f>
        <v>0</v>
      </c>
      <c r="AO1612" s="149" t="str">
        <f>IF(paramètres!$B$28=1,((SUM(Q1612:Z1612)/1.02)+SUM(AA1612:AB1612))*0.0303/9*COUNT(Q1612:Y1612),IF(paramètres!$B$28=2,(SUM(Q1612:AB1612))*0.0303/9*COUNT(Q1612:Y1612),"Missing Delta option"))</f>
        <v>Missing Delta option</v>
      </c>
      <c r="AP1612" s="13" t="str">
        <f>IF(paramètres!$B$28=1,(((SUM(Q1612:Z1612)/1.02)+SUM(AA1612:AB1612))+((SUM(AC1612:AL1612)/1.02)+SUM(AM1612:AO1612)))*cotpatr,IF(paramètres!$B$28=2,(SUM(Q1612:AO1612)*cotpatr),"Missing Delta Option"))</f>
        <v>Missing Delta Option</v>
      </c>
      <c r="AQ1612" s="13" t="str" cm="1">
        <f t="array" ref="AQ1612">IF(paramètres!$B$28=1,(((SUM(Q1612:Z1612)/1.02)+SUM(AA1612:AB1612))+((SUM(AC1612:AN1612)/1.02)+SUM(AM1612:AN1612)))/12*pécule,IF(paramètres!$B$28=2,SUM(Q1612:AN1612)/12*pécule,"Missing Delta Option"))</f>
        <v>Missing Delta Option</v>
      </c>
      <c r="AR1612" s="132" t="e">
        <f>IF(paramètres!$B$28=1,(((SUM(Q1612:Z1612)/1.02)+SUM(AA1612:AB1612))+((SUM(AC1612:AN1612)/1.02)+SUM(AM1612:AN1612)))+AO1612+AP1612+AQ1612,SUM(Q1612:AN1612)+AO1612+AP1612+AQ1612)</f>
        <v>#VALUE!</v>
      </c>
    </row>
    <row r="1613" spans="1:44" x14ac:dyDescent="0.25">
      <c r="A1613" s="131"/>
      <c r="B1613" s="39"/>
      <c r="C1613" s="39"/>
      <c r="D1613" s="93"/>
      <c r="E1613" s="68"/>
      <c r="F1613" s="40"/>
      <c r="G1613" s="94"/>
      <c r="H1613" s="38"/>
      <c r="I1613" s="95"/>
      <c r="J1613" s="40"/>
      <c r="K1613" s="38"/>
      <c r="L1613" s="95"/>
      <c r="M1613" s="40"/>
      <c r="N1613" s="38"/>
      <c r="O1613" s="95"/>
      <c r="P1613" s="68"/>
      <c r="Q1613" s="226"/>
      <c r="R1613" s="227"/>
      <c r="S1613" s="227"/>
      <c r="T1613" s="227"/>
      <c r="U1613" s="227"/>
      <c r="V1613" s="227"/>
      <c r="W1613" s="227"/>
      <c r="X1613" s="227"/>
      <c r="Y1613" s="227"/>
      <c r="Z1613" s="227"/>
      <c r="AA1613" s="227"/>
      <c r="AB1613" s="228"/>
      <c r="AC1613" s="149">
        <f>IF($D1613="",0,IF($E1613="",0,IF(VLOOKUP($E1613,paramètres!$E$33:$F$44,2,FALSE)&lt;=VLOOKUP($AC$18,paramètres!$E$33:$F$44,2,FALSE),Q1613*$D1613,0)))</f>
        <v>0</v>
      </c>
      <c r="AD1613" s="13">
        <f>IF($D1613="",0,IF($E1613="",0,IF(VLOOKUP($E1613,paramètres!$E$33:$F$44,2,FALSE)&lt;=VLOOKUP($AD$18,paramètres!$E$33:$F$44,2,FALSE),R1613*$D1613,0)))</f>
        <v>0</v>
      </c>
      <c r="AE1613" s="13">
        <f>IF($D1613="",0,IF($E1613="",0,IF(VLOOKUP($E1613,paramètres!$E$33:$F$44,2,FALSE)&lt;=VLOOKUP($AE$18,paramètres!$E$33:$F$44,2,FALSE),S1613*$D1613,0)))</f>
        <v>0</v>
      </c>
      <c r="AF1613" s="13">
        <f>IF($D1613="",0,IF($E1613="",0,IF(VLOOKUP($E1613,paramètres!$E$33:$F$44,2,FALSE)&lt;=VLOOKUP($AF$18,paramètres!$E$33:$F$44,2,FALSE),T1613*$D1613,0)))</f>
        <v>0</v>
      </c>
      <c r="AG1613" s="13">
        <f>IF($D1613="",0,IF($E1613="",0,IF(VLOOKUP($E1613,paramètres!$E$33:$F$44,2,FALSE)&lt;=VLOOKUP($AG$18,paramètres!$E$33:$F$44,2,FALSE),U1613*$D1613,0)))</f>
        <v>0</v>
      </c>
      <c r="AH1613" s="13">
        <f>IF($D1613="",0,IF($E1613="",0,IF(VLOOKUP($E1613,paramètres!$E$33:$F$44,2,FALSE)&lt;=VLOOKUP($AH$18,paramètres!$E$33:$F$44,2,FALSE),V1613*$D1613,0)))</f>
        <v>0</v>
      </c>
      <c r="AI1613" s="13">
        <f>IF($D1613="",0,IF($E1613="",0,IF(VLOOKUP($E1613,paramètres!$E$33:$F$44,2,FALSE)&lt;=VLOOKUP($AI$18,paramètres!$E$33:$F$44,2,FALSE),W1613*$D1613,0)))</f>
        <v>0</v>
      </c>
      <c r="AJ1613" s="13">
        <f>IF($D1613="",0,IF($E1613="",0,IF(VLOOKUP($E1613,paramètres!$E$33:$F$44,2,FALSE)&lt;=VLOOKUP($AJ$18,paramètres!$E$33:$F$44,2,FALSE),X1613*$D1613,0)))</f>
        <v>0</v>
      </c>
      <c r="AK1613" s="13">
        <f>IF($D1613="",0,IF($E1613="",0,IF(VLOOKUP($E1613,paramètres!$E$33:$F$44,2,FALSE)&lt;=VLOOKUP($AK$18,paramètres!$E$33:$F$44,2,FALSE),Y1613*$D1613,0)))</f>
        <v>0</v>
      </c>
      <c r="AL1613" s="13">
        <f>IF($D1613="",0,IF($E1613="",0,IF(VLOOKUP($E1613,paramètres!$E$33:$F$44,2,FALSE)&lt;=VLOOKUP($AL$18,paramètres!$E$33:$F$44,2,FALSE),Z1613*$D1613,0)))</f>
        <v>0</v>
      </c>
      <c r="AM1613" s="13">
        <f>IF($D1613="",0,IF($E1613="",0,IF(VLOOKUP($E1613,paramètres!$E$33:$F$44,2,FALSE)&lt;=VLOOKUP($AM$18,paramètres!$E$33:$F$44,2,FALSE),AA1613*$D1613,0)))</f>
        <v>0</v>
      </c>
      <c r="AN1613" s="154">
        <f>IF($D1613="",0,IF($E1613="",0,IF(VLOOKUP($E1613,paramètres!$E$33:$F$44,2,FALSE)&lt;=VLOOKUP($AN$18,paramètres!$E$33:$F$44,2,FALSE),AB1613*$D1613,0)))</f>
        <v>0</v>
      </c>
      <c r="AO1613" s="149" t="str">
        <f>IF(paramètres!$B$28=1,((SUM(Q1613:Z1613)/1.02)+SUM(AA1613:AB1613))*0.0303/9*COUNT(Q1613:Y1613),IF(paramètres!$B$28=2,(SUM(Q1613:AB1613))*0.0303/9*COUNT(Q1613:Y1613),"Missing Delta option"))</f>
        <v>Missing Delta option</v>
      </c>
      <c r="AP1613" s="13" t="str">
        <f>IF(paramètres!$B$28=1,(((SUM(Q1613:Z1613)/1.02)+SUM(AA1613:AB1613))+((SUM(AC1613:AL1613)/1.02)+SUM(AM1613:AO1613)))*cotpatr,IF(paramètres!$B$28=2,(SUM(Q1613:AO1613)*cotpatr),"Missing Delta Option"))</f>
        <v>Missing Delta Option</v>
      </c>
      <c r="AQ1613" s="13" t="str" cm="1">
        <f t="array" ref="AQ1613">IF(paramètres!$B$28=1,(((SUM(Q1613:Z1613)/1.02)+SUM(AA1613:AB1613))+((SUM(AC1613:AN1613)/1.02)+SUM(AM1613:AN1613)))/12*pécule,IF(paramètres!$B$28=2,SUM(Q1613:AN1613)/12*pécule,"Missing Delta Option"))</f>
        <v>Missing Delta Option</v>
      </c>
      <c r="AR1613" s="132" t="e">
        <f>IF(paramètres!$B$28=1,(((SUM(Q1613:Z1613)/1.02)+SUM(AA1613:AB1613))+((SUM(AC1613:AN1613)/1.02)+SUM(AM1613:AN1613)))+AO1613+AP1613+AQ1613,SUM(Q1613:AN1613)+AO1613+AP1613+AQ1613)</f>
        <v>#VALUE!</v>
      </c>
    </row>
    <row r="1614" spans="1:44" x14ac:dyDescent="0.25">
      <c r="A1614" s="131"/>
      <c r="B1614" s="39"/>
      <c r="C1614" s="39"/>
      <c r="D1614" s="93"/>
      <c r="E1614" s="68"/>
      <c r="F1614" s="40"/>
      <c r="G1614" s="94"/>
      <c r="H1614" s="38"/>
      <c r="I1614" s="95"/>
      <c r="J1614" s="40"/>
      <c r="K1614" s="38"/>
      <c r="L1614" s="95"/>
      <c r="M1614" s="40"/>
      <c r="N1614" s="38"/>
      <c r="O1614" s="95"/>
      <c r="P1614" s="68"/>
      <c r="Q1614" s="226"/>
      <c r="R1614" s="227"/>
      <c r="S1614" s="227"/>
      <c r="T1614" s="227"/>
      <c r="U1614" s="227"/>
      <c r="V1614" s="227"/>
      <c r="W1614" s="227"/>
      <c r="X1614" s="227"/>
      <c r="Y1614" s="227"/>
      <c r="Z1614" s="227"/>
      <c r="AA1614" s="227"/>
      <c r="AB1614" s="228"/>
      <c r="AC1614" s="149">
        <f>IF($D1614="",0,IF($E1614="",0,IF(VLOOKUP($E1614,paramètres!$E$33:$F$44,2,FALSE)&lt;=VLOOKUP($AC$18,paramètres!$E$33:$F$44,2,FALSE),Q1614*$D1614,0)))</f>
        <v>0</v>
      </c>
      <c r="AD1614" s="13">
        <f>IF($D1614="",0,IF($E1614="",0,IF(VLOOKUP($E1614,paramètres!$E$33:$F$44,2,FALSE)&lt;=VLOOKUP($AD$18,paramètres!$E$33:$F$44,2,FALSE),R1614*$D1614,0)))</f>
        <v>0</v>
      </c>
      <c r="AE1614" s="13">
        <f>IF($D1614="",0,IF($E1614="",0,IF(VLOOKUP($E1614,paramètres!$E$33:$F$44,2,FALSE)&lt;=VLOOKUP($AE$18,paramètres!$E$33:$F$44,2,FALSE),S1614*$D1614,0)))</f>
        <v>0</v>
      </c>
      <c r="AF1614" s="13">
        <f>IF($D1614="",0,IF($E1614="",0,IF(VLOOKUP($E1614,paramètres!$E$33:$F$44,2,FALSE)&lt;=VLOOKUP($AF$18,paramètres!$E$33:$F$44,2,FALSE),T1614*$D1614,0)))</f>
        <v>0</v>
      </c>
      <c r="AG1614" s="13">
        <f>IF($D1614="",0,IF($E1614="",0,IF(VLOOKUP($E1614,paramètres!$E$33:$F$44,2,FALSE)&lt;=VLOOKUP($AG$18,paramètres!$E$33:$F$44,2,FALSE),U1614*$D1614,0)))</f>
        <v>0</v>
      </c>
      <c r="AH1614" s="13">
        <f>IF($D1614="",0,IF($E1614="",0,IF(VLOOKUP($E1614,paramètres!$E$33:$F$44,2,FALSE)&lt;=VLOOKUP($AH$18,paramètres!$E$33:$F$44,2,FALSE),V1614*$D1614,0)))</f>
        <v>0</v>
      </c>
      <c r="AI1614" s="13">
        <f>IF($D1614="",0,IF($E1614="",0,IF(VLOOKUP($E1614,paramètres!$E$33:$F$44,2,FALSE)&lt;=VLOOKUP($AI$18,paramètres!$E$33:$F$44,2,FALSE),W1614*$D1614,0)))</f>
        <v>0</v>
      </c>
      <c r="AJ1614" s="13">
        <f>IF($D1614="",0,IF($E1614="",0,IF(VLOOKUP($E1614,paramètres!$E$33:$F$44,2,FALSE)&lt;=VLOOKUP($AJ$18,paramètres!$E$33:$F$44,2,FALSE),X1614*$D1614,0)))</f>
        <v>0</v>
      </c>
      <c r="AK1614" s="13">
        <f>IF($D1614="",0,IF($E1614="",0,IF(VLOOKUP($E1614,paramètres!$E$33:$F$44,2,FALSE)&lt;=VLOOKUP($AK$18,paramètres!$E$33:$F$44,2,FALSE),Y1614*$D1614,0)))</f>
        <v>0</v>
      </c>
      <c r="AL1614" s="13">
        <f>IF($D1614="",0,IF($E1614="",0,IF(VLOOKUP($E1614,paramètres!$E$33:$F$44,2,FALSE)&lt;=VLOOKUP($AL$18,paramètres!$E$33:$F$44,2,FALSE),Z1614*$D1614,0)))</f>
        <v>0</v>
      </c>
      <c r="AM1614" s="13">
        <f>IF($D1614="",0,IF($E1614="",0,IF(VLOOKUP($E1614,paramètres!$E$33:$F$44,2,FALSE)&lt;=VLOOKUP($AM$18,paramètres!$E$33:$F$44,2,FALSE),AA1614*$D1614,0)))</f>
        <v>0</v>
      </c>
      <c r="AN1614" s="154">
        <f>IF($D1614="",0,IF($E1614="",0,IF(VLOOKUP($E1614,paramètres!$E$33:$F$44,2,FALSE)&lt;=VLOOKUP($AN$18,paramètres!$E$33:$F$44,2,FALSE),AB1614*$D1614,0)))</f>
        <v>0</v>
      </c>
      <c r="AO1614" s="149" t="str">
        <f>IF(paramètres!$B$28=1,((SUM(Q1614:Z1614)/1.02)+SUM(AA1614:AB1614))*0.0303/9*COUNT(Q1614:Y1614),IF(paramètres!$B$28=2,(SUM(Q1614:AB1614))*0.0303/9*COUNT(Q1614:Y1614),"Missing Delta option"))</f>
        <v>Missing Delta option</v>
      </c>
      <c r="AP1614" s="13" t="str">
        <f>IF(paramètres!$B$28=1,(((SUM(Q1614:Z1614)/1.02)+SUM(AA1614:AB1614))+((SUM(AC1614:AL1614)/1.02)+SUM(AM1614:AO1614)))*cotpatr,IF(paramètres!$B$28=2,(SUM(Q1614:AO1614)*cotpatr),"Missing Delta Option"))</f>
        <v>Missing Delta Option</v>
      </c>
      <c r="AQ1614" s="13" t="str" cm="1">
        <f t="array" ref="AQ1614">IF(paramètres!$B$28=1,(((SUM(Q1614:Z1614)/1.02)+SUM(AA1614:AB1614))+((SUM(AC1614:AN1614)/1.02)+SUM(AM1614:AN1614)))/12*pécule,IF(paramètres!$B$28=2,SUM(Q1614:AN1614)/12*pécule,"Missing Delta Option"))</f>
        <v>Missing Delta Option</v>
      </c>
      <c r="AR1614" s="132" t="e">
        <f>IF(paramètres!$B$28=1,(((SUM(Q1614:Z1614)/1.02)+SUM(AA1614:AB1614))+((SUM(AC1614:AN1614)/1.02)+SUM(AM1614:AN1614)))+AO1614+AP1614+AQ1614,SUM(Q1614:AN1614)+AO1614+AP1614+AQ1614)</f>
        <v>#VALUE!</v>
      </c>
    </row>
    <row r="1615" spans="1:44" x14ac:dyDescent="0.25">
      <c r="A1615" s="131"/>
      <c r="B1615" s="39"/>
      <c r="C1615" s="39"/>
      <c r="D1615" s="93"/>
      <c r="E1615" s="68"/>
      <c r="F1615" s="40"/>
      <c r="G1615" s="94"/>
      <c r="H1615" s="38"/>
      <c r="I1615" s="95"/>
      <c r="J1615" s="40"/>
      <c r="K1615" s="38"/>
      <c r="L1615" s="95"/>
      <c r="M1615" s="40"/>
      <c r="N1615" s="38"/>
      <c r="O1615" s="95"/>
      <c r="P1615" s="68"/>
      <c r="Q1615" s="226"/>
      <c r="R1615" s="227"/>
      <c r="S1615" s="227"/>
      <c r="T1615" s="227"/>
      <c r="U1615" s="227"/>
      <c r="V1615" s="227"/>
      <c r="W1615" s="227"/>
      <c r="X1615" s="227"/>
      <c r="Y1615" s="227"/>
      <c r="Z1615" s="227"/>
      <c r="AA1615" s="227"/>
      <c r="AB1615" s="228"/>
      <c r="AC1615" s="149">
        <f>IF($D1615="",0,IF($E1615="",0,IF(VLOOKUP($E1615,paramètres!$E$33:$F$44,2,FALSE)&lt;=VLOOKUP($AC$18,paramètres!$E$33:$F$44,2,FALSE),Q1615*$D1615,0)))</f>
        <v>0</v>
      </c>
      <c r="AD1615" s="13">
        <f>IF($D1615="",0,IF($E1615="",0,IF(VLOOKUP($E1615,paramètres!$E$33:$F$44,2,FALSE)&lt;=VLOOKUP($AD$18,paramètres!$E$33:$F$44,2,FALSE),R1615*$D1615,0)))</f>
        <v>0</v>
      </c>
      <c r="AE1615" s="13">
        <f>IF($D1615="",0,IF($E1615="",0,IF(VLOOKUP($E1615,paramètres!$E$33:$F$44,2,FALSE)&lt;=VLOOKUP($AE$18,paramètres!$E$33:$F$44,2,FALSE),S1615*$D1615,0)))</f>
        <v>0</v>
      </c>
      <c r="AF1615" s="13">
        <f>IF($D1615="",0,IF($E1615="",0,IF(VLOOKUP($E1615,paramètres!$E$33:$F$44,2,FALSE)&lt;=VLOOKUP($AF$18,paramètres!$E$33:$F$44,2,FALSE),T1615*$D1615,0)))</f>
        <v>0</v>
      </c>
      <c r="AG1615" s="13">
        <f>IF($D1615="",0,IF($E1615="",0,IF(VLOOKUP($E1615,paramètres!$E$33:$F$44,2,FALSE)&lt;=VLOOKUP($AG$18,paramètres!$E$33:$F$44,2,FALSE),U1615*$D1615,0)))</f>
        <v>0</v>
      </c>
      <c r="AH1615" s="13">
        <f>IF($D1615="",0,IF($E1615="",0,IF(VLOOKUP($E1615,paramètres!$E$33:$F$44,2,FALSE)&lt;=VLOOKUP($AH$18,paramètres!$E$33:$F$44,2,FALSE),V1615*$D1615,0)))</f>
        <v>0</v>
      </c>
      <c r="AI1615" s="13">
        <f>IF($D1615="",0,IF($E1615="",0,IF(VLOOKUP($E1615,paramètres!$E$33:$F$44,2,FALSE)&lt;=VLOOKUP($AI$18,paramètres!$E$33:$F$44,2,FALSE),W1615*$D1615,0)))</f>
        <v>0</v>
      </c>
      <c r="AJ1615" s="13">
        <f>IF($D1615="",0,IF($E1615="",0,IF(VLOOKUP($E1615,paramètres!$E$33:$F$44,2,FALSE)&lt;=VLOOKUP($AJ$18,paramètres!$E$33:$F$44,2,FALSE),X1615*$D1615,0)))</f>
        <v>0</v>
      </c>
      <c r="AK1615" s="13">
        <f>IF($D1615="",0,IF($E1615="",0,IF(VLOOKUP($E1615,paramètres!$E$33:$F$44,2,FALSE)&lt;=VLOOKUP($AK$18,paramètres!$E$33:$F$44,2,FALSE),Y1615*$D1615,0)))</f>
        <v>0</v>
      </c>
      <c r="AL1615" s="13">
        <f>IF($D1615="",0,IF($E1615="",0,IF(VLOOKUP($E1615,paramètres!$E$33:$F$44,2,FALSE)&lt;=VLOOKUP($AL$18,paramètres!$E$33:$F$44,2,FALSE),Z1615*$D1615,0)))</f>
        <v>0</v>
      </c>
      <c r="AM1615" s="13">
        <f>IF($D1615="",0,IF($E1615="",0,IF(VLOOKUP($E1615,paramètres!$E$33:$F$44,2,FALSE)&lt;=VLOOKUP($AM$18,paramètres!$E$33:$F$44,2,FALSE),AA1615*$D1615,0)))</f>
        <v>0</v>
      </c>
      <c r="AN1615" s="154">
        <f>IF($D1615="",0,IF($E1615="",0,IF(VLOOKUP($E1615,paramètres!$E$33:$F$44,2,FALSE)&lt;=VLOOKUP($AN$18,paramètres!$E$33:$F$44,2,FALSE),AB1615*$D1615,0)))</f>
        <v>0</v>
      </c>
      <c r="AO1615" s="149" t="str">
        <f>IF(paramètres!$B$28=1,((SUM(Q1615:Z1615)/1.02)+SUM(AA1615:AB1615))*0.0303/9*COUNT(Q1615:Y1615),IF(paramètres!$B$28=2,(SUM(Q1615:AB1615))*0.0303/9*COUNT(Q1615:Y1615),"Missing Delta option"))</f>
        <v>Missing Delta option</v>
      </c>
      <c r="AP1615" s="13" t="str">
        <f>IF(paramètres!$B$28=1,(((SUM(Q1615:Z1615)/1.02)+SUM(AA1615:AB1615))+((SUM(AC1615:AL1615)/1.02)+SUM(AM1615:AO1615)))*cotpatr,IF(paramètres!$B$28=2,(SUM(Q1615:AO1615)*cotpatr),"Missing Delta Option"))</f>
        <v>Missing Delta Option</v>
      </c>
      <c r="AQ1615" s="13" t="str" cm="1">
        <f t="array" ref="AQ1615">IF(paramètres!$B$28=1,(((SUM(Q1615:Z1615)/1.02)+SUM(AA1615:AB1615))+((SUM(AC1615:AN1615)/1.02)+SUM(AM1615:AN1615)))/12*pécule,IF(paramètres!$B$28=2,SUM(Q1615:AN1615)/12*pécule,"Missing Delta Option"))</f>
        <v>Missing Delta Option</v>
      </c>
      <c r="AR1615" s="132" t="e">
        <f>IF(paramètres!$B$28=1,(((SUM(Q1615:Z1615)/1.02)+SUM(AA1615:AB1615))+((SUM(AC1615:AN1615)/1.02)+SUM(AM1615:AN1615)))+AO1615+AP1615+AQ1615,SUM(Q1615:AN1615)+AO1615+AP1615+AQ1615)</f>
        <v>#VALUE!</v>
      </c>
    </row>
    <row r="1616" spans="1:44" x14ac:dyDescent="0.25">
      <c r="A1616" s="131"/>
      <c r="B1616" s="39"/>
      <c r="C1616" s="39"/>
      <c r="D1616" s="93"/>
      <c r="E1616" s="68"/>
      <c r="F1616" s="40"/>
      <c r="G1616" s="94"/>
      <c r="H1616" s="38"/>
      <c r="I1616" s="95"/>
      <c r="J1616" s="40"/>
      <c r="K1616" s="38"/>
      <c r="L1616" s="95"/>
      <c r="M1616" s="40"/>
      <c r="N1616" s="38"/>
      <c r="O1616" s="95"/>
      <c r="P1616" s="68"/>
      <c r="Q1616" s="226"/>
      <c r="R1616" s="227"/>
      <c r="S1616" s="227"/>
      <c r="T1616" s="227"/>
      <c r="U1616" s="227"/>
      <c r="V1616" s="227"/>
      <c r="W1616" s="227"/>
      <c r="X1616" s="227"/>
      <c r="Y1616" s="227"/>
      <c r="Z1616" s="227"/>
      <c r="AA1616" s="227"/>
      <c r="AB1616" s="228"/>
      <c r="AC1616" s="149">
        <f>IF($D1616="",0,IF($E1616="",0,IF(VLOOKUP($E1616,paramètres!$E$33:$F$44,2,FALSE)&lt;=VLOOKUP($AC$18,paramètres!$E$33:$F$44,2,FALSE),Q1616*$D1616,0)))</f>
        <v>0</v>
      </c>
      <c r="AD1616" s="13">
        <f>IF($D1616="",0,IF($E1616="",0,IF(VLOOKUP($E1616,paramètres!$E$33:$F$44,2,FALSE)&lt;=VLOOKUP($AD$18,paramètres!$E$33:$F$44,2,FALSE),R1616*$D1616,0)))</f>
        <v>0</v>
      </c>
      <c r="AE1616" s="13">
        <f>IF($D1616="",0,IF($E1616="",0,IF(VLOOKUP($E1616,paramètres!$E$33:$F$44,2,FALSE)&lt;=VLOOKUP($AE$18,paramètres!$E$33:$F$44,2,FALSE),S1616*$D1616,0)))</f>
        <v>0</v>
      </c>
      <c r="AF1616" s="13">
        <f>IF($D1616="",0,IF($E1616="",0,IF(VLOOKUP($E1616,paramètres!$E$33:$F$44,2,FALSE)&lt;=VLOOKUP($AF$18,paramètres!$E$33:$F$44,2,FALSE),T1616*$D1616,0)))</f>
        <v>0</v>
      </c>
      <c r="AG1616" s="13">
        <f>IF($D1616="",0,IF($E1616="",0,IF(VLOOKUP($E1616,paramètres!$E$33:$F$44,2,FALSE)&lt;=VLOOKUP($AG$18,paramètres!$E$33:$F$44,2,FALSE),U1616*$D1616,0)))</f>
        <v>0</v>
      </c>
      <c r="AH1616" s="13">
        <f>IF($D1616="",0,IF($E1616="",0,IF(VLOOKUP($E1616,paramètres!$E$33:$F$44,2,FALSE)&lt;=VLOOKUP($AH$18,paramètres!$E$33:$F$44,2,FALSE),V1616*$D1616,0)))</f>
        <v>0</v>
      </c>
      <c r="AI1616" s="13">
        <f>IF($D1616="",0,IF($E1616="",0,IF(VLOOKUP($E1616,paramètres!$E$33:$F$44,2,FALSE)&lt;=VLOOKUP($AI$18,paramètres!$E$33:$F$44,2,FALSE),W1616*$D1616,0)))</f>
        <v>0</v>
      </c>
      <c r="AJ1616" s="13">
        <f>IF($D1616="",0,IF($E1616="",0,IF(VLOOKUP($E1616,paramètres!$E$33:$F$44,2,FALSE)&lt;=VLOOKUP($AJ$18,paramètres!$E$33:$F$44,2,FALSE),X1616*$D1616,0)))</f>
        <v>0</v>
      </c>
      <c r="AK1616" s="13">
        <f>IF($D1616="",0,IF($E1616="",0,IF(VLOOKUP($E1616,paramètres!$E$33:$F$44,2,FALSE)&lt;=VLOOKUP($AK$18,paramètres!$E$33:$F$44,2,FALSE),Y1616*$D1616,0)))</f>
        <v>0</v>
      </c>
      <c r="AL1616" s="13">
        <f>IF($D1616="",0,IF($E1616="",0,IF(VLOOKUP($E1616,paramètres!$E$33:$F$44,2,FALSE)&lt;=VLOOKUP($AL$18,paramètres!$E$33:$F$44,2,FALSE),Z1616*$D1616,0)))</f>
        <v>0</v>
      </c>
      <c r="AM1616" s="13">
        <f>IF($D1616="",0,IF($E1616="",0,IF(VLOOKUP($E1616,paramètres!$E$33:$F$44,2,FALSE)&lt;=VLOOKUP($AM$18,paramètres!$E$33:$F$44,2,FALSE),AA1616*$D1616,0)))</f>
        <v>0</v>
      </c>
      <c r="AN1616" s="154">
        <f>IF($D1616="",0,IF($E1616="",0,IF(VLOOKUP($E1616,paramètres!$E$33:$F$44,2,FALSE)&lt;=VLOOKUP($AN$18,paramètres!$E$33:$F$44,2,FALSE),AB1616*$D1616,0)))</f>
        <v>0</v>
      </c>
      <c r="AO1616" s="149" t="str">
        <f>IF(paramètres!$B$28=1,((SUM(Q1616:Z1616)/1.02)+SUM(AA1616:AB1616))*0.0303/9*COUNT(Q1616:Y1616),IF(paramètres!$B$28=2,(SUM(Q1616:AB1616))*0.0303/9*COUNT(Q1616:Y1616),"Missing Delta option"))</f>
        <v>Missing Delta option</v>
      </c>
      <c r="AP1616" s="13" t="str">
        <f>IF(paramètres!$B$28=1,(((SUM(Q1616:Z1616)/1.02)+SUM(AA1616:AB1616))+((SUM(AC1616:AL1616)/1.02)+SUM(AM1616:AO1616)))*cotpatr,IF(paramètres!$B$28=2,(SUM(Q1616:AO1616)*cotpatr),"Missing Delta Option"))</f>
        <v>Missing Delta Option</v>
      </c>
      <c r="AQ1616" s="13" t="str" cm="1">
        <f t="array" ref="AQ1616">IF(paramètres!$B$28=1,(((SUM(Q1616:Z1616)/1.02)+SUM(AA1616:AB1616))+((SUM(AC1616:AN1616)/1.02)+SUM(AM1616:AN1616)))/12*pécule,IF(paramètres!$B$28=2,SUM(Q1616:AN1616)/12*pécule,"Missing Delta Option"))</f>
        <v>Missing Delta Option</v>
      </c>
      <c r="AR1616" s="132" t="e">
        <f>IF(paramètres!$B$28=1,(((SUM(Q1616:Z1616)/1.02)+SUM(AA1616:AB1616))+((SUM(AC1616:AN1616)/1.02)+SUM(AM1616:AN1616)))+AO1616+AP1616+AQ1616,SUM(Q1616:AN1616)+AO1616+AP1616+AQ1616)</f>
        <v>#VALUE!</v>
      </c>
    </row>
    <row r="1617" spans="1:44" x14ac:dyDescent="0.25">
      <c r="A1617" s="131"/>
      <c r="B1617" s="39"/>
      <c r="C1617" s="39"/>
      <c r="D1617" s="93"/>
      <c r="E1617" s="68"/>
      <c r="F1617" s="40"/>
      <c r="G1617" s="94"/>
      <c r="H1617" s="38"/>
      <c r="I1617" s="95"/>
      <c r="J1617" s="40"/>
      <c r="K1617" s="38"/>
      <c r="L1617" s="95"/>
      <c r="M1617" s="40"/>
      <c r="N1617" s="38"/>
      <c r="O1617" s="95"/>
      <c r="P1617" s="68"/>
      <c r="Q1617" s="226"/>
      <c r="R1617" s="227"/>
      <c r="S1617" s="227"/>
      <c r="T1617" s="227"/>
      <c r="U1617" s="227"/>
      <c r="V1617" s="227"/>
      <c r="W1617" s="227"/>
      <c r="X1617" s="227"/>
      <c r="Y1617" s="227"/>
      <c r="Z1617" s="227"/>
      <c r="AA1617" s="227"/>
      <c r="AB1617" s="228"/>
      <c r="AC1617" s="149">
        <f>IF($D1617="",0,IF($E1617="",0,IF(VLOOKUP($E1617,paramètres!$E$33:$F$44,2,FALSE)&lt;=VLOOKUP($AC$18,paramètres!$E$33:$F$44,2,FALSE),Q1617*$D1617,0)))</f>
        <v>0</v>
      </c>
      <c r="AD1617" s="13">
        <f>IF($D1617="",0,IF($E1617="",0,IF(VLOOKUP($E1617,paramètres!$E$33:$F$44,2,FALSE)&lt;=VLOOKUP($AD$18,paramètres!$E$33:$F$44,2,FALSE),R1617*$D1617,0)))</f>
        <v>0</v>
      </c>
      <c r="AE1617" s="13">
        <f>IF($D1617="",0,IF($E1617="",0,IF(VLOOKUP($E1617,paramètres!$E$33:$F$44,2,FALSE)&lt;=VLOOKUP($AE$18,paramètres!$E$33:$F$44,2,FALSE),S1617*$D1617,0)))</f>
        <v>0</v>
      </c>
      <c r="AF1617" s="13">
        <f>IF($D1617="",0,IF($E1617="",0,IF(VLOOKUP($E1617,paramètres!$E$33:$F$44,2,FALSE)&lt;=VLOOKUP($AF$18,paramètres!$E$33:$F$44,2,FALSE),T1617*$D1617,0)))</f>
        <v>0</v>
      </c>
      <c r="AG1617" s="13">
        <f>IF($D1617="",0,IF($E1617="",0,IF(VLOOKUP($E1617,paramètres!$E$33:$F$44,2,FALSE)&lt;=VLOOKUP($AG$18,paramètres!$E$33:$F$44,2,FALSE),U1617*$D1617,0)))</f>
        <v>0</v>
      </c>
      <c r="AH1617" s="13">
        <f>IF($D1617="",0,IF($E1617="",0,IF(VLOOKUP($E1617,paramètres!$E$33:$F$44,2,FALSE)&lt;=VLOOKUP($AH$18,paramètres!$E$33:$F$44,2,FALSE),V1617*$D1617,0)))</f>
        <v>0</v>
      </c>
      <c r="AI1617" s="13">
        <f>IF($D1617="",0,IF($E1617="",0,IF(VLOOKUP($E1617,paramètres!$E$33:$F$44,2,FALSE)&lt;=VLOOKUP($AI$18,paramètres!$E$33:$F$44,2,FALSE),W1617*$D1617,0)))</f>
        <v>0</v>
      </c>
      <c r="AJ1617" s="13">
        <f>IF($D1617="",0,IF($E1617="",0,IF(VLOOKUP($E1617,paramètres!$E$33:$F$44,2,FALSE)&lt;=VLOOKUP($AJ$18,paramètres!$E$33:$F$44,2,FALSE),X1617*$D1617,0)))</f>
        <v>0</v>
      </c>
      <c r="AK1617" s="13">
        <f>IF($D1617="",0,IF($E1617="",0,IF(VLOOKUP($E1617,paramètres!$E$33:$F$44,2,FALSE)&lt;=VLOOKUP($AK$18,paramètres!$E$33:$F$44,2,FALSE),Y1617*$D1617,0)))</f>
        <v>0</v>
      </c>
      <c r="AL1617" s="13">
        <f>IF($D1617="",0,IF($E1617="",0,IF(VLOOKUP($E1617,paramètres!$E$33:$F$44,2,FALSE)&lt;=VLOOKUP($AL$18,paramètres!$E$33:$F$44,2,FALSE),Z1617*$D1617,0)))</f>
        <v>0</v>
      </c>
      <c r="AM1617" s="13">
        <f>IF($D1617="",0,IF($E1617="",0,IF(VLOOKUP($E1617,paramètres!$E$33:$F$44,2,FALSE)&lt;=VLOOKUP($AM$18,paramètres!$E$33:$F$44,2,FALSE),AA1617*$D1617,0)))</f>
        <v>0</v>
      </c>
      <c r="AN1617" s="154">
        <f>IF($D1617="",0,IF($E1617="",0,IF(VLOOKUP($E1617,paramètres!$E$33:$F$44,2,FALSE)&lt;=VLOOKUP($AN$18,paramètres!$E$33:$F$44,2,FALSE),AB1617*$D1617,0)))</f>
        <v>0</v>
      </c>
      <c r="AO1617" s="149" t="str">
        <f>IF(paramètres!$B$28=1,((SUM(Q1617:Z1617)/1.02)+SUM(AA1617:AB1617))*0.0303/9*COUNT(Q1617:Y1617),IF(paramètres!$B$28=2,(SUM(Q1617:AB1617))*0.0303/9*COUNT(Q1617:Y1617),"Missing Delta option"))</f>
        <v>Missing Delta option</v>
      </c>
      <c r="AP1617" s="13" t="str">
        <f>IF(paramètres!$B$28=1,(((SUM(Q1617:Z1617)/1.02)+SUM(AA1617:AB1617))+((SUM(AC1617:AL1617)/1.02)+SUM(AM1617:AO1617)))*cotpatr,IF(paramètres!$B$28=2,(SUM(Q1617:AO1617)*cotpatr),"Missing Delta Option"))</f>
        <v>Missing Delta Option</v>
      </c>
      <c r="AQ1617" s="13" t="str" cm="1">
        <f t="array" ref="AQ1617">IF(paramètres!$B$28=1,(((SUM(Q1617:Z1617)/1.02)+SUM(AA1617:AB1617))+((SUM(AC1617:AN1617)/1.02)+SUM(AM1617:AN1617)))/12*pécule,IF(paramètres!$B$28=2,SUM(Q1617:AN1617)/12*pécule,"Missing Delta Option"))</f>
        <v>Missing Delta Option</v>
      </c>
      <c r="AR1617" s="132" t="e">
        <f>IF(paramètres!$B$28=1,(((SUM(Q1617:Z1617)/1.02)+SUM(AA1617:AB1617))+((SUM(AC1617:AN1617)/1.02)+SUM(AM1617:AN1617)))+AO1617+AP1617+AQ1617,SUM(Q1617:AN1617)+AO1617+AP1617+AQ1617)</f>
        <v>#VALUE!</v>
      </c>
    </row>
    <row r="1618" spans="1:44" x14ac:dyDescent="0.25">
      <c r="A1618" s="131"/>
      <c r="B1618" s="39"/>
      <c r="C1618" s="39"/>
      <c r="D1618" s="93"/>
      <c r="E1618" s="68"/>
      <c r="F1618" s="40"/>
      <c r="G1618" s="94"/>
      <c r="H1618" s="38"/>
      <c r="I1618" s="95"/>
      <c r="J1618" s="40"/>
      <c r="K1618" s="38"/>
      <c r="L1618" s="95"/>
      <c r="M1618" s="40"/>
      <c r="N1618" s="38"/>
      <c r="O1618" s="95"/>
      <c r="P1618" s="68"/>
      <c r="Q1618" s="226"/>
      <c r="R1618" s="227"/>
      <c r="S1618" s="227"/>
      <c r="T1618" s="227"/>
      <c r="U1618" s="227"/>
      <c r="V1618" s="227"/>
      <c r="W1618" s="227"/>
      <c r="X1618" s="227"/>
      <c r="Y1618" s="227"/>
      <c r="Z1618" s="227"/>
      <c r="AA1618" s="227"/>
      <c r="AB1618" s="228"/>
      <c r="AC1618" s="149">
        <f>IF($D1618="",0,IF($E1618="",0,IF(VLOOKUP($E1618,paramètres!$E$33:$F$44,2,FALSE)&lt;=VLOOKUP($AC$18,paramètres!$E$33:$F$44,2,FALSE),Q1618*$D1618,0)))</f>
        <v>0</v>
      </c>
      <c r="AD1618" s="13">
        <f>IF($D1618="",0,IF($E1618="",0,IF(VLOOKUP($E1618,paramètres!$E$33:$F$44,2,FALSE)&lt;=VLOOKUP($AD$18,paramètres!$E$33:$F$44,2,FALSE),R1618*$D1618,0)))</f>
        <v>0</v>
      </c>
      <c r="AE1618" s="13">
        <f>IF($D1618="",0,IF($E1618="",0,IF(VLOOKUP($E1618,paramètres!$E$33:$F$44,2,FALSE)&lt;=VLOOKUP($AE$18,paramètres!$E$33:$F$44,2,FALSE),S1618*$D1618,0)))</f>
        <v>0</v>
      </c>
      <c r="AF1618" s="13">
        <f>IF($D1618="",0,IF($E1618="",0,IF(VLOOKUP($E1618,paramètres!$E$33:$F$44,2,FALSE)&lt;=VLOOKUP($AF$18,paramètres!$E$33:$F$44,2,FALSE),T1618*$D1618,0)))</f>
        <v>0</v>
      </c>
      <c r="AG1618" s="13">
        <f>IF($D1618="",0,IF($E1618="",0,IF(VLOOKUP($E1618,paramètres!$E$33:$F$44,2,FALSE)&lt;=VLOOKUP($AG$18,paramètres!$E$33:$F$44,2,FALSE),U1618*$D1618,0)))</f>
        <v>0</v>
      </c>
      <c r="AH1618" s="13">
        <f>IF($D1618="",0,IF($E1618="",0,IF(VLOOKUP($E1618,paramètres!$E$33:$F$44,2,FALSE)&lt;=VLOOKUP($AH$18,paramètres!$E$33:$F$44,2,FALSE),V1618*$D1618,0)))</f>
        <v>0</v>
      </c>
      <c r="AI1618" s="13">
        <f>IF($D1618="",0,IF($E1618="",0,IF(VLOOKUP($E1618,paramètres!$E$33:$F$44,2,FALSE)&lt;=VLOOKUP($AI$18,paramètres!$E$33:$F$44,2,FALSE),W1618*$D1618,0)))</f>
        <v>0</v>
      </c>
      <c r="AJ1618" s="13">
        <f>IF($D1618="",0,IF($E1618="",0,IF(VLOOKUP($E1618,paramètres!$E$33:$F$44,2,FALSE)&lt;=VLOOKUP($AJ$18,paramètres!$E$33:$F$44,2,FALSE),X1618*$D1618,0)))</f>
        <v>0</v>
      </c>
      <c r="AK1618" s="13">
        <f>IF($D1618="",0,IF($E1618="",0,IF(VLOOKUP($E1618,paramètres!$E$33:$F$44,2,FALSE)&lt;=VLOOKUP($AK$18,paramètres!$E$33:$F$44,2,FALSE),Y1618*$D1618,0)))</f>
        <v>0</v>
      </c>
      <c r="AL1618" s="13">
        <f>IF($D1618="",0,IF($E1618="",0,IF(VLOOKUP($E1618,paramètres!$E$33:$F$44,2,FALSE)&lt;=VLOOKUP($AL$18,paramètres!$E$33:$F$44,2,FALSE),Z1618*$D1618,0)))</f>
        <v>0</v>
      </c>
      <c r="AM1618" s="13">
        <f>IF($D1618="",0,IF($E1618="",0,IF(VLOOKUP($E1618,paramètres!$E$33:$F$44,2,FALSE)&lt;=VLOOKUP($AM$18,paramètres!$E$33:$F$44,2,FALSE),AA1618*$D1618,0)))</f>
        <v>0</v>
      </c>
      <c r="AN1618" s="154">
        <f>IF($D1618="",0,IF($E1618="",0,IF(VLOOKUP($E1618,paramètres!$E$33:$F$44,2,FALSE)&lt;=VLOOKUP($AN$18,paramètres!$E$33:$F$44,2,FALSE),AB1618*$D1618,0)))</f>
        <v>0</v>
      </c>
      <c r="AO1618" s="149" t="str">
        <f>IF(paramètres!$B$28=1,((SUM(Q1618:Z1618)/1.02)+SUM(AA1618:AB1618))*0.0303/9*COUNT(Q1618:Y1618),IF(paramètres!$B$28=2,(SUM(Q1618:AB1618))*0.0303/9*COUNT(Q1618:Y1618),"Missing Delta option"))</f>
        <v>Missing Delta option</v>
      </c>
      <c r="AP1618" s="13" t="str">
        <f>IF(paramètres!$B$28=1,(((SUM(Q1618:Z1618)/1.02)+SUM(AA1618:AB1618))+((SUM(AC1618:AL1618)/1.02)+SUM(AM1618:AO1618)))*cotpatr,IF(paramètres!$B$28=2,(SUM(Q1618:AO1618)*cotpatr),"Missing Delta Option"))</f>
        <v>Missing Delta Option</v>
      </c>
      <c r="AQ1618" s="13" t="str" cm="1">
        <f t="array" ref="AQ1618">IF(paramètres!$B$28=1,(((SUM(Q1618:Z1618)/1.02)+SUM(AA1618:AB1618))+((SUM(AC1618:AN1618)/1.02)+SUM(AM1618:AN1618)))/12*pécule,IF(paramètres!$B$28=2,SUM(Q1618:AN1618)/12*pécule,"Missing Delta Option"))</f>
        <v>Missing Delta Option</v>
      </c>
      <c r="AR1618" s="132" t="e">
        <f>IF(paramètres!$B$28=1,(((SUM(Q1618:Z1618)/1.02)+SUM(AA1618:AB1618))+((SUM(AC1618:AN1618)/1.02)+SUM(AM1618:AN1618)))+AO1618+AP1618+AQ1618,SUM(Q1618:AN1618)+AO1618+AP1618+AQ1618)</f>
        <v>#VALUE!</v>
      </c>
    </row>
    <row r="1619" spans="1:44" x14ac:dyDescent="0.25">
      <c r="A1619" s="131"/>
      <c r="B1619" s="39"/>
      <c r="C1619" s="39"/>
      <c r="D1619" s="93"/>
      <c r="E1619" s="68"/>
      <c r="F1619" s="40"/>
      <c r="G1619" s="94"/>
      <c r="H1619" s="38"/>
      <c r="I1619" s="95"/>
      <c r="J1619" s="40"/>
      <c r="K1619" s="38"/>
      <c r="L1619" s="95"/>
      <c r="M1619" s="40"/>
      <c r="N1619" s="38"/>
      <c r="O1619" s="95"/>
      <c r="P1619" s="68"/>
      <c r="Q1619" s="226"/>
      <c r="R1619" s="227"/>
      <c r="S1619" s="227"/>
      <c r="T1619" s="227"/>
      <c r="U1619" s="227"/>
      <c r="V1619" s="227"/>
      <c r="W1619" s="227"/>
      <c r="X1619" s="227"/>
      <c r="Y1619" s="227"/>
      <c r="Z1619" s="227"/>
      <c r="AA1619" s="227"/>
      <c r="AB1619" s="228"/>
      <c r="AC1619" s="149">
        <f>IF($D1619="",0,IF($E1619="",0,IF(VLOOKUP($E1619,paramètres!$E$33:$F$44,2,FALSE)&lt;=VLOOKUP($AC$18,paramètres!$E$33:$F$44,2,FALSE),Q1619*$D1619,0)))</f>
        <v>0</v>
      </c>
      <c r="AD1619" s="13">
        <f>IF($D1619="",0,IF($E1619="",0,IF(VLOOKUP($E1619,paramètres!$E$33:$F$44,2,FALSE)&lt;=VLOOKUP($AD$18,paramètres!$E$33:$F$44,2,FALSE),R1619*$D1619,0)))</f>
        <v>0</v>
      </c>
      <c r="AE1619" s="13">
        <f>IF($D1619="",0,IF($E1619="",0,IF(VLOOKUP($E1619,paramètres!$E$33:$F$44,2,FALSE)&lt;=VLOOKUP($AE$18,paramètres!$E$33:$F$44,2,FALSE),S1619*$D1619,0)))</f>
        <v>0</v>
      </c>
      <c r="AF1619" s="13">
        <f>IF($D1619="",0,IF($E1619="",0,IF(VLOOKUP($E1619,paramètres!$E$33:$F$44,2,FALSE)&lt;=VLOOKUP($AF$18,paramètres!$E$33:$F$44,2,FALSE),T1619*$D1619,0)))</f>
        <v>0</v>
      </c>
      <c r="AG1619" s="13">
        <f>IF($D1619="",0,IF($E1619="",0,IF(VLOOKUP($E1619,paramètres!$E$33:$F$44,2,FALSE)&lt;=VLOOKUP($AG$18,paramètres!$E$33:$F$44,2,FALSE),U1619*$D1619,0)))</f>
        <v>0</v>
      </c>
      <c r="AH1619" s="13">
        <f>IF($D1619="",0,IF($E1619="",0,IF(VLOOKUP($E1619,paramètres!$E$33:$F$44,2,FALSE)&lt;=VLOOKUP($AH$18,paramètres!$E$33:$F$44,2,FALSE),V1619*$D1619,0)))</f>
        <v>0</v>
      </c>
      <c r="AI1619" s="13">
        <f>IF($D1619="",0,IF($E1619="",0,IF(VLOOKUP($E1619,paramètres!$E$33:$F$44,2,FALSE)&lt;=VLOOKUP($AI$18,paramètres!$E$33:$F$44,2,FALSE),W1619*$D1619,0)))</f>
        <v>0</v>
      </c>
      <c r="AJ1619" s="13">
        <f>IF($D1619="",0,IF($E1619="",0,IF(VLOOKUP($E1619,paramètres!$E$33:$F$44,2,FALSE)&lt;=VLOOKUP($AJ$18,paramètres!$E$33:$F$44,2,FALSE),X1619*$D1619,0)))</f>
        <v>0</v>
      </c>
      <c r="AK1619" s="13">
        <f>IF($D1619="",0,IF($E1619="",0,IF(VLOOKUP($E1619,paramètres!$E$33:$F$44,2,FALSE)&lt;=VLOOKUP($AK$18,paramètres!$E$33:$F$44,2,FALSE),Y1619*$D1619,0)))</f>
        <v>0</v>
      </c>
      <c r="AL1619" s="13">
        <f>IF($D1619="",0,IF($E1619="",0,IF(VLOOKUP($E1619,paramètres!$E$33:$F$44,2,FALSE)&lt;=VLOOKUP($AL$18,paramètres!$E$33:$F$44,2,FALSE),Z1619*$D1619,0)))</f>
        <v>0</v>
      </c>
      <c r="AM1619" s="13">
        <f>IF($D1619="",0,IF($E1619="",0,IF(VLOOKUP($E1619,paramètres!$E$33:$F$44,2,FALSE)&lt;=VLOOKUP($AM$18,paramètres!$E$33:$F$44,2,FALSE),AA1619*$D1619,0)))</f>
        <v>0</v>
      </c>
      <c r="AN1619" s="154">
        <f>IF($D1619="",0,IF($E1619="",0,IF(VLOOKUP($E1619,paramètres!$E$33:$F$44,2,FALSE)&lt;=VLOOKUP($AN$18,paramètres!$E$33:$F$44,2,FALSE),AB1619*$D1619,0)))</f>
        <v>0</v>
      </c>
      <c r="AO1619" s="149" t="str">
        <f>IF(paramètres!$B$28=1,((SUM(Q1619:Z1619)/1.02)+SUM(AA1619:AB1619))*0.0303/9*COUNT(Q1619:Y1619),IF(paramètres!$B$28=2,(SUM(Q1619:AB1619))*0.0303/9*COUNT(Q1619:Y1619),"Missing Delta option"))</f>
        <v>Missing Delta option</v>
      </c>
      <c r="AP1619" s="13" t="str">
        <f>IF(paramètres!$B$28=1,(((SUM(Q1619:Z1619)/1.02)+SUM(AA1619:AB1619))+((SUM(AC1619:AL1619)/1.02)+SUM(AM1619:AO1619)))*cotpatr,IF(paramètres!$B$28=2,(SUM(Q1619:AO1619)*cotpatr),"Missing Delta Option"))</f>
        <v>Missing Delta Option</v>
      </c>
      <c r="AQ1619" s="13" t="str" cm="1">
        <f t="array" ref="AQ1619">IF(paramètres!$B$28=1,(((SUM(Q1619:Z1619)/1.02)+SUM(AA1619:AB1619))+((SUM(AC1619:AN1619)/1.02)+SUM(AM1619:AN1619)))/12*pécule,IF(paramètres!$B$28=2,SUM(Q1619:AN1619)/12*pécule,"Missing Delta Option"))</f>
        <v>Missing Delta Option</v>
      </c>
      <c r="AR1619" s="132" t="e">
        <f>IF(paramètres!$B$28=1,(((SUM(Q1619:Z1619)/1.02)+SUM(AA1619:AB1619))+((SUM(AC1619:AN1619)/1.02)+SUM(AM1619:AN1619)))+AO1619+AP1619+AQ1619,SUM(Q1619:AN1619)+AO1619+AP1619+AQ1619)</f>
        <v>#VALUE!</v>
      </c>
    </row>
    <row r="1620" spans="1:44" x14ac:dyDescent="0.25">
      <c r="A1620" s="131"/>
      <c r="B1620" s="39"/>
      <c r="C1620" s="39"/>
      <c r="D1620" s="93"/>
      <c r="E1620" s="68"/>
      <c r="F1620" s="40"/>
      <c r="G1620" s="94"/>
      <c r="H1620" s="38"/>
      <c r="I1620" s="95"/>
      <c r="J1620" s="40"/>
      <c r="K1620" s="38"/>
      <c r="L1620" s="95"/>
      <c r="M1620" s="40"/>
      <c r="N1620" s="38"/>
      <c r="O1620" s="95"/>
      <c r="P1620" s="68"/>
      <c r="Q1620" s="226"/>
      <c r="R1620" s="227"/>
      <c r="S1620" s="227"/>
      <c r="T1620" s="227"/>
      <c r="U1620" s="227"/>
      <c r="V1620" s="227"/>
      <c r="W1620" s="227"/>
      <c r="X1620" s="227"/>
      <c r="Y1620" s="227"/>
      <c r="Z1620" s="227"/>
      <c r="AA1620" s="227"/>
      <c r="AB1620" s="228"/>
      <c r="AC1620" s="149">
        <f>IF($D1620="",0,IF($E1620="",0,IF(VLOOKUP($E1620,paramètres!$E$33:$F$44,2,FALSE)&lt;=VLOOKUP($AC$18,paramètres!$E$33:$F$44,2,FALSE),Q1620*$D1620,0)))</f>
        <v>0</v>
      </c>
      <c r="AD1620" s="13">
        <f>IF($D1620="",0,IF($E1620="",0,IF(VLOOKUP($E1620,paramètres!$E$33:$F$44,2,FALSE)&lt;=VLOOKUP($AD$18,paramètres!$E$33:$F$44,2,FALSE),R1620*$D1620,0)))</f>
        <v>0</v>
      </c>
      <c r="AE1620" s="13">
        <f>IF($D1620="",0,IF($E1620="",0,IF(VLOOKUP($E1620,paramètres!$E$33:$F$44,2,FALSE)&lt;=VLOOKUP($AE$18,paramètres!$E$33:$F$44,2,FALSE),S1620*$D1620,0)))</f>
        <v>0</v>
      </c>
      <c r="AF1620" s="13">
        <f>IF($D1620="",0,IF($E1620="",0,IF(VLOOKUP($E1620,paramètres!$E$33:$F$44,2,FALSE)&lt;=VLOOKUP($AF$18,paramètres!$E$33:$F$44,2,FALSE),T1620*$D1620,0)))</f>
        <v>0</v>
      </c>
      <c r="AG1620" s="13">
        <f>IF($D1620="",0,IF($E1620="",0,IF(VLOOKUP($E1620,paramètres!$E$33:$F$44,2,FALSE)&lt;=VLOOKUP($AG$18,paramètres!$E$33:$F$44,2,FALSE),U1620*$D1620,0)))</f>
        <v>0</v>
      </c>
      <c r="AH1620" s="13">
        <f>IF($D1620="",0,IF($E1620="",0,IF(VLOOKUP($E1620,paramètres!$E$33:$F$44,2,FALSE)&lt;=VLOOKUP($AH$18,paramètres!$E$33:$F$44,2,FALSE),V1620*$D1620,0)))</f>
        <v>0</v>
      </c>
      <c r="AI1620" s="13">
        <f>IF($D1620="",0,IF($E1620="",0,IF(VLOOKUP($E1620,paramètres!$E$33:$F$44,2,FALSE)&lt;=VLOOKUP($AI$18,paramètres!$E$33:$F$44,2,FALSE),W1620*$D1620,0)))</f>
        <v>0</v>
      </c>
      <c r="AJ1620" s="13">
        <f>IF($D1620="",0,IF($E1620="",0,IF(VLOOKUP($E1620,paramètres!$E$33:$F$44,2,FALSE)&lt;=VLOOKUP($AJ$18,paramètres!$E$33:$F$44,2,FALSE),X1620*$D1620,0)))</f>
        <v>0</v>
      </c>
      <c r="AK1620" s="13">
        <f>IF($D1620="",0,IF($E1620="",0,IF(VLOOKUP($E1620,paramètres!$E$33:$F$44,2,FALSE)&lt;=VLOOKUP($AK$18,paramètres!$E$33:$F$44,2,FALSE),Y1620*$D1620,0)))</f>
        <v>0</v>
      </c>
      <c r="AL1620" s="13">
        <f>IF($D1620="",0,IF($E1620="",0,IF(VLOOKUP($E1620,paramètres!$E$33:$F$44,2,FALSE)&lt;=VLOOKUP($AL$18,paramètres!$E$33:$F$44,2,FALSE),Z1620*$D1620,0)))</f>
        <v>0</v>
      </c>
      <c r="AM1620" s="13">
        <f>IF($D1620="",0,IF($E1620="",0,IF(VLOOKUP($E1620,paramètres!$E$33:$F$44,2,FALSE)&lt;=VLOOKUP($AM$18,paramètres!$E$33:$F$44,2,FALSE),AA1620*$D1620,0)))</f>
        <v>0</v>
      </c>
      <c r="AN1620" s="154">
        <f>IF($D1620="",0,IF($E1620="",0,IF(VLOOKUP($E1620,paramètres!$E$33:$F$44,2,FALSE)&lt;=VLOOKUP($AN$18,paramètres!$E$33:$F$44,2,FALSE),AB1620*$D1620,0)))</f>
        <v>0</v>
      </c>
      <c r="AO1620" s="149" t="str">
        <f>IF(paramètres!$B$28=1,((SUM(Q1620:Z1620)/1.02)+SUM(AA1620:AB1620))*0.0303/9*COUNT(Q1620:Y1620),IF(paramètres!$B$28=2,(SUM(Q1620:AB1620))*0.0303/9*COUNT(Q1620:Y1620),"Missing Delta option"))</f>
        <v>Missing Delta option</v>
      </c>
      <c r="AP1620" s="13" t="str">
        <f>IF(paramètres!$B$28=1,(((SUM(Q1620:Z1620)/1.02)+SUM(AA1620:AB1620))+((SUM(AC1620:AL1620)/1.02)+SUM(AM1620:AO1620)))*cotpatr,IF(paramètres!$B$28=2,(SUM(Q1620:AO1620)*cotpatr),"Missing Delta Option"))</f>
        <v>Missing Delta Option</v>
      </c>
      <c r="AQ1620" s="13" t="str" cm="1">
        <f t="array" ref="AQ1620">IF(paramètres!$B$28=1,(((SUM(Q1620:Z1620)/1.02)+SUM(AA1620:AB1620))+((SUM(AC1620:AN1620)/1.02)+SUM(AM1620:AN1620)))/12*pécule,IF(paramètres!$B$28=2,SUM(Q1620:AN1620)/12*pécule,"Missing Delta Option"))</f>
        <v>Missing Delta Option</v>
      </c>
      <c r="AR1620" s="132" t="e">
        <f>IF(paramètres!$B$28=1,(((SUM(Q1620:Z1620)/1.02)+SUM(AA1620:AB1620))+((SUM(AC1620:AN1620)/1.02)+SUM(AM1620:AN1620)))+AO1620+AP1620+AQ1620,SUM(Q1620:AN1620)+AO1620+AP1620+AQ1620)</f>
        <v>#VALUE!</v>
      </c>
    </row>
    <row r="1621" spans="1:44" x14ac:dyDescent="0.25">
      <c r="A1621" s="131"/>
      <c r="B1621" s="39"/>
      <c r="C1621" s="39"/>
      <c r="D1621" s="93"/>
      <c r="E1621" s="68"/>
      <c r="F1621" s="40"/>
      <c r="G1621" s="94"/>
      <c r="H1621" s="38"/>
      <c r="I1621" s="95"/>
      <c r="J1621" s="40"/>
      <c r="K1621" s="38"/>
      <c r="L1621" s="95"/>
      <c r="M1621" s="40"/>
      <c r="N1621" s="38"/>
      <c r="O1621" s="95"/>
      <c r="P1621" s="68"/>
      <c r="Q1621" s="226"/>
      <c r="R1621" s="227"/>
      <c r="S1621" s="227"/>
      <c r="T1621" s="227"/>
      <c r="U1621" s="227"/>
      <c r="V1621" s="227"/>
      <c r="W1621" s="227"/>
      <c r="X1621" s="227"/>
      <c r="Y1621" s="227"/>
      <c r="Z1621" s="227"/>
      <c r="AA1621" s="227"/>
      <c r="AB1621" s="228"/>
      <c r="AC1621" s="149">
        <f>IF($D1621="",0,IF($E1621="",0,IF(VLOOKUP($E1621,paramètres!$E$33:$F$44,2,FALSE)&lt;=VLOOKUP($AC$18,paramètres!$E$33:$F$44,2,FALSE),Q1621*$D1621,0)))</f>
        <v>0</v>
      </c>
      <c r="AD1621" s="13">
        <f>IF($D1621="",0,IF($E1621="",0,IF(VLOOKUP($E1621,paramètres!$E$33:$F$44,2,FALSE)&lt;=VLOOKUP($AD$18,paramètres!$E$33:$F$44,2,FALSE),R1621*$D1621,0)))</f>
        <v>0</v>
      </c>
      <c r="AE1621" s="13">
        <f>IF($D1621="",0,IF($E1621="",0,IF(VLOOKUP($E1621,paramètres!$E$33:$F$44,2,FALSE)&lt;=VLOOKUP($AE$18,paramètres!$E$33:$F$44,2,FALSE),S1621*$D1621,0)))</f>
        <v>0</v>
      </c>
      <c r="AF1621" s="13">
        <f>IF($D1621="",0,IF($E1621="",0,IF(VLOOKUP($E1621,paramètres!$E$33:$F$44,2,FALSE)&lt;=VLOOKUP($AF$18,paramètres!$E$33:$F$44,2,FALSE),T1621*$D1621,0)))</f>
        <v>0</v>
      </c>
      <c r="AG1621" s="13">
        <f>IF($D1621="",0,IF($E1621="",0,IF(VLOOKUP($E1621,paramètres!$E$33:$F$44,2,FALSE)&lt;=VLOOKUP($AG$18,paramètres!$E$33:$F$44,2,FALSE),U1621*$D1621,0)))</f>
        <v>0</v>
      </c>
      <c r="AH1621" s="13">
        <f>IF($D1621="",0,IF($E1621="",0,IF(VLOOKUP($E1621,paramètres!$E$33:$F$44,2,FALSE)&lt;=VLOOKUP($AH$18,paramètres!$E$33:$F$44,2,FALSE),V1621*$D1621,0)))</f>
        <v>0</v>
      </c>
      <c r="AI1621" s="13">
        <f>IF($D1621="",0,IF($E1621="",0,IF(VLOOKUP($E1621,paramètres!$E$33:$F$44,2,FALSE)&lt;=VLOOKUP($AI$18,paramètres!$E$33:$F$44,2,FALSE),W1621*$D1621,0)))</f>
        <v>0</v>
      </c>
      <c r="AJ1621" s="13">
        <f>IF($D1621="",0,IF($E1621="",0,IF(VLOOKUP($E1621,paramètres!$E$33:$F$44,2,FALSE)&lt;=VLOOKUP($AJ$18,paramètres!$E$33:$F$44,2,FALSE),X1621*$D1621,0)))</f>
        <v>0</v>
      </c>
      <c r="AK1621" s="13">
        <f>IF($D1621="",0,IF($E1621="",0,IF(VLOOKUP($E1621,paramètres!$E$33:$F$44,2,FALSE)&lt;=VLOOKUP($AK$18,paramètres!$E$33:$F$44,2,FALSE),Y1621*$D1621,0)))</f>
        <v>0</v>
      </c>
      <c r="AL1621" s="13">
        <f>IF($D1621="",0,IF($E1621="",0,IF(VLOOKUP($E1621,paramètres!$E$33:$F$44,2,FALSE)&lt;=VLOOKUP($AL$18,paramètres!$E$33:$F$44,2,FALSE),Z1621*$D1621,0)))</f>
        <v>0</v>
      </c>
      <c r="AM1621" s="13">
        <f>IF($D1621="",0,IF($E1621="",0,IF(VLOOKUP($E1621,paramètres!$E$33:$F$44,2,FALSE)&lt;=VLOOKUP($AM$18,paramètres!$E$33:$F$44,2,FALSE),AA1621*$D1621,0)))</f>
        <v>0</v>
      </c>
      <c r="AN1621" s="154">
        <f>IF($D1621="",0,IF($E1621="",0,IF(VLOOKUP($E1621,paramètres!$E$33:$F$44,2,FALSE)&lt;=VLOOKUP($AN$18,paramètres!$E$33:$F$44,2,FALSE),AB1621*$D1621,0)))</f>
        <v>0</v>
      </c>
      <c r="AO1621" s="149" t="str">
        <f>IF(paramètres!$B$28=1,((SUM(Q1621:Z1621)/1.02)+SUM(AA1621:AB1621))*0.0303/9*COUNT(Q1621:Y1621),IF(paramètres!$B$28=2,(SUM(Q1621:AB1621))*0.0303/9*COUNT(Q1621:Y1621),"Missing Delta option"))</f>
        <v>Missing Delta option</v>
      </c>
      <c r="AP1621" s="13" t="str">
        <f>IF(paramètres!$B$28=1,(((SUM(Q1621:Z1621)/1.02)+SUM(AA1621:AB1621))+((SUM(AC1621:AL1621)/1.02)+SUM(AM1621:AO1621)))*cotpatr,IF(paramètres!$B$28=2,(SUM(Q1621:AO1621)*cotpatr),"Missing Delta Option"))</f>
        <v>Missing Delta Option</v>
      </c>
      <c r="AQ1621" s="13" t="str" cm="1">
        <f t="array" ref="AQ1621">IF(paramètres!$B$28=1,(((SUM(Q1621:Z1621)/1.02)+SUM(AA1621:AB1621))+((SUM(AC1621:AN1621)/1.02)+SUM(AM1621:AN1621)))/12*pécule,IF(paramètres!$B$28=2,SUM(Q1621:AN1621)/12*pécule,"Missing Delta Option"))</f>
        <v>Missing Delta Option</v>
      </c>
      <c r="AR1621" s="132" t="e">
        <f>IF(paramètres!$B$28=1,(((SUM(Q1621:Z1621)/1.02)+SUM(AA1621:AB1621))+((SUM(AC1621:AN1621)/1.02)+SUM(AM1621:AN1621)))+AO1621+AP1621+AQ1621,SUM(Q1621:AN1621)+AO1621+AP1621+AQ1621)</f>
        <v>#VALUE!</v>
      </c>
    </row>
    <row r="1622" spans="1:44" x14ac:dyDescent="0.25">
      <c r="A1622" s="131"/>
      <c r="B1622" s="39"/>
      <c r="C1622" s="39"/>
      <c r="D1622" s="93"/>
      <c r="E1622" s="68"/>
      <c r="F1622" s="40"/>
      <c r="G1622" s="94"/>
      <c r="H1622" s="38"/>
      <c r="I1622" s="95"/>
      <c r="J1622" s="40"/>
      <c r="K1622" s="38"/>
      <c r="L1622" s="95"/>
      <c r="M1622" s="40"/>
      <c r="N1622" s="38"/>
      <c r="O1622" s="95"/>
      <c r="P1622" s="68"/>
      <c r="Q1622" s="226"/>
      <c r="R1622" s="227"/>
      <c r="S1622" s="227"/>
      <c r="T1622" s="227"/>
      <c r="U1622" s="227"/>
      <c r="V1622" s="227"/>
      <c r="W1622" s="227"/>
      <c r="X1622" s="227"/>
      <c r="Y1622" s="227"/>
      <c r="Z1622" s="227"/>
      <c r="AA1622" s="227"/>
      <c r="AB1622" s="228"/>
      <c r="AC1622" s="149">
        <f>IF($D1622="",0,IF($E1622="",0,IF(VLOOKUP($E1622,paramètres!$E$33:$F$44,2,FALSE)&lt;=VLOOKUP($AC$18,paramètres!$E$33:$F$44,2,FALSE),Q1622*$D1622,0)))</f>
        <v>0</v>
      </c>
      <c r="AD1622" s="13">
        <f>IF($D1622="",0,IF($E1622="",0,IF(VLOOKUP($E1622,paramètres!$E$33:$F$44,2,FALSE)&lt;=VLOOKUP($AD$18,paramètres!$E$33:$F$44,2,FALSE),R1622*$D1622,0)))</f>
        <v>0</v>
      </c>
      <c r="AE1622" s="13">
        <f>IF($D1622="",0,IF($E1622="",0,IF(VLOOKUP($E1622,paramètres!$E$33:$F$44,2,FALSE)&lt;=VLOOKUP($AE$18,paramètres!$E$33:$F$44,2,FALSE),S1622*$D1622,0)))</f>
        <v>0</v>
      </c>
      <c r="AF1622" s="13">
        <f>IF($D1622="",0,IF($E1622="",0,IF(VLOOKUP($E1622,paramètres!$E$33:$F$44,2,FALSE)&lt;=VLOOKUP($AF$18,paramètres!$E$33:$F$44,2,FALSE),T1622*$D1622,0)))</f>
        <v>0</v>
      </c>
      <c r="AG1622" s="13">
        <f>IF($D1622="",0,IF($E1622="",0,IF(VLOOKUP($E1622,paramètres!$E$33:$F$44,2,FALSE)&lt;=VLOOKUP($AG$18,paramètres!$E$33:$F$44,2,FALSE),U1622*$D1622,0)))</f>
        <v>0</v>
      </c>
      <c r="AH1622" s="13">
        <f>IF($D1622="",0,IF($E1622="",0,IF(VLOOKUP($E1622,paramètres!$E$33:$F$44,2,FALSE)&lt;=VLOOKUP($AH$18,paramètres!$E$33:$F$44,2,FALSE),V1622*$D1622,0)))</f>
        <v>0</v>
      </c>
      <c r="AI1622" s="13">
        <f>IF($D1622="",0,IF($E1622="",0,IF(VLOOKUP($E1622,paramètres!$E$33:$F$44,2,FALSE)&lt;=VLOOKUP($AI$18,paramètres!$E$33:$F$44,2,FALSE),W1622*$D1622,0)))</f>
        <v>0</v>
      </c>
      <c r="AJ1622" s="13">
        <f>IF($D1622="",0,IF($E1622="",0,IF(VLOOKUP($E1622,paramètres!$E$33:$F$44,2,FALSE)&lt;=VLOOKUP($AJ$18,paramètres!$E$33:$F$44,2,FALSE),X1622*$D1622,0)))</f>
        <v>0</v>
      </c>
      <c r="AK1622" s="13">
        <f>IF($D1622="",0,IF($E1622="",0,IF(VLOOKUP($E1622,paramètres!$E$33:$F$44,2,FALSE)&lt;=VLOOKUP($AK$18,paramètres!$E$33:$F$44,2,FALSE),Y1622*$D1622,0)))</f>
        <v>0</v>
      </c>
      <c r="AL1622" s="13">
        <f>IF($D1622="",0,IF($E1622="",0,IF(VLOOKUP($E1622,paramètres!$E$33:$F$44,2,FALSE)&lt;=VLOOKUP($AL$18,paramètres!$E$33:$F$44,2,FALSE),Z1622*$D1622,0)))</f>
        <v>0</v>
      </c>
      <c r="AM1622" s="13">
        <f>IF($D1622="",0,IF($E1622="",0,IF(VLOOKUP($E1622,paramètres!$E$33:$F$44,2,FALSE)&lt;=VLOOKUP($AM$18,paramètres!$E$33:$F$44,2,FALSE),AA1622*$D1622,0)))</f>
        <v>0</v>
      </c>
      <c r="AN1622" s="154">
        <f>IF($D1622="",0,IF($E1622="",0,IF(VLOOKUP($E1622,paramètres!$E$33:$F$44,2,FALSE)&lt;=VLOOKUP($AN$18,paramètres!$E$33:$F$44,2,FALSE),AB1622*$D1622,0)))</f>
        <v>0</v>
      </c>
      <c r="AO1622" s="149" t="str">
        <f>IF(paramètres!$B$28=1,((SUM(Q1622:Z1622)/1.02)+SUM(AA1622:AB1622))*0.0303/9*COUNT(Q1622:Y1622),IF(paramètres!$B$28=2,(SUM(Q1622:AB1622))*0.0303/9*COUNT(Q1622:Y1622),"Missing Delta option"))</f>
        <v>Missing Delta option</v>
      </c>
      <c r="AP1622" s="13" t="str">
        <f>IF(paramètres!$B$28=1,(((SUM(Q1622:Z1622)/1.02)+SUM(AA1622:AB1622))+((SUM(AC1622:AL1622)/1.02)+SUM(AM1622:AO1622)))*cotpatr,IF(paramètres!$B$28=2,(SUM(Q1622:AO1622)*cotpatr),"Missing Delta Option"))</f>
        <v>Missing Delta Option</v>
      </c>
      <c r="AQ1622" s="13" t="str" cm="1">
        <f t="array" ref="AQ1622">IF(paramètres!$B$28=1,(((SUM(Q1622:Z1622)/1.02)+SUM(AA1622:AB1622))+((SUM(AC1622:AN1622)/1.02)+SUM(AM1622:AN1622)))/12*pécule,IF(paramètres!$B$28=2,SUM(Q1622:AN1622)/12*pécule,"Missing Delta Option"))</f>
        <v>Missing Delta Option</v>
      </c>
      <c r="AR1622" s="132" t="e">
        <f>IF(paramètres!$B$28=1,(((SUM(Q1622:Z1622)/1.02)+SUM(AA1622:AB1622))+((SUM(AC1622:AN1622)/1.02)+SUM(AM1622:AN1622)))+AO1622+AP1622+AQ1622,SUM(Q1622:AN1622)+AO1622+AP1622+AQ1622)</f>
        <v>#VALUE!</v>
      </c>
    </row>
    <row r="1623" spans="1:44" x14ac:dyDescent="0.25">
      <c r="A1623" s="131"/>
      <c r="B1623" s="39"/>
      <c r="C1623" s="39"/>
      <c r="D1623" s="93"/>
      <c r="E1623" s="68"/>
      <c r="F1623" s="40"/>
      <c r="G1623" s="94"/>
      <c r="H1623" s="38"/>
      <c r="I1623" s="95"/>
      <c r="J1623" s="40"/>
      <c r="K1623" s="38"/>
      <c r="L1623" s="95"/>
      <c r="M1623" s="40"/>
      <c r="N1623" s="38"/>
      <c r="O1623" s="95"/>
      <c r="P1623" s="68"/>
      <c r="Q1623" s="226"/>
      <c r="R1623" s="227"/>
      <c r="S1623" s="227"/>
      <c r="T1623" s="227"/>
      <c r="U1623" s="227"/>
      <c r="V1623" s="227"/>
      <c r="W1623" s="227"/>
      <c r="X1623" s="227"/>
      <c r="Y1623" s="227"/>
      <c r="Z1623" s="227"/>
      <c r="AA1623" s="227"/>
      <c r="AB1623" s="228"/>
      <c r="AC1623" s="149">
        <f>IF($D1623="",0,IF($E1623="",0,IF(VLOOKUP($E1623,paramètres!$E$33:$F$44,2,FALSE)&lt;=VLOOKUP($AC$18,paramètres!$E$33:$F$44,2,FALSE),Q1623*$D1623,0)))</f>
        <v>0</v>
      </c>
      <c r="AD1623" s="13">
        <f>IF($D1623="",0,IF($E1623="",0,IF(VLOOKUP($E1623,paramètres!$E$33:$F$44,2,FALSE)&lt;=VLOOKUP($AD$18,paramètres!$E$33:$F$44,2,FALSE),R1623*$D1623,0)))</f>
        <v>0</v>
      </c>
      <c r="AE1623" s="13">
        <f>IF($D1623="",0,IF($E1623="",0,IF(VLOOKUP($E1623,paramètres!$E$33:$F$44,2,FALSE)&lt;=VLOOKUP($AE$18,paramètres!$E$33:$F$44,2,FALSE),S1623*$D1623,0)))</f>
        <v>0</v>
      </c>
      <c r="AF1623" s="13">
        <f>IF($D1623="",0,IF($E1623="",0,IF(VLOOKUP($E1623,paramètres!$E$33:$F$44,2,FALSE)&lt;=VLOOKUP($AF$18,paramètres!$E$33:$F$44,2,FALSE),T1623*$D1623,0)))</f>
        <v>0</v>
      </c>
      <c r="AG1623" s="13">
        <f>IF($D1623="",0,IF($E1623="",0,IF(VLOOKUP($E1623,paramètres!$E$33:$F$44,2,FALSE)&lt;=VLOOKUP($AG$18,paramètres!$E$33:$F$44,2,FALSE),U1623*$D1623,0)))</f>
        <v>0</v>
      </c>
      <c r="AH1623" s="13">
        <f>IF($D1623="",0,IF($E1623="",0,IF(VLOOKUP($E1623,paramètres!$E$33:$F$44,2,FALSE)&lt;=VLOOKUP($AH$18,paramètres!$E$33:$F$44,2,FALSE),V1623*$D1623,0)))</f>
        <v>0</v>
      </c>
      <c r="AI1623" s="13">
        <f>IF($D1623="",0,IF($E1623="",0,IF(VLOOKUP($E1623,paramètres!$E$33:$F$44,2,FALSE)&lt;=VLOOKUP($AI$18,paramètres!$E$33:$F$44,2,FALSE),W1623*$D1623,0)))</f>
        <v>0</v>
      </c>
      <c r="AJ1623" s="13">
        <f>IF($D1623="",0,IF($E1623="",0,IF(VLOOKUP($E1623,paramètres!$E$33:$F$44,2,FALSE)&lt;=VLOOKUP($AJ$18,paramètres!$E$33:$F$44,2,FALSE),X1623*$D1623,0)))</f>
        <v>0</v>
      </c>
      <c r="AK1623" s="13">
        <f>IF($D1623="",0,IF($E1623="",0,IF(VLOOKUP($E1623,paramètres!$E$33:$F$44,2,FALSE)&lt;=VLOOKUP($AK$18,paramètres!$E$33:$F$44,2,FALSE),Y1623*$D1623,0)))</f>
        <v>0</v>
      </c>
      <c r="AL1623" s="13">
        <f>IF($D1623="",0,IF($E1623="",0,IF(VLOOKUP($E1623,paramètres!$E$33:$F$44,2,FALSE)&lt;=VLOOKUP($AL$18,paramètres!$E$33:$F$44,2,FALSE),Z1623*$D1623,0)))</f>
        <v>0</v>
      </c>
      <c r="AM1623" s="13">
        <f>IF($D1623="",0,IF($E1623="",0,IF(VLOOKUP($E1623,paramètres!$E$33:$F$44,2,FALSE)&lt;=VLOOKUP($AM$18,paramètres!$E$33:$F$44,2,FALSE),AA1623*$D1623,0)))</f>
        <v>0</v>
      </c>
      <c r="AN1623" s="154">
        <f>IF($D1623="",0,IF($E1623="",0,IF(VLOOKUP($E1623,paramètres!$E$33:$F$44,2,FALSE)&lt;=VLOOKUP($AN$18,paramètres!$E$33:$F$44,2,FALSE),AB1623*$D1623,0)))</f>
        <v>0</v>
      </c>
      <c r="AO1623" s="149" t="str">
        <f>IF(paramètres!$B$28=1,((SUM(Q1623:Z1623)/1.02)+SUM(AA1623:AB1623))*0.0303/9*COUNT(Q1623:Y1623),IF(paramètres!$B$28=2,(SUM(Q1623:AB1623))*0.0303/9*COUNT(Q1623:Y1623),"Missing Delta option"))</f>
        <v>Missing Delta option</v>
      </c>
      <c r="AP1623" s="13" t="str">
        <f>IF(paramètres!$B$28=1,(((SUM(Q1623:Z1623)/1.02)+SUM(AA1623:AB1623))+((SUM(AC1623:AL1623)/1.02)+SUM(AM1623:AO1623)))*cotpatr,IF(paramètres!$B$28=2,(SUM(Q1623:AO1623)*cotpatr),"Missing Delta Option"))</f>
        <v>Missing Delta Option</v>
      </c>
      <c r="AQ1623" s="13" t="str" cm="1">
        <f t="array" ref="AQ1623">IF(paramètres!$B$28=1,(((SUM(Q1623:Z1623)/1.02)+SUM(AA1623:AB1623))+((SUM(AC1623:AN1623)/1.02)+SUM(AM1623:AN1623)))/12*pécule,IF(paramètres!$B$28=2,SUM(Q1623:AN1623)/12*pécule,"Missing Delta Option"))</f>
        <v>Missing Delta Option</v>
      </c>
      <c r="AR1623" s="132" t="e">
        <f>IF(paramètres!$B$28=1,(((SUM(Q1623:Z1623)/1.02)+SUM(AA1623:AB1623))+((SUM(AC1623:AN1623)/1.02)+SUM(AM1623:AN1623)))+AO1623+AP1623+AQ1623,SUM(Q1623:AN1623)+AO1623+AP1623+AQ1623)</f>
        <v>#VALUE!</v>
      </c>
    </row>
    <row r="1624" spans="1:44" x14ac:dyDescent="0.25">
      <c r="A1624" s="131"/>
      <c r="B1624" s="39"/>
      <c r="C1624" s="39"/>
      <c r="D1624" s="93"/>
      <c r="E1624" s="68"/>
      <c r="F1624" s="40"/>
      <c r="G1624" s="94"/>
      <c r="H1624" s="38"/>
      <c r="I1624" s="95"/>
      <c r="J1624" s="40"/>
      <c r="K1624" s="38"/>
      <c r="L1624" s="95"/>
      <c r="M1624" s="40"/>
      <c r="N1624" s="38"/>
      <c r="O1624" s="95"/>
      <c r="P1624" s="68"/>
      <c r="Q1624" s="226"/>
      <c r="R1624" s="227"/>
      <c r="S1624" s="227"/>
      <c r="T1624" s="227"/>
      <c r="U1624" s="227"/>
      <c r="V1624" s="227"/>
      <c r="W1624" s="227"/>
      <c r="X1624" s="227"/>
      <c r="Y1624" s="227"/>
      <c r="Z1624" s="227"/>
      <c r="AA1624" s="227"/>
      <c r="AB1624" s="228"/>
      <c r="AC1624" s="149">
        <f>IF($D1624="",0,IF($E1624="",0,IF(VLOOKUP($E1624,paramètres!$E$33:$F$44,2,FALSE)&lt;=VLOOKUP($AC$18,paramètres!$E$33:$F$44,2,FALSE),Q1624*$D1624,0)))</f>
        <v>0</v>
      </c>
      <c r="AD1624" s="13">
        <f>IF($D1624="",0,IF($E1624="",0,IF(VLOOKUP($E1624,paramètres!$E$33:$F$44,2,FALSE)&lt;=VLOOKUP($AD$18,paramètres!$E$33:$F$44,2,FALSE),R1624*$D1624,0)))</f>
        <v>0</v>
      </c>
      <c r="AE1624" s="13">
        <f>IF($D1624="",0,IF($E1624="",0,IF(VLOOKUP($E1624,paramètres!$E$33:$F$44,2,FALSE)&lt;=VLOOKUP($AE$18,paramètres!$E$33:$F$44,2,FALSE),S1624*$D1624,0)))</f>
        <v>0</v>
      </c>
      <c r="AF1624" s="13">
        <f>IF($D1624="",0,IF($E1624="",0,IF(VLOOKUP($E1624,paramètres!$E$33:$F$44,2,FALSE)&lt;=VLOOKUP($AF$18,paramètres!$E$33:$F$44,2,FALSE),T1624*$D1624,0)))</f>
        <v>0</v>
      </c>
      <c r="AG1624" s="13">
        <f>IF($D1624="",0,IF($E1624="",0,IF(VLOOKUP($E1624,paramètres!$E$33:$F$44,2,FALSE)&lt;=VLOOKUP($AG$18,paramètres!$E$33:$F$44,2,FALSE),U1624*$D1624,0)))</f>
        <v>0</v>
      </c>
      <c r="AH1624" s="13">
        <f>IF($D1624="",0,IF($E1624="",0,IF(VLOOKUP($E1624,paramètres!$E$33:$F$44,2,FALSE)&lt;=VLOOKUP($AH$18,paramètres!$E$33:$F$44,2,FALSE),V1624*$D1624,0)))</f>
        <v>0</v>
      </c>
      <c r="AI1624" s="13">
        <f>IF($D1624="",0,IF($E1624="",0,IF(VLOOKUP($E1624,paramètres!$E$33:$F$44,2,FALSE)&lt;=VLOOKUP($AI$18,paramètres!$E$33:$F$44,2,FALSE),W1624*$D1624,0)))</f>
        <v>0</v>
      </c>
      <c r="AJ1624" s="13">
        <f>IF($D1624="",0,IF($E1624="",0,IF(VLOOKUP($E1624,paramètres!$E$33:$F$44,2,FALSE)&lt;=VLOOKUP($AJ$18,paramètres!$E$33:$F$44,2,FALSE),X1624*$D1624,0)))</f>
        <v>0</v>
      </c>
      <c r="AK1624" s="13">
        <f>IF($D1624="",0,IF($E1624="",0,IF(VLOOKUP($E1624,paramètres!$E$33:$F$44,2,FALSE)&lt;=VLOOKUP($AK$18,paramètres!$E$33:$F$44,2,FALSE),Y1624*$D1624,0)))</f>
        <v>0</v>
      </c>
      <c r="AL1624" s="13">
        <f>IF($D1624="",0,IF($E1624="",0,IF(VLOOKUP($E1624,paramètres!$E$33:$F$44,2,FALSE)&lt;=VLOOKUP($AL$18,paramètres!$E$33:$F$44,2,FALSE),Z1624*$D1624,0)))</f>
        <v>0</v>
      </c>
      <c r="AM1624" s="13">
        <f>IF($D1624="",0,IF($E1624="",0,IF(VLOOKUP($E1624,paramètres!$E$33:$F$44,2,FALSE)&lt;=VLOOKUP($AM$18,paramètres!$E$33:$F$44,2,FALSE),AA1624*$D1624,0)))</f>
        <v>0</v>
      </c>
      <c r="AN1624" s="154">
        <f>IF($D1624="",0,IF($E1624="",0,IF(VLOOKUP($E1624,paramètres!$E$33:$F$44,2,FALSE)&lt;=VLOOKUP($AN$18,paramètres!$E$33:$F$44,2,FALSE),AB1624*$D1624,0)))</f>
        <v>0</v>
      </c>
      <c r="AO1624" s="149" t="str">
        <f>IF(paramètres!$B$28=1,((SUM(Q1624:Z1624)/1.02)+SUM(AA1624:AB1624))*0.0303/9*COUNT(Q1624:Y1624),IF(paramètres!$B$28=2,(SUM(Q1624:AB1624))*0.0303/9*COUNT(Q1624:Y1624),"Missing Delta option"))</f>
        <v>Missing Delta option</v>
      </c>
      <c r="AP1624" s="13" t="str">
        <f>IF(paramètres!$B$28=1,(((SUM(Q1624:Z1624)/1.02)+SUM(AA1624:AB1624))+((SUM(AC1624:AL1624)/1.02)+SUM(AM1624:AO1624)))*cotpatr,IF(paramètres!$B$28=2,(SUM(Q1624:AO1624)*cotpatr),"Missing Delta Option"))</f>
        <v>Missing Delta Option</v>
      </c>
      <c r="AQ1624" s="13" t="str" cm="1">
        <f t="array" ref="AQ1624">IF(paramètres!$B$28=1,(((SUM(Q1624:Z1624)/1.02)+SUM(AA1624:AB1624))+((SUM(AC1624:AN1624)/1.02)+SUM(AM1624:AN1624)))/12*pécule,IF(paramètres!$B$28=2,SUM(Q1624:AN1624)/12*pécule,"Missing Delta Option"))</f>
        <v>Missing Delta Option</v>
      </c>
      <c r="AR1624" s="132" t="e">
        <f>IF(paramètres!$B$28=1,(((SUM(Q1624:Z1624)/1.02)+SUM(AA1624:AB1624))+((SUM(AC1624:AN1624)/1.02)+SUM(AM1624:AN1624)))+AO1624+AP1624+AQ1624,SUM(Q1624:AN1624)+AO1624+AP1624+AQ1624)</f>
        <v>#VALUE!</v>
      </c>
    </row>
    <row r="1625" spans="1:44" x14ac:dyDescent="0.25">
      <c r="A1625" s="131"/>
      <c r="B1625" s="39"/>
      <c r="C1625" s="39"/>
      <c r="D1625" s="93"/>
      <c r="E1625" s="68"/>
      <c r="F1625" s="40"/>
      <c r="G1625" s="94"/>
      <c r="H1625" s="38"/>
      <c r="I1625" s="95"/>
      <c r="J1625" s="40"/>
      <c r="K1625" s="38"/>
      <c r="L1625" s="95"/>
      <c r="M1625" s="40"/>
      <c r="N1625" s="38"/>
      <c r="O1625" s="95"/>
      <c r="P1625" s="68"/>
      <c r="Q1625" s="226"/>
      <c r="R1625" s="227"/>
      <c r="S1625" s="227"/>
      <c r="T1625" s="227"/>
      <c r="U1625" s="227"/>
      <c r="V1625" s="227"/>
      <c r="W1625" s="227"/>
      <c r="X1625" s="227"/>
      <c r="Y1625" s="227"/>
      <c r="Z1625" s="227"/>
      <c r="AA1625" s="227"/>
      <c r="AB1625" s="228"/>
      <c r="AC1625" s="149">
        <f>IF($D1625="",0,IF($E1625="",0,IF(VLOOKUP($E1625,paramètres!$E$33:$F$44,2,FALSE)&lt;=VLOOKUP($AC$18,paramètres!$E$33:$F$44,2,FALSE),Q1625*$D1625,0)))</f>
        <v>0</v>
      </c>
      <c r="AD1625" s="13">
        <f>IF($D1625="",0,IF($E1625="",0,IF(VLOOKUP($E1625,paramètres!$E$33:$F$44,2,FALSE)&lt;=VLOOKUP($AD$18,paramètres!$E$33:$F$44,2,FALSE),R1625*$D1625,0)))</f>
        <v>0</v>
      </c>
      <c r="AE1625" s="13">
        <f>IF($D1625="",0,IF($E1625="",0,IF(VLOOKUP($E1625,paramètres!$E$33:$F$44,2,FALSE)&lt;=VLOOKUP($AE$18,paramètres!$E$33:$F$44,2,FALSE),S1625*$D1625,0)))</f>
        <v>0</v>
      </c>
      <c r="AF1625" s="13">
        <f>IF($D1625="",0,IF($E1625="",0,IF(VLOOKUP($E1625,paramètres!$E$33:$F$44,2,FALSE)&lt;=VLOOKUP($AF$18,paramètres!$E$33:$F$44,2,FALSE),T1625*$D1625,0)))</f>
        <v>0</v>
      </c>
      <c r="AG1625" s="13">
        <f>IF($D1625="",0,IF($E1625="",0,IF(VLOOKUP($E1625,paramètres!$E$33:$F$44,2,FALSE)&lt;=VLOOKUP($AG$18,paramètres!$E$33:$F$44,2,FALSE),U1625*$D1625,0)))</f>
        <v>0</v>
      </c>
      <c r="AH1625" s="13">
        <f>IF($D1625="",0,IF($E1625="",0,IF(VLOOKUP($E1625,paramètres!$E$33:$F$44,2,FALSE)&lt;=VLOOKUP($AH$18,paramètres!$E$33:$F$44,2,FALSE),V1625*$D1625,0)))</f>
        <v>0</v>
      </c>
      <c r="AI1625" s="13">
        <f>IF($D1625="",0,IF($E1625="",0,IF(VLOOKUP($E1625,paramètres!$E$33:$F$44,2,FALSE)&lt;=VLOOKUP($AI$18,paramètres!$E$33:$F$44,2,FALSE),W1625*$D1625,0)))</f>
        <v>0</v>
      </c>
      <c r="AJ1625" s="13">
        <f>IF($D1625="",0,IF($E1625="",0,IF(VLOOKUP($E1625,paramètres!$E$33:$F$44,2,FALSE)&lt;=VLOOKUP($AJ$18,paramètres!$E$33:$F$44,2,FALSE),X1625*$D1625,0)))</f>
        <v>0</v>
      </c>
      <c r="AK1625" s="13">
        <f>IF($D1625="",0,IF($E1625="",0,IF(VLOOKUP($E1625,paramètres!$E$33:$F$44,2,FALSE)&lt;=VLOOKUP($AK$18,paramètres!$E$33:$F$44,2,FALSE),Y1625*$D1625,0)))</f>
        <v>0</v>
      </c>
      <c r="AL1625" s="13">
        <f>IF($D1625="",0,IF($E1625="",0,IF(VLOOKUP($E1625,paramètres!$E$33:$F$44,2,FALSE)&lt;=VLOOKUP($AL$18,paramètres!$E$33:$F$44,2,FALSE),Z1625*$D1625,0)))</f>
        <v>0</v>
      </c>
      <c r="AM1625" s="13">
        <f>IF($D1625="",0,IF($E1625="",0,IF(VLOOKUP($E1625,paramètres!$E$33:$F$44,2,FALSE)&lt;=VLOOKUP($AM$18,paramètres!$E$33:$F$44,2,FALSE),AA1625*$D1625,0)))</f>
        <v>0</v>
      </c>
      <c r="AN1625" s="154">
        <f>IF($D1625="",0,IF($E1625="",0,IF(VLOOKUP($E1625,paramètres!$E$33:$F$44,2,FALSE)&lt;=VLOOKUP($AN$18,paramètres!$E$33:$F$44,2,FALSE),AB1625*$D1625,0)))</f>
        <v>0</v>
      </c>
      <c r="AO1625" s="149" t="str">
        <f>IF(paramètres!$B$28=1,((SUM(Q1625:Z1625)/1.02)+SUM(AA1625:AB1625))*0.0303/9*COUNT(Q1625:Y1625),IF(paramètres!$B$28=2,(SUM(Q1625:AB1625))*0.0303/9*COUNT(Q1625:Y1625),"Missing Delta option"))</f>
        <v>Missing Delta option</v>
      </c>
      <c r="AP1625" s="13" t="str">
        <f>IF(paramètres!$B$28=1,(((SUM(Q1625:Z1625)/1.02)+SUM(AA1625:AB1625))+((SUM(AC1625:AL1625)/1.02)+SUM(AM1625:AO1625)))*cotpatr,IF(paramètres!$B$28=2,(SUM(Q1625:AO1625)*cotpatr),"Missing Delta Option"))</f>
        <v>Missing Delta Option</v>
      </c>
      <c r="AQ1625" s="13" t="str" cm="1">
        <f t="array" ref="AQ1625">IF(paramètres!$B$28=1,(((SUM(Q1625:Z1625)/1.02)+SUM(AA1625:AB1625))+((SUM(AC1625:AN1625)/1.02)+SUM(AM1625:AN1625)))/12*pécule,IF(paramètres!$B$28=2,SUM(Q1625:AN1625)/12*pécule,"Missing Delta Option"))</f>
        <v>Missing Delta Option</v>
      </c>
      <c r="AR1625" s="132" t="e">
        <f>IF(paramètres!$B$28=1,(((SUM(Q1625:Z1625)/1.02)+SUM(AA1625:AB1625))+((SUM(AC1625:AN1625)/1.02)+SUM(AM1625:AN1625)))+AO1625+AP1625+AQ1625,SUM(Q1625:AN1625)+AO1625+AP1625+AQ1625)</f>
        <v>#VALUE!</v>
      </c>
    </row>
    <row r="1626" spans="1:44" x14ac:dyDescent="0.25">
      <c r="A1626" s="131"/>
      <c r="B1626" s="39"/>
      <c r="C1626" s="39"/>
      <c r="D1626" s="93"/>
      <c r="E1626" s="68"/>
      <c r="F1626" s="40"/>
      <c r="G1626" s="94"/>
      <c r="H1626" s="38"/>
      <c r="I1626" s="95"/>
      <c r="J1626" s="40"/>
      <c r="K1626" s="38"/>
      <c r="L1626" s="95"/>
      <c r="M1626" s="40"/>
      <c r="N1626" s="38"/>
      <c r="O1626" s="95"/>
      <c r="P1626" s="68"/>
      <c r="Q1626" s="226"/>
      <c r="R1626" s="227"/>
      <c r="S1626" s="227"/>
      <c r="T1626" s="227"/>
      <c r="U1626" s="227"/>
      <c r="V1626" s="227"/>
      <c r="W1626" s="227"/>
      <c r="X1626" s="227"/>
      <c r="Y1626" s="227"/>
      <c r="Z1626" s="227"/>
      <c r="AA1626" s="227"/>
      <c r="AB1626" s="228"/>
      <c r="AC1626" s="149">
        <f>IF($D1626="",0,IF($E1626="",0,IF(VLOOKUP($E1626,paramètres!$E$33:$F$44,2,FALSE)&lt;=VLOOKUP($AC$18,paramètres!$E$33:$F$44,2,FALSE),Q1626*$D1626,0)))</f>
        <v>0</v>
      </c>
      <c r="AD1626" s="13">
        <f>IF($D1626="",0,IF($E1626="",0,IF(VLOOKUP($E1626,paramètres!$E$33:$F$44,2,FALSE)&lt;=VLOOKUP($AD$18,paramètres!$E$33:$F$44,2,FALSE),R1626*$D1626,0)))</f>
        <v>0</v>
      </c>
      <c r="AE1626" s="13">
        <f>IF($D1626="",0,IF($E1626="",0,IF(VLOOKUP($E1626,paramètres!$E$33:$F$44,2,FALSE)&lt;=VLOOKUP($AE$18,paramètres!$E$33:$F$44,2,FALSE),S1626*$D1626,0)))</f>
        <v>0</v>
      </c>
      <c r="AF1626" s="13">
        <f>IF($D1626="",0,IF($E1626="",0,IF(VLOOKUP($E1626,paramètres!$E$33:$F$44,2,FALSE)&lt;=VLOOKUP($AF$18,paramètres!$E$33:$F$44,2,FALSE),T1626*$D1626,0)))</f>
        <v>0</v>
      </c>
      <c r="AG1626" s="13">
        <f>IF($D1626="",0,IF($E1626="",0,IF(VLOOKUP($E1626,paramètres!$E$33:$F$44,2,FALSE)&lt;=VLOOKUP($AG$18,paramètres!$E$33:$F$44,2,FALSE),U1626*$D1626,0)))</f>
        <v>0</v>
      </c>
      <c r="AH1626" s="13">
        <f>IF($D1626="",0,IF($E1626="",0,IF(VLOOKUP($E1626,paramètres!$E$33:$F$44,2,FALSE)&lt;=VLOOKUP($AH$18,paramètres!$E$33:$F$44,2,FALSE),V1626*$D1626,0)))</f>
        <v>0</v>
      </c>
      <c r="AI1626" s="13">
        <f>IF($D1626="",0,IF($E1626="",0,IF(VLOOKUP($E1626,paramètres!$E$33:$F$44,2,FALSE)&lt;=VLOOKUP($AI$18,paramètres!$E$33:$F$44,2,FALSE),W1626*$D1626,0)))</f>
        <v>0</v>
      </c>
      <c r="AJ1626" s="13">
        <f>IF($D1626="",0,IF($E1626="",0,IF(VLOOKUP($E1626,paramètres!$E$33:$F$44,2,FALSE)&lt;=VLOOKUP($AJ$18,paramètres!$E$33:$F$44,2,FALSE),X1626*$D1626,0)))</f>
        <v>0</v>
      </c>
      <c r="AK1626" s="13">
        <f>IF($D1626="",0,IF($E1626="",0,IF(VLOOKUP($E1626,paramètres!$E$33:$F$44,2,FALSE)&lt;=VLOOKUP($AK$18,paramètres!$E$33:$F$44,2,FALSE),Y1626*$D1626,0)))</f>
        <v>0</v>
      </c>
      <c r="AL1626" s="13">
        <f>IF($D1626="",0,IF($E1626="",0,IF(VLOOKUP($E1626,paramètres!$E$33:$F$44,2,FALSE)&lt;=VLOOKUP($AL$18,paramètres!$E$33:$F$44,2,FALSE),Z1626*$D1626,0)))</f>
        <v>0</v>
      </c>
      <c r="AM1626" s="13">
        <f>IF($D1626="",0,IF($E1626="",0,IF(VLOOKUP($E1626,paramètres!$E$33:$F$44,2,FALSE)&lt;=VLOOKUP($AM$18,paramètres!$E$33:$F$44,2,FALSE),AA1626*$D1626,0)))</f>
        <v>0</v>
      </c>
      <c r="AN1626" s="154">
        <f>IF($D1626="",0,IF($E1626="",0,IF(VLOOKUP($E1626,paramètres!$E$33:$F$44,2,FALSE)&lt;=VLOOKUP($AN$18,paramètres!$E$33:$F$44,2,FALSE),AB1626*$D1626,0)))</f>
        <v>0</v>
      </c>
      <c r="AO1626" s="149" t="str">
        <f>IF(paramètres!$B$28=1,((SUM(Q1626:Z1626)/1.02)+SUM(AA1626:AB1626))*0.0303/9*COUNT(Q1626:Y1626),IF(paramètres!$B$28=2,(SUM(Q1626:AB1626))*0.0303/9*COUNT(Q1626:Y1626),"Missing Delta option"))</f>
        <v>Missing Delta option</v>
      </c>
      <c r="AP1626" s="13" t="str">
        <f>IF(paramètres!$B$28=1,(((SUM(Q1626:Z1626)/1.02)+SUM(AA1626:AB1626))+((SUM(AC1626:AL1626)/1.02)+SUM(AM1626:AO1626)))*cotpatr,IF(paramètres!$B$28=2,(SUM(Q1626:AO1626)*cotpatr),"Missing Delta Option"))</f>
        <v>Missing Delta Option</v>
      </c>
      <c r="AQ1626" s="13" t="str" cm="1">
        <f t="array" ref="AQ1626">IF(paramètres!$B$28=1,(((SUM(Q1626:Z1626)/1.02)+SUM(AA1626:AB1626))+((SUM(AC1626:AN1626)/1.02)+SUM(AM1626:AN1626)))/12*pécule,IF(paramètres!$B$28=2,SUM(Q1626:AN1626)/12*pécule,"Missing Delta Option"))</f>
        <v>Missing Delta Option</v>
      </c>
      <c r="AR1626" s="132" t="e">
        <f>IF(paramètres!$B$28=1,(((SUM(Q1626:Z1626)/1.02)+SUM(AA1626:AB1626))+((SUM(AC1626:AN1626)/1.02)+SUM(AM1626:AN1626)))+AO1626+AP1626+AQ1626,SUM(Q1626:AN1626)+AO1626+AP1626+AQ1626)</f>
        <v>#VALUE!</v>
      </c>
    </row>
    <row r="1627" spans="1:44" x14ac:dyDescent="0.25">
      <c r="A1627" s="131"/>
      <c r="B1627" s="39"/>
      <c r="C1627" s="39"/>
      <c r="D1627" s="93"/>
      <c r="E1627" s="68"/>
      <c r="F1627" s="40"/>
      <c r="G1627" s="94"/>
      <c r="H1627" s="38"/>
      <c r="I1627" s="95"/>
      <c r="J1627" s="40"/>
      <c r="K1627" s="38"/>
      <c r="L1627" s="95"/>
      <c r="M1627" s="40"/>
      <c r="N1627" s="38"/>
      <c r="O1627" s="95"/>
      <c r="P1627" s="68"/>
      <c r="Q1627" s="226"/>
      <c r="R1627" s="227"/>
      <c r="S1627" s="227"/>
      <c r="T1627" s="227"/>
      <c r="U1627" s="227"/>
      <c r="V1627" s="227"/>
      <c r="W1627" s="227"/>
      <c r="X1627" s="227"/>
      <c r="Y1627" s="227"/>
      <c r="Z1627" s="227"/>
      <c r="AA1627" s="227"/>
      <c r="AB1627" s="228"/>
      <c r="AC1627" s="149">
        <f>IF($D1627="",0,IF($E1627="",0,IF(VLOOKUP($E1627,paramètres!$E$33:$F$44,2,FALSE)&lt;=VLOOKUP($AC$18,paramètres!$E$33:$F$44,2,FALSE),Q1627*$D1627,0)))</f>
        <v>0</v>
      </c>
      <c r="AD1627" s="13">
        <f>IF($D1627="",0,IF($E1627="",0,IF(VLOOKUP($E1627,paramètres!$E$33:$F$44,2,FALSE)&lt;=VLOOKUP($AD$18,paramètres!$E$33:$F$44,2,FALSE),R1627*$D1627,0)))</f>
        <v>0</v>
      </c>
      <c r="AE1627" s="13">
        <f>IF($D1627="",0,IF($E1627="",0,IF(VLOOKUP($E1627,paramètres!$E$33:$F$44,2,FALSE)&lt;=VLOOKUP($AE$18,paramètres!$E$33:$F$44,2,FALSE),S1627*$D1627,0)))</f>
        <v>0</v>
      </c>
      <c r="AF1627" s="13">
        <f>IF($D1627="",0,IF($E1627="",0,IF(VLOOKUP($E1627,paramètres!$E$33:$F$44,2,FALSE)&lt;=VLOOKUP($AF$18,paramètres!$E$33:$F$44,2,FALSE),T1627*$D1627,0)))</f>
        <v>0</v>
      </c>
      <c r="AG1627" s="13">
        <f>IF($D1627="",0,IF($E1627="",0,IF(VLOOKUP($E1627,paramètres!$E$33:$F$44,2,FALSE)&lt;=VLOOKUP($AG$18,paramètres!$E$33:$F$44,2,FALSE),U1627*$D1627,0)))</f>
        <v>0</v>
      </c>
      <c r="AH1627" s="13">
        <f>IF($D1627="",0,IF($E1627="",0,IF(VLOOKUP($E1627,paramètres!$E$33:$F$44,2,FALSE)&lt;=VLOOKUP($AH$18,paramètres!$E$33:$F$44,2,FALSE),V1627*$D1627,0)))</f>
        <v>0</v>
      </c>
      <c r="AI1627" s="13">
        <f>IF($D1627="",0,IF($E1627="",0,IF(VLOOKUP($E1627,paramètres!$E$33:$F$44,2,FALSE)&lt;=VLOOKUP($AI$18,paramètres!$E$33:$F$44,2,FALSE),W1627*$D1627,0)))</f>
        <v>0</v>
      </c>
      <c r="AJ1627" s="13">
        <f>IF($D1627="",0,IF($E1627="",0,IF(VLOOKUP($E1627,paramètres!$E$33:$F$44,2,FALSE)&lt;=VLOOKUP($AJ$18,paramètres!$E$33:$F$44,2,FALSE),X1627*$D1627,0)))</f>
        <v>0</v>
      </c>
      <c r="AK1627" s="13">
        <f>IF($D1627="",0,IF($E1627="",0,IF(VLOOKUP($E1627,paramètres!$E$33:$F$44,2,FALSE)&lt;=VLOOKUP($AK$18,paramètres!$E$33:$F$44,2,FALSE),Y1627*$D1627,0)))</f>
        <v>0</v>
      </c>
      <c r="AL1627" s="13">
        <f>IF($D1627="",0,IF($E1627="",0,IF(VLOOKUP($E1627,paramètres!$E$33:$F$44,2,FALSE)&lt;=VLOOKUP($AL$18,paramètres!$E$33:$F$44,2,FALSE),Z1627*$D1627,0)))</f>
        <v>0</v>
      </c>
      <c r="AM1627" s="13">
        <f>IF($D1627="",0,IF($E1627="",0,IF(VLOOKUP($E1627,paramètres!$E$33:$F$44,2,FALSE)&lt;=VLOOKUP($AM$18,paramètres!$E$33:$F$44,2,FALSE),AA1627*$D1627,0)))</f>
        <v>0</v>
      </c>
      <c r="AN1627" s="154">
        <f>IF($D1627="",0,IF($E1627="",0,IF(VLOOKUP($E1627,paramètres!$E$33:$F$44,2,FALSE)&lt;=VLOOKUP($AN$18,paramètres!$E$33:$F$44,2,FALSE),AB1627*$D1627,0)))</f>
        <v>0</v>
      </c>
      <c r="AO1627" s="149" t="str">
        <f>IF(paramètres!$B$28=1,((SUM(Q1627:Z1627)/1.02)+SUM(AA1627:AB1627))*0.0303/9*COUNT(Q1627:Y1627),IF(paramètres!$B$28=2,(SUM(Q1627:AB1627))*0.0303/9*COUNT(Q1627:Y1627),"Missing Delta option"))</f>
        <v>Missing Delta option</v>
      </c>
      <c r="AP1627" s="13" t="str">
        <f>IF(paramètres!$B$28=1,(((SUM(Q1627:Z1627)/1.02)+SUM(AA1627:AB1627))+((SUM(AC1627:AL1627)/1.02)+SUM(AM1627:AO1627)))*cotpatr,IF(paramètres!$B$28=2,(SUM(Q1627:AO1627)*cotpatr),"Missing Delta Option"))</f>
        <v>Missing Delta Option</v>
      </c>
      <c r="AQ1627" s="13" t="str" cm="1">
        <f t="array" ref="AQ1627">IF(paramètres!$B$28=1,(((SUM(Q1627:Z1627)/1.02)+SUM(AA1627:AB1627))+((SUM(AC1627:AN1627)/1.02)+SUM(AM1627:AN1627)))/12*pécule,IF(paramètres!$B$28=2,SUM(Q1627:AN1627)/12*pécule,"Missing Delta Option"))</f>
        <v>Missing Delta Option</v>
      </c>
      <c r="AR1627" s="132" t="e">
        <f>IF(paramètres!$B$28=1,(((SUM(Q1627:Z1627)/1.02)+SUM(AA1627:AB1627))+((SUM(AC1627:AN1627)/1.02)+SUM(AM1627:AN1627)))+AO1627+AP1627+AQ1627,SUM(Q1627:AN1627)+AO1627+AP1627+AQ1627)</f>
        <v>#VALUE!</v>
      </c>
    </row>
    <row r="1628" spans="1:44" x14ac:dyDescent="0.25">
      <c r="A1628" s="131"/>
      <c r="B1628" s="39"/>
      <c r="C1628" s="39"/>
      <c r="D1628" s="93"/>
      <c r="E1628" s="68"/>
      <c r="F1628" s="40"/>
      <c r="G1628" s="94"/>
      <c r="H1628" s="38"/>
      <c r="I1628" s="95"/>
      <c r="J1628" s="40"/>
      <c r="K1628" s="38"/>
      <c r="L1628" s="95"/>
      <c r="M1628" s="40"/>
      <c r="N1628" s="38"/>
      <c r="O1628" s="95"/>
      <c r="P1628" s="68"/>
      <c r="Q1628" s="226"/>
      <c r="R1628" s="227"/>
      <c r="S1628" s="227"/>
      <c r="T1628" s="227"/>
      <c r="U1628" s="227"/>
      <c r="V1628" s="227"/>
      <c r="W1628" s="227"/>
      <c r="X1628" s="227"/>
      <c r="Y1628" s="227"/>
      <c r="Z1628" s="227"/>
      <c r="AA1628" s="227"/>
      <c r="AB1628" s="228"/>
      <c r="AC1628" s="149">
        <f>IF($D1628="",0,IF($E1628="",0,IF(VLOOKUP($E1628,paramètres!$E$33:$F$44,2,FALSE)&lt;=VLOOKUP($AC$18,paramètres!$E$33:$F$44,2,FALSE),Q1628*$D1628,0)))</f>
        <v>0</v>
      </c>
      <c r="AD1628" s="13">
        <f>IF($D1628="",0,IF($E1628="",0,IF(VLOOKUP($E1628,paramètres!$E$33:$F$44,2,FALSE)&lt;=VLOOKUP($AD$18,paramètres!$E$33:$F$44,2,FALSE),R1628*$D1628,0)))</f>
        <v>0</v>
      </c>
      <c r="AE1628" s="13">
        <f>IF($D1628="",0,IF($E1628="",0,IF(VLOOKUP($E1628,paramètres!$E$33:$F$44,2,FALSE)&lt;=VLOOKUP($AE$18,paramètres!$E$33:$F$44,2,FALSE),S1628*$D1628,0)))</f>
        <v>0</v>
      </c>
      <c r="AF1628" s="13">
        <f>IF($D1628="",0,IF($E1628="",0,IF(VLOOKUP($E1628,paramètres!$E$33:$F$44,2,FALSE)&lt;=VLOOKUP($AF$18,paramètres!$E$33:$F$44,2,FALSE),T1628*$D1628,0)))</f>
        <v>0</v>
      </c>
      <c r="AG1628" s="13">
        <f>IF($D1628="",0,IF($E1628="",0,IF(VLOOKUP($E1628,paramètres!$E$33:$F$44,2,FALSE)&lt;=VLOOKUP($AG$18,paramètres!$E$33:$F$44,2,FALSE),U1628*$D1628,0)))</f>
        <v>0</v>
      </c>
      <c r="AH1628" s="13">
        <f>IF($D1628="",0,IF($E1628="",0,IF(VLOOKUP($E1628,paramètres!$E$33:$F$44,2,FALSE)&lt;=VLOOKUP($AH$18,paramètres!$E$33:$F$44,2,FALSE),V1628*$D1628,0)))</f>
        <v>0</v>
      </c>
      <c r="AI1628" s="13">
        <f>IF($D1628="",0,IF($E1628="",0,IF(VLOOKUP($E1628,paramètres!$E$33:$F$44,2,FALSE)&lt;=VLOOKUP($AI$18,paramètres!$E$33:$F$44,2,FALSE),W1628*$D1628,0)))</f>
        <v>0</v>
      </c>
      <c r="AJ1628" s="13">
        <f>IF($D1628="",0,IF($E1628="",0,IF(VLOOKUP($E1628,paramètres!$E$33:$F$44,2,FALSE)&lt;=VLOOKUP($AJ$18,paramètres!$E$33:$F$44,2,FALSE),X1628*$D1628,0)))</f>
        <v>0</v>
      </c>
      <c r="AK1628" s="13">
        <f>IF($D1628="",0,IF($E1628="",0,IF(VLOOKUP($E1628,paramètres!$E$33:$F$44,2,FALSE)&lt;=VLOOKUP($AK$18,paramètres!$E$33:$F$44,2,FALSE),Y1628*$D1628,0)))</f>
        <v>0</v>
      </c>
      <c r="AL1628" s="13">
        <f>IF($D1628="",0,IF($E1628="",0,IF(VLOOKUP($E1628,paramètres!$E$33:$F$44,2,FALSE)&lt;=VLOOKUP($AL$18,paramètres!$E$33:$F$44,2,FALSE),Z1628*$D1628,0)))</f>
        <v>0</v>
      </c>
      <c r="AM1628" s="13">
        <f>IF($D1628="",0,IF($E1628="",0,IF(VLOOKUP($E1628,paramètres!$E$33:$F$44,2,FALSE)&lt;=VLOOKUP($AM$18,paramètres!$E$33:$F$44,2,FALSE),AA1628*$D1628,0)))</f>
        <v>0</v>
      </c>
      <c r="AN1628" s="154">
        <f>IF($D1628="",0,IF($E1628="",0,IF(VLOOKUP($E1628,paramètres!$E$33:$F$44,2,FALSE)&lt;=VLOOKUP($AN$18,paramètres!$E$33:$F$44,2,FALSE),AB1628*$D1628,0)))</f>
        <v>0</v>
      </c>
      <c r="AO1628" s="149" t="str">
        <f>IF(paramètres!$B$28=1,((SUM(Q1628:Z1628)/1.02)+SUM(AA1628:AB1628))*0.0303/9*COUNT(Q1628:Y1628),IF(paramètres!$B$28=2,(SUM(Q1628:AB1628))*0.0303/9*COUNT(Q1628:Y1628),"Missing Delta option"))</f>
        <v>Missing Delta option</v>
      </c>
      <c r="AP1628" s="13" t="str">
        <f>IF(paramètres!$B$28=1,(((SUM(Q1628:Z1628)/1.02)+SUM(AA1628:AB1628))+((SUM(AC1628:AL1628)/1.02)+SUM(AM1628:AO1628)))*cotpatr,IF(paramètres!$B$28=2,(SUM(Q1628:AO1628)*cotpatr),"Missing Delta Option"))</f>
        <v>Missing Delta Option</v>
      </c>
      <c r="AQ1628" s="13" t="str" cm="1">
        <f t="array" ref="AQ1628">IF(paramètres!$B$28=1,(((SUM(Q1628:Z1628)/1.02)+SUM(AA1628:AB1628))+((SUM(AC1628:AN1628)/1.02)+SUM(AM1628:AN1628)))/12*pécule,IF(paramètres!$B$28=2,SUM(Q1628:AN1628)/12*pécule,"Missing Delta Option"))</f>
        <v>Missing Delta Option</v>
      </c>
      <c r="AR1628" s="132" t="e">
        <f>IF(paramètres!$B$28=1,(((SUM(Q1628:Z1628)/1.02)+SUM(AA1628:AB1628))+((SUM(AC1628:AN1628)/1.02)+SUM(AM1628:AN1628)))+AO1628+AP1628+AQ1628,SUM(Q1628:AN1628)+AO1628+AP1628+AQ1628)</f>
        <v>#VALUE!</v>
      </c>
    </row>
    <row r="1629" spans="1:44" x14ac:dyDescent="0.25">
      <c r="A1629" s="131"/>
      <c r="B1629" s="39"/>
      <c r="C1629" s="39"/>
      <c r="D1629" s="93"/>
      <c r="E1629" s="68"/>
      <c r="F1629" s="40"/>
      <c r="G1629" s="94"/>
      <c r="H1629" s="38"/>
      <c r="I1629" s="95"/>
      <c r="J1629" s="40"/>
      <c r="K1629" s="38"/>
      <c r="L1629" s="95"/>
      <c r="M1629" s="40"/>
      <c r="N1629" s="38"/>
      <c r="O1629" s="95"/>
      <c r="P1629" s="68"/>
      <c r="Q1629" s="226"/>
      <c r="R1629" s="227"/>
      <c r="S1629" s="227"/>
      <c r="T1629" s="227"/>
      <c r="U1629" s="227"/>
      <c r="V1629" s="227"/>
      <c r="W1629" s="227"/>
      <c r="X1629" s="227"/>
      <c r="Y1629" s="227"/>
      <c r="Z1629" s="227"/>
      <c r="AA1629" s="227"/>
      <c r="AB1629" s="228"/>
      <c r="AC1629" s="149">
        <f>IF($D1629="",0,IF($E1629="",0,IF(VLOOKUP($E1629,paramètres!$E$33:$F$44,2,FALSE)&lt;=VLOOKUP($AC$18,paramètres!$E$33:$F$44,2,FALSE),Q1629*$D1629,0)))</f>
        <v>0</v>
      </c>
      <c r="AD1629" s="13">
        <f>IF($D1629="",0,IF($E1629="",0,IF(VLOOKUP($E1629,paramètres!$E$33:$F$44,2,FALSE)&lt;=VLOOKUP($AD$18,paramètres!$E$33:$F$44,2,FALSE),R1629*$D1629,0)))</f>
        <v>0</v>
      </c>
      <c r="AE1629" s="13">
        <f>IF($D1629="",0,IF($E1629="",0,IF(VLOOKUP($E1629,paramètres!$E$33:$F$44,2,FALSE)&lt;=VLOOKUP($AE$18,paramètres!$E$33:$F$44,2,FALSE),S1629*$D1629,0)))</f>
        <v>0</v>
      </c>
      <c r="AF1629" s="13">
        <f>IF($D1629="",0,IF($E1629="",0,IF(VLOOKUP($E1629,paramètres!$E$33:$F$44,2,FALSE)&lt;=VLOOKUP($AF$18,paramètres!$E$33:$F$44,2,FALSE),T1629*$D1629,0)))</f>
        <v>0</v>
      </c>
      <c r="AG1629" s="13">
        <f>IF($D1629="",0,IF($E1629="",0,IF(VLOOKUP($E1629,paramètres!$E$33:$F$44,2,FALSE)&lt;=VLOOKUP($AG$18,paramètres!$E$33:$F$44,2,FALSE),U1629*$D1629,0)))</f>
        <v>0</v>
      </c>
      <c r="AH1629" s="13">
        <f>IF($D1629="",0,IF($E1629="",0,IF(VLOOKUP($E1629,paramètres!$E$33:$F$44,2,FALSE)&lt;=VLOOKUP($AH$18,paramètres!$E$33:$F$44,2,FALSE),V1629*$D1629,0)))</f>
        <v>0</v>
      </c>
      <c r="AI1629" s="13">
        <f>IF($D1629="",0,IF($E1629="",0,IF(VLOOKUP($E1629,paramètres!$E$33:$F$44,2,FALSE)&lt;=VLOOKUP($AI$18,paramètres!$E$33:$F$44,2,FALSE),W1629*$D1629,0)))</f>
        <v>0</v>
      </c>
      <c r="AJ1629" s="13">
        <f>IF($D1629="",0,IF($E1629="",0,IF(VLOOKUP($E1629,paramètres!$E$33:$F$44,2,FALSE)&lt;=VLOOKUP($AJ$18,paramètres!$E$33:$F$44,2,FALSE),X1629*$D1629,0)))</f>
        <v>0</v>
      </c>
      <c r="AK1629" s="13">
        <f>IF($D1629="",0,IF($E1629="",0,IF(VLOOKUP($E1629,paramètres!$E$33:$F$44,2,FALSE)&lt;=VLOOKUP($AK$18,paramètres!$E$33:$F$44,2,FALSE),Y1629*$D1629,0)))</f>
        <v>0</v>
      </c>
      <c r="AL1629" s="13">
        <f>IF($D1629="",0,IF($E1629="",0,IF(VLOOKUP($E1629,paramètres!$E$33:$F$44,2,FALSE)&lt;=VLOOKUP($AL$18,paramètres!$E$33:$F$44,2,FALSE),Z1629*$D1629,0)))</f>
        <v>0</v>
      </c>
      <c r="AM1629" s="13">
        <f>IF($D1629="",0,IF($E1629="",0,IF(VLOOKUP($E1629,paramètres!$E$33:$F$44,2,FALSE)&lt;=VLOOKUP($AM$18,paramètres!$E$33:$F$44,2,FALSE),AA1629*$D1629,0)))</f>
        <v>0</v>
      </c>
      <c r="AN1629" s="154">
        <f>IF($D1629="",0,IF($E1629="",0,IF(VLOOKUP($E1629,paramètres!$E$33:$F$44,2,FALSE)&lt;=VLOOKUP($AN$18,paramètres!$E$33:$F$44,2,FALSE),AB1629*$D1629,0)))</f>
        <v>0</v>
      </c>
      <c r="AO1629" s="149" t="str">
        <f>IF(paramètres!$B$28=1,((SUM(Q1629:Z1629)/1.02)+SUM(AA1629:AB1629))*0.0303/9*COUNT(Q1629:Y1629),IF(paramètres!$B$28=2,(SUM(Q1629:AB1629))*0.0303/9*COUNT(Q1629:Y1629),"Missing Delta option"))</f>
        <v>Missing Delta option</v>
      </c>
      <c r="AP1629" s="13" t="str">
        <f>IF(paramètres!$B$28=1,(((SUM(Q1629:Z1629)/1.02)+SUM(AA1629:AB1629))+((SUM(AC1629:AL1629)/1.02)+SUM(AM1629:AO1629)))*cotpatr,IF(paramètres!$B$28=2,(SUM(Q1629:AO1629)*cotpatr),"Missing Delta Option"))</f>
        <v>Missing Delta Option</v>
      </c>
      <c r="AQ1629" s="13" t="str" cm="1">
        <f t="array" ref="AQ1629">IF(paramètres!$B$28=1,(((SUM(Q1629:Z1629)/1.02)+SUM(AA1629:AB1629))+((SUM(AC1629:AN1629)/1.02)+SUM(AM1629:AN1629)))/12*pécule,IF(paramètres!$B$28=2,SUM(Q1629:AN1629)/12*pécule,"Missing Delta Option"))</f>
        <v>Missing Delta Option</v>
      </c>
      <c r="AR1629" s="132" t="e">
        <f>IF(paramètres!$B$28=1,(((SUM(Q1629:Z1629)/1.02)+SUM(AA1629:AB1629))+((SUM(AC1629:AN1629)/1.02)+SUM(AM1629:AN1629)))+AO1629+AP1629+AQ1629,SUM(Q1629:AN1629)+AO1629+AP1629+AQ1629)</f>
        <v>#VALUE!</v>
      </c>
    </row>
    <row r="1630" spans="1:44" x14ac:dyDescent="0.25">
      <c r="A1630" s="131"/>
      <c r="B1630" s="39"/>
      <c r="C1630" s="39"/>
      <c r="D1630" s="93"/>
      <c r="E1630" s="68"/>
      <c r="F1630" s="40"/>
      <c r="G1630" s="94"/>
      <c r="H1630" s="38"/>
      <c r="I1630" s="95"/>
      <c r="J1630" s="40"/>
      <c r="K1630" s="38"/>
      <c r="L1630" s="95"/>
      <c r="M1630" s="40"/>
      <c r="N1630" s="38"/>
      <c r="O1630" s="95"/>
      <c r="P1630" s="68"/>
      <c r="Q1630" s="226"/>
      <c r="R1630" s="227"/>
      <c r="S1630" s="227"/>
      <c r="T1630" s="227"/>
      <c r="U1630" s="227"/>
      <c r="V1630" s="227"/>
      <c r="W1630" s="227"/>
      <c r="X1630" s="227"/>
      <c r="Y1630" s="227"/>
      <c r="Z1630" s="227"/>
      <c r="AA1630" s="227"/>
      <c r="AB1630" s="228"/>
      <c r="AC1630" s="149">
        <f>IF($D1630="",0,IF($E1630="",0,IF(VLOOKUP($E1630,paramètres!$E$33:$F$44,2,FALSE)&lt;=VLOOKUP($AC$18,paramètres!$E$33:$F$44,2,FALSE),Q1630*$D1630,0)))</f>
        <v>0</v>
      </c>
      <c r="AD1630" s="13">
        <f>IF($D1630="",0,IF($E1630="",0,IF(VLOOKUP($E1630,paramètres!$E$33:$F$44,2,FALSE)&lt;=VLOOKUP($AD$18,paramètres!$E$33:$F$44,2,FALSE),R1630*$D1630,0)))</f>
        <v>0</v>
      </c>
      <c r="AE1630" s="13">
        <f>IF($D1630="",0,IF($E1630="",0,IF(VLOOKUP($E1630,paramètres!$E$33:$F$44,2,FALSE)&lt;=VLOOKUP($AE$18,paramètres!$E$33:$F$44,2,FALSE),S1630*$D1630,0)))</f>
        <v>0</v>
      </c>
      <c r="AF1630" s="13">
        <f>IF($D1630="",0,IF($E1630="",0,IF(VLOOKUP($E1630,paramètres!$E$33:$F$44,2,FALSE)&lt;=VLOOKUP($AF$18,paramètres!$E$33:$F$44,2,FALSE),T1630*$D1630,0)))</f>
        <v>0</v>
      </c>
      <c r="AG1630" s="13">
        <f>IF($D1630="",0,IF($E1630="",0,IF(VLOOKUP($E1630,paramètres!$E$33:$F$44,2,FALSE)&lt;=VLOOKUP($AG$18,paramètres!$E$33:$F$44,2,FALSE),U1630*$D1630,0)))</f>
        <v>0</v>
      </c>
      <c r="AH1630" s="13">
        <f>IF($D1630="",0,IF($E1630="",0,IF(VLOOKUP($E1630,paramètres!$E$33:$F$44,2,FALSE)&lt;=VLOOKUP($AH$18,paramètres!$E$33:$F$44,2,FALSE),V1630*$D1630,0)))</f>
        <v>0</v>
      </c>
      <c r="AI1630" s="13">
        <f>IF($D1630="",0,IF($E1630="",0,IF(VLOOKUP($E1630,paramètres!$E$33:$F$44,2,FALSE)&lt;=VLOOKUP($AI$18,paramètres!$E$33:$F$44,2,FALSE),W1630*$D1630,0)))</f>
        <v>0</v>
      </c>
      <c r="AJ1630" s="13">
        <f>IF($D1630="",0,IF($E1630="",0,IF(VLOOKUP($E1630,paramètres!$E$33:$F$44,2,FALSE)&lt;=VLOOKUP($AJ$18,paramètres!$E$33:$F$44,2,FALSE),X1630*$D1630,0)))</f>
        <v>0</v>
      </c>
      <c r="AK1630" s="13">
        <f>IF($D1630="",0,IF($E1630="",0,IF(VLOOKUP($E1630,paramètres!$E$33:$F$44,2,FALSE)&lt;=VLOOKUP($AK$18,paramètres!$E$33:$F$44,2,FALSE),Y1630*$D1630,0)))</f>
        <v>0</v>
      </c>
      <c r="AL1630" s="13">
        <f>IF($D1630="",0,IF($E1630="",0,IF(VLOOKUP($E1630,paramètres!$E$33:$F$44,2,FALSE)&lt;=VLOOKUP($AL$18,paramètres!$E$33:$F$44,2,FALSE),Z1630*$D1630,0)))</f>
        <v>0</v>
      </c>
      <c r="AM1630" s="13">
        <f>IF($D1630="",0,IF($E1630="",0,IF(VLOOKUP($E1630,paramètres!$E$33:$F$44,2,FALSE)&lt;=VLOOKUP($AM$18,paramètres!$E$33:$F$44,2,FALSE),AA1630*$D1630,0)))</f>
        <v>0</v>
      </c>
      <c r="AN1630" s="154">
        <f>IF($D1630="",0,IF($E1630="",0,IF(VLOOKUP($E1630,paramètres!$E$33:$F$44,2,FALSE)&lt;=VLOOKUP($AN$18,paramètres!$E$33:$F$44,2,FALSE),AB1630*$D1630,0)))</f>
        <v>0</v>
      </c>
      <c r="AO1630" s="149" t="str">
        <f>IF(paramètres!$B$28=1,((SUM(Q1630:Z1630)/1.02)+SUM(AA1630:AB1630))*0.0303/9*COUNT(Q1630:Y1630),IF(paramètres!$B$28=2,(SUM(Q1630:AB1630))*0.0303/9*COUNT(Q1630:Y1630),"Missing Delta option"))</f>
        <v>Missing Delta option</v>
      </c>
      <c r="AP1630" s="13" t="str">
        <f>IF(paramètres!$B$28=1,(((SUM(Q1630:Z1630)/1.02)+SUM(AA1630:AB1630))+((SUM(AC1630:AL1630)/1.02)+SUM(AM1630:AO1630)))*cotpatr,IF(paramètres!$B$28=2,(SUM(Q1630:AO1630)*cotpatr),"Missing Delta Option"))</f>
        <v>Missing Delta Option</v>
      </c>
      <c r="AQ1630" s="13" t="str" cm="1">
        <f t="array" ref="AQ1630">IF(paramètres!$B$28=1,(((SUM(Q1630:Z1630)/1.02)+SUM(AA1630:AB1630))+((SUM(AC1630:AN1630)/1.02)+SUM(AM1630:AN1630)))/12*pécule,IF(paramètres!$B$28=2,SUM(Q1630:AN1630)/12*pécule,"Missing Delta Option"))</f>
        <v>Missing Delta Option</v>
      </c>
      <c r="AR1630" s="132" t="e">
        <f>IF(paramètres!$B$28=1,(((SUM(Q1630:Z1630)/1.02)+SUM(AA1630:AB1630))+((SUM(AC1630:AN1630)/1.02)+SUM(AM1630:AN1630)))+AO1630+AP1630+AQ1630,SUM(Q1630:AN1630)+AO1630+AP1630+AQ1630)</f>
        <v>#VALUE!</v>
      </c>
    </row>
    <row r="1631" spans="1:44" x14ac:dyDescent="0.25">
      <c r="A1631" s="131"/>
      <c r="B1631" s="39"/>
      <c r="C1631" s="39"/>
      <c r="D1631" s="93"/>
      <c r="E1631" s="68"/>
      <c r="F1631" s="40"/>
      <c r="G1631" s="94"/>
      <c r="H1631" s="38"/>
      <c r="I1631" s="95"/>
      <c r="J1631" s="40"/>
      <c r="K1631" s="38"/>
      <c r="L1631" s="95"/>
      <c r="M1631" s="40"/>
      <c r="N1631" s="38"/>
      <c r="O1631" s="95"/>
      <c r="P1631" s="68"/>
      <c r="Q1631" s="226"/>
      <c r="R1631" s="227"/>
      <c r="S1631" s="227"/>
      <c r="T1631" s="227"/>
      <c r="U1631" s="227"/>
      <c r="V1631" s="227"/>
      <c r="W1631" s="227"/>
      <c r="X1631" s="227"/>
      <c r="Y1631" s="227"/>
      <c r="Z1631" s="227"/>
      <c r="AA1631" s="227"/>
      <c r="AB1631" s="228"/>
      <c r="AC1631" s="149">
        <f>IF($D1631="",0,IF($E1631="",0,IF(VLOOKUP($E1631,paramètres!$E$33:$F$44,2,FALSE)&lt;=VLOOKUP($AC$18,paramètres!$E$33:$F$44,2,FALSE),Q1631*$D1631,0)))</f>
        <v>0</v>
      </c>
      <c r="AD1631" s="13">
        <f>IF($D1631="",0,IF($E1631="",0,IF(VLOOKUP($E1631,paramètres!$E$33:$F$44,2,FALSE)&lt;=VLOOKUP($AD$18,paramètres!$E$33:$F$44,2,FALSE),R1631*$D1631,0)))</f>
        <v>0</v>
      </c>
      <c r="AE1631" s="13">
        <f>IF($D1631="",0,IF($E1631="",0,IF(VLOOKUP($E1631,paramètres!$E$33:$F$44,2,FALSE)&lt;=VLOOKUP($AE$18,paramètres!$E$33:$F$44,2,FALSE),S1631*$D1631,0)))</f>
        <v>0</v>
      </c>
      <c r="AF1631" s="13">
        <f>IF($D1631="",0,IF($E1631="",0,IF(VLOOKUP($E1631,paramètres!$E$33:$F$44,2,FALSE)&lt;=VLOOKUP($AF$18,paramètres!$E$33:$F$44,2,FALSE),T1631*$D1631,0)))</f>
        <v>0</v>
      </c>
      <c r="AG1631" s="13">
        <f>IF($D1631="",0,IF($E1631="",0,IF(VLOOKUP($E1631,paramètres!$E$33:$F$44,2,FALSE)&lt;=VLOOKUP($AG$18,paramètres!$E$33:$F$44,2,FALSE),U1631*$D1631,0)))</f>
        <v>0</v>
      </c>
      <c r="AH1631" s="13">
        <f>IF($D1631="",0,IF($E1631="",0,IF(VLOOKUP($E1631,paramètres!$E$33:$F$44,2,FALSE)&lt;=VLOOKUP($AH$18,paramètres!$E$33:$F$44,2,FALSE),V1631*$D1631,0)))</f>
        <v>0</v>
      </c>
      <c r="AI1631" s="13">
        <f>IF($D1631="",0,IF($E1631="",0,IF(VLOOKUP($E1631,paramètres!$E$33:$F$44,2,FALSE)&lt;=VLOOKUP($AI$18,paramètres!$E$33:$F$44,2,FALSE),W1631*$D1631,0)))</f>
        <v>0</v>
      </c>
      <c r="AJ1631" s="13">
        <f>IF($D1631="",0,IF($E1631="",0,IF(VLOOKUP($E1631,paramètres!$E$33:$F$44,2,FALSE)&lt;=VLOOKUP($AJ$18,paramètres!$E$33:$F$44,2,FALSE),X1631*$D1631,0)))</f>
        <v>0</v>
      </c>
      <c r="AK1631" s="13">
        <f>IF($D1631="",0,IF($E1631="",0,IF(VLOOKUP($E1631,paramètres!$E$33:$F$44,2,FALSE)&lt;=VLOOKUP($AK$18,paramètres!$E$33:$F$44,2,FALSE),Y1631*$D1631,0)))</f>
        <v>0</v>
      </c>
      <c r="AL1631" s="13">
        <f>IF($D1631="",0,IF($E1631="",0,IF(VLOOKUP($E1631,paramètres!$E$33:$F$44,2,FALSE)&lt;=VLOOKUP($AL$18,paramètres!$E$33:$F$44,2,FALSE),Z1631*$D1631,0)))</f>
        <v>0</v>
      </c>
      <c r="AM1631" s="13">
        <f>IF($D1631="",0,IF($E1631="",0,IF(VLOOKUP($E1631,paramètres!$E$33:$F$44,2,FALSE)&lt;=VLOOKUP($AM$18,paramètres!$E$33:$F$44,2,FALSE),AA1631*$D1631,0)))</f>
        <v>0</v>
      </c>
      <c r="AN1631" s="154">
        <f>IF($D1631="",0,IF($E1631="",0,IF(VLOOKUP($E1631,paramètres!$E$33:$F$44,2,FALSE)&lt;=VLOOKUP($AN$18,paramètres!$E$33:$F$44,2,FALSE),AB1631*$D1631,0)))</f>
        <v>0</v>
      </c>
      <c r="AO1631" s="149" t="str">
        <f>IF(paramètres!$B$28=1,((SUM(Q1631:Z1631)/1.02)+SUM(AA1631:AB1631))*0.0303/9*COUNT(Q1631:Y1631),IF(paramètres!$B$28=2,(SUM(Q1631:AB1631))*0.0303/9*COUNT(Q1631:Y1631),"Missing Delta option"))</f>
        <v>Missing Delta option</v>
      </c>
      <c r="AP1631" s="13" t="str">
        <f>IF(paramètres!$B$28=1,(((SUM(Q1631:Z1631)/1.02)+SUM(AA1631:AB1631))+((SUM(AC1631:AL1631)/1.02)+SUM(AM1631:AO1631)))*cotpatr,IF(paramètres!$B$28=2,(SUM(Q1631:AO1631)*cotpatr),"Missing Delta Option"))</f>
        <v>Missing Delta Option</v>
      </c>
      <c r="AQ1631" s="13" t="str" cm="1">
        <f t="array" ref="AQ1631">IF(paramètres!$B$28=1,(((SUM(Q1631:Z1631)/1.02)+SUM(AA1631:AB1631))+((SUM(AC1631:AN1631)/1.02)+SUM(AM1631:AN1631)))/12*pécule,IF(paramètres!$B$28=2,SUM(Q1631:AN1631)/12*pécule,"Missing Delta Option"))</f>
        <v>Missing Delta Option</v>
      </c>
      <c r="AR1631" s="132" t="e">
        <f>IF(paramètres!$B$28=1,(((SUM(Q1631:Z1631)/1.02)+SUM(AA1631:AB1631))+((SUM(AC1631:AN1631)/1.02)+SUM(AM1631:AN1631)))+AO1631+AP1631+AQ1631,SUM(Q1631:AN1631)+AO1631+AP1631+AQ1631)</f>
        <v>#VALUE!</v>
      </c>
    </row>
    <row r="1632" spans="1:44" x14ac:dyDescent="0.25">
      <c r="A1632" s="131"/>
      <c r="B1632" s="39"/>
      <c r="C1632" s="39"/>
      <c r="D1632" s="93"/>
      <c r="E1632" s="68"/>
      <c r="F1632" s="40"/>
      <c r="G1632" s="94"/>
      <c r="H1632" s="38"/>
      <c r="I1632" s="95"/>
      <c r="J1632" s="40"/>
      <c r="K1632" s="38"/>
      <c r="L1632" s="95"/>
      <c r="M1632" s="40"/>
      <c r="N1632" s="38"/>
      <c r="O1632" s="95"/>
      <c r="P1632" s="68"/>
      <c r="Q1632" s="226"/>
      <c r="R1632" s="227"/>
      <c r="S1632" s="227"/>
      <c r="T1632" s="227"/>
      <c r="U1632" s="227"/>
      <c r="V1632" s="227"/>
      <c r="W1632" s="227"/>
      <c r="X1632" s="227"/>
      <c r="Y1632" s="227"/>
      <c r="Z1632" s="227"/>
      <c r="AA1632" s="227"/>
      <c r="AB1632" s="228"/>
      <c r="AC1632" s="149">
        <f>IF($D1632="",0,IF($E1632="",0,IF(VLOOKUP($E1632,paramètres!$E$33:$F$44,2,FALSE)&lt;=VLOOKUP($AC$18,paramètres!$E$33:$F$44,2,FALSE),Q1632*$D1632,0)))</f>
        <v>0</v>
      </c>
      <c r="AD1632" s="13">
        <f>IF($D1632="",0,IF($E1632="",0,IF(VLOOKUP($E1632,paramètres!$E$33:$F$44,2,FALSE)&lt;=VLOOKUP($AD$18,paramètres!$E$33:$F$44,2,FALSE),R1632*$D1632,0)))</f>
        <v>0</v>
      </c>
      <c r="AE1632" s="13">
        <f>IF($D1632="",0,IF($E1632="",0,IF(VLOOKUP($E1632,paramètres!$E$33:$F$44,2,FALSE)&lt;=VLOOKUP($AE$18,paramètres!$E$33:$F$44,2,FALSE),S1632*$D1632,0)))</f>
        <v>0</v>
      </c>
      <c r="AF1632" s="13">
        <f>IF($D1632="",0,IF($E1632="",0,IF(VLOOKUP($E1632,paramètres!$E$33:$F$44,2,FALSE)&lt;=VLOOKUP($AF$18,paramètres!$E$33:$F$44,2,FALSE),T1632*$D1632,0)))</f>
        <v>0</v>
      </c>
      <c r="AG1632" s="13">
        <f>IF($D1632="",0,IF($E1632="",0,IF(VLOOKUP($E1632,paramètres!$E$33:$F$44,2,FALSE)&lt;=VLOOKUP($AG$18,paramètres!$E$33:$F$44,2,FALSE),U1632*$D1632,0)))</f>
        <v>0</v>
      </c>
      <c r="AH1632" s="13">
        <f>IF($D1632="",0,IF($E1632="",0,IF(VLOOKUP($E1632,paramètres!$E$33:$F$44,2,FALSE)&lt;=VLOOKUP($AH$18,paramètres!$E$33:$F$44,2,FALSE),V1632*$D1632,0)))</f>
        <v>0</v>
      </c>
      <c r="AI1632" s="13">
        <f>IF($D1632="",0,IF($E1632="",0,IF(VLOOKUP($E1632,paramètres!$E$33:$F$44,2,FALSE)&lt;=VLOOKUP($AI$18,paramètres!$E$33:$F$44,2,FALSE),W1632*$D1632,0)))</f>
        <v>0</v>
      </c>
      <c r="AJ1632" s="13">
        <f>IF($D1632="",0,IF($E1632="",0,IF(VLOOKUP($E1632,paramètres!$E$33:$F$44,2,FALSE)&lt;=VLOOKUP($AJ$18,paramètres!$E$33:$F$44,2,FALSE),X1632*$D1632,0)))</f>
        <v>0</v>
      </c>
      <c r="AK1632" s="13">
        <f>IF($D1632="",0,IF($E1632="",0,IF(VLOOKUP($E1632,paramètres!$E$33:$F$44,2,FALSE)&lt;=VLOOKUP($AK$18,paramètres!$E$33:$F$44,2,FALSE),Y1632*$D1632,0)))</f>
        <v>0</v>
      </c>
      <c r="AL1632" s="13">
        <f>IF($D1632="",0,IF($E1632="",0,IF(VLOOKUP($E1632,paramètres!$E$33:$F$44,2,FALSE)&lt;=VLOOKUP($AL$18,paramètres!$E$33:$F$44,2,FALSE),Z1632*$D1632,0)))</f>
        <v>0</v>
      </c>
      <c r="AM1632" s="13">
        <f>IF($D1632="",0,IF($E1632="",0,IF(VLOOKUP($E1632,paramètres!$E$33:$F$44,2,FALSE)&lt;=VLOOKUP($AM$18,paramètres!$E$33:$F$44,2,FALSE),AA1632*$D1632,0)))</f>
        <v>0</v>
      </c>
      <c r="AN1632" s="154">
        <f>IF($D1632="",0,IF($E1632="",0,IF(VLOOKUP($E1632,paramètres!$E$33:$F$44,2,FALSE)&lt;=VLOOKUP($AN$18,paramètres!$E$33:$F$44,2,FALSE),AB1632*$D1632,0)))</f>
        <v>0</v>
      </c>
      <c r="AO1632" s="149" t="str">
        <f>IF(paramètres!$B$28=1,((SUM(Q1632:Z1632)/1.02)+SUM(AA1632:AB1632))*0.0303/9*COUNT(Q1632:Y1632),IF(paramètres!$B$28=2,(SUM(Q1632:AB1632))*0.0303/9*COUNT(Q1632:Y1632),"Missing Delta option"))</f>
        <v>Missing Delta option</v>
      </c>
      <c r="AP1632" s="13" t="str">
        <f>IF(paramètres!$B$28=1,(((SUM(Q1632:Z1632)/1.02)+SUM(AA1632:AB1632))+((SUM(AC1632:AL1632)/1.02)+SUM(AM1632:AO1632)))*cotpatr,IF(paramètres!$B$28=2,(SUM(Q1632:AO1632)*cotpatr),"Missing Delta Option"))</f>
        <v>Missing Delta Option</v>
      </c>
      <c r="AQ1632" s="13" t="str" cm="1">
        <f t="array" ref="AQ1632">IF(paramètres!$B$28=1,(((SUM(Q1632:Z1632)/1.02)+SUM(AA1632:AB1632))+((SUM(AC1632:AN1632)/1.02)+SUM(AM1632:AN1632)))/12*pécule,IF(paramètres!$B$28=2,SUM(Q1632:AN1632)/12*pécule,"Missing Delta Option"))</f>
        <v>Missing Delta Option</v>
      </c>
      <c r="AR1632" s="132" t="e">
        <f>IF(paramètres!$B$28=1,(((SUM(Q1632:Z1632)/1.02)+SUM(AA1632:AB1632))+((SUM(AC1632:AN1632)/1.02)+SUM(AM1632:AN1632)))+AO1632+AP1632+AQ1632,SUM(Q1632:AN1632)+AO1632+AP1632+AQ1632)</f>
        <v>#VALUE!</v>
      </c>
    </row>
    <row r="1633" spans="1:44" x14ac:dyDescent="0.25">
      <c r="A1633" s="131"/>
      <c r="B1633" s="39"/>
      <c r="C1633" s="39"/>
      <c r="D1633" s="93"/>
      <c r="E1633" s="68"/>
      <c r="F1633" s="40"/>
      <c r="G1633" s="94"/>
      <c r="H1633" s="38"/>
      <c r="I1633" s="95"/>
      <c r="J1633" s="40"/>
      <c r="K1633" s="38"/>
      <c r="L1633" s="95"/>
      <c r="M1633" s="40"/>
      <c r="N1633" s="38"/>
      <c r="O1633" s="95"/>
      <c r="P1633" s="68"/>
      <c r="Q1633" s="226"/>
      <c r="R1633" s="227"/>
      <c r="S1633" s="227"/>
      <c r="T1633" s="227"/>
      <c r="U1633" s="227"/>
      <c r="V1633" s="227"/>
      <c r="W1633" s="227"/>
      <c r="X1633" s="227"/>
      <c r="Y1633" s="227"/>
      <c r="Z1633" s="227"/>
      <c r="AA1633" s="227"/>
      <c r="AB1633" s="228"/>
      <c r="AC1633" s="149">
        <f>IF($D1633="",0,IF($E1633="",0,IF(VLOOKUP($E1633,paramètres!$E$33:$F$44,2,FALSE)&lt;=VLOOKUP($AC$18,paramètres!$E$33:$F$44,2,FALSE),Q1633*$D1633,0)))</f>
        <v>0</v>
      </c>
      <c r="AD1633" s="13">
        <f>IF($D1633="",0,IF($E1633="",0,IF(VLOOKUP($E1633,paramètres!$E$33:$F$44,2,FALSE)&lt;=VLOOKUP($AD$18,paramètres!$E$33:$F$44,2,FALSE),R1633*$D1633,0)))</f>
        <v>0</v>
      </c>
      <c r="AE1633" s="13">
        <f>IF($D1633="",0,IF($E1633="",0,IF(VLOOKUP($E1633,paramètres!$E$33:$F$44,2,FALSE)&lt;=VLOOKUP($AE$18,paramètres!$E$33:$F$44,2,FALSE),S1633*$D1633,0)))</f>
        <v>0</v>
      </c>
      <c r="AF1633" s="13">
        <f>IF($D1633="",0,IF($E1633="",0,IF(VLOOKUP($E1633,paramètres!$E$33:$F$44,2,FALSE)&lt;=VLOOKUP($AF$18,paramètres!$E$33:$F$44,2,FALSE),T1633*$D1633,0)))</f>
        <v>0</v>
      </c>
      <c r="AG1633" s="13">
        <f>IF($D1633="",0,IF($E1633="",0,IF(VLOOKUP($E1633,paramètres!$E$33:$F$44,2,FALSE)&lt;=VLOOKUP($AG$18,paramètres!$E$33:$F$44,2,FALSE),U1633*$D1633,0)))</f>
        <v>0</v>
      </c>
      <c r="AH1633" s="13">
        <f>IF($D1633="",0,IF($E1633="",0,IF(VLOOKUP($E1633,paramètres!$E$33:$F$44,2,FALSE)&lt;=VLOOKUP($AH$18,paramètres!$E$33:$F$44,2,FALSE),V1633*$D1633,0)))</f>
        <v>0</v>
      </c>
      <c r="AI1633" s="13">
        <f>IF($D1633="",0,IF($E1633="",0,IF(VLOOKUP($E1633,paramètres!$E$33:$F$44,2,FALSE)&lt;=VLOOKUP($AI$18,paramètres!$E$33:$F$44,2,FALSE),W1633*$D1633,0)))</f>
        <v>0</v>
      </c>
      <c r="AJ1633" s="13">
        <f>IF($D1633="",0,IF($E1633="",0,IF(VLOOKUP($E1633,paramètres!$E$33:$F$44,2,FALSE)&lt;=VLOOKUP($AJ$18,paramètres!$E$33:$F$44,2,FALSE),X1633*$D1633,0)))</f>
        <v>0</v>
      </c>
      <c r="AK1633" s="13">
        <f>IF($D1633="",0,IF($E1633="",0,IF(VLOOKUP($E1633,paramètres!$E$33:$F$44,2,FALSE)&lt;=VLOOKUP($AK$18,paramètres!$E$33:$F$44,2,FALSE),Y1633*$D1633,0)))</f>
        <v>0</v>
      </c>
      <c r="AL1633" s="13">
        <f>IF($D1633="",0,IF($E1633="",0,IF(VLOOKUP($E1633,paramètres!$E$33:$F$44,2,FALSE)&lt;=VLOOKUP($AL$18,paramètres!$E$33:$F$44,2,FALSE),Z1633*$D1633,0)))</f>
        <v>0</v>
      </c>
      <c r="AM1633" s="13">
        <f>IF($D1633="",0,IF($E1633="",0,IF(VLOOKUP($E1633,paramètres!$E$33:$F$44,2,FALSE)&lt;=VLOOKUP($AM$18,paramètres!$E$33:$F$44,2,FALSE),AA1633*$D1633,0)))</f>
        <v>0</v>
      </c>
      <c r="AN1633" s="154">
        <f>IF($D1633="",0,IF($E1633="",0,IF(VLOOKUP($E1633,paramètres!$E$33:$F$44,2,FALSE)&lt;=VLOOKUP($AN$18,paramètres!$E$33:$F$44,2,FALSE),AB1633*$D1633,0)))</f>
        <v>0</v>
      </c>
      <c r="AO1633" s="149" t="str">
        <f>IF(paramètres!$B$28=1,((SUM(Q1633:Z1633)/1.02)+SUM(AA1633:AB1633))*0.0303/9*COUNT(Q1633:Y1633),IF(paramètres!$B$28=2,(SUM(Q1633:AB1633))*0.0303/9*COUNT(Q1633:Y1633),"Missing Delta option"))</f>
        <v>Missing Delta option</v>
      </c>
      <c r="AP1633" s="13" t="str">
        <f>IF(paramètres!$B$28=1,(((SUM(Q1633:Z1633)/1.02)+SUM(AA1633:AB1633))+((SUM(AC1633:AL1633)/1.02)+SUM(AM1633:AO1633)))*cotpatr,IF(paramètres!$B$28=2,(SUM(Q1633:AO1633)*cotpatr),"Missing Delta Option"))</f>
        <v>Missing Delta Option</v>
      </c>
      <c r="AQ1633" s="13" t="str" cm="1">
        <f t="array" ref="AQ1633">IF(paramètres!$B$28=1,(((SUM(Q1633:Z1633)/1.02)+SUM(AA1633:AB1633))+((SUM(AC1633:AN1633)/1.02)+SUM(AM1633:AN1633)))/12*pécule,IF(paramètres!$B$28=2,SUM(Q1633:AN1633)/12*pécule,"Missing Delta Option"))</f>
        <v>Missing Delta Option</v>
      </c>
      <c r="AR1633" s="132" t="e">
        <f>IF(paramètres!$B$28=1,(((SUM(Q1633:Z1633)/1.02)+SUM(AA1633:AB1633))+((SUM(AC1633:AN1633)/1.02)+SUM(AM1633:AN1633)))+AO1633+AP1633+AQ1633,SUM(Q1633:AN1633)+AO1633+AP1633+AQ1633)</f>
        <v>#VALUE!</v>
      </c>
    </row>
    <row r="1634" spans="1:44" x14ac:dyDescent="0.25">
      <c r="A1634" s="131"/>
      <c r="B1634" s="39"/>
      <c r="C1634" s="39"/>
      <c r="D1634" s="93"/>
      <c r="E1634" s="68"/>
      <c r="F1634" s="40"/>
      <c r="G1634" s="94"/>
      <c r="H1634" s="38"/>
      <c r="I1634" s="95"/>
      <c r="J1634" s="40"/>
      <c r="K1634" s="38"/>
      <c r="L1634" s="95"/>
      <c r="M1634" s="40"/>
      <c r="N1634" s="38"/>
      <c r="O1634" s="95"/>
      <c r="P1634" s="68"/>
      <c r="Q1634" s="226"/>
      <c r="R1634" s="227"/>
      <c r="S1634" s="227"/>
      <c r="T1634" s="227"/>
      <c r="U1634" s="227"/>
      <c r="V1634" s="227"/>
      <c r="W1634" s="227"/>
      <c r="X1634" s="227"/>
      <c r="Y1634" s="227"/>
      <c r="Z1634" s="227"/>
      <c r="AA1634" s="227"/>
      <c r="AB1634" s="228"/>
      <c r="AC1634" s="149">
        <f>IF($D1634="",0,IF($E1634="",0,IF(VLOOKUP($E1634,paramètres!$E$33:$F$44,2,FALSE)&lt;=VLOOKUP($AC$18,paramètres!$E$33:$F$44,2,FALSE),Q1634*$D1634,0)))</f>
        <v>0</v>
      </c>
      <c r="AD1634" s="13">
        <f>IF($D1634="",0,IF($E1634="",0,IF(VLOOKUP($E1634,paramètres!$E$33:$F$44,2,FALSE)&lt;=VLOOKUP($AD$18,paramètres!$E$33:$F$44,2,FALSE),R1634*$D1634,0)))</f>
        <v>0</v>
      </c>
      <c r="AE1634" s="13">
        <f>IF($D1634="",0,IF($E1634="",0,IF(VLOOKUP($E1634,paramètres!$E$33:$F$44,2,FALSE)&lt;=VLOOKUP($AE$18,paramètres!$E$33:$F$44,2,FALSE),S1634*$D1634,0)))</f>
        <v>0</v>
      </c>
      <c r="AF1634" s="13">
        <f>IF($D1634="",0,IF($E1634="",0,IF(VLOOKUP($E1634,paramètres!$E$33:$F$44,2,FALSE)&lt;=VLOOKUP($AF$18,paramètres!$E$33:$F$44,2,FALSE),T1634*$D1634,0)))</f>
        <v>0</v>
      </c>
      <c r="AG1634" s="13">
        <f>IF($D1634="",0,IF($E1634="",0,IF(VLOOKUP($E1634,paramètres!$E$33:$F$44,2,FALSE)&lt;=VLOOKUP($AG$18,paramètres!$E$33:$F$44,2,FALSE),U1634*$D1634,0)))</f>
        <v>0</v>
      </c>
      <c r="AH1634" s="13">
        <f>IF($D1634="",0,IF($E1634="",0,IF(VLOOKUP($E1634,paramètres!$E$33:$F$44,2,FALSE)&lt;=VLOOKUP($AH$18,paramètres!$E$33:$F$44,2,FALSE),V1634*$D1634,0)))</f>
        <v>0</v>
      </c>
      <c r="AI1634" s="13">
        <f>IF($D1634="",0,IF($E1634="",0,IF(VLOOKUP($E1634,paramètres!$E$33:$F$44,2,FALSE)&lt;=VLOOKUP($AI$18,paramètres!$E$33:$F$44,2,FALSE),W1634*$D1634,0)))</f>
        <v>0</v>
      </c>
      <c r="AJ1634" s="13">
        <f>IF($D1634="",0,IF($E1634="",0,IF(VLOOKUP($E1634,paramètres!$E$33:$F$44,2,FALSE)&lt;=VLOOKUP($AJ$18,paramètres!$E$33:$F$44,2,FALSE),X1634*$D1634,0)))</f>
        <v>0</v>
      </c>
      <c r="AK1634" s="13">
        <f>IF($D1634="",0,IF($E1634="",0,IF(VLOOKUP($E1634,paramètres!$E$33:$F$44,2,FALSE)&lt;=VLOOKUP($AK$18,paramètres!$E$33:$F$44,2,FALSE),Y1634*$D1634,0)))</f>
        <v>0</v>
      </c>
      <c r="AL1634" s="13">
        <f>IF($D1634="",0,IF($E1634="",0,IF(VLOOKUP($E1634,paramètres!$E$33:$F$44,2,FALSE)&lt;=VLOOKUP($AL$18,paramètres!$E$33:$F$44,2,FALSE),Z1634*$D1634,0)))</f>
        <v>0</v>
      </c>
      <c r="AM1634" s="13">
        <f>IF($D1634="",0,IF($E1634="",0,IF(VLOOKUP($E1634,paramètres!$E$33:$F$44,2,FALSE)&lt;=VLOOKUP($AM$18,paramètres!$E$33:$F$44,2,FALSE),AA1634*$D1634,0)))</f>
        <v>0</v>
      </c>
      <c r="AN1634" s="154">
        <f>IF($D1634="",0,IF($E1634="",0,IF(VLOOKUP($E1634,paramètres!$E$33:$F$44,2,FALSE)&lt;=VLOOKUP($AN$18,paramètres!$E$33:$F$44,2,FALSE),AB1634*$D1634,0)))</f>
        <v>0</v>
      </c>
      <c r="AO1634" s="149" t="str">
        <f>IF(paramètres!$B$28=1,((SUM(Q1634:Z1634)/1.02)+SUM(AA1634:AB1634))*0.0303/9*COUNT(Q1634:Y1634),IF(paramètres!$B$28=2,(SUM(Q1634:AB1634))*0.0303/9*COUNT(Q1634:Y1634),"Missing Delta option"))</f>
        <v>Missing Delta option</v>
      </c>
      <c r="AP1634" s="13" t="str">
        <f>IF(paramètres!$B$28=1,(((SUM(Q1634:Z1634)/1.02)+SUM(AA1634:AB1634))+((SUM(AC1634:AL1634)/1.02)+SUM(AM1634:AO1634)))*cotpatr,IF(paramètres!$B$28=2,(SUM(Q1634:AO1634)*cotpatr),"Missing Delta Option"))</f>
        <v>Missing Delta Option</v>
      </c>
      <c r="AQ1634" s="13" t="str" cm="1">
        <f t="array" ref="AQ1634">IF(paramètres!$B$28=1,(((SUM(Q1634:Z1634)/1.02)+SUM(AA1634:AB1634))+((SUM(AC1634:AN1634)/1.02)+SUM(AM1634:AN1634)))/12*pécule,IF(paramètres!$B$28=2,SUM(Q1634:AN1634)/12*pécule,"Missing Delta Option"))</f>
        <v>Missing Delta Option</v>
      </c>
      <c r="AR1634" s="132" t="e">
        <f>IF(paramètres!$B$28=1,(((SUM(Q1634:Z1634)/1.02)+SUM(AA1634:AB1634))+((SUM(AC1634:AN1634)/1.02)+SUM(AM1634:AN1634)))+AO1634+AP1634+AQ1634,SUM(Q1634:AN1634)+AO1634+AP1634+AQ1634)</f>
        <v>#VALUE!</v>
      </c>
    </row>
    <row r="1635" spans="1:44" x14ac:dyDescent="0.25">
      <c r="A1635" s="131"/>
      <c r="B1635" s="39"/>
      <c r="C1635" s="39"/>
      <c r="D1635" s="93"/>
      <c r="E1635" s="68"/>
      <c r="F1635" s="40"/>
      <c r="G1635" s="94"/>
      <c r="H1635" s="38"/>
      <c r="I1635" s="95"/>
      <c r="J1635" s="40"/>
      <c r="K1635" s="38"/>
      <c r="L1635" s="95"/>
      <c r="M1635" s="40"/>
      <c r="N1635" s="38"/>
      <c r="O1635" s="95"/>
      <c r="P1635" s="68"/>
      <c r="Q1635" s="226"/>
      <c r="R1635" s="227"/>
      <c r="S1635" s="227"/>
      <c r="T1635" s="227"/>
      <c r="U1635" s="227"/>
      <c r="V1635" s="227"/>
      <c r="W1635" s="227"/>
      <c r="X1635" s="227"/>
      <c r="Y1635" s="227"/>
      <c r="Z1635" s="227"/>
      <c r="AA1635" s="227"/>
      <c r="AB1635" s="228"/>
      <c r="AC1635" s="149">
        <f>IF($D1635="",0,IF($E1635="",0,IF(VLOOKUP($E1635,paramètres!$E$33:$F$44,2,FALSE)&lt;=VLOOKUP($AC$18,paramètres!$E$33:$F$44,2,FALSE),Q1635*$D1635,0)))</f>
        <v>0</v>
      </c>
      <c r="AD1635" s="13">
        <f>IF($D1635="",0,IF($E1635="",0,IF(VLOOKUP($E1635,paramètres!$E$33:$F$44,2,FALSE)&lt;=VLOOKUP($AD$18,paramètres!$E$33:$F$44,2,FALSE),R1635*$D1635,0)))</f>
        <v>0</v>
      </c>
      <c r="AE1635" s="13">
        <f>IF($D1635="",0,IF($E1635="",0,IF(VLOOKUP($E1635,paramètres!$E$33:$F$44,2,FALSE)&lt;=VLOOKUP($AE$18,paramètres!$E$33:$F$44,2,FALSE),S1635*$D1635,0)))</f>
        <v>0</v>
      </c>
      <c r="AF1635" s="13">
        <f>IF($D1635="",0,IF($E1635="",0,IF(VLOOKUP($E1635,paramètres!$E$33:$F$44,2,FALSE)&lt;=VLOOKUP($AF$18,paramètres!$E$33:$F$44,2,FALSE),T1635*$D1635,0)))</f>
        <v>0</v>
      </c>
      <c r="AG1635" s="13">
        <f>IF($D1635="",0,IF($E1635="",0,IF(VLOOKUP($E1635,paramètres!$E$33:$F$44,2,FALSE)&lt;=VLOOKUP($AG$18,paramètres!$E$33:$F$44,2,FALSE),U1635*$D1635,0)))</f>
        <v>0</v>
      </c>
      <c r="AH1635" s="13">
        <f>IF($D1635="",0,IF($E1635="",0,IF(VLOOKUP($E1635,paramètres!$E$33:$F$44,2,FALSE)&lt;=VLOOKUP($AH$18,paramètres!$E$33:$F$44,2,FALSE),V1635*$D1635,0)))</f>
        <v>0</v>
      </c>
      <c r="AI1635" s="13">
        <f>IF($D1635="",0,IF($E1635="",0,IF(VLOOKUP($E1635,paramètres!$E$33:$F$44,2,FALSE)&lt;=VLOOKUP($AI$18,paramètres!$E$33:$F$44,2,FALSE),W1635*$D1635,0)))</f>
        <v>0</v>
      </c>
      <c r="AJ1635" s="13">
        <f>IF($D1635="",0,IF($E1635="",0,IF(VLOOKUP($E1635,paramètres!$E$33:$F$44,2,FALSE)&lt;=VLOOKUP($AJ$18,paramètres!$E$33:$F$44,2,FALSE),X1635*$D1635,0)))</f>
        <v>0</v>
      </c>
      <c r="AK1635" s="13">
        <f>IF($D1635="",0,IF($E1635="",0,IF(VLOOKUP($E1635,paramètres!$E$33:$F$44,2,FALSE)&lt;=VLOOKUP($AK$18,paramètres!$E$33:$F$44,2,FALSE),Y1635*$D1635,0)))</f>
        <v>0</v>
      </c>
      <c r="AL1635" s="13">
        <f>IF($D1635="",0,IF($E1635="",0,IF(VLOOKUP($E1635,paramètres!$E$33:$F$44,2,FALSE)&lt;=VLOOKUP($AL$18,paramètres!$E$33:$F$44,2,FALSE),Z1635*$D1635,0)))</f>
        <v>0</v>
      </c>
      <c r="AM1635" s="13">
        <f>IF($D1635="",0,IF($E1635="",0,IF(VLOOKUP($E1635,paramètres!$E$33:$F$44,2,FALSE)&lt;=VLOOKUP($AM$18,paramètres!$E$33:$F$44,2,FALSE),AA1635*$D1635,0)))</f>
        <v>0</v>
      </c>
      <c r="AN1635" s="154">
        <f>IF($D1635="",0,IF($E1635="",0,IF(VLOOKUP($E1635,paramètres!$E$33:$F$44,2,FALSE)&lt;=VLOOKUP($AN$18,paramètres!$E$33:$F$44,2,FALSE),AB1635*$D1635,0)))</f>
        <v>0</v>
      </c>
      <c r="AO1635" s="149" t="str">
        <f>IF(paramètres!$B$28=1,((SUM(Q1635:Z1635)/1.02)+SUM(AA1635:AB1635))*0.0303/9*COUNT(Q1635:Y1635),IF(paramètres!$B$28=2,(SUM(Q1635:AB1635))*0.0303/9*COUNT(Q1635:Y1635),"Missing Delta option"))</f>
        <v>Missing Delta option</v>
      </c>
      <c r="AP1635" s="13" t="str">
        <f>IF(paramètres!$B$28=1,(((SUM(Q1635:Z1635)/1.02)+SUM(AA1635:AB1635))+((SUM(AC1635:AL1635)/1.02)+SUM(AM1635:AO1635)))*cotpatr,IF(paramètres!$B$28=2,(SUM(Q1635:AO1635)*cotpatr),"Missing Delta Option"))</f>
        <v>Missing Delta Option</v>
      </c>
      <c r="AQ1635" s="13" t="str" cm="1">
        <f t="array" ref="AQ1635">IF(paramètres!$B$28=1,(((SUM(Q1635:Z1635)/1.02)+SUM(AA1635:AB1635))+((SUM(AC1635:AN1635)/1.02)+SUM(AM1635:AN1635)))/12*pécule,IF(paramètres!$B$28=2,SUM(Q1635:AN1635)/12*pécule,"Missing Delta Option"))</f>
        <v>Missing Delta Option</v>
      </c>
      <c r="AR1635" s="132" t="e">
        <f>IF(paramètres!$B$28=1,(((SUM(Q1635:Z1635)/1.02)+SUM(AA1635:AB1635))+((SUM(AC1635:AN1635)/1.02)+SUM(AM1635:AN1635)))+AO1635+AP1635+AQ1635,SUM(Q1635:AN1635)+AO1635+AP1635+AQ1635)</f>
        <v>#VALUE!</v>
      </c>
    </row>
    <row r="1636" spans="1:44" x14ac:dyDescent="0.25">
      <c r="A1636" s="131"/>
      <c r="B1636" s="39"/>
      <c r="C1636" s="39"/>
      <c r="D1636" s="93"/>
      <c r="E1636" s="68"/>
      <c r="F1636" s="40"/>
      <c r="G1636" s="94"/>
      <c r="H1636" s="38"/>
      <c r="I1636" s="95"/>
      <c r="J1636" s="40"/>
      <c r="K1636" s="38"/>
      <c r="L1636" s="95"/>
      <c r="M1636" s="40"/>
      <c r="N1636" s="38"/>
      <c r="O1636" s="95"/>
      <c r="P1636" s="68"/>
      <c r="Q1636" s="226"/>
      <c r="R1636" s="227"/>
      <c r="S1636" s="227"/>
      <c r="T1636" s="227"/>
      <c r="U1636" s="227"/>
      <c r="V1636" s="227"/>
      <c r="W1636" s="227"/>
      <c r="X1636" s="227"/>
      <c r="Y1636" s="227"/>
      <c r="Z1636" s="227"/>
      <c r="AA1636" s="227"/>
      <c r="AB1636" s="228"/>
      <c r="AC1636" s="149">
        <f>IF($D1636="",0,IF($E1636="",0,IF(VLOOKUP($E1636,paramètres!$E$33:$F$44,2,FALSE)&lt;=VLOOKUP($AC$18,paramètres!$E$33:$F$44,2,FALSE),Q1636*$D1636,0)))</f>
        <v>0</v>
      </c>
      <c r="AD1636" s="13">
        <f>IF($D1636="",0,IF($E1636="",0,IF(VLOOKUP($E1636,paramètres!$E$33:$F$44,2,FALSE)&lt;=VLOOKUP($AD$18,paramètres!$E$33:$F$44,2,FALSE),R1636*$D1636,0)))</f>
        <v>0</v>
      </c>
      <c r="AE1636" s="13">
        <f>IF($D1636="",0,IF($E1636="",0,IF(VLOOKUP($E1636,paramètres!$E$33:$F$44,2,FALSE)&lt;=VLOOKUP($AE$18,paramètres!$E$33:$F$44,2,FALSE),S1636*$D1636,0)))</f>
        <v>0</v>
      </c>
      <c r="AF1636" s="13">
        <f>IF($D1636="",0,IF($E1636="",0,IF(VLOOKUP($E1636,paramètres!$E$33:$F$44,2,FALSE)&lt;=VLOOKUP($AF$18,paramètres!$E$33:$F$44,2,FALSE),T1636*$D1636,0)))</f>
        <v>0</v>
      </c>
      <c r="AG1636" s="13">
        <f>IF($D1636="",0,IF($E1636="",0,IF(VLOOKUP($E1636,paramètres!$E$33:$F$44,2,FALSE)&lt;=VLOOKUP($AG$18,paramètres!$E$33:$F$44,2,FALSE),U1636*$D1636,0)))</f>
        <v>0</v>
      </c>
      <c r="AH1636" s="13">
        <f>IF($D1636="",0,IF($E1636="",0,IF(VLOOKUP($E1636,paramètres!$E$33:$F$44,2,FALSE)&lt;=VLOOKUP($AH$18,paramètres!$E$33:$F$44,2,FALSE),V1636*$D1636,0)))</f>
        <v>0</v>
      </c>
      <c r="AI1636" s="13">
        <f>IF($D1636="",0,IF($E1636="",0,IF(VLOOKUP($E1636,paramètres!$E$33:$F$44,2,FALSE)&lt;=VLOOKUP($AI$18,paramètres!$E$33:$F$44,2,FALSE),W1636*$D1636,0)))</f>
        <v>0</v>
      </c>
      <c r="AJ1636" s="13">
        <f>IF($D1636="",0,IF($E1636="",0,IF(VLOOKUP($E1636,paramètres!$E$33:$F$44,2,FALSE)&lt;=VLOOKUP($AJ$18,paramètres!$E$33:$F$44,2,FALSE),X1636*$D1636,0)))</f>
        <v>0</v>
      </c>
      <c r="AK1636" s="13">
        <f>IF($D1636="",0,IF($E1636="",0,IF(VLOOKUP($E1636,paramètres!$E$33:$F$44,2,FALSE)&lt;=VLOOKUP($AK$18,paramètres!$E$33:$F$44,2,FALSE),Y1636*$D1636,0)))</f>
        <v>0</v>
      </c>
      <c r="AL1636" s="13">
        <f>IF($D1636="",0,IF($E1636="",0,IF(VLOOKUP($E1636,paramètres!$E$33:$F$44,2,FALSE)&lt;=VLOOKUP($AL$18,paramètres!$E$33:$F$44,2,FALSE),Z1636*$D1636,0)))</f>
        <v>0</v>
      </c>
      <c r="AM1636" s="13">
        <f>IF($D1636="",0,IF($E1636="",0,IF(VLOOKUP($E1636,paramètres!$E$33:$F$44,2,FALSE)&lt;=VLOOKUP($AM$18,paramètres!$E$33:$F$44,2,FALSE),AA1636*$D1636,0)))</f>
        <v>0</v>
      </c>
      <c r="AN1636" s="154">
        <f>IF($D1636="",0,IF($E1636="",0,IF(VLOOKUP($E1636,paramètres!$E$33:$F$44,2,FALSE)&lt;=VLOOKUP($AN$18,paramètres!$E$33:$F$44,2,FALSE),AB1636*$D1636,0)))</f>
        <v>0</v>
      </c>
      <c r="AO1636" s="149" t="str">
        <f>IF(paramètres!$B$28=1,((SUM(Q1636:Z1636)/1.02)+SUM(AA1636:AB1636))*0.0303/9*COUNT(Q1636:Y1636),IF(paramètres!$B$28=2,(SUM(Q1636:AB1636))*0.0303/9*COUNT(Q1636:Y1636),"Missing Delta option"))</f>
        <v>Missing Delta option</v>
      </c>
      <c r="AP1636" s="13" t="str">
        <f>IF(paramètres!$B$28=1,(((SUM(Q1636:Z1636)/1.02)+SUM(AA1636:AB1636))+((SUM(AC1636:AL1636)/1.02)+SUM(AM1636:AO1636)))*cotpatr,IF(paramètres!$B$28=2,(SUM(Q1636:AO1636)*cotpatr),"Missing Delta Option"))</f>
        <v>Missing Delta Option</v>
      </c>
      <c r="AQ1636" s="13" t="str" cm="1">
        <f t="array" ref="AQ1636">IF(paramètres!$B$28=1,(((SUM(Q1636:Z1636)/1.02)+SUM(AA1636:AB1636))+((SUM(AC1636:AN1636)/1.02)+SUM(AM1636:AN1636)))/12*pécule,IF(paramètres!$B$28=2,SUM(Q1636:AN1636)/12*pécule,"Missing Delta Option"))</f>
        <v>Missing Delta Option</v>
      </c>
      <c r="AR1636" s="132" t="e">
        <f>IF(paramètres!$B$28=1,(((SUM(Q1636:Z1636)/1.02)+SUM(AA1636:AB1636))+((SUM(AC1636:AN1636)/1.02)+SUM(AM1636:AN1636)))+AO1636+AP1636+AQ1636,SUM(Q1636:AN1636)+AO1636+AP1636+AQ1636)</f>
        <v>#VALUE!</v>
      </c>
    </row>
    <row r="1637" spans="1:44" x14ac:dyDescent="0.25">
      <c r="A1637" s="131"/>
      <c r="B1637" s="39"/>
      <c r="C1637" s="39"/>
      <c r="D1637" s="93"/>
      <c r="E1637" s="68"/>
      <c r="F1637" s="40"/>
      <c r="G1637" s="94"/>
      <c r="H1637" s="38"/>
      <c r="I1637" s="95"/>
      <c r="J1637" s="40"/>
      <c r="K1637" s="38"/>
      <c r="L1637" s="95"/>
      <c r="M1637" s="40"/>
      <c r="N1637" s="38"/>
      <c r="O1637" s="95"/>
      <c r="P1637" s="68"/>
      <c r="Q1637" s="226"/>
      <c r="R1637" s="227"/>
      <c r="S1637" s="227"/>
      <c r="T1637" s="227"/>
      <c r="U1637" s="227"/>
      <c r="V1637" s="227"/>
      <c r="W1637" s="227"/>
      <c r="X1637" s="227"/>
      <c r="Y1637" s="227"/>
      <c r="Z1637" s="227"/>
      <c r="AA1637" s="227"/>
      <c r="AB1637" s="228"/>
      <c r="AC1637" s="149">
        <f>IF($D1637="",0,IF($E1637="",0,IF(VLOOKUP($E1637,paramètres!$E$33:$F$44,2,FALSE)&lt;=VLOOKUP($AC$18,paramètres!$E$33:$F$44,2,FALSE),Q1637*$D1637,0)))</f>
        <v>0</v>
      </c>
      <c r="AD1637" s="13">
        <f>IF($D1637="",0,IF($E1637="",0,IF(VLOOKUP($E1637,paramètres!$E$33:$F$44,2,FALSE)&lt;=VLOOKUP($AD$18,paramètres!$E$33:$F$44,2,FALSE),R1637*$D1637,0)))</f>
        <v>0</v>
      </c>
      <c r="AE1637" s="13">
        <f>IF($D1637="",0,IF($E1637="",0,IF(VLOOKUP($E1637,paramètres!$E$33:$F$44,2,FALSE)&lt;=VLOOKUP($AE$18,paramètres!$E$33:$F$44,2,FALSE),S1637*$D1637,0)))</f>
        <v>0</v>
      </c>
      <c r="AF1637" s="13">
        <f>IF($D1637="",0,IF($E1637="",0,IF(VLOOKUP($E1637,paramètres!$E$33:$F$44,2,FALSE)&lt;=VLOOKUP($AF$18,paramètres!$E$33:$F$44,2,FALSE),T1637*$D1637,0)))</f>
        <v>0</v>
      </c>
      <c r="AG1637" s="13">
        <f>IF($D1637="",0,IF($E1637="",0,IF(VLOOKUP($E1637,paramètres!$E$33:$F$44,2,FALSE)&lt;=VLOOKUP($AG$18,paramètres!$E$33:$F$44,2,FALSE),U1637*$D1637,0)))</f>
        <v>0</v>
      </c>
      <c r="AH1637" s="13">
        <f>IF($D1637="",0,IF($E1637="",0,IF(VLOOKUP($E1637,paramètres!$E$33:$F$44,2,FALSE)&lt;=VLOOKUP($AH$18,paramètres!$E$33:$F$44,2,FALSE),V1637*$D1637,0)))</f>
        <v>0</v>
      </c>
      <c r="AI1637" s="13">
        <f>IF($D1637="",0,IF($E1637="",0,IF(VLOOKUP($E1637,paramètres!$E$33:$F$44,2,FALSE)&lt;=VLOOKUP($AI$18,paramètres!$E$33:$F$44,2,FALSE),W1637*$D1637,0)))</f>
        <v>0</v>
      </c>
      <c r="AJ1637" s="13">
        <f>IF($D1637="",0,IF($E1637="",0,IF(VLOOKUP($E1637,paramètres!$E$33:$F$44,2,FALSE)&lt;=VLOOKUP($AJ$18,paramètres!$E$33:$F$44,2,FALSE),X1637*$D1637,0)))</f>
        <v>0</v>
      </c>
      <c r="AK1637" s="13">
        <f>IF($D1637="",0,IF($E1637="",0,IF(VLOOKUP($E1637,paramètres!$E$33:$F$44,2,FALSE)&lt;=VLOOKUP($AK$18,paramètres!$E$33:$F$44,2,FALSE),Y1637*$D1637,0)))</f>
        <v>0</v>
      </c>
      <c r="AL1637" s="13">
        <f>IF($D1637="",0,IF($E1637="",0,IF(VLOOKUP($E1637,paramètres!$E$33:$F$44,2,FALSE)&lt;=VLOOKUP($AL$18,paramètres!$E$33:$F$44,2,FALSE),Z1637*$D1637,0)))</f>
        <v>0</v>
      </c>
      <c r="AM1637" s="13">
        <f>IF($D1637="",0,IF($E1637="",0,IF(VLOOKUP($E1637,paramètres!$E$33:$F$44,2,FALSE)&lt;=VLOOKUP($AM$18,paramètres!$E$33:$F$44,2,FALSE),AA1637*$D1637,0)))</f>
        <v>0</v>
      </c>
      <c r="AN1637" s="154">
        <f>IF($D1637="",0,IF($E1637="",0,IF(VLOOKUP($E1637,paramètres!$E$33:$F$44,2,FALSE)&lt;=VLOOKUP($AN$18,paramètres!$E$33:$F$44,2,FALSE),AB1637*$D1637,0)))</f>
        <v>0</v>
      </c>
      <c r="AO1637" s="149" t="str">
        <f>IF(paramètres!$B$28=1,((SUM(Q1637:Z1637)/1.02)+SUM(AA1637:AB1637))*0.0303/9*COUNT(Q1637:Y1637),IF(paramètres!$B$28=2,(SUM(Q1637:AB1637))*0.0303/9*COUNT(Q1637:Y1637),"Missing Delta option"))</f>
        <v>Missing Delta option</v>
      </c>
      <c r="AP1637" s="13" t="str">
        <f>IF(paramètres!$B$28=1,(((SUM(Q1637:Z1637)/1.02)+SUM(AA1637:AB1637))+((SUM(AC1637:AL1637)/1.02)+SUM(AM1637:AO1637)))*cotpatr,IF(paramètres!$B$28=2,(SUM(Q1637:AO1637)*cotpatr),"Missing Delta Option"))</f>
        <v>Missing Delta Option</v>
      </c>
      <c r="AQ1637" s="13" t="str" cm="1">
        <f t="array" ref="AQ1637">IF(paramètres!$B$28=1,(((SUM(Q1637:Z1637)/1.02)+SUM(AA1637:AB1637))+((SUM(AC1637:AN1637)/1.02)+SUM(AM1637:AN1637)))/12*pécule,IF(paramètres!$B$28=2,SUM(Q1637:AN1637)/12*pécule,"Missing Delta Option"))</f>
        <v>Missing Delta Option</v>
      </c>
      <c r="AR1637" s="132" t="e">
        <f>IF(paramètres!$B$28=1,(((SUM(Q1637:Z1637)/1.02)+SUM(AA1637:AB1637))+((SUM(AC1637:AN1637)/1.02)+SUM(AM1637:AN1637)))+AO1637+AP1637+AQ1637,SUM(Q1637:AN1637)+AO1637+AP1637+AQ1637)</f>
        <v>#VALUE!</v>
      </c>
    </row>
    <row r="1638" spans="1:44" x14ac:dyDescent="0.25">
      <c r="A1638" s="131"/>
      <c r="B1638" s="39"/>
      <c r="C1638" s="39"/>
      <c r="D1638" s="93"/>
      <c r="E1638" s="68"/>
      <c r="F1638" s="40"/>
      <c r="G1638" s="94"/>
      <c r="H1638" s="38"/>
      <c r="I1638" s="95"/>
      <c r="J1638" s="40"/>
      <c r="K1638" s="38"/>
      <c r="L1638" s="95"/>
      <c r="M1638" s="40"/>
      <c r="N1638" s="38"/>
      <c r="O1638" s="95"/>
      <c r="P1638" s="68"/>
      <c r="Q1638" s="226"/>
      <c r="R1638" s="227"/>
      <c r="S1638" s="227"/>
      <c r="T1638" s="227"/>
      <c r="U1638" s="227"/>
      <c r="V1638" s="227"/>
      <c r="W1638" s="227"/>
      <c r="X1638" s="227"/>
      <c r="Y1638" s="227"/>
      <c r="Z1638" s="227"/>
      <c r="AA1638" s="227"/>
      <c r="AB1638" s="228"/>
      <c r="AC1638" s="149">
        <f>IF($D1638="",0,IF($E1638="",0,IF(VLOOKUP($E1638,paramètres!$E$33:$F$44,2,FALSE)&lt;=VLOOKUP($AC$18,paramètres!$E$33:$F$44,2,FALSE),Q1638*$D1638,0)))</f>
        <v>0</v>
      </c>
      <c r="AD1638" s="13">
        <f>IF($D1638="",0,IF($E1638="",0,IF(VLOOKUP($E1638,paramètres!$E$33:$F$44,2,FALSE)&lt;=VLOOKUP($AD$18,paramètres!$E$33:$F$44,2,FALSE),R1638*$D1638,0)))</f>
        <v>0</v>
      </c>
      <c r="AE1638" s="13">
        <f>IF($D1638="",0,IF($E1638="",0,IF(VLOOKUP($E1638,paramètres!$E$33:$F$44,2,FALSE)&lt;=VLOOKUP($AE$18,paramètres!$E$33:$F$44,2,FALSE),S1638*$D1638,0)))</f>
        <v>0</v>
      </c>
      <c r="AF1638" s="13">
        <f>IF($D1638="",0,IF($E1638="",0,IF(VLOOKUP($E1638,paramètres!$E$33:$F$44,2,FALSE)&lt;=VLOOKUP($AF$18,paramètres!$E$33:$F$44,2,FALSE),T1638*$D1638,0)))</f>
        <v>0</v>
      </c>
      <c r="AG1638" s="13">
        <f>IF($D1638="",0,IF($E1638="",0,IF(VLOOKUP($E1638,paramètres!$E$33:$F$44,2,FALSE)&lt;=VLOOKUP($AG$18,paramètres!$E$33:$F$44,2,FALSE),U1638*$D1638,0)))</f>
        <v>0</v>
      </c>
      <c r="AH1638" s="13">
        <f>IF($D1638="",0,IF($E1638="",0,IF(VLOOKUP($E1638,paramètres!$E$33:$F$44,2,FALSE)&lt;=VLOOKUP($AH$18,paramètres!$E$33:$F$44,2,FALSE),V1638*$D1638,0)))</f>
        <v>0</v>
      </c>
      <c r="AI1638" s="13">
        <f>IF($D1638="",0,IF($E1638="",0,IF(VLOOKUP($E1638,paramètres!$E$33:$F$44,2,FALSE)&lt;=VLOOKUP($AI$18,paramètres!$E$33:$F$44,2,FALSE),W1638*$D1638,0)))</f>
        <v>0</v>
      </c>
      <c r="AJ1638" s="13">
        <f>IF($D1638="",0,IF($E1638="",0,IF(VLOOKUP($E1638,paramètres!$E$33:$F$44,2,FALSE)&lt;=VLOOKUP($AJ$18,paramètres!$E$33:$F$44,2,FALSE),X1638*$D1638,0)))</f>
        <v>0</v>
      </c>
      <c r="AK1638" s="13">
        <f>IF($D1638="",0,IF($E1638="",0,IF(VLOOKUP($E1638,paramètres!$E$33:$F$44,2,FALSE)&lt;=VLOOKUP($AK$18,paramètres!$E$33:$F$44,2,FALSE),Y1638*$D1638,0)))</f>
        <v>0</v>
      </c>
      <c r="AL1638" s="13">
        <f>IF($D1638="",0,IF($E1638="",0,IF(VLOOKUP($E1638,paramètres!$E$33:$F$44,2,FALSE)&lt;=VLOOKUP($AL$18,paramètres!$E$33:$F$44,2,FALSE),Z1638*$D1638,0)))</f>
        <v>0</v>
      </c>
      <c r="AM1638" s="13">
        <f>IF($D1638="",0,IF($E1638="",0,IF(VLOOKUP($E1638,paramètres!$E$33:$F$44,2,FALSE)&lt;=VLOOKUP($AM$18,paramètres!$E$33:$F$44,2,FALSE),AA1638*$D1638,0)))</f>
        <v>0</v>
      </c>
      <c r="AN1638" s="154">
        <f>IF($D1638="",0,IF($E1638="",0,IF(VLOOKUP($E1638,paramètres!$E$33:$F$44,2,FALSE)&lt;=VLOOKUP($AN$18,paramètres!$E$33:$F$44,2,FALSE),AB1638*$D1638,0)))</f>
        <v>0</v>
      </c>
      <c r="AO1638" s="149" t="str">
        <f>IF(paramètres!$B$28=1,((SUM(Q1638:Z1638)/1.02)+SUM(AA1638:AB1638))*0.0303/9*COUNT(Q1638:Y1638),IF(paramètres!$B$28=2,(SUM(Q1638:AB1638))*0.0303/9*COUNT(Q1638:Y1638),"Missing Delta option"))</f>
        <v>Missing Delta option</v>
      </c>
      <c r="AP1638" s="13" t="str">
        <f>IF(paramètres!$B$28=1,(((SUM(Q1638:Z1638)/1.02)+SUM(AA1638:AB1638))+((SUM(AC1638:AL1638)/1.02)+SUM(AM1638:AO1638)))*cotpatr,IF(paramètres!$B$28=2,(SUM(Q1638:AO1638)*cotpatr),"Missing Delta Option"))</f>
        <v>Missing Delta Option</v>
      </c>
      <c r="AQ1638" s="13" t="str" cm="1">
        <f t="array" ref="AQ1638">IF(paramètres!$B$28=1,(((SUM(Q1638:Z1638)/1.02)+SUM(AA1638:AB1638))+((SUM(AC1638:AN1638)/1.02)+SUM(AM1638:AN1638)))/12*pécule,IF(paramètres!$B$28=2,SUM(Q1638:AN1638)/12*pécule,"Missing Delta Option"))</f>
        <v>Missing Delta Option</v>
      </c>
      <c r="AR1638" s="132" t="e">
        <f>IF(paramètres!$B$28=1,(((SUM(Q1638:Z1638)/1.02)+SUM(AA1638:AB1638))+((SUM(AC1638:AN1638)/1.02)+SUM(AM1638:AN1638)))+AO1638+AP1638+AQ1638,SUM(Q1638:AN1638)+AO1638+AP1638+AQ1638)</f>
        <v>#VALUE!</v>
      </c>
    </row>
    <row r="1639" spans="1:44" x14ac:dyDescent="0.25">
      <c r="A1639" s="131"/>
      <c r="B1639" s="39"/>
      <c r="C1639" s="39"/>
      <c r="D1639" s="93"/>
      <c r="E1639" s="68"/>
      <c r="F1639" s="40"/>
      <c r="G1639" s="94"/>
      <c r="H1639" s="38"/>
      <c r="I1639" s="95"/>
      <c r="J1639" s="40"/>
      <c r="K1639" s="38"/>
      <c r="L1639" s="95"/>
      <c r="M1639" s="40"/>
      <c r="N1639" s="38"/>
      <c r="O1639" s="95"/>
      <c r="P1639" s="68"/>
      <c r="Q1639" s="226"/>
      <c r="R1639" s="227"/>
      <c r="S1639" s="227"/>
      <c r="T1639" s="227"/>
      <c r="U1639" s="227"/>
      <c r="V1639" s="227"/>
      <c r="W1639" s="227"/>
      <c r="X1639" s="227"/>
      <c r="Y1639" s="227"/>
      <c r="Z1639" s="227"/>
      <c r="AA1639" s="227"/>
      <c r="AB1639" s="228"/>
      <c r="AC1639" s="149">
        <f>IF($D1639="",0,IF($E1639="",0,IF(VLOOKUP($E1639,paramètres!$E$33:$F$44,2,FALSE)&lt;=VLOOKUP($AC$18,paramètres!$E$33:$F$44,2,FALSE),Q1639*$D1639,0)))</f>
        <v>0</v>
      </c>
      <c r="AD1639" s="13">
        <f>IF($D1639="",0,IF($E1639="",0,IF(VLOOKUP($E1639,paramètres!$E$33:$F$44,2,FALSE)&lt;=VLOOKUP($AD$18,paramètres!$E$33:$F$44,2,FALSE),R1639*$D1639,0)))</f>
        <v>0</v>
      </c>
      <c r="AE1639" s="13">
        <f>IF($D1639="",0,IF($E1639="",0,IF(VLOOKUP($E1639,paramètres!$E$33:$F$44,2,FALSE)&lt;=VLOOKUP($AE$18,paramètres!$E$33:$F$44,2,FALSE),S1639*$D1639,0)))</f>
        <v>0</v>
      </c>
      <c r="AF1639" s="13">
        <f>IF($D1639="",0,IF($E1639="",0,IF(VLOOKUP($E1639,paramètres!$E$33:$F$44,2,FALSE)&lt;=VLOOKUP($AF$18,paramètres!$E$33:$F$44,2,FALSE),T1639*$D1639,0)))</f>
        <v>0</v>
      </c>
      <c r="AG1639" s="13">
        <f>IF($D1639="",0,IF($E1639="",0,IF(VLOOKUP($E1639,paramètres!$E$33:$F$44,2,FALSE)&lt;=VLOOKUP($AG$18,paramètres!$E$33:$F$44,2,FALSE),U1639*$D1639,0)))</f>
        <v>0</v>
      </c>
      <c r="AH1639" s="13">
        <f>IF($D1639="",0,IF($E1639="",0,IF(VLOOKUP($E1639,paramètres!$E$33:$F$44,2,FALSE)&lt;=VLOOKUP($AH$18,paramètres!$E$33:$F$44,2,FALSE),V1639*$D1639,0)))</f>
        <v>0</v>
      </c>
      <c r="AI1639" s="13">
        <f>IF($D1639="",0,IF($E1639="",0,IF(VLOOKUP($E1639,paramètres!$E$33:$F$44,2,FALSE)&lt;=VLOOKUP($AI$18,paramètres!$E$33:$F$44,2,FALSE),W1639*$D1639,0)))</f>
        <v>0</v>
      </c>
      <c r="AJ1639" s="13">
        <f>IF($D1639="",0,IF($E1639="",0,IF(VLOOKUP($E1639,paramètres!$E$33:$F$44,2,FALSE)&lt;=VLOOKUP($AJ$18,paramètres!$E$33:$F$44,2,FALSE),X1639*$D1639,0)))</f>
        <v>0</v>
      </c>
      <c r="AK1639" s="13">
        <f>IF($D1639="",0,IF($E1639="",0,IF(VLOOKUP($E1639,paramètres!$E$33:$F$44,2,FALSE)&lt;=VLOOKUP($AK$18,paramètres!$E$33:$F$44,2,FALSE),Y1639*$D1639,0)))</f>
        <v>0</v>
      </c>
      <c r="AL1639" s="13">
        <f>IF($D1639="",0,IF($E1639="",0,IF(VLOOKUP($E1639,paramètres!$E$33:$F$44,2,FALSE)&lt;=VLOOKUP($AL$18,paramètres!$E$33:$F$44,2,FALSE),Z1639*$D1639,0)))</f>
        <v>0</v>
      </c>
      <c r="AM1639" s="13">
        <f>IF($D1639="",0,IF($E1639="",0,IF(VLOOKUP($E1639,paramètres!$E$33:$F$44,2,FALSE)&lt;=VLOOKUP($AM$18,paramètres!$E$33:$F$44,2,FALSE),AA1639*$D1639,0)))</f>
        <v>0</v>
      </c>
      <c r="AN1639" s="154">
        <f>IF($D1639="",0,IF($E1639="",0,IF(VLOOKUP($E1639,paramètres!$E$33:$F$44,2,FALSE)&lt;=VLOOKUP($AN$18,paramètres!$E$33:$F$44,2,FALSE),AB1639*$D1639,0)))</f>
        <v>0</v>
      </c>
      <c r="AO1639" s="149" t="str">
        <f>IF(paramètres!$B$28=1,((SUM(Q1639:Z1639)/1.02)+SUM(AA1639:AB1639))*0.0303/9*COUNT(Q1639:Y1639),IF(paramètres!$B$28=2,(SUM(Q1639:AB1639))*0.0303/9*COUNT(Q1639:Y1639),"Missing Delta option"))</f>
        <v>Missing Delta option</v>
      </c>
      <c r="AP1639" s="13" t="str">
        <f>IF(paramètres!$B$28=1,(((SUM(Q1639:Z1639)/1.02)+SUM(AA1639:AB1639))+((SUM(AC1639:AL1639)/1.02)+SUM(AM1639:AO1639)))*cotpatr,IF(paramètres!$B$28=2,(SUM(Q1639:AO1639)*cotpatr),"Missing Delta Option"))</f>
        <v>Missing Delta Option</v>
      </c>
      <c r="AQ1639" s="13" t="str" cm="1">
        <f t="array" ref="AQ1639">IF(paramètres!$B$28=1,(((SUM(Q1639:Z1639)/1.02)+SUM(AA1639:AB1639))+((SUM(AC1639:AN1639)/1.02)+SUM(AM1639:AN1639)))/12*pécule,IF(paramètres!$B$28=2,SUM(Q1639:AN1639)/12*pécule,"Missing Delta Option"))</f>
        <v>Missing Delta Option</v>
      </c>
      <c r="AR1639" s="132" t="e">
        <f>IF(paramètres!$B$28=1,(((SUM(Q1639:Z1639)/1.02)+SUM(AA1639:AB1639))+((SUM(AC1639:AN1639)/1.02)+SUM(AM1639:AN1639)))+AO1639+AP1639+AQ1639,SUM(Q1639:AN1639)+AO1639+AP1639+AQ1639)</f>
        <v>#VALUE!</v>
      </c>
    </row>
    <row r="1640" spans="1:44" x14ac:dyDescent="0.25">
      <c r="A1640" s="131"/>
      <c r="B1640" s="39"/>
      <c r="C1640" s="39"/>
      <c r="D1640" s="93"/>
      <c r="E1640" s="68"/>
      <c r="F1640" s="40"/>
      <c r="G1640" s="94"/>
      <c r="H1640" s="38"/>
      <c r="I1640" s="95"/>
      <c r="J1640" s="40"/>
      <c r="K1640" s="38"/>
      <c r="L1640" s="95"/>
      <c r="M1640" s="40"/>
      <c r="N1640" s="38"/>
      <c r="O1640" s="95"/>
      <c r="P1640" s="68"/>
      <c r="Q1640" s="226"/>
      <c r="R1640" s="227"/>
      <c r="S1640" s="227"/>
      <c r="T1640" s="227"/>
      <c r="U1640" s="227"/>
      <c r="V1640" s="227"/>
      <c r="W1640" s="227"/>
      <c r="X1640" s="227"/>
      <c r="Y1640" s="227"/>
      <c r="Z1640" s="227"/>
      <c r="AA1640" s="227"/>
      <c r="AB1640" s="228"/>
      <c r="AC1640" s="149">
        <f>IF($D1640="",0,IF($E1640="",0,IF(VLOOKUP($E1640,paramètres!$E$33:$F$44,2,FALSE)&lt;=VLOOKUP($AC$18,paramètres!$E$33:$F$44,2,FALSE),Q1640*$D1640,0)))</f>
        <v>0</v>
      </c>
      <c r="AD1640" s="13">
        <f>IF($D1640="",0,IF($E1640="",0,IF(VLOOKUP($E1640,paramètres!$E$33:$F$44,2,FALSE)&lt;=VLOOKUP($AD$18,paramètres!$E$33:$F$44,2,FALSE),R1640*$D1640,0)))</f>
        <v>0</v>
      </c>
      <c r="AE1640" s="13">
        <f>IF($D1640="",0,IF($E1640="",0,IF(VLOOKUP($E1640,paramètres!$E$33:$F$44,2,FALSE)&lt;=VLOOKUP($AE$18,paramètres!$E$33:$F$44,2,FALSE),S1640*$D1640,0)))</f>
        <v>0</v>
      </c>
      <c r="AF1640" s="13">
        <f>IF($D1640="",0,IF($E1640="",0,IF(VLOOKUP($E1640,paramètres!$E$33:$F$44,2,FALSE)&lt;=VLOOKUP($AF$18,paramètres!$E$33:$F$44,2,FALSE),T1640*$D1640,0)))</f>
        <v>0</v>
      </c>
      <c r="AG1640" s="13">
        <f>IF($D1640="",0,IF($E1640="",0,IF(VLOOKUP($E1640,paramètres!$E$33:$F$44,2,FALSE)&lt;=VLOOKUP($AG$18,paramètres!$E$33:$F$44,2,FALSE),U1640*$D1640,0)))</f>
        <v>0</v>
      </c>
      <c r="AH1640" s="13">
        <f>IF($D1640="",0,IF($E1640="",0,IF(VLOOKUP($E1640,paramètres!$E$33:$F$44,2,FALSE)&lt;=VLOOKUP($AH$18,paramètres!$E$33:$F$44,2,FALSE),V1640*$D1640,0)))</f>
        <v>0</v>
      </c>
      <c r="AI1640" s="13">
        <f>IF($D1640="",0,IF($E1640="",0,IF(VLOOKUP($E1640,paramètres!$E$33:$F$44,2,FALSE)&lt;=VLOOKUP($AI$18,paramètres!$E$33:$F$44,2,FALSE),W1640*$D1640,0)))</f>
        <v>0</v>
      </c>
      <c r="AJ1640" s="13">
        <f>IF($D1640="",0,IF($E1640="",0,IF(VLOOKUP($E1640,paramètres!$E$33:$F$44,2,FALSE)&lt;=VLOOKUP($AJ$18,paramètres!$E$33:$F$44,2,FALSE),X1640*$D1640,0)))</f>
        <v>0</v>
      </c>
      <c r="AK1640" s="13">
        <f>IF($D1640="",0,IF($E1640="",0,IF(VLOOKUP($E1640,paramètres!$E$33:$F$44,2,FALSE)&lt;=VLOOKUP($AK$18,paramètres!$E$33:$F$44,2,FALSE),Y1640*$D1640,0)))</f>
        <v>0</v>
      </c>
      <c r="AL1640" s="13">
        <f>IF($D1640="",0,IF($E1640="",0,IF(VLOOKUP($E1640,paramètres!$E$33:$F$44,2,FALSE)&lt;=VLOOKUP($AL$18,paramètres!$E$33:$F$44,2,FALSE),Z1640*$D1640,0)))</f>
        <v>0</v>
      </c>
      <c r="AM1640" s="13">
        <f>IF($D1640="",0,IF($E1640="",0,IF(VLOOKUP($E1640,paramètres!$E$33:$F$44,2,FALSE)&lt;=VLOOKUP($AM$18,paramètres!$E$33:$F$44,2,FALSE),AA1640*$D1640,0)))</f>
        <v>0</v>
      </c>
      <c r="AN1640" s="154">
        <f>IF($D1640="",0,IF($E1640="",0,IF(VLOOKUP($E1640,paramètres!$E$33:$F$44,2,FALSE)&lt;=VLOOKUP($AN$18,paramètres!$E$33:$F$44,2,FALSE),AB1640*$D1640,0)))</f>
        <v>0</v>
      </c>
      <c r="AO1640" s="149" t="str">
        <f>IF(paramètres!$B$28=1,((SUM(Q1640:Z1640)/1.02)+SUM(AA1640:AB1640))*0.0303/9*COUNT(Q1640:Y1640),IF(paramètres!$B$28=2,(SUM(Q1640:AB1640))*0.0303/9*COUNT(Q1640:Y1640),"Missing Delta option"))</f>
        <v>Missing Delta option</v>
      </c>
      <c r="AP1640" s="13" t="str">
        <f>IF(paramètres!$B$28=1,(((SUM(Q1640:Z1640)/1.02)+SUM(AA1640:AB1640))+((SUM(AC1640:AL1640)/1.02)+SUM(AM1640:AO1640)))*cotpatr,IF(paramètres!$B$28=2,(SUM(Q1640:AO1640)*cotpatr),"Missing Delta Option"))</f>
        <v>Missing Delta Option</v>
      </c>
      <c r="AQ1640" s="13" t="str" cm="1">
        <f t="array" ref="AQ1640">IF(paramètres!$B$28=1,(((SUM(Q1640:Z1640)/1.02)+SUM(AA1640:AB1640))+((SUM(AC1640:AN1640)/1.02)+SUM(AM1640:AN1640)))/12*pécule,IF(paramètres!$B$28=2,SUM(Q1640:AN1640)/12*pécule,"Missing Delta Option"))</f>
        <v>Missing Delta Option</v>
      </c>
      <c r="AR1640" s="132" t="e">
        <f>IF(paramètres!$B$28=1,(((SUM(Q1640:Z1640)/1.02)+SUM(AA1640:AB1640))+((SUM(AC1640:AN1640)/1.02)+SUM(AM1640:AN1640)))+AO1640+AP1640+AQ1640,SUM(Q1640:AN1640)+AO1640+AP1640+AQ1640)</f>
        <v>#VALUE!</v>
      </c>
    </row>
    <row r="1641" spans="1:44" x14ac:dyDescent="0.25">
      <c r="A1641" s="131"/>
      <c r="B1641" s="39"/>
      <c r="C1641" s="39"/>
      <c r="D1641" s="93"/>
      <c r="E1641" s="68"/>
      <c r="F1641" s="40"/>
      <c r="G1641" s="94"/>
      <c r="H1641" s="38"/>
      <c r="I1641" s="95"/>
      <c r="J1641" s="40"/>
      <c r="K1641" s="38"/>
      <c r="L1641" s="95"/>
      <c r="M1641" s="40"/>
      <c r="N1641" s="38"/>
      <c r="O1641" s="95"/>
      <c r="P1641" s="68"/>
      <c r="Q1641" s="226"/>
      <c r="R1641" s="227"/>
      <c r="S1641" s="227"/>
      <c r="T1641" s="227"/>
      <c r="U1641" s="227"/>
      <c r="V1641" s="227"/>
      <c r="W1641" s="227"/>
      <c r="X1641" s="227"/>
      <c r="Y1641" s="227"/>
      <c r="Z1641" s="227"/>
      <c r="AA1641" s="227"/>
      <c r="AB1641" s="228"/>
      <c r="AC1641" s="149">
        <f>IF($D1641="",0,IF($E1641="",0,IF(VLOOKUP($E1641,paramètres!$E$33:$F$44,2,FALSE)&lt;=VLOOKUP($AC$18,paramètres!$E$33:$F$44,2,FALSE),Q1641*$D1641,0)))</f>
        <v>0</v>
      </c>
      <c r="AD1641" s="13">
        <f>IF($D1641="",0,IF($E1641="",0,IF(VLOOKUP($E1641,paramètres!$E$33:$F$44,2,FALSE)&lt;=VLOOKUP($AD$18,paramètres!$E$33:$F$44,2,FALSE),R1641*$D1641,0)))</f>
        <v>0</v>
      </c>
      <c r="AE1641" s="13">
        <f>IF($D1641="",0,IF($E1641="",0,IF(VLOOKUP($E1641,paramètres!$E$33:$F$44,2,FALSE)&lt;=VLOOKUP($AE$18,paramètres!$E$33:$F$44,2,FALSE),S1641*$D1641,0)))</f>
        <v>0</v>
      </c>
      <c r="AF1641" s="13">
        <f>IF($D1641="",0,IF($E1641="",0,IF(VLOOKUP($E1641,paramètres!$E$33:$F$44,2,FALSE)&lt;=VLOOKUP($AF$18,paramètres!$E$33:$F$44,2,FALSE),T1641*$D1641,0)))</f>
        <v>0</v>
      </c>
      <c r="AG1641" s="13">
        <f>IF($D1641="",0,IF($E1641="",0,IF(VLOOKUP($E1641,paramètres!$E$33:$F$44,2,FALSE)&lt;=VLOOKUP($AG$18,paramètres!$E$33:$F$44,2,FALSE),U1641*$D1641,0)))</f>
        <v>0</v>
      </c>
      <c r="AH1641" s="13">
        <f>IF($D1641="",0,IF($E1641="",0,IF(VLOOKUP($E1641,paramètres!$E$33:$F$44,2,FALSE)&lt;=VLOOKUP($AH$18,paramètres!$E$33:$F$44,2,FALSE),V1641*$D1641,0)))</f>
        <v>0</v>
      </c>
      <c r="AI1641" s="13">
        <f>IF($D1641="",0,IF($E1641="",0,IF(VLOOKUP($E1641,paramètres!$E$33:$F$44,2,FALSE)&lt;=VLOOKUP($AI$18,paramètres!$E$33:$F$44,2,FALSE),W1641*$D1641,0)))</f>
        <v>0</v>
      </c>
      <c r="AJ1641" s="13">
        <f>IF($D1641="",0,IF($E1641="",0,IF(VLOOKUP($E1641,paramètres!$E$33:$F$44,2,FALSE)&lt;=VLOOKUP($AJ$18,paramètres!$E$33:$F$44,2,FALSE),X1641*$D1641,0)))</f>
        <v>0</v>
      </c>
      <c r="AK1641" s="13">
        <f>IF($D1641="",0,IF($E1641="",0,IF(VLOOKUP($E1641,paramètres!$E$33:$F$44,2,FALSE)&lt;=VLOOKUP($AK$18,paramètres!$E$33:$F$44,2,FALSE),Y1641*$D1641,0)))</f>
        <v>0</v>
      </c>
      <c r="AL1641" s="13">
        <f>IF($D1641="",0,IF($E1641="",0,IF(VLOOKUP($E1641,paramètres!$E$33:$F$44,2,FALSE)&lt;=VLOOKUP($AL$18,paramètres!$E$33:$F$44,2,FALSE),Z1641*$D1641,0)))</f>
        <v>0</v>
      </c>
      <c r="AM1641" s="13">
        <f>IF($D1641="",0,IF($E1641="",0,IF(VLOOKUP($E1641,paramètres!$E$33:$F$44,2,FALSE)&lt;=VLOOKUP($AM$18,paramètres!$E$33:$F$44,2,FALSE),AA1641*$D1641,0)))</f>
        <v>0</v>
      </c>
      <c r="AN1641" s="154">
        <f>IF($D1641="",0,IF($E1641="",0,IF(VLOOKUP($E1641,paramètres!$E$33:$F$44,2,FALSE)&lt;=VLOOKUP($AN$18,paramètres!$E$33:$F$44,2,FALSE),AB1641*$D1641,0)))</f>
        <v>0</v>
      </c>
      <c r="AO1641" s="149" t="str">
        <f>IF(paramètres!$B$28=1,((SUM(Q1641:Z1641)/1.02)+SUM(AA1641:AB1641))*0.0303/9*COUNT(Q1641:Y1641),IF(paramètres!$B$28=2,(SUM(Q1641:AB1641))*0.0303/9*COUNT(Q1641:Y1641),"Missing Delta option"))</f>
        <v>Missing Delta option</v>
      </c>
      <c r="AP1641" s="13" t="str">
        <f>IF(paramètres!$B$28=1,(((SUM(Q1641:Z1641)/1.02)+SUM(AA1641:AB1641))+((SUM(AC1641:AL1641)/1.02)+SUM(AM1641:AO1641)))*cotpatr,IF(paramètres!$B$28=2,(SUM(Q1641:AO1641)*cotpatr),"Missing Delta Option"))</f>
        <v>Missing Delta Option</v>
      </c>
      <c r="AQ1641" s="13" t="str" cm="1">
        <f t="array" ref="AQ1641">IF(paramètres!$B$28=1,(((SUM(Q1641:Z1641)/1.02)+SUM(AA1641:AB1641))+((SUM(AC1641:AN1641)/1.02)+SUM(AM1641:AN1641)))/12*pécule,IF(paramètres!$B$28=2,SUM(Q1641:AN1641)/12*pécule,"Missing Delta Option"))</f>
        <v>Missing Delta Option</v>
      </c>
      <c r="AR1641" s="132" t="e">
        <f>IF(paramètres!$B$28=1,(((SUM(Q1641:Z1641)/1.02)+SUM(AA1641:AB1641))+((SUM(AC1641:AN1641)/1.02)+SUM(AM1641:AN1641)))+AO1641+AP1641+AQ1641,SUM(Q1641:AN1641)+AO1641+AP1641+AQ1641)</f>
        <v>#VALUE!</v>
      </c>
    </row>
    <row r="1642" spans="1:44" x14ac:dyDescent="0.25">
      <c r="A1642" s="131"/>
      <c r="B1642" s="39"/>
      <c r="C1642" s="39"/>
      <c r="D1642" s="93"/>
      <c r="E1642" s="68"/>
      <c r="F1642" s="40"/>
      <c r="G1642" s="94"/>
      <c r="H1642" s="38"/>
      <c r="I1642" s="95"/>
      <c r="J1642" s="40"/>
      <c r="K1642" s="38"/>
      <c r="L1642" s="95"/>
      <c r="M1642" s="40"/>
      <c r="N1642" s="38"/>
      <c r="O1642" s="95"/>
      <c r="P1642" s="68"/>
      <c r="Q1642" s="226"/>
      <c r="R1642" s="227"/>
      <c r="S1642" s="227"/>
      <c r="T1642" s="227"/>
      <c r="U1642" s="227"/>
      <c r="V1642" s="227"/>
      <c r="W1642" s="227"/>
      <c r="X1642" s="227"/>
      <c r="Y1642" s="227"/>
      <c r="Z1642" s="227"/>
      <c r="AA1642" s="227"/>
      <c r="AB1642" s="228"/>
      <c r="AC1642" s="149">
        <f>IF($D1642="",0,IF($E1642="",0,IF(VLOOKUP($E1642,paramètres!$E$33:$F$44,2,FALSE)&lt;=VLOOKUP($AC$18,paramètres!$E$33:$F$44,2,FALSE),Q1642*$D1642,0)))</f>
        <v>0</v>
      </c>
      <c r="AD1642" s="13">
        <f>IF($D1642="",0,IF($E1642="",0,IF(VLOOKUP($E1642,paramètres!$E$33:$F$44,2,FALSE)&lt;=VLOOKUP($AD$18,paramètres!$E$33:$F$44,2,FALSE),R1642*$D1642,0)))</f>
        <v>0</v>
      </c>
      <c r="AE1642" s="13">
        <f>IF($D1642="",0,IF($E1642="",0,IF(VLOOKUP($E1642,paramètres!$E$33:$F$44,2,FALSE)&lt;=VLOOKUP($AE$18,paramètres!$E$33:$F$44,2,FALSE),S1642*$D1642,0)))</f>
        <v>0</v>
      </c>
      <c r="AF1642" s="13">
        <f>IF($D1642="",0,IF($E1642="",0,IF(VLOOKUP($E1642,paramètres!$E$33:$F$44,2,FALSE)&lt;=VLOOKUP($AF$18,paramètres!$E$33:$F$44,2,FALSE),T1642*$D1642,0)))</f>
        <v>0</v>
      </c>
      <c r="AG1642" s="13">
        <f>IF($D1642="",0,IF($E1642="",0,IF(VLOOKUP($E1642,paramètres!$E$33:$F$44,2,FALSE)&lt;=VLOOKUP($AG$18,paramètres!$E$33:$F$44,2,FALSE),U1642*$D1642,0)))</f>
        <v>0</v>
      </c>
      <c r="AH1642" s="13">
        <f>IF($D1642="",0,IF($E1642="",0,IF(VLOOKUP($E1642,paramètres!$E$33:$F$44,2,FALSE)&lt;=VLOOKUP($AH$18,paramètres!$E$33:$F$44,2,FALSE),V1642*$D1642,0)))</f>
        <v>0</v>
      </c>
      <c r="AI1642" s="13">
        <f>IF($D1642="",0,IF($E1642="",0,IF(VLOOKUP($E1642,paramètres!$E$33:$F$44,2,FALSE)&lt;=VLOOKUP($AI$18,paramètres!$E$33:$F$44,2,FALSE),W1642*$D1642,0)))</f>
        <v>0</v>
      </c>
      <c r="AJ1642" s="13">
        <f>IF($D1642="",0,IF($E1642="",0,IF(VLOOKUP($E1642,paramètres!$E$33:$F$44,2,FALSE)&lt;=VLOOKUP($AJ$18,paramètres!$E$33:$F$44,2,FALSE),X1642*$D1642,0)))</f>
        <v>0</v>
      </c>
      <c r="AK1642" s="13">
        <f>IF($D1642="",0,IF($E1642="",0,IF(VLOOKUP($E1642,paramètres!$E$33:$F$44,2,FALSE)&lt;=VLOOKUP($AK$18,paramètres!$E$33:$F$44,2,FALSE),Y1642*$D1642,0)))</f>
        <v>0</v>
      </c>
      <c r="AL1642" s="13">
        <f>IF($D1642="",0,IF($E1642="",0,IF(VLOOKUP($E1642,paramètres!$E$33:$F$44,2,FALSE)&lt;=VLOOKUP($AL$18,paramètres!$E$33:$F$44,2,FALSE),Z1642*$D1642,0)))</f>
        <v>0</v>
      </c>
      <c r="AM1642" s="13">
        <f>IF($D1642="",0,IF($E1642="",0,IF(VLOOKUP($E1642,paramètres!$E$33:$F$44,2,FALSE)&lt;=VLOOKUP($AM$18,paramètres!$E$33:$F$44,2,FALSE),AA1642*$D1642,0)))</f>
        <v>0</v>
      </c>
      <c r="AN1642" s="154">
        <f>IF($D1642="",0,IF($E1642="",0,IF(VLOOKUP($E1642,paramètres!$E$33:$F$44,2,FALSE)&lt;=VLOOKUP($AN$18,paramètres!$E$33:$F$44,2,FALSE),AB1642*$D1642,0)))</f>
        <v>0</v>
      </c>
      <c r="AO1642" s="149" t="str">
        <f>IF(paramètres!$B$28=1,((SUM(Q1642:Z1642)/1.02)+SUM(AA1642:AB1642))*0.0303/9*COUNT(Q1642:Y1642),IF(paramètres!$B$28=2,(SUM(Q1642:AB1642))*0.0303/9*COUNT(Q1642:Y1642),"Missing Delta option"))</f>
        <v>Missing Delta option</v>
      </c>
      <c r="AP1642" s="13" t="str">
        <f>IF(paramètres!$B$28=1,(((SUM(Q1642:Z1642)/1.02)+SUM(AA1642:AB1642))+((SUM(AC1642:AL1642)/1.02)+SUM(AM1642:AO1642)))*cotpatr,IF(paramètres!$B$28=2,(SUM(Q1642:AO1642)*cotpatr),"Missing Delta Option"))</f>
        <v>Missing Delta Option</v>
      </c>
      <c r="AQ1642" s="13" t="str" cm="1">
        <f t="array" ref="AQ1642">IF(paramètres!$B$28=1,(((SUM(Q1642:Z1642)/1.02)+SUM(AA1642:AB1642))+((SUM(AC1642:AN1642)/1.02)+SUM(AM1642:AN1642)))/12*pécule,IF(paramètres!$B$28=2,SUM(Q1642:AN1642)/12*pécule,"Missing Delta Option"))</f>
        <v>Missing Delta Option</v>
      </c>
      <c r="AR1642" s="132" t="e">
        <f>IF(paramètres!$B$28=1,(((SUM(Q1642:Z1642)/1.02)+SUM(AA1642:AB1642))+((SUM(AC1642:AN1642)/1.02)+SUM(AM1642:AN1642)))+AO1642+AP1642+AQ1642,SUM(Q1642:AN1642)+AO1642+AP1642+AQ1642)</f>
        <v>#VALUE!</v>
      </c>
    </row>
    <row r="1643" spans="1:44" x14ac:dyDescent="0.25">
      <c r="A1643" s="131"/>
      <c r="B1643" s="39"/>
      <c r="C1643" s="39"/>
      <c r="D1643" s="93"/>
      <c r="E1643" s="68"/>
      <c r="F1643" s="40"/>
      <c r="G1643" s="94"/>
      <c r="H1643" s="38"/>
      <c r="I1643" s="95"/>
      <c r="J1643" s="40"/>
      <c r="K1643" s="38"/>
      <c r="L1643" s="95"/>
      <c r="M1643" s="40"/>
      <c r="N1643" s="38"/>
      <c r="O1643" s="95"/>
      <c r="P1643" s="68"/>
      <c r="Q1643" s="226"/>
      <c r="R1643" s="227"/>
      <c r="S1643" s="227"/>
      <c r="T1643" s="227"/>
      <c r="U1643" s="227"/>
      <c r="V1643" s="227"/>
      <c r="W1643" s="227"/>
      <c r="X1643" s="227"/>
      <c r="Y1643" s="227"/>
      <c r="Z1643" s="227"/>
      <c r="AA1643" s="227"/>
      <c r="AB1643" s="228"/>
      <c r="AC1643" s="149">
        <f>IF($D1643="",0,IF($E1643="",0,IF(VLOOKUP($E1643,paramètres!$E$33:$F$44,2,FALSE)&lt;=VLOOKUP($AC$18,paramètres!$E$33:$F$44,2,FALSE),Q1643*$D1643,0)))</f>
        <v>0</v>
      </c>
      <c r="AD1643" s="13">
        <f>IF($D1643="",0,IF($E1643="",0,IF(VLOOKUP($E1643,paramètres!$E$33:$F$44,2,FALSE)&lt;=VLOOKUP($AD$18,paramètres!$E$33:$F$44,2,FALSE),R1643*$D1643,0)))</f>
        <v>0</v>
      </c>
      <c r="AE1643" s="13">
        <f>IF($D1643="",0,IF($E1643="",0,IF(VLOOKUP($E1643,paramètres!$E$33:$F$44,2,FALSE)&lt;=VLOOKUP($AE$18,paramètres!$E$33:$F$44,2,FALSE),S1643*$D1643,0)))</f>
        <v>0</v>
      </c>
      <c r="AF1643" s="13">
        <f>IF($D1643="",0,IF($E1643="",0,IF(VLOOKUP($E1643,paramètres!$E$33:$F$44,2,FALSE)&lt;=VLOOKUP($AF$18,paramètres!$E$33:$F$44,2,FALSE),T1643*$D1643,0)))</f>
        <v>0</v>
      </c>
      <c r="AG1643" s="13">
        <f>IF($D1643="",0,IF($E1643="",0,IF(VLOOKUP($E1643,paramètres!$E$33:$F$44,2,FALSE)&lt;=VLOOKUP($AG$18,paramètres!$E$33:$F$44,2,FALSE),U1643*$D1643,0)))</f>
        <v>0</v>
      </c>
      <c r="AH1643" s="13">
        <f>IF($D1643="",0,IF($E1643="",0,IF(VLOOKUP($E1643,paramètres!$E$33:$F$44,2,FALSE)&lt;=VLOOKUP($AH$18,paramètres!$E$33:$F$44,2,FALSE),V1643*$D1643,0)))</f>
        <v>0</v>
      </c>
      <c r="AI1643" s="13">
        <f>IF($D1643="",0,IF($E1643="",0,IF(VLOOKUP($E1643,paramètres!$E$33:$F$44,2,FALSE)&lt;=VLOOKUP($AI$18,paramètres!$E$33:$F$44,2,FALSE),W1643*$D1643,0)))</f>
        <v>0</v>
      </c>
      <c r="AJ1643" s="13">
        <f>IF($D1643="",0,IF($E1643="",0,IF(VLOOKUP($E1643,paramètres!$E$33:$F$44,2,FALSE)&lt;=VLOOKUP($AJ$18,paramètres!$E$33:$F$44,2,FALSE),X1643*$D1643,0)))</f>
        <v>0</v>
      </c>
      <c r="AK1643" s="13">
        <f>IF($D1643="",0,IF($E1643="",0,IF(VLOOKUP($E1643,paramètres!$E$33:$F$44,2,FALSE)&lt;=VLOOKUP($AK$18,paramètres!$E$33:$F$44,2,FALSE),Y1643*$D1643,0)))</f>
        <v>0</v>
      </c>
      <c r="AL1643" s="13">
        <f>IF($D1643="",0,IF($E1643="",0,IF(VLOOKUP($E1643,paramètres!$E$33:$F$44,2,FALSE)&lt;=VLOOKUP($AL$18,paramètres!$E$33:$F$44,2,FALSE),Z1643*$D1643,0)))</f>
        <v>0</v>
      </c>
      <c r="AM1643" s="13">
        <f>IF($D1643="",0,IF($E1643="",0,IF(VLOOKUP($E1643,paramètres!$E$33:$F$44,2,FALSE)&lt;=VLOOKUP($AM$18,paramètres!$E$33:$F$44,2,FALSE),AA1643*$D1643,0)))</f>
        <v>0</v>
      </c>
      <c r="AN1643" s="154">
        <f>IF($D1643="",0,IF($E1643="",0,IF(VLOOKUP($E1643,paramètres!$E$33:$F$44,2,FALSE)&lt;=VLOOKUP($AN$18,paramètres!$E$33:$F$44,2,FALSE),AB1643*$D1643,0)))</f>
        <v>0</v>
      </c>
      <c r="AO1643" s="149" t="str">
        <f>IF(paramètres!$B$28=1,((SUM(Q1643:Z1643)/1.02)+SUM(AA1643:AB1643))*0.0303/9*COUNT(Q1643:Y1643),IF(paramètres!$B$28=2,(SUM(Q1643:AB1643))*0.0303/9*COUNT(Q1643:Y1643),"Missing Delta option"))</f>
        <v>Missing Delta option</v>
      </c>
      <c r="AP1643" s="13" t="str">
        <f>IF(paramètres!$B$28=1,(((SUM(Q1643:Z1643)/1.02)+SUM(AA1643:AB1643))+((SUM(AC1643:AL1643)/1.02)+SUM(AM1643:AO1643)))*cotpatr,IF(paramètres!$B$28=2,(SUM(Q1643:AO1643)*cotpatr),"Missing Delta Option"))</f>
        <v>Missing Delta Option</v>
      </c>
      <c r="AQ1643" s="13" t="str" cm="1">
        <f t="array" ref="AQ1643">IF(paramètres!$B$28=1,(((SUM(Q1643:Z1643)/1.02)+SUM(AA1643:AB1643))+((SUM(AC1643:AN1643)/1.02)+SUM(AM1643:AN1643)))/12*pécule,IF(paramètres!$B$28=2,SUM(Q1643:AN1643)/12*pécule,"Missing Delta Option"))</f>
        <v>Missing Delta Option</v>
      </c>
      <c r="AR1643" s="132" t="e">
        <f>IF(paramètres!$B$28=1,(((SUM(Q1643:Z1643)/1.02)+SUM(AA1643:AB1643))+((SUM(AC1643:AN1643)/1.02)+SUM(AM1643:AN1643)))+AO1643+AP1643+AQ1643,SUM(Q1643:AN1643)+AO1643+AP1643+AQ1643)</f>
        <v>#VALUE!</v>
      </c>
    </row>
    <row r="1644" spans="1:44" x14ac:dyDescent="0.25">
      <c r="A1644" s="131"/>
      <c r="B1644" s="39"/>
      <c r="C1644" s="39"/>
      <c r="D1644" s="93"/>
      <c r="E1644" s="68"/>
      <c r="F1644" s="40"/>
      <c r="G1644" s="94"/>
      <c r="H1644" s="38"/>
      <c r="I1644" s="95"/>
      <c r="J1644" s="40"/>
      <c r="K1644" s="38"/>
      <c r="L1644" s="95"/>
      <c r="M1644" s="40"/>
      <c r="N1644" s="38"/>
      <c r="O1644" s="95"/>
      <c r="P1644" s="68"/>
      <c r="Q1644" s="226"/>
      <c r="R1644" s="227"/>
      <c r="S1644" s="227"/>
      <c r="T1644" s="227"/>
      <c r="U1644" s="227"/>
      <c r="V1644" s="227"/>
      <c r="W1644" s="227"/>
      <c r="X1644" s="227"/>
      <c r="Y1644" s="227"/>
      <c r="Z1644" s="227"/>
      <c r="AA1644" s="227"/>
      <c r="AB1644" s="228"/>
      <c r="AC1644" s="149">
        <f>IF($D1644="",0,IF($E1644="",0,IF(VLOOKUP($E1644,paramètres!$E$33:$F$44,2,FALSE)&lt;=VLOOKUP($AC$18,paramètres!$E$33:$F$44,2,FALSE),Q1644*$D1644,0)))</f>
        <v>0</v>
      </c>
      <c r="AD1644" s="13">
        <f>IF($D1644="",0,IF($E1644="",0,IF(VLOOKUP($E1644,paramètres!$E$33:$F$44,2,FALSE)&lt;=VLOOKUP($AD$18,paramètres!$E$33:$F$44,2,FALSE),R1644*$D1644,0)))</f>
        <v>0</v>
      </c>
      <c r="AE1644" s="13">
        <f>IF($D1644="",0,IF($E1644="",0,IF(VLOOKUP($E1644,paramètres!$E$33:$F$44,2,FALSE)&lt;=VLOOKUP($AE$18,paramètres!$E$33:$F$44,2,FALSE),S1644*$D1644,0)))</f>
        <v>0</v>
      </c>
      <c r="AF1644" s="13">
        <f>IF($D1644="",0,IF($E1644="",0,IF(VLOOKUP($E1644,paramètres!$E$33:$F$44,2,FALSE)&lt;=VLOOKUP($AF$18,paramètres!$E$33:$F$44,2,FALSE),T1644*$D1644,0)))</f>
        <v>0</v>
      </c>
      <c r="AG1644" s="13">
        <f>IF($D1644="",0,IF($E1644="",0,IF(VLOOKUP($E1644,paramètres!$E$33:$F$44,2,FALSE)&lt;=VLOOKUP($AG$18,paramètres!$E$33:$F$44,2,FALSE),U1644*$D1644,0)))</f>
        <v>0</v>
      </c>
      <c r="AH1644" s="13">
        <f>IF($D1644="",0,IF($E1644="",0,IF(VLOOKUP($E1644,paramètres!$E$33:$F$44,2,FALSE)&lt;=VLOOKUP($AH$18,paramètres!$E$33:$F$44,2,FALSE),V1644*$D1644,0)))</f>
        <v>0</v>
      </c>
      <c r="AI1644" s="13">
        <f>IF($D1644="",0,IF($E1644="",0,IF(VLOOKUP($E1644,paramètres!$E$33:$F$44,2,FALSE)&lt;=VLOOKUP($AI$18,paramètres!$E$33:$F$44,2,FALSE),W1644*$D1644,0)))</f>
        <v>0</v>
      </c>
      <c r="AJ1644" s="13">
        <f>IF($D1644="",0,IF($E1644="",0,IF(VLOOKUP($E1644,paramètres!$E$33:$F$44,2,FALSE)&lt;=VLOOKUP($AJ$18,paramètres!$E$33:$F$44,2,FALSE),X1644*$D1644,0)))</f>
        <v>0</v>
      </c>
      <c r="AK1644" s="13">
        <f>IF($D1644="",0,IF($E1644="",0,IF(VLOOKUP($E1644,paramètres!$E$33:$F$44,2,FALSE)&lt;=VLOOKUP($AK$18,paramètres!$E$33:$F$44,2,FALSE),Y1644*$D1644,0)))</f>
        <v>0</v>
      </c>
      <c r="AL1644" s="13">
        <f>IF($D1644="",0,IF($E1644="",0,IF(VLOOKUP($E1644,paramètres!$E$33:$F$44,2,FALSE)&lt;=VLOOKUP($AL$18,paramètres!$E$33:$F$44,2,FALSE),Z1644*$D1644,0)))</f>
        <v>0</v>
      </c>
      <c r="AM1644" s="13">
        <f>IF($D1644="",0,IF($E1644="",0,IF(VLOOKUP($E1644,paramètres!$E$33:$F$44,2,FALSE)&lt;=VLOOKUP($AM$18,paramètres!$E$33:$F$44,2,FALSE),AA1644*$D1644,0)))</f>
        <v>0</v>
      </c>
      <c r="AN1644" s="154">
        <f>IF($D1644="",0,IF($E1644="",0,IF(VLOOKUP($E1644,paramètres!$E$33:$F$44,2,FALSE)&lt;=VLOOKUP($AN$18,paramètres!$E$33:$F$44,2,FALSE),AB1644*$D1644,0)))</f>
        <v>0</v>
      </c>
      <c r="AO1644" s="149" t="str">
        <f>IF(paramètres!$B$28=1,((SUM(Q1644:Z1644)/1.02)+SUM(AA1644:AB1644))*0.0303/9*COUNT(Q1644:Y1644),IF(paramètres!$B$28=2,(SUM(Q1644:AB1644))*0.0303/9*COUNT(Q1644:Y1644),"Missing Delta option"))</f>
        <v>Missing Delta option</v>
      </c>
      <c r="AP1644" s="13" t="str">
        <f>IF(paramètres!$B$28=1,(((SUM(Q1644:Z1644)/1.02)+SUM(AA1644:AB1644))+((SUM(AC1644:AL1644)/1.02)+SUM(AM1644:AO1644)))*cotpatr,IF(paramètres!$B$28=2,(SUM(Q1644:AO1644)*cotpatr),"Missing Delta Option"))</f>
        <v>Missing Delta Option</v>
      </c>
      <c r="AQ1644" s="13" t="str" cm="1">
        <f t="array" ref="AQ1644">IF(paramètres!$B$28=1,(((SUM(Q1644:Z1644)/1.02)+SUM(AA1644:AB1644))+((SUM(AC1644:AN1644)/1.02)+SUM(AM1644:AN1644)))/12*pécule,IF(paramètres!$B$28=2,SUM(Q1644:AN1644)/12*pécule,"Missing Delta Option"))</f>
        <v>Missing Delta Option</v>
      </c>
      <c r="AR1644" s="132" t="e">
        <f>IF(paramètres!$B$28=1,(((SUM(Q1644:Z1644)/1.02)+SUM(AA1644:AB1644))+((SUM(AC1644:AN1644)/1.02)+SUM(AM1644:AN1644)))+AO1644+AP1644+AQ1644,SUM(Q1644:AN1644)+AO1644+AP1644+AQ1644)</f>
        <v>#VALUE!</v>
      </c>
    </row>
    <row r="1645" spans="1:44" x14ac:dyDescent="0.25">
      <c r="A1645" s="131"/>
      <c r="B1645" s="39"/>
      <c r="C1645" s="39"/>
      <c r="D1645" s="93"/>
      <c r="E1645" s="68"/>
      <c r="F1645" s="40"/>
      <c r="G1645" s="94"/>
      <c r="H1645" s="38"/>
      <c r="I1645" s="95"/>
      <c r="J1645" s="40"/>
      <c r="K1645" s="38"/>
      <c r="L1645" s="95"/>
      <c r="M1645" s="40"/>
      <c r="N1645" s="38"/>
      <c r="O1645" s="95"/>
      <c r="P1645" s="68"/>
      <c r="Q1645" s="226"/>
      <c r="R1645" s="227"/>
      <c r="S1645" s="227"/>
      <c r="T1645" s="227"/>
      <c r="U1645" s="227"/>
      <c r="V1645" s="227"/>
      <c r="W1645" s="227"/>
      <c r="X1645" s="227"/>
      <c r="Y1645" s="227"/>
      <c r="Z1645" s="227"/>
      <c r="AA1645" s="227"/>
      <c r="AB1645" s="228"/>
      <c r="AC1645" s="149">
        <f>IF($D1645="",0,IF($E1645="",0,IF(VLOOKUP($E1645,paramètres!$E$33:$F$44,2,FALSE)&lt;=VLOOKUP($AC$18,paramètres!$E$33:$F$44,2,FALSE),Q1645*$D1645,0)))</f>
        <v>0</v>
      </c>
      <c r="AD1645" s="13">
        <f>IF($D1645="",0,IF($E1645="",0,IF(VLOOKUP($E1645,paramètres!$E$33:$F$44,2,FALSE)&lt;=VLOOKUP($AD$18,paramètres!$E$33:$F$44,2,FALSE),R1645*$D1645,0)))</f>
        <v>0</v>
      </c>
      <c r="AE1645" s="13">
        <f>IF($D1645="",0,IF($E1645="",0,IF(VLOOKUP($E1645,paramètres!$E$33:$F$44,2,FALSE)&lt;=VLOOKUP($AE$18,paramètres!$E$33:$F$44,2,FALSE),S1645*$D1645,0)))</f>
        <v>0</v>
      </c>
      <c r="AF1645" s="13">
        <f>IF($D1645="",0,IF($E1645="",0,IF(VLOOKUP($E1645,paramètres!$E$33:$F$44,2,FALSE)&lt;=VLOOKUP($AF$18,paramètres!$E$33:$F$44,2,FALSE),T1645*$D1645,0)))</f>
        <v>0</v>
      </c>
      <c r="AG1645" s="13">
        <f>IF($D1645="",0,IF($E1645="",0,IF(VLOOKUP($E1645,paramètres!$E$33:$F$44,2,FALSE)&lt;=VLOOKUP($AG$18,paramètres!$E$33:$F$44,2,FALSE),U1645*$D1645,0)))</f>
        <v>0</v>
      </c>
      <c r="AH1645" s="13">
        <f>IF($D1645="",0,IF($E1645="",0,IF(VLOOKUP($E1645,paramètres!$E$33:$F$44,2,FALSE)&lt;=VLOOKUP($AH$18,paramètres!$E$33:$F$44,2,FALSE),V1645*$D1645,0)))</f>
        <v>0</v>
      </c>
      <c r="AI1645" s="13">
        <f>IF($D1645="",0,IF($E1645="",0,IF(VLOOKUP($E1645,paramètres!$E$33:$F$44,2,FALSE)&lt;=VLOOKUP($AI$18,paramètres!$E$33:$F$44,2,FALSE),W1645*$D1645,0)))</f>
        <v>0</v>
      </c>
      <c r="AJ1645" s="13">
        <f>IF($D1645="",0,IF($E1645="",0,IF(VLOOKUP($E1645,paramètres!$E$33:$F$44,2,FALSE)&lt;=VLOOKUP($AJ$18,paramètres!$E$33:$F$44,2,FALSE),X1645*$D1645,0)))</f>
        <v>0</v>
      </c>
      <c r="AK1645" s="13">
        <f>IF($D1645="",0,IF($E1645="",0,IF(VLOOKUP($E1645,paramètres!$E$33:$F$44,2,FALSE)&lt;=VLOOKUP($AK$18,paramètres!$E$33:$F$44,2,FALSE),Y1645*$D1645,0)))</f>
        <v>0</v>
      </c>
      <c r="AL1645" s="13">
        <f>IF($D1645="",0,IF($E1645="",0,IF(VLOOKUP($E1645,paramètres!$E$33:$F$44,2,FALSE)&lt;=VLOOKUP($AL$18,paramètres!$E$33:$F$44,2,FALSE),Z1645*$D1645,0)))</f>
        <v>0</v>
      </c>
      <c r="AM1645" s="13">
        <f>IF($D1645="",0,IF($E1645="",0,IF(VLOOKUP($E1645,paramètres!$E$33:$F$44,2,FALSE)&lt;=VLOOKUP($AM$18,paramètres!$E$33:$F$44,2,FALSE),AA1645*$D1645,0)))</f>
        <v>0</v>
      </c>
      <c r="AN1645" s="154">
        <f>IF($D1645="",0,IF($E1645="",0,IF(VLOOKUP($E1645,paramètres!$E$33:$F$44,2,FALSE)&lt;=VLOOKUP($AN$18,paramètres!$E$33:$F$44,2,FALSE),AB1645*$D1645,0)))</f>
        <v>0</v>
      </c>
      <c r="AO1645" s="149" t="str">
        <f>IF(paramètres!$B$28=1,((SUM(Q1645:Z1645)/1.02)+SUM(AA1645:AB1645))*0.0303/9*COUNT(Q1645:Y1645),IF(paramètres!$B$28=2,(SUM(Q1645:AB1645))*0.0303/9*COUNT(Q1645:Y1645),"Missing Delta option"))</f>
        <v>Missing Delta option</v>
      </c>
      <c r="AP1645" s="13" t="str">
        <f>IF(paramètres!$B$28=1,(((SUM(Q1645:Z1645)/1.02)+SUM(AA1645:AB1645))+((SUM(AC1645:AL1645)/1.02)+SUM(AM1645:AO1645)))*cotpatr,IF(paramètres!$B$28=2,(SUM(Q1645:AO1645)*cotpatr),"Missing Delta Option"))</f>
        <v>Missing Delta Option</v>
      </c>
      <c r="AQ1645" s="13" t="str" cm="1">
        <f t="array" ref="AQ1645">IF(paramètres!$B$28=1,(((SUM(Q1645:Z1645)/1.02)+SUM(AA1645:AB1645))+((SUM(AC1645:AN1645)/1.02)+SUM(AM1645:AN1645)))/12*pécule,IF(paramètres!$B$28=2,SUM(Q1645:AN1645)/12*pécule,"Missing Delta Option"))</f>
        <v>Missing Delta Option</v>
      </c>
      <c r="AR1645" s="132" t="e">
        <f>IF(paramètres!$B$28=1,(((SUM(Q1645:Z1645)/1.02)+SUM(AA1645:AB1645))+((SUM(AC1645:AN1645)/1.02)+SUM(AM1645:AN1645)))+AO1645+AP1645+AQ1645,SUM(Q1645:AN1645)+AO1645+AP1645+AQ1645)</f>
        <v>#VALUE!</v>
      </c>
    </row>
    <row r="1646" spans="1:44" x14ac:dyDescent="0.25">
      <c r="A1646" s="131"/>
      <c r="B1646" s="39"/>
      <c r="C1646" s="39"/>
      <c r="D1646" s="93"/>
      <c r="E1646" s="68"/>
      <c r="F1646" s="40"/>
      <c r="G1646" s="94"/>
      <c r="H1646" s="38"/>
      <c r="I1646" s="95"/>
      <c r="J1646" s="40"/>
      <c r="K1646" s="38"/>
      <c r="L1646" s="95"/>
      <c r="M1646" s="40"/>
      <c r="N1646" s="38"/>
      <c r="O1646" s="95"/>
      <c r="P1646" s="68"/>
      <c r="Q1646" s="226"/>
      <c r="R1646" s="227"/>
      <c r="S1646" s="227"/>
      <c r="T1646" s="227"/>
      <c r="U1646" s="227"/>
      <c r="V1646" s="227"/>
      <c r="W1646" s="227"/>
      <c r="X1646" s="227"/>
      <c r="Y1646" s="227"/>
      <c r="Z1646" s="227"/>
      <c r="AA1646" s="227"/>
      <c r="AB1646" s="228"/>
      <c r="AC1646" s="149">
        <f>IF($D1646="",0,IF($E1646="",0,IF(VLOOKUP($E1646,paramètres!$E$33:$F$44,2,FALSE)&lt;=VLOOKUP($AC$18,paramètres!$E$33:$F$44,2,FALSE),Q1646*$D1646,0)))</f>
        <v>0</v>
      </c>
      <c r="AD1646" s="13">
        <f>IF($D1646="",0,IF($E1646="",0,IF(VLOOKUP($E1646,paramètres!$E$33:$F$44,2,FALSE)&lt;=VLOOKUP($AD$18,paramètres!$E$33:$F$44,2,FALSE),R1646*$D1646,0)))</f>
        <v>0</v>
      </c>
      <c r="AE1646" s="13">
        <f>IF($D1646="",0,IF($E1646="",0,IF(VLOOKUP($E1646,paramètres!$E$33:$F$44,2,FALSE)&lt;=VLOOKUP($AE$18,paramètres!$E$33:$F$44,2,FALSE),S1646*$D1646,0)))</f>
        <v>0</v>
      </c>
      <c r="AF1646" s="13">
        <f>IF($D1646="",0,IF($E1646="",0,IF(VLOOKUP($E1646,paramètres!$E$33:$F$44,2,FALSE)&lt;=VLOOKUP($AF$18,paramètres!$E$33:$F$44,2,FALSE),T1646*$D1646,0)))</f>
        <v>0</v>
      </c>
      <c r="AG1646" s="13">
        <f>IF($D1646="",0,IF($E1646="",0,IF(VLOOKUP($E1646,paramètres!$E$33:$F$44,2,FALSE)&lt;=VLOOKUP($AG$18,paramètres!$E$33:$F$44,2,FALSE),U1646*$D1646,0)))</f>
        <v>0</v>
      </c>
      <c r="AH1646" s="13">
        <f>IF($D1646="",0,IF($E1646="",0,IF(VLOOKUP($E1646,paramètres!$E$33:$F$44,2,FALSE)&lt;=VLOOKUP($AH$18,paramètres!$E$33:$F$44,2,FALSE),V1646*$D1646,0)))</f>
        <v>0</v>
      </c>
      <c r="AI1646" s="13">
        <f>IF($D1646="",0,IF($E1646="",0,IF(VLOOKUP($E1646,paramètres!$E$33:$F$44,2,FALSE)&lt;=VLOOKUP($AI$18,paramètres!$E$33:$F$44,2,FALSE),W1646*$D1646,0)))</f>
        <v>0</v>
      </c>
      <c r="AJ1646" s="13">
        <f>IF($D1646="",0,IF($E1646="",0,IF(VLOOKUP($E1646,paramètres!$E$33:$F$44,2,FALSE)&lt;=VLOOKUP($AJ$18,paramètres!$E$33:$F$44,2,FALSE),X1646*$D1646,0)))</f>
        <v>0</v>
      </c>
      <c r="AK1646" s="13">
        <f>IF($D1646="",0,IF($E1646="",0,IF(VLOOKUP($E1646,paramètres!$E$33:$F$44,2,FALSE)&lt;=VLOOKUP($AK$18,paramètres!$E$33:$F$44,2,FALSE),Y1646*$D1646,0)))</f>
        <v>0</v>
      </c>
      <c r="AL1646" s="13">
        <f>IF($D1646="",0,IF($E1646="",0,IF(VLOOKUP($E1646,paramètres!$E$33:$F$44,2,FALSE)&lt;=VLOOKUP($AL$18,paramètres!$E$33:$F$44,2,FALSE),Z1646*$D1646,0)))</f>
        <v>0</v>
      </c>
      <c r="AM1646" s="13">
        <f>IF($D1646="",0,IF($E1646="",0,IF(VLOOKUP($E1646,paramètres!$E$33:$F$44,2,FALSE)&lt;=VLOOKUP($AM$18,paramètres!$E$33:$F$44,2,FALSE),AA1646*$D1646,0)))</f>
        <v>0</v>
      </c>
      <c r="AN1646" s="154">
        <f>IF($D1646="",0,IF($E1646="",0,IF(VLOOKUP($E1646,paramètres!$E$33:$F$44,2,FALSE)&lt;=VLOOKUP($AN$18,paramètres!$E$33:$F$44,2,FALSE),AB1646*$D1646,0)))</f>
        <v>0</v>
      </c>
      <c r="AO1646" s="149" t="str">
        <f>IF(paramètres!$B$28=1,((SUM(Q1646:Z1646)/1.02)+SUM(AA1646:AB1646))*0.0303/9*COUNT(Q1646:Y1646),IF(paramètres!$B$28=2,(SUM(Q1646:AB1646))*0.0303/9*COUNT(Q1646:Y1646),"Missing Delta option"))</f>
        <v>Missing Delta option</v>
      </c>
      <c r="AP1646" s="13" t="str">
        <f>IF(paramètres!$B$28=1,(((SUM(Q1646:Z1646)/1.02)+SUM(AA1646:AB1646))+((SUM(AC1646:AL1646)/1.02)+SUM(AM1646:AO1646)))*cotpatr,IF(paramètres!$B$28=2,(SUM(Q1646:AO1646)*cotpatr),"Missing Delta Option"))</f>
        <v>Missing Delta Option</v>
      </c>
      <c r="AQ1646" s="13" t="str" cm="1">
        <f t="array" ref="AQ1646">IF(paramètres!$B$28=1,(((SUM(Q1646:Z1646)/1.02)+SUM(AA1646:AB1646))+((SUM(AC1646:AN1646)/1.02)+SUM(AM1646:AN1646)))/12*pécule,IF(paramètres!$B$28=2,SUM(Q1646:AN1646)/12*pécule,"Missing Delta Option"))</f>
        <v>Missing Delta Option</v>
      </c>
      <c r="AR1646" s="132" t="e">
        <f>IF(paramètres!$B$28=1,(((SUM(Q1646:Z1646)/1.02)+SUM(AA1646:AB1646))+((SUM(AC1646:AN1646)/1.02)+SUM(AM1646:AN1646)))+AO1646+AP1646+AQ1646,SUM(Q1646:AN1646)+AO1646+AP1646+AQ1646)</f>
        <v>#VALUE!</v>
      </c>
    </row>
    <row r="1647" spans="1:44" x14ac:dyDescent="0.25">
      <c r="A1647" s="131"/>
      <c r="B1647" s="39"/>
      <c r="C1647" s="39"/>
      <c r="D1647" s="93"/>
      <c r="E1647" s="68"/>
      <c r="F1647" s="40"/>
      <c r="G1647" s="94"/>
      <c r="H1647" s="38"/>
      <c r="I1647" s="95"/>
      <c r="J1647" s="40"/>
      <c r="K1647" s="38"/>
      <c r="L1647" s="95"/>
      <c r="M1647" s="40"/>
      <c r="N1647" s="38"/>
      <c r="O1647" s="95"/>
      <c r="P1647" s="68"/>
      <c r="Q1647" s="226"/>
      <c r="R1647" s="227"/>
      <c r="S1647" s="227"/>
      <c r="T1647" s="227"/>
      <c r="U1647" s="227"/>
      <c r="V1647" s="227"/>
      <c r="W1647" s="227"/>
      <c r="X1647" s="227"/>
      <c r="Y1647" s="227"/>
      <c r="Z1647" s="227"/>
      <c r="AA1647" s="227"/>
      <c r="AB1647" s="228"/>
      <c r="AC1647" s="149">
        <f>IF($D1647="",0,IF($E1647="",0,IF(VLOOKUP($E1647,paramètres!$E$33:$F$44,2,FALSE)&lt;=VLOOKUP($AC$18,paramètres!$E$33:$F$44,2,FALSE),Q1647*$D1647,0)))</f>
        <v>0</v>
      </c>
      <c r="AD1647" s="13">
        <f>IF($D1647="",0,IF($E1647="",0,IF(VLOOKUP($E1647,paramètres!$E$33:$F$44,2,FALSE)&lt;=VLOOKUP($AD$18,paramètres!$E$33:$F$44,2,FALSE),R1647*$D1647,0)))</f>
        <v>0</v>
      </c>
      <c r="AE1647" s="13">
        <f>IF($D1647="",0,IF($E1647="",0,IF(VLOOKUP($E1647,paramètres!$E$33:$F$44,2,FALSE)&lt;=VLOOKUP($AE$18,paramètres!$E$33:$F$44,2,FALSE),S1647*$D1647,0)))</f>
        <v>0</v>
      </c>
      <c r="AF1647" s="13">
        <f>IF($D1647="",0,IF($E1647="",0,IF(VLOOKUP($E1647,paramètres!$E$33:$F$44,2,FALSE)&lt;=VLOOKUP($AF$18,paramètres!$E$33:$F$44,2,FALSE),T1647*$D1647,0)))</f>
        <v>0</v>
      </c>
      <c r="AG1647" s="13">
        <f>IF($D1647="",0,IF($E1647="",0,IF(VLOOKUP($E1647,paramètres!$E$33:$F$44,2,FALSE)&lt;=VLOOKUP($AG$18,paramètres!$E$33:$F$44,2,FALSE),U1647*$D1647,0)))</f>
        <v>0</v>
      </c>
      <c r="AH1647" s="13">
        <f>IF($D1647="",0,IF($E1647="",0,IF(VLOOKUP($E1647,paramètres!$E$33:$F$44,2,FALSE)&lt;=VLOOKUP($AH$18,paramètres!$E$33:$F$44,2,FALSE),V1647*$D1647,0)))</f>
        <v>0</v>
      </c>
      <c r="AI1647" s="13">
        <f>IF($D1647="",0,IF($E1647="",0,IF(VLOOKUP($E1647,paramètres!$E$33:$F$44,2,FALSE)&lt;=VLOOKUP($AI$18,paramètres!$E$33:$F$44,2,FALSE),W1647*$D1647,0)))</f>
        <v>0</v>
      </c>
      <c r="AJ1647" s="13">
        <f>IF($D1647="",0,IF($E1647="",0,IF(VLOOKUP($E1647,paramètres!$E$33:$F$44,2,FALSE)&lt;=VLOOKUP($AJ$18,paramètres!$E$33:$F$44,2,FALSE),X1647*$D1647,0)))</f>
        <v>0</v>
      </c>
      <c r="AK1647" s="13">
        <f>IF($D1647="",0,IF($E1647="",0,IF(VLOOKUP($E1647,paramètres!$E$33:$F$44,2,FALSE)&lt;=VLOOKUP($AK$18,paramètres!$E$33:$F$44,2,FALSE),Y1647*$D1647,0)))</f>
        <v>0</v>
      </c>
      <c r="AL1647" s="13">
        <f>IF($D1647="",0,IF($E1647="",0,IF(VLOOKUP($E1647,paramètres!$E$33:$F$44,2,FALSE)&lt;=VLOOKUP($AL$18,paramètres!$E$33:$F$44,2,FALSE),Z1647*$D1647,0)))</f>
        <v>0</v>
      </c>
      <c r="AM1647" s="13">
        <f>IF($D1647="",0,IF($E1647="",0,IF(VLOOKUP($E1647,paramètres!$E$33:$F$44,2,FALSE)&lt;=VLOOKUP($AM$18,paramètres!$E$33:$F$44,2,FALSE),AA1647*$D1647,0)))</f>
        <v>0</v>
      </c>
      <c r="AN1647" s="154">
        <f>IF($D1647="",0,IF($E1647="",0,IF(VLOOKUP($E1647,paramètres!$E$33:$F$44,2,FALSE)&lt;=VLOOKUP($AN$18,paramètres!$E$33:$F$44,2,FALSE),AB1647*$D1647,0)))</f>
        <v>0</v>
      </c>
      <c r="AO1647" s="149" t="str">
        <f>IF(paramètres!$B$28=1,((SUM(Q1647:Z1647)/1.02)+SUM(AA1647:AB1647))*0.0303/9*COUNT(Q1647:Y1647),IF(paramètres!$B$28=2,(SUM(Q1647:AB1647))*0.0303/9*COUNT(Q1647:Y1647),"Missing Delta option"))</f>
        <v>Missing Delta option</v>
      </c>
      <c r="AP1647" s="13" t="str">
        <f>IF(paramètres!$B$28=1,(((SUM(Q1647:Z1647)/1.02)+SUM(AA1647:AB1647))+((SUM(AC1647:AL1647)/1.02)+SUM(AM1647:AO1647)))*cotpatr,IF(paramètres!$B$28=2,(SUM(Q1647:AO1647)*cotpatr),"Missing Delta Option"))</f>
        <v>Missing Delta Option</v>
      </c>
      <c r="AQ1647" s="13" t="str" cm="1">
        <f t="array" ref="AQ1647">IF(paramètres!$B$28=1,(((SUM(Q1647:Z1647)/1.02)+SUM(AA1647:AB1647))+((SUM(AC1647:AN1647)/1.02)+SUM(AM1647:AN1647)))/12*pécule,IF(paramètres!$B$28=2,SUM(Q1647:AN1647)/12*pécule,"Missing Delta Option"))</f>
        <v>Missing Delta Option</v>
      </c>
      <c r="AR1647" s="132" t="e">
        <f>IF(paramètres!$B$28=1,(((SUM(Q1647:Z1647)/1.02)+SUM(AA1647:AB1647))+((SUM(AC1647:AN1647)/1.02)+SUM(AM1647:AN1647)))+AO1647+AP1647+AQ1647,SUM(Q1647:AN1647)+AO1647+AP1647+AQ1647)</f>
        <v>#VALUE!</v>
      </c>
    </row>
    <row r="1648" spans="1:44" x14ac:dyDescent="0.25">
      <c r="A1648" s="131"/>
      <c r="B1648" s="39"/>
      <c r="C1648" s="39"/>
      <c r="D1648" s="93"/>
      <c r="E1648" s="68"/>
      <c r="F1648" s="40"/>
      <c r="G1648" s="94"/>
      <c r="H1648" s="38"/>
      <c r="I1648" s="95"/>
      <c r="J1648" s="40"/>
      <c r="K1648" s="38"/>
      <c r="L1648" s="95"/>
      <c r="M1648" s="40"/>
      <c r="N1648" s="38"/>
      <c r="O1648" s="95"/>
      <c r="P1648" s="68"/>
      <c r="Q1648" s="226"/>
      <c r="R1648" s="227"/>
      <c r="S1648" s="227"/>
      <c r="T1648" s="227"/>
      <c r="U1648" s="227"/>
      <c r="V1648" s="227"/>
      <c r="W1648" s="227"/>
      <c r="X1648" s="227"/>
      <c r="Y1648" s="227"/>
      <c r="Z1648" s="227"/>
      <c r="AA1648" s="227"/>
      <c r="AB1648" s="228"/>
      <c r="AC1648" s="149">
        <f>IF($D1648="",0,IF($E1648="",0,IF(VLOOKUP($E1648,paramètres!$E$33:$F$44,2,FALSE)&lt;=VLOOKUP($AC$18,paramètres!$E$33:$F$44,2,FALSE),Q1648*$D1648,0)))</f>
        <v>0</v>
      </c>
      <c r="AD1648" s="13">
        <f>IF($D1648="",0,IF($E1648="",0,IF(VLOOKUP($E1648,paramètres!$E$33:$F$44,2,FALSE)&lt;=VLOOKUP($AD$18,paramètres!$E$33:$F$44,2,FALSE),R1648*$D1648,0)))</f>
        <v>0</v>
      </c>
      <c r="AE1648" s="13">
        <f>IF($D1648="",0,IF($E1648="",0,IF(VLOOKUP($E1648,paramètres!$E$33:$F$44,2,FALSE)&lt;=VLOOKUP($AE$18,paramètres!$E$33:$F$44,2,FALSE),S1648*$D1648,0)))</f>
        <v>0</v>
      </c>
      <c r="AF1648" s="13">
        <f>IF($D1648="",0,IF($E1648="",0,IF(VLOOKUP($E1648,paramètres!$E$33:$F$44,2,FALSE)&lt;=VLOOKUP($AF$18,paramètres!$E$33:$F$44,2,FALSE),T1648*$D1648,0)))</f>
        <v>0</v>
      </c>
      <c r="AG1648" s="13">
        <f>IF($D1648="",0,IF($E1648="",0,IF(VLOOKUP($E1648,paramètres!$E$33:$F$44,2,FALSE)&lt;=VLOOKUP($AG$18,paramètres!$E$33:$F$44,2,FALSE),U1648*$D1648,0)))</f>
        <v>0</v>
      </c>
      <c r="AH1648" s="13">
        <f>IF($D1648="",0,IF($E1648="",0,IF(VLOOKUP($E1648,paramètres!$E$33:$F$44,2,FALSE)&lt;=VLOOKUP($AH$18,paramètres!$E$33:$F$44,2,FALSE),V1648*$D1648,0)))</f>
        <v>0</v>
      </c>
      <c r="AI1648" s="13">
        <f>IF($D1648="",0,IF($E1648="",0,IF(VLOOKUP($E1648,paramètres!$E$33:$F$44,2,FALSE)&lt;=VLOOKUP($AI$18,paramètres!$E$33:$F$44,2,FALSE),W1648*$D1648,0)))</f>
        <v>0</v>
      </c>
      <c r="AJ1648" s="13">
        <f>IF($D1648="",0,IF($E1648="",0,IF(VLOOKUP($E1648,paramètres!$E$33:$F$44,2,FALSE)&lt;=VLOOKUP($AJ$18,paramètres!$E$33:$F$44,2,FALSE),X1648*$D1648,0)))</f>
        <v>0</v>
      </c>
      <c r="AK1648" s="13">
        <f>IF($D1648="",0,IF($E1648="",0,IF(VLOOKUP($E1648,paramètres!$E$33:$F$44,2,FALSE)&lt;=VLOOKUP($AK$18,paramètres!$E$33:$F$44,2,FALSE),Y1648*$D1648,0)))</f>
        <v>0</v>
      </c>
      <c r="AL1648" s="13">
        <f>IF($D1648="",0,IF($E1648="",0,IF(VLOOKUP($E1648,paramètres!$E$33:$F$44,2,FALSE)&lt;=VLOOKUP($AL$18,paramètres!$E$33:$F$44,2,FALSE),Z1648*$D1648,0)))</f>
        <v>0</v>
      </c>
      <c r="AM1648" s="13">
        <f>IF($D1648="",0,IF($E1648="",0,IF(VLOOKUP($E1648,paramètres!$E$33:$F$44,2,FALSE)&lt;=VLOOKUP($AM$18,paramètres!$E$33:$F$44,2,FALSE),AA1648*$D1648,0)))</f>
        <v>0</v>
      </c>
      <c r="AN1648" s="154">
        <f>IF($D1648="",0,IF($E1648="",0,IF(VLOOKUP($E1648,paramètres!$E$33:$F$44,2,FALSE)&lt;=VLOOKUP($AN$18,paramètres!$E$33:$F$44,2,FALSE),AB1648*$D1648,0)))</f>
        <v>0</v>
      </c>
      <c r="AO1648" s="149" t="str">
        <f>IF(paramètres!$B$28=1,((SUM(Q1648:Z1648)/1.02)+SUM(AA1648:AB1648))*0.0303/9*COUNT(Q1648:Y1648),IF(paramètres!$B$28=2,(SUM(Q1648:AB1648))*0.0303/9*COUNT(Q1648:Y1648),"Missing Delta option"))</f>
        <v>Missing Delta option</v>
      </c>
      <c r="AP1648" s="13" t="str">
        <f>IF(paramètres!$B$28=1,(((SUM(Q1648:Z1648)/1.02)+SUM(AA1648:AB1648))+((SUM(AC1648:AL1648)/1.02)+SUM(AM1648:AO1648)))*cotpatr,IF(paramètres!$B$28=2,(SUM(Q1648:AO1648)*cotpatr),"Missing Delta Option"))</f>
        <v>Missing Delta Option</v>
      </c>
      <c r="AQ1648" s="13" t="str" cm="1">
        <f t="array" ref="AQ1648">IF(paramètres!$B$28=1,(((SUM(Q1648:Z1648)/1.02)+SUM(AA1648:AB1648))+((SUM(AC1648:AN1648)/1.02)+SUM(AM1648:AN1648)))/12*pécule,IF(paramètres!$B$28=2,SUM(Q1648:AN1648)/12*pécule,"Missing Delta Option"))</f>
        <v>Missing Delta Option</v>
      </c>
      <c r="AR1648" s="132" t="e">
        <f>IF(paramètres!$B$28=1,(((SUM(Q1648:Z1648)/1.02)+SUM(AA1648:AB1648))+((SUM(AC1648:AN1648)/1.02)+SUM(AM1648:AN1648)))+AO1648+AP1648+AQ1648,SUM(Q1648:AN1648)+AO1648+AP1648+AQ1648)</f>
        <v>#VALUE!</v>
      </c>
    </row>
    <row r="1649" spans="1:44" x14ac:dyDescent="0.25">
      <c r="A1649" s="131"/>
      <c r="B1649" s="39"/>
      <c r="C1649" s="39"/>
      <c r="D1649" s="93"/>
      <c r="E1649" s="68"/>
      <c r="F1649" s="40"/>
      <c r="G1649" s="94"/>
      <c r="H1649" s="38"/>
      <c r="I1649" s="95"/>
      <c r="J1649" s="40"/>
      <c r="K1649" s="38"/>
      <c r="L1649" s="95"/>
      <c r="M1649" s="40"/>
      <c r="N1649" s="38"/>
      <c r="O1649" s="95"/>
      <c r="P1649" s="68"/>
      <c r="Q1649" s="226"/>
      <c r="R1649" s="227"/>
      <c r="S1649" s="227"/>
      <c r="T1649" s="227"/>
      <c r="U1649" s="227"/>
      <c r="V1649" s="227"/>
      <c r="W1649" s="227"/>
      <c r="X1649" s="227"/>
      <c r="Y1649" s="227"/>
      <c r="Z1649" s="227"/>
      <c r="AA1649" s="227"/>
      <c r="AB1649" s="228"/>
      <c r="AC1649" s="149">
        <f>IF($D1649="",0,IF($E1649="",0,IF(VLOOKUP($E1649,paramètres!$E$33:$F$44,2,FALSE)&lt;=VLOOKUP($AC$18,paramètres!$E$33:$F$44,2,FALSE),Q1649*$D1649,0)))</f>
        <v>0</v>
      </c>
      <c r="AD1649" s="13">
        <f>IF($D1649="",0,IF($E1649="",0,IF(VLOOKUP($E1649,paramètres!$E$33:$F$44,2,FALSE)&lt;=VLOOKUP($AD$18,paramètres!$E$33:$F$44,2,FALSE),R1649*$D1649,0)))</f>
        <v>0</v>
      </c>
      <c r="AE1649" s="13">
        <f>IF($D1649="",0,IF($E1649="",0,IF(VLOOKUP($E1649,paramètres!$E$33:$F$44,2,FALSE)&lt;=VLOOKUP($AE$18,paramètres!$E$33:$F$44,2,FALSE),S1649*$D1649,0)))</f>
        <v>0</v>
      </c>
      <c r="AF1649" s="13">
        <f>IF($D1649="",0,IF($E1649="",0,IF(VLOOKUP($E1649,paramètres!$E$33:$F$44,2,FALSE)&lt;=VLOOKUP($AF$18,paramètres!$E$33:$F$44,2,FALSE),T1649*$D1649,0)))</f>
        <v>0</v>
      </c>
      <c r="AG1649" s="13">
        <f>IF($D1649="",0,IF($E1649="",0,IF(VLOOKUP($E1649,paramètres!$E$33:$F$44,2,FALSE)&lt;=VLOOKUP($AG$18,paramètres!$E$33:$F$44,2,FALSE),U1649*$D1649,0)))</f>
        <v>0</v>
      </c>
      <c r="AH1649" s="13">
        <f>IF($D1649="",0,IF($E1649="",0,IF(VLOOKUP($E1649,paramètres!$E$33:$F$44,2,FALSE)&lt;=VLOOKUP($AH$18,paramètres!$E$33:$F$44,2,FALSE),V1649*$D1649,0)))</f>
        <v>0</v>
      </c>
      <c r="AI1649" s="13">
        <f>IF($D1649="",0,IF($E1649="",0,IF(VLOOKUP($E1649,paramètres!$E$33:$F$44,2,FALSE)&lt;=VLOOKUP($AI$18,paramètres!$E$33:$F$44,2,FALSE),W1649*$D1649,0)))</f>
        <v>0</v>
      </c>
      <c r="AJ1649" s="13">
        <f>IF($D1649="",0,IF($E1649="",0,IF(VLOOKUP($E1649,paramètres!$E$33:$F$44,2,FALSE)&lt;=VLOOKUP($AJ$18,paramètres!$E$33:$F$44,2,FALSE),X1649*$D1649,0)))</f>
        <v>0</v>
      </c>
      <c r="AK1649" s="13">
        <f>IF($D1649="",0,IF($E1649="",0,IF(VLOOKUP($E1649,paramètres!$E$33:$F$44,2,FALSE)&lt;=VLOOKUP($AK$18,paramètres!$E$33:$F$44,2,FALSE),Y1649*$D1649,0)))</f>
        <v>0</v>
      </c>
      <c r="AL1649" s="13">
        <f>IF($D1649="",0,IF($E1649="",0,IF(VLOOKUP($E1649,paramètres!$E$33:$F$44,2,FALSE)&lt;=VLOOKUP($AL$18,paramètres!$E$33:$F$44,2,FALSE),Z1649*$D1649,0)))</f>
        <v>0</v>
      </c>
      <c r="AM1649" s="13">
        <f>IF($D1649="",0,IF($E1649="",0,IF(VLOOKUP($E1649,paramètres!$E$33:$F$44,2,FALSE)&lt;=VLOOKUP($AM$18,paramètres!$E$33:$F$44,2,FALSE),AA1649*$D1649,0)))</f>
        <v>0</v>
      </c>
      <c r="AN1649" s="154">
        <f>IF($D1649="",0,IF($E1649="",0,IF(VLOOKUP($E1649,paramètres!$E$33:$F$44,2,FALSE)&lt;=VLOOKUP($AN$18,paramètres!$E$33:$F$44,2,FALSE),AB1649*$D1649,0)))</f>
        <v>0</v>
      </c>
      <c r="AO1649" s="149" t="str">
        <f>IF(paramètres!$B$28=1,((SUM(Q1649:Z1649)/1.02)+SUM(AA1649:AB1649))*0.0303/9*COUNT(Q1649:Y1649),IF(paramètres!$B$28=2,(SUM(Q1649:AB1649))*0.0303/9*COUNT(Q1649:Y1649),"Missing Delta option"))</f>
        <v>Missing Delta option</v>
      </c>
      <c r="AP1649" s="13" t="str">
        <f>IF(paramètres!$B$28=1,(((SUM(Q1649:Z1649)/1.02)+SUM(AA1649:AB1649))+((SUM(AC1649:AL1649)/1.02)+SUM(AM1649:AO1649)))*cotpatr,IF(paramètres!$B$28=2,(SUM(Q1649:AO1649)*cotpatr),"Missing Delta Option"))</f>
        <v>Missing Delta Option</v>
      </c>
      <c r="AQ1649" s="13" t="str" cm="1">
        <f t="array" ref="AQ1649">IF(paramètres!$B$28=1,(((SUM(Q1649:Z1649)/1.02)+SUM(AA1649:AB1649))+((SUM(AC1649:AN1649)/1.02)+SUM(AM1649:AN1649)))/12*pécule,IF(paramètres!$B$28=2,SUM(Q1649:AN1649)/12*pécule,"Missing Delta Option"))</f>
        <v>Missing Delta Option</v>
      </c>
      <c r="AR1649" s="132" t="e">
        <f>IF(paramètres!$B$28=1,(((SUM(Q1649:Z1649)/1.02)+SUM(AA1649:AB1649))+((SUM(AC1649:AN1649)/1.02)+SUM(AM1649:AN1649)))+AO1649+AP1649+AQ1649,SUM(Q1649:AN1649)+AO1649+AP1649+AQ1649)</f>
        <v>#VALUE!</v>
      </c>
    </row>
    <row r="1650" spans="1:44" x14ac:dyDescent="0.25">
      <c r="A1650" s="131"/>
      <c r="B1650" s="39"/>
      <c r="C1650" s="39"/>
      <c r="D1650" s="93"/>
      <c r="E1650" s="68"/>
      <c r="F1650" s="40"/>
      <c r="G1650" s="94"/>
      <c r="H1650" s="38"/>
      <c r="I1650" s="95"/>
      <c r="J1650" s="40"/>
      <c r="K1650" s="38"/>
      <c r="L1650" s="95"/>
      <c r="M1650" s="40"/>
      <c r="N1650" s="38"/>
      <c r="O1650" s="95"/>
      <c r="P1650" s="68"/>
      <c r="Q1650" s="226"/>
      <c r="R1650" s="227"/>
      <c r="S1650" s="227"/>
      <c r="T1650" s="227"/>
      <c r="U1650" s="227"/>
      <c r="V1650" s="227"/>
      <c r="W1650" s="227"/>
      <c r="X1650" s="227"/>
      <c r="Y1650" s="227"/>
      <c r="Z1650" s="227"/>
      <c r="AA1650" s="227"/>
      <c r="AB1650" s="228"/>
      <c r="AC1650" s="149">
        <f>IF($D1650="",0,IF($E1650="",0,IF(VLOOKUP($E1650,paramètres!$E$33:$F$44,2,FALSE)&lt;=VLOOKUP($AC$18,paramètres!$E$33:$F$44,2,FALSE),Q1650*$D1650,0)))</f>
        <v>0</v>
      </c>
      <c r="AD1650" s="13">
        <f>IF($D1650="",0,IF($E1650="",0,IF(VLOOKUP($E1650,paramètres!$E$33:$F$44,2,FALSE)&lt;=VLOOKUP($AD$18,paramètres!$E$33:$F$44,2,FALSE),R1650*$D1650,0)))</f>
        <v>0</v>
      </c>
      <c r="AE1650" s="13">
        <f>IF($D1650="",0,IF($E1650="",0,IF(VLOOKUP($E1650,paramètres!$E$33:$F$44,2,FALSE)&lt;=VLOOKUP($AE$18,paramètres!$E$33:$F$44,2,FALSE),S1650*$D1650,0)))</f>
        <v>0</v>
      </c>
      <c r="AF1650" s="13">
        <f>IF($D1650="",0,IF($E1650="",0,IF(VLOOKUP($E1650,paramètres!$E$33:$F$44,2,FALSE)&lt;=VLOOKUP($AF$18,paramètres!$E$33:$F$44,2,FALSE),T1650*$D1650,0)))</f>
        <v>0</v>
      </c>
      <c r="AG1650" s="13">
        <f>IF($D1650="",0,IF($E1650="",0,IF(VLOOKUP($E1650,paramètres!$E$33:$F$44,2,FALSE)&lt;=VLOOKUP($AG$18,paramètres!$E$33:$F$44,2,FALSE),U1650*$D1650,0)))</f>
        <v>0</v>
      </c>
      <c r="AH1650" s="13">
        <f>IF($D1650="",0,IF($E1650="",0,IF(VLOOKUP($E1650,paramètres!$E$33:$F$44,2,FALSE)&lt;=VLOOKUP($AH$18,paramètres!$E$33:$F$44,2,FALSE),V1650*$D1650,0)))</f>
        <v>0</v>
      </c>
      <c r="AI1650" s="13">
        <f>IF($D1650="",0,IF($E1650="",0,IF(VLOOKUP($E1650,paramètres!$E$33:$F$44,2,FALSE)&lt;=VLOOKUP($AI$18,paramètres!$E$33:$F$44,2,FALSE),W1650*$D1650,0)))</f>
        <v>0</v>
      </c>
      <c r="AJ1650" s="13">
        <f>IF($D1650="",0,IF($E1650="",0,IF(VLOOKUP($E1650,paramètres!$E$33:$F$44,2,FALSE)&lt;=VLOOKUP($AJ$18,paramètres!$E$33:$F$44,2,FALSE),X1650*$D1650,0)))</f>
        <v>0</v>
      </c>
      <c r="AK1650" s="13">
        <f>IF($D1650="",0,IF($E1650="",0,IF(VLOOKUP($E1650,paramètres!$E$33:$F$44,2,FALSE)&lt;=VLOOKUP($AK$18,paramètres!$E$33:$F$44,2,FALSE),Y1650*$D1650,0)))</f>
        <v>0</v>
      </c>
      <c r="AL1650" s="13">
        <f>IF($D1650="",0,IF($E1650="",0,IF(VLOOKUP($E1650,paramètres!$E$33:$F$44,2,FALSE)&lt;=VLOOKUP($AL$18,paramètres!$E$33:$F$44,2,FALSE),Z1650*$D1650,0)))</f>
        <v>0</v>
      </c>
      <c r="AM1650" s="13">
        <f>IF($D1650="",0,IF($E1650="",0,IF(VLOOKUP($E1650,paramètres!$E$33:$F$44,2,FALSE)&lt;=VLOOKUP($AM$18,paramètres!$E$33:$F$44,2,FALSE),AA1650*$D1650,0)))</f>
        <v>0</v>
      </c>
      <c r="AN1650" s="154">
        <f>IF($D1650="",0,IF($E1650="",0,IF(VLOOKUP($E1650,paramètres!$E$33:$F$44,2,FALSE)&lt;=VLOOKUP($AN$18,paramètres!$E$33:$F$44,2,FALSE),AB1650*$D1650,0)))</f>
        <v>0</v>
      </c>
      <c r="AO1650" s="149" t="str">
        <f>IF(paramètres!$B$28=1,((SUM(Q1650:Z1650)/1.02)+SUM(AA1650:AB1650))*0.0303/9*COUNT(Q1650:Y1650),IF(paramètres!$B$28=2,(SUM(Q1650:AB1650))*0.0303/9*COUNT(Q1650:Y1650),"Missing Delta option"))</f>
        <v>Missing Delta option</v>
      </c>
      <c r="AP1650" s="13" t="str">
        <f>IF(paramètres!$B$28=1,(((SUM(Q1650:Z1650)/1.02)+SUM(AA1650:AB1650))+((SUM(AC1650:AL1650)/1.02)+SUM(AM1650:AO1650)))*cotpatr,IF(paramètres!$B$28=2,(SUM(Q1650:AO1650)*cotpatr),"Missing Delta Option"))</f>
        <v>Missing Delta Option</v>
      </c>
      <c r="AQ1650" s="13" t="str" cm="1">
        <f t="array" ref="AQ1650">IF(paramètres!$B$28=1,(((SUM(Q1650:Z1650)/1.02)+SUM(AA1650:AB1650))+((SUM(AC1650:AN1650)/1.02)+SUM(AM1650:AN1650)))/12*pécule,IF(paramètres!$B$28=2,SUM(Q1650:AN1650)/12*pécule,"Missing Delta Option"))</f>
        <v>Missing Delta Option</v>
      </c>
      <c r="AR1650" s="132" t="e">
        <f>IF(paramètres!$B$28=1,(((SUM(Q1650:Z1650)/1.02)+SUM(AA1650:AB1650))+((SUM(AC1650:AN1650)/1.02)+SUM(AM1650:AN1650)))+AO1650+AP1650+AQ1650,SUM(Q1650:AN1650)+AO1650+AP1650+AQ1650)</f>
        <v>#VALUE!</v>
      </c>
    </row>
    <row r="1651" spans="1:44" x14ac:dyDescent="0.25">
      <c r="A1651" s="131"/>
      <c r="B1651" s="39"/>
      <c r="C1651" s="39"/>
      <c r="D1651" s="93"/>
      <c r="E1651" s="68"/>
      <c r="F1651" s="40"/>
      <c r="G1651" s="94"/>
      <c r="H1651" s="38"/>
      <c r="I1651" s="95"/>
      <c r="J1651" s="40"/>
      <c r="K1651" s="38"/>
      <c r="L1651" s="95"/>
      <c r="M1651" s="40"/>
      <c r="N1651" s="38"/>
      <c r="O1651" s="95"/>
      <c r="P1651" s="68"/>
      <c r="Q1651" s="226"/>
      <c r="R1651" s="227"/>
      <c r="S1651" s="227"/>
      <c r="T1651" s="227"/>
      <c r="U1651" s="227"/>
      <c r="V1651" s="227"/>
      <c r="W1651" s="227"/>
      <c r="X1651" s="227"/>
      <c r="Y1651" s="227"/>
      <c r="Z1651" s="227"/>
      <c r="AA1651" s="227"/>
      <c r="AB1651" s="228"/>
      <c r="AC1651" s="149">
        <f>IF($D1651="",0,IF($E1651="",0,IF(VLOOKUP($E1651,paramètres!$E$33:$F$44,2,FALSE)&lt;=VLOOKUP($AC$18,paramètres!$E$33:$F$44,2,FALSE),Q1651*$D1651,0)))</f>
        <v>0</v>
      </c>
      <c r="AD1651" s="13">
        <f>IF($D1651="",0,IF($E1651="",0,IF(VLOOKUP($E1651,paramètres!$E$33:$F$44,2,FALSE)&lt;=VLOOKUP($AD$18,paramètres!$E$33:$F$44,2,FALSE),R1651*$D1651,0)))</f>
        <v>0</v>
      </c>
      <c r="AE1651" s="13">
        <f>IF($D1651="",0,IF($E1651="",0,IF(VLOOKUP($E1651,paramètres!$E$33:$F$44,2,FALSE)&lt;=VLOOKUP($AE$18,paramètres!$E$33:$F$44,2,FALSE),S1651*$D1651,0)))</f>
        <v>0</v>
      </c>
      <c r="AF1651" s="13">
        <f>IF($D1651="",0,IF($E1651="",0,IF(VLOOKUP($E1651,paramètres!$E$33:$F$44,2,FALSE)&lt;=VLOOKUP($AF$18,paramètres!$E$33:$F$44,2,FALSE),T1651*$D1651,0)))</f>
        <v>0</v>
      </c>
      <c r="AG1651" s="13">
        <f>IF($D1651="",0,IF($E1651="",0,IF(VLOOKUP($E1651,paramètres!$E$33:$F$44,2,FALSE)&lt;=VLOOKUP($AG$18,paramètres!$E$33:$F$44,2,FALSE),U1651*$D1651,0)))</f>
        <v>0</v>
      </c>
      <c r="AH1651" s="13">
        <f>IF($D1651="",0,IF($E1651="",0,IF(VLOOKUP($E1651,paramètres!$E$33:$F$44,2,FALSE)&lt;=VLOOKUP($AH$18,paramètres!$E$33:$F$44,2,FALSE),V1651*$D1651,0)))</f>
        <v>0</v>
      </c>
      <c r="AI1651" s="13">
        <f>IF($D1651="",0,IF($E1651="",0,IF(VLOOKUP($E1651,paramètres!$E$33:$F$44,2,FALSE)&lt;=VLOOKUP($AI$18,paramètres!$E$33:$F$44,2,FALSE),W1651*$D1651,0)))</f>
        <v>0</v>
      </c>
      <c r="AJ1651" s="13">
        <f>IF($D1651="",0,IF($E1651="",0,IF(VLOOKUP($E1651,paramètres!$E$33:$F$44,2,FALSE)&lt;=VLOOKUP($AJ$18,paramètres!$E$33:$F$44,2,FALSE),X1651*$D1651,0)))</f>
        <v>0</v>
      </c>
      <c r="AK1651" s="13">
        <f>IF($D1651="",0,IF($E1651="",0,IF(VLOOKUP($E1651,paramètres!$E$33:$F$44,2,FALSE)&lt;=VLOOKUP($AK$18,paramètres!$E$33:$F$44,2,FALSE),Y1651*$D1651,0)))</f>
        <v>0</v>
      </c>
      <c r="AL1651" s="13">
        <f>IF($D1651="",0,IF($E1651="",0,IF(VLOOKUP($E1651,paramètres!$E$33:$F$44,2,FALSE)&lt;=VLOOKUP($AL$18,paramètres!$E$33:$F$44,2,FALSE),Z1651*$D1651,0)))</f>
        <v>0</v>
      </c>
      <c r="AM1651" s="13">
        <f>IF($D1651="",0,IF($E1651="",0,IF(VLOOKUP($E1651,paramètres!$E$33:$F$44,2,FALSE)&lt;=VLOOKUP($AM$18,paramètres!$E$33:$F$44,2,FALSE),AA1651*$D1651,0)))</f>
        <v>0</v>
      </c>
      <c r="AN1651" s="154">
        <f>IF($D1651="",0,IF($E1651="",0,IF(VLOOKUP($E1651,paramètres!$E$33:$F$44,2,FALSE)&lt;=VLOOKUP($AN$18,paramètres!$E$33:$F$44,2,FALSE),AB1651*$D1651,0)))</f>
        <v>0</v>
      </c>
      <c r="AO1651" s="149" t="str">
        <f>IF(paramètres!$B$28=1,((SUM(Q1651:Z1651)/1.02)+SUM(AA1651:AB1651))*0.0303/9*COUNT(Q1651:Y1651),IF(paramètres!$B$28=2,(SUM(Q1651:AB1651))*0.0303/9*COUNT(Q1651:Y1651),"Missing Delta option"))</f>
        <v>Missing Delta option</v>
      </c>
      <c r="AP1651" s="13" t="str">
        <f>IF(paramètres!$B$28=1,(((SUM(Q1651:Z1651)/1.02)+SUM(AA1651:AB1651))+((SUM(AC1651:AL1651)/1.02)+SUM(AM1651:AO1651)))*cotpatr,IF(paramètres!$B$28=2,(SUM(Q1651:AO1651)*cotpatr),"Missing Delta Option"))</f>
        <v>Missing Delta Option</v>
      </c>
      <c r="AQ1651" s="13" t="str" cm="1">
        <f t="array" ref="AQ1651">IF(paramètres!$B$28=1,(((SUM(Q1651:Z1651)/1.02)+SUM(AA1651:AB1651))+((SUM(AC1651:AN1651)/1.02)+SUM(AM1651:AN1651)))/12*pécule,IF(paramètres!$B$28=2,SUM(Q1651:AN1651)/12*pécule,"Missing Delta Option"))</f>
        <v>Missing Delta Option</v>
      </c>
      <c r="AR1651" s="132" t="e">
        <f>IF(paramètres!$B$28=1,(((SUM(Q1651:Z1651)/1.02)+SUM(AA1651:AB1651))+((SUM(AC1651:AN1651)/1.02)+SUM(AM1651:AN1651)))+AO1651+AP1651+AQ1651,SUM(Q1651:AN1651)+AO1651+AP1651+AQ1651)</f>
        <v>#VALUE!</v>
      </c>
    </row>
    <row r="1652" spans="1:44" x14ac:dyDescent="0.25">
      <c r="A1652" s="131"/>
      <c r="B1652" s="39"/>
      <c r="C1652" s="39"/>
      <c r="D1652" s="93"/>
      <c r="E1652" s="68"/>
      <c r="F1652" s="40"/>
      <c r="G1652" s="94"/>
      <c r="H1652" s="38"/>
      <c r="I1652" s="95"/>
      <c r="J1652" s="40"/>
      <c r="K1652" s="38"/>
      <c r="L1652" s="95"/>
      <c r="M1652" s="40"/>
      <c r="N1652" s="38"/>
      <c r="O1652" s="95"/>
      <c r="P1652" s="68"/>
      <c r="Q1652" s="226"/>
      <c r="R1652" s="227"/>
      <c r="S1652" s="227"/>
      <c r="T1652" s="227"/>
      <c r="U1652" s="227"/>
      <c r="V1652" s="227"/>
      <c r="W1652" s="227"/>
      <c r="X1652" s="227"/>
      <c r="Y1652" s="227"/>
      <c r="Z1652" s="227"/>
      <c r="AA1652" s="227"/>
      <c r="AB1652" s="228"/>
      <c r="AC1652" s="149">
        <f>IF($D1652="",0,IF($E1652="",0,IF(VLOOKUP($E1652,paramètres!$E$33:$F$44,2,FALSE)&lt;=VLOOKUP($AC$18,paramètres!$E$33:$F$44,2,FALSE),Q1652*$D1652,0)))</f>
        <v>0</v>
      </c>
      <c r="AD1652" s="13">
        <f>IF($D1652="",0,IF($E1652="",0,IF(VLOOKUP($E1652,paramètres!$E$33:$F$44,2,FALSE)&lt;=VLOOKUP($AD$18,paramètres!$E$33:$F$44,2,FALSE),R1652*$D1652,0)))</f>
        <v>0</v>
      </c>
      <c r="AE1652" s="13">
        <f>IF($D1652="",0,IF($E1652="",0,IF(VLOOKUP($E1652,paramètres!$E$33:$F$44,2,FALSE)&lt;=VLOOKUP($AE$18,paramètres!$E$33:$F$44,2,FALSE),S1652*$D1652,0)))</f>
        <v>0</v>
      </c>
      <c r="AF1652" s="13">
        <f>IF($D1652="",0,IF($E1652="",0,IF(VLOOKUP($E1652,paramètres!$E$33:$F$44,2,FALSE)&lt;=VLOOKUP($AF$18,paramètres!$E$33:$F$44,2,FALSE),T1652*$D1652,0)))</f>
        <v>0</v>
      </c>
      <c r="AG1652" s="13">
        <f>IF($D1652="",0,IF($E1652="",0,IF(VLOOKUP($E1652,paramètres!$E$33:$F$44,2,FALSE)&lt;=VLOOKUP($AG$18,paramètres!$E$33:$F$44,2,FALSE),U1652*$D1652,0)))</f>
        <v>0</v>
      </c>
      <c r="AH1652" s="13">
        <f>IF($D1652="",0,IF($E1652="",0,IF(VLOOKUP($E1652,paramètres!$E$33:$F$44,2,FALSE)&lt;=VLOOKUP($AH$18,paramètres!$E$33:$F$44,2,FALSE),V1652*$D1652,0)))</f>
        <v>0</v>
      </c>
      <c r="AI1652" s="13">
        <f>IF($D1652="",0,IF($E1652="",0,IF(VLOOKUP($E1652,paramètres!$E$33:$F$44,2,FALSE)&lt;=VLOOKUP($AI$18,paramètres!$E$33:$F$44,2,FALSE),W1652*$D1652,0)))</f>
        <v>0</v>
      </c>
      <c r="AJ1652" s="13">
        <f>IF($D1652="",0,IF($E1652="",0,IF(VLOOKUP($E1652,paramètres!$E$33:$F$44,2,FALSE)&lt;=VLOOKUP($AJ$18,paramètres!$E$33:$F$44,2,FALSE),X1652*$D1652,0)))</f>
        <v>0</v>
      </c>
      <c r="AK1652" s="13">
        <f>IF($D1652="",0,IF($E1652="",0,IF(VLOOKUP($E1652,paramètres!$E$33:$F$44,2,FALSE)&lt;=VLOOKUP($AK$18,paramètres!$E$33:$F$44,2,FALSE),Y1652*$D1652,0)))</f>
        <v>0</v>
      </c>
      <c r="AL1652" s="13">
        <f>IF($D1652="",0,IF($E1652="",0,IF(VLOOKUP($E1652,paramètres!$E$33:$F$44,2,FALSE)&lt;=VLOOKUP($AL$18,paramètres!$E$33:$F$44,2,FALSE),Z1652*$D1652,0)))</f>
        <v>0</v>
      </c>
      <c r="AM1652" s="13">
        <f>IF($D1652="",0,IF($E1652="",0,IF(VLOOKUP($E1652,paramètres!$E$33:$F$44,2,FALSE)&lt;=VLOOKUP($AM$18,paramètres!$E$33:$F$44,2,FALSE),AA1652*$D1652,0)))</f>
        <v>0</v>
      </c>
      <c r="AN1652" s="154">
        <f>IF($D1652="",0,IF($E1652="",0,IF(VLOOKUP($E1652,paramètres!$E$33:$F$44,2,FALSE)&lt;=VLOOKUP($AN$18,paramètres!$E$33:$F$44,2,FALSE),AB1652*$D1652,0)))</f>
        <v>0</v>
      </c>
      <c r="AO1652" s="149" t="str">
        <f>IF(paramètres!$B$28=1,((SUM(Q1652:Z1652)/1.02)+SUM(AA1652:AB1652))*0.0303/9*COUNT(Q1652:Y1652),IF(paramètres!$B$28=2,(SUM(Q1652:AB1652))*0.0303/9*COUNT(Q1652:Y1652),"Missing Delta option"))</f>
        <v>Missing Delta option</v>
      </c>
      <c r="AP1652" s="13" t="str">
        <f>IF(paramètres!$B$28=1,(((SUM(Q1652:Z1652)/1.02)+SUM(AA1652:AB1652))+((SUM(AC1652:AL1652)/1.02)+SUM(AM1652:AO1652)))*cotpatr,IF(paramètres!$B$28=2,(SUM(Q1652:AO1652)*cotpatr),"Missing Delta Option"))</f>
        <v>Missing Delta Option</v>
      </c>
      <c r="AQ1652" s="13" t="str" cm="1">
        <f t="array" ref="AQ1652">IF(paramètres!$B$28=1,(((SUM(Q1652:Z1652)/1.02)+SUM(AA1652:AB1652))+((SUM(AC1652:AN1652)/1.02)+SUM(AM1652:AN1652)))/12*pécule,IF(paramètres!$B$28=2,SUM(Q1652:AN1652)/12*pécule,"Missing Delta Option"))</f>
        <v>Missing Delta Option</v>
      </c>
      <c r="AR1652" s="132" t="e">
        <f>IF(paramètres!$B$28=1,(((SUM(Q1652:Z1652)/1.02)+SUM(AA1652:AB1652))+((SUM(AC1652:AN1652)/1.02)+SUM(AM1652:AN1652)))+AO1652+AP1652+AQ1652,SUM(Q1652:AN1652)+AO1652+AP1652+AQ1652)</f>
        <v>#VALUE!</v>
      </c>
    </row>
    <row r="1653" spans="1:44" x14ac:dyDescent="0.25">
      <c r="A1653" s="131"/>
      <c r="B1653" s="39"/>
      <c r="C1653" s="39"/>
      <c r="D1653" s="93"/>
      <c r="E1653" s="68"/>
      <c r="F1653" s="40"/>
      <c r="G1653" s="94"/>
      <c r="H1653" s="38"/>
      <c r="I1653" s="95"/>
      <c r="J1653" s="40"/>
      <c r="K1653" s="38"/>
      <c r="L1653" s="95"/>
      <c r="M1653" s="40"/>
      <c r="N1653" s="38"/>
      <c r="O1653" s="95"/>
      <c r="P1653" s="68"/>
      <c r="Q1653" s="226"/>
      <c r="R1653" s="227"/>
      <c r="S1653" s="227"/>
      <c r="T1653" s="227"/>
      <c r="U1653" s="227"/>
      <c r="V1653" s="227"/>
      <c r="W1653" s="227"/>
      <c r="X1653" s="227"/>
      <c r="Y1653" s="227"/>
      <c r="Z1653" s="227"/>
      <c r="AA1653" s="227"/>
      <c r="AB1653" s="228"/>
      <c r="AC1653" s="149">
        <f>IF($D1653="",0,IF($E1653="",0,IF(VLOOKUP($E1653,paramètres!$E$33:$F$44,2,FALSE)&lt;=VLOOKUP($AC$18,paramètres!$E$33:$F$44,2,FALSE),Q1653*$D1653,0)))</f>
        <v>0</v>
      </c>
      <c r="AD1653" s="13">
        <f>IF($D1653="",0,IF($E1653="",0,IF(VLOOKUP($E1653,paramètres!$E$33:$F$44,2,FALSE)&lt;=VLOOKUP($AD$18,paramètres!$E$33:$F$44,2,FALSE),R1653*$D1653,0)))</f>
        <v>0</v>
      </c>
      <c r="AE1653" s="13">
        <f>IF($D1653="",0,IF($E1653="",0,IF(VLOOKUP($E1653,paramètres!$E$33:$F$44,2,FALSE)&lt;=VLOOKUP($AE$18,paramètres!$E$33:$F$44,2,FALSE),S1653*$D1653,0)))</f>
        <v>0</v>
      </c>
      <c r="AF1653" s="13">
        <f>IF($D1653="",0,IF($E1653="",0,IF(VLOOKUP($E1653,paramètres!$E$33:$F$44,2,FALSE)&lt;=VLOOKUP($AF$18,paramètres!$E$33:$F$44,2,FALSE),T1653*$D1653,0)))</f>
        <v>0</v>
      </c>
      <c r="AG1653" s="13">
        <f>IF($D1653="",0,IF($E1653="",0,IF(VLOOKUP($E1653,paramètres!$E$33:$F$44,2,FALSE)&lt;=VLOOKUP($AG$18,paramètres!$E$33:$F$44,2,FALSE),U1653*$D1653,0)))</f>
        <v>0</v>
      </c>
      <c r="AH1653" s="13">
        <f>IF($D1653="",0,IF($E1653="",0,IF(VLOOKUP($E1653,paramètres!$E$33:$F$44,2,FALSE)&lt;=VLOOKUP($AH$18,paramètres!$E$33:$F$44,2,FALSE),V1653*$D1653,0)))</f>
        <v>0</v>
      </c>
      <c r="AI1653" s="13">
        <f>IF($D1653="",0,IF($E1653="",0,IF(VLOOKUP($E1653,paramètres!$E$33:$F$44,2,FALSE)&lt;=VLOOKUP($AI$18,paramètres!$E$33:$F$44,2,FALSE),W1653*$D1653,0)))</f>
        <v>0</v>
      </c>
      <c r="AJ1653" s="13">
        <f>IF($D1653="",0,IF($E1653="",0,IF(VLOOKUP($E1653,paramètres!$E$33:$F$44,2,FALSE)&lt;=VLOOKUP($AJ$18,paramètres!$E$33:$F$44,2,FALSE),X1653*$D1653,0)))</f>
        <v>0</v>
      </c>
      <c r="AK1653" s="13">
        <f>IF($D1653="",0,IF($E1653="",0,IF(VLOOKUP($E1653,paramètres!$E$33:$F$44,2,FALSE)&lt;=VLOOKUP($AK$18,paramètres!$E$33:$F$44,2,FALSE),Y1653*$D1653,0)))</f>
        <v>0</v>
      </c>
      <c r="AL1653" s="13">
        <f>IF($D1653="",0,IF($E1653="",0,IF(VLOOKUP($E1653,paramètres!$E$33:$F$44,2,FALSE)&lt;=VLOOKUP($AL$18,paramètres!$E$33:$F$44,2,FALSE),Z1653*$D1653,0)))</f>
        <v>0</v>
      </c>
      <c r="AM1653" s="13">
        <f>IF($D1653="",0,IF($E1653="",0,IF(VLOOKUP($E1653,paramètres!$E$33:$F$44,2,FALSE)&lt;=VLOOKUP($AM$18,paramètres!$E$33:$F$44,2,FALSE),AA1653*$D1653,0)))</f>
        <v>0</v>
      </c>
      <c r="AN1653" s="154">
        <f>IF($D1653="",0,IF($E1653="",0,IF(VLOOKUP($E1653,paramètres!$E$33:$F$44,2,FALSE)&lt;=VLOOKUP($AN$18,paramètres!$E$33:$F$44,2,FALSE),AB1653*$D1653,0)))</f>
        <v>0</v>
      </c>
      <c r="AO1653" s="149" t="str">
        <f>IF(paramètres!$B$28=1,((SUM(Q1653:Z1653)/1.02)+SUM(AA1653:AB1653))*0.0303/9*COUNT(Q1653:Y1653),IF(paramètres!$B$28=2,(SUM(Q1653:AB1653))*0.0303/9*COUNT(Q1653:Y1653),"Missing Delta option"))</f>
        <v>Missing Delta option</v>
      </c>
      <c r="AP1653" s="13" t="str">
        <f>IF(paramètres!$B$28=1,(((SUM(Q1653:Z1653)/1.02)+SUM(AA1653:AB1653))+((SUM(AC1653:AL1653)/1.02)+SUM(AM1653:AO1653)))*cotpatr,IF(paramètres!$B$28=2,(SUM(Q1653:AO1653)*cotpatr),"Missing Delta Option"))</f>
        <v>Missing Delta Option</v>
      </c>
      <c r="AQ1653" s="13" t="str" cm="1">
        <f t="array" ref="AQ1653">IF(paramètres!$B$28=1,(((SUM(Q1653:Z1653)/1.02)+SUM(AA1653:AB1653))+((SUM(AC1653:AN1653)/1.02)+SUM(AM1653:AN1653)))/12*pécule,IF(paramètres!$B$28=2,SUM(Q1653:AN1653)/12*pécule,"Missing Delta Option"))</f>
        <v>Missing Delta Option</v>
      </c>
      <c r="AR1653" s="132" t="e">
        <f>IF(paramètres!$B$28=1,(((SUM(Q1653:Z1653)/1.02)+SUM(AA1653:AB1653))+((SUM(AC1653:AN1653)/1.02)+SUM(AM1653:AN1653)))+AO1653+AP1653+AQ1653,SUM(Q1653:AN1653)+AO1653+AP1653+AQ1653)</f>
        <v>#VALUE!</v>
      </c>
    </row>
    <row r="1654" spans="1:44" x14ac:dyDescent="0.25">
      <c r="A1654" s="131"/>
      <c r="B1654" s="39"/>
      <c r="C1654" s="39"/>
      <c r="D1654" s="93"/>
      <c r="E1654" s="68"/>
      <c r="F1654" s="40"/>
      <c r="G1654" s="94"/>
      <c r="H1654" s="38"/>
      <c r="I1654" s="95"/>
      <c r="J1654" s="40"/>
      <c r="K1654" s="38"/>
      <c r="L1654" s="95"/>
      <c r="M1654" s="40"/>
      <c r="N1654" s="38"/>
      <c r="O1654" s="95"/>
      <c r="P1654" s="68"/>
      <c r="Q1654" s="226"/>
      <c r="R1654" s="227"/>
      <c r="S1654" s="227"/>
      <c r="T1654" s="227"/>
      <c r="U1654" s="227"/>
      <c r="V1654" s="227"/>
      <c r="W1654" s="227"/>
      <c r="X1654" s="227"/>
      <c r="Y1654" s="227"/>
      <c r="Z1654" s="227"/>
      <c r="AA1654" s="227"/>
      <c r="AB1654" s="228"/>
      <c r="AC1654" s="149">
        <f>IF($D1654="",0,IF($E1654="",0,IF(VLOOKUP($E1654,paramètres!$E$33:$F$44,2,FALSE)&lt;=VLOOKUP($AC$18,paramètres!$E$33:$F$44,2,FALSE),Q1654*$D1654,0)))</f>
        <v>0</v>
      </c>
      <c r="AD1654" s="13">
        <f>IF($D1654="",0,IF($E1654="",0,IF(VLOOKUP($E1654,paramètres!$E$33:$F$44,2,FALSE)&lt;=VLOOKUP($AD$18,paramètres!$E$33:$F$44,2,FALSE),R1654*$D1654,0)))</f>
        <v>0</v>
      </c>
      <c r="AE1654" s="13">
        <f>IF($D1654="",0,IF($E1654="",0,IF(VLOOKUP($E1654,paramètres!$E$33:$F$44,2,FALSE)&lt;=VLOOKUP($AE$18,paramètres!$E$33:$F$44,2,FALSE),S1654*$D1654,0)))</f>
        <v>0</v>
      </c>
      <c r="AF1654" s="13">
        <f>IF($D1654="",0,IF($E1654="",0,IF(VLOOKUP($E1654,paramètres!$E$33:$F$44,2,FALSE)&lt;=VLOOKUP($AF$18,paramètres!$E$33:$F$44,2,FALSE),T1654*$D1654,0)))</f>
        <v>0</v>
      </c>
      <c r="AG1654" s="13">
        <f>IF($D1654="",0,IF($E1654="",0,IF(VLOOKUP($E1654,paramètres!$E$33:$F$44,2,FALSE)&lt;=VLOOKUP($AG$18,paramètres!$E$33:$F$44,2,FALSE),U1654*$D1654,0)))</f>
        <v>0</v>
      </c>
      <c r="AH1654" s="13">
        <f>IF($D1654="",0,IF($E1654="",0,IF(VLOOKUP($E1654,paramètres!$E$33:$F$44,2,FALSE)&lt;=VLOOKUP($AH$18,paramètres!$E$33:$F$44,2,FALSE),V1654*$D1654,0)))</f>
        <v>0</v>
      </c>
      <c r="AI1654" s="13">
        <f>IF($D1654="",0,IF($E1654="",0,IF(VLOOKUP($E1654,paramètres!$E$33:$F$44,2,FALSE)&lt;=VLOOKUP($AI$18,paramètres!$E$33:$F$44,2,FALSE),W1654*$D1654,0)))</f>
        <v>0</v>
      </c>
      <c r="AJ1654" s="13">
        <f>IF($D1654="",0,IF($E1654="",0,IF(VLOOKUP($E1654,paramètres!$E$33:$F$44,2,FALSE)&lt;=VLOOKUP($AJ$18,paramètres!$E$33:$F$44,2,FALSE),X1654*$D1654,0)))</f>
        <v>0</v>
      </c>
      <c r="AK1654" s="13">
        <f>IF($D1654="",0,IF($E1654="",0,IF(VLOOKUP($E1654,paramètres!$E$33:$F$44,2,FALSE)&lt;=VLOOKUP($AK$18,paramètres!$E$33:$F$44,2,FALSE),Y1654*$D1654,0)))</f>
        <v>0</v>
      </c>
      <c r="AL1654" s="13">
        <f>IF($D1654="",0,IF($E1654="",0,IF(VLOOKUP($E1654,paramètres!$E$33:$F$44,2,FALSE)&lt;=VLOOKUP($AL$18,paramètres!$E$33:$F$44,2,FALSE),Z1654*$D1654,0)))</f>
        <v>0</v>
      </c>
      <c r="AM1654" s="13">
        <f>IF($D1654="",0,IF($E1654="",0,IF(VLOOKUP($E1654,paramètres!$E$33:$F$44,2,FALSE)&lt;=VLOOKUP($AM$18,paramètres!$E$33:$F$44,2,FALSE),AA1654*$D1654,0)))</f>
        <v>0</v>
      </c>
      <c r="AN1654" s="154">
        <f>IF($D1654="",0,IF($E1654="",0,IF(VLOOKUP($E1654,paramètres!$E$33:$F$44,2,FALSE)&lt;=VLOOKUP($AN$18,paramètres!$E$33:$F$44,2,FALSE),AB1654*$D1654,0)))</f>
        <v>0</v>
      </c>
      <c r="AO1654" s="149" t="str">
        <f>IF(paramètres!$B$28=1,((SUM(Q1654:Z1654)/1.02)+SUM(AA1654:AB1654))*0.0303/9*COUNT(Q1654:Y1654),IF(paramètres!$B$28=2,(SUM(Q1654:AB1654))*0.0303/9*COUNT(Q1654:Y1654),"Missing Delta option"))</f>
        <v>Missing Delta option</v>
      </c>
      <c r="AP1654" s="13" t="str">
        <f>IF(paramètres!$B$28=1,(((SUM(Q1654:Z1654)/1.02)+SUM(AA1654:AB1654))+((SUM(AC1654:AL1654)/1.02)+SUM(AM1654:AO1654)))*cotpatr,IF(paramètres!$B$28=2,(SUM(Q1654:AO1654)*cotpatr),"Missing Delta Option"))</f>
        <v>Missing Delta Option</v>
      </c>
      <c r="AQ1654" s="13" t="str" cm="1">
        <f t="array" ref="AQ1654">IF(paramètres!$B$28=1,(((SUM(Q1654:Z1654)/1.02)+SUM(AA1654:AB1654))+((SUM(AC1654:AN1654)/1.02)+SUM(AM1654:AN1654)))/12*pécule,IF(paramètres!$B$28=2,SUM(Q1654:AN1654)/12*pécule,"Missing Delta Option"))</f>
        <v>Missing Delta Option</v>
      </c>
      <c r="AR1654" s="132" t="e">
        <f>IF(paramètres!$B$28=1,(((SUM(Q1654:Z1654)/1.02)+SUM(AA1654:AB1654))+((SUM(AC1654:AN1654)/1.02)+SUM(AM1654:AN1654)))+AO1654+AP1654+AQ1654,SUM(Q1654:AN1654)+AO1654+AP1654+AQ1654)</f>
        <v>#VALUE!</v>
      </c>
    </row>
    <row r="1655" spans="1:44" x14ac:dyDescent="0.25">
      <c r="A1655" s="131"/>
      <c r="B1655" s="39"/>
      <c r="C1655" s="39"/>
      <c r="D1655" s="93"/>
      <c r="E1655" s="68"/>
      <c r="F1655" s="40"/>
      <c r="G1655" s="94"/>
      <c r="H1655" s="38"/>
      <c r="I1655" s="95"/>
      <c r="J1655" s="40"/>
      <c r="K1655" s="38"/>
      <c r="L1655" s="95"/>
      <c r="M1655" s="40"/>
      <c r="N1655" s="38"/>
      <c r="O1655" s="95"/>
      <c r="P1655" s="68"/>
      <c r="Q1655" s="226"/>
      <c r="R1655" s="227"/>
      <c r="S1655" s="227"/>
      <c r="T1655" s="227"/>
      <c r="U1655" s="227"/>
      <c r="V1655" s="227"/>
      <c r="W1655" s="227"/>
      <c r="X1655" s="227"/>
      <c r="Y1655" s="227"/>
      <c r="Z1655" s="227"/>
      <c r="AA1655" s="227"/>
      <c r="AB1655" s="228"/>
      <c r="AC1655" s="149">
        <f>IF($D1655="",0,IF($E1655="",0,IF(VLOOKUP($E1655,paramètres!$E$33:$F$44,2,FALSE)&lt;=VLOOKUP($AC$18,paramètres!$E$33:$F$44,2,FALSE),Q1655*$D1655,0)))</f>
        <v>0</v>
      </c>
      <c r="AD1655" s="13">
        <f>IF($D1655="",0,IF($E1655="",0,IF(VLOOKUP($E1655,paramètres!$E$33:$F$44,2,FALSE)&lt;=VLOOKUP($AD$18,paramètres!$E$33:$F$44,2,FALSE),R1655*$D1655,0)))</f>
        <v>0</v>
      </c>
      <c r="AE1655" s="13">
        <f>IF($D1655="",0,IF($E1655="",0,IF(VLOOKUP($E1655,paramètres!$E$33:$F$44,2,FALSE)&lt;=VLOOKUP($AE$18,paramètres!$E$33:$F$44,2,FALSE),S1655*$D1655,0)))</f>
        <v>0</v>
      </c>
      <c r="AF1655" s="13">
        <f>IF($D1655="",0,IF($E1655="",0,IF(VLOOKUP($E1655,paramètres!$E$33:$F$44,2,FALSE)&lt;=VLOOKUP($AF$18,paramètres!$E$33:$F$44,2,FALSE),T1655*$D1655,0)))</f>
        <v>0</v>
      </c>
      <c r="AG1655" s="13">
        <f>IF($D1655="",0,IF($E1655="",0,IF(VLOOKUP($E1655,paramètres!$E$33:$F$44,2,FALSE)&lt;=VLOOKUP($AG$18,paramètres!$E$33:$F$44,2,FALSE),U1655*$D1655,0)))</f>
        <v>0</v>
      </c>
      <c r="AH1655" s="13">
        <f>IF($D1655="",0,IF($E1655="",0,IF(VLOOKUP($E1655,paramètres!$E$33:$F$44,2,FALSE)&lt;=VLOOKUP($AH$18,paramètres!$E$33:$F$44,2,FALSE),V1655*$D1655,0)))</f>
        <v>0</v>
      </c>
      <c r="AI1655" s="13">
        <f>IF($D1655="",0,IF($E1655="",0,IF(VLOOKUP($E1655,paramètres!$E$33:$F$44,2,FALSE)&lt;=VLOOKUP($AI$18,paramètres!$E$33:$F$44,2,FALSE),W1655*$D1655,0)))</f>
        <v>0</v>
      </c>
      <c r="AJ1655" s="13">
        <f>IF($D1655="",0,IF($E1655="",0,IF(VLOOKUP($E1655,paramètres!$E$33:$F$44,2,FALSE)&lt;=VLOOKUP($AJ$18,paramètres!$E$33:$F$44,2,FALSE),X1655*$D1655,0)))</f>
        <v>0</v>
      </c>
      <c r="AK1655" s="13">
        <f>IF($D1655="",0,IF($E1655="",0,IF(VLOOKUP($E1655,paramètres!$E$33:$F$44,2,FALSE)&lt;=VLOOKUP($AK$18,paramètres!$E$33:$F$44,2,FALSE),Y1655*$D1655,0)))</f>
        <v>0</v>
      </c>
      <c r="AL1655" s="13">
        <f>IF($D1655="",0,IF($E1655="",0,IF(VLOOKUP($E1655,paramètres!$E$33:$F$44,2,FALSE)&lt;=VLOOKUP($AL$18,paramètres!$E$33:$F$44,2,FALSE),Z1655*$D1655,0)))</f>
        <v>0</v>
      </c>
      <c r="AM1655" s="13">
        <f>IF($D1655="",0,IF($E1655="",0,IF(VLOOKUP($E1655,paramètres!$E$33:$F$44,2,FALSE)&lt;=VLOOKUP($AM$18,paramètres!$E$33:$F$44,2,FALSE),AA1655*$D1655,0)))</f>
        <v>0</v>
      </c>
      <c r="AN1655" s="154">
        <f>IF($D1655="",0,IF($E1655="",0,IF(VLOOKUP($E1655,paramètres!$E$33:$F$44,2,FALSE)&lt;=VLOOKUP($AN$18,paramètres!$E$33:$F$44,2,FALSE),AB1655*$D1655,0)))</f>
        <v>0</v>
      </c>
      <c r="AO1655" s="149" t="str">
        <f>IF(paramètres!$B$28=1,((SUM(Q1655:Z1655)/1.02)+SUM(AA1655:AB1655))*0.0303/9*COUNT(Q1655:Y1655),IF(paramètres!$B$28=2,(SUM(Q1655:AB1655))*0.0303/9*COUNT(Q1655:Y1655),"Missing Delta option"))</f>
        <v>Missing Delta option</v>
      </c>
      <c r="AP1655" s="13" t="str">
        <f>IF(paramètres!$B$28=1,(((SUM(Q1655:Z1655)/1.02)+SUM(AA1655:AB1655))+((SUM(AC1655:AL1655)/1.02)+SUM(AM1655:AO1655)))*cotpatr,IF(paramètres!$B$28=2,(SUM(Q1655:AO1655)*cotpatr),"Missing Delta Option"))</f>
        <v>Missing Delta Option</v>
      </c>
      <c r="AQ1655" s="13" t="str" cm="1">
        <f t="array" ref="AQ1655">IF(paramètres!$B$28=1,(((SUM(Q1655:Z1655)/1.02)+SUM(AA1655:AB1655))+((SUM(AC1655:AN1655)/1.02)+SUM(AM1655:AN1655)))/12*pécule,IF(paramètres!$B$28=2,SUM(Q1655:AN1655)/12*pécule,"Missing Delta Option"))</f>
        <v>Missing Delta Option</v>
      </c>
      <c r="AR1655" s="132" t="e">
        <f>IF(paramètres!$B$28=1,(((SUM(Q1655:Z1655)/1.02)+SUM(AA1655:AB1655))+((SUM(AC1655:AN1655)/1.02)+SUM(AM1655:AN1655)))+AO1655+AP1655+AQ1655,SUM(Q1655:AN1655)+AO1655+AP1655+AQ1655)</f>
        <v>#VALUE!</v>
      </c>
    </row>
    <row r="1656" spans="1:44" x14ac:dyDescent="0.25">
      <c r="A1656" s="131"/>
      <c r="B1656" s="39"/>
      <c r="C1656" s="39"/>
      <c r="D1656" s="93"/>
      <c r="E1656" s="68"/>
      <c r="F1656" s="40"/>
      <c r="G1656" s="94"/>
      <c r="H1656" s="38"/>
      <c r="I1656" s="95"/>
      <c r="J1656" s="40"/>
      <c r="K1656" s="38"/>
      <c r="L1656" s="95"/>
      <c r="M1656" s="40"/>
      <c r="N1656" s="38"/>
      <c r="O1656" s="95"/>
      <c r="P1656" s="68"/>
      <c r="Q1656" s="226"/>
      <c r="R1656" s="227"/>
      <c r="S1656" s="227"/>
      <c r="T1656" s="227"/>
      <c r="U1656" s="227"/>
      <c r="V1656" s="227"/>
      <c r="W1656" s="227"/>
      <c r="X1656" s="227"/>
      <c r="Y1656" s="227"/>
      <c r="Z1656" s="227"/>
      <c r="AA1656" s="227"/>
      <c r="AB1656" s="228"/>
      <c r="AC1656" s="149">
        <f>IF($D1656="",0,IF($E1656="",0,IF(VLOOKUP($E1656,paramètres!$E$33:$F$44,2,FALSE)&lt;=VLOOKUP($AC$18,paramètres!$E$33:$F$44,2,FALSE),Q1656*$D1656,0)))</f>
        <v>0</v>
      </c>
      <c r="AD1656" s="13">
        <f>IF($D1656="",0,IF($E1656="",0,IF(VLOOKUP($E1656,paramètres!$E$33:$F$44,2,FALSE)&lt;=VLOOKUP($AD$18,paramètres!$E$33:$F$44,2,FALSE),R1656*$D1656,0)))</f>
        <v>0</v>
      </c>
      <c r="AE1656" s="13">
        <f>IF($D1656="",0,IF($E1656="",0,IF(VLOOKUP($E1656,paramètres!$E$33:$F$44,2,FALSE)&lt;=VLOOKUP($AE$18,paramètres!$E$33:$F$44,2,FALSE),S1656*$D1656,0)))</f>
        <v>0</v>
      </c>
      <c r="AF1656" s="13">
        <f>IF($D1656="",0,IF($E1656="",0,IF(VLOOKUP($E1656,paramètres!$E$33:$F$44,2,FALSE)&lt;=VLOOKUP($AF$18,paramètres!$E$33:$F$44,2,FALSE),T1656*$D1656,0)))</f>
        <v>0</v>
      </c>
      <c r="AG1656" s="13">
        <f>IF($D1656="",0,IF($E1656="",0,IF(VLOOKUP($E1656,paramètres!$E$33:$F$44,2,FALSE)&lt;=VLOOKUP($AG$18,paramètres!$E$33:$F$44,2,FALSE),U1656*$D1656,0)))</f>
        <v>0</v>
      </c>
      <c r="AH1656" s="13">
        <f>IF($D1656="",0,IF($E1656="",0,IF(VLOOKUP($E1656,paramètres!$E$33:$F$44,2,FALSE)&lt;=VLOOKUP($AH$18,paramètres!$E$33:$F$44,2,FALSE),V1656*$D1656,0)))</f>
        <v>0</v>
      </c>
      <c r="AI1656" s="13">
        <f>IF($D1656="",0,IF($E1656="",0,IF(VLOOKUP($E1656,paramètres!$E$33:$F$44,2,FALSE)&lt;=VLOOKUP($AI$18,paramètres!$E$33:$F$44,2,FALSE),W1656*$D1656,0)))</f>
        <v>0</v>
      </c>
      <c r="AJ1656" s="13">
        <f>IF($D1656="",0,IF($E1656="",0,IF(VLOOKUP($E1656,paramètres!$E$33:$F$44,2,FALSE)&lt;=VLOOKUP($AJ$18,paramètres!$E$33:$F$44,2,FALSE),X1656*$D1656,0)))</f>
        <v>0</v>
      </c>
      <c r="AK1656" s="13">
        <f>IF($D1656="",0,IF($E1656="",0,IF(VLOOKUP($E1656,paramètres!$E$33:$F$44,2,FALSE)&lt;=VLOOKUP($AK$18,paramètres!$E$33:$F$44,2,FALSE),Y1656*$D1656,0)))</f>
        <v>0</v>
      </c>
      <c r="AL1656" s="13">
        <f>IF($D1656="",0,IF($E1656="",0,IF(VLOOKUP($E1656,paramètres!$E$33:$F$44,2,FALSE)&lt;=VLOOKUP($AL$18,paramètres!$E$33:$F$44,2,FALSE),Z1656*$D1656,0)))</f>
        <v>0</v>
      </c>
      <c r="AM1656" s="13">
        <f>IF($D1656="",0,IF($E1656="",0,IF(VLOOKUP($E1656,paramètres!$E$33:$F$44,2,FALSE)&lt;=VLOOKUP($AM$18,paramètres!$E$33:$F$44,2,FALSE),AA1656*$D1656,0)))</f>
        <v>0</v>
      </c>
      <c r="AN1656" s="154">
        <f>IF($D1656="",0,IF($E1656="",0,IF(VLOOKUP($E1656,paramètres!$E$33:$F$44,2,FALSE)&lt;=VLOOKUP($AN$18,paramètres!$E$33:$F$44,2,FALSE),AB1656*$D1656,0)))</f>
        <v>0</v>
      </c>
      <c r="AO1656" s="149" t="str">
        <f>IF(paramètres!$B$28=1,((SUM(Q1656:Z1656)/1.02)+SUM(AA1656:AB1656))*0.0303/9*COUNT(Q1656:Y1656),IF(paramètres!$B$28=2,(SUM(Q1656:AB1656))*0.0303/9*COUNT(Q1656:Y1656),"Missing Delta option"))</f>
        <v>Missing Delta option</v>
      </c>
      <c r="AP1656" s="13" t="str">
        <f>IF(paramètres!$B$28=1,(((SUM(Q1656:Z1656)/1.02)+SUM(AA1656:AB1656))+((SUM(AC1656:AL1656)/1.02)+SUM(AM1656:AO1656)))*cotpatr,IF(paramètres!$B$28=2,(SUM(Q1656:AO1656)*cotpatr),"Missing Delta Option"))</f>
        <v>Missing Delta Option</v>
      </c>
      <c r="AQ1656" s="13" t="str" cm="1">
        <f t="array" ref="AQ1656">IF(paramètres!$B$28=1,(((SUM(Q1656:Z1656)/1.02)+SUM(AA1656:AB1656))+((SUM(AC1656:AN1656)/1.02)+SUM(AM1656:AN1656)))/12*pécule,IF(paramètres!$B$28=2,SUM(Q1656:AN1656)/12*pécule,"Missing Delta Option"))</f>
        <v>Missing Delta Option</v>
      </c>
      <c r="AR1656" s="132" t="e">
        <f>IF(paramètres!$B$28=1,(((SUM(Q1656:Z1656)/1.02)+SUM(AA1656:AB1656))+((SUM(AC1656:AN1656)/1.02)+SUM(AM1656:AN1656)))+AO1656+AP1656+AQ1656,SUM(Q1656:AN1656)+AO1656+AP1656+AQ1656)</f>
        <v>#VALUE!</v>
      </c>
    </row>
    <row r="1657" spans="1:44" x14ac:dyDescent="0.25">
      <c r="A1657" s="131"/>
      <c r="B1657" s="39"/>
      <c r="C1657" s="39"/>
      <c r="D1657" s="93"/>
      <c r="E1657" s="68"/>
      <c r="F1657" s="40"/>
      <c r="G1657" s="94"/>
      <c r="H1657" s="38"/>
      <c r="I1657" s="95"/>
      <c r="J1657" s="40"/>
      <c r="K1657" s="38"/>
      <c r="L1657" s="95"/>
      <c r="M1657" s="40"/>
      <c r="N1657" s="38"/>
      <c r="O1657" s="95"/>
      <c r="P1657" s="68"/>
      <c r="Q1657" s="226"/>
      <c r="R1657" s="227"/>
      <c r="S1657" s="227"/>
      <c r="T1657" s="227"/>
      <c r="U1657" s="227"/>
      <c r="V1657" s="227"/>
      <c r="W1657" s="227"/>
      <c r="X1657" s="227"/>
      <c r="Y1657" s="227"/>
      <c r="Z1657" s="227"/>
      <c r="AA1657" s="227"/>
      <c r="AB1657" s="228"/>
      <c r="AC1657" s="149">
        <f>IF($D1657="",0,IF($E1657="",0,IF(VLOOKUP($E1657,paramètres!$E$33:$F$44,2,FALSE)&lt;=VLOOKUP($AC$18,paramètres!$E$33:$F$44,2,FALSE),Q1657*$D1657,0)))</f>
        <v>0</v>
      </c>
      <c r="AD1657" s="13">
        <f>IF($D1657="",0,IF($E1657="",0,IF(VLOOKUP($E1657,paramètres!$E$33:$F$44,2,FALSE)&lt;=VLOOKUP($AD$18,paramètres!$E$33:$F$44,2,FALSE),R1657*$D1657,0)))</f>
        <v>0</v>
      </c>
      <c r="AE1657" s="13">
        <f>IF($D1657="",0,IF($E1657="",0,IF(VLOOKUP($E1657,paramètres!$E$33:$F$44,2,FALSE)&lt;=VLOOKUP($AE$18,paramètres!$E$33:$F$44,2,FALSE),S1657*$D1657,0)))</f>
        <v>0</v>
      </c>
      <c r="AF1657" s="13">
        <f>IF($D1657="",0,IF($E1657="",0,IF(VLOOKUP($E1657,paramètres!$E$33:$F$44,2,FALSE)&lt;=VLOOKUP($AF$18,paramètres!$E$33:$F$44,2,FALSE),T1657*$D1657,0)))</f>
        <v>0</v>
      </c>
      <c r="AG1657" s="13">
        <f>IF($D1657="",0,IF($E1657="",0,IF(VLOOKUP($E1657,paramètres!$E$33:$F$44,2,FALSE)&lt;=VLOOKUP($AG$18,paramètres!$E$33:$F$44,2,FALSE),U1657*$D1657,0)))</f>
        <v>0</v>
      </c>
      <c r="AH1657" s="13">
        <f>IF($D1657="",0,IF($E1657="",0,IF(VLOOKUP($E1657,paramètres!$E$33:$F$44,2,FALSE)&lt;=VLOOKUP($AH$18,paramètres!$E$33:$F$44,2,FALSE),V1657*$D1657,0)))</f>
        <v>0</v>
      </c>
      <c r="AI1657" s="13">
        <f>IF($D1657="",0,IF($E1657="",0,IF(VLOOKUP($E1657,paramètres!$E$33:$F$44,2,FALSE)&lt;=VLOOKUP($AI$18,paramètres!$E$33:$F$44,2,FALSE),W1657*$D1657,0)))</f>
        <v>0</v>
      </c>
      <c r="AJ1657" s="13">
        <f>IF($D1657="",0,IF($E1657="",0,IF(VLOOKUP($E1657,paramètres!$E$33:$F$44,2,FALSE)&lt;=VLOOKUP($AJ$18,paramètres!$E$33:$F$44,2,FALSE),X1657*$D1657,0)))</f>
        <v>0</v>
      </c>
      <c r="AK1657" s="13">
        <f>IF($D1657="",0,IF($E1657="",0,IF(VLOOKUP($E1657,paramètres!$E$33:$F$44,2,FALSE)&lt;=VLOOKUP($AK$18,paramètres!$E$33:$F$44,2,FALSE),Y1657*$D1657,0)))</f>
        <v>0</v>
      </c>
      <c r="AL1657" s="13">
        <f>IF($D1657="",0,IF($E1657="",0,IF(VLOOKUP($E1657,paramètres!$E$33:$F$44,2,FALSE)&lt;=VLOOKUP($AL$18,paramètres!$E$33:$F$44,2,FALSE),Z1657*$D1657,0)))</f>
        <v>0</v>
      </c>
      <c r="AM1657" s="13">
        <f>IF($D1657="",0,IF($E1657="",0,IF(VLOOKUP($E1657,paramètres!$E$33:$F$44,2,FALSE)&lt;=VLOOKUP($AM$18,paramètres!$E$33:$F$44,2,FALSE),AA1657*$D1657,0)))</f>
        <v>0</v>
      </c>
      <c r="AN1657" s="154">
        <f>IF($D1657="",0,IF($E1657="",0,IF(VLOOKUP($E1657,paramètres!$E$33:$F$44,2,FALSE)&lt;=VLOOKUP($AN$18,paramètres!$E$33:$F$44,2,FALSE),AB1657*$D1657,0)))</f>
        <v>0</v>
      </c>
      <c r="AO1657" s="149" t="str">
        <f>IF(paramètres!$B$28=1,((SUM(Q1657:Z1657)/1.02)+SUM(AA1657:AB1657))*0.0303/9*COUNT(Q1657:Y1657),IF(paramètres!$B$28=2,(SUM(Q1657:AB1657))*0.0303/9*COUNT(Q1657:Y1657),"Missing Delta option"))</f>
        <v>Missing Delta option</v>
      </c>
      <c r="AP1657" s="13" t="str">
        <f>IF(paramètres!$B$28=1,(((SUM(Q1657:Z1657)/1.02)+SUM(AA1657:AB1657))+((SUM(AC1657:AL1657)/1.02)+SUM(AM1657:AO1657)))*cotpatr,IF(paramètres!$B$28=2,(SUM(Q1657:AO1657)*cotpatr),"Missing Delta Option"))</f>
        <v>Missing Delta Option</v>
      </c>
      <c r="AQ1657" s="13" t="str" cm="1">
        <f t="array" ref="AQ1657">IF(paramètres!$B$28=1,(((SUM(Q1657:Z1657)/1.02)+SUM(AA1657:AB1657))+((SUM(AC1657:AN1657)/1.02)+SUM(AM1657:AN1657)))/12*pécule,IF(paramètres!$B$28=2,SUM(Q1657:AN1657)/12*pécule,"Missing Delta Option"))</f>
        <v>Missing Delta Option</v>
      </c>
      <c r="AR1657" s="132" t="e">
        <f>IF(paramètres!$B$28=1,(((SUM(Q1657:Z1657)/1.02)+SUM(AA1657:AB1657))+((SUM(AC1657:AN1657)/1.02)+SUM(AM1657:AN1657)))+AO1657+AP1657+AQ1657,SUM(Q1657:AN1657)+AO1657+AP1657+AQ1657)</f>
        <v>#VALUE!</v>
      </c>
    </row>
    <row r="1658" spans="1:44" x14ac:dyDescent="0.25">
      <c r="A1658" s="131"/>
      <c r="B1658" s="39"/>
      <c r="C1658" s="39"/>
      <c r="D1658" s="93"/>
      <c r="E1658" s="68"/>
      <c r="F1658" s="40"/>
      <c r="G1658" s="94"/>
      <c r="H1658" s="38"/>
      <c r="I1658" s="95"/>
      <c r="J1658" s="40"/>
      <c r="K1658" s="38"/>
      <c r="L1658" s="95"/>
      <c r="M1658" s="40"/>
      <c r="N1658" s="38"/>
      <c r="O1658" s="95"/>
      <c r="P1658" s="68"/>
      <c r="Q1658" s="226"/>
      <c r="R1658" s="227"/>
      <c r="S1658" s="227"/>
      <c r="T1658" s="227"/>
      <c r="U1658" s="227"/>
      <c r="V1658" s="227"/>
      <c r="W1658" s="227"/>
      <c r="X1658" s="227"/>
      <c r="Y1658" s="227"/>
      <c r="Z1658" s="227"/>
      <c r="AA1658" s="227"/>
      <c r="AB1658" s="228"/>
      <c r="AC1658" s="149">
        <f>IF($D1658="",0,IF($E1658="",0,IF(VLOOKUP($E1658,paramètres!$E$33:$F$44,2,FALSE)&lt;=VLOOKUP($AC$18,paramètres!$E$33:$F$44,2,FALSE),Q1658*$D1658,0)))</f>
        <v>0</v>
      </c>
      <c r="AD1658" s="13">
        <f>IF($D1658="",0,IF($E1658="",0,IF(VLOOKUP($E1658,paramètres!$E$33:$F$44,2,FALSE)&lt;=VLOOKUP($AD$18,paramètres!$E$33:$F$44,2,FALSE),R1658*$D1658,0)))</f>
        <v>0</v>
      </c>
      <c r="AE1658" s="13">
        <f>IF($D1658="",0,IF($E1658="",0,IF(VLOOKUP($E1658,paramètres!$E$33:$F$44,2,FALSE)&lt;=VLOOKUP($AE$18,paramètres!$E$33:$F$44,2,FALSE),S1658*$D1658,0)))</f>
        <v>0</v>
      </c>
      <c r="AF1658" s="13">
        <f>IF($D1658="",0,IF($E1658="",0,IF(VLOOKUP($E1658,paramètres!$E$33:$F$44,2,FALSE)&lt;=VLOOKUP($AF$18,paramètres!$E$33:$F$44,2,FALSE),T1658*$D1658,0)))</f>
        <v>0</v>
      </c>
      <c r="AG1658" s="13">
        <f>IF($D1658="",0,IF($E1658="",0,IF(VLOOKUP($E1658,paramètres!$E$33:$F$44,2,FALSE)&lt;=VLOOKUP($AG$18,paramètres!$E$33:$F$44,2,FALSE),U1658*$D1658,0)))</f>
        <v>0</v>
      </c>
      <c r="AH1658" s="13">
        <f>IF($D1658="",0,IF($E1658="",0,IF(VLOOKUP($E1658,paramètres!$E$33:$F$44,2,FALSE)&lt;=VLOOKUP($AH$18,paramètres!$E$33:$F$44,2,FALSE),V1658*$D1658,0)))</f>
        <v>0</v>
      </c>
      <c r="AI1658" s="13">
        <f>IF($D1658="",0,IF($E1658="",0,IF(VLOOKUP($E1658,paramètres!$E$33:$F$44,2,FALSE)&lt;=VLOOKUP($AI$18,paramètres!$E$33:$F$44,2,FALSE),W1658*$D1658,0)))</f>
        <v>0</v>
      </c>
      <c r="AJ1658" s="13">
        <f>IF($D1658="",0,IF($E1658="",0,IF(VLOOKUP($E1658,paramètres!$E$33:$F$44,2,FALSE)&lt;=VLOOKUP($AJ$18,paramètres!$E$33:$F$44,2,FALSE),X1658*$D1658,0)))</f>
        <v>0</v>
      </c>
      <c r="AK1658" s="13">
        <f>IF($D1658="",0,IF($E1658="",0,IF(VLOOKUP($E1658,paramètres!$E$33:$F$44,2,FALSE)&lt;=VLOOKUP($AK$18,paramètres!$E$33:$F$44,2,FALSE),Y1658*$D1658,0)))</f>
        <v>0</v>
      </c>
      <c r="AL1658" s="13">
        <f>IF($D1658="",0,IF($E1658="",0,IF(VLOOKUP($E1658,paramètres!$E$33:$F$44,2,FALSE)&lt;=VLOOKUP($AL$18,paramètres!$E$33:$F$44,2,FALSE),Z1658*$D1658,0)))</f>
        <v>0</v>
      </c>
      <c r="AM1658" s="13">
        <f>IF($D1658="",0,IF($E1658="",0,IF(VLOOKUP($E1658,paramètres!$E$33:$F$44,2,FALSE)&lt;=VLOOKUP($AM$18,paramètres!$E$33:$F$44,2,FALSE),AA1658*$D1658,0)))</f>
        <v>0</v>
      </c>
      <c r="AN1658" s="154">
        <f>IF($D1658="",0,IF($E1658="",0,IF(VLOOKUP($E1658,paramètres!$E$33:$F$44,2,FALSE)&lt;=VLOOKUP($AN$18,paramètres!$E$33:$F$44,2,FALSE),AB1658*$D1658,0)))</f>
        <v>0</v>
      </c>
      <c r="AO1658" s="149" t="str">
        <f>IF(paramètres!$B$28=1,((SUM(Q1658:Z1658)/1.02)+SUM(AA1658:AB1658))*0.0303/9*COUNT(Q1658:Y1658),IF(paramètres!$B$28=2,(SUM(Q1658:AB1658))*0.0303/9*COUNT(Q1658:Y1658),"Missing Delta option"))</f>
        <v>Missing Delta option</v>
      </c>
      <c r="AP1658" s="13" t="str">
        <f>IF(paramètres!$B$28=1,(((SUM(Q1658:Z1658)/1.02)+SUM(AA1658:AB1658))+((SUM(AC1658:AL1658)/1.02)+SUM(AM1658:AO1658)))*cotpatr,IF(paramètres!$B$28=2,(SUM(Q1658:AO1658)*cotpatr),"Missing Delta Option"))</f>
        <v>Missing Delta Option</v>
      </c>
      <c r="AQ1658" s="13" t="str" cm="1">
        <f t="array" ref="AQ1658">IF(paramètres!$B$28=1,(((SUM(Q1658:Z1658)/1.02)+SUM(AA1658:AB1658))+((SUM(AC1658:AN1658)/1.02)+SUM(AM1658:AN1658)))/12*pécule,IF(paramètres!$B$28=2,SUM(Q1658:AN1658)/12*pécule,"Missing Delta Option"))</f>
        <v>Missing Delta Option</v>
      </c>
      <c r="AR1658" s="132" t="e">
        <f>IF(paramètres!$B$28=1,(((SUM(Q1658:Z1658)/1.02)+SUM(AA1658:AB1658))+((SUM(AC1658:AN1658)/1.02)+SUM(AM1658:AN1658)))+AO1658+AP1658+AQ1658,SUM(Q1658:AN1658)+AO1658+AP1658+AQ1658)</f>
        <v>#VALUE!</v>
      </c>
    </row>
    <row r="1659" spans="1:44" x14ac:dyDescent="0.25">
      <c r="A1659" s="131"/>
      <c r="B1659" s="39"/>
      <c r="C1659" s="39"/>
      <c r="D1659" s="93"/>
      <c r="E1659" s="68"/>
      <c r="F1659" s="40"/>
      <c r="G1659" s="94"/>
      <c r="H1659" s="38"/>
      <c r="I1659" s="95"/>
      <c r="J1659" s="40"/>
      <c r="K1659" s="38"/>
      <c r="L1659" s="95"/>
      <c r="M1659" s="40"/>
      <c r="N1659" s="38"/>
      <c r="O1659" s="95"/>
      <c r="P1659" s="68"/>
      <c r="Q1659" s="226"/>
      <c r="R1659" s="227"/>
      <c r="S1659" s="227"/>
      <c r="T1659" s="227"/>
      <c r="U1659" s="227"/>
      <c r="V1659" s="227"/>
      <c r="W1659" s="227"/>
      <c r="X1659" s="227"/>
      <c r="Y1659" s="227"/>
      <c r="Z1659" s="227"/>
      <c r="AA1659" s="227"/>
      <c r="AB1659" s="228"/>
      <c r="AC1659" s="149">
        <f>IF($D1659="",0,IF($E1659="",0,IF(VLOOKUP($E1659,paramètres!$E$33:$F$44,2,FALSE)&lt;=VLOOKUP($AC$18,paramètres!$E$33:$F$44,2,FALSE),Q1659*$D1659,0)))</f>
        <v>0</v>
      </c>
      <c r="AD1659" s="13">
        <f>IF($D1659="",0,IF($E1659="",0,IF(VLOOKUP($E1659,paramètres!$E$33:$F$44,2,FALSE)&lt;=VLOOKUP($AD$18,paramètres!$E$33:$F$44,2,FALSE),R1659*$D1659,0)))</f>
        <v>0</v>
      </c>
      <c r="AE1659" s="13">
        <f>IF($D1659="",0,IF($E1659="",0,IF(VLOOKUP($E1659,paramètres!$E$33:$F$44,2,FALSE)&lt;=VLOOKUP($AE$18,paramètres!$E$33:$F$44,2,FALSE),S1659*$D1659,0)))</f>
        <v>0</v>
      </c>
      <c r="AF1659" s="13">
        <f>IF($D1659="",0,IF($E1659="",0,IF(VLOOKUP($E1659,paramètres!$E$33:$F$44,2,FALSE)&lt;=VLOOKUP($AF$18,paramètres!$E$33:$F$44,2,FALSE),T1659*$D1659,0)))</f>
        <v>0</v>
      </c>
      <c r="AG1659" s="13">
        <f>IF($D1659="",0,IF($E1659="",0,IF(VLOOKUP($E1659,paramètres!$E$33:$F$44,2,FALSE)&lt;=VLOOKUP($AG$18,paramètres!$E$33:$F$44,2,FALSE),U1659*$D1659,0)))</f>
        <v>0</v>
      </c>
      <c r="AH1659" s="13">
        <f>IF($D1659="",0,IF($E1659="",0,IF(VLOOKUP($E1659,paramètres!$E$33:$F$44,2,FALSE)&lt;=VLOOKUP($AH$18,paramètres!$E$33:$F$44,2,FALSE),V1659*$D1659,0)))</f>
        <v>0</v>
      </c>
      <c r="AI1659" s="13">
        <f>IF($D1659="",0,IF($E1659="",0,IF(VLOOKUP($E1659,paramètres!$E$33:$F$44,2,FALSE)&lt;=VLOOKUP($AI$18,paramètres!$E$33:$F$44,2,FALSE),W1659*$D1659,0)))</f>
        <v>0</v>
      </c>
      <c r="AJ1659" s="13">
        <f>IF($D1659="",0,IF($E1659="",0,IF(VLOOKUP($E1659,paramètres!$E$33:$F$44,2,FALSE)&lt;=VLOOKUP($AJ$18,paramètres!$E$33:$F$44,2,FALSE),X1659*$D1659,0)))</f>
        <v>0</v>
      </c>
      <c r="AK1659" s="13">
        <f>IF($D1659="",0,IF($E1659="",0,IF(VLOOKUP($E1659,paramètres!$E$33:$F$44,2,FALSE)&lt;=VLOOKUP($AK$18,paramètres!$E$33:$F$44,2,FALSE),Y1659*$D1659,0)))</f>
        <v>0</v>
      </c>
      <c r="AL1659" s="13">
        <f>IF($D1659="",0,IF($E1659="",0,IF(VLOOKUP($E1659,paramètres!$E$33:$F$44,2,FALSE)&lt;=VLOOKUP($AL$18,paramètres!$E$33:$F$44,2,FALSE),Z1659*$D1659,0)))</f>
        <v>0</v>
      </c>
      <c r="AM1659" s="13">
        <f>IF($D1659="",0,IF($E1659="",0,IF(VLOOKUP($E1659,paramètres!$E$33:$F$44,2,FALSE)&lt;=VLOOKUP($AM$18,paramètres!$E$33:$F$44,2,FALSE),AA1659*$D1659,0)))</f>
        <v>0</v>
      </c>
      <c r="AN1659" s="154">
        <f>IF($D1659="",0,IF($E1659="",0,IF(VLOOKUP($E1659,paramètres!$E$33:$F$44,2,FALSE)&lt;=VLOOKUP($AN$18,paramètres!$E$33:$F$44,2,FALSE),AB1659*$D1659,0)))</f>
        <v>0</v>
      </c>
      <c r="AO1659" s="149" t="str">
        <f>IF(paramètres!$B$28=1,((SUM(Q1659:Z1659)/1.02)+SUM(AA1659:AB1659))*0.0303/9*COUNT(Q1659:Y1659),IF(paramètres!$B$28=2,(SUM(Q1659:AB1659))*0.0303/9*COUNT(Q1659:Y1659),"Missing Delta option"))</f>
        <v>Missing Delta option</v>
      </c>
      <c r="AP1659" s="13" t="str">
        <f>IF(paramètres!$B$28=1,(((SUM(Q1659:Z1659)/1.02)+SUM(AA1659:AB1659))+((SUM(AC1659:AL1659)/1.02)+SUM(AM1659:AO1659)))*cotpatr,IF(paramètres!$B$28=2,(SUM(Q1659:AO1659)*cotpatr),"Missing Delta Option"))</f>
        <v>Missing Delta Option</v>
      </c>
      <c r="AQ1659" s="13" t="str" cm="1">
        <f t="array" ref="AQ1659">IF(paramètres!$B$28=1,(((SUM(Q1659:Z1659)/1.02)+SUM(AA1659:AB1659))+((SUM(AC1659:AN1659)/1.02)+SUM(AM1659:AN1659)))/12*pécule,IF(paramètres!$B$28=2,SUM(Q1659:AN1659)/12*pécule,"Missing Delta Option"))</f>
        <v>Missing Delta Option</v>
      </c>
      <c r="AR1659" s="132" t="e">
        <f>IF(paramètres!$B$28=1,(((SUM(Q1659:Z1659)/1.02)+SUM(AA1659:AB1659))+((SUM(AC1659:AN1659)/1.02)+SUM(AM1659:AN1659)))+AO1659+AP1659+AQ1659,SUM(Q1659:AN1659)+AO1659+AP1659+AQ1659)</f>
        <v>#VALUE!</v>
      </c>
    </row>
    <row r="1660" spans="1:44" x14ac:dyDescent="0.25">
      <c r="A1660" s="131"/>
      <c r="B1660" s="39"/>
      <c r="C1660" s="39"/>
      <c r="D1660" s="93"/>
      <c r="E1660" s="68"/>
      <c r="F1660" s="40"/>
      <c r="G1660" s="94"/>
      <c r="H1660" s="38"/>
      <c r="I1660" s="95"/>
      <c r="J1660" s="40"/>
      <c r="K1660" s="38"/>
      <c r="L1660" s="95"/>
      <c r="M1660" s="40"/>
      <c r="N1660" s="38"/>
      <c r="O1660" s="95"/>
      <c r="P1660" s="68"/>
      <c r="Q1660" s="226"/>
      <c r="R1660" s="227"/>
      <c r="S1660" s="227"/>
      <c r="T1660" s="227"/>
      <c r="U1660" s="227"/>
      <c r="V1660" s="227"/>
      <c r="W1660" s="227"/>
      <c r="X1660" s="227"/>
      <c r="Y1660" s="227"/>
      <c r="Z1660" s="227"/>
      <c r="AA1660" s="227"/>
      <c r="AB1660" s="228"/>
      <c r="AC1660" s="149">
        <f>IF($D1660="",0,IF($E1660="",0,IF(VLOOKUP($E1660,paramètres!$E$33:$F$44,2,FALSE)&lt;=VLOOKUP($AC$18,paramètres!$E$33:$F$44,2,FALSE),Q1660*$D1660,0)))</f>
        <v>0</v>
      </c>
      <c r="AD1660" s="13">
        <f>IF($D1660="",0,IF($E1660="",0,IF(VLOOKUP($E1660,paramètres!$E$33:$F$44,2,FALSE)&lt;=VLOOKUP($AD$18,paramètres!$E$33:$F$44,2,FALSE),R1660*$D1660,0)))</f>
        <v>0</v>
      </c>
      <c r="AE1660" s="13">
        <f>IF($D1660="",0,IF($E1660="",0,IF(VLOOKUP($E1660,paramètres!$E$33:$F$44,2,FALSE)&lt;=VLOOKUP($AE$18,paramètres!$E$33:$F$44,2,FALSE),S1660*$D1660,0)))</f>
        <v>0</v>
      </c>
      <c r="AF1660" s="13">
        <f>IF($D1660="",0,IF($E1660="",0,IF(VLOOKUP($E1660,paramètres!$E$33:$F$44,2,FALSE)&lt;=VLOOKUP($AF$18,paramètres!$E$33:$F$44,2,FALSE),T1660*$D1660,0)))</f>
        <v>0</v>
      </c>
      <c r="AG1660" s="13">
        <f>IF($D1660="",0,IF($E1660="",0,IF(VLOOKUP($E1660,paramètres!$E$33:$F$44,2,FALSE)&lt;=VLOOKUP($AG$18,paramètres!$E$33:$F$44,2,FALSE),U1660*$D1660,0)))</f>
        <v>0</v>
      </c>
      <c r="AH1660" s="13">
        <f>IF($D1660="",0,IF($E1660="",0,IF(VLOOKUP($E1660,paramètres!$E$33:$F$44,2,FALSE)&lt;=VLOOKUP($AH$18,paramètres!$E$33:$F$44,2,FALSE),V1660*$D1660,0)))</f>
        <v>0</v>
      </c>
      <c r="AI1660" s="13">
        <f>IF($D1660="",0,IF($E1660="",0,IF(VLOOKUP($E1660,paramètres!$E$33:$F$44,2,FALSE)&lt;=VLOOKUP($AI$18,paramètres!$E$33:$F$44,2,FALSE),W1660*$D1660,0)))</f>
        <v>0</v>
      </c>
      <c r="AJ1660" s="13">
        <f>IF($D1660="",0,IF($E1660="",0,IF(VLOOKUP($E1660,paramètres!$E$33:$F$44,2,FALSE)&lt;=VLOOKUP($AJ$18,paramètres!$E$33:$F$44,2,FALSE),X1660*$D1660,0)))</f>
        <v>0</v>
      </c>
      <c r="AK1660" s="13">
        <f>IF($D1660="",0,IF($E1660="",0,IF(VLOOKUP($E1660,paramètres!$E$33:$F$44,2,FALSE)&lt;=VLOOKUP($AK$18,paramètres!$E$33:$F$44,2,FALSE),Y1660*$D1660,0)))</f>
        <v>0</v>
      </c>
      <c r="AL1660" s="13">
        <f>IF($D1660="",0,IF($E1660="",0,IF(VLOOKUP($E1660,paramètres!$E$33:$F$44,2,FALSE)&lt;=VLOOKUP($AL$18,paramètres!$E$33:$F$44,2,FALSE),Z1660*$D1660,0)))</f>
        <v>0</v>
      </c>
      <c r="AM1660" s="13">
        <f>IF($D1660="",0,IF($E1660="",0,IF(VLOOKUP($E1660,paramètres!$E$33:$F$44,2,FALSE)&lt;=VLOOKUP($AM$18,paramètres!$E$33:$F$44,2,FALSE),AA1660*$D1660,0)))</f>
        <v>0</v>
      </c>
      <c r="AN1660" s="154">
        <f>IF($D1660="",0,IF($E1660="",0,IF(VLOOKUP($E1660,paramètres!$E$33:$F$44,2,FALSE)&lt;=VLOOKUP($AN$18,paramètres!$E$33:$F$44,2,FALSE),AB1660*$D1660,0)))</f>
        <v>0</v>
      </c>
      <c r="AO1660" s="149" t="str">
        <f>IF(paramètres!$B$28=1,((SUM(Q1660:Z1660)/1.02)+SUM(AA1660:AB1660))*0.0303/9*COUNT(Q1660:Y1660),IF(paramètres!$B$28=2,(SUM(Q1660:AB1660))*0.0303/9*COUNT(Q1660:Y1660),"Missing Delta option"))</f>
        <v>Missing Delta option</v>
      </c>
      <c r="AP1660" s="13" t="str">
        <f>IF(paramètres!$B$28=1,(((SUM(Q1660:Z1660)/1.02)+SUM(AA1660:AB1660))+((SUM(AC1660:AL1660)/1.02)+SUM(AM1660:AO1660)))*cotpatr,IF(paramètres!$B$28=2,(SUM(Q1660:AO1660)*cotpatr),"Missing Delta Option"))</f>
        <v>Missing Delta Option</v>
      </c>
      <c r="AQ1660" s="13" t="str" cm="1">
        <f t="array" ref="AQ1660">IF(paramètres!$B$28=1,(((SUM(Q1660:Z1660)/1.02)+SUM(AA1660:AB1660))+((SUM(AC1660:AN1660)/1.02)+SUM(AM1660:AN1660)))/12*pécule,IF(paramètres!$B$28=2,SUM(Q1660:AN1660)/12*pécule,"Missing Delta Option"))</f>
        <v>Missing Delta Option</v>
      </c>
      <c r="AR1660" s="132" t="e">
        <f>IF(paramètres!$B$28=1,(((SUM(Q1660:Z1660)/1.02)+SUM(AA1660:AB1660))+((SUM(AC1660:AN1660)/1.02)+SUM(AM1660:AN1660)))+AO1660+AP1660+AQ1660,SUM(Q1660:AN1660)+AO1660+AP1660+AQ1660)</f>
        <v>#VALUE!</v>
      </c>
    </row>
    <row r="1661" spans="1:44" x14ac:dyDescent="0.25">
      <c r="A1661" s="131"/>
      <c r="B1661" s="39"/>
      <c r="C1661" s="39"/>
      <c r="D1661" s="93"/>
      <c r="E1661" s="68"/>
      <c r="F1661" s="40"/>
      <c r="G1661" s="94"/>
      <c r="H1661" s="38"/>
      <c r="I1661" s="95"/>
      <c r="J1661" s="40"/>
      <c r="K1661" s="38"/>
      <c r="L1661" s="95"/>
      <c r="M1661" s="40"/>
      <c r="N1661" s="38"/>
      <c r="O1661" s="95"/>
      <c r="P1661" s="68"/>
      <c r="Q1661" s="226"/>
      <c r="R1661" s="227"/>
      <c r="S1661" s="227"/>
      <c r="T1661" s="227"/>
      <c r="U1661" s="227"/>
      <c r="V1661" s="227"/>
      <c r="W1661" s="227"/>
      <c r="X1661" s="227"/>
      <c r="Y1661" s="227"/>
      <c r="Z1661" s="227"/>
      <c r="AA1661" s="227"/>
      <c r="AB1661" s="228"/>
      <c r="AC1661" s="149">
        <f>IF($D1661="",0,IF($E1661="",0,IF(VLOOKUP($E1661,paramètres!$E$33:$F$44,2,FALSE)&lt;=VLOOKUP($AC$18,paramètres!$E$33:$F$44,2,FALSE),Q1661*$D1661,0)))</f>
        <v>0</v>
      </c>
      <c r="AD1661" s="13">
        <f>IF($D1661="",0,IF($E1661="",0,IF(VLOOKUP($E1661,paramètres!$E$33:$F$44,2,FALSE)&lt;=VLOOKUP($AD$18,paramètres!$E$33:$F$44,2,FALSE),R1661*$D1661,0)))</f>
        <v>0</v>
      </c>
      <c r="AE1661" s="13">
        <f>IF($D1661="",0,IF($E1661="",0,IF(VLOOKUP($E1661,paramètres!$E$33:$F$44,2,FALSE)&lt;=VLOOKUP($AE$18,paramètres!$E$33:$F$44,2,FALSE),S1661*$D1661,0)))</f>
        <v>0</v>
      </c>
      <c r="AF1661" s="13">
        <f>IF($D1661="",0,IF($E1661="",0,IF(VLOOKUP($E1661,paramètres!$E$33:$F$44,2,FALSE)&lt;=VLOOKUP($AF$18,paramètres!$E$33:$F$44,2,FALSE),T1661*$D1661,0)))</f>
        <v>0</v>
      </c>
      <c r="AG1661" s="13">
        <f>IF($D1661="",0,IF($E1661="",0,IF(VLOOKUP($E1661,paramètres!$E$33:$F$44,2,FALSE)&lt;=VLOOKUP($AG$18,paramètres!$E$33:$F$44,2,FALSE),U1661*$D1661,0)))</f>
        <v>0</v>
      </c>
      <c r="AH1661" s="13">
        <f>IF($D1661="",0,IF($E1661="",0,IF(VLOOKUP($E1661,paramètres!$E$33:$F$44,2,FALSE)&lt;=VLOOKUP($AH$18,paramètres!$E$33:$F$44,2,FALSE),V1661*$D1661,0)))</f>
        <v>0</v>
      </c>
      <c r="AI1661" s="13">
        <f>IF($D1661="",0,IF($E1661="",0,IF(VLOOKUP($E1661,paramètres!$E$33:$F$44,2,FALSE)&lt;=VLOOKUP($AI$18,paramètres!$E$33:$F$44,2,FALSE),W1661*$D1661,0)))</f>
        <v>0</v>
      </c>
      <c r="AJ1661" s="13">
        <f>IF($D1661="",0,IF($E1661="",0,IF(VLOOKUP($E1661,paramètres!$E$33:$F$44,2,FALSE)&lt;=VLOOKUP($AJ$18,paramètres!$E$33:$F$44,2,FALSE),X1661*$D1661,0)))</f>
        <v>0</v>
      </c>
      <c r="AK1661" s="13">
        <f>IF($D1661="",0,IF($E1661="",0,IF(VLOOKUP($E1661,paramètres!$E$33:$F$44,2,FALSE)&lt;=VLOOKUP($AK$18,paramètres!$E$33:$F$44,2,FALSE),Y1661*$D1661,0)))</f>
        <v>0</v>
      </c>
      <c r="AL1661" s="13">
        <f>IF($D1661="",0,IF($E1661="",0,IF(VLOOKUP($E1661,paramètres!$E$33:$F$44,2,FALSE)&lt;=VLOOKUP($AL$18,paramètres!$E$33:$F$44,2,FALSE),Z1661*$D1661,0)))</f>
        <v>0</v>
      </c>
      <c r="AM1661" s="13">
        <f>IF($D1661="",0,IF($E1661="",0,IF(VLOOKUP($E1661,paramètres!$E$33:$F$44,2,FALSE)&lt;=VLOOKUP($AM$18,paramètres!$E$33:$F$44,2,FALSE),AA1661*$D1661,0)))</f>
        <v>0</v>
      </c>
      <c r="AN1661" s="154">
        <f>IF($D1661="",0,IF($E1661="",0,IF(VLOOKUP($E1661,paramètres!$E$33:$F$44,2,FALSE)&lt;=VLOOKUP($AN$18,paramètres!$E$33:$F$44,2,FALSE),AB1661*$D1661,0)))</f>
        <v>0</v>
      </c>
      <c r="AO1661" s="149" t="str">
        <f>IF(paramètres!$B$28=1,((SUM(Q1661:Z1661)/1.02)+SUM(AA1661:AB1661))*0.0303/9*COUNT(Q1661:Y1661),IF(paramètres!$B$28=2,(SUM(Q1661:AB1661))*0.0303/9*COUNT(Q1661:Y1661),"Missing Delta option"))</f>
        <v>Missing Delta option</v>
      </c>
      <c r="AP1661" s="13" t="str">
        <f>IF(paramètres!$B$28=1,(((SUM(Q1661:Z1661)/1.02)+SUM(AA1661:AB1661))+((SUM(AC1661:AL1661)/1.02)+SUM(AM1661:AO1661)))*cotpatr,IF(paramètres!$B$28=2,(SUM(Q1661:AO1661)*cotpatr),"Missing Delta Option"))</f>
        <v>Missing Delta Option</v>
      </c>
      <c r="AQ1661" s="13" t="str" cm="1">
        <f t="array" ref="AQ1661">IF(paramètres!$B$28=1,(((SUM(Q1661:Z1661)/1.02)+SUM(AA1661:AB1661))+((SUM(AC1661:AN1661)/1.02)+SUM(AM1661:AN1661)))/12*pécule,IF(paramètres!$B$28=2,SUM(Q1661:AN1661)/12*pécule,"Missing Delta Option"))</f>
        <v>Missing Delta Option</v>
      </c>
      <c r="AR1661" s="132" t="e">
        <f>IF(paramètres!$B$28=1,(((SUM(Q1661:Z1661)/1.02)+SUM(AA1661:AB1661))+((SUM(AC1661:AN1661)/1.02)+SUM(AM1661:AN1661)))+AO1661+AP1661+AQ1661,SUM(Q1661:AN1661)+AO1661+AP1661+AQ1661)</f>
        <v>#VALUE!</v>
      </c>
    </row>
    <row r="1662" spans="1:44" x14ac:dyDescent="0.25">
      <c r="A1662" s="131"/>
      <c r="B1662" s="39"/>
      <c r="C1662" s="39"/>
      <c r="D1662" s="93"/>
      <c r="E1662" s="68"/>
      <c r="F1662" s="40"/>
      <c r="G1662" s="94"/>
      <c r="H1662" s="38"/>
      <c r="I1662" s="95"/>
      <c r="J1662" s="40"/>
      <c r="K1662" s="38"/>
      <c r="L1662" s="95"/>
      <c r="M1662" s="40"/>
      <c r="N1662" s="38"/>
      <c r="O1662" s="95"/>
      <c r="P1662" s="68"/>
      <c r="Q1662" s="226"/>
      <c r="R1662" s="227"/>
      <c r="S1662" s="227"/>
      <c r="T1662" s="227"/>
      <c r="U1662" s="227"/>
      <c r="V1662" s="227"/>
      <c r="W1662" s="227"/>
      <c r="X1662" s="227"/>
      <c r="Y1662" s="227"/>
      <c r="Z1662" s="227"/>
      <c r="AA1662" s="227"/>
      <c r="AB1662" s="228"/>
      <c r="AC1662" s="149">
        <f>IF($D1662="",0,IF($E1662="",0,IF(VLOOKUP($E1662,paramètres!$E$33:$F$44,2,FALSE)&lt;=VLOOKUP($AC$18,paramètres!$E$33:$F$44,2,FALSE),Q1662*$D1662,0)))</f>
        <v>0</v>
      </c>
      <c r="AD1662" s="13">
        <f>IF($D1662="",0,IF($E1662="",0,IF(VLOOKUP($E1662,paramètres!$E$33:$F$44,2,FALSE)&lt;=VLOOKUP($AD$18,paramètres!$E$33:$F$44,2,FALSE),R1662*$D1662,0)))</f>
        <v>0</v>
      </c>
      <c r="AE1662" s="13">
        <f>IF($D1662="",0,IF($E1662="",0,IF(VLOOKUP($E1662,paramètres!$E$33:$F$44,2,FALSE)&lt;=VLOOKUP($AE$18,paramètres!$E$33:$F$44,2,FALSE),S1662*$D1662,0)))</f>
        <v>0</v>
      </c>
      <c r="AF1662" s="13">
        <f>IF($D1662="",0,IF($E1662="",0,IF(VLOOKUP($E1662,paramètres!$E$33:$F$44,2,FALSE)&lt;=VLOOKUP($AF$18,paramètres!$E$33:$F$44,2,FALSE),T1662*$D1662,0)))</f>
        <v>0</v>
      </c>
      <c r="AG1662" s="13">
        <f>IF($D1662="",0,IF($E1662="",0,IF(VLOOKUP($E1662,paramètres!$E$33:$F$44,2,FALSE)&lt;=VLOOKUP($AG$18,paramètres!$E$33:$F$44,2,FALSE),U1662*$D1662,0)))</f>
        <v>0</v>
      </c>
      <c r="AH1662" s="13">
        <f>IF($D1662="",0,IF($E1662="",0,IF(VLOOKUP($E1662,paramètres!$E$33:$F$44,2,FALSE)&lt;=VLOOKUP($AH$18,paramètres!$E$33:$F$44,2,FALSE),V1662*$D1662,0)))</f>
        <v>0</v>
      </c>
      <c r="AI1662" s="13">
        <f>IF($D1662="",0,IF($E1662="",0,IF(VLOOKUP($E1662,paramètres!$E$33:$F$44,2,FALSE)&lt;=VLOOKUP($AI$18,paramètres!$E$33:$F$44,2,FALSE),W1662*$D1662,0)))</f>
        <v>0</v>
      </c>
      <c r="AJ1662" s="13">
        <f>IF($D1662="",0,IF($E1662="",0,IF(VLOOKUP($E1662,paramètres!$E$33:$F$44,2,FALSE)&lt;=VLOOKUP($AJ$18,paramètres!$E$33:$F$44,2,FALSE),X1662*$D1662,0)))</f>
        <v>0</v>
      </c>
      <c r="AK1662" s="13">
        <f>IF($D1662="",0,IF($E1662="",0,IF(VLOOKUP($E1662,paramètres!$E$33:$F$44,2,FALSE)&lt;=VLOOKUP($AK$18,paramètres!$E$33:$F$44,2,FALSE),Y1662*$D1662,0)))</f>
        <v>0</v>
      </c>
      <c r="AL1662" s="13">
        <f>IF($D1662="",0,IF($E1662="",0,IF(VLOOKUP($E1662,paramètres!$E$33:$F$44,2,FALSE)&lt;=VLOOKUP($AL$18,paramètres!$E$33:$F$44,2,FALSE),Z1662*$D1662,0)))</f>
        <v>0</v>
      </c>
      <c r="AM1662" s="13">
        <f>IF($D1662="",0,IF($E1662="",0,IF(VLOOKUP($E1662,paramètres!$E$33:$F$44,2,FALSE)&lt;=VLOOKUP($AM$18,paramètres!$E$33:$F$44,2,FALSE),AA1662*$D1662,0)))</f>
        <v>0</v>
      </c>
      <c r="AN1662" s="154">
        <f>IF($D1662="",0,IF($E1662="",0,IF(VLOOKUP($E1662,paramètres!$E$33:$F$44,2,FALSE)&lt;=VLOOKUP($AN$18,paramètres!$E$33:$F$44,2,FALSE),AB1662*$D1662,0)))</f>
        <v>0</v>
      </c>
      <c r="AO1662" s="149" t="str">
        <f>IF(paramètres!$B$28=1,((SUM(Q1662:Z1662)/1.02)+SUM(AA1662:AB1662))*0.0303/9*COUNT(Q1662:Y1662),IF(paramètres!$B$28=2,(SUM(Q1662:AB1662))*0.0303/9*COUNT(Q1662:Y1662),"Missing Delta option"))</f>
        <v>Missing Delta option</v>
      </c>
      <c r="AP1662" s="13" t="str">
        <f>IF(paramètres!$B$28=1,(((SUM(Q1662:Z1662)/1.02)+SUM(AA1662:AB1662))+((SUM(AC1662:AL1662)/1.02)+SUM(AM1662:AO1662)))*cotpatr,IF(paramètres!$B$28=2,(SUM(Q1662:AO1662)*cotpatr),"Missing Delta Option"))</f>
        <v>Missing Delta Option</v>
      </c>
      <c r="AQ1662" s="13" t="str" cm="1">
        <f t="array" ref="AQ1662">IF(paramètres!$B$28=1,(((SUM(Q1662:Z1662)/1.02)+SUM(AA1662:AB1662))+((SUM(AC1662:AN1662)/1.02)+SUM(AM1662:AN1662)))/12*pécule,IF(paramètres!$B$28=2,SUM(Q1662:AN1662)/12*pécule,"Missing Delta Option"))</f>
        <v>Missing Delta Option</v>
      </c>
      <c r="AR1662" s="132" t="e">
        <f>IF(paramètres!$B$28=1,(((SUM(Q1662:Z1662)/1.02)+SUM(AA1662:AB1662))+((SUM(AC1662:AN1662)/1.02)+SUM(AM1662:AN1662)))+AO1662+AP1662+AQ1662,SUM(Q1662:AN1662)+AO1662+AP1662+AQ1662)</f>
        <v>#VALUE!</v>
      </c>
    </row>
    <row r="1663" spans="1:44" x14ac:dyDescent="0.25">
      <c r="A1663" s="131"/>
      <c r="B1663" s="39"/>
      <c r="C1663" s="39"/>
      <c r="D1663" s="93"/>
      <c r="E1663" s="68"/>
      <c r="F1663" s="40"/>
      <c r="G1663" s="94"/>
      <c r="H1663" s="38"/>
      <c r="I1663" s="95"/>
      <c r="J1663" s="40"/>
      <c r="K1663" s="38"/>
      <c r="L1663" s="95"/>
      <c r="M1663" s="40"/>
      <c r="N1663" s="38"/>
      <c r="O1663" s="95"/>
      <c r="P1663" s="68"/>
      <c r="Q1663" s="226"/>
      <c r="R1663" s="227"/>
      <c r="S1663" s="227"/>
      <c r="T1663" s="227"/>
      <c r="U1663" s="227"/>
      <c r="V1663" s="227"/>
      <c r="W1663" s="227"/>
      <c r="X1663" s="227"/>
      <c r="Y1663" s="227"/>
      <c r="Z1663" s="227"/>
      <c r="AA1663" s="227"/>
      <c r="AB1663" s="228"/>
      <c r="AC1663" s="149">
        <f>IF($D1663="",0,IF($E1663="",0,IF(VLOOKUP($E1663,paramètres!$E$33:$F$44,2,FALSE)&lt;=VLOOKUP($AC$18,paramètres!$E$33:$F$44,2,FALSE),Q1663*$D1663,0)))</f>
        <v>0</v>
      </c>
      <c r="AD1663" s="13">
        <f>IF($D1663="",0,IF($E1663="",0,IF(VLOOKUP($E1663,paramètres!$E$33:$F$44,2,FALSE)&lt;=VLOOKUP($AD$18,paramètres!$E$33:$F$44,2,FALSE),R1663*$D1663,0)))</f>
        <v>0</v>
      </c>
      <c r="AE1663" s="13">
        <f>IF($D1663="",0,IF($E1663="",0,IF(VLOOKUP($E1663,paramètres!$E$33:$F$44,2,FALSE)&lt;=VLOOKUP($AE$18,paramètres!$E$33:$F$44,2,FALSE),S1663*$D1663,0)))</f>
        <v>0</v>
      </c>
      <c r="AF1663" s="13">
        <f>IF($D1663="",0,IF($E1663="",0,IF(VLOOKUP($E1663,paramètres!$E$33:$F$44,2,FALSE)&lt;=VLOOKUP($AF$18,paramètres!$E$33:$F$44,2,FALSE),T1663*$D1663,0)))</f>
        <v>0</v>
      </c>
      <c r="AG1663" s="13">
        <f>IF($D1663="",0,IF($E1663="",0,IF(VLOOKUP($E1663,paramètres!$E$33:$F$44,2,FALSE)&lt;=VLOOKUP($AG$18,paramètres!$E$33:$F$44,2,FALSE),U1663*$D1663,0)))</f>
        <v>0</v>
      </c>
      <c r="AH1663" s="13">
        <f>IF($D1663="",0,IF($E1663="",0,IF(VLOOKUP($E1663,paramètres!$E$33:$F$44,2,FALSE)&lt;=VLOOKUP($AH$18,paramètres!$E$33:$F$44,2,FALSE),V1663*$D1663,0)))</f>
        <v>0</v>
      </c>
      <c r="AI1663" s="13">
        <f>IF($D1663="",0,IF($E1663="",0,IF(VLOOKUP($E1663,paramètres!$E$33:$F$44,2,FALSE)&lt;=VLOOKUP($AI$18,paramètres!$E$33:$F$44,2,FALSE),W1663*$D1663,0)))</f>
        <v>0</v>
      </c>
      <c r="AJ1663" s="13">
        <f>IF($D1663="",0,IF($E1663="",0,IF(VLOOKUP($E1663,paramètres!$E$33:$F$44,2,FALSE)&lt;=VLOOKUP($AJ$18,paramètres!$E$33:$F$44,2,FALSE),X1663*$D1663,0)))</f>
        <v>0</v>
      </c>
      <c r="AK1663" s="13">
        <f>IF($D1663="",0,IF($E1663="",0,IF(VLOOKUP($E1663,paramètres!$E$33:$F$44,2,FALSE)&lt;=VLOOKUP($AK$18,paramètres!$E$33:$F$44,2,FALSE),Y1663*$D1663,0)))</f>
        <v>0</v>
      </c>
      <c r="AL1663" s="13">
        <f>IF($D1663="",0,IF($E1663="",0,IF(VLOOKUP($E1663,paramètres!$E$33:$F$44,2,FALSE)&lt;=VLOOKUP($AL$18,paramètres!$E$33:$F$44,2,FALSE),Z1663*$D1663,0)))</f>
        <v>0</v>
      </c>
      <c r="AM1663" s="13">
        <f>IF($D1663="",0,IF($E1663="",0,IF(VLOOKUP($E1663,paramètres!$E$33:$F$44,2,FALSE)&lt;=VLOOKUP($AM$18,paramètres!$E$33:$F$44,2,FALSE),AA1663*$D1663,0)))</f>
        <v>0</v>
      </c>
      <c r="AN1663" s="154">
        <f>IF($D1663="",0,IF($E1663="",0,IF(VLOOKUP($E1663,paramètres!$E$33:$F$44,2,FALSE)&lt;=VLOOKUP($AN$18,paramètres!$E$33:$F$44,2,FALSE),AB1663*$D1663,0)))</f>
        <v>0</v>
      </c>
      <c r="AO1663" s="149" t="str">
        <f>IF(paramètres!$B$28=1,((SUM(Q1663:Z1663)/1.02)+SUM(AA1663:AB1663))*0.0303/9*COUNT(Q1663:Y1663),IF(paramètres!$B$28=2,(SUM(Q1663:AB1663))*0.0303/9*COUNT(Q1663:Y1663),"Missing Delta option"))</f>
        <v>Missing Delta option</v>
      </c>
      <c r="AP1663" s="13" t="str">
        <f>IF(paramètres!$B$28=1,(((SUM(Q1663:Z1663)/1.02)+SUM(AA1663:AB1663))+((SUM(AC1663:AL1663)/1.02)+SUM(AM1663:AO1663)))*cotpatr,IF(paramètres!$B$28=2,(SUM(Q1663:AO1663)*cotpatr),"Missing Delta Option"))</f>
        <v>Missing Delta Option</v>
      </c>
      <c r="AQ1663" s="13" t="str" cm="1">
        <f t="array" ref="AQ1663">IF(paramètres!$B$28=1,(((SUM(Q1663:Z1663)/1.02)+SUM(AA1663:AB1663))+((SUM(AC1663:AN1663)/1.02)+SUM(AM1663:AN1663)))/12*pécule,IF(paramètres!$B$28=2,SUM(Q1663:AN1663)/12*pécule,"Missing Delta Option"))</f>
        <v>Missing Delta Option</v>
      </c>
      <c r="AR1663" s="132" t="e">
        <f>IF(paramètres!$B$28=1,(((SUM(Q1663:Z1663)/1.02)+SUM(AA1663:AB1663))+((SUM(AC1663:AN1663)/1.02)+SUM(AM1663:AN1663)))+AO1663+AP1663+AQ1663,SUM(Q1663:AN1663)+AO1663+AP1663+AQ1663)</f>
        <v>#VALUE!</v>
      </c>
    </row>
    <row r="1664" spans="1:44" x14ac:dyDescent="0.25">
      <c r="A1664" s="131"/>
      <c r="B1664" s="39"/>
      <c r="C1664" s="39"/>
      <c r="D1664" s="93"/>
      <c r="E1664" s="68"/>
      <c r="F1664" s="40"/>
      <c r="G1664" s="94"/>
      <c r="H1664" s="38"/>
      <c r="I1664" s="95"/>
      <c r="J1664" s="40"/>
      <c r="K1664" s="38"/>
      <c r="L1664" s="95"/>
      <c r="M1664" s="40"/>
      <c r="N1664" s="38"/>
      <c r="O1664" s="95"/>
      <c r="P1664" s="68"/>
      <c r="Q1664" s="226"/>
      <c r="R1664" s="227"/>
      <c r="S1664" s="227"/>
      <c r="T1664" s="227"/>
      <c r="U1664" s="227"/>
      <c r="V1664" s="227"/>
      <c r="W1664" s="227"/>
      <c r="X1664" s="227"/>
      <c r="Y1664" s="227"/>
      <c r="Z1664" s="227"/>
      <c r="AA1664" s="227"/>
      <c r="AB1664" s="228"/>
      <c r="AC1664" s="149">
        <f>IF($D1664="",0,IF($E1664="",0,IF(VLOOKUP($E1664,paramètres!$E$33:$F$44,2,FALSE)&lt;=VLOOKUP($AC$18,paramètres!$E$33:$F$44,2,FALSE),Q1664*$D1664,0)))</f>
        <v>0</v>
      </c>
      <c r="AD1664" s="13">
        <f>IF($D1664="",0,IF($E1664="",0,IF(VLOOKUP($E1664,paramètres!$E$33:$F$44,2,FALSE)&lt;=VLOOKUP($AD$18,paramètres!$E$33:$F$44,2,FALSE),R1664*$D1664,0)))</f>
        <v>0</v>
      </c>
      <c r="AE1664" s="13">
        <f>IF($D1664="",0,IF($E1664="",0,IF(VLOOKUP($E1664,paramètres!$E$33:$F$44,2,FALSE)&lt;=VLOOKUP($AE$18,paramètres!$E$33:$F$44,2,FALSE),S1664*$D1664,0)))</f>
        <v>0</v>
      </c>
      <c r="AF1664" s="13">
        <f>IF($D1664="",0,IF($E1664="",0,IF(VLOOKUP($E1664,paramètres!$E$33:$F$44,2,FALSE)&lt;=VLOOKUP($AF$18,paramètres!$E$33:$F$44,2,FALSE),T1664*$D1664,0)))</f>
        <v>0</v>
      </c>
      <c r="AG1664" s="13">
        <f>IF($D1664="",0,IF($E1664="",0,IF(VLOOKUP($E1664,paramètres!$E$33:$F$44,2,FALSE)&lt;=VLOOKUP($AG$18,paramètres!$E$33:$F$44,2,FALSE),U1664*$D1664,0)))</f>
        <v>0</v>
      </c>
      <c r="AH1664" s="13">
        <f>IF($D1664="",0,IF($E1664="",0,IF(VLOOKUP($E1664,paramètres!$E$33:$F$44,2,FALSE)&lt;=VLOOKUP($AH$18,paramètres!$E$33:$F$44,2,FALSE),V1664*$D1664,0)))</f>
        <v>0</v>
      </c>
      <c r="AI1664" s="13">
        <f>IF($D1664="",0,IF($E1664="",0,IF(VLOOKUP($E1664,paramètres!$E$33:$F$44,2,FALSE)&lt;=VLOOKUP($AI$18,paramètres!$E$33:$F$44,2,FALSE),W1664*$D1664,0)))</f>
        <v>0</v>
      </c>
      <c r="AJ1664" s="13">
        <f>IF($D1664="",0,IF($E1664="",0,IF(VLOOKUP($E1664,paramètres!$E$33:$F$44,2,FALSE)&lt;=VLOOKUP($AJ$18,paramètres!$E$33:$F$44,2,FALSE),X1664*$D1664,0)))</f>
        <v>0</v>
      </c>
      <c r="AK1664" s="13">
        <f>IF($D1664="",0,IF($E1664="",0,IF(VLOOKUP($E1664,paramètres!$E$33:$F$44,2,FALSE)&lt;=VLOOKUP($AK$18,paramètres!$E$33:$F$44,2,FALSE),Y1664*$D1664,0)))</f>
        <v>0</v>
      </c>
      <c r="AL1664" s="13">
        <f>IF($D1664="",0,IF($E1664="",0,IF(VLOOKUP($E1664,paramètres!$E$33:$F$44,2,FALSE)&lt;=VLOOKUP($AL$18,paramètres!$E$33:$F$44,2,FALSE),Z1664*$D1664,0)))</f>
        <v>0</v>
      </c>
      <c r="AM1664" s="13">
        <f>IF($D1664="",0,IF($E1664="",0,IF(VLOOKUP($E1664,paramètres!$E$33:$F$44,2,FALSE)&lt;=VLOOKUP($AM$18,paramètres!$E$33:$F$44,2,FALSE),AA1664*$D1664,0)))</f>
        <v>0</v>
      </c>
      <c r="AN1664" s="154">
        <f>IF($D1664="",0,IF($E1664="",0,IF(VLOOKUP($E1664,paramètres!$E$33:$F$44,2,FALSE)&lt;=VLOOKUP($AN$18,paramètres!$E$33:$F$44,2,FALSE),AB1664*$D1664,0)))</f>
        <v>0</v>
      </c>
      <c r="AO1664" s="149" t="str">
        <f>IF(paramètres!$B$28=1,((SUM(Q1664:Z1664)/1.02)+SUM(AA1664:AB1664))*0.0303/9*COUNT(Q1664:Y1664),IF(paramètres!$B$28=2,(SUM(Q1664:AB1664))*0.0303/9*COUNT(Q1664:Y1664),"Missing Delta option"))</f>
        <v>Missing Delta option</v>
      </c>
      <c r="AP1664" s="13" t="str">
        <f>IF(paramètres!$B$28=1,(((SUM(Q1664:Z1664)/1.02)+SUM(AA1664:AB1664))+((SUM(AC1664:AL1664)/1.02)+SUM(AM1664:AO1664)))*cotpatr,IF(paramètres!$B$28=2,(SUM(Q1664:AO1664)*cotpatr),"Missing Delta Option"))</f>
        <v>Missing Delta Option</v>
      </c>
      <c r="AQ1664" s="13" t="str" cm="1">
        <f t="array" ref="AQ1664">IF(paramètres!$B$28=1,(((SUM(Q1664:Z1664)/1.02)+SUM(AA1664:AB1664))+((SUM(AC1664:AN1664)/1.02)+SUM(AM1664:AN1664)))/12*pécule,IF(paramètres!$B$28=2,SUM(Q1664:AN1664)/12*pécule,"Missing Delta Option"))</f>
        <v>Missing Delta Option</v>
      </c>
      <c r="AR1664" s="132" t="e">
        <f>IF(paramètres!$B$28=1,(((SUM(Q1664:Z1664)/1.02)+SUM(AA1664:AB1664))+((SUM(AC1664:AN1664)/1.02)+SUM(AM1664:AN1664)))+AO1664+AP1664+AQ1664,SUM(Q1664:AN1664)+AO1664+AP1664+AQ1664)</f>
        <v>#VALUE!</v>
      </c>
    </row>
    <row r="1665" spans="1:44" x14ac:dyDescent="0.25">
      <c r="A1665" s="131"/>
      <c r="B1665" s="39"/>
      <c r="C1665" s="39"/>
      <c r="D1665" s="93"/>
      <c r="E1665" s="68"/>
      <c r="F1665" s="40"/>
      <c r="G1665" s="94"/>
      <c r="H1665" s="38"/>
      <c r="I1665" s="95"/>
      <c r="J1665" s="40"/>
      <c r="K1665" s="38"/>
      <c r="L1665" s="95"/>
      <c r="M1665" s="40"/>
      <c r="N1665" s="38"/>
      <c r="O1665" s="95"/>
      <c r="P1665" s="68"/>
      <c r="Q1665" s="226"/>
      <c r="R1665" s="227"/>
      <c r="S1665" s="227"/>
      <c r="T1665" s="227"/>
      <c r="U1665" s="227"/>
      <c r="V1665" s="227"/>
      <c r="W1665" s="227"/>
      <c r="X1665" s="227"/>
      <c r="Y1665" s="227"/>
      <c r="Z1665" s="227"/>
      <c r="AA1665" s="227"/>
      <c r="AB1665" s="228"/>
      <c r="AC1665" s="149">
        <f>IF($D1665="",0,IF($E1665="",0,IF(VLOOKUP($E1665,paramètres!$E$33:$F$44,2,FALSE)&lt;=VLOOKUP($AC$18,paramètres!$E$33:$F$44,2,FALSE),Q1665*$D1665,0)))</f>
        <v>0</v>
      </c>
      <c r="AD1665" s="13">
        <f>IF($D1665="",0,IF($E1665="",0,IF(VLOOKUP($E1665,paramètres!$E$33:$F$44,2,FALSE)&lt;=VLOOKUP($AD$18,paramètres!$E$33:$F$44,2,FALSE),R1665*$D1665,0)))</f>
        <v>0</v>
      </c>
      <c r="AE1665" s="13">
        <f>IF($D1665="",0,IF($E1665="",0,IF(VLOOKUP($E1665,paramètres!$E$33:$F$44,2,FALSE)&lt;=VLOOKUP($AE$18,paramètres!$E$33:$F$44,2,FALSE),S1665*$D1665,0)))</f>
        <v>0</v>
      </c>
      <c r="AF1665" s="13">
        <f>IF($D1665="",0,IF($E1665="",0,IF(VLOOKUP($E1665,paramètres!$E$33:$F$44,2,FALSE)&lt;=VLOOKUP($AF$18,paramètres!$E$33:$F$44,2,FALSE),T1665*$D1665,0)))</f>
        <v>0</v>
      </c>
      <c r="AG1665" s="13">
        <f>IF($D1665="",0,IF($E1665="",0,IF(VLOOKUP($E1665,paramètres!$E$33:$F$44,2,FALSE)&lt;=VLOOKUP($AG$18,paramètres!$E$33:$F$44,2,FALSE),U1665*$D1665,0)))</f>
        <v>0</v>
      </c>
      <c r="AH1665" s="13">
        <f>IF($D1665="",0,IF($E1665="",0,IF(VLOOKUP($E1665,paramètres!$E$33:$F$44,2,FALSE)&lt;=VLOOKUP($AH$18,paramètres!$E$33:$F$44,2,FALSE),V1665*$D1665,0)))</f>
        <v>0</v>
      </c>
      <c r="AI1665" s="13">
        <f>IF($D1665="",0,IF($E1665="",0,IF(VLOOKUP($E1665,paramètres!$E$33:$F$44,2,FALSE)&lt;=VLOOKUP($AI$18,paramètres!$E$33:$F$44,2,FALSE),W1665*$D1665,0)))</f>
        <v>0</v>
      </c>
      <c r="AJ1665" s="13">
        <f>IF($D1665="",0,IF($E1665="",0,IF(VLOOKUP($E1665,paramètres!$E$33:$F$44,2,FALSE)&lt;=VLOOKUP($AJ$18,paramètres!$E$33:$F$44,2,FALSE),X1665*$D1665,0)))</f>
        <v>0</v>
      </c>
      <c r="AK1665" s="13">
        <f>IF($D1665="",0,IF($E1665="",0,IF(VLOOKUP($E1665,paramètres!$E$33:$F$44,2,FALSE)&lt;=VLOOKUP($AK$18,paramètres!$E$33:$F$44,2,FALSE),Y1665*$D1665,0)))</f>
        <v>0</v>
      </c>
      <c r="AL1665" s="13">
        <f>IF($D1665="",0,IF($E1665="",0,IF(VLOOKUP($E1665,paramètres!$E$33:$F$44,2,FALSE)&lt;=VLOOKUP($AL$18,paramètres!$E$33:$F$44,2,FALSE),Z1665*$D1665,0)))</f>
        <v>0</v>
      </c>
      <c r="AM1665" s="13">
        <f>IF($D1665="",0,IF($E1665="",0,IF(VLOOKUP($E1665,paramètres!$E$33:$F$44,2,FALSE)&lt;=VLOOKUP($AM$18,paramètres!$E$33:$F$44,2,FALSE),AA1665*$D1665,0)))</f>
        <v>0</v>
      </c>
      <c r="AN1665" s="154">
        <f>IF($D1665="",0,IF($E1665="",0,IF(VLOOKUP($E1665,paramètres!$E$33:$F$44,2,FALSE)&lt;=VLOOKUP($AN$18,paramètres!$E$33:$F$44,2,FALSE),AB1665*$D1665,0)))</f>
        <v>0</v>
      </c>
      <c r="AO1665" s="149" t="str">
        <f>IF(paramètres!$B$28=1,((SUM(Q1665:Z1665)/1.02)+SUM(AA1665:AB1665))*0.0303/9*COUNT(Q1665:Y1665),IF(paramètres!$B$28=2,(SUM(Q1665:AB1665))*0.0303/9*COUNT(Q1665:Y1665),"Missing Delta option"))</f>
        <v>Missing Delta option</v>
      </c>
      <c r="AP1665" s="13" t="str">
        <f>IF(paramètres!$B$28=1,(((SUM(Q1665:Z1665)/1.02)+SUM(AA1665:AB1665))+((SUM(AC1665:AL1665)/1.02)+SUM(AM1665:AO1665)))*cotpatr,IF(paramètres!$B$28=2,(SUM(Q1665:AO1665)*cotpatr),"Missing Delta Option"))</f>
        <v>Missing Delta Option</v>
      </c>
      <c r="AQ1665" s="13" t="str" cm="1">
        <f t="array" ref="AQ1665">IF(paramètres!$B$28=1,(((SUM(Q1665:Z1665)/1.02)+SUM(AA1665:AB1665))+((SUM(AC1665:AN1665)/1.02)+SUM(AM1665:AN1665)))/12*pécule,IF(paramètres!$B$28=2,SUM(Q1665:AN1665)/12*pécule,"Missing Delta Option"))</f>
        <v>Missing Delta Option</v>
      </c>
      <c r="AR1665" s="132" t="e">
        <f>IF(paramètres!$B$28=1,(((SUM(Q1665:Z1665)/1.02)+SUM(AA1665:AB1665))+((SUM(AC1665:AN1665)/1.02)+SUM(AM1665:AN1665)))+AO1665+AP1665+AQ1665,SUM(Q1665:AN1665)+AO1665+AP1665+AQ1665)</f>
        <v>#VALUE!</v>
      </c>
    </row>
    <row r="1666" spans="1:44" x14ac:dyDescent="0.25">
      <c r="A1666" s="131"/>
      <c r="B1666" s="39"/>
      <c r="C1666" s="39"/>
      <c r="D1666" s="93"/>
      <c r="E1666" s="68"/>
      <c r="F1666" s="40"/>
      <c r="G1666" s="94"/>
      <c r="H1666" s="38"/>
      <c r="I1666" s="95"/>
      <c r="J1666" s="40"/>
      <c r="K1666" s="38"/>
      <c r="L1666" s="95"/>
      <c r="M1666" s="40"/>
      <c r="N1666" s="38"/>
      <c r="O1666" s="95"/>
      <c r="P1666" s="68"/>
      <c r="Q1666" s="226"/>
      <c r="R1666" s="227"/>
      <c r="S1666" s="227"/>
      <c r="T1666" s="227"/>
      <c r="U1666" s="227"/>
      <c r="V1666" s="227"/>
      <c r="W1666" s="227"/>
      <c r="X1666" s="227"/>
      <c r="Y1666" s="227"/>
      <c r="Z1666" s="227"/>
      <c r="AA1666" s="227"/>
      <c r="AB1666" s="228"/>
      <c r="AC1666" s="149">
        <f>IF($D1666="",0,IF($E1666="",0,IF(VLOOKUP($E1666,paramètres!$E$33:$F$44,2,FALSE)&lt;=VLOOKUP($AC$18,paramètres!$E$33:$F$44,2,FALSE),Q1666*$D1666,0)))</f>
        <v>0</v>
      </c>
      <c r="AD1666" s="13">
        <f>IF($D1666="",0,IF($E1666="",0,IF(VLOOKUP($E1666,paramètres!$E$33:$F$44,2,FALSE)&lt;=VLOOKUP($AD$18,paramètres!$E$33:$F$44,2,FALSE),R1666*$D1666,0)))</f>
        <v>0</v>
      </c>
      <c r="AE1666" s="13">
        <f>IF($D1666="",0,IF($E1666="",0,IF(VLOOKUP($E1666,paramètres!$E$33:$F$44,2,FALSE)&lt;=VLOOKUP($AE$18,paramètres!$E$33:$F$44,2,FALSE),S1666*$D1666,0)))</f>
        <v>0</v>
      </c>
      <c r="AF1666" s="13">
        <f>IF($D1666="",0,IF($E1666="",0,IF(VLOOKUP($E1666,paramètres!$E$33:$F$44,2,FALSE)&lt;=VLOOKUP($AF$18,paramètres!$E$33:$F$44,2,FALSE),T1666*$D1666,0)))</f>
        <v>0</v>
      </c>
      <c r="AG1666" s="13">
        <f>IF($D1666="",0,IF($E1666="",0,IF(VLOOKUP($E1666,paramètres!$E$33:$F$44,2,FALSE)&lt;=VLOOKUP($AG$18,paramètres!$E$33:$F$44,2,FALSE),U1666*$D1666,0)))</f>
        <v>0</v>
      </c>
      <c r="AH1666" s="13">
        <f>IF($D1666="",0,IF($E1666="",0,IF(VLOOKUP($E1666,paramètres!$E$33:$F$44,2,FALSE)&lt;=VLOOKUP($AH$18,paramètres!$E$33:$F$44,2,FALSE),V1666*$D1666,0)))</f>
        <v>0</v>
      </c>
      <c r="AI1666" s="13">
        <f>IF($D1666="",0,IF($E1666="",0,IF(VLOOKUP($E1666,paramètres!$E$33:$F$44,2,FALSE)&lt;=VLOOKUP($AI$18,paramètres!$E$33:$F$44,2,FALSE),W1666*$D1666,0)))</f>
        <v>0</v>
      </c>
      <c r="AJ1666" s="13">
        <f>IF($D1666="",0,IF($E1666="",0,IF(VLOOKUP($E1666,paramètres!$E$33:$F$44,2,FALSE)&lt;=VLOOKUP($AJ$18,paramètres!$E$33:$F$44,2,FALSE),X1666*$D1666,0)))</f>
        <v>0</v>
      </c>
      <c r="AK1666" s="13">
        <f>IF($D1666="",0,IF($E1666="",0,IF(VLOOKUP($E1666,paramètres!$E$33:$F$44,2,FALSE)&lt;=VLOOKUP($AK$18,paramètres!$E$33:$F$44,2,FALSE),Y1666*$D1666,0)))</f>
        <v>0</v>
      </c>
      <c r="AL1666" s="13">
        <f>IF($D1666="",0,IF($E1666="",0,IF(VLOOKUP($E1666,paramètres!$E$33:$F$44,2,FALSE)&lt;=VLOOKUP($AL$18,paramètres!$E$33:$F$44,2,FALSE),Z1666*$D1666,0)))</f>
        <v>0</v>
      </c>
      <c r="AM1666" s="13">
        <f>IF($D1666="",0,IF($E1666="",0,IF(VLOOKUP($E1666,paramètres!$E$33:$F$44,2,FALSE)&lt;=VLOOKUP($AM$18,paramètres!$E$33:$F$44,2,FALSE),AA1666*$D1666,0)))</f>
        <v>0</v>
      </c>
      <c r="AN1666" s="154">
        <f>IF($D1666="",0,IF($E1666="",0,IF(VLOOKUP($E1666,paramètres!$E$33:$F$44,2,FALSE)&lt;=VLOOKUP($AN$18,paramètres!$E$33:$F$44,2,FALSE),AB1666*$D1666,0)))</f>
        <v>0</v>
      </c>
      <c r="AO1666" s="149" t="str">
        <f>IF(paramètres!$B$28=1,((SUM(Q1666:Z1666)/1.02)+SUM(AA1666:AB1666))*0.0303/9*COUNT(Q1666:Y1666),IF(paramètres!$B$28=2,(SUM(Q1666:AB1666))*0.0303/9*COUNT(Q1666:Y1666),"Missing Delta option"))</f>
        <v>Missing Delta option</v>
      </c>
      <c r="AP1666" s="13" t="str">
        <f>IF(paramètres!$B$28=1,(((SUM(Q1666:Z1666)/1.02)+SUM(AA1666:AB1666))+((SUM(AC1666:AL1666)/1.02)+SUM(AM1666:AO1666)))*cotpatr,IF(paramètres!$B$28=2,(SUM(Q1666:AO1666)*cotpatr),"Missing Delta Option"))</f>
        <v>Missing Delta Option</v>
      </c>
      <c r="AQ1666" s="13" t="str" cm="1">
        <f t="array" ref="AQ1666">IF(paramètres!$B$28=1,(((SUM(Q1666:Z1666)/1.02)+SUM(AA1666:AB1666))+((SUM(AC1666:AN1666)/1.02)+SUM(AM1666:AN1666)))/12*pécule,IF(paramètres!$B$28=2,SUM(Q1666:AN1666)/12*pécule,"Missing Delta Option"))</f>
        <v>Missing Delta Option</v>
      </c>
      <c r="AR1666" s="132" t="e">
        <f>IF(paramètres!$B$28=1,(((SUM(Q1666:Z1666)/1.02)+SUM(AA1666:AB1666))+((SUM(AC1666:AN1666)/1.02)+SUM(AM1666:AN1666)))+AO1666+AP1666+AQ1666,SUM(Q1666:AN1666)+AO1666+AP1666+AQ1666)</f>
        <v>#VALUE!</v>
      </c>
    </row>
    <row r="1667" spans="1:44" x14ac:dyDescent="0.25">
      <c r="A1667" s="131"/>
      <c r="B1667" s="39"/>
      <c r="C1667" s="39"/>
      <c r="D1667" s="93"/>
      <c r="E1667" s="68"/>
      <c r="F1667" s="40"/>
      <c r="G1667" s="94"/>
      <c r="H1667" s="38"/>
      <c r="I1667" s="95"/>
      <c r="J1667" s="40"/>
      <c r="K1667" s="38"/>
      <c r="L1667" s="95"/>
      <c r="M1667" s="40"/>
      <c r="N1667" s="38"/>
      <c r="O1667" s="95"/>
      <c r="P1667" s="68"/>
      <c r="Q1667" s="226"/>
      <c r="R1667" s="227"/>
      <c r="S1667" s="227"/>
      <c r="T1667" s="227"/>
      <c r="U1667" s="227"/>
      <c r="V1667" s="227"/>
      <c r="W1667" s="227"/>
      <c r="X1667" s="227"/>
      <c r="Y1667" s="227"/>
      <c r="Z1667" s="227"/>
      <c r="AA1667" s="227"/>
      <c r="AB1667" s="228"/>
      <c r="AC1667" s="149">
        <f>IF($D1667="",0,IF($E1667="",0,IF(VLOOKUP($E1667,paramètres!$E$33:$F$44,2,FALSE)&lt;=VLOOKUP($AC$18,paramètres!$E$33:$F$44,2,FALSE),Q1667*$D1667,0)))</f>
        <v>0</v>
      </c>
      <c r="AD1667" s="13">
        <f>IF($D1667="",0,IF($E1667="",0,IF(VLOOKUP($E1667,paramètres!$E$33:$F$44,2,FALSE)&lt;=VLOOKUP($AD$18,paramètres!$E$33:$F$44,2,FALSE),R1667*$D1667,0)))</f>
        <v>0</v>
      </c>
      <c r="AE1667" s="13">
        <f>IF($D1667="",0,IF($E1667="",0,IF(VLOOKUP($E1667,paramètres!$E$33:$F$44,2,FALSE)&lt;=VLOOKUP($AE$18,paramètres!$E$33:$F$44,2,FALSE),S1667*$D1667,0)))</f>
        <v>0</v>
      </c>
      <c r="AF1667" s="13">
        <f>IF($D1667="",0,IF($E1667="",0,IF(VLOOKUP($E1667,paramètres!$E$33:$F$44,2,FALSE)&lt;=VLOOKUP($AF$18,paramètres!$E$33:$F$44,2,FALSE),T1667*$D1667,0)))</f>
        <v>0</v>
      </c>
      <c r="AG1667" s="13">
        <f>IF($D1667="",0,IF($E1667="",0,IF(VLOOKUP($E1667,paramètres!$E$33:$F$44,2,FALSE)&lt;=VLOOKUP($AG$18,paramètres!$E$33:$F$44,2,FALSE),U1667*$D1667,0)))</f>
        <v>0</v>
      </c>
      <c r="AH1667" s="13">
        <f>IF($D1667="",0,IF($E1667="",0,IF(VLOOKUP($E1667,paramètres!$E$33:$F$44,2,FALSE)&lt;=VLOOKUP($AH$18,paramètres!$E$33:$F$44,2,FALSE),V1667*$D1667,0)))</f>
        <v>0</v>
      </c>
      <c r="AI1667" s="13">
        <f>IF($D1667="",0,IF($E1667="",0,IF(VLOOKUP($E1667,paramètres!$E$33:$F$44,2,FALSE)&lt;=VLOOKUP($AI$18,paramètres!$E$33:$F$44,2,FALSE),W1667*$D1667,0)))</f>
        <v>0</v>
      </c>
      <c r="AJ1667" s="13">
        <f>IF($D1667="",0,IF($E1667="",0,IF(VLOOKUP($E1667,paramètres!$E$33:$F$44,2,FALSE)&lt;=VLOOKUP($AJ$18,paramètres!$E$33:$F$44,2,FALSE),X1667*$D1667,0)))</f>
        <v>0</v>
      </c>
      <c r="AK1667" s="13">
        <f>IF($D1667="",0,IF($E1667="",0,IF(VLOOKUP($E1667,paramètres!$E$33:$F$44,2,FALSE)&lt;=VLOOKUP($AK$18,paramètres!$E$33:$F$44,2,FALSE),Y1667*$D1667,0)))</f>
        <v>0</v>
      </c>
      <c r="AL1667" s="13">
        <f>IF($D1667="",0,IF($E1667="",0,IF(VLOOKUP($E1667,paramètres!$E$33:$F$44,2,FALSE)&lt;=VLOOKUP($AL$18,paramètres!$E$33:$F$44,2,FALSE),Z1667*$D1667,0)))</f>
        <v>0</v>
      </c>
      <c r="AM1667" s="13">
        <f>IF($D1667="",0,IF($E1667="",0,IF(VLOOKUP($E1667,paramètres!$E$33:$F$44,2,FALSE)&lt;=VLOOKUP($AM$18,paramètres!$E$33:$F$44,2,FALSE),AA1667*$D1667,0)))</f>
        <v>0</v>
      </c>
      <c r="AN1667" s="154">
        <f>IF($D1667="",0,IF($E1667="",0,IF(VLOOKUP($E1667,paramètres!$E$33:$F$44,2,FALSE)&lt;=VLOOKUP($AN$18,paramètres!$E$33:$F$44,2,FALSE),AB1667*$D1667,0)))</f>
        <v>0</v>
      </c>
      <c r="AO1667" s="149" t="str">
        <f>IF(paramètres!$B$28=1,((SUM(Q1667:Z1667)/1.02)+SUM(AA1667:AB1667))*0.0303/9*COUNT(Q1667:Y1667),IF(paramètres!$B$28=2,(SUM(Q1667:AB1667))*0.0303/9*COUNT(Q1667:Y1667),"Missing Delta option"))</f>
        <v>Missing Delta option</v>
      </c>
      <c r="AP1667" s="13" t="str">
        <f>IF(paramètres!$B$28=1,(((SUM(Q1667:Z1667)/1.02)+SUM(AA1667:AB1667))+((SUM(AC1667:AL1667)/1.02)+SUM(AM1667:AO1667)))*cotpatr,IF(paramètres!$B$28=2,(SUM(Q1667:AO1667)*cotpatr),"Missing Delta Option"))</f>
        <v>Missing Delta Option</v>
      </c>
      <c r="AQ1667" s="13" t="str" cm="1">
        <f t="array" ref="AQ1667">IF(paramètres!$B$28=1,(((SUM(Q1667:Z1667)/1.02)+SUM(AA1667:AB1667))+((SUM(AC1667:AN1667)/1.02)+SUM(AM1667:AN1667)))/12*pécule,IF(paramètres!$B$28=2,SUM(Q1667:AN1667)/12*pécule,"Missing Delta Option"))</f>
        <v>Missing Delta Option</v>
      </c>
      <c r="AR1667" s="132" t="e">
        <f>IF(paramètres!$B$28=1,(((SUM(Q1667:Z1667)/1.02)+SUM(AA1667:AB1667))+((SUM(AC1667:AN1667)/1.02)+SUM(AM1667:AN1667)))+AO1667+AP1667+AQ1667,SUM(Q1667:AN1667)+AO1667+AP1667+AQ1667)</f>
        <v>#VALUE!</v>
      </c>
    </row>
    <row r="1668" spans="1:44" x14ac:dyDescent="0.25">
      <c r="A1668" s="131"/>
      <c r="B1668" s="39"/>
      <c r="C1668" s="39"/>
      <c r="D1668" s="93"/>
      <c r="E1668" s="68"/>
      <c r="F1668" s="40"/>
      <c r="G1668" s="94"/>
      <c r="H1668" s="38"/>
      <c r="I1668" s="95"/>
      <c r="J1668" s="40"/>
      <c r="K1668" s="38"/>
      <c r="L1668" s="95"/>
      <c r="M1668" s="40"/>
      <c r="N1668" s="38"/>
      <c r="O1668" s="95"/>
      <c r="P1668" s="68"/>
      <c r="Q1668" s="226"/>
      <c r="R1668" s="227"/>
      <c r="S1668" s="227"/>
      <c r="T1668" s="227"/>
      <c r="U1668" s="227"/>
      <c r="V1668" s="227"/>
      <c r="W1668" s="227"/>
      <c r="X1668" s="227"/>
      <c r="Y1668" s="227"/>
      <c r="Z1668" s="227"/>
      <c r="AA1668" s="227"/>
      <c r="AB1668" s="228"/>
      <c r="AC1668" s="149">
        <f>IF($D1668="",0,IF($E1668="",0,IF(VLOOKUP($E1668,paramètres!$E$33:$F$44,2,FALSE)&lt;=VLOOKUP($AC$18,paramètres!$E$33:$F$44,2,FALSE),Q1668*$D1668,0)))</f>
        <v>0</v>
      </c>
      <c r="AD1668" s="13">
        <f>IF($D1668="",0,IF($E1668="",0,IF(VLOOKUP($E1668,paramètres!$E$33:$F$44,2,FALSE)&lt;=VLOOKUP($AD$18,paramètres!$E$33:$F$44,2,FALSE),R1668*$D1668,0)))</f>
        <v>0</v>
      </c>
      <c r="AE1668" s="13">
        <f>IF($D1668="",0,IF($E1668="",0,IF(VLOOKUP($E1668,paramètres!$E$33:$F$44,2,FALSE)&lt;=VLOOKUP($AE$18,paramètres!$E$33:$F$44,2,FALSE),S1668*$D1668,0)))</f>
        <v>0</v>
      </c>
      <c r="AF1668" s="13">
        <f>IF($D1668="",0,IF($E1668="",0,IF(VLOOKUP($E1668,paramètres!$E$33:$F$44,2,FALSE)&lt;=VLOOKUP($AF$18,paramètres!$E$33:$F$44,2,FALSE),T1668*$D1668,0)))</f>
        <v>0</v>
      </c>
      <c r="AG1668" s="13">
        <f>IF($D1668="",0,IF($E1668="",0,IF(VLOOKUP($E1668,paramètres!$E$33:$F$44,2,FALSE)&lt;=VLOOKUP($AG$18,paramètres!$E$33:$F$44,2,FALSE),U1668*$D1668,0)))</f>
        <v>0</v>
      </c>
      <c r="AH1668" s="13">
        <f>IF($D1668="",0,IF($E1668="",0,IF(VLOOKUP($E1668,paramètres!$E$33:$F$44,2,FALSE)&lt;=VLOOKUP($AH$18,paramètres!$E$33:$F$44,2,FALSE),V1668*$D1668,0)))</f>
        <v>0</v>
      </c>
      <c r="AI1668" s="13">
        <f>IF($D1668="",0,IF($E1668="",0,IF(VLOOKUP($E1668,paramètres!$E$33:$F$44,2,FALSE)&lt;=VLOOKUP($AI$18,paramètres!$E$33:$F$44,2,FALSE),W1668*$D1668,0)))</f>
        <v>0</v>
      </c>
      <c r="AJ1668" s="13">
        <f>IF($D1668="",0,IF($E1668="",0,IF(VLOOKUP($E1668,paramètres!$E$33:$F$44,2,FALSE)&lt;=VLOOKUP($AJ$18,paramètres!$E$33:$F$44,2,FALSE),X1668*$D1668,0)))</f>
        <v>0</v>
      </c>
      <c r="AK1668" s="13">
        <f>IF($D1668="",0,IF($E1668="",0,IF(VLOOKUP($E1668,paramètres!$E$33:$F$44,2,FALSE)&lt;=VLOOKUP($AK$18,paramètres!$E$33:$F$44,2,FALSE),Y1668*$D1668,0)))</f>
        <v>0</v>
      </c>
      <c r="AL1668" s="13">
        <f>IF($D1668="",0,IF($E1668="",0,IF(VLOOKUP($E1668,paramètres!$E$33:$F$44,2,FALSE)&lt;=VLOOKUP($AL$18,paramètres!$E$33:$F$44,2,FALSE),Z1668*$D1668,0)))</f>
        <v>0</v>
      </c>
      <c r="AM1668" s="13">
        <f>IF($D1668="",0,IF($E1668="",0,IF(VLOOKUP($E1668,paramètres!$E$33:$F$44,2,FALSE)&lt;=VLOOKUP($AM$18,paramètres!$E$33:$F$44,2,FALSE),AA1668*$D1668,0)))</f>
        <v>0</v>
      </c>
      <c r="AN1668" s="154">
        <f>IF($D1668="",0,IF($E1668="",0,IF(VLOOKUP($E1668,paramètres!$E$33:$F$44,2,FALSE)&lt;=VLOOKUP($AN$18,paramètres!$E$33:$F$44,2,FALSE),AB1668*$D1668,0)))</f>
        <v>0</v>
      </c>
      <c r="AO1668" s="149" t="str">
        <f>IF(paramètres!$B$28=1,((SUM(Q1668:Z1668)/1.02)+SUM(AA1668:AB1668))*0.0303/9*COUNT(Q1668:Y1668),IF(paramètres!$B$28=2,(SUM(Q1668:AB1668))*0.0303/9*COUNT(Q1668:Y1668),"Missing Delta option"))</f>
        <v>Missing Delta option</v>
      </c>
      <c r="AP1668" s="13" t="str">
        <f>IF(paramètres!$B$28=1,(((SUM(Q1668:Z1668)/1.02)+SUM(AA1668:AB1668))+((SUM(AC1668:AL1668)/1.02)+SUM(AM1668:AO1668)))*cotpatr,IF(paramètres!$B$28=2,(SUM(Q1668:AO1668)*cotpatr),"Missing Delta Option"))</f>
        <v>Missing Delta Option</v>
      </c>
      <c r="AQ1668" s="13" t="str" cm="1">
        <f t="array" ref="AQ1668">IF(paramètres!$B$28=1,(((SUM(Q1668:Z1668)/1.02)+SUM(AA1668:AB1668))+((SUM(AC1668:AN1668)/1.02)+SUM(AM1668:AN1668)))/12*pécule,IF(paramètres!$B$28=2,SUM(Q1668:AN1668)/12*pécule,"Missing Delta Option"))</f>
        <v>Missing Delta Option</v>
      </c>
      <c r="AR1668" s="132" t="e">
        <f>IF(paramètres!$B$28=1,(((SUM(Q1668:Z1668)/1.02)+SUM(AA1668:AB1668))+((SUM(AC1668:AN1668)/1.02)+SUM(AM1668:AN1668)))+AO1668+AP1668+AQ1668,SUM(Q1668:AN1668)+AO1668+AP1668+AQ1668)</f>
        <v>#VALUE!</v>
      </c>
    </row>
    <row r="1669" spans="1:44" x14ac:dyDescent="0.25">
      <c r="A1669" s="131"/>
      <c r="B1669" s="39"/>
      <c r="C1669" s="39"/>
      <c r="D1669" s="93"/>
      <c r="E1669" s="68"/>
      <c r="F1669" s="40"/>
      <c r="G1669" s="94"/>
      <c r="H1669" s="38"/>
      <c r="I1669" s="95"/>
      <c r="J1669" s="40"/>
      <c r="K1669" s="38"/>
      <c r="L1669" s="95"/>
      <c r="M1669" s="40"/>
      <c r="N1669" s="38"/>
      <c r="O1669" s="95"/>
      <c r="P1669" s="68"/>
      <c r="Q1669" s="226"/>
      <c r="R1669" s="227"/>
      <c r="S1669" s="227"/>
      <c r="T1669" s="227"/>
      <c r="U1669" s="227"/>
      <c r="V1669" s="227"/>
      <c r="W1669" s="227"/>
      <c r="X1669" s="227"/>
      <c r="Y1669" s="227"/>
      <c r="Z1669" s="227"/>
      <c r="AA1669" s="227"/>
      <c r="AB1669" s="228"/>
      <c r="AC1669" s="149">
        <f>IF($D1669="",0,IF($E1669="",0,IF(VLOOKUP($E1669,paramètres!$E$33:$F$44,2,FALSE)&lt;=VLOOKUP($AC$18,paramètres!$E$33:$F$44,2,FALSE),Q1669*$D1669,0)))</f>
        <v>0</v>
      </c>
      <c r="AD1669" s="13">
        <f>IF($D1669="",0,IF($E1669="",0,IF(VLOOKUP($E1669,paramètres!$E$33:$F$44,2,FALSE)&lt;=VLOOKUP($AD$18,paramètres!$E$33:$F$44,2,FALSE),R1669*$D1669,0)))</f>
        <v>0</v>
      </c>
      <c r="AE1669" s="13">
        <f>IF($D1669="",0,IF($E1669="",0,IF(VLOOKUP($E1669,paramètres!$E$33:$F$44,2,FALSE)&lt;=VLOOKUP($AE$18,paramètres!$E$33:$F$44,2,FALSE),S1669*$D1669,0)))</f>
        <v>0</v>
      </c>
      <c r="AF1669" s="13">
        <f>IF($D1669="",0,IF($E1669="",0,IF(VLOOKUP($E1669,paramètres!$E$33:$F$44,2,FALSE)&lt;=VLOOKUP($AF$18,paramètres!$E$33:$F$44,2,FALSE),T1669*$D1669,0)))</f>
        <v>0</v>
      </c>
      <c r="AG1669" s="13">
        <f>IF($D1669="",0,IF($E1669="",0,IF(VLOOKUP($E1669,paramètres!$E$33:$F$44,2,FALSE)&lt;=VLOOKUP($AG$18,paramètres!$E$33:$F$44,2,FALSE),U1669*$D1669,0)))</f>
        <v>0</v>
      </c>
      <c r="AH1669" s="13">
        <f>IF($D1669="",0,IF($E1669="",0,IF(VLOOKUP($E1669,paramètres!$E$33:$F$44,2,FALSE)&lt;=VLOOKUP($AH$18,paramètres!$E$33:$F$44,2,FALSE),V1669*$D1669,0)))</f>
        <v>0</v>
      </c>
      <c r="AI1669" s="13">
        <f>IF($D1669="",0,IF($E1669="",0,IF(VLOOKUP($E1669,paramètres!$E$33:$F$44,2,FALSE)&lt;=VLOOKUP($AI$18,paramètres!$E$33:$F$44,2,FALSE),W1669*$D1669,0)))</f>
        <v>0</v>
      </c>
      <c r="AJ1669" s="13">
        <f>IF($D1669="",0,IF($E1669="",0,IF(VLOOKUP($E1669,paramètres!$E$33:$F$44,2,FALSE)&lt;=VLOOKUP($AJ$18,paramètres!$E$33:$F$44,2,FALSE),X1669*$D1669,0)))</f>
        <v>0</v>
      </c>
      <c r="AK1669" s="13">
        <f>IF($D1669="",0,IF($E1669="",0,IF(VLOOKUP($E1669,paramètres!$E$33:$F$44,2,FALSE)&lt;=VLOOKUP($AK$18,paramètres!$E$33:$F$44,2,FALSE),Y1669*$D1669,0)))</f>
        <v>0</v>
      </c>
      <c r="AL1669" s="13">
        <f>IF($D1669="",0,IF($E1669="",0,IF(VLOOKUP($E1669,paramètres!$E$33:$F$44,2,FALSE)&lt;=VLOOKUP($AL$18,paramètres!$E$33:$F$44,2,FALSE),Z1669*$D1669,0)))</f>
        <v>0</v>
      </c>
      <c r="AM1669" s="13">
        <f>IF($D1669="",0,IF($E1669="",0,IF(VLOOKUP($E1669,paramètres!$E$33:$F$44,2,FALSE)&lt;=VLOOKUP($AM$18,paramètres!$E$33:$F$44,2,FALSE),AA1669*$D1669,0)))</f>
        <v>0</v>
      </c>
      <c r="AN1669" s="154">
        <f>IF($D1669="",0,IF($E1669="",0,IF(VLOOKUP($E1669,paramètres!$E$33:$F$44,2,FALSE)&lt;=VLOOKUP($AN$18,paramètres!$E$33:$F$44,2,FALSE),AB1669*$D1669,0)))</f>
        <v>0</v>
      </c>
      <c r="AO1669" s="149" t="str">
        <f>IF(paramètres!$B$28=1,((SUM(Q1669:Z1669)/1.02)+SUM(AA1669:AB1669))*0.0303/9*COUNT(Q1669:Y1669),IF(paramètres!$B$28=2,(SUM(Q1669:AB1669))*0.0303/9*COUNT(Q1669:Y1669),"Missing Delta option"))</f>
        <v>Missing Delta option</v>
      </c>
      <c r="AP1669" s="13" t="str">
        <f>IF(paramètres!$B$28=1,(((SUM(Q1669:Z1669)/1.02)+SUM(AA1669:AB1669))+((SUM(AC1669:AL1669)/1.02)+SUM(AM1669:AO1669)))*cotpatr,IF(paramètres!$B$28=2,(SUM(Q1669:AO1669)*cotpatr),"Missing Delta Option"))</f>
        <v>Missing Delta Option</v>
      </c>
      <c r="AQ1669" s="13" t="str" cm="1">
        <f t="array" ref="AQ1669">IF(paramètres!$B$28=1,(((SUM(Q1669:Z1669)/1.02)+SUM(AA1669:AB1669))+((SUM(AC1669:AN1669)/1.02)+SUM(AM1669:AN1669)))/12*pécule,IF(paramètres!$B$28=2,SUM(Q1669:AN1669)/12*pécule,"Missing Delta Option"))</f>
        <v>Missing Delta Option</v>
      </c>
      <c r="AR1669" s="132" t="e">
        <f>IF(paramètres!$B$28=1,(((SUM(Q1669:Z1669)/1.02)+SUM(AA1669:AB1669))+((SUM(AC1669:AN1669)/1.02)+SUM(AM1669:AN1669)))+AO1669+AP1669+AQ1669,SUM(Q1669:AN1669)+AO1669+AP1669+AQ1669)</f>
        <v>#VALUE!</v>
      </c>
    </row>
    <row r="1670" spans="1:44" x14ac:dyDescent="0.25">
      <c r="A1670" s="131"/>
      <c r="B1670" s="39"/>
      <c r="C1670" s="39"/>
      <c r="D1670" s="93"/>
      <c r="E1670" s="68"/>
      <c r="F1670" s="40"/>
      <c r="G1670" s="94"/>
      <c r="H1670" s="38"/>
      <c r="I1670" s="95"/>
      <c r="J1670" s="40"/>
      <c r="K1670" s="38"/>
      <c r="L1670" s="95"/>
      <c r="M1670" s="40"/>
      <c r="N1670" s="38"/>
      <c r="O1670" s="95"/>
      <c r="P1670" s="68"/>
      <c r="Q1670" s="226"/>
      <c r="R1670" s="227"/>
      <c r="S1670" s="227"/>
      <c r="T1670" s="227"/>
      <c r="U1670" s="227"/>
      <c r="V1670" s="227"/>
      <c r="W1670" s="227"/>
      <c r="X1670" s="227"/>
      <c r="Y1670" s="227"/>
      <c r="Z1670" s="227"/>
      <c r="AA1670" s="227"/>
      <c r="AB1670" s="228"/>
      <c r="AC1670" s="149">
        <f>IF($D1670="",0,IF($E1670="",0,IF(VLOOKUP($E1670,paramètres!$E$33:$F$44,2,FALSE)&lt;=VLOOKUP($AC$18,paramètres!$E$33:$F$44,2,FALSE),Q1670*$D1670,0)))</f>
        <v>0</v>
      </c>
      <c r="AD1670" s="13">
        <f>IF($D1670="",0,IF($E1670="",0,IF(VLOOKUP($E1670,paramètres!$E$33:$F$44,2,FALSE)&lt;=VLOOKUP($AD$18,paramètres!$E$33:$F$44,2,FALSE),R1670*$D1670,0)))</f>
        <v>0</v>
      </c>
      <c r="AE1670" s="13">
        <f>IF($D1670="",0,IF($E1670="",0,IF(VLOOKUP($E1670,paramètres!$E$33:$F$44,2,FALSE)&lt;=VLOOKUP($AE$18,paramètres!$E$33:$F$44,2,FALSE),S1670*$D1670,0)))</f>
        <v>0</v>
      </c>
      <c r="AF1670" s="13">
        <f>IF($D1670="",0,IF($E1670="",0,IF(VLOOKUP($E1670,paramètres!$E$33:$F$44,2,FALSE)&lt;=VLOOKUP($AF$18,paramètres!$E$33:$F$44,2,FALSE),T1670*$D1670,0)))</f>
        <v>0</v>
      </c>
      <c r="AG1670" s="13">
        <f>IF($D1670="",0,IF($E1670="",0,IF(VLOOKUP($E1670,paramètres!$E$33:$F$44,2,FALSE)&lt;=VLOOKUP($AG$18,paramètres!$E$33:$F$44,2,FALSE),U1670*$D1670,0)))</f>
        <v>0</v>
      </c>
      <c r="AH1670" s="13">
        <f>IF($D1670="",0,IF($E1670="",0,IF(VLOOKUP($E1670,paramètres!$E$33:$F$44,2,FALSE)&lt;=VLOOKUP($AH$18,paramètres!$E$33:$F$44,2,FALSE),V1670*$D1670,0)))</f>
        <v>0</v>
      </c>
      <c r="AI1670" s="13">
        <f>IF($D1670="",0,IF($E1670="",0,IF(VLOOKUP($E1670,paramètres!$E$33:$F$44,2,FALSE)&lt;=VLOOKUP($AI$18,paramètres!$E$33:$F$44,2,FALSE),W1670*$D1670,0)))</f>
        <v>0</v>
      </c>
      <c r="AJ1670" s="13">
        <f>IF($D1670="",0,IF($E1670="",0,IF(VLOOKUP($E1670,paramètres!$E$33:$F$44,2,FALSE)&lt;=VLOOKUP($AJ$18,paramètres!$E$33:$F$44,2,FALSE),X1670*$D1670,0)))</f>
        <v>0</v>
      </c>
      <c r="AK1670" s="13">
        <f>IF($D1670="",0,IF($E1670="",0,IF(VLOOKUP($E1670,paramètres!$E$33:$F$44,2,FALSE)&lt;=VLOOKUP($AK$18,paramètres!$E$33:$F$44,2,FALSE),Y1670*$D1670,0)))</f>
        <v>0</v>
      </c>
      <c r="AL1670" s="13">
        <f>IF($D1670="",0,IF($E1670="",0,IF(VLOOKUP($E1670,paramètres!$E$33:$F$44,2,FALSE)&lt;=VLOOKUP($AL$18,paramètres!$E$33:$F$44,2,FALSE),Z1670*$D1670,0)))</f>
        <v>0</v>
      </c>
      <c r="AM1670" s="13">
        <f>IF($D1670="",0,IF($E1670="",0,IF(VLOOKUP($E1670,paramètres!$E$33:$F$44,2,FALSE)&lt;=VLOOKUP($AM$18,paramètres!$E$33:$F$44,2,FALSE),AA1670*$D1670,0)))</f>
        <v>0</v>
      </c>
      <c r="AN1670" s="154">
        <f>IF($D1670="",0,IF($E1670="",0,IF(VLOOKUP($E1670,paramètres!$E$33:$F$44,2,FALSE)&lt;=VLOOKUP($AN$18,paramètres!$E$33:$F$44,2,FALSE),AB1670*$D1670,0)))</f>
        <v>0</v>
      </c>
      <c r="AO1670" s="149" t="str">
        <f>IF(paramètres!$B$28=1,((SUM(Q1670:Z1670)/1.02)+SUM(AA1670:AB1670))*0.0303/9*COUNT(Q1670:Y1670),IF(paramètres!$B$28=2,(SUM(Q1670:AB1670))*0.0303/9*COUNT(Q1670:Y1670),"Missing Delta option"))</f>
        <v>Missing Delta option</v>
      </c>
      <c r="AP1670" s="13" t="str">
        <f>IF(paramètres!$B$28=1,(((SUM(Q1670:Z1670)/1.02)+SUM(AA1670:AB1670))+((SUM(AC1670:AL1670)/1.02)+SUM(AM1670:AO1670)))*cotpatr,IF(paramètres!$B$28=2,(SUM(Q1670:AO1670)*cotpatr),"Missing Delta Option"))</f>
        <v>Missing Delta Option</v>
      </c>
      <c r="AQ1670" s="13" t="str" cm="1">
        <f t="array" ref="AQ1670">IF(paramètres!$B$28=1,(((SUM(Q1670:Z1670)/1.02)+SUM(AA1670:AB1670))+((SUM(AC1670:AN1670)/1.02)+SUM(AM1670:AN1670)))/12*pécule,IF(paramètres!$B$28=2,SUM(Q1670:AN1670)/12*pécule,"Missing Delta Option"))</f>
        <v>Missing Delta Option</v>
      </c>
      <c r="AR1670" s="132" t="e">
        <f>IF(paramètres!$B$28=1,(((SUM(Q1670:Z1670)/1.02)+SUM(AA1670:AB1670))+((SUM(AC1670:AN1670)/1.02)+SUM(AM1670:AN1670)))+AO1670+AP1670+AQ1670,SUM(Q1670:AN1670)+AO1670+AP1670+AQ1670)</f>
        <v>#VALUE!</v>
      </c>
    </row>
    <row r="1671" spans="1:44" x14ac:dyDescent="0.25">
      <c r="A1671" s="131"/>
      <c r="B1671" s="39"/>
      <c r="C1671" s="39"/>
      <c r="D1671" s="93"/>
      <c r="E1671" s="68"/>
      <c r="F1671" s="40"/>
      <c r="G1671" s="94"/>
      <c r="H1671" s="38"/>
      <c r="I1671" s="95"/>
      <c r="J1671" s="40"/>
      <c r="K1671" s="38"/>
      <c r="L1671" s="95"/>
      <c r="M1671" s="40"/>
      <c r="N1671" s="38"/>
      <c r="O1671" s="95"/>
      <c r="P1671" s="68"/>
      <c r="Q1671" s="226"/>
      <c r="R1671" s="227"/>
      <c r="S1671" s="227"/>
      <c r="T1671" s="227"/>
      <c r="U1671" s="227"/>
      <c r="V1671" s="227"/>
      <c r="W1671" s="227"/>
      <c r="X1671" s="227"/>
      <c r="Y1671" s="227"/>
      <c r="Z1671" s="227"/>
      <c r="AA1671" s="227"/>
      <c r="AB1671" s="228"/>
      <c r="AC1671" s="149">
        <f>IF($D1671="",0,IF($E1671="",0,IF(VLOOKUP($E1671,paramètres!$E$33:$F$44,2,FALSE)&lt;=VLOOKUP($AC$18,paramètres!$E$33:$F$44,2,FALSE),Q1671*$D1671,0)))</f>
        <v>0</v>
      </c>
      <c r="AD1671" s="13">
        <f>IF($D1671="",0,IF($E1671="",0,IF(VLOOKUP($E1671,paramètres!$E$33:$F$44,2,FALSE)&lt;=VLOOKUP($AD$18,paramètres!$E$33:$F$44,2,FALSE),R1671*$D1671,0)))</f>
        <v>0</v>
      </c>
      <c r="AE1671" s="13">
        <f>IF($D1671="",0,IF($E1671="",0,IF(VLOOKUP($E1671,paramètres!$E$33:$F$44,2,FALSE)&lt;=VLOOKUP($AE$18,paramètres!$E$33:$F$44,2,FALSE),S1671*$D1671,0)))</f>
        <v>0</v>
      </c>
      <c r="AF1671" s="13">
        <f>IF($D1671="",0,IF($E1671="",0,IF(VLOOKUP($E1671,paramètres!$E$33:$F$44,2,FALSE)&lt;=VLOOKUP($AF$18,paramètres!$E$33:$F$44,2,FALSE),T1671*$D1671,0)))</f>
        <v>0</v>
      </c>
      <c r="AG1671" s="13">
        <f>IF($D1671="",0,IF($E1671="",0,IF(VLOOKUP($E1671,paramètres!$E$33:$F$44,2,FALSE)&lt;=VLOOKUP($AG$18,paramètres!$E$33:$F$44,2,FALSE),U1671*$D1671,0)))</f>
        <v>0</v>
      </c>
      <c r="AH1671" s="13">
        <f>IF($D1671="",0,IF($E1671="",0,IF(VLOOKUP($E1671,paramètres!$E$33:$F$44,2,FALSE)&lt;=VLOOKUP($AH$18,paramètres!$E$33:$F$44,2,FALSE),V1671*$D1671,0)))</f>
        <v>0</v>
      </c>
      <c r="AI1671" s="13">
        <f>IF($D1671="",0,IF($E1671="",0,IF(VLOOKUP($E1671,paramètres!$E$33:$F$44,2,FALSE)&lt;=VLOOKUP($AI$18,paramètres!$E$33:$F$44,2,FALSE),W1671*$D1671,0)))</f>
        <v>0</v>
      </c>
      <c r="AJ1671" s="13">
        <f>IF($D1671="",0,IF($E1671="",0,IF(VLOOKUP($E1671,paramètres!$E$33:$F$44,2,FALSE)&lt;=VLOOKUP($AJ$18,paramètres!$E$33:$F$44,2,FALSE),X1671*$D1671,0)))</f>
        <v>0</v>
      </c>
      <c r="AK1671" s="13">
        <f>IF($D1671="",0,IF($E1671="",0,IF(VLOOKUP($E1671,paramètres!$E$33:$F$44,2,FALSE)&lt;=VLOOKUP($AK$18,paramètres!$E$33:$F$44,2,FALSE),Y1671*$D1671,0)))</f>
        <v>0</v>
      </c>
      <c r="AL1671" s="13">
        <f>IF($D1671="",0,IF($E1671="",0,IF(VLOOKUP($E1671,paramètres!$E$33:$F$44,2,FALSE)&lt;=VLOOKUP($AL$18,paramètres!$E$33:$F$44,2,FALSE),Z1671*$D1671,0)))</f>
        <v>0</v>
      </c>
      <c r="AM1671" s="13">
        <f>IF($D1671="",0,IF($E1671="",0,IF(VLOOKUP($E1671,paramètres!$E$33:$F$44,2,FALSE)&lt;=VLOOKUP($AM$18,paramètres!$E$33:$F$44,2,FALSE),AA1671*$D1671,0)))</f>
        <v>0</v>
      </c>
      <c r="AN1671" s="154">
        <f>IF($D1671="",0,IF($E1671="",0,IF(VLOOKUP($E1671,paramètres!$E$33:$F$44,2,FALSE)&lt;=VLOOKUP($AN$18,paramètres!$E$33:$F$44,2,FALSE),AB1671*$D1671,0)))</f>
        <v>0</v>
      </c>
      <c r="AO1671" s="149" t="str">
        <f>IF(paramètres!$B$28=1,((SUM(Q1671:Z1671)/1.02)+SUM(AA1671:AB1671))*0.0303/9*COUNT(Q1671:Y1671),IF(paramètres!$B$28=2,(SUM(Q1671:AB1671))*0.0303/9*COUNT(Q1671:Y1671),"Missing Delta option"))</f>
        <v>Missing Delta option</v>
      </c>
      <c r="AP1671" s="13" t="str">
        <f>IF(paramètres!$B$28=1,(((SUM(Q1671:Z1671)/1.02)+SUM(AA1671:AB1671))+((SUM(AC1671:AL1671)/1.02)+SUM(AM1671:AO1671)))*cotpatr,IF(paramètres!$B$28=2,(SUM(Q1671:AO1671)*cotpatr),"Missing Delta Option"))</f>
        <v>Missing Delta Option</v>
      </c>
      <c r="AQ1671" s="13" t="str" cm="1">
        <f t="array" ref="AQ1671">IF(paramètres!$B$28=1,(((SUM(Q1671:Z1671)/1.02)+SUM(AA1671:AB1671))+((SUM(AC1671:AN1671)/1.02)+SUM(AM1671:AN1671)))/12*pécule,IF(paramètres!$B$28=2,SUM(Q1671:AN1671)/12*pécule,"Missing Delta Option"))</f>
        <v>Missing Delta Option</v>
      </c>
      <c r="AR1671" s="132" t="e">
        <f>IF(paramètres!$B$28=1,(((SUM(Q1671:Z1671)/1.02)+SUM(AA1671:AB1671))+((SUM(AC1671:AN1671)/1.02)+SUM(AM1671:AN1671)))+AO1671+AP1671+AQ1671,SUM(Q1671:AN1671)+AO1671+AP1671+AQ1671)</f>
        <v>#VALUE!</v>
      </c>
    </row>
    <row r="1672" spans="1:44" x14ac:dyDescent="0.25">
      <c r="A1672" s="131"/>
      <c r="B1672" s="39"/>
      <c r="C1672" s="39"/>
      <c r="D1672" s="93"/>
      <c r="E1672" s="68"/>
      <c r="F1672" s="40"/>
      <c r="G1672" s="94"/>
      <c r="H1672" s="38"/>
      <c r="I1672" s="95"/>
      <c r="J1672" s="40"/>
      <c r="K1672" s="38"/>
      <c r="L1672" s="95"/>
      <c r="M1672" s="40"/>
      <c r="N1672" s="38"/>
      <c r="O1672" s="95"/>
      <c r="P1672" s="68"/>
      <c r="Q1672" s="226"/>
      <c r="R1672" s="227"/>
      <c r="S1672" s="227"/>
      <c r="T1672" s="227"/>
      <c r="U1672" s="227"/>
      <c r="V1672" s="227"/>
      <c r="W1672" s="227"/>
      <c r="X1672" s="227"/>
      <c r="Y1672" s="227"/>
      <c r="Z1672" s="227"/>
      <c r="AA1672" s="227"/>
      <c r="AB1672" s="228"/>
      <c r="AC1672" s="149">
        <f>IF($D1672="",0,IF($E1672="",0,IF(VLOOKUP($E1672,paramètres!$E$33:$F$44,2,FALSE)&lt;=VLOOKUP($AC$18,paramètres!$E$33:$F$44,2,FALSE),Q1672*$D1672,0)))</f>
        <v>0</v>
      </c>
      <c r="AD1672" s="13">
        <f>IF($D1672="",0,IF($E1672="",0,IF(VLOOKUP($E1672,paramètres!$E$33:$F$44,2,FALSE)&lt;=VLOOKUP($AD$18,paramètres!$E$33:$F$44,2,FALSE),R1672*$D1672,0)))</f>
        <v>0</v>
      </c>
      <c r="AE1672" s="13">
        <f>IF($D1672="",0,IF($E1672="",0,IF(VLOOKUP($E1672,paramètres!$E$33:$F$44,2,FALSE)&lt;=VLOOKUP($AE$18,paramètres!$E$33:$F$44,2,FALSE),S1672*$D1672,0)))</f>
        <v>0</v>
      </c>
      <c r="AF1672" s="13">
        <f>IF($D1672="",0,IF($E1672="",0,IF(VLOOKUP($E1672,paramètres!$E$33:$F$44,2,FALSE)&lt;=VLOOKUP($AF$18,paramètres!$E$33:$F$44,2,FALSE),T1672*$D1672,0)))</f>
        <v>0</v>
      </c>
      <c r="AG1672" s="13">
        <f>IF($D1672="",0,IF($E1672="",0,IF(VLOOKUP($E1672,paramètres!$E$33:$F$44,2,FALSE)&lt;=VLOOKUP($AG$18,paramètres!$E$33:$F$44,2,FALSE),U1672*$D1672,0)))</f>
        <v>0</v>
      </c>
      <c r="AH1672" s="13">
        <f>IF($D1672="",0,IF($E1672="",0,IF(VLOOKUP($E1672,paramètres!$E$33:$F$44,2,FALSE)&lt;=VLOOKUP($AH$18,paramètres!$E$33:$F$44,2,FALSE),V1672*$D1672,0)))</f>
        <v>0</v>
      </c>
      <c r="AI1672" s="13">
        <f>IF($D1672="",0,IF($E1672="",0,IF(VLOOKUP($E1672,paramètres!$E$33:$F$44,2,FALSE)&lt;=VLOOKUP($AI$18,paramètres!$E$33:$F$44,2,FALSE),W1672*$D1672,0)))</f>
        <v>0</v>
      </c>
      <c r="AJ1672" s="13">
        <f>IF($D1672="",0,IF($E1672="",0,IF(VLOOKUP($E1672,paramètres!$E$33:$F$44,2,FALSE)&lt;=VLOOKUP($AJ$18,paramètres!$E$33:$F$44,2,FALSE),X1672*$D1672,0)))</f>
        <v>0</v>
      </c>
      <c r="AK1672" s="13">
        <f>IF($D1672="",0,IF($E1672="",0,IF(VLOOKUP($E1672,paramètres!$E$33:$F$44,2,FALSE)&lt;=VLOOKUP($AK$18,paramètres!$E$33:$F$44,2,FALSE),Y1672*$D1672,0)))</f>
        <v>0</v>
      </c>
      <c r="AL1672" s="13">
        <f>IF($D1672="",0,IF($E1672="",0,IF(VLOOKUP($E1672,paramètres!$E$33:$F$44,2,FALSE)&lt;=VLOOKUP($AL$18,paramètres!$E$33:$F$44,2,FALSE),Z1672*$D1672,0)))</f>
        <v>0</v>
      </c>
      <c r="AM1672" s="13">
        <f>IF($D1672="",0,IF($E1672="",0,IF(VLOOKUP($E1672,paramètres!$E$33:$F$44,2,FALSE)&lt;=VLOOKUP($AM$18,paramètres!$E$33:$F$44,2,FALSE),AA1672*$D1672,0)))</f>
        <v>0</v>
      </c>
      <c r="AN1672" s="154">
        <f>IF($D1672="",0,IF($E1672="",0,IF(VLOOKUP($E1672,paramètres!$E$33:$F$44,2,FALSE)&lt;=VLOOKUP($AN$18,paramètres!$E$33:$F$44,2,FALSE),AB1672*$D1672,0)))</f>
        <v>0</v>
      </c>
      <c r="AO1672" s="149" t="str">
        <f>IF(paramètres!$B$28=1,((SUM(Q1672:Z1672)/1.02)+SUM(AA1672:AB1672))*0.0303/9*COUNT(Q1672:Y1672),IF(paramètres!$B$28=2,(SUM(Q1672:AB1672))*0.0303/9*COUNT(Q1672:Y1672),"Missing Delta option"))</f>
        <v>Missing Delta option</v>
      </c>
      <c r="AP1672" s="13" t="str">
        <f>IF(paramètres!$B$28=1,(((SUM(Q1672:Z1672)/1.02)+SUM(AA1672:AB1672))+((SUM(AC1672:AL1672)/1.02)+SUM(AM1672:AO1672)))*cotpatr,IF(paramètres!$B$28=2,(SUM(Q1672:AO1672)*cotpatr),"Missing Delta Option"))</f>
        <v>Missing Delta Option</v>
      </c>
      <c r="AQ1672" s="13" t="str" cm="1">
        <f t="array" ref="AQ1672">IF(paramètres!$B$28=1,(((SUM(Q1672:Z1672)/1.02)+SUM(AA1672:AB1672))+((SUM(AC1672:AN1672)/1.02)+SUM(AM1672:AN1672)))/12*pécule,IF(paramètres!$B$28=2,SUM(Q1672:AN1672)/12*pécule,"Missing Delta Option"))</f>
        <v>Missing Delta Option</v>
      </c>
      <c r="AR1672" s="132" t="e">
        <f>IF(paramètres!$B$28=1,(((SUM(Q1672:Z1672)/1.02)+SUM(AA1672:AB1672))+((SUM(AC1672:AN1672)/1.02)+SUM(AM1672:AN1672)))+AO1672+AP1672+AQ1672,SUM(Q1672:AN1672)+AO1672+AP1672+AQ1672)</f>
        <v>#VALUE!</v>
      </c>
    </row>
    <row r="1673" spans="1:44" x14ac:dyDescent="0.25">
      <c r="A1673" s="131"/>
      <c r="B1673" s="39"/>
      <c r="C1673" s="39"/>
      <c r="D1673" s="93"/>
      <c r="E1673" s="68"/>
      <c r="F1673" s="40"/>
      <c r="G1673" s="94"/>
      <c r="H1673" s="38"/>
      <c r="I1673" s="95"/>
      <c r="J1673" s="40"/>
      <c r="K1673" s="38"/>
      <c r="L1673" s="95"/>
      <c r="M1673" s="40"/>
      <c r="N1673" s="38"/>
      <c r="O1673" s="95"/>
      <c r="P1673" s="68"/>
      <c r="Q1673" s="226"/>
      <c r="R1673" s="227"/>
      <c r="S1673" s="227"/>
      <c r="T1673" s="227"/>
      <c r="U1673" s="227"/>
      <c r="V1673" s="227"/>
      <c r="W1673" s="227"/>
      <c r="X1673" s="227"/>
      <c r="Y1673" s="227"/>
      <c r="Z1673" s="227"/>
      <c r="AA1673" s="227"/>
      <c r="AB1673" s="228"/>
      <c r="AC1673" s="149">
        <f>IF($D1673="",0,IF($E1673="",0,IF(VLOOKUP($E1673,paramètres!$E$33:$F$44,2,FALSE)&lt;=VLOOKUP($AC$18,paramètres!$E$33:$F$44,2,FALSE),Q1673*$D1673,0)))</f>
        <v>0</v>
      </c>
      <c r="AD1673" s="13">
        <f>IF($D1673="",0,IF($E1673="",0,IF(VLOOKUP($E1673,paramètres!$E$33:$F$44,2,FALSE)&lt;=VLOOKUP($AD$18,paramètres!$E$33:$F$44,2,FALSE),R1673*$D1673,0)))</f>
        <v>0</v>
      </c>
      <c r="AE1673" s="13">
        <f>IF($D1673="",0,IF($E1673="",0,IF(VLOOKUP($E1673,paramètres!$E$33:$F$44,2,FALSE)&lt;=VLOOKUP($AE$18,paramètres!$E$33:$F$44,2,FALSE),S1673*$D1673,0)))</f>
        <v>0</v>
      </c>
      <c r="AF1673" s="13">
        <f>IF($D1673="",0,IF($E1673="",0,IF(VLOOKUP($E1673,paramètres!$E$33:$F$44,2,FALSE)&lt;=VLOOKUP($AF$18,paramètres!$E$33:$F$44,2,FALSE),T1673*$D1673,0)))</f>
        <v>0</v>
      </c>
      <c r="AG1673" s="13">
        <f>IF($D1673="",0,IF($E1673="",0,IF(VLOOKUP($E1673,paramètres!$E$33:$F$44,2,FALSE)&lt;=VLOOKUP($AG$18,paramètres!$E$33:$F$44,2,FALSE),U1673*$D1673,0)))</f>
        <v>0</v>
      </c>
      <c r="AH1673" s="13">
        <f>IF($D1673="",0,IF($E1673="",0,IF(VLOOKUP($E1673,paramètres!$E$33:$F$44,2,FALSE)&lt;=VLOOKUP($AH$18,paramètres!$E$33:$F$44,2,FALSE),V1673*$D1673,0)))</f>
        <v>0</v>
      </c>
      <c r="AI1673" s="13">
        <f>IF($D1673="",0,IF($E1673="",0,IF(VLOOKUP($E1673,paramètres!$E$33:$F$44,2,FALSE)&lt;=VLOOKUP($AI$18,paramètres!$E$33:$F$44,2,FALSE),W1673*$D1673,0)))</f>
        <v>0</v>
      </c>
      <c r="AJ1673" s="13">
        <f>IF($D1673="",0,IF($E1673="",0,IF(VLOOKUP($E1673,paramètres!$E$33:$F$44,2,FALSE)&lt;=VLOOKUP($AJ$18,paramètres!$E$33:$F$44,2,FALSE),X1673*$D1673,0)))</f>
        <v>0</v>
      </c>
      <c r="AK1673" s="13">
        <f>IF($D1673="",0,IF($E1673="",0,IF(VLOOKUP($E1673,paramètres!$E$33:$F$44,2,FALSE)&lt;=VLOOKUP($AK$18,paramètres!$E$33:$F$44,2,FALSE),Y1673*$D1673,0)))</f>
        <v>0</v>
      </c>
      <c r="AL1673" s="13">
        <f>IF($D1673="",0,IF($E1673="",0,IF(VLOOKUP($E1673,paramètres!$E$33:$F$44,2,FALSE)&lt;=VLOOKUP($AL$18,paramètres!$E$33:$F$44,2,FALSE),Z1673*$D1673,0)))</f>
        <v>0</v>
      </c>
      <c r="AM1673" s="13">
        <f>IF($D1673="",0,IF($E1673="",0,IF(VLOOKUP($E1673,paramètres!$E$33:$F$44,2,FALSE)&lt;=VLOOKUP($AM$18,paramètres!$E$33:$F$44,2,FALSE),AA1673*$D1673,0)))</f>
        <v>0</v>
      </c>
      <c r="AN1673" s="154">
        <f>IF($D1673="",0,IF($E1673="",0,IF(VLOOKUP($E1673,paramètres!$E$33:$F$44,2,FALSE)&lt;=VLOOKUP($AN$18,paramètres!$E$33:$F$44,2,FALSE),AB1673*$D1673,0)))</f>
        <v>0</v>
      </c>
      <c r="AO1673" s="149" t="str">
        <f>IF(paramètres!$B$28=1,((SUM(Q1673:Z1673)/1.02)+SUM(AA1673:AB1673))*0.0303/9*COUNT(Q1673:Y1673),IF(paramètres!$B$28=2,(SUM(Q1673:AB1673))*0.0303/9*COUNT(Q1673:Y1673),"Missing Delta option"))</f>
        <v>Missing Delta option</v>
      </c>
      <c r="AP1673" s="13" t="str">
        <f>IF(paramètres!$B$28=1,(((SUM(Q1673:Z1673)/1.02)+SUM(AA1673:AB1673))+((SUM(AC1673:AL1673)/1.02)+SUM(AM1673:AO1673)))*cotpatr,IF(paramètres!$B$28=2,(SUM(Q1673:AO1673)*cotpatr),"Missing Delta Option"))</f>
        <v>Missing Delta Option</v>
      </c>
      <c r="AQ1673" s="13" t="str" cm="1">
        <f t="array" ref="AQ1673">IF(paramètres!$B$28=1,(((SUM(Q1673:Z1673)/1.02)+SUM(AA1673:AB1673))+((SUM(AC1673:AN1673)/1.02)+SUM(AM1673:AN1673)))/12*pécule,IF(paramètres!$B$28=2,SUM(Q1673:AN1673)/12*pécule,"Missing Delta Option"))</f>
        <v>Missing Delta Option</v>
      </c>
      <c r="AR1673" s="132" t="e">
        <f>IF(paramètres!$B$28=1,(((SUM(Q1673:Z1673)/1.02)+SUM(AA1673:AB1673))+((SUM(AC1673:AN1673)/1.02)+SUM(AM1673:AN1673)))+AO1673+AP1673+AQ1673,SUM(Q1673:AN1673)+AO1673+AP1673+AQ1673)</f>
        <v>#VALUE!</v>
      </c>
    </row>
    <row r="1674" spans="1:44" x14ac:dyDescent="0.25">
      <c r="A1674" s="131"/>
      <c r="B1674" s="39"/>
      <c r="C1674" s="39"/>
      <c r="D1674" s="93"/>
      <c r="E1674" s="68"/>
      <c r="F1674" s="40"/>
      <c r="G1674" s="94"/>
      <c r="H1674" s="38"/>
      <c r="I1674" s="95"/>
      <c r="J1674" s="40"/>
      <c r="K1674" s="38"/>
      <c r="L1674" s="95"/>
      <c r="M1674" s="40"/>
      <c r="N1674" s="38"/>
      <c r="O1674" s="95"/>
      <c r="P1674" s="68"/>
      <c r="Q1674" s="226"/>
      <c r="R1674" s="227"/>
      <c r="S1674" s="227"/>
      <c r="T1674" s="227"/>
      <c r="U1674" s="227"/>
      <c r="V1674" s="227"/>
      <c r="W1674" s="227"/>
      <c r="X1674" s="227"/>
      <c r="Y1674" s="227"/>
      <c r="Z1674" s="227"/>
      <c r="AA1674" s="227"/>
      <c r="AB1674" s="228"/>
      <c r="AC1674" s="149">
        <f>IF($D1674="",0,IF($E1674="",0,IF(VLOOKUP($E1674,paramètres!$E$33:$F$44,2,FALSE)&lt;=VLOOKUP($AC$18,paramètres!$E$33:$F$44,2,FALSE),Q1674*$D1674,0)))</f>
        <v>0</v>
      </c>
      <c r="AD1674" s="13">
        <f>IF($D1674="",0,IF($E1674="",0,IF(VLOOKUP($E1674,paramètres!$E$33:$F$44,2,FALSE)&lt;=VLOOKUP($AD$18,paramètres!$E$33:$F$44,2,FALSE),R1674*$D1674,0)))</f>
        <v>0</v>
      </c>
      <c r="AE1674" s="13">
        <f>IF($D1674="",0,IF($E1674="",0,IF(VLOOKUP($E1674,paramètres!$E$33:$F$44,2,FALSE)&lt;=VLOOKUP($AE$18,paramètres!$E$33:$F$44,2,FALSE),S1674*$D1674,0)))</f>
        <v>0</v>
      </c>
      <c r="AF1674" s="13">
        <f>IF($D1674="",0,IF($E1674="",0,IF(VLOOKUP($E1674,paramètres!$E$33:$F$44,2,FALSE)&lt;=VLOOKUP($AF$18,paramètres!$E$33:$F$44,2,FALSE),T1674*$D1674,0)))</f>
        <v>0</v>
      </c>
      <c r="AG1674" s="13">
        <f>IF($D1674="",0,IF($E1674="",0,IF(VLOOKUP($E1674,paramètres!$E$33:$F$44,2,FALSE)&lt;=VLOOKUP($AG$18,paramètres!$E$33:$F$44,2,FALSE),U1674*$D1674,0)))</f>
        <v>0</v>
      </c>
      <c r="AH1674" s="13">
        <f>IF($D1674="",0,IF($E1674="",0,IF(VLOOKUP($E1674,paramètres!$E$33:$F$44,2,FALSE)&lt;=VLOOKUP($AH$18,paramètres!$E$33:$F$44,2,FALSE),V1674*$D1674,0)))</f>
        <v>0</v>
      </c>
      <c r="AI1674" s="13">
        <f>IF($D1674="",0,IF($E1674="",0,IF(VLOOKUP($E1674,paramètres!$E$33:$F$44,2,FALSE)&lt;=VLOOKUP($AI$18,paramètres!$E$33:$F$44,2,FALSE),W1674*$D1674,0)))</f>
        <v>0</v>
      </c>
      <c r="AJ1674" s="13">
        <f>IF($D1674="",0,IF($E1674="",0,IF(VLOOKUP($E1674,paramètres!$E$33:$F$44,2,FALSE)&lt;=VLOOKUP($AJ$18,paramètres!$E$33:$F$44,2,FALSE),X1674*$D1674,0)))</f>
        <v>0</v>
      </c>
      <c r="AK1674" s="13">
        <f>IF($D1674="",0,IF($E1674="",0,IF(VLOOKUP($E1674,paramètres!$E$33:$F$44,2,FALSE)&lt;=VLOOKUP($AK$18,paramètres!$E$33:$F$44,2,FALSE),Y1674*$D1674,0)))</f>
        <v>0</v>
      </c>
      <c r="AL1674" s="13">
        <f>IF($D1674="",0,IF($E1674="",0,IF(VLOOKUP($E1674,paramètres!$E$33:$F$44,2,FALSE)&lt;=VLOOKUP($AL$18,paramètres!$E$33:$F$44,2,FALSE),Z1674*$D1674,0)))</f>
        <v>0</v>
      </c>
      <c r="AM1674" s="13">
        <f>IF($D1674="",0,IF($E1674="",0,IF(VLOOKUP($E1674,paramètres!$E$33:$F$44,2,FALSE)&lt;=VLOOKUP($AM$18,paramètres!$E$33:$F$44,2,FALSE),AA1674*$D1674,0)))</f>
        <v>0</v>
      </c>
      <c r="AN1674" s="154">
        <f>IF($D1674="",0,IF($E1674="",0,IF(VLOOKUP($E1674,paramètres!$E$33:$F$44,2,FALSE)&lt;=VLOOKUP($AN$18,paramètres!$E$33:$F$44,2,FALSE),AB1674*$D1674,0)))</f>
        <v>0</v>
      </c>
      <c r="AO1674" s="149" t="str">
        <f>IF(paramètres!$B$28=1,((SUM(Q1674:Z1674)/1.02)+SUM(AA1674:AB1674))*0.0303/9*COUNT(Q1674:Y1674),IF(paramètres!$B$28=2,(SUM(Q1674:AB1674))*0.0303/9*COUNT(Q1674:Y1674),"Missing Delta option"))</f>
        <v>Missing Delta option</v>
      </c>
      <c r="AP1674" s="13" t="str">
        <f>IF(paramètres!$B$28=1,(((SUM(Q1674:Z1674)/1.02)+SUM(AA1674:AB1674))+((SUM(AC1674:AL1674)/1.02)+SUM(AM1674:AO1674)))*cotpatr,IF(paramètres!$B$28=2,(SUM(Q1674:AO1674)*cotpatr),"Missing Delta Option"))</f>
        <v>Missing Delta Option</v>
      </c>
      <c r="AQ1674" s="13" t="str" cm="1">
        <f t="array" ref="AQ1674">IF(paramètres!$B$28=1,(((SUM(Q1674:Z1674)/1.02)+SUM(AA1674:AB1674))+((SUM(AC1674:AN1674)/1.02)+SUM(AM1674:AN1674)))/12*pécule,IF(paramètres!$B$28=2,SUM(Q1674:AN1674)/12*pécule,"Missing Delta Option"))</f>
        <v>Missing Delta Option</v>
      </c>
      <c r="AR1674" s="132" t="e">
        <f>IF(paramètres!$B$28=1,(((SUM(Q1674:Z1674)/1.02)+SUM(AA1674:AB1674))+((SUM(AC1674:AN1674)/1.02)+SUM(AM1674:AN1674)))+AO1674+AP1674+AQ1674,SUM(Q1674:AN1674)+AO1674+AP1674+AQ1674)</f>
        <v>#VALUE!</v>
      </c>
    </row>
    <row r="1675" spans="1:44" x14ac:dyDescent="0.25">
      <c r="A1675" s="131"/>
      <c r="B1675" s="39"/>
      <c r="C1675" s="39"/>
      <c r="D1675" s="93"/>
      <c r="E1675" s="68"/>
      <c r="F1675" s="40"/>
      <c r="G1675" s="94"/>
      <c r="H1675" s="38"/>
      <c r="I1675" s="95"/>
      <c r="J1675" s="40"/>
      <c r="K1675" s="38"/>
      <c r="L1675" s="95"/>
      <c r="M1675" s="40"/>
      <c r="N1675" s="38"/>
      <c r="O1675" s="95"/>
      <c r="P1675" s="68"/>
      <c r="Q1675" s="226"/>
      <c r="R1675" s="227"/>
      <c r="S1675" s="227"/>
      <c r="T1675" s="227"/>
      <c r="U1675" s="227"/>
      <c r="V1675" s="227"/>
      <c r="W1675" s="227"/>
      <c r="X1675" s="227"/>
      <c r="Y1675" s="227"/>
      <c r="Z1675" s="227"/>
      <c r="AA1675" s="227"/>
      <c r="AB1675" s="228"/>
      <c r="AC1675" s="149">
        <f>IF($D1675="",0,IF($E1675="",0,IF(VLOOKUP($E1675,paramètres!$E$33:$F$44,2,FALSE)&lt;=VLOOKUP($AC$18,paramètres!$E$33:$F$44,2,FALSE),Q1675*$D1675,0)))</f>
        <v>0</v>
      </c>
      <c r="AD1675" s="13">
        <f>IF($D1675="",0,IF($E1675="",0,IF(VLOOKUP($E1675,paramètres!$E$33:$F$44,2,FALSE)&lt;=VLOOKUP($AD$18,paramètres!$E$33:$F$44,2,FALSE),R1675*$D1675,0)))</f>
        <v>0</v>
      </c>
      <c r="AE1675" s="13">
        <f>IF($D1675="",0,IF($E1675="",0,IF(VLOOKUP($E1675,paramètres!$E$33:$F$44,2,FALSE)&lt;=VLOOKUP($AE$18,paramètres!$E$33:$F$44,2,FALSE),S1675*$D1675,0)))</f>
        <v>0</v>
      </c>
      <c r="AF1675" s="13">
        <f>IF($D1675="",0,IF($E1675="",0,IF(VLOOKUP($E1675,paramètres!$E$33:$F$44,2,FALSE)&lt;=VLOOKUP($AF$18,paramètres!$E$33:$F$44,2,FALSE),T1675*$D1675,0)))</f>
        <v>0</v>
      </c>
      <c r="AG1675" s="13">
        <f>IF($D1675="",0,IF($E1675="",0,IF(VLOOKUP($E1675,paramètres!$E$33:$F$44,2,FALSE)&lt;=VLOOKUP($AG$18,paramètres!$E$33:$F$44,2,FALSE),U1675*$D1675,0)))</f>
        <v>0</v>
      </c>
      <c r="AH1675" s="13">
        <f>IF($D1675="",0,IF($E1675="",0,IF(VLOOKUP($E1675,paramètres!$E$33:$F$44,2,FALSE)&lt;=VLOOKUP($AH$18,paramètres!$E$33:$F$44,2,FALSE),V1675*$D1675,0)))</f>
        <v>0</v>
      </c>
      <c r="AI1675" s="13">
        <f>IF($D1675="",0,IF($E1675="",0,IF(VLOOKUP($E1675,paramètres!$E$33:$F$44,2,FALSE)&lt;=VLOOKUP($AI$18,paramètres!$E$33:$F$44,2,FALSE),W1675*$D1675,0)))</f>
        <v>0</v>
      </c>
      <c r="AJ1675" s="13">
        <f>IF($D1675="",0,IF($E1675="",0,IF(VLOOKUP($E1675,paramètres!$E$33:$F$44,2,FALSE)&lt;=VLOOKUP($AJ$18,paramètres!$E$33:$F$44,2,FALSE),X1675*$D1675,0)))</f>
        <v>0</v>
      </c>
      <c r="AK1675" s="13">
        <f>IF($D1675="",0,IF($E1675="",0,IF(VLOOKUP($E1675,paramètres!$E$33:$F$44,2,FALSE)&lt;=VLOOKUP($AK$18,paramètres!$E$33:$F$44,2,FALSE),Y1675*$D1675,0)))</f>
        <v>0</v>
      </c>
      <c r="AL1675" s="13">
        <f>IF($D1675="",0,IF($E1675="",0,IF(VLOOKUP($E1675,paramètres!$E$33:$F$44,2,FALSE)&lt;=VLOOKUP($AL$18,paramètres!$E$33:$F$44,2,FALSE),Z1675*$D1675,0)))</f>
        <v>0</v>
      </c>
      <c r="AM1675" s="13">
        <f>IF($D1675="",0,IF($E1675="",0,IF(VLOOKUP($E1675,paramètres!$E$33:$F$44,2,FALSE)&lt;=VLOOKUP($AM$18,paramètres!$E$33:$F$44,2,FALSE),AA1675*$D1675,0)))</f>
        <v>0</v>
      </c>
      <c r="AN1675" s="154">
        <f>IF($D1675="",0,IF($E1675="",0,IF(VLOOKUP($E1675,paramètres!$E$33:$F$44,2,FALSE)&lt;=VLOOKUP($AN$18,paramètres!$E$33:$F$44,2,FALSE),AB1675*$D1675,0)))</f>
        <v>0</v>
      </c>
      <c r="AO1675" s="149" t="str">
        <f>IF(paramètres!$B$28=1,((SUM(Q1675:Z1675)/1.02)+SUM(AA1675:AB1675))*0.0303/9*COUNT(Q1675:Y1675),IF(paramètres!$B$28=2,(SUM(Q1675:AB1675))*0.0303/9*COUNT(Q1675:Y1675),"Missing Delta option"))</f>
        <v>Missing Delta option</v>
      </c>
      <c r="AP1675" s="13" t="str">
        <f>IF(paramètres!$B$28=1,(((SUM(Q1675:Z1675)/1.02)+SUM(AA1675:AB1675))+((SUM(AC1675:AL1675)/1.02)+SUM(AM1675:AO1675)))*cotpatr,IF(paramètres!$B$28=2,(SUM(Q1675:AO1675)*cotpatr),"Missing Delta Option"))</f>
        <v>Missing Delta Option</v>
      </c>
      <c r="AQ1675" s="13" t="str" cm="1">
        <f t="array" ref="AQ1675">IF(paramètres!$B$28=1,(((SUM(Q1675:Z1675)/1.02)+SUM(AA1675:AB1675))+((SUM(AC1675:AN1675)/1.02)+SUM(AM1675:AN1675)))/12*pécule,IF(paramètres!$B$28=2,SUM(Q1675:AN1675)/12*pécule,"Missing Delta Option"))</f>
        <v>Missing Delta Option</v>
      </c>
      <c r="AR1675" s="132" t="e">
        <f>IF(paramètres!$B$28=1,(((SUM(Q1675:Z1675)/1.02)+SUM(AA1675:AB1675))+((SUM(AC1675:AN1675)/1.02)+SUM(AM1675:AN1675)))+AO1675+AP1675+AQ1675,SUM(Q1675:AN1675)+AO1675+AP1675+AQ1675)</f>
        <v>#VALUE!</v>
      </c>
    </row>
    <row r="1676" spans="1:44" x14ac:dyDescent="0.25">
      <c r="A1676" s="131"/>
      <c r="B1676" s="39"/>
      <c r="C1676" s="39"/>
      <c r="D1676" s="93"/>
      <c r="E1676" s="68"/>
      <c r="F1676" s="40"/>
      <c r="G1676" s="94"/>
      <c r="H1676" s="38"/>
      <c r="I1676" s="95"/>
      <c r="J1676" s="40"/>
      <c r="K1676" s="38"/>
      <c r="L1676" s="95"/>
      <c r="M1676" s="40"/>
      <c r="N1676" s="38"/>
      <c r="O1676" s="95"/>
      <c r="P1676" s="68"/>
      <c r="Q1676" s="226"/>
      <c r="R1676" s="227"/>
      <c r="S1676" s="227"/>
      <c r="T1676" s="227"/>
      <c r="U1676" s="227"/>
      <c r="V1676" s="227"/>
      <c r="W1676" s="227"/>
      <c r="X1676" s="227"/>
      <c r="Y1676" s="227"/>
      <c r="Z1676" s="227"/>
      <c r="AA1676" s="227"/>
      <c r="AB1676" s="228"/>
      <c r="AC1676" s="149">
        <f>IF($D1676="",0,IF($E1676="",0,IF(VLOOKUP($E1676,paramètres!$E$33:$F$44,2,FALSE)&lt;=VLOOKUP($AC$18,paramètres!$E$33:$F$44,2,FALSE),Q1676*$D1676,0)))</f>
        <v>0</v>
      </c>
      <c r="AD1676" s="13">
        <f>IF($D1676="",0,IF($E1676="",0,IF(VLOOKUP($E1676,paramètres!$E$33:$F$44,2,FALSE)&lt;=VLOOKUP($AD$18,paramètres!$E$33:$F$44,2,FALSE),R1676*$D1676,0)))</f>
        <v>0</v>
      </c>
      <c r="AE1676" s="13">
        <f>IF($D1676="",0,IF($E1676="",0,IF(VLOOKUP($E1676,paramètres!$E$33:$F$44,2,FALSE)&lt;=VLOOKUP($AE$18,paramètres!$E$33:$F$44,2,FALSE),S1676*$D1676,0)))</f>
        <v>0</v>
      </c>
      <c r="AF1676" s="13">
        <f>IF($D1676="",0,IF($E1676="",0,IF(VLOOKUP($E1676,paramètres!$E$33:$F$44,2,FALSE)&lt;=VLOOKUP($AF$18,paramètres!$E$33:$F$44,2,FALSE),T1676*$D1676,0)))</f>
        <v>0</v>
      </c>
      <c r="AG1676" s="13">
        <f>IF($D1676="",0,IF($E1676="",0,IF(VLOOKUP($E1676,paramètres!$E$33:$F$44,2,FALSE)&lt;=VLOOKUP($AG$18,paramètres!$E$33:$F$44,2,FALSE),U1676*$D1676,0)))</f>
        <v>0</v>
      </c>
      <c r="AH1676" s="13">
        <f>IF($D1676="",0,IF($E1676="",0,IF(VLOOKUP($E1676,paramètres!$E$33:$F$44,2,FALSE)&lt;=VLOOKUP($AH$18,paramètres!$E$33:$F$44,2,FALSE),V1676*$D1676,0)))</f>
        <v>0</v>
      </c>
      <c r="AI1676" s="13">
        <f>IF($D1676="",0,IF($E1676="",0,IF(VLOOKUP($E1676,paramètres!$E$33:$F$44,2,FALSE)&lt;=VLOOKUP($AI$18,paramètres!$E$33:$F$44,2,FALSE),W1676*$D1676,0)))</f>
        <v>0</v>
      </c>
      <c r="AJ1676" s="13">
        <f>IF($D1676="",0,IF($E1676="",0,IF(VLOOKUP($E1676,paramètres!$E$33:$F$44,2,FALSE)&lt;=VLOOKUP($AJ$18,paramètres!$E$33:$F$44,2,FALSE),X1676*$D1676,0)))</f>
        <v>0</v>
      </c>
      <c r="AK1676" s="13">
        <f>IF($D1676="",0,IF($E1676="",0,IF(VLOOKUP($E1676,paramètres!$E$33:$F$44,2,FALSE)&lt;=VLOOKUP($AK$18,paramètres!$E$33:$F$44,2,FALSE),Y1676*$D1676,0)))</f>
        <v>0</v>
      </c>
      <c r="AL1676" s="13">
        <f>IF($D1676="",0,IF($E1676="",0,IF(VLOOKUP($E1676,paramètres!$E$33:$F$44,2,FALSE)&lt;=VLOOKUP($AL$18,paramètres!$E$33:$F$44,2,FALSE),Z1676*$D1676,0)))</f>
        <v>0</v>
      </c>
      <c r="AM1676" s="13">
        <f>IF($D1676="",0,IF($E1676="",0,IF(VLOOKUP($E1676,paramètres!$E$33:$F$44,2,FALSE)&lt;=VLOOKUP($AM$18,paramètres!$E$33:$F$44,2,FALSE),AA1676*$D1676,0)))</f>
        <v>0</v>
      </c>
      <c r="AN1676" s="154">
        <f>IF($D1676="",0,IF($E1676="",0,IF(VLOOKUP($E1676,paramètres!$E$33:$F$44,2,FALSE)&lt;=VLOOKUP($AN$18,paramètres!$E$33:$F$44,2,FALSE),AB1676*$D1676,0)))</f>
        <v>0</v>
      </c>
      <c r="AO1676" s="149" t="str">
        <f>IF(paramètres!$B$28=1,((SUM(Q1676:Z1676)/1.02)+SUM(AA1676:AB1676))*0.0303/9*COUNT(Q1676:Y1676),IF(paramètres!$B$28=2,(SUM(Q1676:AB1676))*0.0303/9*COUNT(Q1676:Y1676),"Missing Delta option"))</f>
        <v>Missing Delta option</v>
      </c>
      <c r="AP1676" s="13" t="str">
        <f>IF(paramètres!$B$28=1,(((SUM(Q1676:Z1676)/1.02)+SUM(AA1676:AB1676))+((SUM(AC1676:AL1676)/1.02)+SUM(AM1676:AO1676)))*cotpatr,IF(paramètres!$B$28=2,(SUM(Q1676:AO1676)*cotpatr),"Missing Delta Option"))</f>
        <v>Missing Delta Option</v>
      </c>
      <c r="AQ1676" s="13" t="str" cm="1">
        <f t="array" ref="AQ1676">IF(paramètres!$B$28=1,(((SUM(Q1676:Z1676)/1.02)+SUM(AA1676:AB1676))+((SUM(AC1676:AN1676)/1.02)+SUM(AM1676:AN1676)))/12*pécule,IF(paramètres!$B$28=2,SUM(Q1676:AN1676)/12*pécule,"Missing Delta Option"))</f>
        <v>Missing Delta Option</v>
      </c>
      <c r="AR1676" s="132" t="e">
        <f>IF(paramètres!$B$28=1,(((SUM(Q1676:Z1676)/1.02)+SUM(AA1676:AB1676))+((SUM(AC1676:AN1676)/1.02)+SUM(AM1676:AN1676)))+AO1676+AP1676+AQ1676,SUM(Q1676:AN1676)+AO1676+AP1676+AQ1676)</f>
        <v>#VALUE!</v>
      </c>
    </row>
    <row r="1677" spans="1:44" x14ac:dyDescent="0.25">
      <c r="A1677" s="131"/>
      <c r="B1677" s="39"/>
      <c r="C1677" s="39"/>
      <c r="D1677" s="93"/>
      <c r="E1677" s="68"/>
      <c r="F1677" s="40"/>
      <c r="G1677" s="94"/>
      <c r="H1677" s="38"/>
      <c r="I1677" s="95"/>
      <c r="J1677" s="40"/>
      <c r="K1677" s="38"/>
      <c r="L1677" s="95"/>
      <c r="M1677" s="40"/>
      <c r="N1677" s="38"/>
      <c r="O1677" s="95"/>
      <c r="P1677" s="68"/>
      <c r="Q1677" s="226"/>
      <c r="R1677" s="227"/>
      <c r="S1677" s="227"/>
      <c r="T1677" s="227"/>
      <c r="U1677" s="227"/>
      <c r="V1677" s="227"/>
      <c r="W1677" s="227"/>
      <c r="X1677" s="227"/>
      <c r="Y1677" s="227"/>
      <c r="Z1677" s="227"/>
      <c r="AA1677" s="227"/>
      <c r="AB1677" s="228"/>
      <c r="AC1677" s="149">
        <f>IF($D1677="",0,IF($E1677="",0,IF(VLOOKUP($E1677,paramètres!$E$33:$F$44,2,FALSE)&lt;=VLOOKUP($AC$18,paramètres!$E$33:$F$44,2,FALSE),Q1677*$D1677,0)))</f>
        <v>0</v>
      </c>
      <c r="AD1677" s="13">
        <f>IF($D1677="",0,IF($E1677="",0,IF(VLOOKUP($E1677,paramètres!$E$33:$F$44,2,FALSE)&lt;=VLOOKUP($AD$18,paramètres!$E$33:$F$44,2,FALSE),R1677*$D1677,0)))</f>
        <v>0</v>
      </c>
      <c r="AE1677" s="13">
        <f>IF($D1677="",0,IF($E1677="",0,IF(VLOOKUP($E1677,paramètres!$E$33:$F$44,2,FALSE)&lt;=VLOOKUP($AE$18,paramètres!$E$33:$F$44,2,FALSE),S1677*$D1677,0)))</f>
        <v>0</v>
      </c>
      <c r="AF1677" s="13">
        <f>IF($D1677="",0,IF($E1677="",0,IF(VLOOKUP($E1677,paramètres!$E$33:$F$44,2,FALSE)&lt;=VLOOKUP($AF$18,paramètres!$E$33:$F$44,2,FALSE),T1677*$D1677,0)))</f>
        <v>0</v>
      </c>
      <c r="AG1677" s="13">
        <f>IF($D1677="",0,IF($E1677="",0,IF(VLOOKUP($E1677,paramètres!$E$33:$F$44,2,FALSE)&lt;=VLOOKUP($AG$18,paramètres!$E$33:$F$44,2,FALSE),U1677*$D1677,0)))</f>
        <v>0</v>
      </c>
      <c r="AH1677" s="13">
        <f>IF($D1677="",0,IF($E1677="",0,IF(VLOOKUP($E1677,paramètres!$E$33:$F$44,2,FALSE)&lt;=VLOOKUP($AH$18,paramètres!$E$33:$F$44,2,FALSE),V1677*$D1677,0)))</f>
        <v>0</v>
      </c>
      <c r="AI1677" s="13">
        <f>IF($D1677="",0,IF($E1677="",0,IF(VLOOKUP($E1677,paramètres!$E$33:$F$44,2,FALSE)&lt;=VLOOKUP($AI$18,paramètres!$E$33:$F$44,2,FALSE),W1677*$D1677,0)))</f>
        <v>0</v>
      </c>
      <c r="AJ1677" s="13">
        <f>IF($D1677="",0,IF($E1677="",0,IF(VLOOKUP($E1677,paramètres!$E$33:$F$44,2,FALSE)&lt;=VLOOKUP($AJ$18,paramètres!$E$33:$F$44,2,FALSE),X1677*$D1677,0)))</f>
        <v>0</v>
      </c>
      <c r="AK1677" s="13">
        <f>IF($D1677="",0,IF($E1677="",0,IF(VLOOKUP($E1677,paramètres!$E$33:$F$44,2,FALSE)&lt;=VLOOKUP($AK$18,paramètres!$E$33:$F$44,2,FALSE),Y1677*$D1677,0)))</f>
        <v>0</v>
      </c>
      <c r="AL1677" s="13">
        <f>IF($D1677="",0,IF($E1677="",0,IF(VLOOKUP($E1677,paramètres!$E$33:$F$44,2,FALSE)&lt;=VLOOKUP($AL$18,paramètres!$E$33:$F$44,2,FALSE),Z1677*$D1677,0)))</f>
        <v>0</v>
      </c>
      <c r="AM1677" s="13">
        <f>IF($D1677="",0,IF($E1677="",0,IF(VLOOKUP($E1677,paramètres!$E$33:$F$44,2,FALSE)&lt;=VLOOKUP($AM$18,paramètres!$E$33:$F$44,2,FALSE),AA1677*$D1677,0)))</f>
        <v>0</v>
      </c>
      <c r="AN1677" s="154">
        <f>IF($D1677="",0,IF($E1677="",0,IF(VLOOKUP($E1677,paramètres!$E$33:$F$44,2,FALSE)&lt;=VLOOKUP($AN$18,paramètres!$E$33:$F$44,2,FALSE),AB1677*$D1677,0)))</f>
        <v>0</v>
      </c>
      <c r="AO1677" s="149" t="str">
        <f>IF(paramètres!$B$28=1,((SUM(Q1677:Z1677)/1.02)+SUM(AA1677:AB1677))*0.0303/9*COUNT(Q1677:Y1677),IF(paramètres!$B$28=2,(SUM(Q1677:AB1677))*0.0303/9*COUNT(Q1677:Y1677),"Missing Delta option"))</f>
        <v>Missing Delta option</v>
      </c>
      <c r="AP1677" s="13" t="str">
        <f>IF(paramètres!$B$28=1,(((SUM(Q1677:Z1677)/1.02)+SUM(AA1677:AB1677))+((SUM(AC1677:AL1677)/1.02)+SUM(AM1677:AO1677)))*cotpatr,IF(paramètres!$B$28=2,(SUM(Q1677:AO1677)*cotpatr),"Missing Delta Option"))</f>
        <v>Missing Delta Option</v>
      </c>
      <c r="AQ1677" s="13" t="str" cm="1">
        <f t="array" ref="AQ1677">IF(paramètres!$B$28=1,(((SUM(Q1677:Z1677)/1.02)+SUM(AA1677:AB1677))+((SUM(AC1677:AN1677)/1.02)+SUM(AM1677:AN1677)))/12*pécule,IF(paramètres!$B$28=2,SUM(Q1677:AN1677)/12*pécule,"Missing Delta Option"))</f>
        <v>Missing Delta Option</v>
      </c>
      <c r="AR1677" s="132" t="e">
        <f>IF(paramètres!$B$28=1,(((SUM(Q1677:Z1677)/1.02)+SUM(AA1677:AB1677))+((SUM(AC1677:AN1677)/1.02)+SUM(AM1677:AN1677)))+AO1677+AP1677+AQ1677,SUM(Q1677:AN1677)+AO1677+AP1677+AQ1677)</f>
        <v>#VALUE!</v>
      </c>
    </row>
    <row r="1678" spans="1:44" x14ac:dyDescent="0.25">
      <c r="A1678" s="131"/>
      <c r="B1678" s="39"/>
      <c r="C1678" s="39"/>
      <c r="D1678" s="93"/>
      <c r="E1678" s="68"/>
      <c r="F1678" s="40"/>
      <c r="G1678" s="94"/>
      <c r="H1678" s="38"/>
      <c r="I1678" s="95"/>
      <c r="J1678" s="40"/>
      <c r="K1678" s="38"/>
      <c r="L1678" s="95"/>
      <c r="M1678" s="40"/>
      <c r="N1678" s="38"/>
      <c r="O1678" s="95"/>
      <c r="P1678" s="68"/>
      <c r="Q1678" s="226"/>
      <c r="R1678" s="227"/>
      <c r="S1678" s="227"/>
      <c r="T1678" s="227"/>
      <c r="U1678" s="227"/>
      <c r="V1678" s="227"/>
      <c r="W1678" s="227"/>
      <c r="X1678" s="227"/>
      <c r="Y1678" s="227"/>
      <c r="Z1678" s="227"/>
      <c r="AA1678" s="227"/>
      <c r="AB1678" s="228"/>
      <c r="AC1678" s="149">
        <f>IF($D1678="",0,IF($E1678="",0,IF(VLOOKUP($E1678,paramètres!$E$33:$F$44,2,FALSE)&lt;=VLOOKUP($AC$18,paramètres!$E$33:$F$44,2,FALSE),Q1678*$D1678,0)))</f>
        <v>0</v>
      </c>
      <c r="AD1678" s="13">
        <f>IF($D1678="",0,IF($E1678="",0,IF(VLOOKUP($E1678,paramètres!$E$33:$F$44,2,FALSE)&lt;=VLOOKUP($AD$18,paramètres!$E$33:$F$44,2,FALSE),R1678*$D1678,0)))</f>
        <v>0</v>
      </c>
      <c r="AE1678" s="13">
        <f>IF($D1678="",0,IF($E1678="",0,IF(VLOOKUP($E1678,paramètres!$E$33:$F$44,2,FALSE)&lt;=VLOOKUP($AE$18,paramètres!$E$33:$F$44,2,FALSE),S1678*$D1678,0)))</f>
        <v>0</v>
      </c>
      <c r="AF1678" s="13">
        <f>IF($D1678="",0,IF($E1678="",0,IF(VLOOKUP($E1678,paramètres!$E$33:$F$44,2,FALSE)&lt;=VLOOKUP($AF$18,paramètres!$E$33:$F$44,2,FALSE),T1678*$D1678,0)))</f>
        <v>0</v>
      </c>
      <c r="AG1678" s="13">
        <f>IF($D1678="",0,IF($E1678="",0,IF(VLOOKUP($E1678,paramètres!$E$33:$F$44,2,FALSE)&lt;=VLOOKUP($AG$18,paramètres!$E$33:$F$44,2,FALSE),U1678*$D1678,0)))</f>
        <v>0</v>
      </c>
      <c r="AH1678" s="13">
        <f>IF($D1678="",0,IF($E1678="",0,IF(VLOOKUP($E1678,paramètres!$E$33:$F$44,2,FALSE)&lt;=VLOOKUP($AH$18,paramètres!$E$33:$F$44,2,FALSE),V1678*$D1678,0)))</f>
        <v>0</v>
      </c>
      <c r="AI1678" s="13">
        <f>IF($D1678="",0,IF($E1678="",0,IF(VLOOKUP($E1678,paramètres!$E$33:$F$44,2,FALSE)&lt;=VLOOKUP($AI$18,paramètres!$E$33:$F$44,2,FALSE),W1678*$D1678,0)))</f>
        <v>0</v>
      </c>
      <c r="AJ1678" s="13">
        <f>IF($D1678="",0,IF($E1678="",0,IF(VLOOKUP($E1678,paramètres!$E$33:$F$44,2,FALSE)&lt;=VLOOKUP($AJ$18,paramètres!$E$33:$F$44,2,FALSE),X1678*$D1678,0)))</f>
        <v>0</v>
      </c>
      <c r="AK1678" s="13">
        <f>IF($D1678="",0,IF($E1678="",0,IF(VLOOKUP($E1678,paramètres!$E$33:$F$44,2,FALSE)&lt;=VLOOKUP($AK$18,paramètres!$E$33:$F$44,2,FALSE),Y1678*$D1678,0)))</f>
        <v>0</v>
      </c>
      <c r="AL1678" s="13">
        <f>IF($D1678="",0,IF($E1678="",0,IF(VLOOKUP($E1678,paramètres!$E$33:$F$44,2,FALSE)&lt;=VLOOKUP($AL$18,paramètres!$E$33:$F$44,2,FALSE),Z1678*$D1678,0)))</f>
        <v>0</v>
      </c>
      <c r="AM1678" s="13">
        <f>IF($D1678="",0,IF($E1678="",0,IF(VLOOKUP($E1678,paramètres!$E$33:$F$44,2,FALSE)&lt;=VLOOKUP($AM$18,paramètres!$E$33:$F$44,2,FALSE),AA1678*$D1678,0)))</f>
        <v>0</v>
      </c>
      <c r="AN1678" s="154">
        <f>IF($D1678="",0,IF($E1678="",0,IF(VLOOKUP($E1678,paramètres!$E$33:$F$44,2,FALSE)&lt;=VLOOKUP($AN$18,paramètres!$E$33:$F$44,2,FALSE),AB1678*$D1678,0)))</f>
        <v>0</v>
      </c>
      <c r="AO1678" s="149" t="str">
        <f>IF(paramètres!$B$28=1,((SUM(Q1678:Z1678)/1.02)+SUM(AA1678:AB1678))*0.0303/9*COUNT(Q1678:Y1678),IF(paramètres!$B$28=2,(SUM(Q1678:AB1678))*0.0303/9*COUNT(Q1678:Y1678),"Missing Delta option"))</f>
        <v>Missing Delta option</v>
      </c>
      <c r="AP1678" s="13" t="str">
        <f>IF(paramètres!$B$28=1,(((SUM(Q1678:Z1678)/1.02)+SUM(AA1678:AB1678))+((SUM(AC1678:AL1678)/1.02)+SUM(AM1678:AO1678)))*cotpatr,IF(paramètres!$B$28=2,(SUM(Q1678:AO1678)*cotpatr),"Missing Delta Option"))</f>
        <v>Missing Delta Option</v>
      </c>
      <c r="AQ1678" s="13" t="str" cm="1">
        <f t="array" ref="AQ1678">IF(paramètres!$B$28=1,(((SUM(Q1678:Z1678)/1.02)+SUM(AA1678:AB1678))+((SUM(AC1678:AN1678)/1.02)+SUM(AM1678:AN1678)))/12*pécule,IF(paramètres!$B$28=2,SUM(Q1678:AN1678)/12*pécule,"Missing Delta Option"))</f>
        <v>Missing Delta Option</v>
      </c>
      <c r="AR1678" s="132" t="e">
        <f>IF(paramètres!$B$28=1,(((SUM(Q1678:Z1678)/1.02)+SUM(AA1678:AB1678))+((SUM(AC1678:AN1678)/1.02)+SUM(AM1678:AN1678)))+AO1678+AP1678+AQ1678,SUM(Q1678:AN1678)+AO1678+AP1678+AQ1678)</f>
        <v>#VALUE!</v>
      </c>
    </row>
    <row r="1679" spans="1:44" x14ac:dyDescent="0.25">
      <c r="A1679" s="131"/>
      <c r="B1679" s="39"/>
      <c r="C1679" s="39"/>
      <c r="D1679" s="93"/>
      <c r="E1679" s="68"/>
      <c r="F1679" s="40"/>
      <c r="G1679" s="94"/>
      <c r="H1679" s="38"/>
      <c r="I1679" s="95"/>
      <c r="J1679" s="40"/>
      <c r="K1679" s="38"/>
      <c r="L1679" s="95"/>
      <c r="M1679" s="40"/>
      <c r="N1679" s="38"/>
      <c r="O1679" s="95"/>
      <c r="P1679" s="68"/>
      <c r="Q1679" s="226"/>
      <c r="R1679" s="227"/>
      <c r="S1679" s="227"/>
      <c r="T1679" s="227"/>
      <c r="U1679" s="227"/>
      <c r="V1679" s="227"/>
      <c r="W1679" s="227"/>
      <c r="X1679" s="227"/>
      <c r="Y1679" s="227"/>
      <c r="Z1679" s="227"/>
      <c r="AA1679" s="227"/>
      <c r="AB1679" s="228"/>
      <c r="AC1679" s="149">
        <f>IF($D1679="",0,IF($E1679="",0,IF(VLOOKUP($E1679,paramètres!$E$33:$F$44,2,FALSE)&lt;=VLOOKUP($AC$18,paramètres!$E$33:$F$44,2,FALSE),Q1679*$D1679,0)))</f>
        <v>0</v>
      </c>
      <c r="AD1679" s="13">
        <f>IF($D1679="",0,IF($E1679="",0,IF(VLOOKUP($E1679,paramètres!$E$33:$F$44,2,FALSE)&lt;=VLOOKUP($AD$18,paramètres!$E$33:$F$44,2,FALSE),R1679*$D1679,0)))</f>
        <v>0</v>
      </c>
      <c r="AE1679" s="13">
        <f>IF($D1679="",0,IF($E1679="",0,IF(VLOOKUP($E1679,paramètres!$E$33:$F$44,2,FALSE)&lt;=VLOOKUP($AE$18,paramètres!$E$33:$F$44,2,FALSE),S1679*$D1679,0)))</f>
        <v>0</v>
      </c>
      <c r="AF1679" s="13">
        <f>IF($D1679="",0,IF($E1679="",0,IF(VLOOKUP($E1679,paramètres!$E$33:$F$44,2,FALSE)&lt;=VLOOKUP($AF$18,paramètres!$E$33:$F$44,2,FALSE),T1679*$D1679,0)))</f>
        <v>0</v>
      </c>
      <c r="AG1679" s="13">
        <f>IF($D1679="",0,IF($E1679="",0,IF(VLOOKUP($E1679,paramètres!$E$33:$F$44,2,FALSE)&lt;=VLOOKUP($AG$18,paramètres!$E$33:$F$44,2,FALSE),U1679*$D1679,0)))</f>
        <v>0</v>
      </c>
      <c r="AH1679" s="13">
        <f>IF($D1679="",0,IF($E1679="",0,IF(VLOOKUP($E1679,paramètres!$E$33:$F$44,2,FALSE)&lt;=VLOOKUP($AH$18,paramètres!$E$33:$F$44,2,FALSE),V1679*$D1679,0)))</f>
        <v>0</v>
      </c>
      <c r="AI1679" s="13">
        <f>IF($D1679="",0,IF($E1679="",0,IF(VLOOKUP($E1679,paramètres!$E$33:$F$44,2,FALSE)&lt;=VLOOKUP($AI$18,paramètres!$E$33:$F$44,2,FALSE),W1679*$D1679,0)))</f>
        <v>0</v>
      </c>
      <c r="AJ1679" s="13">
        <f>IF($D1679="",0,IF($E1679="",0,IF(VLOOKUP($E1679,paramètres!$E$33:$F$44,2,FALSE)&lt;=VLOOKUP($AJ$18,paramètres!$E$33:$F$44,2,FALSE),X1679*$D1679,0)))</f>
        <v>0</v>
      </c>
      <c r="AK1679" s="13">
        <f>IF($D1679="",0,IF($E1679="",0,IF(VLOOKUP($E1679,paramètres!$E$33:$F$44,2,FALSE)&lt;=VLOOKUP($AK$18,paramètres!$E$33:$F$44,2,FALSE),Y1679*$D1679,0)))</f>
        <v>0</v>
      </c>
      <c r="AL1679" s="13">
        <f>IF($D1679="",0,IF($E1679="",0,IF(VLOOKUP($E1679,paramètres!$E$33:$F$44,2,FALSE)&lt;=VLOOKUP($AL$18,paramètres!$E$33:$F$44,2,FALSE),Z1679*$D1679,0)))</f>
        <v>0</v>
      </c>
      <c r="AM1679" s="13">
        <f>IF($D1679="",0,IF($E1679="",0,IF(VLOOKUP($E1679,paramètres!$E$33:$F$44,2,FALSE)&lt;=VLOOKUP($AM$18,paramètres!$E$33:$F$44,2,FALSE),AA1679*$D1679,0)))</f>
        <v>0</v>
      </c>
      <c r="AN1679" s="154">
        <f>IF($D1679="",0,IF($E1679="",0,IF(VLOOKUP($E1679,paramètres!$E$33:$F$44,2,FALSE)&lt;=VLOOKUP($AN$18,paramètres!$E$33:$F$44,2,FALSE),AB1679*$D1679,0)))</f>
        <v>0</v>
      </c>
      <c r="AO1679" s="149" t="str">
        <f>IF(paramètres!$B$28=1,((SUM(Q1679:Z1679)/1.02)+SUM(AA1679:AB1679))*0.0303/9*COUNT(Q1679:Y1679),IF(paramètres!$B$28=2,(SUM(Q1679:AB1679))*0.0303/9*COUNT(Q1679:Y1679),"Missing Delta option"))</f>
        <v>Missing Delta option</v>
      </c>
      <c r="AP1679" s="13" t="str">
        <f>IF(paramètres!$B$28=1,(((SUM(Q1679:Z1679)/1.02)+SUM(AA1679:AB1679))+((SUM(AC1679:AL1679)/1.02)+SUM(AM1679:AO1679)))*cotpatr,IF(paramètres!$B$28=2,(SUM(Q1679:AO1679)*cotpatr),"Missing Delta Option"))</f>
        <v>Missing Delta Option</v>
      </c>
      <c r="AQ1679" s="13" t="str" cm="1">
        <f t="array" ref="AQ1679">IF(paramètres!$B$28=1,(((SUM(Q1679:Z1679)/1.02)+SUM(AA1679:AB1679))+((SUM(AC1679:AN1679)/1.02)+SUM(AM1679:AN1679)))/12*pécule,IF(paramètres!$B$28=2,SUM(Q1679:AN1679)/12*pécule,"Missing Delta Option"))</f>
        <v>Missing Delta Option</v>
      </c>
      <c r="AR1679" s="132" t="e">
        <f>IF(paramètres!$B$28=1,(((SUM(Q1679:Z1679)/1.02)+SUM(AA1679:AB1679))+((SUM(AC1679:AN1679)/1.02)+SUM(AM1679:AN1679)))+AO1679+AP1679+AQ1679,SUM(Q1679:AN1679)+AO1679+AP1679+AQ1679)</f>
        <v>#VALUE!</v>
      </c>
    </row>
    <row r="1680" spans="1:44" x14ac:dyDescent="0.25">
      <c r="A1680" s="131"/>
      <c r="B1680" s="39"/>
      <c r="C1680" s="39"/>
      <c r="D1680" s="93"/>
      <c r="E1680" s="68"/>
      <c r="F1680" s="40"/>
      <c r="G1680" s="94"/>
      <c r="H1680" s="38"/>
      <c r="I1680" s="95"/>
      <c r="J1680" s="40"/>
      <c r="K1680" s="38"/>
      <c r="L1680" s="95"/>
      <c r="M1680" s="40"/>
      <c r="N1680" s="38"/>
      <c r="O1680" s="95"/>
      <c r="P1680" s="68"/>
      <c r="Q1680" s="226"/>
      <c r="R1680" s="227"/>
      <c r="S1680" s="227"/>
      <c r="T1680" s="227"/>
      <c r="U1680" s="227"/>
      <c r="V1680" s="227"/>
      <c r="W1680" s="227"/>
      <c r="X1680" s="227"/>
      <c r="Y1680" s="227"/>
      <c r="Z1680" s="227"/>
      <c r="AA1680" s="227"/>
      <c r="AB1680" s="228"/>
      <c r="AC1680" s="149">
        <f>IF($D1680="",0,IF($E1680="",0,IF(VLOOKUP($E1680,paramètres!$E$33:$F$44,2,FALSE)&lt;=VLOOKUP($AC$18,paramètres!$E$33:$F$44,2,FALSE),Q1680*$D1680,0)))</f>
        <v>0</v>
      </c>
      <c r="AD1680" s="13">
        <f>IF($D1680="",0,IF($E1680="",0,IF(VLOOKUP($E1680,paramètres!$E$33:$F$44,2,FALSE)&lt;=VLOOKUP($AD$18,paramètres!$E$33:$F$44,2,FALSE),R1680*$D1680,0)))</f>
        <v>0</v>
      </c>
      <c r="AE1680" s="13">
        <f>IF($D1680="",0,IF($E1680="",0,IF(VLOOKUP($E1680,paramètres!$E$33:$F$44,2,FALSE)&lt;=VLOOKUP($AE$18,paramètres!$E$33:$F$44,2,FALSE),S1680*$D1680,0)))</f>
        <v>0</v>
      </c>
      <c r="AF1680" s="13">
        <f>IF($D1680="",0,IF($E1680="",0,IF(VLOOKUP($E1680,paramètres!$E$33:$F$44,2,FALSE)&lt;=VLOOKUP($AF$18,paramètres!$E$33:$F$44,2,FALSE),T1680*$D1680,0)))</f>
        <v>0</v>
      </c>
      <c r="AG1680" s="13">
        <f>IF($D1680="",0,IF($E1680="",0,IF(VLOOKUP($E1680,paramètres!$E$33:$F$44,2,FALSE)&lt;=VLOOKUP($AG$18,paramètres!$E$33:$F$44,2,FALSE),U1680*$D1680,0)))</f>
        <v>0</v>
      </c>
      <c r="AH1680" s="13">
        <f>IF($D1680="",0,IF($E1680="",0,IF(VLOOKUP($E1680,paramètres!$E$33:$F$44,2,FALSE)&lt;=VLOOKUP($AH$18,paramètres!$E$33:$F$44,2,FALSE),V1680*$D1680,0)))</f>
        <v>0</v>
      </c>
      <c r="AI1680" s="13">
        <f>IF($D1680="",0,IF($E1680="",0,IF(VLOOKUP($E1680,paramètres!$E$33:$F$44,2,FALSE)&lt;=VLOOKUP($AI$18,paramètres!$E$33:$F$44,2,FALSE),W1680*$D1680,0)))</f>
        <v>0</v>
      </c>
      <c r="AJ1680" s="13">
        <f>IF($D1680="",0,IF($E1680="",0,IF(VLOOKUP($E1680,paramètres!$E$33:$F$44,2,FALSE)&lt;=VLOOKUP($AJ$18,paramètres!$E$33:$F$44,2,FALSE),X1680*$D1680,0)))</f>
        <v>0</v>
      </c>
      <c r="AK1680" s="13">
        <f>IF($D1680="",0,IF($E1680="",0,IF(VLOOKUP($E1680,paramètres!$E$33:$F$44,2,FALSE)&lt;=VLOOKUP($AK$18,paramètres!$E$33:$F$44,2,FALSE),Y1680*$D1680,0)))</f>
        <v>0</v>
      </c>
      <c r="AL1680" s="13">
        <f>IF($D1680="",0,IF($E1680="",0,IF(VLOOKUP($E1680,paramètres!$E$33:$F$44,2,FALSE)&lt;=VLOOKUP($AL$18,paramètres!$E$33:$F$44,2,FALSE),Z1680*$D1680,0)))</f>
        <v>0</v>
      </c>
      <c r="AM1680" s="13">
        <f>IF($D1680="",0,IF($E1680="",0,IF(VLOOKUP($E1680,paramètres!$E$33:$F$44,2,FALSE)&lt;=VLOOKUP($AM$18,paramètres!$E$33:$F$44,2,FALSE),AA1680*$D1680,0)))</f>
        <v>0</v>
      </c>
      <c r="AN1680" s="154">
        <f>IF($D1680="",0,IF($E1680="",0,IF(VLOOKUP($E1680,paramètres!$E$33:$F$44,2,FALSE)&lt;=VLOOKUP($AN$18,paramètres!$E$33:$F$44,2,FALSE),AB1680*$D1680,0)))</f>
        <v>0</v>
      </c>
      <c r="AO1680" s="149" t="str">
        <f>IF(paramètres!$B$28=1,((SUM(Q1680:Z1680)/1.02)+SUM(AA1680:AB1680))*0.0303/9*COUNT(Q1680:Y1680),IF(paramètres!$B$28=2,(SUM(Q1680:AB1680))*0.0303/9*COUNT(Q1680:Y1680),"Missing Delta option"))</f>
        <v>Missing Delta option</v>
      </c>
      <c r="AP1680" s="13" t="str">
        <f>IF(paramètres!$B$28=1,(((SUM(Q1680:Z1680)/1.02)+SUM(AA1680:AB1680))+((SUM(AC1680:AL1680)/1.02)+SUM(AM1680:AO1680)))*cotpatr,IF(paramètres!$B$28=2,(SUM(Q1680:AO1680)*cotpatr),"Missing Delta Option"))</f>
        <v>Missing Delta Option</v>
      </c>
      <c r="AQ1680" s="13" t="str" cm="1">
        <f t="array" ref="AQ1680">IF(paramètres!$B$28=1,(((SUM(Q1680:Z1680)/1.02)+SUM(AA1680:AB1680))+((SUM(AC1680:AN1680)/1.02)+SUM(AM1680:AN1680)))/12*pécule,IF(paramètres!$B$28=2,SUM(Q1680:AN1680)/12*pécule,"Missing Delta Option"))</f>
        <v>Missing Delta Option</v>
      </c>
      <c r="AR1680" s="132" t="e">
        <f>IF(paramètres!$B$28=1,(((SUM(Q1680:Z1680)/1.02)+SUM(AA1680:AB1680))+((SUM(AC1680:AN1680)/1.02)+SUM(AM1680:AN1680)))+AO1680+AP1680+AQ1680,SUM(Q1680:AN1680)+AO1680+AP1680+AQ1680)</f>
        <v>#VALUE!</v>
      </c>
    </row>
    <row r="1681" spans="1:44" x14ac:dyDescent="0.25">
      <c r="A1681" s="131"/>
      <c r="B1681" s="39"/>
      <c r="C1681" s="39"/>
      <c r="D1681" s="93"/>
      <c r="E1681" s="68"/>
      <c r="F1681" s="40"/>
      <c r="G1681" s="94"/>
      <c r="H1681" s="38"/>
      <c r="I1681" s="95"/>
      <c r="J1681" s="40"/>
      <c r="K1681" s="38"/>
      <c r="L1681" s="95"/>
      <c r="M1681" s="40"/>
      <c r="N1681" s="38"/>
      <c r="O1681" s="95"/>
      <c r="P1681" s="68"/>
      <c r="Q1681" s="226"/>
      <c r="R1681" s="227"/>
      <c r="S1681" s="227"/>
      <c r="T1681" s="227"/>
      <c r="U1681" s="227"/>
      <c r="V1681" s="227"/>
      <c r="W1681" s="227"/>
      <c r="X1681" s="227"/>
      <c r="Y1681" s="227"/>
      <c r="Z1681" s="227"/>
      <c r="AA1681" s="227"/>
      <c r="AB1681" s="228"/>
      <c r="AC1681" s="149">
        <f>IF($D1681="",0,IF($E1681="",0,IF(VLOOKUP($E1681,paramètres!$E$33:$F$44,2,FALSE)&lt;=VLOOKUP($AC$18,paramètres!$E$33:$F$44,2,FALSE),Q1681*$D1681,0)))</f>
        <v>0</v>
      </c>
      <c r="AD1681" s="13">
        <f>IF($D1681="",0,IF($E1681="",0,IF(VLOOKUP($E1681,paramètres!$E$33:$F$44,2,FALSE)&lt;=VLOOKUP($AD$18,paramètres!$E$33:$F$44,2,FALSE),R1681*$D1681,0)))</f>
        <v>0</v>
      </c>
      <c r="AE1681" s="13">
        <f>IF($D1681="",0,IF($E1681="",0,IF(VLOOKUP($E1681,paramètres!$E$33:$F$44,2,FALSE)&lt;=VLOOKUP($AE$18,paramètres!$E$33:$F$44,2,FALSE),S1681*$D1681,0)))</f>
        <v>0</v>
      </c>
      <c r="AF1681" s="13">
        <f>IF($D1681="",0,IF($E1681="",0,IF(VLOOKUP($E1681,paramètres!$E$33:$F$44,2,FALSE)&lt;=VLOOKUP($AF$18,paramètres!$E$33:$F$44,2,FALSE),T1681*$D1681,0)))</f>
        <v>0</v>
      </c>
      <c r="AG1681" s="13">
        <f>IF($D1681="",0,IF($E1681="",0,IF(VLOOKUP($E1681,paramètres!$E$33:$F$44,2,FALSE)&lt;=VLOOKUP($AG$18,paramètres!$E$33:$F$44,2,FALSE),U1681*$D1681,0)))</f>
        <v>0</v>
      </c>
      <c r="AH1681" s="13">
        <f>IF($D1681="",0,IF($E1681="",0,IF(VLOOKUP($E1681,paramètres!$E$33:$F$44,2,FALSE)&lt;=VLOOKUP($AH$18,paramètres!$E$33:$F$44,2,FALSE),V1681*$D1681,0)))</f>
        <v>0</v>
      </c>
      <c r="AI1681" s="13">
        <f>IF($D1681="",0,IF($E1681="",0,IF(VLOOKUP($E1681,paramètres!$E$33:$F$44,2,FALSE)&lt;=VLOOKUP($AI$18,paramètres!$E$33:$F$44,2,FALSE),W1681*$D1681,0)))</f>
        <v>0</v>
      </c>
      <c r="AJ1681" s="13">
        <f>IF($D1681="",0,IF($E1681="",0,IF(VLOOKUP($E1681,paramètres!$E$33:$F$44,2,FALSE)&lt;=VLOOKUP($AJ$18,paramètres!$E$33:$F$44,2,FALSE),X1681*$D1681,0)))</f>
        <v>0</v>
      </c>
      <c r="AK1681" s="13">
        <f>IF($D1681="",0,IF($E1681="",0,IF(VLOOKUP($E1681,paramètres!$E$33:$F$44,2,FALSE)&lt;=VLOOKUP($AK$18,paramètres!$E$33:$F$44,2,FALSE),Y1681*$D1681,0)))</f>
        <v>0</v>
      </c>
      <c r="AL1681" s="13">
        <f>IF($D1681="",0,IF($E1681="",0,IF(VLOOKUP($E1681,paramètres!$E$33:$F$44,2,FALSE)&lt;=VLOOKUP($AL$18,paramètres!$E$33:$F$44,2,FALSE),Z1681*$D1681,0)))</f>
        <v>0</v>
      </c>
      <c r="AM1681" s="13">
        <f>IF($D1681="",0,IF($E1681="",0,IF(VLOOKUP($E1681,paramètres!$E$33:$F$44,2,FALSE)&lt;=VLOOKUP($AM$18,paramètres!$E$33:$F$44,2,FALSE),AA1681*$D1681,0)))</f>
        <v>0</v>
      </c>
      <c r="AN1681" s="154">
        <f>IF($D1681="",0,IF($E1681="",0,IF(VLOOKUP($E1681,paramètres!$E$33:$F$44,2,FALSE)&lt;=VLOOKUP($AN$18,paramètres!$E$33:$F$44,2,FALSE),AB1681*$D1681,0)))</f>
        <v>0</v>
      </c>
      <c r="AO1681" s="149" t="str">
        <f>IF(paramètres!$B$28=1,((SUM(Q1681:Z1681)/1.02)+SUM(AA1681:AB1681))*0.0303/9*COUNT(Q1681:Y1681),IF(paramètres!$B$28=2,(SUM(Q1681:AB1681))*0.0303/9*COUNT(Q1681:Y1681),"Missing Delta option"))</f>
        <v>Missing Delta option</v>
      </c>
      <c r="AP1681" s="13" t="str">
        <f>IF(paramètres!$B$28=1,(((SUM(Q1681:Z1681)/1.02)+SUM(AA1681:AB1681))+((SUM(AC1681:AL1681)/1.02)+SUM(AM1681:AO1681)))*cotpatr,IF(paramètres!$B$28=2,(SUM(Q1681:AO1681)*cotpatr),"Missing Delta Option"))</f>
        <v>Missing Delta Option</v>
      </c>
      <c r="AQ1681" s="13" t="str" cm="1">
        <f t="array" ref="AQ1681">IF(paramètres!$B$28=1,(((SUM(Q1681:Z1681)/1.02)+SUM(AA1681:AB1681))+((SUM(AC1681:AN1681)/1.02)+SUM(AM1681:AN1681)))/12*pécule,IF(paramètres!$B$28=2,SUM(Q1681:AN1681)/12*pécule,"Missing Delta Option"))</f>
        <v>Missing Delta Option</v>
      </c>
      <c r="AR1681" s="132" t="e">
        <f>IF(paramètres!$B$28=1,(((SUM(Q1681:Z1681)/1.02)+SUM(AA1681:AB1681))+((SUM(AC1681:AN1681)/1.02)+SUM(AM1681:AN1681)))+AO1681+AP1681+AQ1681,SUM(Q1681:AN1681)+AO1681+AP1681+AQ1681)</f>
        <v>#VALUE!</v>
      </c>
    </row>
    <row r="1682" spans="1:44" x14ac:dyDescent="0.25">
      <c r="A1682" s="131"/>
      <c r="B1682" s="39"/>
      <c r="C1682" s="39"/>
      <c r="D1682" s="93"/>
      <c r="E1682" s="68"/>
      <c r="F1682" s="40"/>
      <c r="G1682" s="94"/>
      <c r="H1682" s="38"/>
      <c r="I1682" s="95"/>
      <c r="J1682" s="40"/>
      <c r="K1682" s="38"/>
      <c r="L1682" s="95"/>
      <c r="M1682" s="40"/>
      <c r="N1682" s="38"/>
      <c r="O1682" s="95"/>
      <c r="P1682" s="68"/>
      <c r="Q1682" s="226"/>
      <c r="R1682" s="227"/>
      <c r="S1682" s="227"/>
      <c r="T1682" s="227"/>
      <c r="U1682" s="227"/>
      <c r="V1682" s="227"/>
      <c r="W1682" s="227"/>
      <c r="X1682" s="227"/>
      <c r="Y1682" s="227"/>
      <c r="Z1682" s="227"/>
      <c r="AA1682" s="227"/>
      <c r="AB1682" s="228"/>
      <c r="AC1682" s="149">
        <f>IF($D1682="",0,IF($E1682="",0,IF(VLOOKUP($E1682,paramètres!$E$33:$F$44,2,FALSE)&lt;=VLOOKUP($AC$18,paramètres!$E$33:$F$44,2,FALSE),Q1682*$D1682,0)))</f>
        <v>0</v>
      </c>
      <c r="AD1682" s="13">
        <f>IF($D1682="",0,IF($E1682="",0,IF(VLOOKUP($E1682,paramètres!$E$33:$F$44,2,FALSE)&lt;=VLOOKUP($AD$18,paramètres!$E$33:$F$44,2,FALSE),R1682*$D1682,0)))</f>
        <v>0</v>
      </c>
      <c r="AE1682" s="13">
        <f>IF($D1682="",0,IF($E1682="",0,IF(VLOOKUP($E1682,paramètres!$E$33:$F$44,2,FALSE)&lt;=VLOOKUP($AE$18,paramètres!$E$33:$F$44,2,FALSE),S1682*$D1682,0)))</f>
        <v>0</v>
      </c>
      <c r="AF1682" s="13">
        <f>IF($D1682="",0,IF($E1682="",0,IF(VLOOKUP($E1682,paramètres!$E$33:$F$44,2,FALSE)&lt;=VLOOKUP($AF$18,paramètres!$E$33:$F$44,2,FALSE),T1682*$D1682,0)))</f>
        <v>0</v>
      </c>
      <c r="AG1682" s="13">
        <f>IF($D1682="",0,IF($E1682="",0,IF(VLOOKUP($E1682,paramètres!$E$33:$F$44,2,FALSE)&lt;=VLOOKUP($AG$18,paramètres!$E$33:$F$44,2,FALSE),U1682*$D1682,0)))</f>
        <v>0</v>
      </c>
      <c r="AH1682" s="13">
        <f>IF($D1682="",0,IF($E1682="",0,IF(VLOOKUP($E1682,paramètres!$E$33:$F$44,2,FALSE)&lt;=VLOOKUP($AH$18,paramètres!$E$33:$F$44,2,FALSE),V1682*$D1682,0)))</f>
        <v>0</v>
      </c>
      <c r="AI1682" s="13">
        <f>IF($D1682="",0,IF($E1682="",0,IF(VLOOKUP($E1682,paramètres!$E$33:$F$44,2,FALSE)&lt;=VLOOKUP($AI$18,paramètres!$E$33:$F$44,2,FALSE),W1682*$D1682,0)))</f>
        <v>0</v>
      </c>
      <c r="AJ1682" s="13">
        <f>IF($D1682="",0,IF($E1682="",0,IF(VLOOKUP($E1682,paramètres!$E$33:$F$44,2,FALSE)&lt;=VLOOKUP($AJ$18,paramètres!$E$33:$F$44,2,FALSE),X1682*$D1682,0)))</f>
        <v>0</v>
      </c>
      <c r="AK1682" s="13">
        <f>IF($D1682="",0,IF($E1682="",0,IF(VLOOKUP($E1682,paramètres!$E$33:$F$44,2,FALSE)&lt;=VLOOKUP($AK$18,paramètres!$E$33:$F$44,2,FALSE),Y1682*$D1682,0)))</f>
        <v>0</v>
      </c>
      <c r="AL1682" s="13">
        <f>IF($D1682="",0,IF($E1682="",0,IF(VLOOKUP($E1682,paramètres!$E$33:$F$44,2,FALSE)&lt;=VLOOKUP($AL$18,paramètres!$E$33:$F$44,2,FALSE),Z1682*$D1682,0)))</f>
        <v>0</v>
      </c>
      <c r="AM1682" s="13">
        <f>IF($D1682="",0,IF($E1682="",0,IF(VLOOKUP($E1682,paramètres!$E$33:$F$44,2,FALSE)&lt;=VLOOKUP($AM$18,paramètres!$E$33:$F$44,2,FALSE),AA1682*$D1682,0)))</f>
        <v>0</v>
      </c>
      <c r="AN1682" s="154">
        <f>IF($D1682="",0,IF($E1682="",0,IF(VLOOKUP($E1682,paramètres!$E$33:$F$44,2,FALSE)&lt;=VLOOKUP($AN$18,paramètres!$E$33:$F$44,2,FALSE),AB1682*$D1682,0)))</f>
        <v>0</v>
      </c>
      <c r="AO1682" s="149" t="str">
        <f>IF(paramètres!$B$28=1,((SUM(Q1682:Z1682)/1.02)+SUM(AA1682:AB1682))*0.0303/9*COUNT(Q1682:Y1682),IF(paramètres!$B$28=2,(SUM(Q1682:AB1682))*0.0303/9*COUNT(Q1682:Y1682),"Missing Delta option"))</f>
        <v>Missing Delta option</v>
      </c>
      <c r="AP1682" s="13" t="str">
        <f>IF(paramètres!$B$28=1,(((SUM(Q1682:Z1682)/1.02)+SUM(AA1682:AB1682))+((SUM(AC1682:AL1682)/1.02)+SUM(AM1682:AO1682)))*cotpatr,IF(paramètres!$B$28=2,(SUM(Q1682:AO1682)*cotpatr),"Missing Delta Option"))</f>
        <v>Missing Delta Option</v>
      </c>
      <c r="AQ1682" s="13" t="str" cm="1">
        <f t="array" ref="AQ1682">IF(paramètres!$B$28=1,(((SUM(Q1682:Z1682)/1.02)+SUM(AA1682:AB1682))+((SUM(AC1682:AN1682)/1.02)+SUM(AM1682:AN1682)))/12*pécule,IF(paramètres!$B$28=2,SUM(Q1682:AN1682)/12*pécule,"Missing Delta Option"))</f>
        <v>Missing Delta Option</v>
      </c>
      <c r="AR1682" s="132" t="e">
        <f>IF(paramètres!$B$28=1,(((SUM(Q1682:Z1682)/1.02)+SUM(AA1682:AB1682))+((SUM(AC1682:AN1682)/1.02)+SUM(AM1682:AN1682)))+AO1682+AP1682+AQ1682,SUM(Q1682:AN1682)+AO1682+AP1682+AQ1682)</f>
        <v>#VALUE!</v>
      </c>
    </row>
    <row r="1683" spans="1:44" x14ac:dyDescent="0.25">
      <c r="A1683" s="131"/>
      <c r="B1683" s="39"/>
      <c r="C1683" s="39"/>
      <c r="D1683" s="93"/>
      <c r="E1683" s="68"/>
      <c r="F1683" s="40"/>
      <c r="G1683" s="94"/>
      <c r="H1683" s="38"/>
      <c r="I1683" s="95"/>
      <c r="J1683" s="40"/>
      <c r="K1683" s="38"/>
      <c r="L1683" s="95"/>
      <c r="M1683" s="40"/>
      <c r="N1683" s="38"/>
      <c r="O1683" s="95"/>
      <c r="P1683" s="68"/>
      <c r="Q1683" s="226"/>
      <c r="R1683" s="227"/>
      <c r="S1683" s="227"/>
      <c r="T1683" s="227"/>
      <c r="U1683" s="227"/>
      <c r="V1683" s="227"/>
      <c r="W1683" s="227"/>
      <c r="X1683" s="227"/>
      <c r="Y1683" s="227"/>
      <c r="Z1683" s="227"/>
      <c r="AA1683" s="227"/>
      <c r="AB1683" s="228"/>
      <c r="AC1683" s="149">
        <f>IF($D1683="",0,IF($E1683="",0,IF(VLOOKUP($E1683,paramètres!$E$33:$F$44,2,FALSE)&lt;=VLOOKUP($AC$18,paramètres!$E$33:$F$44,2,FALSE),Q1683*$D1683,0)))</f>
        <v>0</v>
      </c>
      <c r="AD1683" s="13">
        <f>IF($D1683="",0,IF($E1683="",0,IF(VLOOKUP($E1683,paramètres!$E$33:$F$44,2,FALSE)&lt;=VLOOKUP($AD$18,paramètres!$E$33:$F$44,2,FALSE),R1683*$D1683,0)))</f>
        <v>0</v>
      </c>
      <c r="AE1683" s="13">
        <f>IF($D1683="",0,IF($E1683="",0,IF(VLOOKUP($E1683,paramètres!$E$33:$F$44,2,FALSE)&lt;=VLOOKUP($AE$18,paramètres!$E$33:$F$44,2,FALSE),S1683*$D1683,0)))</f>
        <v>0</v>
      </c>
      <c r="AF1683" s="13">
        <f>IF($D1683="",0,IF($E1683="",0,IF(VLOOKUP($E1683,paramètres!$E$33:$F$44,2,FALSE)&lt;=VLOOKUP($AF$18,paramètres!$E$33:$F$44,2,FALSE),T1683*$D1683,0)))</f>
        <v>0</v>
      </c>
      <c r="AG1683" s="13">
        <f>IF($D1683="",0,IF($E1683="",0,IF(VLOOKUP($E1683,paramètres!$E$33:$F$44,2,FALSE)&lt;=VLOOKUP($AG$18,paramètres!$E$33:$F$44,2,FALSE),U1683*$D1683,0)))</f>
        <v>0</v>
      </c>
      <c r="AH1683" s="13">
        <f>IF($D1683="",0,IF($E1683="",0,IF(VLOOKUP($E1683,paramètres!$E$33:$F$44,2,FALSE)&lt;=VLOOKUP($AH$18,paramètres!$E$33:$F$44,2,FALSE),V1683*$D1683,0)))</f>
        <v>0</v>
      </c>
      <c r="AI1683" s="13">
        <f>IF($D1683="",0,IF($E1683="",0,IF(VLOOKUP($E1683,paramètres!$E$33:$F$44,2,FALSE)&lt;=VLOOKUP($AI$18,paramètres!$E$33:$F$44,2,FALSE),W1683*$D1683,0)))</f>
        <v>0</v>
      </c>
      <c r="AJ1683" s="13">
        <f>IF($D1683="",0,IF($E1683="",0,IF(VLOOKUP($E1683,paramètres!$E$33:$F$44,2,FALSE)&lt;=VLOOKUP($AJ$18,paramètres!$E$33:$F$44,2,FALSE),X1683*$D1683,0)))</f>
        <v>0</v>
      </c>
      <c r="AK1683" s="13">
        <f>IF($D1683="",0,IF($E1683="",0,IF(VLOOKUP($E1683,paramètres!$E$33:$F$44,2,FALSE)&lt;=VLOOKUP($AK$18,paramètres!$E$33:$F$44,2,FALSE),Y1683*$D1683,0)))</f>
        <v>0</v>
      </c>
      <c r="AL1683" s="13">
        <f>IF($D1683="",0,IF($E1683="",0,IF(VLOOKUP($E1683,paramètres!$E$33:$F$44,2,FALSE)&lt;=VLOOKUP($AL$18,paramètres!$E$33:$F$44,2,FALSE),Z1683*$D1683,0)))</f>
        <v>0</v>
      </c>
      <c r="AM1683" s="13">
        <f>IF($D1683="",0,IF($E1683="",0,IF(VLOOKUP($E1683,paramètres!$E$33:$F$44,2,FALSE)&lt;=VLOOKUP($AM$18,paramètres!$E$33:$F$44,2,FALSE),AA1683*$D1683,0)))</f>
        <v>0</v>
      </c>
      <c r="AN1683" s="154">
        <f>IF($D1683="",0,IF($E1683="",0,IF(VLOOKUP($E1683,paramètres!$E$33:$F$44,2,FALSE)&lt;=VLOOKUP($AN$18,paramètres!$E$33:$F$44,2,FALSE),AB1683*$D1683,0)))</f>
        <v>0</v>
      </c>
      <c r="AO1683" s="149" t="str">
        <f>IF(paramètres!$B$28=1,((SUM(Q1683:Z1683)/1.02)+SUM(AA1683:AB1683))*0.0303/9*COUNT(Q1683:Y1683),IF(paramètres!$B$28=2,(SUM(Q1683:AB1683))*0.0303/9*COUNT(Q1683:Y1683),"Missing Delta option"))</f>
        <v>Missing Delta option</v>
      </c>
      <c r="AP1683" s="13" t="str">
        <f>IF(paramètres!$B$28=1,(((SUM(Q1683:Z1683)/1.02)+SUM(AA1683:AB1683))+((SUM(AC1683:AL1683)/1.02)+SUM(AM1683:AO1683)))*cotpatr,IF(paramètres!$B$28=2,(SUM(Q1683:AO1683)*cotpatr),"Missing Delta Option"))</f>
        <v>Missing Delta Option</v>
      </c>
      <c r="AQ1683" s="13" t="str" cm="1">
        <f t="array" ref="AQ1683">IF(paramètres!$B$28=1,(((SUM(Q1683:Z1683)/1.02)+SUM(AA1683:AB1683))+((SUM(AC1683:AN1683)/1.02)+SUM(AM1683:AN1683)))/12*pécule,IF(paramètres!$B$28=2,SUM(Q1683:AN1683)/12*pécule,"Missing Delta Option"))</f>
        <v>Missing Delta Option</v>
      </c>
      <c r="AR1683" s="132" t="e">
        <f>IF(paramètres!$B$28=1,(((SUM(Q1683:Z1683)/1.02)+SUM(AA1683:AB1683))+((SUM(AC1683:AN1683)/1.02)+SUM(AM1683:AN1683)))+AO1683+AP1683+AQ1683,SUM(Q1683:AN1683)+AO1683+AP1683+AQ1683)</f>
        <v>#VALUE!</v>
      </c>
    </row>
    <row r="1684" spans="1:44" x14ac:dyDescent="0.25">
      <c r="A1684" s="131"/>
      <c r="B1684" s="39"/>
      <c r="C1684" s="39"/>
      <c r="D1684" s="93"/>
      <c r="E1684" s="68"/>
      <c r="F1684" s="40"/>
      <c r="G1684" s="94"/>
      <c r="H1684" s="38"/>
      <c r="I1684" s="95"/>
      <c r="J1684" s="40"/>
      <c r="K1684" s="38"/>
      <c r="L1684" s="95"/>
      <c r="M1684" s="40"/>
      <c r="N1684" s="38"/>
      <c r="O1684" s="95"/>
      <c r="P1684" s="68"/>
      <c r="Q1684" s="226"/>
      <c r="R1684" s="227"/>
      <c r="S1684" s="227"/>
      <c r="T1684" s="227"/>
      <c r="U1684" s="227"/>
      <c r="V1684" s="227"/>
      <c r="W1684" s="227"/>
      <c r="X1684" s="227"/>
      <c r="Y1684" s="227"/>
      <c r="Z1684" s="227"/>
      <c r="AA1684" s="227"/>
      <c r="AB1684" s="228"/>
      <c r="AC1684" s="149">
        <f>IF($D1684="",0,IF($E1684="",0,IF(VLOOKUP($E1684,paramètres!$E$33:$F$44,2,FALSE)&lt;=VLOOKUP($AC$18,paramètres!$E$33:$F$44,2,FALSE),Q1684*$D1684,0)))</f>
        <v>0</v>
      </c>
      <c r="AD1684" s="13">
        <f>IF($D1684="",0,IF($E1684="",0,IF(VLOOKUP($E1684,paramètres!$E$33:$F$44,2,FALSE)&lt;=VLOOKUP($AD$18,paramètres!$E$33:$F$44,2,FALSE),R1684*$D1684,0)))</f>
        <v>0</v>
      </c>
      <c r="AE1684" s="13">
        <f>IF($D1684="",0,IF($E1684="",0,IF(VLOOKUP($E1684,paramètres!$E$33:$F$44,2,FALSE)&lt;=VLOOKUP($AE$18,paramètres!$E$33:$F$44,2,FALSE),S1684*$D1684,0)))</f>
        <v>0</v>
      </c>
      <c r="AF1684" s="13">
        <f>IF($D1684="",0,IF($E1684="",0,IF(VLOOKUP($E1684,paramètres!$E$33:$F$44,2,FALSE)&lt;=VLOOKUP($AF$18,paramètres!$E$33:$F$44,2,FALSE),T1684*$D1684,0)))</f>
        <v>0</v>
      </c>
      <c r="AG1684" s="13">
        <f>IF($D1684="",0,IF($E1684="",0,IF(VLOOKUP($E1684,paramètres!$E$33:$F$44,2,FALSE)&lt;=VLOOKUP($AG$18,paramètres!$E$33:$F$44,2,FALSE),U1684*$D1684,0)))</f>
        <v>0</v>
      </c>
      <c r="AH1684" s="13">
        <f>IF($D1684="",0,IF($E1684="",0,IF(VLOOKUP($E1684,paramètres!$E$33:$F$44,2,FALSE)&lt;=VLOOKUP($AH$18,paramètres!$E$33:$F$44,2,FALSE),V1684*$D1684,0)))</f>
        <v>0</v>
      </c>
      <c r="AI1684" s="13">
        <f>IF($D1684="",0,IF($E1684="",0,IF(VLOOKUP($E1684,paramètres!$E$33:$F$44,2,FALSE)&lt;=VLOOKUP($AI$18,paramètres!$E$33:$F$44,2,FALSE),W1684*$D1684,0)))</f>
        <v>0</v>
      </c>
      <c r="AJ1684" s="13">
        <f>IF($D1684="",0,IF($E1684="",0,IF(VLOOKUP($E1684,paramètres!$E$33:$F$44,2,FALSE)&lt;=VLOOKUP($AJ$18,paramètres!$E$33:$F$44,2,FALSE),X1684*$D1684,0)))</f>
        <v>0</v>
      </c>
      <c r="AK1684" s="13">
        <f>IF($D1684="",0,IF($E1684="",0,IF(VLOOKUP($E1684,paramètres!$E$33:$F$44,2,FALSE)&lt;=VLOOKUP($AK$18,paramètres!$E$33:$F$44,2,FALSE),Y1684*$D1684,0)))</f>
        <v>0</v>
      </c>
      <c r="AL1684" s="13">
        <f>IF($D1684="",0,IF($E1684="",0,IF(VLOOKUP($E1684,paramètres!$E$33:$F$44,2,FALSE)&lt;=VLOOKUP($AL$18,paramètres!$E$33:$F$44,2,FALSE),Z1684*$D1684,0)))</f>
        <v>0</v>
      </c>
      <c r="AM1684" s="13">
        <f>IF($D1684="",0,IF($E1684="",0,IF(VLOOKUP($E1684,paramètres!$E$33:$F$44,2,FALSE)&lt;=VLOOKUP($AM$18,paramètres!$E$33:$F$44,2,FALSE),AA1684*$D1684,0)))</f>
        <v>0</v>
      </c>
      <c r="AN1684" s="154">
        <f>IF($D1684="",0,IF($E1684="",0,IF(VLOOKUP($E1684,paramètres!$E$33:$F$44,2,FALSE)&lt;=VLOOKUP($AN$18,paramètres!$E$33:$F$44,2,FALSE),AB1684*$D1684,0)))</f>
        <v>0</v>
      </c>
      <c r="AO1684" s="149" t="str">
        <f>IF(paramètres!$B$28=1,((SUM(Q1684:Z1684)/1.02)+SUM(AA1684:AB1684))*0.0303/9*COUNT(Q1684:Y1684),IF(paramètres!$B$28=2,(SUM(Q1684:AB1684))*0.0303/9*COUNT(Q1684:Y1684),"Missing Delta option"))</f>
        <v>Missing Delta option</v>
      </c>
      <c r="AP1684" s="13" t="str">
        <f>IF(paramètres!$B$28=1,(((SUM(Q1684:Z1684)/1.02)+SUM(AA1684:AB1684))+((SUM(AC1684:AL1684)/1.02)+SUM(AM1684:AO1684)))*cotpatr,IF(paramètres!$B$28=2,(SUM(Q1684:AO1684)*cotpatr),"Missing Delta Option"))</f>
        <v>Missing Delta Option</v>
      </c>
      <c r="AQ1684" s="13" t="str" cm="1">
        <f t="array" ref="AQ1684">IF(paramètres!$B$28=1,(((SUM(Q1684:Z1684)/1.02)+SUM(AA1684:AB1684))+((SUM(AC1684:AN1684)/1.02)+SUM(AM1684:AN1684)))/12*pécule,IF(paramètres!$B$28=2,SUM(Q1684:AN1684)/12*pécule,"Missing Delta Option"))</f>
        <v>Missing Delta Option</v>
      </c>
      <c r="AR1684" s="132" t="e">
        <f>IF(paramètres!$B$28=1,(((SUM(Q1684:Z1684)/1.02)+SUM(AA1684:AB1684))+((SUM(AC1684:AN1684)/1.02)+SUM(AM1684:AN1684)))+AO1684+AP1684+AQ1684,SUM(Q1684:AN1684)+AO1684+AP1684+AQ1684)</f>
        <v>#VALUE!</v>
      </c>
    </row>
    <row r="1685" spans="1:44" x14ac:dyDescent="0.25">
      <c r="A1685" s="131"/>
      <c r="B1685" s="39"/>
      <c r="C1685" s="39"/>
      <c r="D1685" s="93"/>
      <c r="E1685" s="68"/>
      <c r="F1685" s="40"/>
      <c r="G1685" s="94"/>
      <c r="H1685" s="38"/>
      <c r="I1685" s="95"/>
      <c r="J1685" s="40"/>
      <c r="K1685" s="38"/>
      <c r="L1685" s="95"/>
      <c r="M1685" s="40"/>
      <c r="N1685" s="38"/>
      <c r="O1685" s="95"/>
      <c r="P1685" s="68"/>
      <c r="Q1685" s="226"/>
      <c r="R1685" s="227"/>
      <c r="S1685" s="227"/>
      <c r="T1685" s="227"/>
      <c r="U1685" s="227"/>
      <c r="V1685" s="227"/>
      <c r="W1685" s="227"/>
      <c r="X1685" s="227"/>
      <c r="Y1685" s="227"/>
      <c r="Z1685" s="227"/>
      <c r="AA1685" s="227"/>
      <c r="AB1685" s="228"/>
      <c r="AC1685" s="149">
        <f>IF($D1685="",0,IF($E1685="",0,IF(VLOOKUP($E1685,paramètres!$E$33:$F$44,2,FALSE)&lt;=VLOOKUP($AC$18,paramètres!$E$33:$F$44,2,FALSE),Q1685*$D1685,0)))</f>
        <v>0</v>
      </c>
      <c r="AD1685" s="13">
        <f>IF($D1685="",0,IF($E1685="",0,IF(VLOOKUP($E1685,paramètres!$E$33:$F$44,2,FALSE)&lt;=VLOOKUP($AD$18,paramètres!$E$33:$F$44,2,FALSE),R1685*$D1685,0)))</f>
        <v>0</v>
      </c>
      <c r="AE1685" s="13">
        <f>IF($D1685="",0,IF($E1685="",0,IF(VLOOKUP($E1685,paramètres!$E$33:$F$44,2,FALSE)&lt;=VLOOKUP($AE$18,paramètres!$E$33:$F$44,2,FALSE),S1685*$D1685,0)))</f>
        <v>0</v>
      </c>
      <c r="AF1685" s="13">
        <f>IF($D1685="",0,IF($E1685="",0,IF(VLOOKUP($E1685,paramètres!$E$33:$F$44,2,FALSE)&lt;=VLOOKUP($AF$18,paramètres!$E$33:$F$44,2,FALSE),T1685*$D1685,0)))</f>
        <v>0</v>
      </c>
      <c r="AG1685" s="13">
        <f>IF($D1685="",0,IF($E1685="",0,IF(VLOOKUP($E1685,paramètres!$E$33:$F$44,2,FALSE)&lt;=VLOOKUP($AG$18,paramètres!$E$33:$F$44,2,FALSE),U1685*$D1685,0)))</f>
        <v>0</v>
      </c>
      <c r="AH1685" s="13">
        <f>IF($D1685="",0,IF($E1685="",0,IF(VLOOKUP($E1685,paramètres!$E$33:$F$44,2,FALSE)&lt;=VLOOKUP($AH$18,paramètres!$E$33:$F$44,2,FALSE),V1685*$D1685,0)))</f>
        <v>0</v>
      </c>
      <c r="AI1685" s="13">
        <f>IF($D1685="",0,IF($E1685="",0,IF(VLOOKUP($E1685,paramètres!$E$33:$F$44,2,FALSE)&lt;=VLOOKUP($AI$18,paramètres!$E$33:$F$44,2,FALSE),W1685*$D1685,0)))</f>
        <v>0</v>
      </c>
      <c r="AJ1685" s="13">
        <f>IF($D1685="",0,IF($E1685="",0,IF(VLOOKUP($E1685,paramètres!$E$33:$F$44,2,FALSE)&lt;=VLOOKUP($AJ$18,paramètres!$E$33:$F$44,2,FALSE),X1685*$D1685,0)))</f>
        <v>0</v>
      </c>
      <c r="AK1685" s="13">
        <f>IF($D1685="",0,IF($E1685="",0,IF(VLOOKUP($E1685,paramètres!$E$33:$F$44,2,FALSE)&lt;=VLOOKUP($AK$18,paramètres!$E$33:$F$44,2,FALSE),Y1685*$D1685,0)))</f>
        <v>0</v>
      </c>
      <c r="AL1685" s="13">
        <f>IF($D1685="",0,IF($E1685="",0,IF(VLOOKUP($E1685,paramètres!$E$33:$F$44,2,FALSE)&lt;=VLOOKUP($AL$18,paramètres!$E$33:$F$44,2,FALSE),Z1685*$D1685,0)))</f>
        <v>0</v>
      </c>
      <c r="AM1685" s="13">
        <f>IF($D1685="",0,IF($E1685="",0,IF(VLOOKUP($E1685,paramètres!$E$33:$F$44,2,FALSE)&lt;=VLOOKUP($AM$18,paramètres!$E$33:$F$44,2,FALSE),AA1685*$D1685,0)))</f>
        <v>0</v>
      </c>
      <c r="AN1685" s="154">
        <f>IF($D1685="",0,IF($E1685="",0,IF(VLOOKUP($E1685,paramètres!$E$33:$F$44,2,FALSE)&lt;=VLOOKUP($AN$18,paramètres!$E$33:$F$44,2,FALSE),AB1685*$D1685,0)))</f>
        <v>0</v>
      </c>
      <c r="AO1685" s="149" t="str">
        <f>IF(paramètres!$B$28=1,((SUM(Q1685:Z1685)/1.02)+SUM(AA1685:AB1685))*0.0303/9*COUNT(Q1685:Y1685),IF(paramètres!$B$28=2,(SUM(Q1685:AB1685))*0.0303/9*COUNT(Q1685:Y1685),"Missing Delta option"))</f>
        <v>Missing Delta option</v>
      </c>
      <c r="AP1685" s="13" t="str">
        <f>IF(paramètres!$B$28=1,(((SUM(Q1685:Z1685)/1.02)+SUM(AA1685:AB1685))+((SUM(AC1685:AL1685)/1.02)+SUM(AM1685:AO1685)))*cotpatr,IF(paramètres!$B$28=2,(SUM(Q1685:AO1685)*cotpatr),"Missing Delta Option"))</f>
        <v>Missing Delta Option</v>
      </c>
      <c r="AQ1685" s="13" t="str" cm="1">
        <f t="array" ref="AQ1685">IF(paramètres!$B$28=1,(((SUM(Q1685:Z1685)/1.02)+SUM(AA1685:AB1685))+((SUM(AC1685:AN1685)/1.02)+SUM(AM1685:AN1685)))/12*pécule,IF(paramètres!$B$28=2,SUM(Q1685:AN1685)/12*pécule,"Missing Delta Option"))</f>
        <v>Missing Delta Option</v>
      </c>
      <c r="AR1685" s="132" t="e">
        <f>IF(paramètres!$B$28=1,(((SUM(Q1685:Z1685)/1.02)+SUM(AA1685:AB1685))+((SUM(AC1685:AN1685)/1.02)+SUM(AM1685:AN1685)))+AO1685+AP1685+AQ1685,SUM(Q1685:AN1685)+AO1685+AP1685+AQ1685)</f>
        <v>#VALUE!</v>
      </c>
    </row>
    <row r="1686" spans="1:44" x14ac:dyDescent="0.25">
      <c r="A1686" s="131"/>
      <c r="B1686" s="39"/>
      <c r="C1686" s="39"/>
      <c r="D1686" s="93"/>
      <c r="E1686" s="68"/>
      <c r="F1686" s="40"/>
      <c r="G1686" s="94"/>
      <c r="H1686" s="38"/>
      <c r="I1686" s="95"/>
      <c r="J1686" s="40"/>
      <c r="K1686" s="38"/>
      <c r="L1686" s="95"/>
      <c r="M1686" s="40"/>
      <c r="N1686" s="38"/>
      <c r="O1686" s="95"/>
      <c r="P1686" s="68"/>
      <c r="Q1686" s="226"/>
      <c r="R1686" s="227"/>
      <c r="S1686" s="227"/>
      <c r="T1686" s="227"/>
      <c r="U1686" s="227"/>
      <c r="V1686" s="227"/>
      <c r="W1686" s="227"/>
      <c r="X1686" s="227"/>
      <c r="Y1686" s="227"/>
      <c r="Z1686" s="227"/>
      <c r="AA1686" s="227"/>
      <c r="AB1686" s="228"/>
      <c r="AC1686" s="149">
        <f>IF($D1686="",0,IF($E1686="",0,IF(VLOOKUP($E1686,paramètres!$E$33:$F$44,2,FALSE)&lt;=VLOOKUP($AC$18,paramètres!$E$33:$F$44,2,FALSE),Q1686*$D1686,0)))</f>
        <v>0</v>
      </c>
      <c r="AD1686" s="13">
        <f>IF($D1686="",0,IF($E1686="",0,IF(VLOOKUP($E1686,paramètres!$E$33:$F$44,2,FALSE)&lt;=VLOOKUP($AD$18,paramètres!$E$33:$F$44,2,FALSE),R1686*$D1686,0)))</f>
        <v>0</v>
      </c>
      <c r="AE1686" s="13">
        <f>IF($D1686="",0,IF($E1686="",0,IF(VLOOKUP($E1686,paramètres!$E$33:$F$44,2,FALSE)&lt;=VLOOKUP($AE$18,paramètres!$E$33:$F$44,2,FALSE),S1686*$D1686,0)))</f>
        <v>0</v>
      </c>
      <c r="AF1686" s="13">
        <f>IF($D1686="",0,IF($E1686="",0,IF(VLOOKUP($E1686,paramètres!$E$33:$F$44,2,FALSE)&lt;=VLOOKUP($AF$18,paramètres!$E$33:$F$44,2,FALSE),T1686*$D1686,0)))</f>
        <v>0</v>
      </c>
      <c r="AG1686" s="13">
        <f>IF($D1686="",0,IF($E1686="",0,IF(VLOOKUP($E1686,paramètres!$E$33:$F$44,2,FALSE)&lt;=VLOOKUP($AG$18,paramètres!$E$33:$F$44,2,FALSE),U1686*$D1686,0)))</f>
        <v>0</v>
      </c>
      <c r="AH1686" s="13">
        <f>IF($D1686="",0,IF($E1686="",0,IF(VLOOKUP($E1686,paramètres!$E$33:$F$44,2,FALSE)&lt;=VLOOKUP($AH$18,paramètres!$E$33:$F$44,2,FALSE),V1686*$D1686,0)))</f>
        <v>0</v>
      </c>
      <c r="AI1686" s="13">
        <f>IF($D1686="",0,IF($E1686="",0,IF(VLOOKUP($E1686,paramètres!$E$33:$F$44,2,FALSE)&lt;=VLOOKUP($AI$18,paramètres!$E$33:$F$44,2,FALSE),W1686*$D1686,0)))</f>
        <v>0</v>
      </c>
      <c r="AJ1686" s="13">
        <f>IF($D1686="",0,IF($E1686="",0,IF(VLOOKUP($E1686,paramètres!$E$33:$F$44,2,FALSE)&lt;=VLOOKUP($AJ$18,paramètres!$E$33:$F$44,2,FALSE),X1686*$D1686,0)))</f>
        <v>0</v>
      </c>
      <c r="AK1686" s="13">
        <f>IF($D1686="",0,IF($E1686="",0,IF(VLOOKUP($E1686,paramètres!$E$33:$F$44,2,FALSE)&lt;=VLOOKUP($AK$18,paramètres!$E$33:$F$44,2,FALSE),Y1686*$D1686,0)))</f>
        <v>0</v>
      </c>
      <c r="AL1686" s="13">
        <f>IF($D1686="",0,IF($E1686="",0,IF(VLOOKUP($E1686,paramètres!$E$33:$F$44,2,FALSE)&lt;=VLOOKUP($AL$18,paramètres!$E$33:$F$44,2,FALSE),Z1686*$D1686,0)))</f>
        <v>0</v>
      </c>
      <c r="AM1686" s="13">
        <f>IF($D1686="",0,IF($E1686="",0,IF(VLOOKUP($E1686,paramètres!$E$33:$F$44,2,FALSE)&lt;=VLOOKUP($AM$18,paramètres!$E$33:$F$44,2,FALSE),AA1686*$D1686,0)))</f>
        <v>0</v>
      </c>
      <c r="AN1686" s="154">
        <f>IF($D1686="",0,IF($E1686="",0,IF(VLOOKUP($E1686,paramètres!$E$33:$F$44,2,FALSE)&lt;=VLOOKUP($AN$18,paramètres!$E$33:$F$44,2,FALSE),AB1686*$D1686,0)))</f>
        <v>0</v>
      </c>
      <c r="AO1686" s="149" t="str">
        <f>IF(paramètres!$B$28=1,((SUM(Q1686:Z1686)/1.02)+SUM(AA1686:AB1686))*0.0303/9*COUNT(Q1686:Y1686),IF(paramètres!$B$28=2,(SUM(Q1686:AB1686))*0.0303/9*COUNT(Q1686:Y1686),"Missing Delta option"))</f>
        <v>Missing Delta option</v>
      </c>
      <c r="AP1686" s="13" t="str">
        <f>IF(paramètres!$B$28=1,(((SUM(Q1686:Z1686)/1.02)+SUM(AA1686:AB1686))+((SUM(AC1686:AL1686)/1.02)+SUM(AM1686:AO1686)))*cotpatr,IF(paramètres!$B$28=2,(SUM(Q1686:AO1686)*cotpatr),"Missing Delta Option"))</f>
        <v>Missing Delta Option</v>
      </c>
      <c r="AQ1686" s="13" t="str" cm="1">
        <f t="array" ref="AQ1686">IF(paramètres!$B$28=1,(((SUM(Q1686:Z1686)/1.02)+SUM(AA1686:AB1686))+((SUM(AC1686:AN1686)/1.02)+SUM(AM1686:AN1686)))/12*pécule,IF(paramètres!$B$28=2,SUM(Q1686:AN1686)/12*pécule,"Missing Delta Option"))</f>
        <v>Missing Delta Option</v>
      </c>
      <c r="AR1686" s="132" t="e">
        <f>IF(paramètres!$B$28=1,(((SUM(Q1686:Z1686)/1.02)+SUM(AA1686:AB1686))+((SUM(AC1686:AN1686)/1.02)+SUM(AM1686:AN1686)))+AO1686+AP1686+AQ1686,SUM(Q1686:AN1686)+AO1686+AP1686+AQ1686)</f>
        <v>#VALUE!</v>
      </c>
    </row>
    <row r="1687" spans="1:44" x14ac:dyDescent="0.25">
      <c r="A1687" s="131"/>
      <c r="B1687" s="39"/>
      <c r="C1687" s="39"/>
      <c r="D1687" s="93"/>
      <c r="E1687" s="68"/>
      <c r="F1687" s="40"/>
      <c r="G1687" s="94"/>
      <c r="H1687" s="38"/>
      <c r="I1687" s="95"/>
      <c r="J1687" s="40"/>
      <c r="K1687" s="38"/>
      <c r="L1687" s="95"/>
      <c r="M1687" s="40"/>
      <c r="N1687" s="38"/>
      <c r="O1687" s="95"/>
      <c r="P1687" s="68"/>
      <c r="Q1687" s="226"/>
      <c r="R1687" s="227"/>
      <c r="S1687" s="227"/>
      <c r="T1687" s="227"/>
      <c r="U1687" s="227"/>
      <c r="V1687" s="227"/>
      <c r="W1687" s="227"/>
      <c r="X1687" s="227"/>
      <c r="Y1687" s="227"/>
      <c r="Z1687" s="227"/>
      <c r="AA1687" s="227"/>
      <c r="AB1687" s="228"/>
      <c r="AC1687" s="149">
        <f>IF($D1687="",0,IF($E1687="",0,IF(VLOOKUP($E1687,paramètres!$E$33:$F$44,2,FALSE)&lt;=VLOOKUP($AC$18,paramètres!$E$33:$F$44,2,FALSE),Q1687*$D1687,0)))</f>
        <v>0</v>
      </c>
      <c r="AD1687" s="13">
        <f>IF($D1687="",0,IF($E1687="",0,IF(VLOOKUP($E1687,paramètres!$E$33:$F$44,2,FALSE)&lt;=VLOOKUP($AD$18,paramètres!$E$33:$F$44,2,FALSE),R1687*$D1687,0)))</f>
        <v>0</v>
      </c>
      <c r="AE1687" s="13">
        <f>IF($D1687="",0,IF($E1687="",0,IF(VLOOKUP($E1687,paramètres!$E$33:$F$44,2,FALSE)&lt;=VLOOKUP($AE$18,paramètres!$E$33:$F$44,2,FALSE),S1687*$D1687,0)))</f>
        <v>0</v>
      </c>
      <c r="AF1687" s="13">
        <f>IF($D1687="",0,IF($E1687="",0,IF(VLOOKUP($E1687,paramètres!$E$33:$F$44,2,FALSE)&lt;=VLOOKUP($AF$18,paramètres!$E$33:$F$44,2,FALSE),T1687*$D1687,0)))</f>
        <v>0</v>
      </c>
      <c r="AG1687" s="13">
        <f>IF($D1687="",0,IF($E1687="",0,IF(VLOOKUP($E1687,paramètres!$E$33:$F$44,2,FALSE)&lt;=VLOOKUP($AG$18,paramètres!$E$33:$F$44,2,FALSE),U1687*$D1687,0)))</f>
        <v>0</v>
      </c>
      <c r="AH1687" s="13">
        <f>IF($D1687="",0,IF($E1687="",0,IF(VLOOKUP($E1687,paramètres!$E$33:$F$44,2,FALSE)&lt;=VLOOKUP($AH$18,paramètres!$E$33:$F$44,2,FALSE),V1687*$D1687,0)))</f>
        <v>0</v>
      </c>
      <c r="AI1687" s="13">
        <f>IF($D1687="",0,IF($E1687="",0,IF(VLOOKUP($E1687,paramètres!$E$33:$F$44,2,FALSE)&lt;=VLOOKUP($AI$18,paramètres!$E$33:$F$44,2,FALSE),W1687*$D1687,0)))</f>
        <v>0</v>
      </c>
      <c r="AJ1687" s="13">
        <f>IF($D1687="",0,IF($E1687="",0,IF(VLOOKUP($E1687,paramètres!$E$33:$F$44,2,FALSE)&lt;=VLOOKUP($AJ$18,paramètres!$E$33:$F$44,2,FALSE),X1687*$D1687,0)))</f>
        <v>0</v>
      </c>
      <c r="AK1687" s="13">
        <f>IF($D1687="",0,IF($E1687="",0,IF(VLOOKUP($E1687,paramètres!$E$33:$F$44,2,FALSE)&lt;=VLOOKUP($AK$18,paramètres!$E$33:$F$44,2,FALSE),Y1687*$D1687,0)))</f>
        <v>0</v>
      </c>
      <c r="AL1687" s="13">
        <f>IF($D1687="",0,IF($E1687="",0,IF(VLOOKUP($E1687,paramètres!$E$33:$F$44,2,FALSE)&lt;=VLOOKUP($AL$18,paramètres!$E$33:$F$44,2,FALSE),Z1687*$D1687,0)))</f>
        <v>0</v>
      </c>
      <c r="AM1687" s="13">
        <f>IF($D1687="",0,IF($E1687="",0,IF(VLOOKUP($E1687,paramètres!$E$33:$F$44,2,FALSE)&lt;=VLOOKUP($AM$18,paramètres!$E$33:$F$44,2,FALSE),AA1687*$D1687,0)))</f>
        <v>0</v>
      </c>
      <c r="AN1687" s="154">
        <f>IF($D1687="",0,IF($E1687="",0,IF(VLOOKUP($E1687,paramètres!$E$33:$F$44,2,FALSE)&lt;=VLOOKUP($AN$18,paramètres!$E$33:$F$44,2,FALSE),AB1687*$D1687,0)))</f>
        <v>0</v>
      </c>
      <c r="AO1687" s="149" t="str">
        <f>IF(paramètres!$B$28=1,((SUM(Q1687:Z1687)/1.02)+SUM(AA1687:AB1687))*0.0303/9*COUNT(Q1687:Y1687),IF(paramètres!$B$28=2,(SUM(Q1687:AB1687))*0.0303/9*COUNT(Q1687:Y1687),"Missing Delta option"))</f>
        <v>Missing Delta option</v>
      </c>
      <c r="AP1687" s="13" t="str">
        <f>IF(paramètres!$B$28=1,(((SUM(Q1687:Z1687)/1.02)+SUM(AA1687:AB1687))+((SUM(AC1687:AL1687)/1.02)+SUM(AM1687:AO1687)))*cotpatr,IF(paramètres!$B$28=2,(SUM(Q1687:AO1687)*cotpatr),"Missing Delta Option"))</f>
        <v>Missing Delta Option</v>
      </c>
      <c r="AQ1687" s="13" t="str" cm="1">
        <f t="array" ref="AQ1687">IF(paramètres!$B$28=1,(((SUM(Q1687:Z1687)/1.02)+SUM(AA1687:AB1687))+((SUM(AC1687:AN1687)/1.02)+SUM(AM1687:AN1687)))/12*pécule,IF(paramètres!$B$28=2,SUM(Q1687:AN1687)/12*pécule,"Missing Delta Option"))</f>
        <v>Missing Delta Option</v>
      </c>
      <c r="AR1687" s="132" t="e">
        <f>IF(paramètres!$B$28=1,(((SUM(Q1687:Z1687)/1.02)+SUM(AA1687:AB1687))+((SUM(AC1687:AN1687)/1.02)+SUM(AM1687:AN1687)))+AO1687+AP1687+AQ1687,SUM(Q1687:AN1687)+AO1687+AP1687+AQ1687)</f>
        <v>#VALUE!</v>
      </c>
    </row>
    <row r="1688" spans="1:44" x14ac:dyDescent="0.25">
      <c r="A1688" s="131"/>
      <c r="B1688" s="39"/>
      <c r="C1688" s="39"/>
      <c r="D1688" s="93"/>
      <c r="E1688" s="68"/>
      <c r="F1688" s="40"/>
      <c r="G1688" s="94"/>
      <c r="H1688" s="38"/>
      <c r="I1688" s="95"/>
      <c r="J1688" s="40"/>
      <c r="K1688" s="38"/>
      <c r="L1688" s="95"/>
      <c r="M1688" s="40"/>
      <c r="N1688" s="38"/>
      <c r="O1688" s="95"/>
      <c r="P1688" s="68"/>
      <c r="Q1688" s="226"/>
      <c r="R1688" s="227"/>
      <c r="S1688" s="227"/>
      <c r="T1688" s="227"/>
      <c r="U1688" s="227"/>
      <c r="V1688" s="227"/>
      <c r="W1688" s="227"/>
      <c r="X1688" s="227"/>
      <c r="Y1688" s="227"/>
      <c r="Z1688" s="227"/>
      <c r="AA1688" s="227"/>
      <c r="AB1688" s="228"/>
      <c r="AC1688" s="149">
        <f>IF($D1688="",0,IF($E1688="",0,IF(VLOOKUP($E1688,paramètres!$E$33:$F$44,2,FALSE)&lt;=VLOOKUP($AC$18,paramètres!$E$33:$F$44,2,FALSE),Q1688*$D1688,0)))</f>
        <v>0</v>
      </c>
      <c r="AD1688" s="13">
        <f>IF($D1688="",0,IF($E1688="",0,IF(VLOOKUP($E1688,paramètres!$E$33:$F$44,2,FALSE)&lt;=VLOOKUP($AD$18,paramètres!$E$33:$F$44,2,FALSE),R1688*$D1688,0)))</f>
        <v>0</v>
      </c>
      <c r="AE1688" s="13">
        <f>IF($D1688="",0,IF($E1688="",0,IF(VLOOKUP($E1688,paramètres!$E$33:$F$44,2,FALSE)&lt;=VLOOKUP($AE$18,paramètres!$E$33:$F$44,2,FALSE),S1688*$D1688,0)))</f>
        <v>0</v>
      </c>
      <c r="AF1688" s="13">
        <f>IF($D1688="",0,IF($E1688="",0,IF(VLOOKUP($E1688,paramètres!$E$33:$F$44,2,FALSE)&lt;=VLOOKUP($AF$18,paramètres!$E$33:$F$44,2,FALSE),T1688*$D1688,0)))</f>
        <v>0</v>
      </c>
      <c r="AG1688" s="13">
        <f>IF($D1688="",0,IF($E1688="",0,IF(VLOOKUP($E1688,paramètres!$E$33:$F$44,2,FALSE)&lt;=VLOOKUP($AG$18,paramètres!$E$33:$F$44,2,FALSE),U1688*$D1688,0)))</f>
        <v>0</v>
      </c>
      <c r="AH1688" s="13">
        <f>IF($D1688="",0,IF($E1688="",0,IF(VLOOKUP($E1688,paramètres!$E$33:$F$44,2,FALSE)&lt;=VLOOKUP($AH$18,paramètres!$E$33:$F$44,2,FALSE),V1688*$D1688,0)))</f>
        <v>0</v>
      </c>
      <c r="AI1688" s="13">
        <f>IF($D1688="",0,IF($E1688="",0,IF(VLOOKUP($E1688,paramètres!$E$33:$F$44,2,FALSE)&lt;=VLOOKUP($AI$18,paramètres!$E$33:$F$44,2,FALSE),W1688*$D1688,0)))</f>
        <v>0</v>
      </c>
      <c r="AJ1688" s="13">
        <f>IF($D1688="",0,IF($E1688="",0,IF(VLOOKUP($E1688,paramètres!$E$33:$F$44,2,FALSE)&lt;=VLOOKUP($AJ$18,paramètres!$E$33:$F$44,2,FALSE),X1688*$D1688,0)))</f>
        <v>0</v>
      </c>
      <c r="AK1688" s="13">
        <f>IF($D1688="",0,IF($E1688="",0,IF(VLOOKUP($E1688,paramètres!$E$33:$F$44,2,FALSE)&lt;=VLOOKUP($AK$18,paramètres!$E$33:$F$44,2,FALSE),Y1688*$D1688,0)))</f>
        <v>0</v>
      </c>
      <c r="AL1688" s="13">
        <f>IF($D1688="",0,IF($E1688="",0,IF(VLOOKUP($E1688,paramètres!$E$33:$F$44,2,FALSE)&lt;=VLOOKUP($AL$18,paramètres!$E$33:$F$44,2,FALSE),Z1688*$D1688,0)))</f>
        <v>0</v>
      </c>
      <c r="AM1688" s="13">
        <f>IF($D1688="",0,IF($E1688="",0,IF(VLOOKUP($E1688,paramètres!$E$33:$F$44,2,FALSE)&lt;=VLOOKUP($AM$18,paramètres!$E$33:$F$44,2,FALSE),AA1688*$D1688,0)))</f>
        <v>0</v>
      </c>
      <c r="AN1688" s="154">
        <f>IF($D1688="",0,IF($E1688="",0,IF(VLOOKUP($E1688,paramètres!$E$33:$F$44,2,FALSE)&lt;=VLOOKUP($AN$18,paramètres!$E$33:$F$44,2,FALSE),AB1688*$D1688,0)))</f>
        <v>0</v>
      </c>
      <c r="AO1688" s="149" t="str">
        <f>IF(paramètres!$B$28=1,((SUM(Q1688:Z1688)/1.02)+SUM(AA1688:AB1688))*0.0303/9*COUNT(Q1688:Y1688),IF(paramètres!$B$28=2,(SUM(Q1688:AB1688))*0.0303/9*COUNT(Q1688:Y1688),"Missing Delta option"))</f>
        <v>Missing Delta option</v>
      </c>
      <c r="AP1688" s="13" t="str">
        <f>IF(paramètres!$B$28=1,(((SUM(Q1688:Z1688)/1.02)+SUM(AA1688:AB1688))+((SUM(AC1688:AL1688)/1.02)+SUM(AM1688:AO1688)))*cotpatr,IF(paramètres!$B$28=2,(SUM(Q1688:AO1688)*cotpatr),"Missing Delta Option"))</f>
        <v>Missing Delta Option</v>
      </c>
      <c r="AQ1688" s="13" t="str" cm="1">
        <f t="array" ref="AQ1688">IF(paramètres!$B$28=1,(((SUM(Q1688:Z1688)/1.02)+SUM(AA1688:AB1688))+((SUM(AC1688:AN1688)/1.02)+SUM(AM1688:AN1688)))/12*pécule,IF(paramètres!$B$28=2,SUM(Q1688:AN1688)/12*pécule,"Missing Delta Option"))</f>
        <v>Missing Delta Option</v>
      </c>
      <c r="AR1688" s="132" t="e">
        <f>IF(paramètres!$B$28=1,(((SUM(Q1688:Z1688)/1.02)+SUM(AA1688:AB1688))+((SUM(AC1688:AN1688)/1.02)+SUM(AM1688:AN1688)))+AO1688+AP1688+AQ1688,SUM(Q1688:AN1688)+AO1688+AP1688+AQ1688)</f>
        <v>#VALUE!</v>
      </c>
    </row>
    <row r="1689" spans="1:44" x14ac:dyDescent="0.25">
      <c r="A1689" s="131"/>
      <c r="B1689" s="39"/>
      <c r="C1689" s="39"/>
      <c r="D1689" s="93"/>
      <c r="E1689" s="68"/>
      <c r="F1689" s="40"/>
      <c r="G1689" s="94"/>
      <c r="H1689" s="38"/>
      <c r="I1689" s="95"/>
      <c r="J1689" s="40"/>
      <c r="K1689" s="38"/>
      <c r="L1689" s="95"/>
      <c r="M1689" s="40"/>
      <c r="N1689" s="38"/>
      <c r="O1689" s="95"/>
      <c r="P1689" s="68"/>
      <c r="Q1689" s="226"/>
      <c r="R1689" s="227"/>
      <c r="S1689" s="227"/>
      <c r="T1689" s="227"/>
      <c r="U1689" s="227"/>
      <c r="V1689" s="227"/>
      <c r="W1689" s="227"/>
      <c r="X1689" s="227"/>
      <c r="Y1689" s="227"/>
      <c r="Z1689" s="227"/>
      <c r="AA1689" s="227"/>
      <c r="AB1689" s="228"/>
      <c r="AC1689" s="149">
        <f>IF($D1689="",0,IF($E1689="",0,IF(VLOOKUP($E1689,paramètres!$E$33:$F$44,2,FALSE)&lt;=VLOOKUP($AC$18,paramètres!$E$33:$F$44,2,FALSE),Q1689*$D1689,0)))</f>
        <v>0</v>
      </c>
      <c r="AD1689" s="13">
        <f>IF($D1689="",0,IF($E1689="",0,IF(VLOOKUP($E1689,paramètres!$E$33:$F$44,2,FALSE)&lt;=VLOOKUP($AD$18,paramètres!$E$33:$F$44,2,FALSE),R1689*$D1689,0)))</f>
        <v>0</v>
      </c>
      <c r="AE1689" s="13">
        <f>IF($D1689="",0,IF($E1689="",0,IF(VLOOKUP($E1689,paramètres!$E$33:$F$44,2,FALSE)&lt;=VLOOKUP($AE$18,paramètres!$E$33:$F$44,2,FALSE),S1689*$D1689,0)))</f>
        <v>0</v>
      </c>
      <c r="AF1689" s="13">
        <f>IF($D1689="",0,IF($E1689="",0,IF(VLOOKUP($E1689,paramètres!$E$33:$F$44,2,FALSE)&lt;=VLOOKUP($AF$18,paramètres!$E$33:$F$44,2,FALSE),T1689*$D1689,0)))</f>
        <v>0</v>
      </c>
      <c r="AG1689" s="13">
        <f>IF($D1689="",0,IF($E1689="",0,IF(VLOOKUP($E1689,paramètres!$E$33:$F$44,2,FALSE)&lt;=VLOOKUP($AG$18,paramètres!$E$33:$F$44,2,FALSE),U1689*$D1689,0)))</f>
        <v>0</v>
      </c>
      <c r="AH1689" s="13">
        <f>IF($D1689="",0,IF($E1689="",0,IF(VLOOKUP($E1689,paramètres!$E$33:$F$44,2,FALSE)&lt;=VLOOKUP($AH$18,paramètres!$E$33:$F$44,2,FALSE),V1689*$D1689,0)))</f>
        <v>0</v>
      </c>
      <c r="AI1689" s="13">
        <f>IF($D1689="",0,IF($E1689="",0,IF(VLOOKUP($E1689,paramètres!$E$33:$F$44,2,FALSE)&lt;=VLOOKUP($AI$18,paramètres!$E$33:$F$44,2,FALSE),W1689*$D1689,0)))</f>
        <v>0</v>
      </c>
      <c r="AJ1689" s="13">
        <f>IF($D1689="",0,IF($E1689="",0,IF(VLOOKUP($E1689,paramètres!$E$33:$F$44,2,FALSE)&lt;=VLOOKUP($AJ$18,paramètres!$E$33:$F$44,2,FALSE),X1689*$D1689,0)))</f>
        <v>0</v>
      </c>
      <c r="AK1689" s="13">
        <f>IF($D1689="",0,IF($E1689="",0,IF(VLOOKUP($E1689,paramètres!$E$33:$F$44,2,FALSE)&lt;=VLOOKUP($AK$18,paramètres!$E$33:$F$44,2,FALSE),Y1689*$D1689,0)))</f>
        <v>0</v>
      </c>
      <c r="AL1689" s="13">
        <f>IF($D1689="",0,IF($E1689="",0,IF(VLOOKUP($E1689,paramètres!$E$33:$F$44,2,FALSE)&lt;=VLOOKUP($AL$18,paramètres!$E$33:$F$44,2,FALSE),Z1689*$D1689,0)))</f>
        <v>0</v>
      </c>
      <c r="AM1689" s="13">
        <f>IF($D1689="",0,IF($E1689="",0,IF(VLOOKUP($E1689,paramètres!$E$33:$F$44,2,FALSE)&lt;=VLOOKUP($AM$18,paramètres!$E$33:$F$44,2,FALSE),AA1689*$D1689,0)))</f>
        <v>0</v>
      </c>
      <c r="AN1689" s="154">
        <f>IF($D1689="",0,IF($E1689="",0,IF(VLOOKUP($E1689,paramètres!$E$33:$F$44,2,FALSE)&lt;=VLOOKUP($AN$18,paramètres!$E$33:$F$44,2,FALSE),AB1689*$D1689,0)))</f>
        <v>0</v>
      </c>
      <c r="AO1689" s="149" t="str">
        <f>IF(paramètres!$B$28=1,((SUM(Q1689:Z1689)/1.02)+SUM(AA1689:AB1689))*0.0303/9*COUNT(Q1689:Y1689),IF(paramètres!$B$28=2,(SUM(Q1689:AB1689))*0.0303/9*COUNT(Q1689:Y1689),"Missing Delta option"))</f>
        <v>Missing Delta option</v>
      </c>
      <c r="AP1689" s="13" t="str">
        <f>IF(paramètres!$B$28=1,(((SUM(Q1689:Z1689)/1.02)+SUM(AA1689:AB1689))+((SUM(AC1689:AL1689)/1.02)+SUM(AM1689:AO1689)))*cotpatr,IF(paramètres!$B$28=2,(SUM(Q1689:AO1689)*cotpatr),"Missing Delta Option"))</f>
        <v>Missing Delta Option</v>
      </c>
      <c r="AQ1689" s="13" t="str" cm="1">
        <f t="array" ref="AQ1689">IF(paramètres!$B$28=1,(((SUM(Q1689:Z1689)/1.02)+SUM(AA1689:AB1689))+((SUM(AC1689:AN1689)/1.02)+SUM(AM1689:AN1689)))/12*pécule,IF(paramètres!$B$28=2,SUM(Q1689:AN1689)/12*pécule,"Missing Delta Option"))</f>
        <v>Missing Delta Option</v>
      </c>
      <c r="AR1689" s="132" t="e">
        <f>IF(paramètres!$B$28=1,(((SUM(Q1689:Z1689)/1.02)+SUM(AA1689:AB1689))+((SUM(AC1689:AN1689)/1.02)+SUM(AM1689:AN1689)))+AO1689+AP1689+AQ1689,SUM(Q1689:AN1689)+AO1689+AP1689+AQ1689)</f>
        <v>#VALUE!</v>
      </c>
    </row>
    <row r="1690" spans="1:44" x14ac:dyDescent="0.25">
      <c r="A1690" s="131"/>
      <c r="B1690" s="39"/>
      <c r="C1690" s="39"/>
      <c r="D1690" s="93"/>
      <c r="E1690" s="68"/>
      <c r="F1690" s="40"/>
      <c r="G1690" s="94"/>
      <c r="H1690" s="38"/>
      <c r="I1690" s="95"/>
      <c r="J1690" s="40"/>
      <c r="K1690" s="38"/>
      <c r="L1690" s="95"/>
      <c r="M1690" s="40"/>
      <c r="N1690" s="38"/>
      <c r="O1690" s="95"/>
      <c r="P1690" s="68"/>
      <c r="Q1690" s="226"/>
      <c r="R1690" s="227"/>
      <c r="S1690" s="227"/>
      <c r="T1690" s="227"/>
      <c r="U1690" s="227"/>
      <c r="V1690" s="227"/>
      <c r="W1690" s="227"/>
      <c r="X1690" s="227"/>
      <c r="Y1690" s="227"/>
      <c r="Z1690" s="227"/>
      <c r="AA1690" s="227"/>
      <c r="AB1690" s="228"/>
      <c r="AC1690" s="149">
        <f>IF($D1690="",0,IF($E1690="",0,IF(VLOOKUP($E1690,paramètres!$E$33:$F$44,2,FALSE)&lt;=VLOOKUP($AC$18,paramètres!$E$33:$F$44,2,FALSE),Q1690*$D1690,0)))</f>
        <v>0</v>
      </c>
      <c r="AD1690" s="13">
        <f>IF($D1690="",0,IF($E1690="",0,IF(VLOOKUP($E1690,paramètres!$E$33:$F$44,2,FALSE)&lt;=VLOOKUP($AD$18,paramètres!$E$33:$F$44,2,FALSE),R1690*$D1690,0)))</f>
        <v>0</v>
      </c>
      <c r="AE1690" s="13">
        <f>IF($D1690="",0,IF($E1690="",0,IF(VLOOKUP($E1690,paramètres!$E$33:$F$44,2,FALSE)&lt;=VLOOKUP($AE$18,paramètres!$E$33:$F$44,2,FALSE),S1690*$D1690,0)))</f>
        <v>0</v>
      </c>
      <c r="AF1690" s="13">
        <f>IF($D1690="",0,IF($E1690="",0,IF(VLOOKUP($E1690,paramètres!$E$33:$F$44,2,FALSE)&lt;=VLOOKUP($AF$18,paramètres!$E$33:$F$44,2,FALSE),T1690*$D1690,0)))</f>
        <v>0</v>
      </c>
      <c r="AG1690" s="13">
        <f>IF($D1690="",0,IF($E1690="",0,IF(VLOOKUP($E1690,paramètres!$E$33:$F$44,2,FALSE)&lt;=VLOOKUP($AG$18,paramètres!$E$33:$F$44,2,FALSE),U1690*$D1690,0)))</f>
        <v>0</v>
      </c>
      <c r="AH1690" s="13">
        <f>IF($D1690="",0,IF($E1690="",0,IF(VLOOKUP($E1690,paramètres!$E$33:$F$44,2,FALSE)&lt;=VLOOKUP($AH$18,paramètres!$E$33:$F$44,2,FALSE),V1690*$D1690,0)))</f>
        <v>0</v>
      </c>
      <c r="AI1690" s="13">
        <f>IF($D1690="",0,IF($E1690="",0,IF(VLOOKUP($E1690,paramètres!$E$33:$F$44,2,FALSE)&lt;=VLOOKUP($AI$18,paramètres!$E$33:$F$44,2,FALSE),W1690*$D1690,0)))</f>
        <v>0</v>
      </c>
      <c r="AJ1690" s="13">
        <f>IF($D1690="",0,IF($E1690="",0,IF(VLOOKUP($E1690,paramètres!$E$33:$F$44,2,FALSE)&lt;=VLOOKUP($AJ$18,paramètres!$E$33:$F$44,2,FALSE),X1690*$D1690,0)))</f>
        <v>0</v>
      </c>
      <c r="AK1690" s="13">
        <f>IF($D1690="",0,IF($E1690="",0,IF(VLOOKUP($E1690,paramètres!$E$33:$F$44,2,FALSE)&lt;=VLOOKUP($AK$18,paramètres!$E$33:$F$44,2,FALSE),Y1690*$D1690,0)))</f>
        <v>0</v>
      </c>
      <c r="AL1690" s="13">
        <f>IF($D1690="",0,IF($E1690="",0,IF(VLOOKUP($E1690,paramètres!$E$33:$F$44,2,FALSE)&lt;=VLOOKUP($AL$18,paramètres!$E$33:$F$44,2,FALSE),Z1690*$D1690,0)))</f>
        <v>0</v>
      </c>
      <c r="AM1690" s="13">
        <f>IF($D1690="",0,IF($E1690="",0,IF(VLOOKUP($E1690,paramètres!$E$33:$F$44,2,FALSE)&lt;=VLOOKUP($AM$18,paramètres!$E$33:$F$44,2,FALSE),AA1690*$D1690,0)))</f>
        <v>0</v>
      </c>
      <c r="AN1690" s="154">
        <f>IF($D1690="",0,IF($E1690="",0,IF(VLOOKUP($E1690,paramètres!$E$33:$F$44,2,FALSE)&lt;=VLOOKUP($AN$18,paramètres!$E$33:$F$44,2,FALSE),AB1690*$D1690,0)))</f>
        <v>0</v>
      </c>
      <c r="AO1690" s="149" t="str">
        <f>IF(paramètres!$B$28=1,((SUM(Q1690:Z1690)/1.02)+SUM(AA1690:AB1690))*0.0303/9*COUNT(Q1690:Y1690),IF(paramètres!$B$28=2,(SUM(Q1690:AB1690))*0.0303/9*COUNT(Q1690:Y1690),"Missing Delta option"))</f>
        <v>Missing Delta option</v>
      </c>
      <c r="AP1690" s="13" t="str">
        <f>IF(paramètres!$B$28=1,(((SUM(Q1690:Z1690)/1.02)+SUM(AA1690:AB1690))+((SUM(AC1690:AL1690)/1.02)+SUM(AM1690:AO1690)))*cotpatr,IF(paramètres!$B$28=2,(SUM(Q1690:AO1690)*cotpatr),"Missing Delta Option"))</f>
        <v>Missing Delta Option</v>
      </c>
      <c r="AQ1690" s="13" t="str" cm="1">
        <f t="array" ref="AQ1690">IF(paramètres!$B$28=1,(((SUM(Q1690:Z1690)/1.02)+SUM(AA1690:AB1690))+((SUM(AC1690:AN1690)/1.02)+SUM(AM1690:AN1690)))/12*pécule,IF(paramètres!$B$28=2,SUM(Q1690:AN1690)/12*pécule,"Missing Delta Option"))</f>
        <v>Missing Delta Option</v>
      </c>
      <c r="AR1690" s="132" t="e">
        <f>IF(paramètres!$B$28=1,(((SUM(Q1690:Z1690)/1.02)+SUM(AA1690:AB1690))+((SUM(AC1690:AN1690)/1.02)+SUM(AM1690:AN1690)))+AO1690+AP1690+AQ1690,SUM(Q1690:AN1690)+AO1690+AP1690+AQ1690)</f>
        <v>#VALUE!</v>
      </c>
    </row>
    <row r="1691" spans="1:44" x14ac:dyDescent="0.25">
      <c r="A1691" s="131"/>
      <c r="B1691" s="39"/>
      <c r="C1691" s="39"/>
      <c r="D1691" s="93"/>
      <c r="E1691" s="68"/>
      <c r="F1691" s="40"/>
      <c r="G1691" s="94"/>
      <c r="H1691" s="38"/>
      <c r="I1691" s="95"/>
      <c r="J1691" s="40"/>
      <c r="K1691" s="38"/>
      <c r="L1691" s="95"/>
      <c r="M1691" s="40"/>
      <c r="N1691" s="38"/>
      <c r="O1691" s="95"/>
      <c r="P1691" s="68"/>
      <c r="Q1691" s="226"/>
      <c r="R1691" s="227"/>
      <c r="S1691" s="227"/>
      <c r="T1691" s="227"/>
      <c r="U1691" s="227"/>
      <c r="V1691" s="227"/>
      <c r="W1691" s="227"/>
      <c r="X1691" s="227"/>
      <c r="Y1691" s="227"/>
      <c r="Z1691" s="227"/>
      <c r="AA1691" s="227"/>
      <c r="AB1691" s="228"/>
      <c r="AC1691" s="149">
        <f>IF($D1691="",0,IF($E1691="",0,IF(VLOOKUP($E1691,paramètres!$E$33:$F$44,2,FALSE)&lt;=VLOOKUP($AC$18,paramètres!$E$33:$F$44,2,FALSE),Q1691*$D1691,0)))</f>
        <v>0</v>
      </c>
      <c r="AD1691" s="13">
        <f>IF($D1691="",0,IF($E1691="",0,IF(VLOOKUP($E1691,paramètres!$E$33:$F$44,2,FALSE)&lt;=VLOOKUP($AD$18,paramètres!$E$33:$F$44,2,FALSE),R1691*$D1691,0)))</f>
        <v>0</v>
      </c>
      <c r="AE1691" s="13">
        <f>IF($D1691="",0,IF($E1691="",0,IF(VLOOKUP($E1691,paramètres!$E$33:$F$44,2,FALSE)&lt;=VLOOKUP($AE$18,paramètres!$E$33:$F$44,2,FALSE),S1691*$D1691,0)))</f>
        <v>0</v>
      </c>
      <c r="AF1691" s="13">
        <f>IF($D1691="",0,IF($E1691="",0,IF(VLOOKUP($E1691,paramètres!$E$33:$F$44,2,FALSE)&lt;=VLOOKUP($AF$18,paramètres!$E$33:$F$44,2,FALSE),T1691*$D1691,0)))</f>
        <v>0</v>
      </c>
      <c r="AG1691" s="13">
        <f>IF($D1691="",0,IF($E1691="",0,IF(VLOOKUP($E1691,paramètres!$E$33:$F$44,2,FALSE)&lt;=VLOOKUP($AG$18,paramètres!$E$33:$F$44,2,FALSE),U1691*$D1691,0)))</f>
        <v>0</v>
      </c>
      <c r="AH1691" s="13">
        <f>IF($D1691="",0,IF($E1691="",0,IF(VLOOKUP($E1691,paramètres!$E$33:$F$44,2,FALSE)&lt;=VLOOKUP($AH$18,paramètres!$E$33:$F$44,2,FALSE),V1691*$D1691,0)))</f>
        <v>0</v>
      </c>
      <c r="AI1691" s="13">
        <f>IF($D1691="",0,IF($E1691="",0,IF(VLOOKUP($E1691,paramètres!$E$33:$F$44,2,FALSE)&lt;=VLOOKUP($AI$18,paramètres!$E$33:$F$44,2,FALSE),W1691*$D1691,0)))</f>
        <v>0</v>
      </c>
      <c r="AJ1691" s="13">
        <f>IF($D1691="",0,IF($E1691="",0,IF(VLOOKUP($E1691,paramètres!$E$33:$F$44,2,FALSE)&lt;=VLOOKUP($AJ$18,paramètres!$E$33:$F$44,2,FALSE),X1691*$D1691,0)))</f>
        <v>0</v>
      </c>
      <c r="AK1691" s="13">
        <f>IF($D1691="",0,IF($E1691="",0,IF(VLOOKUP($E1691,paramètres!$E$33:$F$44,2,FALSE)&lt;=VLOOKUP($AK$18,paramètres!$E$33:$F$44,2,FALSE),Y1691*$D1691,0)))</f>
        <v>0</v>
      </c>
      <c r="AL1691" s="13">
        <f>IF($D1691="",0,IF($E1691="",0,IF(VLOOKUP($E1691,paramètres!$E$33:$F$44,2,FALSE)&lt;=VLOOKUP($AL$18,paramètres!$E$33:$F$44,2,FALSE),Z1691*$D1691,0)))</f>
        <v>0</v>
      </c>
      <c r="AM1691" s="13">
        <f>IF($D1691="",0,IF($E1691="",0,IF(VLOOKUP($E1691,paramètres!$E$33:$F$44,2,FALSE)&lt;=VLOOKUP($AM$18,paramètres!$E$33:$F$44,2,FALSE),AA1691*$D1691,0)))</f>
        <v>0</v>
      </c>
      <c r="AN1691" s="154">
        <f>IF($D1691="",0,IF($E1691="",0,IF(VLOOKUP($E1691,paramètres!$E$33:$F$44,2,FALSE)&lt;=VLOOKUP($AN$18,paramètres!$E$33:$F$44,2,FALSE),AB1691*$D1691,0)))</f>
        <v>0</v>
      </c>
      <c r="AO1691" s="149" t="str">
        <f>IF(paramètres!$B$28=1,((SUM(Q1691:Z1691)/1.02)+SUM(AA1691:AB1691))*0.0303/9*COUNT(Q1691:Y1691),IF(paramètres!$B$28=2,(SUM(Q1691:AB1691))*0.0303/9*COUNT(Q1691:Y1691),"Missing Delta option"))</f>
        <v>Missing Delta option</v>
      </c>
      <c r="AP1691" s="13" t="str">
        <f>IF(paramètres!$B$28=1,(((SUM(Q1691:Z1691)/1.02)+SUM(AA1691:AB1691))+((SUM(AC1691:AL1691)/1.02)+SUM(AM1691:AO1691)))*cotpatr,IF(paramètres!$B$28=2,(SUM(Q1691:AO1691)*cotpatr),"Missing Delta Option"))</f>
        <v>Missing Delta Option</v>
      </c>
      <c r="AQ1691" s="13" t="str" cm="1">
        <f t="array" ref="AQ1691">IF(paramètres!$B$28=1,(((SUM(Q1691:Z1691)/1.02)+SUM(AA1691:AB1691))+((SUM(AC1691:AN1691)/1.02)+SUM(AM1691:AN1691)))/12*pécule,IF(paramètres!$B$28=2,SUM(Q1691:AN1691)/12*pécule,"Missing Delta Option"))</f>
        <v>Missing Delta Option</v>
      </c>
      <c r="AR1691" s="132" t="e">
        <f>IF(paramètres!$B$28=1,(((SUM(Q1691:Z1691)/1.02)+SUM(AA1691:AB1691))+((SUM(AC1691:AN1691)/1.02)+SUM(AM1691:AN1691)))+AO1691+AP1691+AQ1691,SUM(Q1691:AN1691)+AO1691+AP1691+AQ1691)</f>
        <v>#VALUE!</v>
      </c>
    </row>
    <row r="1692" spans="1:44" x14ac:dyDescent="0.25">
      <c r="A1692" s="131"/>
      <c r="B1692" s="39"/>
      <c r="C1692" s="39"/>
      <c r="D1692" s="93"/>
      <c r="E1692" s="68"/>
      <c r="F1692" s="40"/>
      <c r="G1692" s="94"/>
      <c r="H1692" s="38"/>
      <c r="I1692" s="95"/>
      <c r="J1692" s="40"/>
      <c r="K1692" s="38"/>
      <c r="L1692" s="95"/>
      <c r="M1692" s="40"/>
      <c r="N1692" s="38"/>
      <c r="O1692" s="95"/>
      <c r="P1692" s="68"/>
      <c r="Q1692" s="226"/>
      <c r="R1692" s="227"/>
      <c r="S1692" s="227"/>
      <c r="T1692" s="227"/>
      <c r="U1692" s="227"/>
      <c r="V1692" s="227"/>
      <c r="W1692" s="227"/>
      <c r="X1692" s="227"/>
      <c r="Y1692" s="227"/>
      <c r="Z1692" s="227"/>
      <c r="AA1692" s="227"/>
      <c r="AB1692" s="228"/>
      <c r="AC1692" s="149">
        <f>IF($D1692="",0,IF($E1692="",0,IF(VLOOKUP($E1692,paramètres!$E$33:$F$44,2,FALSE)&lt;=VLOOKUP($AC$18,paramètres!$E$33:$F$44,2,FALSE),Q1692*$D1692,0)))</f>
        <v>0</v>
      </c>
      <c r="AD1692" s="13">
        <f>IF($D1692="",0,IF($E1692="",0,IF(VLOOKUP($E1692,paramètres!$E$33:$F$44,2,FALSE)&lt;=VLOOKUP($AD$18,paramètres!$E$33:$F$44,2,FALSE),R1692*$D1692,0)))</f>
        <v>0</v>
      </c>
      <c r="AE1692" s="13">
        <f>IF($D1692="",0,IF($E1692="",0,IF(VLOOKUP($E1692,paramètres!$E$33:$F$44,2,FALSE)&lt;=VLOOKUP($AE$18,paramètres!$E$33:$F$44,2,FALSE),S1692*$D1692,0)))</f>
        <v>0</v>
      </c>
      <c r="AF1692" s="13">
        <f>IF($D1692="",0,IF($E1692="",0,IF(VLOOKUP($E1692,paramètres!$E$33:$F$44,2,FALSE)&lt;=VLOOKUP($AF$18,paramètres!$E$33:$F$44,2,FALSE),T1692*$D1692,0)))</f>
        <v>0</v>
      </c>
      <c r="AG1692" s="13">
        <f>IF($D1692="",0,IF($E1692="",0,IF(VLOOKUP($E1692,paramètres!$E$33:$F$44,2,FALSE)&lt;=VLOOKUP($AG$18,paramètres!$E$33:$F$44,2,FALSE),U1692*$D1692,0)))</f>
        <v>0</v>
      </c>
      <c r="AH1692" s="13">
        <f>IF($D1692="",0,IF($E1692="",0,IF(VLOOKUP($E1692,paramètres!$E$33:$F$44,2,FALSE)&lt;=VLOOKUP($AH$18,paramètres!$E$33:$F$44,2,FALSE),V1692*$D1692,0)))</f>
        <v>0</v>
      </c>
      <c r="AI1692" s="13">
        <f>IF($D1692="",0,IF($E1692="",0,IF(VLOOKUP($E1692,paramètres!$E$33:$F$44,2,FALSE)&lt;=VLOOKUP($AI$18,paramètres!$E$33:$F$44,2,FALSE),W1692*$D1692,0)))</f>
        <v>0</v>
      </c>
      <c r="AJ1692" s="13">
        <f>IF($D1692="",0,IF($E1692="",0,IF(VLOOKUP($E1692,paramètres!$E$33:$F$44,2,FALSE)&lt;=VLOOKUP($AJ$18,paramètres!$E$33:$F$44,2,FALSE),X1692*$D1692,0)))</f>
        <v>0</v>
      </c>
      <c r="AK1692" s="13">
        <f>IF($D1692="",0,IF($E1692="",0,IF(VLOOKUP($E1692,paramètres!$E$33:$F$44,2,FALSE)&lt;=VLOOKUP($AK$18,paramètres!$E$33:$F$44,2,FALSE),Y1692*$D1692,0)))</f>
        <v>0</v>
      </c>
      <c r="AL1692" s="13">
        <f>IF($D1692="",0,IF($E1692="",0,IF(VLOOKUP($E1692,paramètres!$E$33:$F$44,2,FALSE)&lt;=VLOOKUP($AL$18,paramètres!$E$33:$F$44,2,FALSE),Z1692*$D1692,0)))</f>
        <v>0</v>
      </c>
      <c r="AM1692" s="13">
        <f>IF($D1692="",0,IF($E1692="",0,IF(VLOOKUP($E1692,paramètres!$E$33:$F$44,2,FALSE)&lt;=VLOOKUP($AM$18,paramètres!$E$33:$F$44,2,FALSE),AA1692*$D1692,0)))</f>
        <v>0</v>
      </c>
      <c r="AN1692" s="154">
        <f>IF($D1692="",0,IF($E1692="",0,IF(VLOOKUP($E1692,paramètres!$E$33:$F$44,2,FALSE)&lt;=VLOOKUP($AN$18,paramètres!$E$33:$F$44,2,FALSE),AB1692*$D1692,0)))</f>
        <v>0</v>
      </c>
      <c r="AO1692" s="149" t="str">
        <f>IF(paramètres!$B$28=1,((SUM(Q1692:Z1692)/1.02)+SUM(AA1692:AB1692))*0.0303/9*COUNT(Q1692:Y1692),IF(paramètres!$B$28=2,(SUM(Q1692:AB1692))*0.0303/9*COUNT(Q1692:Y1692),"Missing Delta option"))</f>
        <v>Missing Delta option</v>
      </c>
      <c r="AP1692" s="13" t="str">
        <f>IF(paramètres!$B$28=1,(((SUM(Q1692:Z1692)/1.02)+SUM(AA1692:AB1692))+((SUM(AC1692:AL1692)/1.02)+SUM(AM1692:AO1692)))*cotpatr,IF(paramètres!$B$28=2,(SUM(Q1692:AO1692)*cotpatr),"Missing Delta Option"))</f>
        <v>Missing Delta Option</v>
      </c>
      <c r="AQ1692" s="13" t="str" cm="1">
        <f t="array" ref="AQ1692">IF(paramètres!$B$28=1,(((SUM(Q1692:Z1692)/1.02)+SUM(AA1692:AB1692))+((SUM(AC1692:AN1692)/1.02)+SUM(AM1692:AN1692)))/12*pécule,IF(paramètres!$B$28=2,SUM(Q1692:AN1692)/12*pécule,"Missing Delta Option"))</f>
        <v>Missing Delta Option</v>
      </c>
      <c r="AR1692" s="132" t="e">
        <f>IF(paramètres!$B$28=1,(((SUM(Q1692:Z1692)/1.02)+SUM(AA1692:AB1692))+((SUM(AC1692:AN1692)/1.02)+SUM(AM1692:AN1692)))+AO1692+AP1692+AQ1692,SUM(Q1692:AN1692)+AO1692+AP1692+AQ1692)</f>
        <v>#VALUE!</v>
      </c>
    </row>
    <row r="1693" spans="1:44" x14ac:dyDescent="0.25">
      <c r="A1693" s="131"/>
      <c r="B1693" s="39"/>
      <c r="C1693" s="39"/>
      <c r="D1693" s="93"/>
      <c r="E1693" s="68"/>
      <c r="F1693" s="40"/>
      <c r="G1693" s="94"/>
      <c r="H1693" s="38"/>
      <c r="I1693" s="95"/>
      <c r="J1693" s="40"/>
      <c r="K1693" s="38"/>
      <c r="L1693" s="95"/>
      <c r="M1693" s="40"/>
      <c r="N1693" s="38"/>
      <c r="O1693" s="95"/>
      <c r="P1693" s="68"/>
      <c r="Q1693" s="226"/>
      <c r="R1693" s="227"/>
      <c r="S1693" s="227"/>
      <c r="T1693" s="227"/>
      <c r="U1693" s="227"/>
      <c r="V1693" s="227"/>
      <c r="W1693" s="227"/>
      <c r="X1693" s="227"/>
      <c r="Y1693" s="227"/>
      <c r="Z1693" s="227"/>
      <c r="AA1693" s="227"/>
      <c r="AB1693" s="228"/>
      <c r="AC1693" s="149">
        <f>IF($D1693="",0,IF($E1693="",0,IF(VLOOKUP($E1693,paramètres!$E$33:$F$44,2,FALSE)&lt;=VLOOKUP($AC$18,paramètres!$E$33:$F$44,2,FALSE),Q1693*$D1693,0)))</f>
        <v>0</v>
      </c>
      <c r="AD1693" s="13">
        <f>IF($D1693="",0,IF($E1693="",0,IF(VLOOKUP($E1693,paramètres!$E$33:$F$44,2,FALSE)&lt;=VLOOKUP($AD$18,paramètres!$E$33:$F$44,2,FALSE),R1693*$D1693,0)))</f>
        <v>0</v>
      </c>
      <c r="AE1693" s="13">
        <f>IF($D1693="",0,IF($E1693="",0,IF(VLOOKUP($E1693,paramètres!$E$33:$F$44,2,FALSE)&lt;=VLOOKUP($AE$18,paramètres!$E$33:$F$44,2,FALSE),S1693*$D1693,0)))</f>
        <v>0</v>
      </c>
      <c r="AF1693" s="13">
        <f>IF($D1693="",0,IF($E1693="",0,IF(VLOOKUP($E1693,paramètres!$E$33:$F$44,2,FALSE)&lt;=VLOOKUP($AF$18,paramètres!$E$33:$F$44,2,FALSE),T1693*$D1693,0)))</f>
        <v>0</v>
      </c>
      <c r="AG1693" s="13">
        <f>IF($D1693="",0,IF($E1693="",0,IF(VLOOKUP($E1693,paramètres!$E$33:$F$44,2,FALSE)&lt;=VLOOKUP($AG$18,paramètres!$E$33:$F$44,2,FALSE),U1693*$D1693,0)))</f>
        <v>0</v>
      </c>
      <c r="AH1693" s="13">
        <f>IF($D1693="",0,IF($E1693="",0,IF(VLOOKUP($E1693,paramètres!$E$33:$F$44,2,FALSE)&lt;=VLOOKUP($AH$18,paramètres!$E$33:$F$44,2,FALSE),V1693*$D1693,0)))</f>
        <v>0</v>
      </c>
      <c r="AI1693" s="13">
        <f>IF($D1693="",0,IF($E1693="",0,IF(VLOOKUP($E1693,paramètres!$E$33:$F$44,2,FALSE)&lt;=VLOOKUP($AI$18,paramètres!$E$33:$F$44,2,FALSE),W1693*$D1693,0)))</f>
        <v>0</v>
      </c>
      <c r="AJ1693" s="13">
        <f>IF($D1693="",0,IF($E1693="",0,IF(VLOOKUP($E1693,paramètres!$E$33:$F$44,2,FALSE)&lt;=VLOOKUP($AJ$18,paramètres!$E$33:$F$44,2,FALSE),X1693*$D1693,0)))</f>
        <v>0</v>
      </c>
      <c r="AK1693" s="13">
        <f>IF($D1693="",0,IF($E1693="",0,IF(VLOOKUP($E1693,paramètres!$E$33:$F$44,2,FALSE)&lt;=VLOOKUP($AK$18,paramètres!$E$33:$F$44,2,FALSE),Y1693*$D1693,0)))</f>
        <v>0</v>
      </c>
      <c r="AL1693" s="13">
        <f>IF($D1693="",0,IF($E1693="",0,IF(VLOOKUP($E1693,paramètres!$E$33:$F$44,2,FALSE)&lt;=VLOOKUP($AL$18,paramètres!$E$33:$F$44,2,FALSE),Z1693*$D1693,0)))</f>
        <v>0</v>
      </c>
      <c r="AM1693" s="13">
        <f>IF($D1693="",0,IF($E1693="",0,IF(VLOOKUP($E1693,paramètres!$E$33:$F$44,2,FALSE)&lt;=VLOOKUP($AM$18,paramètres!$E$33:$F$44,2,FALSE),AA1693*$D1693,0)))</f>
        <v>0</v>
      </c>
      <c r="AN1693" s="154">
        <f>IF($D1693="",0,IF($E1693="",0,IF(VLOOKUP($E1693,paramètres!$E$33:$F$44,2,FALSE)&lt;=VLOOKUP($AN$18,paramètres!$E$33:$F$44,2,FALSE),AB1693*$D1693,0)))</f>
        <v>0</v>
      </c>
      <c r="AO1693" s="149" t="str">
        <f>IF(paramètres!$B$28=1,((SUM(Q1693:Z1693)/1.02)+SUM(AA1693:AB1693))*0.0303/9*COUNT(Q1693:Y1693),IF(paramètres!$B$28=2,(SUM(Q1693:AB1693))*0.0303/9*COUNT(Q1693:Y1693),"Missing Delta option"))</f>
        <v>Missing Delta option</v>
      </c>
      <c r="AP1693" s="13" t="str">
        <f>IF(paramètres!$B$28=1,(((SUM(Q1693:Z1693)/1.02)+SUM(AA1693:AB1693))+((SUM(AC1693:AL1693)/1.02)+SUM(AM1693:AO1693)))*cotpatr,IF(paramètres!$B$28=2,(SUM(Q1693:AO1693)*cotpatr),"Missing Delta Option"))</f>
        <v>Missing Delta Option</v>
      </c>
      <c r="AQ1693" s="13" t="str" cm="1">
        <f t="array" ref="AQ1693">IF(paramètres!$B$28=1,(((SUM(Q1693:Z1693)/1.02)+SUM(AA1693:AB1693))+((SUM(AC1693:AN1693)/1.02)+SUM(AM1693:AN1693)))/12*pécule,IF(paramètres!$B$28=2,SUM(Q1693:AN1693)/12*pécule,"Missing Delta Option"))</f>
        <v>Missing Delta Option</v>
      </c>
      <c r="AR1693" s="132" t="e">
        <f>IF(paramètres!$B$28=1,(((SUM(Q1693:Z1693)/1.02)+SUM(AA1693:AB1693))+((SUM(AC1693:AN1693)/1.02)+SUM(AM1693:AN1693)))+AO1693+AP1693+AQ1693,SUM(Q1693:AN1693)+AO1693+AP1693+AQ1693)</f>
        <v>#VALUE!</v>
      </c>
    </row>
    <row r="1694" spans="1:44" x14ac:dyDescent="0.25">
      <c r="A1694" s="131"/>
      <c r="B1694" s="39"/>
      <c r="C1694" s="39"/>
      <c r="D1694" s="93"/>
      <c r="E1694" s="68"/>
      <c r="F1694" s="40"/>
      <c r="G1694" s="94"/>
      <c r="H1694" s="38"/>
      <c r="I1694" s="95"/>
      <c r="J1694" s="40"/>
      <c r="K1694" s="38"/>
      <c r="L1694" s="95"/>
      <c r="M1694" s="40"/>
      <c r="N1694" s="38"/>
      <c r="O1694" s="95"/>
      <c r="P1694" s="68"/>
      <c r="Q1694" s="226"/>
      <c r="R1694" s="227"/>
      <c r="S1694" s="227"/>
      <c r="T1694" s="227"/>
      <c r="U1694" s="227"/>
      <c r="V1694" s="227"/>
      <c r="W1694" s="227"/>
      <c r="X1694" s="227"/>
      <c r="Y1694" s="227"/>
      <c r="Z1694" s="227"/>
      <c r="AA1694" s="227"/>
      <c r="AB1694" s="228"/>
      <c r="AC1694" s="149">
        <f>IF($D1694="",0,IF($E1694="",0,IF(VLOOKUP($E1694,paramètres!$E$33:$F$44,2,FALSE)&lt;=VLOOKUP($AC$18,paramètres!$E$33:$F$44,2,FALSE),Q1694*$D1694,0)))</f>
        <v>0</v>
      </c>
      <c r="AD1694" s="13">
        <f>IF($D1694="",0,IF($E1694="",0,IF(VLOOKUP($E1694,paramètres!$E$33:$F$44,2,FALSE)&lt;=VLOOKUP($AD$18,paramètres!$E$33:$F$44,2,FALSE),R1694*$D1694,0)))</f>
        <v>0</v>
      </c>
      <c r="AE1694" s="13">
        <f>IF($D1694="",0,IF($E1694="",0,IF(VLOOKUP($E1694,paramètres!$E$33:$F$44,2,FALSE)&lt;=VLOOKUP($AE$18,paramètres!$E$33:$F$44,2,FALSE),S1694*$D1694,0)))</f>
        <v>0</v>
      </c>
      <c r="AF1694" s="13">
        <f>IF($D1694="",0,IF($E1694="",0,IF(VLOOKUP($E1694,paramètres!$E$33:$F$44,2,FALSE)&lt;=VLOOKUP($AF$18,paramètres!$E$33:$F$44,2,FALSE),T1694*$D1694,0)))</f>
        <v>0</v>
      </c>
      <c r="AG1694" s="13">
        <f>IF($D1694="",0,IF($E1694="",0,IF(VLOOKUP($E1694,paramètres!$E$33:$F$44,2,FALSE)&lt;=VLOOKUP($AG$18,paramètres!$E$33:$F$44,2,FALSE),U1694*$D1694,0)))</f>
        <v>0</v>
      </c>
      <c r="AH1694" s="13">
        <f>IF($D1694="",0,IF($E1694="",0,IF(VLOOKUP($E1694,paramètres!$E$33:$F$44,2,FALSE)&lt;=VLOOKUP($AH$18,paramètres!$E$33:$F$44,2,FALSE),V1694*$D1694,0)))</f>
        <v>0</v>
      </c>
      <c r="AI1694" s="13">
        <f>IF($D1694="",0,IF($E1694="",0,IF(VLOOKUP($E1694,paramètres!$E$33:$F$44,2,FALSE)&lt;=VLOOKUP($AI$18,paramètres!$E$33:$F$44,2,FALSE),W1694*$D1694,0)))</f>
        <v>0</v>
      </c>
      <c r="AJ1694" s="13">
        <f>IF($D1694="",0,IF($E1694="",0,IF(VLOOKUP($E1694,paramètres!$E$33:$F$44,2,FALSE)&lt;=VLOOKUP($AJ$18,paramètres!$E$33:$F$44,2,FALSE),X1694*$D1694,0)))</f>
        <v>0</v>
      </c>
      <c r="AK1694" s="13">
        <f>IF($D1694="",0,IF($E1694="",0,IF(VLOOKUP($E1694,paramètres!$E$33:$F$44,2,FALSE)&lt;=VLOOKUP($AK$18,paramètres!$E$33:$F$44,2,FALSE),Y1694*$D1694,0)))</f>
        <v>0</v>
      </c>
      <c r="AL1694" s="13">
        <f>IF($D1694="",0,IF($E1694="",0,IF(VLOOKUP($E1694,paramètres!$E$33:$F$44,2,FALSE)&lt;=VLOOKUP($AL$18,paramètres!$E$33:$F$44,2,FALSE),Z1694*$D1694,0)))</f>
        <v>0</v>
      </c>
      <c r="AM1694" s="13">
        <f>IF($D1694="",0,IF($E1694="",0,IF(VLOOKUP($E1694,paramètres!$E$33:$F$44,2,FALSE)&lt;=VLOOKUP($AM$18,paramètres!$E$33:$F$44,2,FALSE),AA1694*$D1694,0)))</f>
        <v>0</v>
      </c>
      <c r="AN1694" s="154">
        <f>IF($D1694="",0,IF($E1694="",0,IF(VLOOKUP($E1694,paramètres!$E$33:$F$44,2,FALSE)&lt;=VLOOKUP($AN$18,paramètres!$E$33:$F$44,2,FALSE),AB1694*$D1694,0)))</f>
        <v>0</v>
      </c>
      <c r="AO1694" s="149" t="str">
        <f>IF(paramètres!$B$28=1,((SUM(Q1694:Z1694)/1.02)+SUM(AA1694:AB1694))*0.0303/9*COUNT(Q1694:Y1694),IF(paramètres!$B$28=2,(SUM(Q1694:AB1694))*0.0303/9*COUNT(Q1694:Y1694),"Missing Delta option"))</f>
        <v>Missing Delta option</v>
      </c>
      <c r="AP1694" s="13" t="str">
        <f>IF(paramètres!$B$28=1,(((SUM(Q1694:Z1694)/1.02)+SUM(AA1694:AB1694))+((SUM(AC1694:AL1694)/1.02)+SUM(AM1694:AO1694)))*cotpatr,IF(paramètres!$B$28=2,(SUM(Q1694:AO1694)*cotpatr),"Missing Delta Option"))</f>
        <v>Missing Delta Option</v>
      </c>
      <c r="AQ1694" s="13" t="str" cm="1">
        <f t="array" ref="AQ1694">IF(paramètres!$B$28=1,(((SUM(Q1694:Z1694)/1.02)+SUM(AA1694:AB1694))+((SUM(AC1694:AN1694)/1.02)+SUM(AM1694:AN1694)))/12*pécule,IF(paramètres!$B$28=2,SUM(Q1694:AN1694)/12*pécule,"Missing Delta Option"))</f>
        <v>Missing Delta Option</v>
      </c>
      <c r="AR1694" s="132" t="e">
        <f>IF(paramètres!$B$28=1,(((SUM(Q1694:Z1694)/1.02)+SUM(AA1694:AB1694))+((SUM(AC1694:AN1694)/1.02)+SUM(AM1694:AN1694)))+AO1694+AP1694+AQ1694,SUM(Q1694:AN1694)+AO1694+AP1694+AQ1694)</f>
        <v>#VALUE!</v>
      </c>
    </row>
    <row r="1695" spans="1:44" x14ac:dyDescent="0.25">
      <c r="A1695" s="131"/>
      <c r="B1695" s="39"/>
      <c r="C1695" s="39"/>
      <c r="D1695" s="93"/>
      <c r="E1695" s="68"/>
      <c r="F1695" s="40"/>
      <c r="G1695" s="94"/>
      <c r="H1695" s="38"/>
      <c r="I1695" s="95"/>
      <c r="J1695" s="40"/>
      <c r="K1695" s="38"/>
      <c r="L1695" s="95"/>
      <c r="M1695" s="40"/>
      <c r="N1695" s="38"/>
      <c r="O1695" s="95"/>
      <c r="P1695" s="68"/>
      <c r="Q1695" s="226"/>
      <c r="R1695" s="227"/>
      <c r="S1695" s="227"/>
      <c r="T1695" s="227"/>
      <c r="U1695" s="227"/>
      <c r="V1695" s="227"/>
      <c r="W1695" s="227"/>
      <c r="X1695" s="227"/>
      <c r="Y1695" s="227"/>
      <c r="Z1695" s="227"/>
      <c r="AA1695" s="227"/>
      <c r="AB1695" s="228"/>
      <c r="AC1695" s="149">
        <f>IF($D1695="",0,IF($E1695="",0,IF(VLOOKUP($E1695,paramètres!$E$33:$F$44,2,FALSE)&lt;=VLOOKUP($AC$18,paramètres!$E$33:$F$44,2,FALSE),Q1695*$D1695,0)))</f>
        <v>0</v>
      </c>
      <c r="AD1695" s="13">
        <f>IF($D1695="",0,IF($E1695="",0,IF(VLOOKUP($E1695,paramètres!$E$33:$F$44,2,FALSE)&lt;=VLOOKUP($AD$18,paramètres!$E$33:$F$44,2,FALSE),R1695*$D1695,0)))</f>
        <v>0</v>
      </c>
      <c r="AE1695" s="13">
        <f>IF($D1695="",0,IF($E1695="",0,IF(VLOOKUP($E1695,paramètres!$E$33:$F$44,2,FALSE)&lt;=VLOOKUP($AE$18,paramètres!$E$33:$F$44,2,FALSE),S1695*$D1695,0)))</f>
        <v>0</v>
      </c>
      <c r="AF1695" s="13">
        <f>IF($D1695="",0,IF($E1695="",0,IF(VLOOKUP($E1695,paramètres!$E$33:$F$44,2,FALSE)&lt;=VLOOKUP($AF$18,paramètres!$E$33:$F$44,2,FALSE),T1695*$D1695,0)))</f>
        <v>0</v>
      </c>
      <c r="AG1695" s="13">
        <f>IF($D1695="",0,IF($E1695="",0,IF(VLOOKUP($E1695,paramètres!$E$33:$F$44,2,FALSE)&lt;=VLOOKUP($AG$18,paramètres!$E$33:$F$44,2,FALSE),U1695*$D1695,0)))</f>
        <v>0</v>
      </c>
      <c r="AH1695" s="13">
        <f>IF($D1695="",0,IF($E1695="",0,IF(VLOOKUP($E1695,paramètres!$E$33:$F$44,2,FALSE)&lt;=VLOOKUP($AH$18,paramètres!$E$33:$F$44,2,FALSE),V1695*$D1695,0)))</f>
        <v>0</v>
      </c>
      <c r="AI1695" s="13">
        <f>IF($D1695="",0,IF($E1695="",0,IF(VLOOKUP($E1695,paramètres!$E$33:$F$44,2,FALSE)&lt;=VLOOKUP($AI$18,paramètres!$E$33:$F$44,2,FALSE),W1695*$D1695,0)))</f>
        <v>0</v>
      </c>
      <c r="AJ1695" s="13">
        <f>IF($D1695="",0,IF($E1695="",0,IF(VLOOKUP($E1695,paramètres!$E$33:$F$44,2,FALSE)&lt;=VLOOKUP($AJ$18,paramètres!$E$33:$F$44,2,FALSE),X1695*$D1695,0)))</f>
        <v>0</v>
      </c>
      <c r="AK1695" s="13">
        <f>IF($D1695="",0,IF($E1695="",0,IF(VLOOKUP($E1695,paramètres!$E$33:$F$44,2,FALSE)&lt;=VLOOKUP($AK$18,paramètres!$E$33:$F$44,2,FALSE),Y1695*$D1695,0)))</f>
        <v>0</v>
      </c>
      <c r="AL1695" s="13">
        <f>IF($D1695="",0,IF($E1695="",0,IF(VLOOKUP($E1695,paramètres!$E$33:$F$44,2,FALSE)&lt;=VLOOKUP($AL$18,paramètres!$E$33:$F$44,2,FALSE),Z1695*$D1695,0)))</f>
        <v>0</v>
      </c>
      <c r="AM1695" s="13">
        <f>IF($D1695="",0,IF($E1695="",0,IF(VLOOKUP($E1695,paramètres!$E$33:$F$44,2,FALSE)&lt;=VLOOKUP($AM$18,paramètres!$E$33:$F$44,2,FALSE),AA1695*$D1695,0)))</f>
        <v>0</v>
      </c>
      <c r="AN1695" s="154">
        <f>IF($D1695="",0,IF($E1695="",0,IF(VLOOKUP($E1695,paramètres!$E$33:$F$44,2,FALSE)&lt;=VLOOKUP($AN$18,paramètres!$E$33:$F$44,2,FALSE),AB1695*$D1695,0)))</f>
        <v>0</v>
      </c>
      <c r="AO1695" s="149" t="str">
        <f>IF(paramètres!$B$28=1,((SUM(Q1695:Z1695)/1.02)+SUM(AA1695:AB1695))*0.0303/9*COUNT(Q1695:Y1695),IF(paramètres!$B$28=2,(SUM(Q1695:AB1695))*0.0303/9*COUNT(Q1695:Y1695),"Missing Delta option"))</f>
        <v>Missing Delta option</v>
      </c>
      <c r="AP1695" s="13" t="str">
        <f>IF(paramètres!$B$28=1,(((SUM(Q1695:Z1695)/1.02)+SUM(AA1695:AB1695))+((SUM(AC1695:AL1695)/1.02)+SUM(AM1695:AO1695)))*cotpatr,IF(paramètres!$B$28=2,(SUM(Q1695:AO1695)*cotpatr),"Missing Delta Option"))</f>
        <v>Missing Delta Option</v>
      </c>
      <c r="AQ1695" s="13" t="str" cm="1">
        <f t="array" ref="AQ1695">IF(paramètres!$B$28=1,(((SUM(Q1695:Z1695)/1.02)+SUM(AA1695:AB1695))+((SUM(AC1695:AN1695)/1.02)+SUM(AM1695:AN1695)))/12*pécule,IF(paramètres!$B$28=2,SUM(Q1695:AN1695)/12*pécule,"Missing Delta Option"))</f>
        <v>Missing Delta Option</v>
      </c>
      <c r="AR1695" s="132" t="e">
        <f>IF(paramètres!$B$28=1,(((SUM(Q1695:Z1695)/1.02)+SUM(AA1695:AB1695))+((SUM(AC1695:AN1695)/1.02)+SUM(AM1695:AN1695)))+AO1695+AP1695+AQ1695,SUM(Q1695:AN1695)+AO1695+AP1695+AQ1695)</f>
        <v>#VALUE!</v>
      </c>
    </row>
    <row r="1696" spans="1:44" x14ac:dyDescent="0.25">
      <c r="A1696" s="131"/>
      <c r="B1696" s="39"/>
      <c r="C1696" s="39"/>
      <c r="D1696" s="93"/>
      <c r="E1696" s="68"/>
      <c r="F1696" s="40"/>
      <c r="G1696" s="94"/>
      <c r="H1696" s="38"/>
      <c r="I1696" s="95"/>
      <c r="J1696" s="40"/>
      <c r="K1696" s="38"/>
      <c r="L1696" s="95"/>
      <c r="M1696" s="40"/>
      <c r="N1696" s="38"/>
      <c r="O1696" s="95"/>
      <c r="P1696" s="68"/>
      <c r="Q1696" s="226"/>
      <c r="R1696" s="227"/>
      <c r="S1696" s="227"/>
      <c r="T1696" s="227"/>
      <c r="U1696" s="227"/>
      <c r="V1696" s="227"/>
      <c r="W1696" s="227"/>
      <c r="X1696" s="227"/>
      <c r="Y1696" s="227"/>
      <c r="Z1696" s="227"/>
      <c r="AA1696" s="227"/>
      <c r="AB1696" s="228"/>
      <c r="AC1696" s="149">
        <f>IF($D1696="",0,IF($E1696="",0,IF(VLOOKUP($E1696,paramètres!$E$33:$F$44,2,FALSE)&lt;=VLOOKUP($AC$18,paramètres!$E$33:$F$44,2,FALSE),Q1696*$D1696,0)))</f>
        <v>0</v>
      </c>
      <c r="AD1696" s="13">
        <f>IF($D1696="",0,IF($E1696="",0,IF(VLOOKUP($E1696,paramètres!$E$33:$F$44,2,FALSE)&lt;=VLOOKUP($AD$18,paramètres!$E$33:$F$44,2,FALSE),R1696*$D1696,0)))</f>
        <v>0</v>
      </c>
      <c r="AE1696" s="13">
        <f>IF($D1696="",0,IF($E1696="",0,IF(VLOOKUP($E1696,paramètres!$E$33:$F$44,2,FALSE)&lt;=VLOOKUP($AE$18,paramètres!$E$33:$F$44,2,FALSE),S1696*$D1696,0)))</f>
        <v>0</v>
      </c>
      <c r="AF1696" s="13">
        <f>IF($D1696="",0,IF($E1696="",0,IF(VLOOKUP($E1696,paramètres!$E$33:$F$44,2,FALSE)&lt;=VLOOKUP($AF$18,paramètres!$E$33:$F$44,2,FALSE),T1696*$D1696,0)))</f>
        <v>0</v>
      </c>
      <c r="AG1696" s="13">
        <f>IF($D1696="",0,IF($E1696="",0,IF(VLOOKUP($E1696,paramètres!$E$33:$F$44,2,FALSE)&lt;=VLOOKUP($AG$18,paramètres!$E$33:$F$44,2,FALSE),U1696*$D1696,0)))</f>
        <v>0</v>
      </c>
      <c r="AH1696" s="13">
        <f>IF($D1696="",0,IF($E1696="",0,IF(VLOOKUP($E1696,paramètres!$E$33:$F$44,2,FALSE)&lt;=VLOOKUP($AH$18,paramètres!$E$33:$F$44,2,FALSE),V1696*$D1696,0)))</f>
        <v>0</v>
      </c>
      <c r="AI1696" s="13">
        <f>IF($D1696="",0,IF($E1696="",0,IF(VLOOKUP($E1696,paramètres!$E$33:$F$44,2,FALSE)&lt;=VLOOKUP($AI$18,paramètres!$E$33:$F$44,2,FALSE),W1696*$D1696,0)))</f>
        <v>0</v>
      </c>
      <c r="AJ1696" s="13">
        <f>IF($D1696="",0,IF($E1696="",0,IF(VLOOKUP($E1696,paramètres!$E$33:$F$44,2,FALSE)&lt;=VLOOKUP($AJ$18,paramètres!$E$33:$F$44,2,FALSE),X1696*$D1696,0)))</f>
        <v>0</v>
      </c>
      <c r="AK1696" s="13">
        <f>IF($D1696="",0,IF($E1696="",0,IF(VLOOKUP($E1696,paramètres!$E$33:$F$44,2,FALSE)&lt;=VLOOKUP($AK$18,paramètres!$E$33:$F$44,2,FALSE),Y1696*$D1696,0)))</f>
        <v>0</v>
      </c>
      <c r="AL1696" s="13">
        <f>IF($D1696="",0,IF($E1696="",0,IF(VLOOKUP($E1696,paramètres!$E$33:$F$44,2,FALSE)&lt;=VLOOKUP($AL$18,paramètres!$E$33:$F$44,2,FALSE),Z1696*$D1696,0)))</f>
        <v>0</v>
      </c>
      <c r="AM1696" s="13">
        <f>IF($D1696="",0,IF($E1696="",0,IF(VLOOKUP($E1696,paramètres!$E$33:$F$44,2,FALSE)&lt;=VLOOKUP($AM$18,paramètres!$E$33:$F$44,2,FALSE),AA1696*$D1696,0)))</f>
        <v>0</v>
      </c>
      <c r="AN1696" s="154">
        <f>IF($D1696="",0,IF($E1696="",0,IF(VLOOKUP($E1696,paramètres!$E$33:$F$44,2,FALSE)&lt;=VLOOKUP($AN$18,paramètres!$E$33:$F$44,2,FALSE),AB1696*$D1696,0)))</f>
        <v>0</v>
      </c>
      <c r="AO1696" s="149" t="str">
        <f>IF(paramètres!$B$28=1,((SUM(Q1696:Z1696)/1.02)+SUM(AA1696:AB1696))*0.0303/9*COUNT(Q1696:Y1696),IF(paramètres!$B$28=2,(SUM(Q1696:AB1696))*0.0303/9*COUNT(Q1696:Y1696),"Missing Delta option"))</f>
        <v>Missing Delta option</v>
      </c>
      <c r="AP1696" s="13" t="str">
        <f>IF(paramètres!$B$28=1,(((SUM(Q1696:Z1696)/1.02)+SUM(AA1696:AB1696))+((SUM(AC1696:AL1696)/1.02)+SUM(AM1696:AO1696)))*cotpatr,IF(paramètres!$B$28=2,(SUM(Q1696:AO1696)*cotpatr),"Missing Delta Option"))</f>
        <v>Missing Delta Option</v>
      </c>
      <c r="AQ1696" s="13" t="str" cm="1">
        <f t="array" ref="AQ1696">IF(paramètres!$B$28=1,(((SUM(Q1696:Z1696)/1.02)+SUM(AA1696:AB1696))+((SUM(AC1696:AN1696)/1.02)+SUM(AM1696:AN1696)))/12*pécule,IF(paramètres!$B$28=2,SUM(Q1696:AN1696)/12*pécule,"Missing Delta Option"))</f>
        <v>Missing Delta Option</v>
      </c>
      <c r="AR1696" s="132" t="e">
        <f>IF(paramètres!$B$28=1,(((SUM(Q1696:Z1696)/1.02)+SUM(AA1696:AB1696))+((SUM(AC1696:AN1696)/1.02)+SUM(AM1696:AN1696)))+AO1696+AP1696+AQ1696,SUM(Q1696:AN1696)+AO1696+AP1696+AQ1696)</f>
        <v>#VALUE!</v>
      </c>
    </row>
    <row r="1697" spans="1:44" x14ac:dyDescent="0.25">
      <c r="A1697" s="131"/>
      <c r="B1697" s="39"/>
      <c r="C1697" s="39"/>
      <c r="D1697" s="93"/>
      <c r="E1697" s="68"/>
      <c r="F1697" s="40"/>
      <c r="G1697" s="94"/>
      <c r="H1697" s="38"/>
      <c r="I1697" s="95"/>
      <c r="J1697" s="40"/>
      <c r="K1697" s="38"/>
      <c r="L1697" s="95"/>
      <c r="M1697" s="40"/>
      <c r="N1697" s="38"/>
      <c r="O1697" s="95"/>
      <c r="P1697" s="68"/>
      <c r="Q1697" s="226"/>
      <c r="R1697" s="227"/>
      <c r="S1697" s="227"/>
      <c r="T1697" s="227"/>
      <c r="U1697" s="227"/>
      <c r="V1697" s="227"/>
      <c r="W1697" s="227"/>
      <c r="X1697" s="227"/>
      <c r="Y1697" s="227"/>
      <c r="Z1697" s="227"/>
      <c r="AA1697" s="227"/>
      <c r="AB1697" s="228"/>
      <c r="AC1697" s="149">
        <f>IF($D1697="",0,IF($E1697="",0,IF(VLOOKUP($E1697,paramètres!$E$33:$F$44,2,FALSE)&lt;=VLOOKUP($AC$18,paramètres!$E$33:$F$44,2,FALSE),Q1697*$D1697,0)))</f>
        <v>0</v>
      </c>
      <c r="AD1697" s="13">
        <f>IF($D1697="",0,IF($E1697="",0,IF(VLOOKUP($E1697,paramètres!$E$33:$F$44,2,FALSE)&lt;=VLOOKUP($AD$18,paramètres!$E$33:$F$44,2,FALSE),R1697*$D1697,0)))</f>
        <v>0</v>
      </c>
      <c r="AE1697" s="13">
        <f>IF($D1697="",0,IF($E1697="",0,IF(VLOOKUP($E1697,paramètres!$E$33:$F$44,2,FALSE)&lt;=VLOOKUP($AE$18,paramètres!$E$33:$F$44,2,FALSE),S1697*$D1697,0)))</f>
        <v>0</v>
      </c>
      <c r="AF1697" s="13">
        <f>IF($D1697="",0,IF($E1697="",0,IF(VLOOKUP($E1697,paramètres!$E$33:$F$44,2,FALSE)&lt;=VLOOKUP($AF$18,paramètres!$E$33:$F$44,2,FALSE),T1697*$D1697,0)))</f>
        <v>0</v>
      </c>
      <c r="AG1697" s="13">
        <f>IF($D1697="",0,IF($E1697="",0,IF(VLOOKUP($E1697,paramètres!$E$33:$F$44,2,FALSE)&lt;=VLOOKUP($AG$18,paramètres!$E$33:$F$44,2,FALSE),U1697*$D1697,0)))</f>
        <v>0</v>
      </c>
      <c r="AH1697" s="13">
        <f>IF($D1697="",0,IF($E1697="",0,IF(VLOOKUP($E1697,paramètres!$E$33:$F$44,2,FALSE)&lt;=VLOOKUP($AH$18,paramètres!$E$33:$F$44,2,FALSE),V1697*$D1697,0)))</f>
        <v>0</v>
      </c>
      <c r="AI1697" s="13">
        <f>IF($D1697="",0,IF($E1697="",0,IF(VLOOKUP($E1697,paramètres!$E$33:$F$44,2,FALSE)&lt;=VLOOKUP($AI$18,paramètres!$E$33:$F$44,2,FALSE),W1697*$D1697,0)))</f>
        <v>0</v>
      </c>
      <c r="AJ1697" s="13">
        <f>IF($D1697="",0,IF($E1697="",0,IF(VLOOKUP($E1697,paramètres!$E$33:$F$44,2,FALSE)&lt;=VLOOKUP($AJ$18,paramètres!$E$33:$F$44,2,FALSE),X1697*$D1697,0)))</f>
        <v>0</v>
      </c>
      <c r="AK1697" s="13">
        <f>IF($D1697="",0,IF($E1697="",0,IF(VLOOKUP($E1697,paramètres!$E$33:$F$44,2,FALSE)&lt;=VLOOKUP($AK$18,paramètres!$E$33:$F$44,2,FALSE),Y1697*$D1697,0)))</f>
        <v>0</v>
      </c>
      <c r="AL1697" s="13">
        <f>IF($D1697="",0,IF($E1697="",0,IF(VLOOKUP($E1697,paramètres!$E$33:$F$44,2,FALSE)&lt;=VLOOKUP($AL$18,paramètres!$E$33:$F$44,2,FALSE),Z1697*$D1697,0)))</f>
        <v>0</v>
      </c>
      <c r="AM1697" s="13">
        <f>IF($D1697="",0,IF($E1697="",0,IF(VLOOKUP($E1697,paramètres!$E$33:$F$44,2,FALSE)&lt;=VLOOKUP($AM$18,paramètres!$E$33:$F$44,2,FALSE),AA1697*$D1697,0)))</f>
        <v>0</v>
      </c>
      <c r="AN1697" s="154">
        <f>IF($D1697="",0,IF($E1697="",0,IF(VLOOKUP($E1697,paramètres!$E$33:$F$44,2,FALSE)&lt;=VLOOKUP($AN$18,paramètres!$E$33:$F$44,2,FALSE),AB1697*$D1697,0)))</f>
        <v>0</v>
      </c>
      <c r="AO1697" s="149" t="str">
        <f>IF(paramètres!$B$28=1,((SUM(Q1697:Z1697)/1.02)+SUM(AA1697:AB1697))*0.0303/9*COUNT(Q1697:Y1697),IF(paramètres!$B$28=2,(SUM(Q1697:AB1697))*0.0303/9*COUNT(Q1697:Y1697),"Missing Delta option"))</f>
        <v>Missing Delta option</v>
      </c>
      <c r="AP1697" s="13" t="str">
        <f>IF(paramètres!$B$28=1,(((SUM(Q1697:Z1697)/1.02)+SUM(AA1697:AB1697))+((SUM(AC1697:AL1697)/1.02)+SUM(AM1697:AO1697)))*cotpatr,IF(paramètres!$B$28=2,(SUM(Q1697:AO1697)*cotpatr),"Missing Delta Option"))</f>
        <v>Missing Delta Option</v>
      </c>
      <c r="AQ1697" s="13" t="str" cm="1">
        <f t="array" ref="AQ1697">IF(paramètres!$B$28=1,(((SUM(Q1697:Z1697)/1.02)+SUM(AA1697:AB1697))+((SUM(AC1697:AN1697)/1.02)+SUM(AM1697:AN1697)))/12*pécule,IF(paramètres!$B$28=2,SUM(Q1697:AN1697)/12*pécule,"Missing Delta Option"))</f>
        <v>Missing Delta Option</v>
      </c>
      <c r="AR1697" s="132" t="e">
        <f>IF(paramètres!$B$28=1,(((SUM(Q1697:Z1697)/1.02)+SUM(AA1697:AB1697))+((SUM(AC1697:AN1697)/1.02)+SUM(AM1697:AN1697)))+AO1697+AP1697+AQ1697,SUM(Q1697:AN1697)+AO1697+AP1697+AQ1697)</f>
        <v>#VALUE!</v>
      </c>
    </row>
    <row r="1698" spans="1:44" x14ac:dyDescent="0.25">
      <c r="A1698" s="131"/>
      <c r="B1698" s="39"/>
      <c r="C1698" s="39"/>
      <c r="D1698" s="93"/>
      <c r="E1698" s="68"/>
      <c r="F1698" s="40"/>
      <c r="G1698" s="94"/>
      <c r="H1698" s="38"/>
      <c r="I1698" s="95"/>
      <c r="J1698" s="40"/>
      <c r="K1698" s="38"/>
      <c r="L1698" s="95"/>
      <c r="M1698" s="40"/>
      <c r="N1698" s="38"/>
      <c r="O1698" s="95"/>
      <c r="P1698" s="68"/>
      <c r="Q1698" s="226"/>
      <c r="R1698" s="227"/>
      <c r="S1698" s="227"/>
      <c r="T1698" s="227"/>
      <c r="U1698" s="227"/>
      <c r="V1698" s="227"/>
      <c r="W1698" s="227"/>
      <c r="X1698" s="227"/>
      <c r="Y1698" s="227"/>
      <c r="Z1698" s="227"/>
      <c r="AA1698" s="227"/>
      <c r="AB1698" s="228"/>
      <c r="AC1698" s="149">
        <f>IF($D1698="",0,IF($E1698="",0,IF(VLOOKUP($E1698,paramètres!$E$33:$F$44,2,FALSE)&lt;=VLOOKUP($AC$18,paramètres!$E$33:$F$44,2,FALSE),Q1698*$D1698,0)))</f>
        <v>0</v>
      </c>
      <c r="AD1698" s="13">
        <f>IF($D1698="",0,IF($E1698="",0,IF(VLOOKUP($E1698,paramètres!$E$33:$F$44,2,FALSE)&lt;=VLOOKUP($AD$18,paramètres!$E$33:$F$44,2,FALSE),R1698*$D1698,0)))</f>
        <v>0</v>
      </c>
      <c r="AE1698" s="13">
        <f>IF($D1698="",0,IF($E1698="",0,IF(VLOOKUP($E1698,paramètres!$E$33:$F$44,2,FALSE)&lt;=VLOOKUP($AE$18,paramètres!$E$33:$F$44,2,FALSE),S1698*$D1698,0)))</f>
        <v>0</v>
      </c>
      <c r="AF1698" s="13">
        <f>IF($D1698="",0,IF($E1698="",0,IF(VLOOKUP($E1698,paramètres!$E$33:$F$44,2,FALSE)&lt;=VLOOKUP($AF$18,paramètres!$E$33:$F$44,2,FALSE),T1698*$D1698,0)))</f>
        <v>0</v>
      </c>
      <c r="AG1698" s="13">
        <f>IF($D1698="",0,IF($E1698="",0,IF(VLOOKUP($E1698,paramètres!$E$33:$F$44,2,FALSE)&lt;=VLOOKUP($AG$18,paramètres!$E$33:$F$44,2,FALSE),U1698*$D1698,0)))</f>
        <v>0</v>
      </c>
      <c r="AH1698" s="13">
        <f>IF($D1698="",0,IF($E1698="",0,IF(VLOOKUP($E1698,paramètres!$E$33:$F$44,2,FALSE)&lt;=VLOOKUP($AH$18,paramètres!$E$33:$F$44,2,FALSE),V1698*$D1698,0)))</f>
        <v>0</v>
      </c>
      <c r="AI1698" s="13">
        <f>IF($D1698="",0,IF($E1698="",0,IF(VLOOKUP($E1698,paramètres!$E$33:$F$44,2,FALSE)&lt;=VLOOKUP($AI$18,paramètres!$E$33:$F$44,2,FALSE),W1698*$D1698,0)))</f>
        <v>0</v>
      </c>
      <c r="AJ1698" s="13">
        <f>IF($D1698="",0,IF($E1698="",0,IF(VLOOKUP($E1698,paramètres!$E$33:$F$44,2,FALSE)&lt;=VLOOKUP($AJ$18,paramètres!$E$33:$F$44,2,FALSE),X1698*$D1698,0)))</f>
        <v>0</v>
      </c>
      <c r="AK1698" s="13">
        <f>IF($D1698="",0,IF($E1698="",0,IF(VLOOKUP($E1698,paramètres!$E$33:$F$44,2,FALSE)&lt;=VLOOKUP($AK$18,paramètres!$E$33:$F$44,2,FALSE),Y1698*$D1698,0)))</f>
        <v>0</v>
      </c>
      <c r="AL1698" s="13">
        <f>IF($D1698="",0,IF($E1698="",0,IF(VLOOKUP($E1698,paramètres!$E$33:$F$44,2,FALSE)&lt;=VLOOKUP($AL$18,paramètres!$E$33:$F$44,2,FALSE),Z1698*$D1698,0)))</f>
        <v>0</v>
      </c>
      <c r="AM1698" s="13">
        <f>IF($D1698="",0,IF($E1698="",0,IF(VLOOKUP($E1698,paramètres!$E$33:$F$44,2,FALSE)&lt;=VLOOKUP($AM$18,paramètres!$E$33:$F$44,2,FALSE),AA1698*$D1698,0)))</f>
        <v>0</v>
      </c>
      <c r="AN1698" s="154">
        <f>IF($D1698="",0,IF($E1698="",0,IF(VLOOKUP($E1698,paramètres!$E$33:$F$44,2,FALSE)&lt;=VLOOKUP($AN$18,paramètres!$E$33:$F$44,2,FALSE),AB1698*$D1698,0)))</f>
        <v>0</v>
      </c>
      <c r="AO1698" s="149" t="str">
        <f>IF(paramètres!$B$28=1,((SUM(Q1698:Z1698)/1.02)+SUM(AA1698:AB1698))*0.0303/9*COUNT(Q1698:Y1698),IF(paramètres!$B$28=2,(SUM(Q1698:AB1698))*0.0303/9*COUNT(Q1698:Y1698),"Missing Delta option"))</f>
        <v>Missing Delta option</v>
      </c>
      <c r="AP1698" s="13" t="str">
        <f>IF(paramètres!$B$28=1,(((SUM(Q1698:Z1698)/1.02)+SUM(AA1698:AB1698))+((SUM(AC1698:AL1698)/1.02)+SUM(AM1698:AO1698)))*cotpatr,IF(paramètres!$B$28=2,(SUM(Q1698:AO1698)*cotpatr),"Missing Delta Option"))</f>
        <v>Missing Delta Option</v>
      </c>
      <c r="AQ1698" s="13" t="str" cm="1">
        <f t="array" ref="AQ1698">IF(paramètres!$B$28=1,(((SUM(Q1698:Z1698)/1.02)+SUM(AA1698:AB1698))+((SUM(AC1698:AN1698)/1.02)+SUM(AM1698:AN1698)))/12*pécule,IF(paramètres!$B$28=2,SUM(Q1698:AN1698)/12*pécule,"Missing Delta Option"))</f>
        <v>Missing Delta Option</v>
      </c>
      <c r="AR1698" s="132" t="e">
        <f>IF(paramètres!$B$28=1,(((SUM(Q1698:Z1698)/1.02)+SUM(AA1698:AB1698))+((SUM(AC1698:AN1698)/1.02)+SUM(AM1698:AN1698)))+AO1698+AP1698+AQ1698,SUM(Q1698:AN1698)+AO1698+AP1698+AQ1698)</f>
        <v>#VALUE!</v>
      </c>
    </row>
    <row r="1699" spans="1:44" x14ac:dyDescent="0.25">
      <c r="A1699" s="131"/>
      <c r="B1699" s="39"/>
      <c r="C1699" s="39"/>
      <c r="D1699" s="93"/>
      <c r="E1699" s="68"/>
      <c r="F1699" s="40"/>
      <c r="G1699" s="94"/>
      <c r="H1699" s="38"/>
      <c r="I1699" s="95"/>
      <c r="J1699" s="40"/>
      <c r="K1699" s="38"/>
      <c r="L1699" s="95"/>
      <c r="M1699" s="40"/>
      <c r="N1699" s="38"/>
      <c r="O1699" s="95"/>
      <c r="P1699" s="68"/>
      <c r="Q1699" s="226"/>
      <c r="R1699" s="227"/>
      <c r="S1699" s="227"/>
      <c r="T1699" s="227"/>
      <c r="U1699" s="227"/>
      <c r="V1699" s="227"/>
      <c r="W1699" s="227"/>
      <c r="X1699" s="227"/>
      <c r="Y1699" s="227"/>
      <c r="Z1699" s="227"/>
      <c r="AA1699" s="227"/>
      <c r="AB1699" s="228"/>
      <c r="AC1699" s="149">
        <f>IF($D1699="",0,IF($E1699="",0,IF(VLOOKUP($E1699,paramètres!$E$33:$F$44,2,FALSE)&lt;=VLOOKUP($AC$18,paramètres!$E$33:$F$44,2,FALSE),Q1699*$D1699,0)))</f>
        <v>0</v>
      </c>
      <c r="AD1699" s="13">
        <f>IF($D1699="",0,IF($E1699="",0,IF(VLOOKUP($E1699,paramètres!$E$33:$F$44,2,FALSE)&lt;=VLOOKUP($AD$18,paramètres!$E$33:$F$44,2,FALSE),R1699*$D1699,0)))</f>
        <v>0</v>
      </c>
      <c r="AE1699" s="13">
        <f>IF($D1699="",0,IF($E1699="",0,IF(VLOOKUP($E1699,paramètres!$E$33:$F$44,2,FALSE)&lt;=VLOOKUP($AE$18,paramètres!$E$33:$F$44,2,FALSE),S1699*$D1699,0)))</f>
        <v>0</v>
      </c>
      <c r="AF1699" s="13">
        <f>IF($D1699="",0,IF($E1699="",0,IF(VLOOKUP($E1699,paramètres!$E$33:$F$44,2,FALSE)&lt;=VLOOKUP($AF$18,paramètres!$E$33:$F$44,2,FALSE),T1699*$D1699,0)))</f>
        <v>0</v>
      </c>
      <c r="AG1699" s="13">
        <f>IF($D1699="",0,IF($E1699="",0,IF(VLOOKUP($E1699,paramètres!$E$33:$F$44,2,FALSE)&lt;=VLOOKUP($AG$18,paramètres!$E$33:$F$44,2,FALSE),U1699*$D1699,0)))</f>
        <v>0</v>
      </c>
      <c r="AH1699" s="13">
        <f>IF($D1699="",0,IF($E1699="",0,IF(VLOOKUP($E1699,paramètres!$E$33:$F$44,2,FALSE)&lt;=VLOOKUP($AH$18,paramètres!$E$33:$F$44,2,FALSE),V1699*$D1699,0)))</f>
        <v>0</v>
      </c>
      <c r="AI1699" s="13">
        <f>IF($D1699="",0,IF($E1699="",0,IF(VLOOKUP($E1699,paramètres!$E$33:$F$44,2,FALSE)&lt;=VLOOKUP($AI$18,paramètres!$E$33:$F$44,2,FALSE),W1699*$D1699,0)))</f>
        <v>0</v>
      </c>
      <c r="AJ1699" s="13">
        <f>IF($D1699="",0,IF($E1699="",0,IF(VLOOKUP($E1699,paramètres!$E$33:$F$44,2,FALSE)&lt;=VLOOKUP($AJ$18,paramètres!$E$33:$F$44,2,FALSE),X1699*$D1699,0)))</f>
        <v>0</v>
      </c>
      <c r="AK1699" s="13">
        <f>IF($D1699="",0,IF($E1699="",0,IF(VLOOKUP($E1699,paramètres!$E$33:$F$44,2,FALSE)&lt;=VLOOKUP($AK$18,paramètres!$E$33:$F$44,2,FALSE),Y1699*$D1699,0)))</f>
        <v>0</v>
      </c>
      <c r="AL1699" s="13">
        <f>IF($D1699="",0,IF($E1699="",0,IF(VLOOKUP($E1699,paramètres!$E$33:$F$44,2,FALSE)&lt;=VLOOKUP($AL$18,paramètres!$E$33:$F$44,2,FALSE),Z1699*$D1699,0)))</f>
        <v>0</v>
      </c>
      <c r="AM1699" s="13">
        <f>IF($D1699="",0,IF($E1699="",0,IF(VLOOKUP($E1699,paramètres!$E$33:$F$44,2,FALSE)&lt;=VLOOKUP($AM$18,paramètres!$E$33:$F$44,2,FALSE),AA1699*$D1699,0)))</f>
        <v>0</v>
      </c>
      <c r="AN1699" s="154">
        <f>IF($D1699="",0,IF($E1699="",0,IF(VLOOKUP($E1699,paramètres!$E$33:$F$44,2,FALSE)&lt;=VLOOKUP($AN$18,paramètres!$E$33:$F$44,2,FALSE),AB1699*$D1699,0)))</f>
        <v>0</v>
      </c>
      <c r="AO1699" s="149" t="str">
        <f>IF(paramètres!$B$28=1,((SUM(Q1699:Z1699)/1.02)+SUM(AA1699:AB1699))*0.0303/9*COUNT(Q1699:Y1699),IF(paramètres!$B$28=2,(SUM(Q1699:AB1699))*0.0303/9*COUNT(Q1699:Y1699),"Missing Delta option"))</f>
        <v>Missing Delta option</v>
      </c>
      <c r="AP1699" s="13" t="str">
        <f>IF(paramètres!$B$28=1,(((SUM(Q1699:Z1699)/1.02)+SUM(AA1699:AB1699))+((SUM(AC1699:AL1699)/1.02)+SUM(AM1699:AO1699)))*cotpatr,IF(paramètres!$B$28=2,(SUM(Q1699:AO1699)*cotpatr),"Missing Delta Option"))</f>
        <v>Missing Delta Option</v>
      </c>
      <c r="AQ1699" s="13" t="str" cm="1">
        <f t="array" ref="AQ1699">IF(paramètres!$B$28=1,(((SUM(Q1699:Z1699)/1.02)+SUM(AA1699:AB1699))+((SUM(AC1699:AN1699)/1.02)+SUM(AM1699:AN1699)))/12*pécule,IF(paramètres!$B$28=2,SUM(Q1699:AN1699)/12*pécule,"Missing Delta Option"))</f>
        <v>Missing Delta Option</v>
      </c>
      <c r="AR1699" s="132" t="e">
        <f>IF(paramètres!$B$28=1,(((SUM(Q1699:Z1699)/1.02)+SUM(AA1699:AB1699))+((SUM(AC1699:AN1699)/1.02)+SUM(AM1699:AN1699)))+AO1699+AP1699+AQ1699,SUM(Q1699:AN1699)+AO1699+AP1699+AQ1699)</f>
        <v>#VALUE!</v>
      </c>
    </row>
    <row r="1700" spans="1:44" x14ac:dyDescent="0.25">
      <c r="A1700" s="131"/>
      <c r="B1700" s="39"/>
      <c r="C1700" s="39"/>
      <c r="D1700" s="93"/>
      <c r="E1700" s="68"/>
      <c r="F1700" s="40"/>
      <c r="G1700" s="94"/>
      <c r="H1700" s="38"/>
      <c r="I1700" s="95"/>
      <c r="J1700" s="40"/>
      <c r="K1700" s="38"/>
      <c r="L1700" s="95"/>
      <c r="M1700" s="40"/>
      <c r="N1700" s="38"/>
      <c r="O1700" s="95"/>
      <c r="P1700" s="68"/>
      <c r="Q1700" s="226"/>
      <c r="R1700" s="227"/>
      <c r="S1700" s="227"/>
      <c r="T1700" s="227"/>
      <c r="U1700" s="227"/>
      <c r="V1700" s="227"/>
      <c r="W1700" s="227"/>
      <c r="X1700" s="227"/>
      <c r="Y1700" s="227"/>
      <c r="Z1700" s="227"/>
      <c r="AA1700" s="227"/>
      <c r="AB1700" s="228"/>
      <c r="AC1700" s="149">
        <f>IF($D1700="",0,IF($E1700="",0,IF(VLOOKUP($E1700,paramètres!$E$33:$F$44,2,FALSE)&lt;=VLOOKUP($AC$18,paramètres!$E$33:$F$44,2,FALSE),Q1700*$D1700,0)))</f>
        <v>0</v>
      </c>
      <c r="AD1700" s="13">
        <f>IF($D1700="",0,IF($E1700="",0,IF(VLOOKUP($E1700,paramètres!$E$33:$F$44,2,FALSE)&lt;=VLOOKUP($AD$18,paramètres!$E$33:$F$44,2,FALSE),R1700*$D1700,0)))</f>
        <v>0</v>
      </c>
      <c r="AE1700" s="13">
        <f>IF($D1700="",0,IF($E1700="",0,IF(VLOOKUP($E1700,paramètres!$E$33:$F$44,2,FALSE)&lt;=VLOOKUP($AE$18,paramètres!$E$33:$F$44,2,FALSE),S1700*$D1700,0)))</f>
        <v>0</v>
      </c>
      <c r="AF1700" s="13">
        <f>IF($D1700="",0,IF($E1700="",0,IF(VLOOKUP($E1700,paramètres!$E$33:$F$44,2,FALSE)&lt;=VLOOKUP($AF$18,paramètres!$E$33:$F$44,2,FALSE),T1700*$D1700,0)))</f>
        <v>0</v>
      </c>
      <c r="AG1700" s="13">
        <f>IF($D1700="",0,IF($E1700="",0,IF(VLOOKUP($E1700,paramètres!$E$33:$F$44,2,FALSE)&lt;=VLOOKUP($AG$18,paramètres!$E$33:$F$44,2,FALSE),U1700*$D1700,0)))</f>
        <v>0</v>
      </c>
      <c r="AH1700" s="13">
        <f>IF($D1700="",0,IF($E1700="",0,IF(VLOOKUP($E1700,paramètres!$E$33:$F$44,2,FALSE)&lt;=VLOOKUP($AH$18,paramètres!$E$33:$F$44,2,FALSE),V1700*$D1700,0)))</f>
        <v>0</v>
      </c>
      <c r="AI1700" s="13">
        <f>IF($D1700="",0,IF($E1700="",0,IF(VLOOKUP($E1700,paramètres!$E$33:$F$44,2,FALSE)&lt;=VLOOKUP($AI$18,paramètres!$E$33:$F$44,2,FALSE),W1700*$D1700,0)))</f>
        <v>0</v>
      </c>
      <c r="AJ1700" s="13">
        <f>IF($D1700="",0,IF($E1700="",0,IF(VLOOKUP($E1700,paramètres!$E$33:$F$44,2,FALSE)&lt;=VLOOKUP($AJ$18,paramètres!$E$33:$F$44,2,FALSE),X1700*$D1700,0)))</f>
        <v>0</v>
      </c>
      <c r="AK1700" s="13">
        <f>IF($D1700="",0,IF($E1700="",0,IF(VLOOKUP($E1700,paramètres!$E$33:$F$44,2,FALSE)&lt;=VLOOKUP($AK$18,paramètres!$E$33:$F$44,2,FALSE),Y1700*$D1700,0)))</f>
        <v>0</v>
      </c>
      <c r="AL1700" s="13">
        <f>IF($D1700="",0,IF($E1700="",0,IF(VLOOKUP($E1700,paramètres!$E$33:$F$44,2,FALSE)&lt;=VLOOKUP($AL$18,paramètres!$E$33:$F$44,2,FALSE),Z1700*$D1700,0)))</f>
        <v>0</v>
      </c>
      <c r="AM1700" s="13">
        <f>IF($D1700="",0,IF($E1700="",0,IF(VLOOKUP($E1700,paramètres!$E$33:$F$44,2,FALSE)&lt;=VLOOKUP($AM$18,paramètres!$E$33:$F$44,2,FALSE),AA1700*$D1700,0)))</f>
        <v>0</v>
      </c>
      <c r="AN1700" s="154">
        <f>IF($D1700="",0,IF($E1700="",0,IF(VLOOKUP($E1700,paramètres!$E$33:$F$44,2,FALSE)&lt;=VLOOKUP($AN$18,paramètres!$E$33:$F$44,2,FALSE),AB1700*$D1700,0)))</f>
        <v>0</v>
      </c>
      <c r="AO1700" s="149" t="str">
        <f>IF(paramètres!$B$28=1,((SUM(Q1700:Z1700)/1.02)+SUM(AA1700:AB1700))*0.0303/9*COUNT(Q1700:Y1700),IF(paramètres!$B$28=2,(SUM(Q1700:AB1700))*0.0303/9*COUNT(Q1700:Y1700),"Missing Delta option"))</f>
        <v>Missing Delta option</v>
      </c>
      <c r="AP1700" s="13" t="str">
        <f>IF(paramètres!$B$28=1,(((SUM(Q1700:Z1700)/1.02)+SUM(AA1700:AB1700))+((SUM(AC1700:AL1700)/1.02)+SUM(AM1700:AO1700)))*cotpatr,IF(paramètres!$B$28=2,(SUM(Q1700:AO1700)*cotpatr),"Missing Delta Option"))</f>
        <v>Missing Delta Option</v>
      </c>
      <c r="AQ1700" s="13" t="str" cm="1">
        <f t="array" ref="AQ1700">IF(paramètres!$B$28=1,(((SUM(Q1700:Z1700)/1.02)+SUM(AA1700:AB1700))+((SUM(AC1700:AN1700)/1.02)+SUM(AM1700:AN1700)))/12*pécule,IF(paramètres!$B$28=2,SUM(Q1700:AN1700)/12*pécule,"Missing Delta Option"))</f>
        <v>Missing Delta Option</v>
      </c>
      <c r="AR1700" s="132" t="e">
        <f>IF(paramètres!$B$28=1,(((SUM(Q1700:Z1700)/1.02)+SUM(AA1700:AB1700))+((SUM(AC1700:AN1700)/1.02)+SUM(AM1700:AN1700)))+AO1700+AP1700+AQ1700,SUM(Q1700:AN1700)+AO1700+AP1700+AQ1700)</f>
        <v>#VALUE!</v>
      </c>
    </row>
    <row r="1701" spans="1:44" x14ac:dyDescent="0.25">
      <c r="A1701" s="131"/>
      <c r="B1701" s="39"/>
      <c r="C1701" s="39"/>
      <c r="D1701" s="93"/>
      <c r="E1701" s="68"/>
      <c r="F1701" s="40"/>
      <c r="G1701" s="94"/>
      <c r="H1701" s="38"/>
      <c r="I1701" s="95"/>
      <c r="J1701" s="40"/>
      <c r="K1701" s="38"/>
      <c r="L1701" s="95"/>
      <c r="M1701" s="40"/>
      <c r="N1701" s="38"/>
      <c r="O1701" s="95"/>
      <c r="P1701" s="68"/>
      <c r="Q1701" s="226"/>
      <c r="R1701" s="227"/>
      <c r="S1701" s="227"/>
      <c r="T1701" s="227"/>
      <c r="U1701" s="227"/>
      <c r="V1701" s="227"/>
      <c r="W1701" s="227"/>
      <c r="X1701" s="227"/>
      <c r="Y1701" s="227"/>
      <c r="Z1701" s="227"/>
      <c r="AA1701" s="227"/>
      <c r="AB1701" s="228"/>
      <c r="AC1701" s="149">
        <f>IF($D1701="",0,IF($E1701="",0,IF(VLOOKUP($E1701,paramètres!$E$33:$F$44,2,FALSE)&lt;=VLOOKUP($AC$18,paramètres!$E$33:$F$44,2,FALSE),Q1701*$D1701,0)))</f>
        <v>0</v>
      </c>
      <c r="AD1701" s="13">
        <f>IF($D1701="",0,IF($E1701="",0,IF(VLOOKUP($E1701,paramètres!$E$33:$F$44,2,FALSE)&lt;=VLOOKUP($AD$18,paramètres!$E$33:$F$44,2,FALSE),R1701*$D1701,0)))</f>
        <v>0</v>
      </c>
      <c r="AE1701" s="13">
        <f>IF($D1701="",0,IF($E1701="",0,IF(VLOOKUP($E1701,paramètres!$E$33:$F$44,2,FALSE)&lt;=VLOOKUP($AE$18,paramètres!$E$33:$F$44,2,FALSE),S1701*$D1701,0)))</f>
        <v>0</v>
      </c>
      <c r="AF1701" s="13">
        <f>IF($D1701="",0,IF($E1701="",0,IF(VLOOKUP($E1701,paramètres!$E$33:$F$44,2,FALSE)&lt;=VLOOKUP($AF$18,paramètres!$E$33:$F$44,2,FALSE),T1701*$D1701,0)))</f>
        <v>0</v>
      </c>
      <c r="AG1701" s="13">
        <f>IF($D1701="",0,IF($E1701="",0,IF(VLOOKUP($E1701,paramètres!$E$33:$F$44,2,FALSE)&lt;=VLOOKUP($AG$18,paramètres!$E$33:$F$44,2,FALSE),U1701*$D1701,0)))</f>
        <v>0</v>
      </c>
      <c r="AH1701" s="13">
        <f>IF($D1701="",0,IF($E1701="",0,IF(VLOOKUP($E1701,paramètres!$E$33:$F$44,2,FALSE)&lt;=VLOOKUP($AH$18,paramètres!$E$33:$F$44,2,FALSE),V1701*$D1701,0)))</f>
        <v>0</v>
      </c>
      <c r="AI1701" s="13">
        <f>IF($D1701="",0,IF($E1701="",0,IF(VLOOKUP($E1701,paramètres!$E$33:$F$44,2,FALSE)&lt;=VLOOKUP($AI$18,paramètres!$E$33:$F$44,2,FALSE),W1701*$D1701,0)))</f>
        <v>0</v>
      </c>
      <c r="AJ1701" s="13">
        <f>IF($D1701="",0,IF($E1701="",0,IF(VLOOKUP($E1701,paramètres!$E$33:$F$44,2,FALSE)&lt;=VLOOKUP($AJ$18,paramètres!$E$33:$F$44,2,FALSE),X1701*$D1701,0)))</f>
        <v>0</v>
      </c>
      <c r="AK1701" s="13">
        <f>IF($D1701="",0,IF($E1701="",0,IF(VLOOKUP($E1701,paramètres!$E$33:$F$44,2,FALSE)&lt;=VLOOKUP($AK$18,paramètres!$E$33:$F$44,2,FALSE),Y1701*$D1701,0)))</f>
        <v>0</v>
      </c>
      <c r="AL1701" s="13">
        <f>IF($D1701="",0,IF($E1701="",0,IF(VLOOKUP($E1701,paramètres!$E$33:$F$44,2,FALSE)&lt;=VLOOKUP($AL$18,paramètres!$E$33:$F$44,2,FALSE),Z1701*$D1701,0)))</f>
        <v>0</v>
      </c>
      <c r="AM1701" s="13">
        <f>IF($D1701="",0,IF($E1701="",0,IF(VLOOKUP($E1701,paramètres!$E$33:$F$44,2,FALSE)&lt;=VLOOKUP($AM$18,paramètres!$E$33:$F$44,2,FALSE),AA1701*$D1701,0)))</f>
        <v>0</v>
      </c>
      <c r="AN1701" s="154">
        <f>IF($D1701="",0,IF($E1701="",0,IF(VLOOKUP($E1701,paramètres!$E$33:$F$44,2,FALSE)&lt;=VLOOKUP($AN$18,paramètres!$E$33:$F$44,2,FALSE),AB1701*$D1701,0)))</f>
        <v>0</v>
      </c>
      <c r="AO1701" s="149" t="str">
        <f>IF(paramètres!$B$28=1,((SUM(Q1701:Z1701)/1.02)+SUM(AA1701:AB1701))*0.0303/9*COUNT(Q1701:Y1701),IF(paramètres!$B$28=2,(SUM(Q1701:AB1701))*0.0303/9*COUNT(Q1701:Y1701),"Missing Delta option"))</f>
        <v>Missing Delta option</v>
      </c>
      <c r="AP1701" s="13" t="str">
        <f>IF(paramètres!$B$28=1,(((SUM(Q1701:Z1701)/1.02)+SUM(AA1701:AB1701))+((SUM(AC1701:AL1701)/1.02)+SUM(AM1701:AO1701)))*cotpatr,IF(paramètres!$B$28=2,(SUM(Q1701:AO1701)*cotpatr),"Missing Delta Option"))</f>
        <v>Missing Delta Option</v>
      </c>
      <c r="AQ1701" s="13" t="str" cm="1">
        <f t="array" ref="AQ1701">IF(paramètres!$B$28=1,(((SUM(Q1701:Z1701)/1.02)+SUM(AA1701:AB1701))+((SUM(AC1701:AN1701)/1.02)+SUM(AM1701:AN1701)))/12*pécule,IF(paramètres!$B$28=2,SUM(Q1701:AN1701)/12*pécule,"Missing Delta Option"))</f>
        <v>Missing Delta Option</v>
      </c>
      <c r="AR1701" s="132" t="e">
        <f>IF(paramètres!$B$28=1,(((SUM(Q1701:Z1701)/1.02)+SUM(AA1701:AB1701))+((SUM(AC1701:AN1701)/1.02)+SUM(AM1701:AN1701)))+AO1701+AP1701+AQ1701,SUM(Q1701:AN1701)+AO1701+AP1701+AQ1701)</f>
        <v>#VALUE!</v>
      </c>
    </row>
    <row r="1702" spans="1:44" x14ac:dyDescent="0.25">
      <c r="A1702" s="131"/>
      <c r="B1702" s="39"/>
      <c r="C1702" s="39"/>
      <c r="D1702" s="93"/>
      <c r="E1702" s="68"/>
      <c r="F1702" s="40"/>
      <c r="G1702" s="94"/>
      <c r="H1702" s="38"/>
      <c r="I1702" s="95"/>
      <c r="J1702" s="40"/>
      <c r="K1702" s="38"/>
      <c r="L1702" s="95"/>
      <c r="M1702" s="40"/>
      <c r="N1702" s="38"/>
      <c r="O1702" s="95"/>
      <c r="P1702" s="68"/>
      <c r="Q1702" s="226"/>
      <c r="R1702" s="227"/>
      <c r="S1702" s="227"/>
      <c r="T1702" s="227"/>
      <c r="U1702" s="227"/>
      <c r="V1702" s="227"/>
      <c r="W1702" s="227"/>
      <c r="X1702" s="227"/>
      <c r="Y1702" s="227"/>
      <c r="Z1702" s="227"/>
      <c r="AA1702" s="227"/>
      <c r="AB1702" s="228"/>
      <c r="AC1702" s="149">
        <f>IF($D1702="",0,IF($E1702="",0,IF(VLOOKUP($E1702,paramètres!$E$33:$F$44,2,FALSE)&lt;=VLOOKUP($AC$18,paramètres!$E$33:$F$44,2,FALSE),Q1702*$D1702,0)))</f>
        <v>0</v>
      </c>
      <c r="AD1702" s="13">
        <f>IF($D1702="",0,IF($E1702="",0,IF(VLOOKUP($E1702,paramètres!$E$33:$F$44,2,FALSE)&lt;=VLOOKUP($AD$18,paramètres!$E$33:$F$44,2,FALSE),R1702*$D1702,0)))</f>
        <v>0</v>
      </c>
      <c r="AE1702" s="13">
        <f>IF($D1702="",0,IF($E1702="",0,IF(VLOOKUP($E1702,paramètres!$E$33:$F$44,2,FALSE)&lt;=VLOOKUP($AE$18,paramètres!$E$33:$F$44,2,FALSE),S1702*$D1702,0)))</f>
        <v>0</v>
      </c>
      <c r="AF1702" s="13">
        <f>IF($D1702="",0,IF($E1702="",0,IF(VLOOKUP($E1702,paramètres!$E$33:$F$44,2,FALSE)&lt;=VLOOKUP($AF$18,paramètres!$E$33:$F$44,2,FALSE),T1702*$D1702,0)))</f>
        <v>0</v>
      </c>
      <c r="AG1702" s="13">
        <f>IF($D1702="",0,IF($E1702="",0,IF(VLOOKUP($E1702,paramètres!$E$33:$F$44,2,FALSE)&lt;=VLOOKUP($AG$18,paramètres!$E$33:$F$44,2,FALSE),U1702*$D1702,0)))</f>
        <v>0</v>
      </c>
      <c r="AH1702" s="13">
        <f>IF($D1702="",0,IF($E1702="",0,IF(VLOOKUP($E1702,paramètres!$E$33:$F$44,2,FALSE)&lt;=VLOOKUP($AH$18,paramètres!$E$33:$F$44,2,FALSE),V1702*$D1702,0)))</f>
        <v>0</v>
      </c>
      <c r="AI1702" s="13">
        <f>IF($D1702="",0,IF($E1702="",0,IF(VLOOKUP($E1702,paramètres!$E$33:$F$44,2,FALSE)&lt;=VLOOKUP($AI$18,paramètres!$E$33:$F$44,2,FALSE),W1702*$D1702,0)))</f>
        <v>0</v>
      </c>
      <c r="AJ1702" s="13">
        <f>IF($D1702="",0,IF($E1702="",0,IF(VLOOKUP($E1702,paramètres!$E$33:$F$44,2,FALSE)&lt;=VLOOKUP($AJ$18,paramètres!$E$33:$F$44,2,FALSE),X1702*$D1702,0)))</f>
        <v>0</v>
      </c>
      <c r="AK1702" s="13">
        <f>IF($D1702="",0,IF($E1702="",0,IF(VLOOKUP($E1702,paramètres!$E$33:$F$44,2,FALSE)&lt;=VLOOKUP($AK$18,paramètres!$E$33:$F$44,2,FALSE),Y1702*$D1702,0)))</f>
        <v>0</v>
      </c>
      <c r="AL1702" s="13">
        <f>IF($D1702="",0,IF($E1702="",0,IF(VLOOKUP($E1702,paramètres!$E$33:$F$44,2,FALSE)&lt;=VLOOKUP($AL$18,paramètres!$E$33:$F$44,2,FALSE),Z1702*$D1702,0)))</f>
        <v>0</v>
      </c>
      <c r="AM1702" s="13">
        <f>IF($D1702="",0,IF($E1702="",0,IF(VLOOKUP($E1702,paramètres!$E$33:$F$44,2,FALSE)&lt;=VLOOKUP($AM$18,paramètres!$E$33:$F$44,2,FALSE),AA1702*$D1702,0)))</f>
        <v>0</v>
      </c>
      <c r="AN1702" s="154">
        <f>IF($D1702="",0,IF($E1702="",0,IF(VLOOKUP($E1702,paramètres!$E$33:$F$44,2,FALSE)&lt;=VLOOKUP($AN$18,paramètres!$E$33:$F$44,2,FALSE),AB1702*$D1702,0)))</f>
        <v>0</v>
      </c>
      <c r="AO1702" s="149" t="str">
        <f>IF(paramètres!$B$28=1,((SUM(Q1702:Z1702)/1.02)+SUM(AA1702:AB1702))*0.0303/9*COUNT(Q1702:Y1702),IF(paramètres!$B$28=2,(SUM(Q1702:AB1702))*0.0303/9*COUNT(Q1702:Y1702),"Missing Delta option"))</f>
        <v>Missing Delta option</v>
      </c>
      <c r="AP1702" s="13" t="str">
        <f>IF(paramètres!$B$28=1,(((SUM(Q1702:Z1702)/1.02)+SUM(AA1702:AB1702))+((SUM(AC1702:AL1702)/1.02)+SUM(AM1702:AO1702)))*cotpatr,IF(paramètres!$B$28=2,(SUM(Q1702:AO1702)*cotpatr),"Missing Delta Option"))</f>
        <v>Missing Delta Option</v>
      </c>
      <c r="AQ1702" s="13" t="str" cm="1">
        <f t="array" ref="AQ1702">IF(paramètres!$B$28=1,(((SUM(Q1702:Z1702)/1.02)+SUM(AA1702:AB1702))+((SUM(AC1702:AN1702)/1.02)+SUM(AM1702:AN1702)))/12*pécule,IF(paramètres!$B$28=2,SUM(Q1702:AN1702)/12*pécule,"Missing Delta Option"))</f>
        <v>Missing Delta Option</v>
      </c>
      <c r="AR1702" s="132" t="e">
        <f>IF(paramètres!$B$28=1,(((SUM(Q1702:Z1702)/1.02)+SUM(AA1702:AB1702))+((SUM(AC1702:AN1702)/1.02)+SUM(AM1702:AN1702)))+AO1702+AP1702+AQ1702,SUM(Q1702:AN1702)+AO1702+AP1702+AQ1702)</f>
        <v>#VALUE!</v>
      </c>
    </row>
    <row r="1703" spans="1:44" x14ac:dyDescent="0.25">
      <c r="A1703" s="131"/>
      <c r="B1703" s="39"/>
      <c r="C1703" s="39"/>
      <c r="D1703" s="93"/>
      <c r="E1703" s="68"/>
      <c r="F1703" s="40"/>
      <c r="G1703" s="94"/>
      <c r="H1703" s="38"/>
      <c r="I1703" s="95"/>
      <c r="J1703" s="40"/>
      <c r="K1703" s="38"/>
      <c r="L1703" s="95"/>
      <c r="M1703" s="40"/>
      <c r="N1703" s="38"/>
      <c r="O1703" s="95"/>
      <c r="P1703" s="68"/>
      <c r="Q1703" s="226"/>
      <c r="R1703" s="227"/>
      <c r="S1703" s="227"/>
      <c r="T1703" s="227"/>
      <c r="U1703" s="227"/>
      <c r="V1703" s="227"/>
      <c r="W1703" s="227"/>
      <c r="X1703" s="227"/>
      <c r="Y1703" s="227"/>
      <c r="Z1703" s="227"/>
      <c r="AA1703" s="227"/>
      <c r="AB1703" s="228"/>
      <c r="AC1703" s="149">
        <f>IF($D1703="",0,IF($E1703="",0,IF(VLOOKUP($E1703,paramètres!$E$33:$F$44,2,FALSE)&lt;=VLOOKUP($AC$18,paramètres!$E$33:$F$44,2,FALSE),Q1703*$D1703,0)))</f>
        <v>0</v>
      </c>
      <c r="AD1703" s="13">
        <f>IF($D1703="",0,IF($E1703="",0,IF(VLOOKUP($E1703,paramètres!$E$33:$F$44,2,FALSE)&lt;=VLOOKUP($AD$18,paramètres!$E$33:$F$44,2,FALSE),R1703*$D1703,0)))</f>
        <v>0</v>
      </c>
      <c r="AE1703" s="13">
        <f>IF($D1703="",0,IF($E1703="",0,IF(VLOOKUP($E1703,paramètres!$E$33:$F$44,2,FALSE)&lt;=VLOOKUP($AE$18,paramètres!$E$33:$F$44,2,FALSE),S1703*$D1703,0)))</f>
        <v>0</v>
      </c>
      <c r="AF1703" s="13">
        <f>IF($D1703="",0,IF($E1703="",0,IF(VLOOKUP($E1703,paramètres!$E$33:$F$44,2,FALSE)&lt;=VLOOKUP($AF$18,paramètres!$E$33:$F$44,2,FALSE),T1703*$D1703,0)))</f>
        <v>0</v>
      </c>
      <c r="AG1703" s="13">
        <f>IF($D1703="",0,IF($E1703="",0,IF(VLOOKUP($E1703,paramètres!$E$33:$F$44,2,FALSE)&lt;=VLOOKUP($AG$18,paramètres!$E$33:$F$44,2,FALSE),U1703*$D1703,0)))</f>
        <v>0</v>
      </c>
      <c r="AH1703" s="13">
        <f>IF($D1703="",0,IF($E1703="",0,IF(VLOOKUP($E1703,paramètres!$E$33:$F$44,2,FALSE)&lt;=VLOOKUP($AH$18,paramètres!$E$33:$F$44,2,FALSE),V1703*$D1703,0)))</f>
        <v>0</v>
      </c>
      <c r="AI1703" s="13">
        <f>IF($D1703="",0,IF($E1703="",0,IF(VLOOKUP($E1703,paramètres!$E$33:$F$44,2,FALSE)&lt;=VLOOKUP($AI$18,paramètres!$E$33:$F$44,2,FALSE),W1703*$D1703,0)))</f>
        <v>0</v>
      </c>
      <c r="AJ1703" s="13">
        <f>IF($D1703="",0,IF($E1703="",0,IF(VLOOKUP($E1703,paramètres!$E$33:$F$44,2,FALSE)&lt;=VLOOKUP($AJ$18,paramètres!$E$33:$F$44,2,FALSE),X1703*$D1703,0)))</f>
        <v>0</v>
      </c>
      <c r="AK1703" s="13">
        <f>IF($D1703="",0,IF($E1703="",0,IF(VLOOKUP($E1703,paramètres!$E$33:$F$44,2,FALSE)&lt;=VLOOKUP($AK$18,paramètres!$E$33:$F$44,2,FALSE),Y1703*$D1703,0)))</f>
        <v>0</v>
      </c>
      <c r="AL1703" s="13">
        <f>IF($D1703="",0,IF($E1703="",0,IF(VLOOKUP($E1703,paramètres!$E$33:$F$44,2,FALSE)&lt;=VLOOKUP($AL$18,paramètres!$E$33:$F$44,2,FALSE),Z1703*$D1703,0)))</f>
        <v>0</v>
      </c>
      <c r="AM1703" s="13">
        <f>IF($D1703="",0,IF($E1703="",0,IF(VLOOKUP($E1703,paramètres!$E$33:$F$44,2,FALSE)&lt;=VLOOKUP($AM$18,paramètres!$E$33:$F$44,2,FALSE),AA1703*$D1703,0)))</f>
        <v>0</v>
      </c>
      <c r="AN1703" s="154">
        <f>IF($D1703="",0,IF($E1703="",0,IF(VLOOKUP($E1703,paramètres!$E$33:$F$44,2,FALSE)&lt;=VLOOKUP($AN$18,paramètres!$E$33:$F$44,2,FALSE),AB1703*$D1703,0)))</f>
        <v>0</v>
      </c>
      <c r="AO1703" s="149" t="str">
        <f>IF(paramètres!$B$28=1,((SUM(Q1703:Z1703)/1.02)+SUM(AA1703:AB1703))*0.0303/9*COUNT(Q1703:Y1703),IF(paramètres!$B$28=2,(SUM(Q1703:AB1703))*0.0303/9*COUNT(Q1703:Y1703),"Missing Delta option"))</f>
        <v>Missing Delta option</v>
      </c>
      <c r="AP1703" s="13" t="str">
        <f>IF(paramètres!$B$28=1,(((SUM(Q1703:Z1703)/1.02)+SUM(AA1703:AB1703))+((SUM(AC1703:AL1703)/1.02)+SUM(AM1703:AO1703)))*cotpatr,IF(paramètres!$B$28=2,(SUM(Q1703:AO1703)*cotpatr),"Missing Delta Option"))</f>
        <v>Missing Delta Option</v>
      </c>
      <c r="AQ1703" s="13" t="str" cm="1">
        <f t="array" ref="AQ1703">IF(paramètres!$B$28=1,(((SUM(Q1703:Z1703)/1.02)+SUM(AA1703:AB1703))+((SUM(AC1703:AN1703)/1.02)+SUM(AM1703:AN1703)))/12*pécule,IF(paramètres!$B$28=2,SUM(Q1703:AN1703)/12*pécule,"Missing Delta Option"))</f>
        <v>Missing Delta Option</v>
      </c>
      <c r="AR1703" s="132" t="e">
        <f>IF(paramètres!$B$28=1,(((SUM(Q1703:Z1703)/1.02)+SUM(AA1703:AB1703))+((SUM(AC1703:AN1703)/1.02)+SUM(AM1703:AN1703)))+AO1703+AP1703+AQ1703,SUM(Q1703:AN1703)+AO1703+AP1703+AQ1703)</f>
        <v>#VALUE!</v>
      </c>
    </row>
    <row r="1704" spans="1:44" x14ac:dyDescent="0.25">
      <c r="A1704" s="131"/>
      <c r="B1704" s="39"/>
      <c r="C1704" s="39"/>
      <c r="D1704" s="93"/>
      <c r="E1704" s="68"/>
      <c r="F1704" s="40"/>
      <c r="G1704" s="94"/>
      <c r="H1704" s="38"/>
      <c r="I1704" s="95"/>
      <c r="J1704" s="40"/>
      <c r="K1704" s="38"/>
      <c r="L1704" s="95"/>
      <c r="M1704" s="40"/>
      <c r="N1704" s="38"/>
      <c r="O1704" s="95"/>
      <c r="P1704" s="68"/>
      <c r="Q1704" s="226"/>
      <c r="R1704" s="227"/>
      <c r="S1704" s="227"/>
      <c r="T1704" s="227"/>
      <c r="U1704" s="227"/>
      <c r="V1704" s="227"/>
      <c r="W1704" s="227"/>
      <c r="X1704" s="227"/>
      <c r="Y1704" s="227"/>
      <c r="Z1704" s="227"/>
      <c r="AA1704" s="227"/>
      <c r="AB1704" s="228"/>
      <c r="AC1704" s="149">
        <f>IF($D1704="",0,IF($E1704="",0,IF(VLOOKUP($E1704,paramètres!$E$33:$F$44,2,FALSE)&lt;=VLOOKUP($AC$18,paramètres!$E$33:$F$44,2,FALSE),Q1704*$D1704,0)))</f>
        <v>0</v>
      </c>
      <c r="AD1704" s="13">
        <f>IF($D1704="",0,IF($E1704="",0,IF(VLOOKUP($E1704,paramètres!$E$33:$F$44,2,FALSE)&lt;=VLOOKUP($AD$18,paramètres!$E$33:$F$44,2,FALSE),R1704*$D1704,0)))</f>
        <v>0</v>
      </c>
      <c r="AE1704" s="13">
        <f>IF($D1704="",0,IF($E1704="",0,IF(VLOOKUP($E1704,paramètres!$E$33:$F$44,2,FALSE)&lt;=VLOOKUP($AE$18,paramètres!$E$33:$F$44,2,FALSE),S1704*$D1704,0)))</f>
        <v>0</v>
      </c>
      <c r="AF1704" s="13">
        <f>IF($D1704="",0,IF($E1704="",0,IF(VLOOKUP($E1704,paramètres!$E$33:$F$44,2,FALSE)&lt;=VLOOKUP($AF$18,paramètres!$E$33:$F$44,2,FALSE),T1704*$D1704,0)))</f>
        <v>0</v>
      </c>
      <c r="AG1704" s="13">
        <f>IF($D1704="",0,IF($E1704="",0,IF(VLOOKUP($E1704,paramètres!$E$33:$F$44,2,FALSE)&lt;=VLOOKUP($AG$18,paramètres!$E$33:$F$44,2,FALSE),U1704*$D1704,0)))</f>
        <v>0</v>
      </c>
      <c r="AH1704" s="13">
        <f>IF($D1704="",0,IF($E1704="",0,IF(VLOOKUP($E1704,paramètres!$E$33:$F$44,2,FALSE)&lt;=VLOOKUP($AH$18,paramètres!$E$33:$F$44,2,FALSE),V1704*$D1704,0)))</f>
        <v>0</v>
      </c>
      <c r="AI1704" s="13">
        <f>IF($D1704="",0,IF($E1704="",0,IF(VLOOKUP($E1704,paramètres!$E$33:$F$44,2,FALSE)&lt;=VLOOKUP($AI$18,paramètres!$E$33:$F$44,2,FALSE),W1704*$D1704,0)))</f>
        <v>0</v>
      </c>
      <c r="AJ1704" s="13">
        <f>IF($D1704="",0,IF($E1704="",0,IF(VLOOKUP($E1704,paramètres!$E$33:$F$44,2,FALSE)&lt;=VLOOKUP($AJ$18,paramètres!$E$33:$F$44,2,FALSE),X1704*$D1704,0)))</f>
        <v>0</v>
      </c>
      <c r="AK1704" s="13">
        <f>IF($D1704="",0,IF($E1704="",0,IF(VLOOKUP($E1704,paramètres!$E$33:$F$44,2,FALSE)&lt;=VLOOKUP($AK$18,paramètres!$E$33:$F$44,2,FALSE),Y1704*$D1704,0)))</f>
        <v>0</v>
      </c>
      <c r="AL1704" s="13">
        <f>IF($D1704="",0,IF($E1704="",0,IF(VLOOKUP($E1704,paramètres!$E$33:$F$44,2,FALSE)&lt;=VLOOKUP($AL$18,paramètres!$E$33:$F$44,2,FALSE),Z1704*$D1704,0)))</f>
        <v>0</v>
      </c>
      <c r="AM1704" s="13">
        <f>IF($D1704="",0,IF($E1704="",0,IF(VLOOKUP($E1704,paramètres!$E$33:$F$44,2,FALSE)&lt;=VLOOKUP($AM$18,paramètres!$E$33:$F$44,2,FALSE),AA1704*$D1704,0)))</f>
        <v>0</v>
      </c>
      <c r="AN1704" s="154">
        <f>IF($D1704="",0,IF($E1704="",0,IF(VLOOKUP($E1704,paramètres!$E$33:$F$44,2,FALSE)&lt;=VLOOKUP($AN$18,paramètres!$E$33:$F$44,2,FALSE),AB1704*$D1704,0)))</f>
        <v>0</v>
      </c>
      <c r="AO1704" s="149" t="str">
        <f>IF(paramètres!$B$28=1,((SUM(Q1704:Z1704)/1.02)+SUM(AA1704:AB1704))*0.0303/9*COUNT(Q1704:Y1704),IF(paramètres!$B$28=2,(SUM(Q1704:AB1704))*0.0303/9*COUNT(Q1704:Y1704),"Missing Delta option"))</f>
        <v>Missing Delta option</v>
      </c>
      <c r="AP1704" s="13" t="str">
        <f>IF(paramètres!$B$28=1,(((SUM(Q1704:Z1704)/1.02)+SUM(AA1704:AB1704))+((SUM(AC1704:AL1704)/1.02)+SUM(AM1704:AO1704)))*cotpatr,IF(paramètres!$B$28=2,(SUM(Q1704:AO1704)*cotpatr),"Missing Delta Option"))</f>
        <v>Missing Delta Option</v>
      </c>
      <c r="AQ1704" s="13" t="str" cm="1">
        <f t="array" ref="AQ1704">IF(paramètres!$B$28=1,(((SUM(Q1704:Z1704)/1.02)+SUM(AA1704:AB1704))+((SUM(AC1704:AN1704)/1.02)+SUM(AM1704:AN1704)))/12*pécule,IF(paramètres!$B$28=2,SUM(Q1704:AN1704)/12*pécule,"Missing Delta Option"))</f>
        <v>Missing Delta Option</v>
      </c>
      <c r="AR1704" s="132" t="e">
        <f>IF(paramètres!$B$28=1,(((SUM(Q1704:Z1704)/1.02)+SUM(AA1704:AB1704))+((SUM(AC1704:AN1704)/1.02)+SUM(AM1704:AN1704)))+AO1704+AP1704+AQ1704,SUM(Q1704:AN1704)+AO1704+AP1704+AQ1704)</f>
        <v>#VALUE!</v>
      </c>
    </row>
    <row r="1705" spans="1:44" x14ac:dyDescent="0.25">
      <c r="A1705" s="131"/>
      <c r="B1705" s="39"/>
      <c r="C1705" s="39"/>
      <c r="D1705" s="93"/>
      <c r="E1705" s="68"/>
      <c r="F1705" s="40"/>
      <c r="G1705" s="94"/>
      <c r="H1705" s="38"/>
      <c r="I1705" s="95"/>
      <c r="J1705" s="40"/>
      <c r="K1705" s="38"/>
      <c r="L1705" s="95"/>
      <c r="M1705" s="40"/>
      <c r="N1705" s="38"/>
      <c r="O1705" s="95"/>
      <c r="P1705" s="68"/>
      <c r="Q1705" s="226"/>
      <c r="R1705" s="227"/>
      <c r="S1705" s="227"/>
      <c r="T1705" s="227"/>
      <c r="U1705" s="227"/>
      <c r="V1705" s="227"/>
      <c r="W1705" s="227"/>
      <c r="X1705" s="227"/>
      <c r="Y1705" s="227"/>
      <c r="Z1705" s="227"/>
      <c r="AA1705" s="227"/>
      <c r="AB1705" s="228"/>
      <c r="AC1705" s="149">
        <f>IF($D1705="",0,IF($E1705="",0,IF(VLOOKUP($E1705,paramètres!$E$33:$F$44,2,FALSE)&lt;=VLOOKUP($AC$18,paramètres!$E$33:$F$44,2,FALSE),Q1705*$D1705,0)))</f>
        <v>0</v>
      </c>
      <c r="AD1705" s="13">
        <f>IF($D1705="",0,IF($E1705="",0,IF(VLOOKUP($E1705,paramètres!$E$33:$F$44,2,FALSE)&lt;=VLOOKUP($AD$18,paramètres!$E$33:$F$44,2,FALSE),R1705*$D1705,0)))</f>
        <v>0</v>
      </c>
      <c r="AE1705" s="13">
        <f>IF($D1705="",0,IF($E1705="",0,IF(VLOOKUP($E1705,paramètres!$E$33:$F$44,2,FALSE)&lt;=VLOOKUP($AE$18,paramètres!$E$33:$F$44,2,FALSE),S1705*$D1705,0)))</f>
        <v>0</v>
      </c>
      <c r="AF1705" s="13">
        <f>IF($D1705="",0,IF($E1705="",0,IF(VLOOKUP($E1705,paramètres!$E$33:$F$44,2,FALSE)&lt;=VLOOKUP($AF$18,paramètres!$E$33:$F$44,2,FALSE),T1705*$D1705,0)))</f>
        <v>0</v>
      </c>
      <c r="AG1705" s="13">
        <f>IF($D1705="",0,IF($E1705="",0,IF(VLOOKUP($E1705,paramètres!$E$33:$F$44,2,FALSE)&lt;=VLOOKUP($AG$18,paramètres!$E$33:$F$44,2,FALSE),U1705*$D1705,0)))</f>
        <v>0</v>
      </c>
      <c r="AH1705" s="13">
        <f>IF($D1705="",0,IF($E1705="",0,IF(VLOOKUP($E1705,paramètres!$E$33:$F$44,2,FALSE)&lt;=VLOOKUP($AH$18,paramètres!$E$33:$F$44,2,FALSE),V1705*$D1705,0)))</f>
        <v>0</v>
      </c>
      <c r="AI1705" s="13">
        <f>IF($D1705="",0,IF($E1705="",0,IF(VLOOKUP($E1705,paramètres!$E$33:$F$44,2,FALSE)&lt;=VLOOKUP($AI$18,paramètres!$E$33:$F$44,2,FALSE),W1705*$D1705,0)))</f>
        <v>0</v>
      </c>
      <c r="AJ1705" s="13">
        <f>IF($D1705="",0,IF($E1705="",0,IF(VLOOKUP($E1705,paramètres!$E$33:$F$44,2,FALSE)&lt;=VLOOKUP($AJ$18,paramètres!$E$33:$F$44,2,FALSE),X1705*$D1705,0)))</f>
        <v>0</v>
      </c>
      <c r="AK1705" s="13">
        <f>IF($D1705="",0,IF($E1705="",0,IF(VLOOKUP($E1705,paramètres!$E$33:$F$44,2,FALSE)&lt;=VLOOKUP($AK$18,paramètres!$E$33:$F$44,2,FALSE),Y1705*$D1705,0)))</f>
        <v>0</v>
      </c>
      <c r="AL1705" s="13">
        <f>IF($D1705="",0,IF($E1705="",0,IF(VLOOKUP($E1705,paramètres!$E$33:$F$44,2,FALSE)&lt;=VLOOKUP($AL$18,paramètres!$E$33:$F$44,2,FALSE),Z1705*$D1705,0)))</f>
        <v>0</v>
      </c>
      <c r="AM1705" s="13">
        <f>IF($D1705="",0,IF($E1705="",0,IF(VLOOKUP($E1705,paramètres!$E$33:$F$44,2,FALSE)&lt;=VLOOKUP($AM$18,paramètres!$E$33:$F$44,2,FALSE),AA1705*$D1705,0)))</f>
        <v>0</v>
      </c>
      <c r="AN1705" s="154">
        <f>IF($D1705="",0,IF($E1705="",0,IF(VLOOKUP($E1705,paramètres!$E$33:$F$44,2,FALSE)&lt;=VLOOKUP($AN$18,paramètres!$E$33:$F$44,2,FALSE),AB1705*$D1705,0)))</f>
        <v>0</v>
      </c>
      <c r="AO1705" s="149" t="str">
        <f>IF(paramètres!$B$28=1,((SUM(Q1705:Z1705)/1.02)+SUM(AA1705:AB1705))*0.0303/9*COUNT(Q1705:Y1705),IF(paramètres!$B$28=2,(SUM(Q1705:AB1705))*0.0303/9*COUNT(Q1705:Y1705),"Missing Delta option"))</f>
        <v>Missing Delta option</v>
      </c>
      <c r="AP1705" s="13" t="str">
        <f>IF(paramètres!$B$28=1,(((SUM(Q1705:Z1705)/1.02)+SUM(AA1705:AB1705))+((SUM(AC1705:AL1705)/1.02)+SUM(AM1705:AO1705)))*cotpatr,IF(paramètres!$B$28=2,(SUM(Q1705:AO1705)*cotpatr),"Missing Delta Option"))</f>
        <v>Missing Delta Option</v>
      </c>
      <c r="AQ1705" s="13" t="str" cm="1">
        <f t="array" ref="AQ1705">IF(paramètres!$B$28=1,(((SUM(Q1705:Z1705)/1.02)+SUM(AA1705:AB1705))+((SUM(AC1705:AN1705)/1.02)+SUM(AM1705:AN1705)))/12*pécule,IF(paramètres!$B$28=2,SUM(Q1705:AN1705)/12*pécule,"Missing Delta Option"))</f>
        <v>Missing Delta Option</v>
      </c>
      <c r="AR1705" s="132" t="e">
        <f>IF(paramètres!$B$28=1,(((SUM(Q1705:Z1705)/1.02)+SUM(AA1705:AB1705))+((SUM(AC1705:AN1705)/1.02)+SUM(AM1705:AN1705)))+AO1705+AP1705+AQ1705,SUM(Q1705:AN1705)+AO1705+AP1705+AQ1705)</f>
        <v>#VALUE!</v>
      </c>
    </row>
    <row r="1706" spans="1:44" x14ac:dyDescent="0.25">
      <c r="A1706" s="131"/>
      <c r="B1706" s="39"/>
      <c r="C1706" s="39"/>
      <c r="D1706" s="93"/>
      <c r="E1706" s="68"/>
      <c r="F1706" s="40"/>
      <c r="G1706" s="94"/>
      <c r="H1706" s="38"/>
      <c r="I1706" s="95"/>
      <c r="J1706" s="40"/>
      <c r="K1706" s="38"/>
      <c r="L1706" s="95"/>
      <c r="M1706" s="40"/>
      <c r="N1706" s="38"/>
      <c r="O1706" s="95"/>
      <c r="P1706" s="68"/>
      <c r="Q1706" s="226"/>
      <c r="R1706" s="227"/>
      <c r="S1706" s="227"/>
      <c r="T1706" s="227"/>
      <c r="U1706" s="227"/>
      <c r="V1706" s="227"/>
      <c r="W1706" s="227"/>
      <c r="X1706" s="227"/>
      <c r="Y1706" s="227"/>
      <c r="Z1706" s="227"/>
      <c r="AA1706" s="227"/>
      <c r="AB1706" s="228"/>
      <c r="AC1706" s="149">
        <f>IF($D1706="",0,IF($E1706="",0,IF(VLOOKUP($E1706,paramètres!$E$33:$F$44,2,FALSE)&lt;=VLOOKUP($AC$18,paramètres!$E$33:$F$44,2,FALSE),Q1706*$D1706,0)))</f>
        <v>0</v>
      </c>
      <c r="AD1706" s="13">
        <f>IF($D1706="",0,IF($E1706="",0,IF(VLOOKUP($E1706,paramètres!$E$33:$F$44,2,FALSE)&lt;=VLOOKUP($AD$18,paramètres!$E$33:$F$44,2,FALSE),R1706*$D1706,0)))</f>
        <v>0</v>
      </c>
      <c r="AE1706" s="13">
        <f>IF($D1706="",0,IF($E1706="",0,IF(VLOOKUP($E1706,paramètres!$E$33:$F$44,2,FALSE)&lt;=VLOOKUP($AE$18,paramètres!$E$33:$F$44,2,FALSE),S1706*$D1706,0)))</f>
        <v>0</v>
      </c>
      <c r="AF1706" s="13">
        <f>IF($D1706="",0,IF($E1706="",0,IF(VLOOKUP($E1706,paramètres!$E$33:$F$44,2,FALSE)&lt;=VLOOKUP($AF$18,paramètres!$E$33:$F$44,2,FALSE),T1706*$D1706,0)))</f>
        <v>0</v>
      </c>
      <c r="AG1706" s="13">
        <f>IF($D1706="",0,IF($E1706="",0,IF(VLOOKUP($E1706,paramètres!$E$33:$F$44,2,FALSE)&lt;=VLOOKUP($AG$18,paramètres!$E$33:$F$44,2,FALSE),U1706*$D1706,0)))</f>
        <v>0</v>
      </c>
      <c r="AH1706" s="13">
        <f>IF($D1706="",0,IF($E1706="",0,IF(VLOOKUP($E1706,paramètres!$E$33:$F$44,2,FALSE)&lt;=VLOOKUP($AH$18,paramètres!$E$33:$F$44,2,FALSE),V1706*$D1706,0)))</f>
        <v>0</v>
      </c>
      <c r="AI1706" s="13">
        <f>IF($D1706="",0,IF($E1706="",0,IF(VLOOKUP($E1706,paramètres!$E$33:$F$44,2,FALSE)&lt;=VLOOKUP($AI$18,paramètres!$E$33:$F$44,2,FALSE),W1706*$D1706,0)))</f>
        <v>0</v>
      </c>
      <c r="AJ1706" s="13">
        <f>IF($D1706="",0,IF($E1706="",0,IF(VLOOKUP($E1706,paramètres!$E$33:$F$44,2,FALSE)&lt;=VLOOKUP($AJ$18,paramètres!$E$33:$F$44,2,FALSE),X1706*$D1706,0)))</f>
        <v>0</v>
      </c>
      <c r="AK1706" s="13">
        <f>IF($D1706="",0,IF($E1706="",0,IF(VLOOKUP($E1706,paramètres!$E$33:$F$44,2,FALSE)&lt;=VLOOKUP($AK$18,paramètres!$E$33:$F$44,2,FALSE),Y1706*$D1706,0)))</f>
        <v>0</v>
      </c>
      <c r="AL1706" s="13">
        <f>IF($D1706="",0,IF($E1706="",0,IF(VLOOKUP($E1706,paramètres!$E$33:$F$44,2,FALSE)&lt;=VLOOKUP($AL$18,paramètres!$E$33:$F$44,2,FALSE),Z1706*$D1706,0)))</f>
        <v>0</v>
      </c>
      <c r="AM1706" s="13">
        <f>IF($D1706="",0,IF($E1706="",0,IF(VLOOKUP($E1706,paramètres!$E$33:$F$44,2,FALSE)&lt;=VLOOKUP($AM$18,paramètres!$E$33:$F$44,2,FALSE),AA1706*$D1706,0)))</f>
        <v>0</v>
      </c>
      <c r="AN1706" s="154">
        <f>IF($D1706="",0,IF($E1706="",0,IF(VLOOKUP($E1706,paramètres!$E$33:$F$44,2,FALSE)&lt;=VLOOKUP($AN$18,paramètres!$E$33:$F$44,2,FALSE),AB1706*$D1706,0)))</f>
        <v>0</v>
      </c>
      <c r="AO1706" s="149" t="str">
        <f>IF(paramètres!$B$28=1,((SUM(Q1706:Z1706)/1.02)+SUM(AA1706:AB1706))*0.0303/9*COUNT(Q1706:Y1706),IF(paramètres!$B$28=2,(SUM(Q1706:AB1706))*0.0303/9*COUNT(Q1706:Y1706),"Missing Delta option"))</f>
        <v>Missing Delta option</v>
      </c>
      <c r="AP1706" s="13" t="str">
        <f>IF(paramètres!$B$28=1,(((SUM(Q1706:Z1706)/1.02)+SUM(AA1706:AB1706))+((SUM(AC1706:AL1706)/1.02)+SUM(AM1706:AO1706)))*cotpatr,IF(paramètres!$B$28=2,(SUM(Q1706:AO1706)*cotpatr),"Missing Delta Option"))</f>
        <v>Missing Delta Option</v>
      </c>
      <c r="AQ1706" s="13" t="str" cm="1">
        <f t="array" ref="AQ1706">IF(paramètres!$B$28=1,(((SUM(Q1706:Z1706)/1.02)+SUM(AA1706:AB1706))+((SUM(AC1706:AN1706)/1.02)+SUM(AM1706:AN1706)))/12*pécule,IF(paramètres!$B$28=2,SUM(Q1706:AN1706)/12*pécule,"Missing Delta Option"))</f>
        <v>Missing Delta Option</v>
      </c>
      <c r="AR1706" s="132" t="e">
        <f>IF(paramètres!$B$28=1,(((SUM(Q1706:Z1706)/1.02)+SUM(AA1706:AB1706))+((SUM(AC1706:AN1706)/1.02)+SUM(AM1706:AN1706)))+AO1706+AP1706+AQ1706,SUM(Q1706:AN1706)+AO1706+AP1706+AQ1706)</f>
        <v>#VALUE!</v>
      </c>
    </row>
    <row r="1707" spans="1:44" x14ac:dyDescent="0.25">
      <c r="A1707" s="131"/>
      <c r="B1707" s="39"/>
      <c r="C1707" s="39"/>
      <c r="D1707" s="93"/>
      <c r="E1707" s="68"/>
      <c r="F1707" s="40"/>
      <c r="G1707" s="94"/>
      <c r="H1707" s="38"/>
      <c r="I1707" s="95"/>
      <c r="J1707" s="40"/>
      <c r="K1707" s="38"/>
      <c r="L1707" s="95"/>
      <c r="M1707" s="40"/>
      <c r="N1707" s="38"/>
      <c r="O1707" s="95"/>
      <c r="P1707" s="68"/>
      <c r="Q1707" s="226"/>
      <c r="R1707" s="227"/>
      <c r="S1707" s="227"/>
      <c r="T1707" s="227"/>
      <c r="U1707" s="227"/>
      <c r="V1707" s="227"/>
      <c r="W1707" s="227"/>
      <c r="X1707" s="227"/>
      <c r="Y1707" s="227"/>
      <c r="Z1707" s="227"/>
      <c r="AA1707" s="227"/>
      <c r="AB1707" s="228"/>
      <c r="AC1707" s="149">
        <f>IF($D1707="",0,IF($E1707="",0,IF(VLOOKUP($E1707,paramètres!$E$33:$F$44,2,FALSE)&lt;=VLOOKUP($AC$18,paramètres!$E$33:$F$44,2,FALSE),Q1707*$D1707,0)))</f>
        <v>0</v>
      </c>
      <c r="AD1707" s="13">
        <f>IF($D1707="",0,IF($E1707="",0,IF(VLOOKUP($E1707,paramètres!$E$33:$F$44,2,FALSE)&lt;=VLOOKUP($AD$18,paramètres!$E$33:$F$44,2,FALSE),R1707*$D1707,0)))</f>
        <v>0</v>
      </c>
      <c r="AE1707" s="13">
        <f>IF($D1707="",0,IF($E1707="",0,IF(VLOOKUP($E1707,paramètres!$E$33:$F$44,2,FALSE)&lt;=VLOOKUP($AE$18,paramètres!$E$33:$F$44,2,FALSE),S1707*$D1707,0)))</f>
        <v>0</v>
      </c>
      <c r="AF1707" s="13">
        <f>IF($D1707="",0,IF($E1707="",0,IF(VLOOKUP($E1707,paramètres!$E$33:$F$44,2,FALSE)&lt;=VLOOKUP($AF$18,paramètres!$E$33:$F$44,2,FALSE),T1707*$D1707,0)))</f>
        <v>0</v>
      </c>
      <c r="AG1707" s="13">
        <f>IF($D1707="",0,IF($E1707="",0,IF(VLOOKUP($E1707,paramètres!$E$33:$F$44,2,FALSE)&lt;=VLOOKUP($AG$18,paramètres!$E$33:$F$44,2,FALSE),U1707*$D1707,0)))</f>
        <v>0</v>
      </c>
      <c r="AH1707" s="13">
        <f>IF($D1707="",0,IF($E1707="",0,IF(VLOOKUP($E1707,paramètres!$E$33:$F$44,2,FALSE)&lt;=VLOOKUP($AH$18,paramètres!$E$33:$F$44,2,FALSE),V1707*$D1707,0)))</f>
        <v>0</v>
      </c>
      <c r="AI1707" s="13">
        <f>IF($D1707="",0,IF($E1707="",0,IF(VLOOKUP($E1707,paramètres!$E$33:$F$44,2,FALSE)&lt;=VLOOKUP($AI$18,paramètres!$E$33:$F$44,2,FALSE),W1707*$D1707,0)))</f>
        <v>0</v>
      </c>
      <c r="AJ1707" s="13">
        <f>IF($D1707="",0,IF($E1707="",0,IF(VLOOKUP($E1707,paramètres!$E$33:$F$44,2,FALSE)&lt;=VLOOKUP($AJ$18,paramètres!$E$33:$F$44,2,FALSE),X1707*$D1707,0)))</f>
        <v>0</v>
      </c>
      <c r="AK1707" s="13">
        <f>IF($D1707="",0,IF($E1707="",0,IF(VLOOKUP($E1707,paramètres!$E$33:$F$44,2,FALSE)&lt;=VLOOKUP($AK$18,paramètres!$E$33:$F$44,2,FALSE),Y1707*$D1707,0)))</f>
        <v>0</v>
      </c>
      <c r="AL1707" s="13">
        <f>IF($D1707="",0,IF($E1707="",0,IF(VLOOKUP($E1707,paramètres!$E$33:$F$44,2,FALSE)&lt;=VLOOKUP($AL$18,paramètres!$E$33:$F$44,2,FALSE),Z1707*$D1707,0)))</f>
        <v>0</v>
      </c>
      <c r="AM1707" s="13">
        <f>IF($D1707="",0,IF($E1707="",0,IF(VLOOKUP($E1707,paramètres!$E$33:$F$44,2,FALSE)&lt;=VLOOKUP($AM$18,paramètres!$E$33:$F$44,2,FALSE),AA1707*$D1707,0)))</f>
        <v>0</v>
      </c>
      <c r="AN1707" s="154">
        <f>IF($D1707="",0,IF($E1707="",0,IF(VLOOKUP($E1707,paramètres!$E$33:$F$44,2,FALSE)&lt;=VLOOKUP($AN$18,paramètres!$E$33:$F$44,2,FALSE),AB1707*$D1707,0)))</f>
        <v>0</v>
      </c>
      <c r="AO1707" s="149" t="str">
        <f>IF(paramètres!$B$28=1,((SUM(Q1707:Z1707)/1.02)+SUM(AA1707:AB1707))*0.0303/9*COUNT(Q1707:Y1707),IF(paramètres!$B$28=2,(SUM(Q1707:AB1707))*0.0303/9*COUNT(Q1707:Y1707),"Missing Delta option"))</f>
        <v>Missing Delta option</v>
      </c>
      <c r="AP1707" s="13" t="str">
        <f>IF(paramètres!$B$28=1,(((SUM(Q1707:Z1707)/1.02)+SUM(AA1707:AB1707))+((SUM(AC1707:AL1707)/1.02)+SUM(AM1707:AO1707)))*cotpatr,IF(paramètres!$B$28=2,(SUM(Q1707:AO1707)*cotpatr),"Missing Delta Option"))</f>
        <v>Missing Delta Option</v>
      </c>
      <c r="AQ1707" s="13" t="str" cm="1">
        <f t="array" ref="AQ1707">IF(paramètres!$B$28=1,(((SUM(Q1707:Z1707)/1.02)+SUM(AA1707:AB1707))+((SUM(AC1707:AN1707)/1.02)+SUM(AM1707:AN1707)))/12*pécule,IF(paramètres!$B$28=2,SUM(Q1707:AN1707)/12*pécule,"Missing Delta Option"))</f>
        <v>Missing Delta Option</v>
      </c>
      <c r="AR1707" s="132" t="e">
        <f>IF(paramètres!$B$28=1,(((SUM(Q1707:Z1707)/1.02)+SUM(AA1707:AB1707))+((SUM(AC1707:AN1707)/1.02)+SUM(AM1707:AN1707)))+AO1707+AP1707+AQ1707,SUM(Q1707:AN1707)+AO1707+AP1707+AQ1707)</f>
        <v>#VALUE!</v>
      </c>
    </row>
    <row r="1708" spans="1:44" x14ac:dyDescent="0.25">
      <c r="A1708" s="131"/>
      <c r="B1708" s="39"/>
      <c r="C1708" s="39"/>
      <c r="D1708" s="93"/>
      <c r="E1708" s="68"/>
      <c r="F1708" s="40"/>
      <c r="G1708" s="94"/>
      <c r="H1708" s="38"/>
      <c r="I1708" s="95"/>
      <c r="J1708" s="40"/>
      <c r="K1708" s="38"/>
      <c r="L1708" s="95"/>
      <c r="M1708" s="40"/>
      <c r="N1708" s="38"/>
      <c r="O1708" s="95"/>
      <c r="P1708" s="68"/>
      <c r="Q1708" s="226"/>
      <c r="R1708" s="227"/>
      <c r="S1708" s="227"/>
      <c r="T1708" s="227"/>
      <c r="U1708" s="227"/>
      <c r="V1708" s="227"/>
      <c r="W1708" s="227"/>
      <c r="X1708" s="227"/>
      <c r="Y1708" s="227"/>
      <c r="Z1708" s="227"/>
      <c r="AA1708" s="227"/>
      <c r="AB1708" s="228"/>
      <c r="AC1708" s="149">
        <f>IF($D1708="",0,IF($E1708="",0,IF(VLOOKUP($E1708,paramètres!$E$33:$F$44,2,FALSE)&lt;=VLOOKUP($AC$18,paramètres!$E$33:$F$44,2,FALSE),Q1708*$D1708,0)))</f>
        <v>0</v>
      </c>
      <c r="AD1708" s="13">
        <f>IF($D1708="",0,IF($E1708="",0,IF(VLOOKUP($E1708,paramètres!$E$33:$F$44,2,FALSE)&lt;=VLOOKUP($AD$18,paramètres!$E$33:$F$44,2,FALSE),R1708*$D1708,0)))</f>
        <v>0</v>
      </c>
      <c r="AE1708" s="13">
        <f>IF($D1708="",0,IF($E1708="",0,IF(VLOOKUP($E1708,paramètres!$E$33:$F$44,2,FALSE)&lt;=VLOOKUP($AE$18,paramètres!$E$33:$F$44,2,FALSE),S1708*$D1708,0)))</f>
        <v>0</v>
      </c>
      <c r="AF1708" s="13">
        <f>IF($D1708="",0,IF($E1708="",0,IF(VLOOKUP($E1708,paramètres!$E$33:$F$44,2,FALSE)&lt;=VLOOKUP($AF$18,paramètres!$E$33:$F$44,2,FALSE),T1708*$D1708,0)))</f>
        <v>0</v>
      </c>
      <c r="AG1708" s="13">
        <f>IF($D1708="",0,IF($E1708="",0,IF(VLOOKUP($E1708,paramètres!$E$33:$F$44,2,FALSE)&lt;=VLOOKUP($AG$18,paramètres!$E$33:$F$44,2,FALSE),U1708*$D1708,0)))</f>
        <v>0</v>
      </c>
      <c r="AH1708" s="13">
        <f>IF($D1708="",0,IF($E1708="",0,IF(VLOOKUP($E1708,paramètres!$E$33:$F$44,2,FALSE)&lt;=VLOOKUP($AH$18,paramètres!$E$33:$F$44,2,FALSE),V1708*$D1708,0)))</f>
        <v>0</v>
      </c>
      <c r="AI1708" s="13">
        <f>IF($D1708="",0,IF($E1708="",0,IF(VLOOKUP($E1708,paramètres!$E$33:$F$44,2,FALSE)&lt;=VLOOKUP($AI$18,paramètres!$E$33:$F$44,2,FALSE),W1708*$D1708,0)))</f>
        <v>0</v>
      </c>
      <c r="AJ1708" s="13">
        <f>IF($D1708="",0,IF($E1708="",0,IF(VLOOKUP($E1708,paramètres!$E$33:$F$44,2,FALSE)&lt;=VLOOKUP($AJ$18,paramètres!$E$33:$F$44,2,FALSE),X1708*$D1708,0)))</f>
        <v>0</v>
      </c>
      <c r="AK1708" s="13">
        <f>IF($D1708="",0,IF($E1708="",0,IF(VLOOKUP($E1708,paramètres!$E$33:$F$44,2,FALSE)&lt;=VLOOKUP($AK$18,paramètres!$E$33:$F$44,2,FALSE),Y1708*$D1708,0)))</f>
        <v>0</v>
      </c>
      <c r="AL1708" s="13">
        <f>IF($D1708="",0,IF($E1708="",0,IF(VLOOKUP($E1708,paramètres!$E$33:$F$44,2,FALSE)&lt;=VLOOKUP($AL$18,paramètres!$E$33:$F$44,2,FALSE),Z1708*$D1708,0)))</f>
        <v>0</v>
      </c>
      <c r="AM1708" s="13">
        <f>IF($D1708="",0,IF($E1708="",0,IF(VLOOKUP($E1708,paramètres!$E$33:$F$44,2,FALSE)&lt;=VLOOKUP($AM$18,paramètres!$E$33:$F$44,2,FALSE),AA1708*$D1708,0)))</f>
        <v>0</v>
      </c>
      <c r="AN1708" s="154">
        <f>IF($D1708="",0,IF($E1708="",0,IF(VLOOKUP($E1708,paramètres!$E$33:$F$44,2,FALSE)&lt;=VLOOKUP($AN$18,paramètres!$E$33:$F$44,2,FALSE),AB1708*$D1708,0)))</f>
        <v>0</v>
      </c>
      <c r="AO1708" s="149" t="str">
        <f>IF(paramètres!$B$28=1,((SUM(Q1708:Z1708)/1.02)+SUM(AA1708:AB1708))*0.0303/9*COUNT(Q1708:Y1708),IF(paramètres!$B$28=2,(SUM(Q1708:AB1708))*0.0303/9*COUNT(Q1708:Y1708),"Missing Delta option"))</f>
        <v>Missing Delta option</v>
      </c>
      <c r="AP1708" s="13" t="str">
        <f>IF(paramètres!$B$28=1,(((SUM(Q1708:Z1708)/1.02)+SUM(AA1708:AB1708))+((SUM(AC1708:AL1708)/1.02)+SUM(AM1708:AO1708)))*cotpatr,IF(paramètres!$B$28=2,(SUM(Q1708:AO1708)*cotpatr),"Missing Delta Option"))</f>
        <v>Missing Delta Option</v>
      </c>
      <c r="AQ1708" s="13" t="str" cm="1">
        <f t="array" ref="AQ1708">IF(paramètres!$B$28=1,(((SUM(Q1708:Z1708)/1.02)+SUM(AA1708:AB1708))+((SUM(AC1708:AN1708)/1.02)+SUM(AM1708:AN1708)))/12*pécule,IF(paramètres!$B$28=2,SUM(Q1708:AN1708)/12*pécule,"Missing Delta Option"))</f>
        <v>Missing Delta Option</v>
      </c>
      <c r="AR1708" s="132" t="e">
        <f>IF(paramètres!$B$28=1,(((SUM(Q1708:Z1708)/1.02)+SUM(AA1708:AB1708))+((SUM(AC1708:AN1708)/1.02)+SUM(AM1708:AN1708)))+AO1708+AP1708+AQ1708,SUM(Q1708:AN1708)+AO1708+AP1708+AQ1708)</f>
        <v>#VALUE!</v>
      </c>
    </row>
    <row r="1709" spans="1:44" x14ac:dyDescent="0.25">
      <c r="A1709" s="131"/>
      <c r="B1709" s="39"/>
      <c r="C1709" s="39"/>
      <c r="D1709" s="93"/>
      <c r="E1709" s="68"/>
      <c r="F1709" s="40"/>
      <c r="G1709" s="94"/>
      <c r="H1709" s="38"/>
      <c r="I1709" s="95"/>
      <c r="J1709" s="40"/>
      <c r="K1709" s="38"/>
      <c r="L1709" s="95"/>
      <c r="M1709" s="40"/>
      <c r="N1709" s="38"/>
      <c r="O1709" s="95"/>
      <c r="P1709" s="68"/>
      <c r="Q1709" s="226"/>
      <c r="R1709" s="227"/>
      <c r="S1709" s="227"/>
      <c r="T1709" s="227"/>
      <c r="U1709" s="227"/>
      <c r="V1709" s="227"/>
      <c r="W1709" s="227"/>
      <c r="X1709" s="227"/>
      <c r="Y1709" s="227"/>
      <c r="Z1709" s="227"/>
      <c r="AA1709" s="227"/>
      <c r="AB1709" s="228"/>
      <c r="AC1709" s="149">
        <f>IF($D1709="",0,IF($E1709="",0,IF(VLOOKUP($E1709,paramètres!$E$33:$F$44,2,FALSE)&lt;=VLOOKUP($AC$18,paramètres!$E$33:$F$44,2,FALSE),Q1709*$D1709,0)))</f>
        <v>0</v>
      </c>
      <c r="AD1709" s="13">
        <f>IF($D1709="",0,IF($E1709="",0,IF(VLOOKUP($E1709,paramètres!$E$33:$F$44,2,FALSE)&lt;=VLOOKUP($AD$18,paramètres!$E$33:$F$44,2,FALSE),R1709*$D1709,0)))</f>
        <v>0</v>
      </c>
      <c r="AE1709" s="13">
        <f>IF($D1709="",0,IF($E1709="",0,IF(VLOOKUP($E1709,paramètres!$E$33:$F$44,2,FALSE)&lt;=VLOOKUP($AE$18,paramètres!$E$33:$F$44,2,FALSE),S1709*$D1709,0)))</f>
        <v>0</v>
      </c>
      <c r="AF1709" s="13">
        <f>IF($D1709="",0,IF($E1709="",0,IF(VLOOKUP($E1709,paramètres!$E$33:$F$44,2,FALSE)&lt;=VLOOKUP($AF$18,paramètres!$E$33:$F$44,2,FALSE),T1709*$D1709,0)))</f>
        <v>0</v>
      </c>
      <c r="AG1709" s="13">
        <f>IF($D1709="",0,IF($E1709="",0,IF(VLOOKUP($E1709,paramètres!$E$33:$F$44,2,FALSE)&lt;=VLOOKUP($AG$18,paramètres!$E$33:$F$44,2,FALSE),U1709*$D1709,0)))</f>
        <v>0</v>
      </c>
      <c r="AH1709" s="13">
        <f>IF($D1709="",0,IF($E1709="",0,IF(VLOOKUP($E1709,paramètres!$E$33:$F$44,2,FALSE)&lt;=VLOOKUP($AH$18,paramètres!$E$33:$F$44,2,FALSE),V1709*$D1709,0)))</f>
        <v>0</v>
      </c>
      <c r="AI1709" s="13">
        <f>IF($D1709="",0,IF($E1709="",0,IF(VLOOKUP($E1709,paramètres!$E$33:$F$44,2,FALSE)&lt;=VLOOKUP($AI$18,paramètres!$E$33:$F$44,2,FALSE),W1709*$D1709,0)))</f>
        <v>0</v>
      </c>
      <c r="AJ1709" s="13">
        <f>IF($D1709="",0,IF($E1709="",0,IF(VLOOKUP($E1709,paramètres!$E$33:$F$44,2,FALSE)&lt;=VLOOKUP($AJ$18,paramètres!$E$33:$F$44,2,FALSE),X1709*$D1709,0)))</f>
        <v>0</v>
      </c>
      <c r="AK1709" s="13">
        <f>IF($D1709="",0,IF($E1709="",0,IF(VLOOKUP($E1709,paramètres!$E$33:$F$44,2,FALSE)&lt;=VLOOKUP($AK$18,paramètres!$E$33:$F$44,2,FALSE),Y1709*$D1709,0)))</f>
        <v>0</v>
      </c>
      <c r="AL1709" s="13">
        <f>IF($D1709="",0,IF($E1709="",0,IF(VLOOKUP($E1709,paramètres!$E$33:$F$44,2,FALSE)&lt;=VLOOKUP($AL$18,paramètres!$E$33:$F$44,2,FALSE),Z1709*$D1709,0)))</f>
        <v>0</v>
      </c>
      <c r="AM1709" s="13">
        <f>IF($D1709="",0,IF($E1709="",0,IF(VLOOKUP($E1709,paramètres!$E$33:$F$44,2,FALSE)&lt;=VLOOKUP($AM$18,paramètres!$E$33:$F$44,2,FALSE),AA1709*$D1709,0)))</f>
        <v>0</v>
      </c>
      <c r="AN1709" s="154">
        <f>IF($D1709="",0,IF($E1709="",0,IF(VLOOKUP($E1709,paramètres!$E$33:$F$44,2,FALSE)&lt;=VLOOKUP($AN$18,paramètres!$E$33:$F$44,2,FALSE),AB1709*$D1709,0)))</f>
        <v>0</v>
      </c>
      <c r="AO1709" s="149" t="str">
        <f>IF(paramètres!$B$28=1,((SUM(Q1709:Z1709)/1.02)+SUM(AA1709:AB1709))*0.0303/9*COUNT(Q1709:Y1709),IF(paramètres!$B$28=2,(SUM(Q1709:AB1709))*0.0303/9*COUNT(Q1709:Y1709),"Missing Delta option"))</f>
        <v>Missing Delta option</v>
      </c>
      <c r="AP1709" s="13" t="str">
        <f>IF(paramètres!$B$28=1,(((SUM(Q1709:Z1709)/1.02)+SUM(AA1709:AB1709))+((SUM(AC1709:AL1709)/1.02)+SUM(AM1709:AO1709)))*cotpatr,IF(paramètres!$B$28=2,(SUM(Q1709:AO1709)*cotpatr),"Missing Delta Option"))</f>
        <v>Missing Delta Option</v>
      </c>
      <c r="AQ1709" s="13" t="str" cm="1">
        <f t="array" ref="AQ1709">IF(paramètres!$B$28=1,(((SUM(Q1709:Z1709)/1.02)+SUM(AA1709:AB1709))+((SUM(AC1709:AN1709)/1.02)+SUM(AM1709:AN1709)))/12*pécule,IF(paramètres!$B$28=2,SUM(Q1709:AN1709)/12*pécule,"Missing Delta Option"))</f>
        <v>Missing Delta Option</v>
      </c>
      <c r="AR1709" s="132" t="e">
        <f>IF(paramètres!$B$28=1,(((SUM(Q1709:Z1709)/1.02)+SUM(AA1709:AB1709))+((SUM(AC1709:AN1709)/1.02)+SUM(AM1709:AN1709)))+AO1709+AP1709+AQ1709,SUM(Q1709:AN1709)+AO1709+AP1709+AQ1709)</f>
        <v>#VALUE!</v>
      </c>
    </row>
    <row r="1710" spans="1:44" x14ac:dyDescent="0.25">
      <c r="A1710" s="131"/>
      <c r="B1710" s="39"/>
      <c r="C1710" s="39"/>
      <c r="D1710" s="93"/>
      <c r="E1710" s="68"/>
      <c r="F1710" s="40"/>
      <c r="G1710" s="94"/>
      <c r="H1710" s="38"/>
      <c r="I1710" s="95"/>
      <c r="J1710" s="40"/>
      <c r="K1710" s="38"/>
      <c r="L1710" s="95"/>
      <c r="M1710" s="40"/>
      <c r="N1710" s="38"/>
      <c r="O1710" s="95"/>
      <c r="P1710" s="68"/>
      <c r="Q1710" s="226"/>
      <c r="R1710" s="227"/>
      <c r="S1710" s="227"/>
      <c r="T1710" s="227"/>
      <c r="U1710" s="227"/>
      <c r="V1710" s="227"/>
      <c r="W1710" s="227"/>
      <c r="X1710" s="227"/>
      <c r="Y1710" s="227"/>
      <c r="Z1710" s="227"/>
      <c r="AA1710" s="227"/>
      <c r="AB1710" s="228"/>
      <c r="AC1710" s="149">
        <f>IF($D1710="",0,IF($E1710="",0,IF(VLOOKUP($E1710,paramètres!$E$33:$F$44,2,FALSE)&lt;=VLOOKUP($AC$18,paramètres!$E$33:$F$44,2,FALSE),Q1710*$D1710,0)))</f>
        <v>0</v>
      </c>
      <c r="AD1710" s="13">
        <f>IF($D1710="",0,IF($E1710="",0,IF(VLOOKUP($E1710,paramètres!$E$33:$F$44,2,FALSE)&lt;=VLOOKUP($AD$18,paramètres!$E$33:$F$44,2,FALSE),R1710*$D1710,0)))</f>
        <v>0</v>
      </c>
      <c r="AE1710" s="13">
        <f>IF($D1710="",0,IF($E1710="",0,IF(VLOOKUP($E1710,paramètres!$E$33:$F$44,2,FALSE)&lt;=VLOOKUP($AE$18,paramètres!$E$33:$F$44,2,FALSE),S1710*$D1710,0)))</f>
        <v>0</v>
      </c>
      <c r="AF1710" s="13">
        <f>IF($D1710="",0,IF($E1710="",0,IF(VLOOKUP($E1710,paramètres!$E$33:$F$44,2,FALSE)&lt;=VLOOKUP($AF$18,paramètres!$E$33:$F$44,2,FALSE),T1710*$D1710,0)))</f>
        <v>0</v>
      </c>
      <c r="AG1710" s="13">
        <f>IF($D1710="",0,IF($E1710="",0,IF(VLOOKUP($E1710,paramètres!$E$33:$F$44,2,FALSE)&lt;=VLOOKUP($AG$18,paramètres!$E$33:$F$44,2,FALSE),U1710*$D1710,0)))</f>
        <v>0</v>
      </c>
      <c r="AH1710" s="13">
        <f>IF($D1710="",0,IF($E1710="",0,IF(VLOOKUP($E1710,paramètres!$E$33:$F$44,2,FALSE)&lt;=VLOOKUP($AH$18,paramètres!$E$33:$F$44,2,FALSE),V1710*$D1710,0)))</f>
        <v>0</v>
      </c>
      <c r="AI1710" s="13">
        <f>IF($D1710="",0,IF($E1710="",0,IF(VLOOKUP($E1710,paramètres!$E$33:$F$44,2,FALSE)&lt;=VLOOKUP($AI$18,paramètres!$E$33:$F$44,2,FALSE),W1710*$D1710,0)))</f>
        <v>0</v>
      </c>
      <c r="AJ1710" s="13">
        <f>IF($D1710="",0,IF($E1710="",0,IF(VLOOKUP($E1710,paramètres!$E$33:$F$44,2,FALSE)&lt;=VLOOKUP($AJ$18,paramètres!$E$33:$F$44,2,FALSE),X1710*$D1710,0)))</f>
        <v>0</v>
      </c>
      <c r="AK1710" s="13">
        <f>IF($D1710="",0,IF($E1710="",0,IF(VLOOKUP($E1710,paramètres!$E$33:$F$44,2,FALSE)&lt;=VLOOKUP($AK$18,paramètres!$E$33:$F$44,2,FALSE),Y1710*$D1710,0)))</f>
        <v>0</v>
      </c>
      <c r="AL1710" s="13">
        <f>IF($D1710="",0,IF($E1710="",0,IF(VLOOKUP($E1710,paramètres!$E$33:$F$44,2,FALSE)&lt;=VLOOKUP($AL$18,paramètres!$E$33:$F$44,2,FALSE),Z1710*$D1710,0)))</f>
        <v>0</v>
      </c>
      <c r="AM1710" s="13">
        <f>IF($D1710="",0,IF($E1710="",0,IF(VLOOKUP($E1710,paramètres!$E$33:$F$44,2,FALSE)&lt;=VLOOKUP($AM$18,paramètres!$E$33:$F$44,2,FALSE),AA1710*$D1710,0)))</f>
        <v>0</v>
      </c>
      <c r="AN1710" s="154">
        <f>IF($D1710="",0,IF($E1710="",0,IF(VLOOKUP($E1710,paramètres!$E$33:$F$44,2,FALSE)&lt;=VLOOKUP($AN$18,paramètres!$E$33:$F$44,2,FALSE),AB1710*$D1710,0)))</f>
        <v>0</v>
      </c>
      <c r="AO1710" s="149" t="str">
        <f>IF(paramètres!$B$28=1,((SUM(Q1710:Z1710)/1.02)+SUM(AA1710:AB1710))*0.0303/9*COUNT(Q1710:Y1710),IF(paramètres!$B$28=2,(SUM(Q1710:AB1710))*0.0303/9*COUNT(Q1710:Y1710),"Missing Delta option"))</f>
        <v>Missing Delta option</v>
      </c>
      <c r="AP1710" s="13" t="str">
        <f>IF(paramètres!$B$28=1,(((SUM(Q1710:Z1710)/1.02)+SUM(AA1710:AB1710))+((SUM(AC1710:AL1710)/1.02)+SUM(AM1710:AO1710)))*cotpatr,IF(paramètres!$B$28=2,(SUM(Q1710:AO1710)*cotpatr),"Missing Delta Option"))</f>
        <v>Missing Delta Option</v>
      </c>
      <c r="AQ1710" s="13" t="str" cm="1">
        <f t="array" ref="AQ1710">IF(paramètres!$B$28=1,(((SUM(Q1710:Z1710)/1.02)+SUM(AA1710:AB1710))+((SUM(AC1710:AN1710)/1.02)+SUM(AM1710:AN1710)))/12*pécule,IF(paramètres!$B$28=2,SUM(Q1710:AN1710)/12*pécule,"Missing Delta Option"))</f>
        <v>Missing Delta Option</v>
      </c>
      <c r="AR1710" s="132" t="e">
        <f>IF(paramètres!$B$28=1,(((SUM(Q1710:Z1710)/1.02)+SUM(AA1710:AB1710))+((SUM(AC1710:AN1710)/1.02)+SUM(AM1710:AN1710)))+AO1710+AP1710+AQ1710,SUM(Q1710:AN1710)+AO1710+AP1710+AQ1710)</f>
        <v>#VALUE!</v>
      </c>
    </row>
    <row r="1711" spans="1:44" x14ac:dyDescent="0.25">
      <c r="A1711" s="131"/>
      <c r="B1711" s="39"/>
      <c r="C1711" s="39"/>
      <c r="D1711" s="93"/>
      <c r="E1711" s="68"/>
      <c r="F1711" s="40"/>
      <c r="G1711" s="94"/>
      <c r="H1711" s="38"/>
      <c r="I1711" s="95"/>
      <c r="J1711" s="40"/>
      <c r="K1711" s="38"/>
      <c r="L1711" s="95"/>
      <c r="M1711" s="40"/>
      <c r="N1711" s="38"/>
      <c r="O1711" s="95"/>
      <c r="P1711" s="68"/>
      <c r="Q1711" s="226"/>
      <c r="R1711" s="227"/>
      <c r="S1711" s="227"/>
      <c r="T1711" s="227"/>
      <c r="U1711" s="227"/>
      <c r="V1711" s="227"/>
      <c r="W1711" s="227"/>
      <c r="X1711" s="227"/>
      <c r="Y1711" s="227"/>
      <c r="Z1711" s="227"/>
      <c r="AA1711" s="227"/>
      <c r="AB1711" s="228"/>
      <c r="AC1711" s="149">
        <f>IF($D1711="",0,IF($E1711="",0,IF(VLOOKUP($E1711,paramètres!$E$33:$F$44,2,FALSE)&lt;=VLOOKUP($AC$18,paramètres!$E$33:$F$44,2,FALSE),Q1711*$D1711,0)))</f>
        <v>0</v>
      </c>
      <c r="AD1711" s="13">
        <f>IF($D1711="",0,IF($E1711="",0,IF(VLOOKUP($E1711,paramètres!$E$33:$F$44,2,FALSE)&lt;=VLOOKUP($AD$18,paramètres!$E$33:$F$44,2,FALSE),R1711*$D1711,0)))</f>
        <v>0</v>
      </c>
      <c r="AE1711" s="13">
        <f>IF($D1711="",0,IF($E1711="",0,IF(VLOOKUP($E1711,paramètres!$E$33:$F$44,2,FALSE)&lt;=VLOOKUP($AE$18,paramètres!$E$33:$F$44,2,FALSE),S1711*$D1711,0)))</f>
        <v>0</v>
      </c>
      <c r="AF1711" s="13">
        <f>IF($D1711="",0,IF($E1711="",0,IF(VLOOKUP($E1711,paramètres!$E$33:$F$44,2,FALSE)&lt;=VLOOKUP($AF$18,paramètres!$E$33:$F$44,2,FALSE),T1711*$D1711,0)))</f>
        <v>0</v>
      </c>
      <c r="AG1711" s="13">
        <f>IF($D1711="",0,IF($E1711="",0,IF(VLOOKUP($E1711,paramètres!$E$33:$F$44,2,FALSE)&lt;=VLOOKUP($AG$18,paramètres!$E$33:$F$44,2,FALSE),U1711*$D1711,0)))</f>
        <v>0</v>
      </c>
      <c r="AH1711" s="13">
        <f>IF($D1711="",0,IF($E1711="",0,IF(VLOOKUP($E1711,paramètres!$E$33:$F$44,2,FALSE)&lt;=VLOOKUP($AH$18,paramètres!$E$33:$F$44,2,FALSE),V1711*$D1711,0)))</f>
        <v>0</v>
      </c>
      <c r="AI1711" s="13">
        <f>IF($D1711="",0,IF($E1711="",0,IF(VLOOKUP($E1711,paramètres!$E$33:$F$44,2,FALSE)&lt;=VLOOKUP($AI$18,paramètres!$E$33:$F$44,2,FALSE),W1711*$D1711,0)))</f>
        <v>0</v>
      </c>
      <c r="AJ1711" s="13">
        <f>IF($D1711="",0,IF($E1711="",0,IF(VLOOKUP($E1711,paramètres!$E$33:$F$44,2,FALSE)&lt;=VLOOKUP($AJ$18,paramètres!$E$33:$F$44,2,FALSE),X1711*$D1711,0)))</f>
        <v>0</v>
      </c>
      <c r="AK1711" s="13">
        <f>IF($D1711="",0,IF($E1711="",0,IF(VLOOKUP($E1711,paramètres!$E$33:$F$44,2,FALSE)&lt;=VLOOKUP($AK$18,paramètres!$E$33:$F$44,2,FALSE),Y1711*$D1711,0)))</f>
        <v>0</v>
      </c>
      <c r="AL1711" s="13">
        <f>IF($D1711="",0,IF($E1711="",0,IF(VLOOKUP($E1711,paramètres!$E$33:$F$44,2,FALSE)&lt;=VLOOKUP($AL$18,paramètres!$E$33:$F$44,2,FALSE),Z1711*$D1711,0)))</f>
        <v>0</v>
      </c>
      <c r="AM1711" s="13">
        <f>IF($D1711="",0,IF($E1711="",0,IF(VLOOKUP($E1711,paramètres!$E$33:$F$44,2,FALSE)&lt;=VLOOKUP($AM$18,paramètres!$E$33:$F$44,2,FALSE),AA1711*$D1711,0)))</f>
        <v>0</v>
      </c>
      <c r="AN1711" s="154">
        <f>IF($D1711="",0,IF($E1711="",0,IF(VLOOKUP($E1711,paramètres!$E$33:$F$44,2,FALSE)&lt;=VLOOKUP($AN$18,paramètres!$E$33:$F$44,2,FALSE),AB1711*$D1711,0)))</f>
        <v>0</v>
      </c>
      <c r="AO1711" s="149" t="str">
        <f>IF(paramètres!$B$28=1,((SUM(Q1711:Z1711)/1.02)+SUM(AA1711:AB1711))*0.0303/9*COUNT(Q1711:Y1711),IF(paramètres!$B$28=2,(SUM(Q1711:AB1711))*0.0303/9*COUNT(Q1711:Y1711),"Missing Delta option"))</f>
        <v>Missing Delta option</v>
      </c>
      <c r="AP1711" s="13" t="str">
        <f>IF(paramètres!$B$28=1,(((SUM(Q1711:Z1711)/1.02)+SUM(AA1711:AB1711))+((SUM(AC1711:AL1711)/1.02)+SUM(AM1711:AO1711)))*cotpatr,IF(paramètres!$B$28=2,(SUM(Q1711:AO1711)*cotpatr),"Missing Delta Option"))</f>
        <v>Missing Delta Option</v>
      </c>
      <c r="AQ1711" s="13" t="str" cm="1">
        <f t="array" ref="AQ1711">IF(paramètres!$B$28=1,(((SUM(Q1711:Z1711)/1.02)+SUM(AA1711:AB1711))+((SUM(AC1711:AN1711)/1.02)+SUM(AM1711:AN1711)))/12*pécule,IF(paramètres!$B$28=2,SUM(Q1711:AN1711)/12*pécule,"Missing Delta Option"))</f>
        <v>Missing Delta Option</v>
      </c>
      <c r="AR1711" s="132" t="e">
        <f>IF(paramètres!$B$28=1,(((SUM(Q1711:Z1711)/1.02)+SUM(AA1711:AB1711))+((SUM(AC1711:AN1711)/1.02)+SUM(AM1711:AN1711)))+AO1711+AP1711+AQ1711,SUM(Q1711:AN1711)+AO1711+AP1711+AQ1711)</f>
        <v>#VALUE!</v>
      </c>
    </row>
    <row r="1712" spans="1:44" x14ac:dyDescent="0.25">
      <c r="A1712" s="131"/>
      <c r="B1712" s="39"/>
      <c r="C1712" s="39"/>
      <c r="D1712" s="93"/>
      <c r="E1712" s="68"/>
      <c r="F1712" s="40"/>
      <c r="G1712" s="94"/>
      <c r="H1712" s="38"/>
      <c r="I1712" s="95"/>
      <c r="J1712" s="40"/>
      <c r="K1712" s="38"/>
      <c r="L1712" s="95"/>
      <c r="M1712" s="40"/>
      <c r="N1712" s="38"/>
      <c r="O1712" s="95"/>
      <c r="P1712" s="68"/>
      <c r="Q1712" s="226"/>
      <c r="R1712" s="227"/>
      <c r="S1712" s="227"/>
      <c r="T1712" s="227"/>
      <c r="U1712" s="227"/>
      <c r="V1712" s="227"/>
      <c r="W1712" s="227"/>
      <c r="X1712" s="227"/>
      <c r="Y1712" s="227"/>
      <c r="Z1712" s="227"/>
      <c r="AA1712" s="227"/>
      <c r="AB1712" s="228"/>
      <c r="AC1712" s="149">
        <f>IF($D1712="",0,IF($E1712="",0,IF(VLOOKUP($E1712,paramètres!$E$33:$F$44,2,FALSE)&lt;=VLOOKUP($AC$18,paramètres!$E$33:$F$44,2,FALSE),Q1712*$D1712,0)))</f>
        <v>0</v>
      </c>
      <c r="AD1712" s="13">
        <f>IF($D1712="",0,IF($E1712="",0,IF(VLOOKUP($E1712,paramètres!$E$33:$F$44,2,FALSE)&lt;=VLOOKUP($AD$18,paramètres!$E$33:$F$44,2,FALSE),R1712*$D1712,0)))</f>
        <v>0</v>
      </c>
      <c r="AE1712" s="13">
        <f>IF($D1712="",0,IF($E1712="",0,IF(VLOOKUP($E1712,paramètres!$E$33:$F$44,2,FALSE)&lt;=VLOOKUP($AE$18,paramètres!$E$33:$F$44,2,FALSE),S1712*$D1712,0)))</f>
        <v>0</v>
      </c>
      <c r="AF1712" s="13">
        <f>IF($D1712="",0,IF($E1712="",0,IF(VLOOKUP($E1712,paramètres!$E$33:$F$44,2,FALSE)&lt;=VLOOKUP($AF$18,paramètres!$E$33:$F$44,2,FALSE),T1712*$D1712,0)))</f>
        <v>0</v>
      </c>
      <c r="AG1712" s="13">
        <f>IF($D1712="",0,IF($E1712="",0,IF(VLOOKUP($E1712,paramètres!$E$33:$F$44,2,FALSE)&lt;=VLOOKUP($AG$18,paramètres!$E$33:$F$44,2,FALSE),U1712*$D1712,0)))</f>
        <v>0</v>
      </c>
      <c r="AH1712" s="13">
        <f>IF($D1712="",0,IF($E1712="",0,IF(VLOOKUP($E1712,paramètres!$E$33:$F$44,2,FALSE)&lt;=VLOOKUP($AH$18,paramètres!$E$33:$F$44,2,FALSE),V1712*$D1712,0)))</f>
        <v>0</v>
      </c>
      <c r="AI1712" s="13">
        <f>IF($D1712="",0,IF($E1712="",0,IF(VLOOKUP($E1712,paramètres!$E$33:$F$44,2,FALSE)&lt;=VLOOKUP($AI$18,paramètres!$E$33:$F$44,2,FALSE),W1712*$D1712,0)))</f>
        <v>0</v>
      </c>
      <c r="AJ1712" s="13">
        <f>IF($D1712="",0,IF($E1712="",0,IF(VLOOKUP($E1712,paramètres!$E$33:$F$44,2,FALSE)&lt;=VLOOKUP($AJ$18,paramètres!$E$33:$F$44,2,FALSE),X1712*$D1712,0)))</f>
        <v>0</v>
      </c>
      <c r="AK1712" s="13">
        <f>IF($D1712="",0,IF($E1712="",0,IF(VLOOKUP($E1712,paramètres!$E$33:$F$44,2,FALSE)&lt;=VLOOKUP($AK$18,paramètres!$E$33:$F$44,2,FALSE),Y1712*$D1712,0)))</f>
        <v>0</v>
      </c>
      <c r="AL1712" s="13">
        <f>IF($D1712="",0,IF($E1712="",0,IF(VLOOKUP($E1712,paramètres!$E$33:$F$44,2,FALSE)&lt;=VLOOKUP($AL$18,paramètres!$E$33:$F$44,2,FALSE),Z1712*$D1712,0)))</f>
        <v>0</v>
      </c>
      <c r="AM1712" s="13">
        <f>IF($D1712="",0,IF($E1712="",0,IF(VLOOKUP($E1712,paramètres!$E$33:$F$44,2,FALSE)&lt;=VLOOKUP($AM$18,paramètres!$E$33:$F$44,2,FALSE),AA1712*$D1712,0)))</f>
        <v>0</v>
      </c>
      <c r="AN1712" s="154">
        <f>IF($D1712="",0,IF($E1712="",0,IF(VLOOKUP($E1712,paramètres!$E$33:$F$44,2,FALSE)&lt;=VLOOKUP($AN$18,paramètres!$E$33:$F$44,2,FALSE),AB1712*$D1712,0)))</f>
        <v>0</v>
      </c>
      <c r="AO1712" s="149" t="str">
        <f>IF(paramètres!$B$28=1,((SUM(Q1712:Z1712)/1.02)+SUM(AA1712:AB1712))*0.0303/9*COUNT(Q1712:Y1712),IF(paramètres!$B$28=2,(SUM(Q1712:AB1712))*0.0303/9*COUNT(Q1712:Y1712),"Missing Delta option"))</f>
        <v>Missing Delta option</v>
      </c>
      <c r="AP1712" s="13" t="str">
        <f>IF(paramètres!$B$28=1,(((SUM(Q1712:Z1712)/1.02)+SUM(AA1712:AB1712))+((SUM(AC1712:AL1712)/1.02)+SUM(AM1712:AO1712)))*cotpatr,IF(paramètres!$B$28=2,(SUM(Q1712:AO1712)*cotpatr),"Missing Delta Option"))</f>
        <v>Missing Delta Option</v>
      </c>
      <c r="AQ1712" s="13" t="str" cm="1">
        <f t="array" ref="AQ1712">IF(paramètres!$B$28=1,(((SUM(Q1712:Z1712)/1.02)+SUM(AA1712:AB1712))+((SUM(AC1712:AN1712)/1.02)+SUM(AM1712:AN1712)))/12*pécule,IF(paramètres!$B$28=2,SUM(Q1712:AN1712)/12*pécule,"Missing Delta Option"))</f>
        <v>Missing Delta Option</v>
      </c>
      <c r="AR1712" s="132" t="e">
        <f>IF(paramètres!$B$28=1,(((SUM(Q1712:Z1712)/1.02)+SUM(AA1712:AB1712))+((SUM(AC1712:AN1712)/1.02)+SUM(AM1712:AN1712)))+AO1712+AP1712+AQ1712,SUM(Q1712:AN1712)+AO1712+AP1712+AQ1712)</f>
        <v>#VALUE!</v>
      </c>
    </row>
    <row r="1713" spans="1:44" x14ac:dyDescent="0.25">
      <c r="A1713" s="131"/>
      <c r="B1713" s="39"/>
      <c r="C1713" s="39"/>
      <c r="D1713" s="93"/>
      <c r="E1713" s="68"/>
      <c r="F1713" s="40"/>
      <c r="G1713" s="94"/>
      <c r="H1713" s="38"/>
      <c r="I1713" s="95"/>
      <c r="J1713" s="40"/>
      <c r="K1713" s="38"/>
      <c r="L1713" s="95"/>
      <c r="M1713" s="40"/>
      <c r="N1713" s="38"/>
      <c r="O1713" s="95"/>
      <c r="P1713" s="68"/>
      <c r="Q1713" s="226"/>
      <c r="R1713" s="227"/>
      <c r="S1713" s="227"/>
      <c r="T1713" s="227"/>
      <c r="U1713" s="227"/>
      <c r="V1713" s="227"/>
      <c r="W1713" s="227"/>
      <c r="X1713" s="227"/>
      <c r="Y1713" s="227"/>
      <c r="Z1713" s="227"/>
      <c r="AA1713" s="227"/>
      <c r="AB1713" s="228"/>
      <c r="AC1713" s="149">
        <f>IF($D1713="",0,IF($E1713="",0,IF(VLOOKUP($E1713,paramètres!$E$33:$F$44,2,FALSE)&lt;=VLOOKUP($AC$18,paramètres!$E$33:$F$44,2,FALSE),Q1713*$D1713,0)))</f>
        <v>0</v>
      </c>
      <c r="AD1713" s="13">
        <f>IF($D1713="",0,IF($E1713="",0,IF(VLOOKUP($E1713,paramètres!$E$33:$F$44,2,FALSE)&lt;=VLOOKUP($AD$18,paramètres!$E$33:$F$44,2,FALSE),R1713*$D1713,0)))</f>
        <v>0</v>
      </c>
      <c r="AE1713" s="13">
        <f>IF($D1713="",0,IF($E1713="",0,IF(VLOOKUP($E1713,paramètres!$E$33:$F$44,2,FALSE)&lt;=VLOOKUP($AE$18,paramètres!$E$33:$F$44,2,FALSE),S1713*$D1713,0)))</f>
        <v>0</v>
      </c>
      <c r="AF1713" s="13">
        <f>IF($D1713="",0,IF($E1713="",0,IF(VLOOKUP($E1713,paramètres!$E$33:$F$44,2,FALSE)&lt;=VLOOKUP($AF$18,paramètres!$E$33:$F$44,2,FALSE),T1713*$D1713,0)))</f>
        <v>0</v>
      </c>
      <c r="AG1713" s="13">
        <f>IF($D1713="",0,IF($E1713="",0,IF(VLOOKUP($E1713,paramètres!$E$33:$F$44,2,FALSE)&lt;=VLOOKUP($AG$18,paramètres!$E$33:$F$44,2,FALSE),U1713*$D1713,0)))</f>
        <v>0</v>
      </c>
      <c r="AH1713" s="13">
        <f>IF($D1713="",0,IF($E1713="",0,IF(VLOOKUP($E1713,paramètres!$E$33:$F$44,2,FALSE)&lt;=VLOOKUP($AH$18,paramètres!$E$33:$F$44,2,FALSE),V1713*$D1713,0)))</f>
        <v>0</v>
      </c>
      <c r="AI1713" s="13">
        <f>IF($D1713="",0,IF($E1713="",0,IF(VLOOKUP($E1713,paramètres!$E$33:$F$44,2,FALSE)&lt;=VLOOKUP($AI$18,paramètres!$E$33:$F$44,2,FALSE),W1713*$D1713,0)))</f>
        <v>0</v>
      </c>
      <c r="AJ1713" s="13">
        <f>IF($D1713="",0,IF($E1713="",0,IF(VLOOKUP($E1713,paramètres!$E$33:$F$44,2,FALSE)&lt;=VLOOKUP($AJ$18,paramètres!$E$33:$F$44,2,FALSE),X1713*$D1713,0)))</f>
        <v>0</v>
      </c>
      <c r="AK1713" s="13">
        <f>IF($D1713="",0,IF($E1713="",0,IF(VLOOKUP($E1713,paramètres!$E$33:$F$44,2,FALSE)&lt;=VLOOKUP($AK$18,paramètres!$E$33:$F$44,2,FALSE),Y1713*$D1713,0)))</f>
        <v>0</v>
      </c>
      <c r="AL1713" s="13">
        <f>IF($D1713="",0,IF($E1713="",0,IF(VLOOKUP($E1713,paramètres!$E$33:$F$44,2,FALSE)&lt;=VLOOKUP($AL$18,paramètres!$E$33:$F$44,2,FALSE),Z1713*$D1713,0)))</f>
        <v>0</v>
      </c>
      <c r="AM1713" s="13">
        <f>IF($D1713="",0,IF($E1713="",0,IF(VLOOKUP($E1713,paramètres!$E$33:$F$44,2,FALSE)&lt;=VLOOKUP($AM$18,paramètres!$E$33:$F$44,2,FALSE),AA1713*$D1713,0)))</f>
        <v>0</v>
      </c>
      <c r="AN1713" s="154">
        <f>IF($D1713="",0,IF($E1713="",0,IF(VLOOKUP($E1713,paramètres!$E$33:$F$44,2,FALSE)&lt;=VLOOKUP($AN$18,paramètres!$E$33:$F$44,2,FALSE),AB1713*$D1713,0)))</f>
        <v>0</v>
      </c>
      <c r="AO1713" s="149" t="str">
        <f>IF(paramètres!$B$28=1,((SUM(Q1713:Z1713)/1.02)+SUM(AA1713:AB1713))*0.0303/9*COUNT(Q1713:Y1713),IF(paramètres!$B$28=2,(SUM(Q1713:AB1713))*0.0303/9*COUNT(Q1713:Y1713),"Missing Delta option"))</f>
        <v>Missing Delta option</v>
      </c>
      <c r="AP1713" s="13" t="str">
        <f>IF(paramètres!$B$28=1,(((SUM(Q1713:Z1713)/1.02)+SUM(AA1713:AB1713))+((SUM(AC1713:AL1713)/1.02)+SUM(AM1713:AO1713)))*cotpatr,IF(paramètres!$B$28=2,(SUM(Q1713:AO1713)*cotpatr),"Missing Delta Option"))</f>
        <v>Missing Delta Option</v>
      </c>
      <c r="AQ1713" s="13" t="str" cm="1">
        <f t="array" ref="AQ1713">IF(paramètres!$B$28=1,(((SUM(Q1713:Z1713)/1.02)+SUM(AA1713:AB1713))+((SUM(AC1713:AN1713)/1.02)+SUM(AM1713:AN1713)))/12*pécule,IF(paramètres!$B$28=2,SUM(Q1713:AN1713)/12*pécule,"Missing Delta Option"))</f>
        <v>Missing Delta Option</v>
      </c>
      <c r="AR1713" s="132" t="e">
        <f>IF(paramètres!$B$28=1,(((SUM(Q1713:Z1713)/1.02)+SUM(AA1713:AB1713))+((SUM(AC1713:AN1713)/1.02)+SUM(AM1713:AN1713)))+AO1713+AP1713+AQ1713,SUM(Q1713:AN1713)+AO1713+AP1713+AQ1713)</f>
        <v>#VALUE!</v>
      </c>
    </row>
    <row r="1714" spans="1:44" x14ac:dyDescent="0.25">
      <c r="A1714" s="131"/>
      <c r="B1714" s="39"/>
      <c r="C1714" s="39"/>
      <c r="D1714" s="93"/>
      <c r="E1714" s="68"/>
      <c r="F1714" s="40"/>
      <c r="G1714" s="94"/>
      <c r="H1714" s="38"/>
      <c r="I1714" s="95"/>
      <c r="J1714" s="40"/>
      <c r="K1714" s="38"/>
      <c r="L1714" s="95"/>
      <c r="M1714" s="40"/>
      <c r="N1714" s="38"/>
      <c r="O1714" s="95"/>
      <c r="P1714" s="68"/>
      <c r="Q1714" s="226"/>
      <c r="R1714" s="227"/>
      <c r="S1714" s="227"/>
      <c r="T1714" s="227"/>
      <c r="U1714" s="227"/>
      <c r="V1714" s="227"/>
      <c r="W1714" s="227"/>
      <c r="X1714" s="227"/>
      <c r="Y1714" s="227"/>
      <c r="Z1714" s="227"/>
      <c r="AA1714" s="227"/>
      <c r="AB1714" s="228"/>
      <c r="AC1714" s="149">
        <f>IF($D1714="",0,IF($E1714="",0,IF(VLOOKUP($E1714,paramètres!$E$33:$F$44,2,FALSE)&lt;=VLOOKUP($AC$18,paramètres!$E$33:$F$44,2,FALSE),Q1714*$D1714,0)))</f>
        <v>0</v>
      </c>
      <c r="AD1714" s="13">
        <f>IF($D1714="",0,IF($E1714="",0,IF(VLOOKUP($E1714,paramètres!$E$33:$F$44,2,FALSE)&lt;=VLOOKUP($AD$18,paramètres!$E$33:$F$44,2,FALSE),R1714*$D1714,0)))</f>
        <v>0</v>
      </c>
      <c r="AE1714" s="13">
        <f>IF($D1714="",0,IF($E1714="",0,IF(VLOOKUP($E1714,paramètres!$E$33:$F$44,2,FALSE)&lt;=VLOOKUP($AE$18,paramètres!$E$33:$F$44,2,FALSE),S1714*$D1714,0)))</f>
        <v>0</v>
      </c>
      <c r="AF1714" s="13">
        <f>IF($D1714="",0,IF($E1714="",0,IF(VLOOKUP($E1714,paramètres!$E$33:$F$44,2,FALSE)&lt;=VLOOKUP($AF$18,paramètres!$E$33:$F$44,2,FALSE),T1714*$D1714,0)))</f>
        <v>0</v>
      </c>
      <c r="AG1714" s="13">
        <f>IF($D1714="",0,IF($E1714="",0,IF(VLOOKUP($E1714,paramètres!$E$33:$F$44,2,FALSE)&lt;=VLOOKUP($AG$18,paramètres!$E$33:$F$44,2,FALSE),U1714*$D1714,0)))</f>
        <v>0</v>
      </c>
      <c r="AH1714" s="13">
        <f>IF($D1714="",0,IF($E1714="",0,IF(VLOOKUP($E1714,paramètres!$E$33:$F$44,2,FALSE)&lt;=VLOOKUP($AH$18,paramètres!$E$33:$F$44,2,FALSE),V1714*$D1714,0)))</f>
        <v>0</v>
      </c>
      <c r="AI1714" s="13">
        <f>IF($D1714="",0,IF($E1714="",0,IF(VLOOKUP($E1714,paramètres!$E$33:$F$44,2,FALSE)&lt;=VLOOKUP($AI$18,paramètres!$E$33:$F$44,2,FALSE),W1714*$D1714,0)))</f>
        <v>0</v>
      </c>
      <c r="AJ1714" s="13">
        <f>IF($D1714="",0,IF($E1714="",0,IF(VLOOKUP($E1714,paramètres!$E$33:$F$44,2,FALSE)&lt;=VLOOKUP($AJ$18,paramètres!$E$33:$F$44,2,FALSE),X1714*$D1714,0)))</f>
        <v>0</v>
      </c>
      <c r="AK1714" s="13">
        <f>IF($D1714="",0,IF($E1714="",0,IF(VLOOKUP($E1714,paramètres!$E$33:$F$44,2,FALSE)&lt;=VLOOKUP($AK$18,paramètres!$E$33:$F$44,2,FALSE),Y1714*$D1714,0)))</f>
        <v>0</v>
      </c>
      <c r="AL1714" s="13">
        <f>IF($D1714="",0,IF($E1714="",0,IF(VLOOKUP($E1714,paramètres!$E$33:$F$44,2,FALSE)&lt;=VLOOKUP($AL$18,paramètres!$E$33:$F$44,2,FALSE),Z1714*$D1714,0)))</f>
        <v>0</v>
      </c>
      <c r="AM1714" s="13">
        <f>IF($D1714="",0,IF($E1714="",0,IF(VLOOKUP($E1714,paramètres!$E$33:$F$44,2,FALSE)&lt;=VLOOKUP($AM$18,paramètres!$E$33:$F$44,2,FALSE),AA1714*$D1714,0)))</f>
        <v>0</v>
      </c>
      <c r="AN1714" s="154">
        <f>IF($D1714="",0,IF($E1714="",0,IF(VLOOKUP($E1714,paramètres!$E$33:$F$44,2,FALSE)&lt;=VLOOKUP($AN$18,paramètres!$E$33:$F$44,2,FALSE),AB1714*$D1714,0)))</f>
        <v>0</v>
      </c>
      <c r="AO1714" s="149" t="str">
        <f>IF(paramètres!$B$28=1,((SUM(Q1714:Z1714)/1.02)+SUM(AA1714:AB1714))*0.0303/9*COUNT(Q1714:Y1714),IF(paramètres!$B$28=2,(SUM(Q1714:AB1714))*0.0303/9*COUNT(Q1714:Y1714),"Missing Delta option"))</f>
        <v>Missing Delta option</v>
      </c>
      <c r="AP1714" s="13" t="str">
        <f>IF(paramètres!$B$28=1,(((SUM(Q1714:Z1714)/1.02)+SUM(AA1714:AB1714))+((SUM(AC1714:AL1714)/1.02)+SUM(AM1714:AO1714)))*cotpatr,IF(paramètres!$B$28=2,(SUM(Q1714:AO1714)*cotpatr),"Missing Delta Option"))</f>
        <v>Missing Delta Option</v>
      </c>
      <c r="AQ1714" s="13" t="str" cm="1">
        <f t="array" ref="AQ1714">IF(paramètres!$B$28=1,(((SUM(Q1714:Z1714)/1.02)+SUM(AA1714:AB1714))+((SUM(AC1714:AN1714)/1.02)+SUM(AM1714:AN1714)))/12*pécule,IF(paramètres!$B$28=2,SUM(Q1714:AN1714)/12*pécule,"Missing Delta Option"))</f>
        <v>Missing Delta Option</v>
      </c>
      <c r="AR1714" s="132" t="e">
        <f>IF(paramètres!$B$28=1,(((SUM(Q1714:Z1714)/1.02)+SUM(AA1714:AB1714))+((SUM(AC1714:AN1714)/1.02)+SUM(AM1714:AN1714)))+AO1714+AP1714+AQ1714,SUM(Q1714:AN1714)+AO1714+AP1714+AQ1714)</f>
        <v>#VALUE!</v>
      </c>
    </row>
    <row r="1715" spans="1:44" x14ac:dyDescent="0.25">
      <c r="A1715" s="131"/>
      <c r="B1715" s="39"/>
      <c r="C1715" s="39"/>
      <c r="D1715" s="93"/>
      <c r="E1715" s="68"/>
      <c r="F1715" s="40"/>
      <c r="G1715" s="94"/>
      <c r="H1715" s="38"/>
      <c r="I1715" s="95"/>
      <c r="J1715" s="40"/>
      <c r="K1715" s="38"/>
      <c r="L1715" s="95"/>
      <c r="M1715" s="40"/>
      <c r="N1715" s="38"/>
      <c r="O1715" s="95"/>
      <c r="P1715" s="68"/>
      <c r="Q1715" s="226"/>
      <c r="R1715" s="227"/>
      <c r="S1715" s="227"/>
      <c r="T1715" s="227"/>
      <c r="U1715" s="227"/>
      <c r="V1715" s="227"/>
      <c r="W1715" s="227"/>
      <c r="X1715" s="227"/>
      <c r="Y1715" s="227"/>
      <c r="Z1715" s="227"/>
      <c r="AA1715" s="227"/>
      <c r="AB1715" s="228"/>
      <c r="AC1715" s="149">
        <f>IF($D1715="",0,IF($E1715="",0,IF(VLOOKUP($E1715,paramètres!$E$33:$F$44,2,FALSE)&lt;=VLOOKUP($AC$18,paramètres!$E$33:$F$44,2,FALSE),Q1715*$D1715,0)))</f>
        <v>0</v>
      </c>
      <c r="AD1715" s="13">
        <f>IF($D1715="",0,IF($E1715="",0,IF(VLOOKUP($E1715,paramètres!$E$33:$F$44,2,FALSE)&lt;=VLOOKUP($AD$18,paramètres!$E$33:$F$44,2,FALSE),R1715*$D1715,0)))</f>
        <v>0</v>
      </c>
      <c r="AE1715" s="13">
        <f>IF($D1715="",0,IF($E1715="",0,IF(VLOOKUP($E1715,paramètres!$E$33:$F$44,2,FALSE)&lt;=VLOOKUP($AE$18,paramètres!$E$33:$F$44,2,FALSE),S1715*$D1715,0)))</f>
        <v>0</v>
      </c>
      <c r="AF1715" s="13">
        <f>IF($D1715="",0,IF($E1715="",0,IF(VLOOKUP($E1715,paramètres!$E$33:$F$44,2,FALSE)&lt;=VLOOKUP($AF$18,paramètres!$E$33:$F$44,2,FALSE),T1715*$D1715,0)))</f>
        <v>0</v>
      </c>
      <c r="AG1715" s="13">
        <f>IF($D1715="",0,IF($E1715="",0,IF(VLOOKUP($E1715,paramètres!$E$33:$F$44,2,FALSE)&lt;=VLOOKUP($AG$18,paramètres!$E$33:$F$44,2,FALSE),U1715*$D1715,0)))</f>
        <v>0</v>
      </c>
      <c r="AH1715" s="13">
        <f>IF($D1715="",0,IF($E1715="",0,IF(VLOOKUP($E1715,paramètres!$E$33:$F$44,2,FALSE)&lt;=VLOOKUP($AH$18,paramètres!$E$33:$F$44,2,FALSE),V1715*$D1715,0)))</f>
        <v>0</v>
      </c>
      <c r="AI1715" s="13">
        <f>IF($D1715="",0,IF($E1715="",0,IF(VLOOKUP($E1715,paramètres!$E$33:$F$44,2,FALSE)&lt;=VLOOKUP($AI$18,paramètres!$E$33:$F$44,2,FALSE),W1715*$D1715,0)))</f>
        <v>0</v>
      </c>
      <c r="AJ1715" s="13">
        <f>IF($D1715="",0,IF($E1715="",0,IF(VLOOKUP($E1715,paramètres!$E$33:$F$44,2,FALSE)&lt;=VLOOKUP($AJ$18,paramètres!$E$33:$F$44,2,FALSE),X1715*$D1715,0)))</f>
        <v>0</v>
      </c>
      <c r="AK1715" s="13">
        <f>IF($D1715="",0,IF($E1715="",0,IF(VLOOKUP($E1715,paramètres!$E$33:$F$44,2,FALSE)&lt;=VLOOKUP($AK$18,paramètres!$E$33:$F$44,2,FALSE),Y1715*$D1715,0)))</f>
        <v>0</v>
      </c>
      <c r="AL1715" s="13">
        <f>IF($D1715="",0,IF($E1715="",0,IF(VLOOKUP($E1715,paramètres!$E$33:$F$44,2,FALSE)&lt;=VLOOKUP($AL$18,paramètres!$E$33:$F$44,2,FALSE),Z1715*$D1715,0)))</f>
        <v>0</v>
      </c>
      <c r="AM1715" s="13">
        <f>IF($D1715="",0,IF($E1715="",0,IF(VLOOKUP($E1715,paramètres!$E$33:$F$44,2,FALSE)&lt;=VLOOKUP($AM$18,paramètres!$E$33:$F$44,2,FALSE),AA1715*$D1715,0)))</f>
        <v>0</v>
      </c>
      <c r="AN1715" s="154">
        <f>IF($D1715="",0,IF($E1715="",0,IF(VLOOKUP($E1715,paramètres!$E$33:$F$44,2,FALSE)&lt;=VLOOKUP($AN$18,paramètres!$E$33:$F$44,2,FALSE),AB1715*$D1715,0)))</f>
        <v>0</v>
      </c>
      <c r="AO1715" s="149" t="str">
        <f>IF(paramètres!$B$28=1,((SUM(Q1715:Z1715)/1.02)+SUM(AA1715:AB1715))*0.0303/9*COUNT(Q1715:Y1715),IF(paramètres!$B$28=2,(SUM(Q1715:AB1715))*0.0303/9*COUNT(Q1715:Y1715),"Missing Delta option"))</f>
        <v>Missing Delta option</v>
      </c>
      <c r="AP1715" s="13" t="str">
        <f>IF(paramètres!$B$28=1,(((SUM(Q1715:Z1715)/1.02)+SUM(AA1715:AB1715))+((SUM(AC1715:AL1715)/1.02)+SUM(AM1715:AO1715)))*cotpatr,IF(paramètres!$B$28=2,(SUM(Q1715:AO1715)*cotpatr),"Missing Delta Option"))</f>
        <v>Missing Delta Option</v>
      </c>
      <c r="AQ1715" s="13" t="str" cm="1">
        <f t="array" ref="AQ1715">IF(paramètres!$B$28=1,(((SUM(Q1715:Z1715)/1.02)+SUM(AA1715:AB1715))+((SUM(AC1715:AN1715)/1.02)+SUM(AM1715:AN1715)))/12*pécule,IF(paramètres!$B$28=2,SUM(Q1715:AN1715)/12*pécule,"Missing Delta Option"))</f>
        <v>Missing Delta Option</v>
      </c>
      <c r="AR1715" s="132" t="e">
        <f>IF(paramètres!$B$28=1,(((SUM(Q1715:Z1715)/1.02)+SUM(AA1715:AB1715))+((SUM(AC1715:AN1715)/1.02)+SUM(AM1715:AN1715)))+AO1715+AP1715+AQ1715,SUM(Q1715:AN1715)+AO1715+AP1715+AQ1715)</f>
        <v>#VALUE!</v>
      </c>
    </row>
    <row r="1716" spans="1:44" x14ac:dyDescent="0.25">
      <c r="A1716" s="131"/>
      <c r="B1716" s="39"/>
      <c r="C1716" s="39"/>
      <c r="D1716" s="93"/>
      <c r="E1716" s="68"/>
      <c r="F1716" s="40"/>
      <c r="G1716" s="94"/>
      <c r="H1716" s="38"/>
      <c r="I1716" s="95"/>
      <c r="J1716" s="40"/>
      <c r="K1716" s="38"/>
      <c r="L1716" s="95"/>
      <c r="M1716" s="40"/>
      <c r="N1716" s="38"/>
      <c r="O1716" s="95"/>
      <c r="P1716" s="68"/>
      <c r="Q1716" s="226"/>
      <c r="R1716" s="227"/>
      <c r="S1716" s="227"/>
      <c r="T1716" s="227"/>
      <c r="U1716" s="227"/>
      <c r="V1716" s="227"/>
      <c r="W1716" s="227"/>
      <c r="X1716" s="227"/>
      <c r="Y1716" s="227"/>
      <c r="Z1716" s="227"/>
      <c r="AA1716" s="227"/>
      <c r="AB1716" s="228"/>
      <c r="AC1716" s="149">
        <f>IF($D1716="",0,IF($E1716="",0,IF(VLOOKUP($E1716,paramètres!$E$33:$F$44,2,FALSE)&lt;=VLOOKUP($AC$18,paramètres!$E$33:$F$44,2,FALSE),Q1716*$D1716,0)))</f>
        <v>0</v>
      </c>
      <c r="AD1716" s="13">
        <f>IF($D1716="",0,IF($E1716="",0,IF(VLOOKUP($E1716,paramètres!$E$33:$F$44,2,FALSE)&lt;=VLOOKUP($AD$18,paramètres!$E$33:$F$44,2,FALSE),R1716*$D1716,0)))</f>
        <v>0</v>
      </c>
      <c r="AE1716" s="13">
        <f>IF($D1716="",0,IF($E1716="",0,IF(VLOOKUP($E1716,paramètres!$E$33:$F$44,2,FALSE)&lt;=VLOOKUP($AE$18,paramètres!$E$33:$F$44,2,FALSE),S1716*$D1716,0)))</f>
        <v>0</v>
      </c>
      <c r="AF1716" s="13">
        <f>IF($D1716="",0,IF($E1716="",0,IF(VLOOKUP($E1716,paramètres!$E$33:$F$44,2,FALSE)&lt;=VLOOKUP($AF$18,paramètres!$E$33:$F$44,2,FALSE),T1716*$D1716,0)))</f>
        <v>0</v>
      </c>
      <c r="AG1716" s="13">
        <f>IF($D1716="",0,IF($E1716="",0,IF(VLOOKUP($E1716,paramètres!$E$33:$F$44,2,FALSE)&lt;=VLOOKUP($AG$18,paramètres!$E$33:$F$44,2,FALSE),U1716*$D1716,0)))</f>
        <v>0</v>
      </c>
      <c r="AH1716" s="13">
        <f>IF($D1716="",0,IF($E1716="",0,IF(VLOOKUP($E1716,paramètres!$E$33:$F$44,2,FALSE)&lt;=VLOOKUP($AH$18,paramètres!$E$33:$F$44,2,FALSE),V1716*$D1716,0)))</f>
        <v>0</v>
      </c>
      <c r="AI1716" s="13">
        <f>IF($D1716="",0,IF($E1716="",0,IF(VLOOKUP($E1716,paramètres!$E$33:$F$44,2,FALSE)&lt;=VLOOKUP($AI$18,paramètres!$E$33:$F$44,2,FALSE),W1716*$D1716,0)))</f>
        <v>0</v>
      </c>
      <c r="AJ1716" s="13">
        <f>IF($D1716="",0,IF($E1716="",0,IF(VLOOKUP($E1716,paramètres!$E$33:$F$44,2,FALSE)&lt;=VLOOKUP($AJ$18,paramètres!$E$33:$F$44,2,FALSE),X1716*$D1716,0)))</f>
        <v>0</v>
      </c>
      <c r="AK1716" s="13">
        <f>IF($D1716="",0,IF($E1716="",0,IF(VLOOKUP($E1716,paramètres!$E$33:$F$44,2,FALSE)&lt;=VLOOKUP($AK$18,paramètres!$E$33:$F$44,2,FALSE),Y1716*$D1716,0)))</f>
        <v>0</v>
      </c>
      <c r="AL1716" s="13">
        <f>IF($D1716="",0,IF($E1716="",0,IF(VLOOKUP($E1716,paramètres!$E$33:$F$44,2,FALSE)&lt;=VLOOKUP($AL$18,paramètres!$E$33:$F$44,2,FALSE),Z1716*$D1716,0)))</f>
        <v>0</v>
      </c>
      <c r="AM1716" s="13">
        <f>IF($D1716="",0,IF($E1716="",0,IF(VLOOKUP($E1716,paramètres!$E$33:$F$44,2,FALSE)&lt;=VLOOKUP($AM$18,paramètres!$E$33:$F$44,2,FALSE),AA1716*$D1716,0)))</f>
        <v>0</v>
      </c>
      <c r="AN1716" s="154">
        <f>IF($D1716="",0,IF($E1716="",0,IF(VLOOKUP($E1716,paramètres!$E$33:$F$44,2,FALSE)&lt;=VLOOKUP($AN$18,paramètres!$E$33:$F$44,2,FALSE),AB1716*$D1716,0)))</f>
        <v>0</v>
      </c>
      <c r="AO1716" s="149" t="str">
        <f>IF(paramètres!$B$28=1,((SUM(Q1716:Z1716)/1.02)+SUM(AA1716:AB1716))*0.0303/9*COUNT(Q1716:Y1716),IF(paramètres!$B$28=2,(SUM(Q1716:AB1716))*0.0303/9*COUNT(Q1716:Y1716),"Missing Delta option"))</f>
        <v>Missing Delta option</v>
      </c>
      <c r="AP1716" s="13" t="str">
        <f>IF(paramètres!$B$28=1,(((SUM(Q1716:Z1716)/1.02)+SUM(AA1716:AB1716))+((SUM(AC1716:AL1716)/1.02)+SUM(AM1716:AO1716)))*cotpatr,IF(paramètres!$B$28=2,(SUM(Q1716:AO1716)*cotpatr),"Missing Delta Option"))</f>
        <v>Missing Delta Option</v>
      </c>
      <c r="AQ1716" s="13" t="str" cm="1">
        <f t="array" ref="AQ1716">IF(paramètres!$B$28=1,(((SUM(Q1716:Z1716)/1.02)+SUM(AA1716:AB1716))+((SUM(AC1716:AN1716)/1.02)+SUM(AM1716:AN1716)))/12*pécule,IF(paramètres!$B$28=2,SUM(Q1716:AN1716)/12*pécule,"Missing Delta Option"))</f>
        <v>Missing Delta Option</v>
      </c>
      <c r="AR1716" s="132" t="e">
        <f>IF(paramètres!$B$28=1,(((SUM(Q1716:Z1716)/1.02)+SUM(AA1716:AB1716))+((SUM(AC1716:AN1716)/1.02)+SUM(AM1716:AN1716)))+AO1716+AP1716+AQ1716,SUM(Q1716:AN1716)+AO1716+AP1716+AQ1716)</f>
        <v>#VALUE!</v>
      </c>
    </row>
    <row r="1717" spans="1:44" x14ac:dyDescent="0.25">
      <c r="A1717" s="131"/>
      <c r="B1717" s="39"/>
      <c r="C1717" s="39"/>
      <c r="D1717" s="93"/>
      <c r="E1717" s="68"/>
      <c r="F1717" s="40"/>
      <c r="G1717" s="94"/>
      <c r="H1717" s="38"/>
      <c r="I1717" s="95"/>
      <c r="J1717" s="40"/>
      <c r="K1717" s="38"/>
      <c r="L1717" s="95"/>
      <c r="M1717" s="40"/>
      <c r="N1717" s="38"/>
      <c r="O1717" s="95"/>
      <c r="P1717" s="68"/>
      <c r="Q1717" s="226"/>
      <c r="R1717" s="227"/>
      <c r="S1717" s="227"/>
      <c r="T1717" s="227"/>
      <c r="U1717" s="227"/>
      <c r="V1717" s="227"/>
      <c r="W1717" s="227"/>
      <c r="X1717" s="227"/>
      <c r="Y1717" s="227"/>
      <c r="Z1717" s="227"/>
      <c r="AA1717" s="227"/>
      <c r="AB1717" s="228"/>
      <c r="AC1717" s="149">
        <f>IF($D1717="",0,IF($E1717="",0,IF(VLOOKUP($E1717,paramètres!$E$33:$F$44,2,FALSE)&lt;=VLOOKUP($AC$18,paramètres!$E$33:$F$44,2,FALSE),Q1717*$D1717,0)))</f>
        <v>0</v>
      </c>
      <c r="AD1717" s="13">
        <f>IF($D1717="",0,IF($E1717="",0,IF(VLOOKUP($E1717,paramètres!$E$33:$F$44,2,FALSE)&lt;=VLOOKUP($AD$18,paramètres!$E$33:$F$44,2,FALSE),R1717*$D1717,0)))</f>
        <v>0</v>
      </c>
      <c r="AE1717" s="13">
        <f>IF($D1717="",0,IF($E1717="",0,IF(VLOOKUP($E1717,paramètres!$E$33:$F$44,2,FALSE)&lt;=VLOOKUP($AE$18,paramètres!$E$33:$F$44,2,FALSE),S1717*$D1717,0)))</f>
        <v>0</v>
      </c>
      <c r="AF1717" s="13">
        <f>IF($D1717="",0,IF($E1717="",0,IF(VLOOKUP($E1717,paramètres!$E$33:$F$44,2,FALSE)&lt;=VLOOKUP($AF$18,paramètres!$E$33:$F$44,2,FALSE),T1717*$D1717,0)))</f>
        <v>0</v>
      </c>
      <c r="AG1717" s="13">
        <f>IF($D1717="",0,IF($E1717="",0,IF(VLOOKUP($E1717,paramètres!$E$33:$F$44,2,FALSE)&lt;=VLOOKUP($AG$18,paramètres!$E$33:$F$44,2,FALSE),U1717*$D1717,0)))</f>
        <v>0</v>
      </c>
      <c r="AH1717" s="13">
        <f>IF($D1717="",0,IF($E1717="",0,IF(VLOOKUP($E1717,paramètres!$E$33:$F$44,2,FALSE)&lt;=VLOOKUP($AH$18,paramètres!$E$33:$F$44,2,FALSE),V1717*$D1717,0)))</f>
        <v>0</v>
      </c>
      <c r="AI1717" s="13">
        <f>IF($D1717="",0,IF($E1717="",0,IF(VLOOKUP($E1717,paramètres!$E$33:$F$44,2,FALSE)&lt;=VLOOKUP($AI$18,paramètres!$E$33:$F$44,2,FALSE),W1717*$D1717,0)))</f>
        <v>0</v>
      </c>
      <c r="AJ1717" s="13">
        <f>IF($D1717="",0,IF($E1717="",0,IF(VLOOKUP($E1717,paramètres!$E$33:$F$44,2,FALSE)&lt;=VLOOKUP($AJ$18,paramètres!$E$33:$F$44,2,FALSE),X1717*$D1717,0)))</f>
        <v>0</v>
      </c>
      <c r="AK1717" s="13">
        <f>IF($D1717="",0,IF($E1717="",0,IF(VLOOKUP($E1717,paramètres!$E$33:$F$44,2,FALSE)&lt;=VLOOKUP($AK$18,paramètres!$E$33:$F$44,2,FALSE),Y1717*$D1717,0)))</f>
        <v>0</v>
      </c>
      <c r="AL1717" s="13">
        <f>IF($D1717="",0,IF($E1717="",0,IF(VLOOKUP($E1717,paramètres!$E$33:$F$44,2,FALSE)&lt;=VLOOKUP($AL$18,paramètres!$E$33:$F$44,2,FALSE),Z1717*$D1717,0)))</f>
        <v>0</v>
      </c>
      <c r="AM1717" s="13">
        <f>IF($D1717="",0,IF($E1717="",0,IF(VLOOKUP($E1717,paramètres!$E$33:$F$44,2,FALSE)&lt;=VLOOKUP($AM$18,paramètres!$E$33:$F$44,2,FALSE),AA1717*$D1717,0)))</f>
        <v>0</v>
      </c>
      <c r="AN1717" s="154">
        <f>IF($D1717="",0,IF($E1717="",0,IF(VLOOKUP($E1717,paramètres!$E$33:$F$44,2,FALSE)&lt;=VLOOKUP($AN$18,paramètres!$E$33:$F$44,2,FALSE),AB1717*$D1717,0)))</f>
        <v>0</v>
      </c>
      <c r="AO1717" s="149" t="str">
        <f>IF(paramètres!$B$28=1,((SUM(Q1717:Z1717)/1.02)+SUM(AA1717:AB1717))*0.0303/9*COUNT(Q1717:Y1717),IF(paramètres!$B$28=2,(SUM(Q1717:AB1717))*0.0303/9*COUNT(Q1717:Y1717),"Missing Delta option"))</f>
        <v>Missing Delta option</v>
      </c>
      <c r="AP1717" s="13" t="str">
        <f>IF(paramètres!$B$28=1,(((SUM(Q1717:Z1717)/1.02)+SUM(AA1717:AB1717))+((SUM(AC1717:AL1717)/1.02)+SUM(AM1717:AO1717)))*cotpatr,IF(paramètres!$B$28=2,(SUM(Q1717:AO1717)*cotpatr),"Missing Delta Option"))</f>
        <v>Missing Delta Option</v>
      </c>
      <c r="AQ1717" s="13" t="str" cm="1">
        <f t="array" ref="AQ1717">IF(paramètres!$B$28=1,(((SUM(Q1717:Z1717)/1.02)+SUM(AA1717:AB1717))+((SUM(AC1717:AN1717)/1.02)+SUM(AM1717:AN1717)))/12*pécule,IF(paramètres!$B$28=2,SUM(Q1717:AN1717)/12*pécule,"Missing Delta Option"))</f>
        <v>Missing Delta Option</v>
      </c>
      <c r="AR1717" s="132" t="e">
        <f>IF(paramètres!$B$28=1,(((SUM(Q1717:Z1717)/1.02)+SUM(AA1717:AB1717))+((SUM(AC1717:AN1717)/1.02)+SUM(AM1717:AN1717)))+AO1717+AP1717+AQ1717,SUM(Q1717:AN1717)+AO1717+AP1717+AQ1717)</f>
        <v>#VALUE!</v>
      </c>
    </row>
    <row r="1718" spans="1:44" x14ac:dyDescent="0.25">
      <c r="A1718" s="131"/>
      <c r="B1718" s="39"/>
      <c r="C1718" s="39"/>
      <c r="D1718" s="93"/>
      <c r="E1718" s="68"/>
      <c r="F1718" s="40"/>
      <c r="G1718" s="94"/>
      <c r="H1718" s="38"/>
      <c r="I1718" s="95"/>
      <c r="J1718" s="40"/>
      <c r="K1718" s="38"/>
      <c r="L1718" s="95"/>
      <c r="M1718" s="40"/>
      <c r="N1718" s="38"/>
      <c r="O1718" s="95"/>
      <c r="P1718" s="68"/>
      <c r="Q1718" s="226"/>
      <c r="R1718" s="227"/>
      <c r="S1718" s="227"/>
      <c r="T1718" s="227"/>
      <c r="U1718" s="227"/>
      <c r="V1718" s="227"/>
      <c r="W1718" s="227"/>
      <c r="X1718" s="227"/>
      <c r="Y1718" s="227"/>
      <c r="Z1718" s="227"/>
      <c r="AA1718" s="227"/>
      <c r="AB1718" s="228"/>
      <c r="AC1718" s="149">
        <f>IF($D1718="",0,IF($E1718="",0,IF(VLOOKUP($E1718,paramètres!$E$33:$F$44,2,FALSE)&lt;=VLOOKUP($AC$18,paramètres!$E$33:$F$44,2,FALSE),Q1718*$D1718,0)))</f>
        <v>0</v>
      </c>
      <c r="AD1718" s="13">
        <f>IF($D1718="",0,IF($E1718="",0,IF(VLOOKUP($E1718,paramètres!$E$33:$F$44,2,FALSE)&lt;=VLOOKUP($AD$18,paramètres!$E$33:$F$44,2,FALSE),R1718*$D1718,0)))</f>
        <v>0</v>
      </c>
      <c r="AE1718" s="13">
        <f>IF($D1718="",0,IF($E1718="",0,IF(VLOOKUP($E1718,paramètres!$E$33:$F$44,2,FALSE)&lt;=VLOOKUP($AE$18,paramètres!$E$33:$F$44,2,FALSE),S1718*$D1718,0)))</f>
        <v>0</v>
      </c>
      <c r="AF1718" s="13">
        <f>IF($D1718="",0,IF($E1718="",0,IF(VLOOKUP($E1718,paramètres!$E$33:$F$44,2,FALSE)&lt;=VLOOKUP($AF$18,paramètres!$E$33:$F$44,2,FALSE),T1718*$D1718,0)))</f>
        <v>0</v>
      </c>
      <c r="AG1718" s="13">
        <f>IF($D1718="",0,IF($E1718="",0,IF(VLOOKUP($E1718,paramètres!$E$33:$F$44,2,FALSE)&lt;=VLOOKUP($AG$18,paramètres!$E$33:$F$44,2,FALSE),U1718*$D1718,0)))</f>
        <v>0</v>
      </c>
      <c r="AH1718" s="13">
        <f>IF($D1718="",0,IF($E1718="",0,IF(VLOOKUP($E1718,paramètres!$E$33:$F$44,2,FALSE)&lt;=VLOOKUP($AH$18,paramètres!$E$33:$F$44,2,FALSE),V1718*$D1718,0)))</f>
        <v>0</v>
      </c>
      <c r="AI1718" s="13">
        <f>IF($D1718="",0,IF($E1718="",0,IF(VLOOKUP($E1718,paramètres!$E$33:$F$44,2,FALSE)&lt;=VLOOKUP($AI$18,paramètres!$E$33:$F$44,2,FALSE),W1718*$D1718,0)))</f>
        <v>0</v>
      </c>
      <c r="AJ1718" s="13">
        <f>IF($D1718="",0,IF($E1718="",0,IF(VLOOKUP($E1718,paramètres!$E$33:$F$44,2,FALSE)&lt;=VLOOKUP($AJ$18,paramètres!$E$33:$F$44,2,FALSE),X1718*$D1718,0)))</f>
        <v>0</v>
      </c>
      <c r="AK1718" s="13">
        <f>IF($D1718="",0,IF($E1718="",0,IF(VLOOKUP($E1718,paramètres!$E$33:$F$44,2,FALSE)&lt;=VLOOKUP($AK$18,paramètres!$E$33:$F$44,2,FALSE),Y1718*$D1718,0)))</f>
        <v>0</v>
      </c>
      <c r="AL1718" s="13">
        <f>IF($D1718="",0,IF($E1718="",0,IF(VLOOKUP($E1718,paramètres!$E$33:$F$44,2,FALSE)&lt;=VLOOKUP($AL$18,paramètres!$E$33:$F$44,2,FALSE),Z1718*$D1718,0)))</f>
        <v>0</v>
      </c>
      <c r="AM1718" s="13">
        <f>IF($D1718="",0,IF($E1718="",0,IF(VLOOKUP($E1718,paramètres!$E$33:$F$44,2,FALSE)&lt;=VLOOKUP($AM$18,paramètres!$E$33:$F$44,2,FALSE),AA1718*$D1718,0)))</f>
        <v>0</v>
      </c>
      <c r="AN1718" s="154">
        <f>IF($D1718="",0,IF($E1718="",0,IF(VLOOKUP($E1718,paramètres!$E$33:$F$44,2,FALSE)&lt;=VLOOKUP($AN$18,paramètres!$E$33:$F$44,2,FALSE),AB1718*$D1718,0)))</f>
        <v>0</v>
      </c>
      <c r="AO1718" s="149" t="str">
        <f>IF(paramètres!$B$28=1,((SUM(Q1718:Z1718)/1.02)+SUM(AA1718:AB1718))*0.0303/9*COUNT(Q1718:Y1718),IF(paramètres!$B$28=2,(SUM(Q1718:AB1718))*0.0303/9*COUNT(Q1718:Y1718),"Missing Delta option"))</f>
        <v>Missing Delta option</v>
      </c>
      <c r="AP1718" s="13" t="str">
        <f>IF(paramètres!$B$28=1,(((SUM(Q1718:Z1718)/1.02)+SUM(AA1718:AB1718))+((SUM(AC1718:AL1718)/1.02)+SUM(AM1718:AO1718)))*cotpatr,IF(paramètres!$B$28=2,(SUM(Q1718:AO1718)*cotpatr),"Missing Delta Option"))</f>
        <v>Missing Delta Option</v>
      </c>
      <c r="AQ1718" s="13" t="str" cm="1">
        <f t="array" ref="AQ1718">IF(paramètres!$B$28=1,(((SUM(Q1718:Z1718)/1.02)+SUM(AA1718:AB1718))+((SUM(AC1718:AN1718)/1.02)+SUM(AM1718:AN1718)))/12*pécule,IF(paramètres!$B$28=2,SUM(Q1718:AN1718)/12*pécule,"Missing Delta Option"))</f>
        <v>Missing Delta Option</v>
      </c>
      <c r="AR1718" s="132" t="e">
        <f>IF(paramètres!$B$28=1,(((SUM(Q1718:Z1718)/1.02)+SUM(AA1718:AB1718))+((SUM(AC1718:AN1718)/1.02)+SUM(AM1718:AN1718)))+AO1718+AP1718+AQ1718,SUM(Q1718:AN1718)+AO1718+AP1718+AQ1718)</f>
        <v>#VALUE!</v>
      </c>
    </row>
    <row r="1719" spans="1:44" x14ac:dyDescent="0.25">
      <c r="A1719" s="131"/>
      <c r="B1719" s="39"/>
      <c r="C1719" s="39"/>
      <c r="D1719" s="93"/>
      <c r="E1719" s="68"/>
      <c r="F1719" s="40"/>
      <c r="G1719" s="94"/>
      <c r="H1719" s="38"/>
      <c r="I1719" s="95"/>
      <c r="J1719" s="40"/>
      <c r="K1719" s="38"/>
      <c r="L1719" s="95"/>
      <c r="M1719" s="40"/>
      <c r="N1719" s="38"/>
      <c r="O1719" s="95"/>
      <c r="P1719" s="68"/>
      <c r="Q1719" s="226"/>
      <c r="R1719" s="227"/>
      <c r="S1719" s="227"/>
      <c r="T1719" s="227"/>
      <c r="U1719" s="227"/>
      <c r="V1719" s="227"/>
      <c r="W1719" s="227"/>
      <c r="X1719" s="227"/>
      <c r="Y1719" s="227"/>
      <c r="Z1719" s="227"/>
      <c r="AA1719" s="227"/>
      <c r="AB1719" s="228"/>
      <c r="AC1719" s="149">
        <f>IF($D1719="",0,IF($E1719="",0,IF(VLOOKUP($E1719,paramètres!$E$33:$F$44,2,FALSE)&lt;=VLOOKUP($AC$18,paramètres!$E$33:$F$44,2,FALSE),Q1719*$D1719,0)))</f>
        <v>0</v>
      </c>
      <c r="AD1719" s="13">
        <f>IF($D1719="",0,IF($E1719="",0,IF(VLOOKUP($E1719,paramètres!$E$33:$F$44,2,FALSE)&lt;=VLOOKUP($AD$18,paramètres!$E$33:$F$44,2,FALSE),R1719*$D1719,0)))</f>
        <v>0</v>
      </c>
      <c r="AE1719" s="13">
        <f>IF($D1719="",0,IF($E1719="",0,IF(VLOOKUP($E1719,paramètres!$E$33:$F$44,2,FALSE)&lt;=VLOOKUP($AE$18,paramètres!$E$33:$F$44,2,FALSE),S1719*$D1719,0)))</f>
        <v>0</v>
      </c>
      <c r="AF1719" s="13">
        <f>IF($D1719="",0,IF($E1719="",0,IF(VLOOKUP($E1719,paramètres!$E$33:$F$44,2,FALSE)&lt;=VLOOKUP($AF$18,paramètres!$E$33:$F$44,2,FALSE),T1719*$D1719,0)))</f>
        <v>0</v>
      </c>
      <c r="AG1719" s="13">
        <f>IF($D1719="",0,IF($E1719="",0,IF(VLOOKUP($E1719,paramètres!$E$33:$F$44,2,FALSE)&lt;=VLOOKUP($AG$18,paramètres!$E$33:$F$44,2,FALSE),U1719*$D1719,0)))</f>
        <v>0</v>
      </c>
      <c r="AH1719" s="13">
        <f>IF($D1719="",0,IF($E1719="",0,IF(VLOOKUP($E1719,paramètres!$E$33:$F$44,2,FALSE)&lt;=VLOOKUP($AH$18,paramètres!$E$33:$F$44,2,FALSE),V1719*$D1719,0)))</f>
        <v>0</v>
      </c>
      <c r="AI1719" s="13">
        <f>IF($D1719="",0,IF($E1719="",0,IF(VLOOKUP($E1719,paramètres!$E$33:$F$44,2,FALSE)&lt;=VLOOKUP($AI$18,paramètres!$E$33:$F$44,2,FALSE),W1719*$D1719,0)))</f>
        <v>0</v>
      </c>
      <c r="AJ1719" s="13">
        <f>IF($D1719="",0,IF($E1719="",0,IF(VLOOKUP($E1719,paramètres!$E$33:$F$44,2,FALSE)&lt;=VLOOKUP($AJ$18,paramètres!$E$33:$F$44,2,FALSE),X1719*$D1719,0)))</f>
        <v>0</v>
      </c>
      <c r="AK1719" s="13">
        <f>IF($D1719="",0,IF($E1719="",0,IF(VLOOKUP($E1719,paramètres!$E$33:$F$44,2,FALSE)&lt;=VLOOKUP($AK$18,paramètres!$E$33:$F$44,2,FALSE),Y1719*$D1719,0)))</f>
        <v>0</v>
      </c>
      <c r="AL1719" s="13">
        <f>IF($D1719="",0,IF($E1719="",0,IF(VLOOKUP($E1719,paramètres!$E$33:$F$44,2,FALSE)&lt;=VLOOKUP($AL$18,paramètres!$E$33:$F$44,2,FALSE),Z1719*$D1719,0)))</f>
        <v>0</v>
      </c>
      <c r="AM1719" s="13">
        <f>IF($D1719="",0,IF($E1719="",0,IF(VLOOKUP($E1719,paramètres!$E$33:$F$44,2,FALSE)&lt;=VLOOKUP($AM$18,paramètres!$E$33:$F$44,2,FALSE),AA1719*$D1719,0)))</f>
        <v>0</v>
      </c>
      <c r="AN1719" s="154">
        <f>IF($D1719="",0,IF($E1719="",0,IF(VLOOKUP($E1719,paramètres!$E$33:$F$44,2,FALSE)&lt;=VLOOKUP($AN$18,paramètres!$E$33:$F$44,2,FALSE),AB1719*$D1719,0)))</f>
        <v>0</v>
      </c>
      <c r="AO1719" s="149" t="str">
        <f>IF(paramètres!$B$28=1,((SUM(Q1719:Z1719)/1.02)+SUM(AA1719:AB1719))*0.0303/9*COUNT(Q1719:Y1719),IF(paramètres!$B$28=2,(SUM(Q1719:AB1719))*0.0303/9*COUNT(Q1719:Y1719),"Missing Delta option"))</f>
        <v>Missing Delta option</v>
      </c>
      <c r="AP1719" s="13" t="str">
        <f>IF(paramètres!$B$28=1,(((SUM(Q1719:Z1719)/1.02)+SUM(AA1719:AB1719))+((SUM(AC1719:AL1719)/1.02)+SUM(AM1719:AO1719)))*cotpatr,IF(paramètres!$B$28=2,(SUM(Q1719:AO1719)*cotpatr),"Missing Delta Option"))</f>
        <v>Missing Delta Option</v>
      </c>
      <c r="AQ1719" s="13" t="str" cm="1">
        <f t="array" ref="AQ1719">IF(paramètres!$B$28=1,(((SUM(Q1719:Z1719)/1.02)+SUM(AA1719:AB1719))+((SUM(AC1719:AN1719)/1.02)+SUM(AM1719:AN1719)))/12*pécule,IF(paramètres!$B$28=2,SUM(Q1719:AN1719)/12*pécule,"Missing Delta Option"))</f>
        <v>Missing Delta Option</v>
      </c>
      <c r="AR1719" s="132" t="e">
        <f>IF(paramètres!$B$28=1,(((SUM(Q1719:Z1719)/1.02)+SUM(AA1719:AB1719))+((SUM(AC1719:AN1719)/1.02)+SUM(AM1719:AN1719)))+AO1719+AP1719+AQ1719,SUM(Q1719:AN1719)+AO1719+AP1719+AQ1719)</f>
        <v>#VALUE!</v>
      </c>
    </row>
    <row r="1720" spans="1:44" x14ac:dyDescent="0.25">
      <c r="A1720" s="131"/>
      <c r="B1720" s="39"/>
      <c r="C1720" s="39"/>
      <c r="D1720" s="93"/>
      <c r="E1720" s="68"/>
      <c r="F1720" s="40"/>
      <c r="G1720" s="94"/>
      <c r="H1720" s="38"/>
      <c r="I1720" s="95"/>
      <c r="J1720" s="40"/>
      <c r="K1720" s="38"/>
      <c r="L1720" s="95"/>
      <c r="M1720" s="40"/>
      <c r="N1720" s="38"/>
      <c r="O1720" s="95"/>
      <c r="P1720" s="68"/>
      <c r="Q1720" s="226"/>
      <c r="R1720" s="227"/>
      <c r="S1720" s="227"/>
      <c r="T1720" s="227"/>
      <c r="U1720" s="227"/>
      <c r="V1720" s="227"/>
      <c r="W1720" s="227"/>
      <c r="X1720" s="227"/>
      <c r="Y1720" s="227"/>
      <c r="Z1720" s="227"/>
      <c r="AA1720" s="227"/>
      <c r="AB1720" s="228"/>
      <c r="AC1720" s="149">
        <f>IF($D1720="",0,IF($E1720="",0,IF(VLOOKUP($E1720,paramètres!$E$33:$F$44,2,FALSE)&lt;=VLOOKUP($AC$18,paramètres!$E$33:$F$44,2,FALSE),Q1720*$D1720,0)))</f>
        <v>0</v>
      </c>
      <c r="AD1720" s="13">
        <f>IF($D1720="",0,IF($E1720="",0,IF(VLOOKUP($E1720,paramètres!$E$33:$F$44,2,FALSE)&lt;=VLOOKUP($AD$18,paramètres!$E$33:$F$44,2,FALSE),R1720*$D1720,0)))</f>
        <v>0</v>
      </c>
      <c r="AE1720" s="13">
        <f>IF($D1720="",0,IF($E1720="",0,IF(VLOOKUP($E1720,paramètres!$E$33:$F$44,2,FALSE)&lt;=VLOOKUP($AE$18,paramètres!$E$33:$F$44,2,FALSE),S1720*$D1720,0)))</f>
        <v>0</v>
      </c>
      <c r="AF1720" s="13">
        <f>IF($D1720="",0,IF($E1720="",0,IF(VLOOKUP($E1720,paramètres!$E$33:$F$44,2,FALSE)&lt;=VLOOKUP($AF$18,paramètres!$E$33:$F$44,2,FALSE),T1720*$D1720,0)))</f>
        <v>0</v>
      </c>
      <c r="AG1720" s="13">
        <f>IF($D1720="",0,IF($E1720="",0,IF(VLOOKUP($E1720,paramètres!$E$33:$F$44,2,FALSE)&lt;=VLOOKUP($AG$18,paramètres!$E$33:$F$44,2,FALSE),U1720*$D1720,0)))</f>
        <v>0</v>
      </c>
      <c r="AH1720" s="13">
        <f>IF($D1720="",0,IF($E1720="",0,IF(VLOOKUP($E1720,paramètres!$E$33:$F$44,2,FALSE)&lt;=VLOOKUP($AH$18,paramètres!$E$33:$F$44,2,FALSE),V1720*$D1720,0)))</f>
        <v>0</v>
      </c>
      <c r="AI1720" s="13">
        <f>IF($D1720="",0,IF($E1720="",0,IF(VLOOKUP($E1720,paramètres!$E$33:$F$44,2,FALSE)&lt;=VLOOKUP($AI$18,paramètres!$E$33:$F$44,2,FALSE),W1720*$D1720,0)))</f>
        <v>0</v>
      </c>
      <c r="AJ1720" s="13">
        <f>IF($D1720="",0,IF($E1720="",0,IF(VLOOKUP($E1720,paramètres!$E$33:$F$44,2,FALSE)&lt;=VLOOKUP($AJ$18,paramètres!$E$33:$F$44,2,FALSE),X1720*$D1720,0)))</f>
        <v>0</v>
      </c>
      <c r="AK1720" s="13">
        <f>IF($D1720="",0,IF($E1720="",0,IF(VLOOKUP($E1720,paramètres!$E$33:$F$44,2,FALSE)&lt;=VLOOKUP($AK$18,paramètres!$E$33:$F$44,2,FALSE),Y1720*$D1720,0)))</f>
        <v>0</v>
      </c>
      <c r="AL1720" s="13">
        <f>IF($D1720="",0,IF($E1720="",0,IF(VLOOKUP($E1720,paramètres!$E$33:$F$44,2,FALSE)&lt;=VLOOKUP($AL$18,paramètres!$E$33:$F$44,2,FALSE),Z1720*$D1720,0)))</f>
        <v>0</v>
      </c>
      <c r="AM1720" s="13">
        <f>IF($D1720="",0,IF($E1720="",0,IF(VLOOKUP($E1720,paramètres!$E$33:$F$44,2,FALSE)&lt;=VLOOKUP($AM$18,paramètres!$E$33:$F$44,2,FALSE),AA1720*$D1720,0)))</f>
        <v>0</v>
      </c>
      <c r="AN1720" s="154">
        <f>IF($D1720="",0,IF($E1720="",0,IF(VLOOKUP($E1720,paramètres!$E$33:$F$44,2,FALSE)&lt;=VLOOKUP($AN$18,paramètres!$E$33:$F$44,2,FALSE),AB1720*$D1720,0)))</f>
        <v>0</v>
      </c>
      <c r="AO1720" s="149" t="str">
        <f>IF(paramètres!$B$28=1,((SUM(Q1720:Z1720)/1.02)+SUM(AA1720:AB1720))*0.0303/9*COUNT(Q1720:Y1720),IF(paramètres!$B$28=2,(SUM(Q1720:AB1720))*0.0303/9*COUNT(Q1720:Y1720),"Missing Delta option"))</f>
        <v>Missing Delta option</v>
      </c>
      <c r="AP1720" s="13" t="str">
        <f>IF(paramètres!$B$28=1,(((SUM(Q1720:Z1720)/1.02)+SUM(AA1720:AB1720))+((SUM(AC1720:AL1720)/1.02)+SUM(AM1720:AO1720)))*cotpatr,IF(paramètres!$B$28=2,(SUM(Q1720:AO1720)*cotpatr),"Missing Delta Option"))</f>
        <v>Missing Delta Option</v>
      </c>
      <c r="AQ1720" s="13" t="str" cm="1">
        <f t="array" ref="AQ1720">IF(paramètres!$B$28=1,(((SUM(Q1720:Z1720)/1.02)+SUM(AA1720:AB1720))+((SUM(AC1720:AN1720)/1.02)+SUM(AM1720:AN1720)))/12*pécule,IF(paramètres!$B$28=2,SUM(Q1720:AN1720)/12*pécule,"Missing Delta Option"))</f>
        <v>Missing Delta Option</v>
      </c>
      <c r="AR1720" s="132" t="e">
        <f>IF(paramètres!$B$28=1,(((SUM(Q1720:Z1720)/1.02)+SUM(AA1720:AB1720))+((SUM(AC1720:AN1720)/1.02)+SUM(AM1720:AN1720)))+AO1720+AP1720+AQ1720,SUM(Q1720:AN1720)+AO1720+AP1720+AQ1720)</f>
        <v>#VALUE!</v>
      </c>
    </row>
    <row r="1721" spans="1:44" x14ac:dyDescent="0.25">
      <c r="A1721" s="131"/>
      <c r="B1721" s="39"/>
      <c r="C1721" s="39"/>
      <c r="D1721" s="93"/>
      <c r="E1721" s="68"/>
      <c r="F1721" s="40"/>
      <c r="G1721" s="94"/>
      <c r="H1721" s="38"/>
      <c r="I1721" s="95"/>
      <c r="J1721" s="40"/>
      <c r="K1721" s="38"/>
      <c r="L1721" s="95"/>
      <c r="M1721" s="40"/>
      <c r="N1721" s="38"/>
      <c r="O1721" s="95"/>
      <c r="P1721" s="68"/>
      <c r="Q1721" s="226"/>
      <c r="R1721" s="227"/>
      <c r="S1721" s="227"/>
      <c r="T1721" s="227"/>
      <c r="U1721" s="227"/>
      <c r="V1721" s="227"/>
      <c r="W1721" s="227"/>
      <c r="X1721" s="227"/>
      <c r="Y1721" s="227"/>
      <c r="Z1721" s="227"/>
      <c r="AA1721" s="227"/>
      <c r="AB1721" s="228"/>
      <c r="AC1721" s="149">
        <f>IF($D1721="",0,IF($E1721="",0,IF(VLOOKUP($E1721,paramètres!$E$33:$F$44,2,FALSE)&lt;=VLOOKUP($AC$18,paramètres!$E$33:$F$44,2,FALSE),Q1721*$D1721,0)))</f>
        <v>0</v>
      </c>
      <c r="AD1721" s="13">
        <f>IF($D1721="",0,IF($E1721="",0,IF(VLOOKUP($E1721,paramètres!$E$33:$F$44,2,FALSE)&lt;=VLOOKUP($AD$18,paramètres!$E$33:$F$44,2,FALSE),R1721*$D1721,0)))</f>
        <v>0</v>
      </c>
      <c r="AE1721" s="13">
        <f>IF($D1721="",0,IF($E1721="",0,IF(VLOOKUP($E1721,paramètres!$E$33:$F$44,2,FALSE)&lt;=VLOOKUP($AE$18,paramètres!$E$33:$F$44,2,FALSE),S1721*$D1721,0)))</f>
        <v>0</v>
      </c>
      <c r="AF1721" s="13">
        <f>IF($D1721="",0,IF($E1721="",0,IF(VLOOKUP($E1721,paramètres!$E$33:$F$44,2,FALSE)&lt;=VLOOKUP($AF$18,paramètres!$E$33:$F$44,2,FALSE),T1721*$D1721,0)))</f>
        <v>0</v>
      </c>
      <c r="AG1721" s="13">
        <f>IF($D1721="",0,IF($E1721="",0,IF(VLOOKUP($E1721,paramètres!$E$33:$F$44,2,FALSE)&lt;=VLOOKUP($AG$18,paramètres!$E$33:$F$44,2,FALSE),U1721*$D1721,0)))</f>
        <v>0</v>
      </c>
      <c r="AH1721" s="13">
        <f>IF($D1721="",0,IF($E1721="",0,IF(VLOOKUP($E1721,paramètres!$E$33:$F$44,2,FALSE)&lt;=VLOOKUP($AH$18,paramètres!$E$33:$F$44,2,FALSE),V1721*$D1721,0)))</f>
        <v>0</v>
      </c>
      <c r="AI1721" s="13">
        <f>IF($D1721="",0,IF($E1721="",0,IF(VLOOKUP($E1721,paramètres!$E$33:$F$44,2,FALSE)&lt;=VLOOKUP($AI$18,paramètres!$E$33:$F$44,2,FALSE),W1721*$D1721,0)))</f>
        <v>0</v>
      </c>
      <c r="AJ1721" s="13">
        <f>IF($D1721="",0,IF($E1721="",0,IF(VLOOKUP($E1721,paramètres!$E$33:$F$44,2,FALSE)&lt;=VLOOKUP($AJ$18,paramètres!$E$33:$F$44,2,FALSE),X1721*$D1721,0)))</f>
        <v>0</v>
      </c>
      <c r="AK1721" s="13">
        <f>IF($D1721="",0,IF($E1721="",0,IF(VLOOKUP($E1721,paramètres!$E$33:$F$44,2,FALSE)&lt;=VLOOKUP($AK$18,paramètres!$E$33:$F$44,2,FALSE),Y1721*$D1721,0)))</f>
        <v>0</v>
      </c>
      <c r="AL1721" s="13">
        <f>IF($D1721="",0,IF($E1721="",0,IF(VLOOKUP($E1721,paramètres!$E$33:$F$44,2,FALSE)&lt;=VLOOKUP($AL$18,paramètres!$E$33:$F$44,2,FALSE),Z1721*$D1721,0)))</f>
        <v>0</v>
      </c>
      <c r="AM1721" s="13">
        <f>IF($D1721="",0,IF($E1721="",0,IF(VLOOKUP($E1721,paramètres!$E$33:$F$44,2,FALSE)&lt;=VLOOKUP($AM$18,paramètres!$E$33:$F$44,2,FALSE),AA1721*$D1721,0)))</f>
        <v>0</v>
      </c>
      <c r="AN1721" s="154">
        <f>IF($D1721="",0,IF($E1721="",0,IF(VLOOKUP($E1721,paramètres!$E$33:$F$44,2,FALSE)&lt;=VLOOKUP($AN$18,paramètres!$E$33:$F$44,2,FALSE),AB1721*$D1721,0)))</f>
        <v>0</v>
      </c>
      <c r="AO1721" s="149" t="str">
        <f>IF(paramètres!$B$28=1,((SUM(Q1721:Z1721)/1.02)+SUM(AA1721:AB1721))*0.0303/9*COUNT(Q1721:Y1721),IF(paramètres!$B$28=2,(SUM(Q1721:AB1721))*0.0303/9*COUNT(Q1721:Y1721),"Missing Delta option"))</f>
        <v>Missing Delta option</v>
      </c>
      <c r="AP1721" s="13" t="str">
        <f>IF(paramètres!$B$28=1,(((SUM(Q1721:Z1721)/1.02)+SUM(AA1721:AB1721))+((SUM(AC1721:AL1721)/1.02)+SUM(AM1721:AO1721)))*cotpatr,IF(paramètres!$B$28=2,(SUM(Q1721:AO1721)*cotpatr),"Missing Delta Option"))</f>
        <v>Missing Delta Option</v>
      </c>
      <c r="AQ1721" s="13" t="str" cm="1">
        <f t="array" ref="AQ1721">IF(paramètres!$B$28=1,(((SUM(Q1721:Z1721)/1.02)+SUM(AA1721:AB1721))+((SUM(AC1721:AN1721)/1.02)+SUM(AM1721:AN1721)))/12*pécule,IF(paramètres!$B$28=2,SUM(Q1721:AN1721)/12*pécule,"Missing Delta Option"))</f>
        <v>Missing Delta Option</v>
      </c>
      <c r="AR1721" s="132" t="e">
        <f>IF(paramètres!$B$28=1,(((SUM(Q1721:Z1721)/1.02)+SUM(AA1721:AB1721))+((SUM(AC1721:AN1721)/1.02)+SUM(AM1721:AN1721)))+AO1721+AP1721+AQ1721,SUM(Q1721:AN1721)+AO1721+AP1721+AQ1721)</f>
        <v>#VALUE!</v>
      </c>
    </row>
    <row r="1722" spans="1:44" x14ac:dyDescent="0.25">
      <c r="A1722" s="131"/>
      <c r="B1722" s="39"/>
      <c r="C1722" s="39"/>
      <c r="D1722" s="93"/>
      <c r="E1722" s="68"/>
      <c r="F1722" s="40"/>
      <c r="G1722" s="94"/>
      <c r="H1722" s="38"/>
      <c r="I1722" s="95"/>
      <c r="J1722" s="40"/>
      <c r="K1722" s="38"/>
      <c r="L1722" s="95"/>
      <c r="M1722" s="40"/>
      <c r="N1722" s="38"/>
      <c r="O1722" s="95"/>
      <c r="P1722" s="68"/>
      <c r="Q1722" s="226"/>
      <c r="R1722" s="227"/>
      <c r="S1722" s="227"/>
      <c r="T1722" s="227"/>
      <c r="U1722" s="227"/>
      <c r="V1722" s="227"/>
      <c r="W1722" s="227"/>
      <c r="X1722" s="227"/>
      <c r="Y1722" s="227"/>
      <c r="Z1722" s="227"/>
      <c r="AA1722" s="227"/>
      <c r="AB1722" s="228"/>
      <c r="AC1722" s="149">
        <f>IF($D1722="",0,IF($E1722="",0,IF(VLOOKUP($E1722,paramètres!$E$33:$F$44,2,FALSE)&lt;=VLOOKUP($AC$18,paramètres!$E$33:$F$44,2,FALSE),Q1722*$D1722,0)))</f>
        <v>0</v>
      </c>
      <c r="AD1722" s="13">
        <f>IF($D1722="",0,IF($E1722="",0,IF(VLOOKUP($E1722,paramètres!$E$33:$F$44,2,FALSE)&lt;=VLOOKUP($AD$18,paramètres!$E$33:$F$44,2,FALSE),R1722*$D1722,0)))</f>
        <v>0</v>
      </c>
      <c r="AE1722" s="13">
        <f>IF($D1722="",0,IF($E1722="",0,IF(VLOOKUP($E1722,paramètres!$E$33:$F$44,2,FALSE)&lt;=VLOOKUP($AE$18,paramètres!$E$33:$F$44,2,FALSE),S1722*$D1722,0)))</f>
        <v>0</v>
      </c>
      <c r="AF1722" s="13">
        <f>IF($D1722="",0,IF($E1722="",0,IF(VLOOKUP($E1722,paramètres!$E$33:$F$44,2,FALSE)&lt;=VLOOKUP($AF$18,paramètres!$E$33:$F$44,2,FALSE),T1722*$D1722,0)))</f>
        <v>0</v>
      </c>
      <c r="AG1722" s="13">
        <f>IF($D1722="",0,IF($E1722="",0,IF(VLOOKUP($E1722,paramètres!$E$33:$F$44,2,FALSE)&lt;=VLOOKUP($AG$18,paramètres!$E$33:$F$44,2,FALSE),U1722*$D1722,0)))</f>
        <v>0</v>
      </c>
      <c r="AH1722" s="13">
        <f>IF($D1722="",0,IF($E1722="",0,IF(VLOOKUP($E1722,paramètres!$E$33:$F$44,2,FALSE)&lt;=VLOOKUP($AH$18,paramètres!$E$33:$F$44,2,FALSE),V1722*$D1722,0)))</f>
        <v>0</v>
      </c>
      <c r="AI1722" s="13">
        <f>IF($D1722="",0,IF($E1722="",0,IF(VLOOKUP($E1722,paramètres!$E$33:$F$44,2,FALSE)&lt;=VLOOKUP($AI$18,paramètres!$E$33:$F$44,2,FALSE),W1722*$D1722,0)))</f>
        <v>0</v>
      </c>
      <c r="AJ1722" s="13">
        <f>IF($D1722="",0,IF($E1722="",0,IF(VLOOKUP($E1722,paramètres!$E$33:$F$44,2,FALSE)&lt;=VLOOKUP($AJ$18,paramètres!$E$33:$F$44,2,FALSE),X1722*$D1722,0)))</f>
        <v>0</v>
      </c>
      <c r="AK1722" s="13">
        <f>IF($D1722="",0,IF($E1722="",0,IF(VLOOKUP($E1722,paramètres!$E$33:$F$44,2,FALSE)&lt;=VLOOKUP($AK$18,paramètres!$E$33:$F$44,2,FALSE),Y1722*$D1722,0)))</f>
        <v>0</v>
      </c>
      <c r="AL1722" s="13">
        <f>IF($D1722="",0,IF($E1722="",0,IF(VLOOKUP($E1722,paramètres!$E$33:$F$44,2,FALSE)&lt;=VLOOKUP($AL$18,paramètres!$E$33:$F$44,2,FALSE),Z1722*$D1722,0)))</f>
        <v>0</v>
      </c>
      <c r="AM1722" s="13">
        <f>IF($D1722="",0,IF($E1722="",0,IF(VLOOKUP($E1722,paramètres!$E$33:$F$44,2,FALSE)&lt;=VLOOKUP($AM$18,paramètres!$E$33:$F$44,2,FALSE),AA1722*$D1722,0)))</f>
        <v>0</v>
      </c>
      <c r="AN1722" s="154">
        <f>IF($D1722="",0,IF($E1722="",0,IF(VLOOKUP($E1722,paramètres!$E$33:$F$44,2,FALSE)&lt;=VLOOKUP($AN$18,paramètres!$E$33:$F$44,2,FALSE),AB1722*$D1722,0)))</f>
        <v>0</v>
      </c>
      <c r="AO1722" s="149" t="str">
        <f>IF(paramètres!$B$28=1,((SUM(Q1722:Z1722)/1.02)+SUM(AA1722:AB1722))*0.0303/9*COUNT(Q1722:Y1722),IF(paramètres!$B$28=2,(SUM(Q1722:AB1722))*0.0303/9*COUNT(Q1722:Y1722),"Missing Delta option"))</f>
        <v>Missing Delta option</v>
      </c>
      <c r="AP1722" s="13" t="str">
        <f>IF(paramètres!$B$28=1,(((SUM(Q1722:Z1722)/1.02)+SUM(AA1722:AB1722))+((SUM(AC1722:AL1722)/1.02)+SUM(AM1722:AO1722)))*cotpatr,IF(paramètres!$B$28=2,(SUM(Q1722:AO1722)*cotpatr),"Missing Delta Option"))</f>
        <v>Missing Delta Option</v>
      </c>
      <c r="AQ1722" s="13" t="str" cm="1">
        <f t="array" ref="AQ1722">IF(paramètres!$B$28=1,(((SUM(Q1722:Z1722)/1.02)+SUM(AA1722:AB1722))+((SUM(AC1722:AN1722)/1.02)+SUM(AM1722:AN1722)))/12*pécule,IF(paramètres!$B$28=2,SUM(Q1722:AN1722)/12*pécule,"Missing Delta Option"))</f>
        <v>Missing Delta Option</v>
      </c>
      <c r="AR1722" s="132" t="e">
        <f>IF(paramètres!$B$28=1,(((SUM(Q1722:Z1722)/1.02)+SUM(AA1722:AB1722))+((SUM(AC1722:AN1722)/1.02)+SUM(AM1722:AN1722)))+AO1722+AP1722+AQ1722,SUM(Q1722:AN1722)+AO1722+AP1722+AQ1722)</f>
        <v>#VALUE!</v>
      </c>
    </row>
    <row r="1723" spans="1:44" x14ac:dyDescent="0.25">
      <c r="A1723" s="131"/>
      <c r="B1723" s="39"/>
      <c r="C1723" s="39"/>
      <c r="D1723" s="93"/>
      <c r="E1723" s="68"/>
      <c r="F1723" s="40"/>
      <c r="G1723" s="94"/>
      <c r="H1723" s="38"/>
      <c r="I1723" s="95"/>
      <c r="J1723" s="40"/>
      <c r="K1723" s="38"/>
      <c r="L1723" s="95"/>
      <c r="M1723" s="40"/>
      <c r="N1723" s="38"/>
      <c r="O1723" s="95"/>
      <c r="P1723" s="68"/>
      <c r="Q1723" s="226"/>
      <c r="R1723" s="227"/>
      <c r="S1723" s="227"/>
      <c r="T1723" s="227"/>
      <c r="U1723" s="227"/>
      <c r="V1723" s="227"/>
      <c r="W1723" s="227"/>
      <c r="X1723" s="227"/>
      <c r="Y1723" s="227"/>
      <c r="Z1723" s="227"/>
      <c r="AA1723" s="227"/>
      <c r="AB1723" s="228"/>
      <c r="AC1723" s="149">
        <f>IF($D1723="",0,IF($E1723="",0,IF(VLOOKUP($E1723,paramètres!$E$33:$F$44,2,FALSE)&lt;=VLOOKUP($AC$18,paramètres!$E$33:$F$44,2,FALSE),Q1723*$D1723,0)))</f>
        <v>0</v>
      </c>
      <c r="AD1723" s="13">
        <f>IF($D1723="",0,IF($E1723="",0,IF(VLOOKUP($E1723,paramètres!$E$33:$F$44,2,FALSE)&lt;=VLOOKUP($AD$18,paramètres!$E$33:$F$44,2,FALSE),R1723*$D1723,0)))</f>
        <v>0</v>
      </c>
      <c r="AE1723" s="13">
        <f>IF($D1723="",0,IF($E1723="",0,IF(VLOOKUP($E1723,paramètres!$E$33:$F$44,2,FALSE)&lt;=VLOOKUP($AE$18,paramètres!$E$33:$F$44,2,FALSE),S1723*$D1723,0)))</f>
        <v>0</v>
      </c>
      <c r="AF1723" s="13">
        <f>IF($D1723="",0,IF($E1723="",0,IF(VLOOKUP($E1723,paramètres!$E$33:$F$44,2,FALSE)&lt;=VLOOKUP($AF$18,paramètres!$E$33:$F$44,2,FALSE),T1723*$D1723,0)))</f>
        <v>0</v>
      </c>
      <c r="AG1723" s="13">
        <f>IF($D1723="",0,IF($E1723="",0,IF(VLOOKUP($E1723,paramètres!$E$33:$F$44,2,FALSE)&lt;=VLOOKUP($AG$18,paramètres!$E$33:$F$44,2,FALSE),U1723*$D1723,0)))</f>
        <v>0</v>
      </c>
      <c r="AH1723" s="13">
        <f>IF($D1723="",0,IF($E1723="",0,IF(VLOOKUP($E1723,paramètres!$E$33:$F$44,2,FALSE)&lt;=VLOOKUP($AH$18,paramètres!$E$33:$F$44,2,FALSE),V1723*$D1723,0)))</f>
        <v>0</v>
      </c>
      <c r="AI1723" s="13">
        <f>IF($D1723="",0,IF($E1723="",0,IF(VLOOKUP($E1723,paramètres!$E$33:$F$44,2,FALSE)&lt;=VLOOKUP($AI$18,paramètres!$E$33:$F$44,2,FALSE),W1723*$D1723,0)))</f>
        <v>0</v>
      </c>
      <c r="AJ1723" s="13">
        <f>IF($D1723="",0,IF($E1723="",0,IF(VLOOKUP($E1723,paramètres!$E$33:$F$44,2,FALSE)&lt;=VLOOKUP($AJ$18,paramètres!$E$33:$F$44,2,FALSE),X1723*$D1723,0)))</f>
        <v>0</v>
      </c>
      <c r="AK1723" s="13">
        <f>IF($D1723="",0,IF($E1723="",0,IF(VLOOKUP($E1723,paramètres!$E$33:$F$44,2,FALSE)&lt;=VLOOKUP($AK$18,paramètres!$E$33:$F$44,2,FALSE),Y1723*$D1723,0)))</f>
        <v>0</v>
      </c>
      <c r="AL1723" s="13">
        <f>IF($D1723="",0,IF($E1723="",0,IF(VLOOKUP($E1723,paramètres!$E$33:$F$44,2,FALSE)&lt;=VLOOKUP($AL$18,paramètres!$E$33:$F$44,2,FALSE),Z1723*$D1723,0)))</f>
        <v>0</v>
      </c>
      <c r="AM1723" s="13">
        <f>IF($D1723="",0,IF($E1723="",0,IF(VLOOKUP($E1723,paramètres!$E$33:$F$44,2,FALSE)&lt;=VLOOKUP($AM$18,paramètres!$E$33:$F$44,2,FALSE),AA1723*$D1723,0)))</f>
        <v>0</v>
      </c>
      <c r="AN1723" s="154">
        <f>IF($D1723="",0,IF($E1723="",0,IF(VLOOKUP($E1723,paramètres!$E$33:$F$44,2,FALSE)&lt;=VLOOKUP($AN$18,paramètres!$E$33:$F$44,2,FALSE),AB1723*$D1723,0)))</f>
        <v>0</v>
      </c>
      <c r="AO1723" s="149" t="str">
        <f>IF(paramètres!$B$28=1,((SUM(Q1723:Z1723)/1.02)+SUM(AA1723:AB1723))*0.0303/9*COUNT(Q1723:Y1723),IF(paramètres!$B$28=2,(SUM(Q1723:AB1723))*0.0303/9*COUNT(Q1723:Y1723),"Missing Delta option"))</f>
        <v>Missing Delta option</v>
      </c>
      <c r="AP1723" s="13" t="str">
        <f>IF(paramètres!$B$28=1,(((SUM(Q1723:Z1723)/1.02)+SUM(AA1723:AB1723))+((SUM(AC1723:AL1723)/1.02)+SUM(AM1723:AO1723)))*cotpatr,IF(paramètres!$B$28=2,(SUM(Q1723:AO1723)*cotpatr),"Missing Delta Option"))</f>
        <v>Missing Delta Option</v>
      </c>
      <c r="AQ1723" s="13" t="str" cm="1">
        <f t="array" ref="AQ1723">IF(paramètres!$B$28=1,(((SUM(Q1723:Z1723)/1.02)+SUM(AA1723:AB1723))+((SUM(AC1723:AN1723)/1.02)+SUM(AM1723:AN1723)))/12*pécule,IF(paramètres!$B$28=2,SUM(Q1723:AN1723)/12*pécule,"Missing Delta Option"))</f>
        <v>Missing Delta Option</v>
      </c>
      <c r="AR1723" s="132" t="e">
        <f>IF(paramètres!$B$28=1,(((SUM(Q1723:Z1723)/1.02)+SUM(AA1723:AB1723))+((SUM(AC1723:AN1723)/1.02)+SUM(AM1723:AN1723)))+AO1723+AP1723+AQ1723,SUM(Q1723:AN1723)+AO1723+AP1723+AQ1723)</f>
        <v>#VALUE!</v>
      </c>
    </row>
    <row r="1724" spans="1:44" x14ac:dyDescent="0.25">
      <c r="A1724" s="131"/>
      <c r="B1724" s="39"/>
      <c r="C1724" s="39"/>
      <c r="D1724" s="93"/>
      <c r="E1724" s="68"/>
      <c r="F1724" s="40"/>
      <c r="G1724" s="94"/>
      <c r="H1724" s="38"/>
      <c r="I1724" s="95"/>
      <c r="J1724" s="40"/>
      <c r="K1724" s="38"/>
      <c r="L1724" s="95"/>
      <c r="M1724" s="40"/>
      <c r="N1724" s="38"/>
      <c r="O1724" s="95"/>
      <c r="P1724" s="68"/>
      <c r="Q1724" s="226"/>
      <c r="R1724" s="227"/>
      <c r="S1724" s="227"/>
      <c r="T1724" s="227"/>
      <c r="U1724" s="227"/>
      <c r="V1724" s="227"/>
      <c r="W1724" s="227"/>
      <c r="X1724" s="227"/>
      <c r="Y1724" s="227"/>
      <c r="Z1724" s="227"/>
      <c r="AA1724" s="227"/>
      <c r="AB1724" s="228"/>
      <c r="AC1724" s="149">
        <f>IF($D1724="",0,IF($E1724="",0,IF(VLOOKUP($E1724,paramètres!$E$33:$F$44,2,FALSE)&lt;=VLOOKUP($AC$18,paramètres!$E$33:$F$44,2,FALSE),Q1724*$D1724,0)))</f>
        <v>0</v>
      </c>
      <c r="AD1724" s="13">
        <f>IF($D1724="",0,IF($E1724="",0,IF(VLOOKUP($E1724,paramètres!$E$33:$F$44,2,FALSE)&lt;=VLOOKUP($AD$18,paramètres!$E$33:$F$44,2,FALSE),R1724*$D1724,0)))</f>
        <v>0</v>
      </c>
      <c r="AE1724" s="13">
        <f>IF($D1724="",0,IF($E1724="",0,IF(VLOOKUP($E1724,paramètres!$E$33:$F$44,2,FALSE)&lt;=VLOOKUP($AE$18,paramètres!$E$33:$F$44,2,FALSE),S1724*$D1724,0)))</f>
        <v>0</v>
      </c>
      <c r="AF1724" s="13">
        <f>IF($D1724="",0,IF($E1724="",0,IF(VLOOKUP($E1724,paramètres!$E$33:$F$44,2,FALSE)&lt;=VLOOKUP($AF$18,paramètres!$E$33:$F$44,2,FALSE),T1724*$D1724,0)))</f>
        <v>0</v>
      </c>
      <c r="AG1724" s="13">
        <f>IF($D1724="",0,IF($E1724="",0,IF(VLOOKUP($E1724,paramètres!$E$33:$F$44,2,FALSE)&lt;=VLOOKUP($AG$18,paramètres!$E$33:$F$44,2,FALSE),U1724*$D1724,0)))</f>
        <v>0</v>
      </c>
      <c r="AH1724" s="13">
        <f>IF($D1724="",0,IF($E1724="",0,IF(VLOOKUP($E1724,paramètres!$E$33:$F$44,2,FALSE)&lt;=VLOOKUP($AH$18,paramètres!$E$33:$F$44,2,FALSE),V1724*$D1724,0)))</f>
        <v>0</v>
      </c>
      <c r="AI1724" s="13">
        <f>IF($D1724="",0,IF($E1724="",0,IF(VLOOKUP($E1724,paramètres!$E$33:$F$44,2,FALSE)&lt;=VLOOKUP($AI$18,paramètres!$E$33:$F$44,2,FALSE),W1724*$D1724,0)))</f>
        <v>0</v>
      </c>
      <c r="AJ1724" s="13">
        <f>IF($D1724="",0,IF($E1724="",0,IF(VLOOKUP($E1724,paramètres!$E$33:$F$44,2,FALSE)&lt;=VLOOKUP($AJ$18,paramètres!$E$33:$F$44,2,FALSE),X1724*$D1724,0)))</f>
        <v>0</v>
      </c>
      <c r="AK1724" s="13">
        <f>IF($D1724="",0,IF($E1724="",0,IF(VLOOKUP($E1724,paramètres!$E$33:$F$44,2,FALSE)&lt;=VLOOKUP($AK$18,paramètres!$E$33:$F$44,2,FALSE),Y1724*$D1724,0)))</f>
        <v>0</v>
      </c>
      <c r="AL1724" s="13">
        <f>IF($D1724="",0,IF($E1724="",0,IF(VLOOKUP($E1724,paramètres!$E$33:$F$44,2,FALSE)&lt;=VLOOKUP($AL$18,paramètres!$E$33:$F$44,2,FALSE),Z1724*$D1724,0)))</f>
        <v>0</v>
      </c>
      <c r="AM1724" s="13">
        <f>IF($D1724="",0,IF($E1724="",0,IF(VLOOKUP($E1724,paramètres!$E$33:$F$44,2,FALSE)&lt;=VLOOKUP($AM$18,paramètres!$E$33:$F$44,2,FALSE),AA1724*$D1724,0)))</f>
        <v>0</v>
      </c>
      <c r="AN1724" s="154">
        <f>IF($D1724="",0,IF($E1724="",0,IF(VLOOKUP($E1724,paramètres!$E$33:$F$44,2,FALSE)&lt;=VLOOKUP($AN$18,paramètres!$E$33:$F$44,2,FALSE),AB1724*$D1724,0)))</f>
        <v>0</v>
      </c>
      <c r="AO1724" s="149" t="str">
        <f>IF(paramètres!$B$28=1,((SUM(Q1724:Z1724)/1.02)+SUM(AA1724:AB1724))*0.0303/9*COUNT(Q1724:Y1724),IF(paramètres!$B$28=2,(SUM(Q1724:AB1724))*0.0303/9*COUNT(Q1724:Y1724),"Missing Delta option"))</f>
        <v>Missing Delta option</v>
      </c>
      <c r="AP1724" s="13" t="str">
        <f>IF(paramètres!$B$28=1,(((SUM(Q1724:Z1724)/1.02)+SUM(AA1724:AB1724))+((SUM(AC1724:AL1724)/1.02)+SUM(AM1724:AO1724)))*cotpatr,IF(paramètres!$B$28=2,(SUM(Q1724:AO1724)*cotpatr),"Missing Delta Option"))</f>
        <v>Missing Delta Option</v>
      </c>
      <c r="AQ1724" s="13" t="str" cm="1">
        <f t="array" ref="AQ1724">IF(paramètres!$B$28=1,(((SUM(Q1724:Z1724)/1.02)+SUM(AA1724:AB1724))+((SUM(AC1724:AN1724)/1.02)+SUM(AM1724:AN1724)))/12*pécule,IF(paramètres!$B$28=2,SUM(Q1724:AN1724)/12*pécule,"Missing Delta Option"))</f>
        <v>Missing Delta Option</v>
      </c>
      <c r="AR1724" s="132" t="e">
        <f>IF(paramètres!$B$28=1,(((SUM(Q1724:Z1724)/1.02)+SUM(AA1724:AB1724))+((SUM(AC1724:AN1724)/1.02)+SUM(AM1724:AN1724)))+AO1724+AP1724+AQ1724,SUM(Q1724:AN1724)+AO1724+AP1724+AQ1724)</f>
        <v>#VALUE!</v>
      </c>
    </row>
    <row r="1725" spans="1:44" x14ac:dyDescent="0.25">
      <c r="A1725" s="131"/>
      <c r="B1725" s="39"/>
      <c r="C1725" s="39"/>
      <c r="D1725" s="93"/>
      <c r="E1725" s="68"/>
      <c r="F1725" s="40"/>
      <c r="G1725" s="94"/>
      <c r="H1725" s="38"/>
      <c r="I1725" s="95"/>
      <c r="J1725" s="40"/>
      <c r="K1725" s="38"/>
      <c r="L1725" s="95"/>
      <c r="M1725" s="40"/>
      <c r="N1725" s="38"/>
      <c r="O1725" s="95"/>
      <c r="P1725" s="68"/>
      <c r="Q1725" s="226"/>
      <c r="R1725" s="227"/>
      <c r="S1725" s="227"/>
      <c r="T1725" s="227"/>
      <c r="U1725" s="227"/>
      <c r="V1725" s="227"/>
      <c r="W1725" s="227"/>
      <c r="X1725" s="227"/>
      <c r="Y1725" s="227"/>
      <c r="Z1725" s="227"/>
      <c r="AA1725" s="227"/>
      <c r="AB1725" s="228"/>
      <c r="AC1725" s="149">
        <f>IF($D1725="",0,IF($E1725="",0,IF(VLOOKUP($E1725,paramètres!$E$33:$F$44,2,FALSE)&lt;=VLOOKUP($AC$18,paramètres!$E$33:$F$44,2,FALSE),Q1725*$D1725,0)))</f>
        <v>0</v>
      </c>
      <c r="AD1725" s="13">
        <f>IF($D1725="",0,IF($E1725="",0,IF(VLOOKUP($E1725,paramètres!$E$33:$F$44,2,FALSE)&lt;=VLOOKUP($AD$18,paramètres!$E$33:$F$44,2,FALSE),R1725*$D1725,0)))</f>
        <v>0</v>
      </c>
      <c r="AE1725" s="13">
        <f>IF($D1725="",0,IF($E1725="",0,IF(VLOOKUP($E1725,paramètres!$E$33:$F$44,2,FALSE)&lt;=VLOOKUP($AE$18,paramètres!$E$33:$F$44,2,FALSE),S1725*$D1725,0)))</f>
        <v>0</v>
      </c>
      <c r="AF1725" s="13">
        <f>IF($D1725="",0,IF($E1725="",0,IF(VLOOKUP($E1725,paramètres!$E$33:$F$44,2,FALSE)&lt;=VLOOKUP($AF$18,paramètres!$E$33:$F$44,2,FALSE),T1725*$D1725,0)))</f>
        <v>0</v>
      </c>
      <c r="AG1725" s="13">
        <f>IF($D1725="",0,IF($E1725="",0,IF(VLOOKUP($E1725,paramètres!$E$33:$F$44,2,FALSE)&lt;=VLOOKUP($AG$18,paramètres!$E$33:$F$44,2,FALSE),U1725*$D1725,0)))</f>
        <v>0</v>
      </c>
      <c r="AH1725" s="13">
        <f>IF($D1725="",0,IF($E1725="",0,IF(VLOOKUP($E1725,paramètres!$E$33:$F$44,2,FALSE)&lt;=VLOOKUP($AH$18,paramètres!$E$33:$F$44,2,FALSE),V1725*$D1725,0)))</f>
        <v>0</v>
      </c>
      <c r="AI1725" s="13">
        <f>IF($D1725="",0,IF($E1725="",0,IF(VLOOKUP($E1725,paramètres!$E$33:$F$44,2,FALSE)&lt;=VLOOKUP($AI$18,paramètres!$E$33:$F$44,2,FALSE),W1725*$D1725,0)))</f>
        <v>0</v>
      </c>
      <c r="AJ1725" s="13">
        <f>IF($D1725="",0,IF($E1725="",0,IF(VLOOKUP($E1725,paramètres!$E$33:$F$44,2,FALSE)&lt;=VLOOKUP($AJ$18,paramètres!$E$33:$F$44,2,FALSE),X1725*$D1725,0)))</f>
        <v>0</v>
      </c>
      <c r="AK1725" s="13">
        <f>IF($D1725="",0,IF($E1725="",0,IF(VLOOKUP($E1725,paramètres!$E$33:$F$44,2,FALSE)&lt;=VLOOKUP($AK$18,paramètres!$E$33:$F$44,2,FALSE),Y1725*$D1725,0)))</f>
        <v>0</v>
      </c>
      <c r="AL1725" s="13">
        <f>IF($D1725="",0,IF($E1725="",0,IF(VLOOKUP($E1725,paramètres!$E$33:$F$44,2,FALSE)&lt;=VLOOKUP($AL$18,paramètres!$E$33:$F$44,2,FALSE),Z1725*$D1725,0)))</f>
        <v>0</v>
      </c>
      <c r="AM1725" s="13">
        <f>IF($D1725="",0,IF($E1725="",0,IF(VLOOKUP($E1725,paramètres!$E$33:$F$44,2,FALSE)&lt;=VLOOKUP($AM$18,paramètres!$E$33:$F$44,2,FALSE),AA1725*$D1725,0)))</f>
        <v>0</v>
      </c>
      <c r="AN1725" s="154">
        <f>IF($D1725="",0,IF($E1725="",0,IF(VLOOKUP($E1725,paramètres!$E$33:$F$44,2,FALSE)&lt;=VLOOKUP($AN$18,paramètres!$E$33:$F$44,2,FALSE),AB1725*$D1725,0)))</f>
        <v>0</v>
      </c>
      <c r="AO1725" s="149" t="str">
        <f>IF(paramètres!$B$28=1,((SUM(Q1725:Z1725)/1.02)+SUM(AA1725:AB1725))*0.0303/9*COUNT(Q1725:Y1725),IF(paramètres!$B$28=2,(SUM(Q1725:AB1725))*0.0303/9*COUNT(Q1725:Y1725),"Missing Delta option"))</f>
        <v>Missing Delta option</v>
      </c>
      <c r="AP1725" s="13" t="str">
        <f>IF(paramètres!$B$28=1,(((SUM(Q1725:Z1725)/1.02)+SUM(AA1725:AB1725))+((SUM(AC1725:AL1725)/1.02)+SUM(AM1725:AO1725)))*cotpatr,IF(paramètres!$B$28=2,(SUM(Q1725:AO1725)*cotpatr),"Missing Delta Option"))</f>
        <v>Missing Delta Option</v>
      </c>
      <c r="AQ1725" s="13" t="str" cm="1">
        <f t="array" ref="AQ1725">IF(paramètres!$B$28=1,(((SUM(Q1725:Z1725)/1.02)+SUM(AA1725:AB1725))+((SUM(AC1725:AN1725)/1.02)+SUM(AM1725:AN1725)))/12*pécule,IF(paramètres!$B$28=2,SUM(Q1725:AN1725)/12*pécule,"Missing Delta Option"))</f>
        <v>Missing Delta Option</v>
      </c>
      <c r="AR1725" s="132" t="e">
        <f>IF(paramètres!$B$28=1,(((SUM(Q1725:Z1725)/1.02)+SUM(AA1725:AB1725))+((SUM(AC1725:AN1725)/1.02)+SUM(AM1725:AN1725)))+AO1725+AP1725+AQ1725,SUM(Q1725:AN1725)+AO1725+AP1725+AQ1725)</f>
        <v>#VALUE!</v>
      </c>
    </row>
    <row r="1726" spans="1:44" x14ac:dyDescent="0.25">
      <c r="A1726" s="131"/>
      <c r="B1726" s="39"/>
      <c r="C1726" s="39"/>
      <c r="D1726" s="93"/>
      <c r="E1726" s="68"/>
      <c r="F1726" s="40"/>
      <c r="G1726" s="94"/>
      <c r="H1726" s="38"/>
      <c r="I1726" s="95"/>
      <c r="J1726" s="40"/>
      <c r="K1726" s="38"/>
      <c r="L1726" s="95"/>
      <c r="M1726" s="40"/>
      <c r="N1726" s="38"/>
      <c r="O1726" s="95"/>
      <c r="P1726" s="68"/>
      <c r="Q1726" s="226"/>
      <c r="R1726" s="227"/>
      <c r="S1726" s="227"/>
      <c r="T1726" s="227"/>
      <c r="U1726" s="227"/>
      <c r="V1726" s="227"/>
      <c r="W1726" s="227"/>
      <c r="X1726" s="227"/>
      <c r="Y1726" s="227"/>
      <c r="Z1726" s="227"/>
      <c r="AA1726" s="227"/>
      <c r="AB1726" s="228"/>
      <c r="AC1726" s="149">
        <f>IF($D1726="",0,IF($E1726="",0,IF(VLOOKUP($E1726,paramètres!$E$33:$F$44,2,FALSE)&lt;=VLOOKUP($AC$18,paramètres!$E$33:$F$44,2,FALSE),Q1726*$D1726,0)))</f>
        <v>0</v>
      </c>
      <c r="AD1726" s="13">
        <f>IF($D1726="",0,IF($E1726="",0,IF(VLOOKUP($E1726,paramètres!$E$33:$F$44,2,FALSE)&lt;=VLOOKUP($AD$18,paramètres!$E$33:$F$44,2,FALSE),R1726*$D1726,0)))</f>
        <v>0</v>
      </c>
      <c r="AE1726" s="13">
        <f>IF($D1726="",0,IF($E1726="",0,IF(VLOOKUP($E1726,paramètres!$E$33:$F$44,2,FALSE)&lt;=VLOOKUP($AE$18,paramètres!$E$33:$F$44,2,FALSE),S1726*$D1726,0)))</f>
        <v>0</v>
      </c>
      <c r="AF1726" s="13">
        <f>IF($D1726="",0,IF($E1726="",0,IF(VLOOKUP($E1726,paramètres!$E$33:$F$44,2,FALSE)&lt;=VLOOKUP($AF$18,paramètres!$E$33:$F$44,2,FALSE),T1726*$D1726,0)))</f>
        <v>0</v>
      </c>
      <c r="AG1726" s="13">
        <f>IF($D1726="",0,IF($E1726="",0,IF(VLOOKUP($E1726,paramètres!$E$33:$F$44,2,FALSE)&lt;=VLOOKUP($AG$18,paramètres!$E$33:$F$44,2,FALSE),U1726*$D1726,0)))</f>
        <v>0</v>
      </c>
      <c r="AH1726" s="13">
        <f>IF($D1726="",0,IF($E1726="",0,IF(VLOOKUP($E1726,paramètres!$E$33:$F$44,2,FALSE)&lt;=VLOOKUP($AH$18,paramètres!$E$33:$F$44,2,FALSE),V1726*$D1726,0)))</f>
        <v>0</v>
      </c>
      <c r="AI1726" s="13">
        <f>IF($D1726="",0,IF($E1726="",0,IF(VLOOKUP($E1726,paramètres!$E$33:$F$44,2,FALSE)&lt;=VLOOKUP($AI$18,paramètres!$E$33:$F$44,2,FALSE),W1726*$D1726,0)))</f>
        <v>0</v>
      </c>
      <c r="AJ1726" s="13">
        <f>IF($D1726="",0,IF($E1726="",0,IF(VLOOKUP($E1726,paramètres!$E$33:$F$44,2,FALSE)&lt;=VLOOKUP($AJ$18,paramètres!$E$33:$F$44,2,FALSE),X1726*$D1726,0)))</f>
        <v>0</v>
      </c>
      <c r="AK1726" s="13">
        <f>IF($D1726="",0,IF($E1726="",0,IF(VLOOKUP($E1726,paramètres!$E$33:$F$44,2,FALSE)&lt;=VLOOKUP($AK$18,paramètres!$E$33:$F$44,2,FALSE),Y1726*$D1726,0)))</f>
        <v>0</v>
      </c>
      <c r="AL1726" s="13">
        <f>IF($D1726="",0,IF($E1726="",0,IF(VLOOKUP($E1726,paramètres!$E$33:$F$44,2,FALSE)&lt;=VLOOKUP($AL$18,paramètres!$E$33:$F$44,2,FALSE),Z1726*$D1726,0)))</f>
        <v>0</v>
      </c>
      <c r="AM1726" s="13">
        <f>IF($D1726="",0,IF($E1726="",0,IF(VLOOKUP($E1726,paramètres!$E$33:$F$44,2,FALSE)&lt;=VLOOKUP($AM$18,paramètres!$E$33:$F$44,2,FALSE),AA1726*$D1726,0)))</f>
        <v>0</v>
      </c>
      <c r="AN1726" s="154">
        <f>IF($D1726="",0,IF($E1726="",0,IF(VLOOKUP($E1726,paramètres!$E$33:$F$44,2,FALSE)&lt;=VLOOKUP($AN$18,paramètres!$E$33:$F$44,2,FALSE),AB1726*$D1726,0)))</f>
        <v>0</v>
      </c>
      <c r="AO1726" s="149" t="str">
        <f>IF(paramètres!$B$28=1,((SUM(Q1726:Z1726)/1.02)+SUM(AA1726:AB1726))*0.0303/9*COUNT(Q1726:Y1726),IF(paramètres!$B$28=2,(SUM(Q1726:AB1726))*0.0303/9*COUNT(Q1726:Y1726),"Missing Delta option"))</f>
        <v>Missing Delta option</v>
      </c>
      <c r="AP1726" s="13" t="str">
        <f>IF(paramètres!$B$28=1,(((SUM(Q1726:Z1726)/1.02)+SUM(AA1726:AB1726))+((SUM(AC1726:AL1726)/1.02)+SUM(AM1726:AO1726)))*cotpatr,IF(paramètres!$B$28=2,(SUM(Q1726:AO1726)*cotpatr),"Missing Delta Option"))</f>
        <v>Missing Delta Option</v>
      </c>
      <c r="AQ1726" s="13" t="str" cm="1">
        <f t="array" ref="AQ1726">IF(paramètres!$B$28=1,(((SUM(Q1726:Z1726)/1.02)+SUM(AA1726:AB1726))+((SUM(AC1726:AN1726)/1.02)+SUM(AM1726:AN1726)))/12*pécule,IF(paramètres!$B$28=2,SUM(Q1726:AN1726)/12*pécule,"Missing Delta Option"))</f>
        <v>Missing Delta Option</v>
      </c>
      <c r="AR1726" s="132" t="e">
        <f>IF(paramètres!$B$28=1,(((SUM(Q1726:Z1726)/1.02)+SUM(AA1726:AB1726))+((SUM(AC1726:AN1726)/1.02)+SUM(AM1726:AN1726)))+AO1726+AP1726+AQ1726,SUM(Q1726:AN1726)+AO1726+AP1726+AQ1726)</f>
        <v>#VALUE!</v>
      </c>
    </row>
    <row r="1727" spans="1:44" x14ac:dyDescent="0.25">
      <c r="A1727" s="131"/>
      <c r="B1727" s="39"/>
      <c r="C1727" s="39"/>
      <c r="D1727" s="93"/>
      <c r="E1727" s="68"/>
      <c r="F1727" s="40"/>
      <c r="G1727" s="94"/>
      <c r="H1727" s="38"/>
      <c r="I1727" s="95"/>
      <c r="J1727" s="40"/>
      <c r="K1727" s="38"/>
      <c r="L1727" s="95"/>
      <c r="M1727" s="40"/>
      <c r="N1727" s="38"/>
      <c r="O1727" s="95"/>
      <c r="P1727" s="68"/>
      <c r="Q1727" s="226"/>
      <c r="R1727" s="227"/>
      <c r="S1727" s="227"/>
      <c r="T1727" s="227"/>
      <c r="U1727" s="227"/>
      <c r="V1727" s="227"/>
      <c r="W1727" s="227"/>
      <c r="X1727" s="227"/>
      <c r="Y1727" s="227"/>
      <c r="Z1727" s="227"/>
      <c r="AA1727" s="227"/>
      <c r="AB1727" s="228"/>
      <c r="AC1727" s="149">
        <f>IF($D1727="",0,IF($E1727="",0,IF(VLOOKUP($E1727,paramètres!$E$33:$F$44,2,FALSE)&lt;=VLOOKUP($AC$18,paramètres!$E$33:$F$44,2,FALSE),Q1727*$D1727,0)))</f>
        <v>0</v>
      </c>
      <c r="AD1727" s="13">
        <f>IF($D1727="",0,IF($E1727="",0,IF(VLOOKUP($E1727,paramètres!$E$33:$F$44,2,FALSE)&lt;=VLOOKUP($AD$18,paramètres!$E$33:$F$44,2,FALSE),R1727*$D1727,0)))</f>
        <v>0</v>
      </c>
      <c r="AE1727" s="13">
        <f>IF($D1727="",0,IF($E1727="",0,IF(VLOOKUP($E1727,paramètres!$E$33:$F$44,2,FALSE)&lt;=VLOOKUP($AE$18,paramètres!$E$33:$F$44,2,FALSE),S1727*$D1727,0)))</f>
        <v>0</v>
      </c>
      <c r="AF1727" s="13">
        <f>IF($D1727="",0,IF($E1727="",0,IF(VLOOKUP($E1727,paramètres!$E$33:$F$44,2,FALSE)&lt;=VLOOKUP($AF$18,paramètres!$E$33:$F$44,2,FALSE),T1727*$D1727,0)))</f>
        <v>0</v>
      </c>
      <c r="AG1727" s="13">
        <f>IF($D1727="",0,IF($E1727="",0,IF(VLOOKUP($E1727,paramètres!$E$33:$F$44,2,FALSE)&lt;=VLOOKUP($AG$18,paramètres!$E$33:$F$44,2,FALSE),U1727*$D1727,0)))</f>
        <v>0</v>
      </c>
      <c r="AH1727" s="13">
        <f>IF($D1727="",0,IF($E1727="",0,IF(VLOOKUP($E1727,paramètres!$E$33:$F$44,2,FALSE)&lt;=VLOOKUP($AH$18,paramètres!$E$33:$F$44,2,FALSE),V1727*$D1727,0)))</f>
        <v>0</v>
      </c>
      <c r="AI1727" s="13">
        <f>IF($D1727="",0,IF($E1727="",0,IF(VLOOKUP($E1727,paramètres!$E$33:$F$44,2,FALSE)&lt;=VLOOKUP($AI$18,paramètres!$E$33:$F$44,2,FALSE),W1727*$D1727,0)))</f>
        <v>0</v>
      </c>
      <c r="AJ1727" s="13">
        <f>IF($D1727="",0,IF($E1727="",0,IF(VLOOKUP($E1727,paramètres!$E$33:$F$44,2,FALSE)&lt;=VLOOKUP($AJ$18,paramètres!$E$33:$F$44,2,FALSE),X1727*$D1727,0)))</f>
        <v>0</v>
      </c>
      <c r="AK1727" s="13">
        <f>IF($D1727="",0,IF($E1727="",0,IF(VLOOKUP($E1727,paramètres!$E$33:$F$44,2,FALSE)&lt;=VLOOKUP($AK$18,paramètres!$E$33:$F$44,2,FALSE),Y1727*$D1727,0)))</f>
        <v>0</v>
      </c>
      <c r="AL1727" s="13">
        <f>IF($D1727="",0,IF($E1727="",0,IF(VLOOKUP($E1727,paramètres!$E$33:$F$44,2,FALSE)&lt;=VLOOKUP($AL$18,paramètres!$E$33:$F$44,2,FALSE),Z1727*$D1727,0)))</f>
        <v>0</v>
      </c>
      <c r="AM1727" s="13">
        <f>IF($D1727="",0,IF($E1727="",0,IF(VLOOKUP($E1727,paramètres!$E$33:$F$44,2,FALSE)&lt;=VLOOKUP($AM$18,paramètres!$E$33:$F$44,2,FALSE),AA1727*$D1727,0)))</f>
        <v>0</v>
      </c>
      <c r="AN1727" s="154">
        <f>IF($D1727="",0,IF($E1727="",0,IF(VLOOKUP($E1727,paramètres!$E$33:$F$44,2,FALSE)&lt;=VLOOKUP($AN$18,paramètres!$E$33:$F$44,2,FALSE),AB1727*$D1727,0)))</f>
        <v>0</v>
      </c>
      <c r="AO1727" s="149" t="str">
        <f>IF(paramètres!$B$28=1,((SUM(Q1727:Z1727)/1.02)+SUM(AA1727:AB1727))*0.0303/9*COUNT(Q1727:Y1727),IF(paramètres!$B$28=2,(SUM(Q1727:AB1727))*0.0303/9*COUNT(Q1727:Y1727),"Missing Delta option"))</f>
        <v>Missing Delta option</v>
      </c>
      <c r="AP1727" s="13" t="str">
        <f>IF(paramètres!$B$28=1,(((SUM(Q1727:Z1727)/1.02)+SUM(AA1727:AB1727))+((SUM(AC1727:AL1727)/1.02)+SUM(AM1727:AO1727)))*cotpatr,IF(paramètres!$B$28=2,(SUM(Q1727:AO1727)*cotpatr),"Missing Delta Option"))</f>
        <v>Missing Delta Option</v>
      </c>
      <c r="AQ1727" s="13" t="str" cm="1">
        <f t="array" ref="AQ1727">IF(paramètres!$B$28=1,(((SUM(Q1727:Z1727)/1.02)+SUM(AA1727:AB1727))+((SUM(AC1727:AN1727)/1.02)+SUM(AM1727:AN1727)))/12*pécule,IF(paramètres!$B$28=2,SUM(Q1727:AN1727)/12*pécule,"Missing Delta Option"))</f>
        <v>Missing Delta Option</v>
      </c>
      <c r="AR1727" s="132" t="e">
        <f>IF(paramètres!$B$28=1,(((SUM(Q1727:Z1727)/1.02)+SUM(AA1727:AB1727))+((SUM(AC1727:AN1727)/1.02)+SUM(AM1727:AN1727)))+AO1727+AP1727+AQ1727,SUM(Q1727:AN1727)+AO1727+AP1727+AQ1727)</f>
        <v>#VALUE!</v>
      </c>
    </row>
    <row r="1728" spans="1:44" x14ac:dyDescent="0.25">
      <c r="A1728" s="131"/>
      <c r="B1728" s="39"/>
      <c r="C1728" s="39"/>
      <c r="D1728" s="93"/>
      <c r="E1728" s="68"/>
      <c r="F1728" s="40"/>
      <c r="G1728" s="94"/>
      <c r="H1728" s="38"/>
      <c r="I1728" s="95"/>
      <c r="J1728" s="40"/>
      <c r="K1728" s="38"/>
      <c r="L1728" s="95"/>
      <c r="M1728" s="40"/>
      <c r="N1728" s="38"/>
      <c r="O1728" s="95"/>
      <c r="P1728" s="68"/>
      <c r="Q1728" s="226"/>
      <c r="R1728" s="227"/>
      <c r="S1728" s="227"/>
      <c r="T1728" s="227"/>
      <c r="U1728" s="227"/>
      <c r="V1728" s="227"/>
      <c r="W1728" s="227"/>
      <c r="X1728" s="227"/>
      <c r="Y1728" s="227"/>
      <c r="Z1728" s="227"/>
      <c r="AA1728" s="227"/>
      <c r="AB1728" s="228"/>
      <c r="AC1728" s="149">
        <f>IF($D1728="",0,IF($E1728="",0,IF(VLOOKUP($E1728,paramètres!$E$33:$F$44,2,FALSE)&lt;=VLOOKUP($AC$18,paramètres!$E$33:$F$44,2,FALSE),Q1728*$D1728,0)))</f>
        <v>0</v>
      </c>
      <c r="AD1728" s="13">
        <f>IF($D1728="",0,IF($E1728="",0,IF(VLOOKUP($E1728,paramètres!$E$33:$F$44,2,FALSE)&lt;=VLOOKUP($AD$18,paramètres!$E$33:$F$44,2,FALSE),R1728*$D1728,0)))</f>
        <v>0</v>
      </c>
      <c r="AE1728" s="13">
        <f>IF($D1728="",0,IF($E1728="",0,IF(VLOOKUP($E1728,paramètres!$E$33:$F$44,2,FALSE)&lt;=VLOOKUP($AE$18,paramètres!$E$33:$F$44,2,FALSE),S1728*$D1728,0)))</f>
        <v>0</v>
      </c>
      <c r="AF1728" s="13">
        <f>IF($D1728="",0,IF($E1728="",0,IF(VLOOKUP($E1728,paramètres!$E$33:$F$44,2,FALSE)&lt;=VLOOKUP($AF$18,paramètres!$E$33:$F$44,2,FALSE),T1728*$D1728,0)))</f>
        <v>0</v>
      </c>
      <c r="AG1728" s="13">
        <f>IF($D1728="",0,IF($E1728="",0,IF(VLOOKUP($E1728,paramètres!$E$33:$F$44,2,FALSE)&lt;=VLOOKUP($AG$18,paramètres!$E$33:$F$44,2,FALSE),U1728*$D1728,0)))</f>
        <v>0</v>
      </c>
      <c r="AH1728" s="13">
        <f>IF($D1728="",0,IF($E1728="",0,IF(VLOOKUP($E1728,paramètres!$E$33:$F$44,2,FALSE)&lt;=VLOOKUP($AH$18,paramètres!$E$33:$F$44,2,FALSE),V1728*$D1728,0)))</f>
        <v>0</v>
      </c>
      <c r="AI1728" s="13">
        <f>IF($D1728="",0,IF($E1728="",0,IF(VLOOKUP($E1728,paramètres!$E$33:$F$44,2,FALSE)&lt;=VLOOKUP($AI$18,paramètres!$E$33:$F$44,2,FALSE),W1728*$D1728,0)))</f>
        <v>0</v>
      </c>
      <c r="AJ1728" s="13">
        <f>IF($D1728="",0,IF($E1728="",0,IF(VLOOKUP($E1728,paramètres!$E$33:$F$44,2,FALSE)&lt;=VLOOKUP($AJ$18,paramètres!$E$33:$F$44,2,FALSE),X1728*$D1728,0)))</f>
        <v>0</v>
      </c>
      <c r="AK1728" s="13">
        <f>IF($D1728="",0,IF($E1728="",0,IF(VLOOKUP($E1728,paramètres!$E$33:$F$44,2,FALSE)&lt;=VLOOKUP($AK$18,paramètres!$E$33:$F$44,2,FALSE),Y1728*$D1728,0)))</f>
        <v>0</v>
      </c>
      <c r="AL1728" s="13">
        <f>IF($D1728="",0,IF($E1728="",0,IF(VLOOKUP($E1728,paramètres!$E$33:$F$44,2,FALSE)&lt;=VLOOKUP($AL$18,paramètres!$E$33:$F$44,2,FALSE),Z1728*$D1728,0)))</f>
        <v>0</v>
      </c>
      <c r="AM1728" s="13">
        <f>IF($D1728="",0,IF($E1728="",0,IF(VLOOKUP($E1728,paramètres!$E$33:$F$44,2,FALSE)&lt;=VLOOKUP($AM$18,paramètres!$E$33:$F$44,2,FALSE),AA1728*$D1728,0)))</f>
        <v>0</v>
      </c>
      <c r="AN1728" s="154">
        <f>IF($D1728="",0,IF($E1728="",0,IF(VLOOKUP($E1728,paramètres!$E$33:$F$44,2,FALSE)&lt;=VLOOKUP($AN$18,paramètres!$E$33:$F$44,2,FALSE),AB1728*$D1728,0)))</f>
        <v>0</v>
      </c>
      <c r="AO1728" s="149" t="str">
        <f>IF(paramètres!$B$28=1,((SUM(Q1728:Z1728)/1.02)+SUM(AA1728:AB1728))*0.0303/9*COUNT(Q1728:Y1728),IF(paramètres!$B$28=2,(SUM(Q1728:AB1728))*0.0303/9*COUNT(Q1728:Y1728),"Missing Delta option"))</f>
        <v>Missing Delta option</v>
      </c>
      <c r="AP1728" s="13" t="str">
        <f>IF(paramètres!$B$28=1,(((SUM(Q1728:Z1728)/1.02)+SUM(AA1728:AB1728))+((SUM(AC1728:AL1728)/1.02)+SUM(AM1728:AO1728)))*cotpatr,IF(paramètres!$B$28=2,(SUM(Q1728:AO1728)*cotpatr),"Missing Delta Option"))</f>
        <v>Missing Delta Option</v>
      </c>
      <c r="AQ1728" s="13" t="str" cm="1">
        <f t="array" ref="AQ1728">IF(paramètres!$B$28=1,(((SUM(Q1728:Z1728)/1.02)+SUM(AA1728:AB1728))+((SUM(AC1728:AN1728)/1.02)+SUM(AM1728:AN1728)))/12*pécule,IF(paramètres!$B$28=2,SUM(Q1728:AN1728)/12*pécule,"Missing Delta Option"))</f>
        <v>Missing Delta Option</v>
      </c>
      <c r="AR1728" s="132" t="e">
        <f>IF(paramètres!$B$28=1,(((SUM(Q1728:Z1728)/1.02)+SUM(AA1728:AB1728))+((SUM(AC1728:AN1728)/1.02)+SUM(AM1728:AN1728)))+AO1728+AP1728+AQ1728,SUM(Q1728:AN1728)+AO1728+AP1728+AQ1728)</f>
        <v>#VALUE!</v>
      </c>
    </row>
    <row r="1729" spans="1:44" x14ac:dyDescent="0.25">
      <c r="A1729" s="131"/>
      <c r="B1729" s="39"/>
      <c r="C1729" s="39"/>
      <c r="D1729" s="93"/>
      <c r="E1729" s="68"/>
      <c r="F1729" s="40"/>
      <c r="G1729" s="94"/>
      <c r="H1729" s="38"/>
      <c r="I1729" s="95"/>
      <c r="J1729" s="40"/>
      <c r="K1729" s="38"/>
      <c r="L1729" s="95"/>
      <c r="M1729" s="40"/>
      <c r="N1729" s="38"/>
      <c r="O1729" s="95"/>
      <c r="P1729" s="68"/>
      <c r="Q1729" s="226"/>
      <c r="R1729" s="227"/>
      <c r="S1729" s="227"/>
      <c r="T1729" s="227"/>
      <c r="U1729" s="227"/>
      <c r="V1729" s="227"/>
      <c r="W1729" s="227"/>
      <c r="X1729" s="227"/>
      <c r="Y1729" s="227"/>
      <c r="Z1729" s="227"/>
      <c r="AA1729" s="227"/>
      <c r="AB1729" s="228"/>
      <c r="AC1729" s="149">
        <f>IF($D1729="",0,IF($E1729="",0,IF(VLOOKUP($E1729,paramètres!$E$33:$F$44,2,FALSE)&lt;=VLOOKUP($AC$18,paramètres!$E$33:$F$44,2,FALSE),Q1729*$D1729,0)))</f>
        <v>0</v>
      </c>
      <c r="AD1729" s="13">
        <f>IF($D1729="",0,IF($E1729="",0,IF(VLOOKUP($E1729,paramètres!$E$33:$F$44,2,FALSE)&lt;=VLOOKUP($AD$18,paramètres!$E$33:$F$44,2,FALSE),R1729*$D1729,0)))</f>
        <v>0</v>
      </c>
      <c r="AE1729" s="13">
        <f>IF($D1729="",0,IF($E1729="",0,IF(VLOOKUP($E1729,paramètres!$E$33:$F$44,2,FALSE)&lt;=VLOOKUP($AE$18,paramètres!$E$33:$F$44,2,FALSE),S1729*$D1729,0)))</f>
        <v>0</v>
      </c>
      <c r="AF1729" s="13">
        <f>IF($D1729="",0,IF($E1729="",0,IF(VLOOKUP($E1729,paramètres!$E$33:$F$44,2,FALSE)&lt;=VLOOKUP($AF$18,paramètres!$E$33:$F$44,2,FALSE),T1729*$D1729,0)))</f>
        <v>0</v>
      </c>
      <c r="AG1729" s="13">
        <f>IF($D1729="",0,IF($E1729="",0,IF(VLOOKUP($E1729,paramètres!$E$33:$F$44,2,FALSE)&lt;=VLOOKUP($AG$18,paramètres!$E$33:$F$44,2,FALSE),U1729*$D1729,0)))</f>
        <v>0</v>
      </c>
      <c r="AH1729" s="13">
        <f>IF($D1729="",0,IF($E1729="",0,IF(VLOOKUP($E1729,paramètres!$E$33:$F$44,2,FALSE)&lt;=VLOOKUP($AH$18,paramètres!$E$33:$F$44,2,FALSE),V1729*$D1729,0)))</f>
        <v>0</v>
      </c>
      <c r="AI1729" s="13">
        <f>IF($D1729="",0,IF($E1729="",0,IF(VLOOKUP($E1729,paramètres!$E$33:$F$44,2,FALSE)&lt;=VLOOKUP($AI$18,paramètres!$E$33:$F$44,2,FALSE),W1729*$D1729,0)))</f>
        <v>0</v>
      </c>
      <c r="AJ1729" s="13">
        <f>IF($D1729="",0,IF($E1729="",0,IF(VLOOKUP($E1729,paramètres!$E$33:$F$44,2,FALSE)&lt;=VLOOKUP($AJ$18,paramètres!$E$33:$F$44,2,FALSE),X1729*$D1729,0)))</f>
        <v>0</v>
      </c>
      <c r="AK1729" s="13">
        <f>IF($D1729="",0,IF($E1729="",0,IF(VLOOKUP($E1729,paramètres!$E$33:$F$44,2,FALSE)&lt;=VLOOKUP($AK$18,paramètres!$E$33:$F$44,2,FALSE),Y1729*$D1729,0)))</f>
        <v>0</v>
      </c>
      <c r="AL1729" s="13">
        <f>IF($D1729="",0,IF($E1729="",0,IF(VLOOKUP($E1729,paramètres!$E$33:$F$44,2,FALSE)&lt;=VLOOKUP($AL$18,paramètres!$E$33:$F$44,2,FALSE),Z1729*$D1729,0)))</f>
        <v>0</v>
      </c>
      <c r="AM1729" s="13">
        <f>IF($D1729="",0,IF($E1729="",0,IF(VLOOKUP($E1729,paramètres!$E$33:$F$44,2,FALSE)&lt;=VLOOKUP($AM$18,paramètres!$E$33:$F$44,2,FALSE),AA1729*$D1729,0)))</f>
        <v>0</v>
      </c>
      <c r="AN1729" s="154">
        <f>IF($D1729="",0,IF($E1729="",0,IF(VLOOKUP($E1729,paramètres!$E$33:$F$44,2,FALSE)&lt;=VLOOKUP($AN$18,paramètres!$E$33:$F$44,2,FALSE),AB1729*$D1729,0)))</f>
        <v>0</v>
      </c>
      <c r="AO1729" s="149" t="str">
        <f>IF(paramètres!$B$28=1,((SUM(Q1729:Z1729)/1.02)+SUM(AA1729:AB1729))*0.0303/9*COUNT(Q1729:Y1729),IF(paramètres!$B$28=2,(SUM(Q1729:AB1729))*0.0303/9*COUNT(Q1729:Y1729),"Missing Delta option"))</f>
        <v>Missing Delta option</v>
      </c>
      <c r="AP1729" s="13" t="str">
        <f>IF(paramètres!$B$28=1,(((SUM(Q1729:Z1729)/1.02)+SUM(AA1729:AB1729))+((SUM(AC1729:AL1729)/1.02)+SUM(AM1729:AO1729)))*cotpatr,IF(paramètres!$B$28=2,(SUM(Q1729:AO1729)*cotpatr),"Missing Delta Option"))</f>
        <v>Missing Delta Option</v>
      </c>
      <c r="AQ1729" s="13" t="str" cm="1">
        <f t="array" ref="AQ1729">IF(paramètres!$B$28=1,(((SUM(Q1729:Z1729)/1.02)+SUM(AA1729:AB1729))+((SUM(AC1729:AN1729)/1.02)+SUM(AM1729:AN1729)))/12*pécule,IF(paramètres!$B$28=2,SUM(Q1729:AN1729)/12*pécule,"Missing Delta Option"))</f>
        <v>Missing Delta Option</v>
      </c>
      <c r="AR1729" s="132" t="e">
        <f>IF(paramètres!$B$28=1,(((SUM(Q1729:Z1729)/1.02)+SUM(AA1729:AB1729))+((SUM(AC1729:AN1729)/1.02)+SUM(AM1729:AN1729)))+AO1729+AP1729+AQ1729,SUM(Q1729:AN1729)+AO1729+AP1729+AQ1729)</f>
        <v>#VALUE!</v>
      </c>
    </row>
    <row r="1730" spans="1:44" x14ac:dyDescent="0.25">
      <c r="A1730" s="131"/>
      <c r="B1730" s="39"/>
      <c r="C1730" s="39"/>
      <c r="D1730" s="93"/>
      <c r="E1730" s="68"/>
      <c r="F1730" s="40"/>
      <c r="G1730" s="94"/>
      <c r="H1730" s="38"/>
      <c r="I1730" s="95"/>
      <c r="J1730" s="40"/>
      <c r="K1730" s="38"/>
      <c r="L1730" s="95"/>
      <c r="M1730" s="40"/>
      <c r="N1730" s="38"/>
      <c r="O1730" s="95"/>
      <c r="P1730" s="68"/>
      <c r="Q1730" s="226"/>
      <c r="R1730" s="227"/>
      <c r="S1730" s="227"/>
      <c r="T1730" s="227"/>
      <c r="U1730" s="227"/>
      <c r="V1730" s="227"/>
      <c r="W1730" s="227"/>
      <c r="X1730" s="227"/>
      <c r="Y1730" s="227"/>
      <c r="Z1730" s="227"/>
      <c r="AA1730" s="227"/>
      <c r="AB1730" s="228"/>
      <c r="AC1730" s="149">
        <f>IF($D1730="",0,IF($E1730="",0,IF(VLOOKUP($E1730,paramètres!$E$33:$F$44,2,FALSE)&lt;=VLOOKUP($AC$18,paramètres!$E$33:$F$44,2,FALSE),Q1730*$D1730,0)))</f>
        <v>0</v>
      </c>
      <c r="AD1730" s="13">
        <f>IF($D1730="",0,IF($E1730="",0,IF(VLOOKUP($E1730,paramètres!$E$33:$F$44,2,FALSE)&lt;=VLOOKUP($AD$18,paramètres!$E$33:$F$44,2,FALSE),R1730*$D1730,0)))</f>
        <v>0</v>
      </c>
      <c r="AE1730" s="13">
        <f>IF($D1730="",0,IF($E1730="",0,IF(VLOOKUP($E1730,paramètres!$E$33:$F$44,2,FALSE)&lt;=VLOOKUP($AE$18,paramètres!$E$33:$F$44,2,FALSE),S1730*$D1730,0)))</f>
        <v>0</v>
      </c>
      <c r="AF1730" s="13">
        <f>IF($D1730="",0,IF($E1730="",0,IF(VLOOKUP($E1730,paramètres!$E$33:$F$44,2,FALSE)&lt;=VLOOKUP($AF$18,paramètres!$E$33:$F$44,2,FALSE),T1730*$D1730,0)))</f>
        <v>0</v>
      </c>
      <c r="AG1730" s="13">
        <f>IF($D1730="",0,IF($E1730="",0,IF(VLOOKUP($E1730,paramètres!$E$33:$F$44,2,FALSE)&lt;=VLOOKUP($AG$18,paramètres!$E$33:$F$44,2,FALSE),U1730*$D1730,0)))</f>
        <v>0</v>
      </c>
      <c r="AH1730" s="13">
        <f>IF($D1730="",0,IF($E1730="",0,IF(VLOOKUP($E1730,paramètres!$E$33:$F$44,2,FALSE)&lt;=VLOOKUP($AH$18,paramètres!$E$33:$F$44,2,FALSE),V1730*$D1730,0)))</f>
        <v>0</v>
      </c>
      <c r="AI1730" s="13">
        <f>IF($D1730="",0,IF($E1730="",0,IF(VLOOKUP($E1730,paramètres!$E$33:$F$44,2,FALSE)&lt;=VLOOKUP($AI$18,paramètres!$E$33:$F$44,2,FALSE),W1730*$D1730,0)))</f>
        <v>0</v>
      </c>
      <c r="AJ1730" s="13">
        <f>IF($D1730="",0,IF($E1730="",0,IF(VLOOKUP($E1730,paramètres!$E$33:$F$44,2,FALSE)&lt;=VLOOKUP($AJ$18,paramètres!$E$33:$F$44,2,FALSE),X1730*$D1730,0)))</f>
        <v>0</v>
      </c>
      <c r="AK1730" s="13">
        <f>IF($D1730="",0,IF($E1730="",0,IF(VLOOKUP($E1730,paramètres!$E$33:$F$44,2,FALSE)&lt;=VLOOKUP($AK$18,paramètres!$E$33:$F$44,2,FALSE),Y1730*$D1730,0)))</f>
        <v>0</v>
      </c>
      <c r="AL1730" s="13">
        <f>IF($D1730="",0,IF($E1730="",0,IF(VLOOKUP($E1730,paramètres!$E$33:$F$44,2,FALSE)&lt;=VLOOKUP($AL$18,paramètres!$E$33:$F$44,2,FALSE),Z1730*$D1730,0)))</f>
        <v>0</v>
      </c>
      <c r="AM1730" s="13">
        <f>IF($D1730="",0,IF($E1730="",0,IF(VLOOKUP($E1730,paramètres!$E$33:$F$44,2,FALSE)&lt;=VLOOKUP($AM$18,paramètres!$E$33:$F$44,2,FALSE),AA1730*$D1730,0)))</f>
        <v>0</v>
      </c>
      <c r="AN1730" s="154">
        <f>IF($D1730="",0,IF($E1730="",0,IF(VLOOKUP($E1730,paramètres!$E$33:$F$44,2,FALSE)&lt;=VLOOKUP($AN$18,paramètres!$E$33:$F$44,2,FALSE),AB1730*$D1730,0)))</f>
        <v>0</v>
      </c>
      <c r="AO1730" s="149" t="str">
        <f>IF(paramètres!$B$28=1,((SUM(Q1730:Z1730)/1.02)+SUM(AA1730:AB1730))*0.0303/9*COUNT(Q1730:Y1730),IF(paramètres!$B$28=2,(SUM(Q1730:AB1730))*0.0303/9*COUNT(Q1730:Y1730),"Missing Delta option"))</f>
        <v>Missing Delta option</v>
      </c>
      <c r="AP1730" s="13" t="str">
        <f>IF(paramètres!$B$28=1,(((SUM(Q1730:Z1730)/1.02)+SUM(AA1730:AB1730))+((SUM(AC1730:AL1730)/1.02)+SUM(AM1730:AO1730)))*cotpatr,IF(paramètres!$B$28=2,(SUM(Q1730:AO1730)*cotpatr),"Missing Delta Option"))</f>
        <v>Missing Delta Option</v>
      </c>
      <c r="AQ1730" s="13" t="str" cm="1">
        <f t="array" ref="AQ1730">IF(paramètres!$B$28=1,(((SUM(Q1730:Z1730)/1.02)+SUM(AA1730:AB1730))+((SUM(AC1730:AN1730)/1.02)+SUM(AM1730:AN1730)))/12*pécule,IF(paramètres!$B$28=2,SUM(Q1730:AN1730)/12*pécule,"Missing Delta Option"))</f>
        <v>Missing Delta Option</v>
      </c>
      <c r="AR1730" s="132" t="e">
        <f>IF(paramètres!$B$28=1,(((SUM(Q1730:Z1730)/1.02)+SUM(AA1730:AB1730))+((SUM(AC1730:AN1730)/1.02)+SUM(AM1730:AN1730)))+AO1730+AP1730+AQ1730,SUM(Q1730:AN1730)+AO1730+AP1730+AQ1730)</f>
        <v>#VALUE!</v>
      </c>
    </row>
    <row r="1731" spans="1:44" x14ac:dyDescent="0.25">
      <c r="A1731" s="131"/>
      <c r="B1731" s="39"/>
      <c r="C1731" s="39"/>
      <c r="D1731" s="93"/>
      <c r="E1731" s="68"/>
      <c r="F1731" s="40"/>
      <c r="G1731" s="94"/>
      <c r="H1731" s="38"/>
      <c r="I1731" s="95"/>
      <c r="J1731" s="40"/>
      <c r="K1731" s="38"/>
      <c r="L1731" s="95"/>
      <c r="M1731" s="40"/>
      <c r="N1731" s="38"/>
      <c r="O1731" s="95"/>
      <c r="P1731" s="68"/>
      <c r="Q1731" s="226"/>
      <c r="R1731" s="227"/>
      <c r="S1731" s="227"/>
      <c r="T1731" s="227"/>
      <c r="U1731" s="227"/>
      <c r="V1731" s="227"/>
      <c r="W1731" s="227"/>
      <c r="X1731" s="227"/>
      <c r="Y1731" s="227"/>
      <c r="Z1731" s="227"/>
      <c r="AA1731" s="227"/>
      <c r="AB1731" s="228"/>
      <c r="AC1731" s="149">
        <f>IF($D1731="",0,IF($E1731="",0,IF(VLOOKUP($E1731,paramètres!$E$33:$F$44,2,FALSE)&lt;=VLOOKUP($AC$18,paramètres!$E$33:$F$44,2,FALSE),Q1731*$D1731,0)))</f>
        <v>0</v>
      </c>
      <c r="AD1731" s="13">
        <f>IF($D1731="",0,IF($E1731="",0,IF(VLOOKUP($E1731,paramètres!$E$33:$F$44,2,FALSE)&lt;=VLOOKUP($AD$18,paramètres!$E$33:$F$44,2,FALSE),R1731*$D1731,0)))</f>
        <v>0</v>
      </c>
      <c r="AE1731" s="13">
        <f>IF($D1731="",0,IF($E1731="",0,IF(VLOOKUP($E1731,paramètres!$E$33:$F$44,2,FALSE)&lt;=VLOOKUP($AE$18,paramètres!$E$33:$F$44,2,FALSE),S1731*$D1731,0)))</f>
        <v>0</v>
      </c>
      <c r="AF1731" s="13">
        <f>IF($D1731="",0,IF($E1731="",0,IF(VLOOKUP($E1731,paramètres!$E$33:$F$44,2,FALSE)&lt;=VLOOKUP($AF$18,paramètres!$E$33:$F$44,2,FALSE),T1731*$D1731,0)))</f>
        <v>0</v>
      </c>
      <c r="AG1731" s="13">
        <f>IF($D1731="",0,IF($E1731="",0,IF(VLOOKUP($E1731,paramètres!$E$33:$F$44,2,FALSE)&lt;=VLOOKUP($AG$18,paramètres!$E$33:$F$44,2,FALSE),U1731*$D1731,0)))</f>
        <v>0</v>
      </c>
      <c r="AH1731" s="13">
        <f>IF($D1731="",0,IF($E1731="",0,IF(VLOOKUP($E1731,paramètres!$E$33:$F$44,2,FALSE)&lt;=VLOOKUP($AH$18,paramètres!$E$33:$F$44,2,FALSE),V1731*$D1731,0)))</f>
        <v>0</v>
      </c>
      <c r="AI1731" s="13">
        <f>IF($D1731="",0,IF($E1731="",0,IF(VLOOKUP($E1731,paramètres!$E$33:$F$44,2,FALSE)&lt;=VLOOKUP($AI$18,paramètres!$E$33:$F$44,2,FALSE),W1731*$D1731,0)))</f>
        <v>0</v>
      </c>
      <c r="AJ1731" s="13">
        <f>IF($D1731="",0,IF($E1731="",0,IF(VLOOKUP($E1731,paramètres!$E$33:$F$44,2,FALSE)&lt;=VLOOKUP($AJ$18,paramètres!$E$33:$F$44,2,FALSE),X1731*$D1731,0)))</f>
        <v>0</v>
      </c>
      <c r="AK1731" s="13">
        <f>IF($D1731="",0,IF($E1731="",0,IF(VLOOKUP($E1731,paramètres!$E$33:$F$44,2,FALSE)&lt;=VLOOKUP($AK$18,paramètres!$E$33:$F$44,2,FALSE),Y1731*$D1731,0)))</f>
        <v>0</v>
      </c>
      <c r="AL1731" s="13">
        <f>IF($D1731="",0,IF($E1731="",0,IF(VLOOKUP($E1731,paramètres!$E$33:$F$44,2,FALSE)&lt;=VLOOKUP($AL$18,paramètres!$E$33:$F$44,2,FALSE),Z1731*$D1731,0)))</f>
        <v>0</v>
      </c>
      <c r="AM1731" s="13">
        <f>IF($D1731="",0,IF($E1731="",0,IF(VLOOKUP($E1731,paramètres!$E$33:$F$44,2,FALSE)&lt;=VLOOKUP($AM$18,paramètres!$E$33:$F$44,2,FALSE),AA1731*$D1731,0)))</f>
        <v>0</v>
      </c>
      <c r="AN1731" s="154">
        <f>IF($D1731="",0,IF($E1731="",0,IF(VLOOKUP($E1731,paramètres!$E$33:$F$44,2,FALSE)&lt;=VLOOKUP($AN$18,paramètres!$E$33:$F$44,2,FALSE),AB1731*$D1731,0)))</f>
        <v>0</v>
      </c>
      <c r="AO1731" s="149" t="str">
        <f>IF(paramètres!$B$28=1,((SUM(Q1731:Z1731)/1.02)+SUM(AA1731:AB1731))*0.0303/9*COUNT(Q1731:Y1731),IF(paramètres!$B$28=2,(SUM(Q1731:AB1731))*0.0303/9*COUNT(Q1731:Y1731),"Missing Delta option"))</f>
        <v>Missing Delta option</v>
      </c>
      <c r="AP1731" s="13" t="str">
        <f>IF(paramètres!$B$28=1,(((SUM(Q1731:Z1731)/1.02)+SUM(AA1731:AB1731))+((SUM(AC1731:AL1731)/1.02)+SUM(AM1731:AO1731)))*cotpatr,IF(paramètres!$B$28=2,(SUM(Q1731:AO1731)*cotpatr),"Missing Delta Option"))</f>
        <v>Missing Delta Option</v>
      </c>
      <c r="AQ1731" s="13" t="str" cm="1">
        <f t="array" ref="AQ1731">IF(paramètres!$B$28=1,(((SUM(Q1731:Z1731)/1.02)+SUM(AA1731:AB1731))+((SUM(AC1731:AN1731)/1.02)+SUM(AM1731:AN1731)))/12*pécule,IF(paramètres!$B$28=2,SUM(Q1731:AN1731)/12*pécule,"Missing Delta Option"))</f>
        <v>Missing Delta Option</v>
      </c>
      <c r="AR1731" s="132" t="e">
        <f>IF(paramètres!$B$28=1,(((SUM(Q1731:Z1731)/1.02)+SUM(AA1731:AB1731))+((SUM(AC1731:AN1731)/1.02)+SUM(AM1731:AN1731)))+AO1731+AP1731+AQ1731,SUM(Q1731:AN1731)+AO1731+AP1731+AQ1731)</f>
        <v>#VALUE!</v>
      </c>
    </row>
    <row r="1732" spans="1:44" x14ac:dyDescent="0.25">
      <c r="A1732" s="131"/>
      <c r="B1732" s="39"/>
      <c r="C1732" s="39"/>
      <c r="D1732" s="93"/>
      <c r="E1732" s="68"/>
      <c r="F1732" s="40"/>
      <c r="G1732" s="94"/>
      <c r="H1732" s="38"/>
      <c r="I1732" s="95"/>
      <c r="J1732" s="40"/>
      <c r="K1732" s="38"/>
      <c r="L1732" s="95"/>
      <c r="M1732" s="40"/>
      <c r="N1732" s="38"/>
      <c r="O1732" s="95"/>
      <c r="P1732" s="68"/>
      <c r="Q1732" s="226"/>
      <c r="R1732" s="227"/>
      <c r="S1732" s="227"/>
      <c r="T1732" s="227"/>
      <c r="U1732" s="227"/>
      <c r="V1732" s="227"/>
      <c r="W1732" s="227"/>
      <c r="X1732" s="227"/>
      <c r="Y1732" s="227"/>
      <c r="Z1732" s="227"/>
      <c r="AA1732" s="227"/>
      <c r="AB1732" s="228"/>
      <c r="AC1732" s="149">
        <f>IF($D1732="",0,IF($E1732="",0,IF(VLOOKUP($E1732,paramètres!$E$33:$F$44,2,FALSE)&lt;=VLOOKUP($AC$18,paramètres!$E$33:$F$44,2,FALSE),Q1732*$D1732,0)))</f>
        <v>0</v>
      </c>
      <c r="AD1732" s="13">
        <f>IF($D1732="",0,IF($E1732="",0,IF(VLOOKUP($E1732,paramètres!$E$33:$F$44,2,FALSE)&lt;=VLOOKUP($AD$18,paramètres!$E$33:$F$44,2,FALSE),R1732*$D1732,0)))</f>
        <v>0</v>
      </c>
      <c r="AE1732" s="13">
        <f>IF($D1732="",0,IF($E1732="",0,IF(VLOOKUP($E1732,paramètres!$E$33:$F$44,2,FALSE)&lt;=VLOOKUP($AE$18,paramètres!$E$33:$F$44,2,FALSE),S1732*$D1732,0)))</f>
        <v>0</v>
      </c>
      <c r="AF1732" s="13">
        <f>IF($D1732="",0,IF($E1732="",0,IF(VLOOKUP($E1732,paramètres!$E$33:$F$44,2,FALSE)&lt;=VLOOKUP($AF$18,paramètres!$E$33:$F$44,2,FALSE),T1732*$D1732,0)))</f>
        <v>0</v>
      </c>
      <c r="AG1732" s="13">
        <f>IF($D1732="",0,IF($E1732="",0,IF(VLOOKUP($E1732,paramètres!$E$33:$F$44,2,FALSE)&lt;=VLOOKUP($AG$18,paramètres!$E$33:$F$44,2,FALSE),U1732*$D1732,0)))</f>
        <v>0</v>
      </c>
      <c r="AH1732" s="13">
        <f>IF($D1732="",0,IF($E1732="",0,IF(VLOOKUP($E1732,paramètres!$E$33:$F$44,2,FALSE)&lt;=VLOOKUP($AH$18,paramètres!$E$33:$F$44,2,FALSE),V1732*$D1732,0)))</f>
        <v>0</v>
      </c>
      <c r="AI1732" s="13">
        <f>IF($D1732="",0,IF($E1732="",0,IF(VLOOKUP($E1732,paramètres!$E$33:$F$44,2,FALSE)&lt;=VLOOKUP($AI$18,paramètres!$E$33:$F$44,2,FALSE),W1732*$D1732,0)))</f>
        <v>0</v>
      </c>
      <c r="AJ1732" s="13">
        <f>IF($D1732="",0,IF($E1732="",0,IF(VLOOKUP($E1732,paramètres!$E$33:$F$44,2,FALSE)&lt;=VLOOKUP($AJ$18,paramètres!$E$33:$F$44,2,FALSE),X1732*$D1732,0)))</f>
        <v>0</v>
      </c>
      <c r="AK1732" s="13">
        <f>IF($D1732="",0,IF($E1732="",0,IF(VLOOKUP($E1732,paramètres!$E$33:$F$44,2,FALSE)&lt;=VLOOKUP($AK$18,paramètres!$E$33:$F$44,2,FALSE),Y1732*$D1732,0)))</f>
        <v>0</v>
      </c>
      <c r="AL1732" s="13">
        <f>IF($D1732="",0,IF($E1732="",0,IF(VLOOKUP($E1732,paramètres!$E$33:$F$44,2,FALSE)&lt;=VLOOKUP($AL$18,paramètres!$E$33:$F$44,2,FALSE),Z1732*$D1732,0)))</f>
        <v>0</v>
      </c>
      <c r="AM1732" s="13">
        <f>IF($D1732="",0,IF($E1732="",0,IF(VLOOKUP($E1732,paramètres!$E$33:$F$44,2,FALSE)&lt;=VLOOKUP($AM$18,paramètres!$E$33:$F$44,2,FALSE),AA1732*$D1732,0)))</f>
        <v>0</v>
      </c>
      <c r="AN1732" s="154">
        <f>IF($D1732="",0,IF($E1732="",0,IF(VLOOKUP($E1732,paramètres!$E$33:$F$44,2,FALSE)&lt;=VLOOKUP($AN$18,paramètres!$E$33:$F$44,2,FALSE),AB1732*$D1732,0)))</f>
        <v>0</v>
      </c>
      <c r="AO1732" s="149" t="str">
        <f>IF(paramètres!$B$28=1,((SUM(Q1732:Z1732)/1.02)+SUM(AA1732:AB1732))*0.0303/9*COUNT(Q1732:Y1732),IF(paramètres!$B$28=2,(SUM(Q1732:AB1732))*0.0303/9*COUNT(Q1732:Y1732),"Missing Delta option"))</f>
        <v>Missing Delta option</v>
      </c>
      <c r="AP1732" s="13" t="str">
        <f>IF(paramètres!$B$28=1,(((SUM(Q1732:Z1732)/1.02)+SUM(AA1732:AB1732))+((SUM(AC1732:AL1732)/1.02)+SUM(AM1732:AO1732)))*cotpatr,IF(paramètres!$B$28=2,(SUM(Q1732:AO1732)*cotpatr),"Missing Delta Option"))</f>
        <v>Missing Delta Option</v>
      </c>
      <c r="AQ1732" s="13" t="str" cm="1">
        <f t="array" ref="AQ1732">IF(paramètres!$B$28=1,(((SUM(Q1732:Z1732)/1.02)+SUM(AA1732:AB1732))+((SUM(AC1732:AN1732)/1.02)+SUM(AM1732:AN1732)))/12*pécule,IF(paramètres!$B$28=2,SUM(Q1732:AN1732)/12*pécule,"Missing Delta Option"))</f>
        <v>Missing Delta Option</v>
      </c>
      <c r="AR1732" s="132" t="e">
        <f>IF(paramètres!$B$28=1,(((SUM(Q1732:Z1732)/1.02)+SUM(AA1732:AB1732))+((SUM(AC1732:AN1732)/1.02)+SUM(AM1732:AN1732)))+AO1732+AP1732+AQ1732,SUM(Q1732:AN1732)+AO1732+AP1732+AQ1732)</f>
        <v>#VALUE!</v>
      </c>
    </row>
    <row r="1733" spans="1:44" x14ac:dyDescent="0.25">
      <c r="A1733" s="131"/>
      <c r="B1733" s="39"/>
      <c r="C1733" s="39"/>
      <c r="D1733" s="93"/>
      <c r="E1733" s="68"/>
      <c r="F1733" s="40"/>
      <c r="G1733" s="94"/>
      <c r="H1733" s="38"/>
      <c r="I1733" s="95"/>
      <c r="J1733" s="40"/>
      <c r="K1733" s="38"/>
      <c r="L1733" s="95"/>
      <c r="M1733" s="40"/>
      <c r="N1733" s="38"/>
      <c r="O1733" s="95"/>
      <c r="P1733" s="68"/>
      <c r="Q1733" s="226"/>
      <c r="R1733" s="227"/>
      <c r="S1733" s="227"/>
      <c r="T1733" s="227"/>
      <c r="U1733" s="227"/>
      <c r="V1733" s="227"/>
      <c r="W1733" s="227"/>
      <c r="X1733" s="227"/>
      <c r="Y1733" s="227"/>
      <c r="Z1733" s="227"/>
      <c r="AA1733" s="227"/>
      <c r="AB1733" s="228"/>
      <c r="AC1733" s="149">
        <f>IF($D1733="",0,IF($E1733="",0,IF(VLOOKUP($E1733,paramètres!$E$33:$F$44,2,FALSE)&lt;=VLOOKUP($AC$18,paramètres!$E$33:$F$44,2,FALSE),Q1733*$D1733,0)))</f>
        <v>0</v>
      </c>
      <c r="AD1733" s="13">
        <f>IF($D1733="",0,IF($E1733="",0,IF(VLOOKUP($E1733,paramètres!$E$33:$F$44,2,FALSE)&lt;=VLOOKUP($AD$18,paramètres!$E$33:$F$44,2,FALSE),R1733*$D1733,0)))</f>
        <v>0</v>
      </c>
      <c r="AE1733" s="13">
        <f>IF($D1733="",0,IF($E1733="",0,IF(VLOOKUP($E1733,paramètres!$E$33:$F$44,2,FALSE)&lt;=VLOOKUP($AE$18,paramètres!$E$33:$F$44,2,FALSE),S1733*$D1733,0)))</f>
        <v>0</v>
      </c>
      <c r="AF1733" s="13">
        <f>IF($D1733="",0,IF($E1733="",0,IF(VLOOKUP($E1733,paramètres!$E$33:$F$44,2,FALSE)&lt;=VLOOKUP($AF$18,paramètres!$E$33:$F$44,2,FALSE),T1733*$D1733,0)))</f>
        <v>0</v>
      </c>
      <c r="AG1733" s="13">
        <f>IF($D1733="",0,IF($E1733="",0,IF(VLOOKUP($E1733,paramètres!$E$33:$F$44,2,FALSE)&lt;=VLOOKUP($AG$18,paramètres!$E$33:$F$44,2,FALSE),U1733*$D1733,0)))</f>
        <v>0</v>
      </c>
      <c r="AH1733" s="13">
        <f>IF($D1733="",0,IF($E1733="",0,IF(VLOOKUP($E1733,paramètres!$E$33:$F$44,2,FALSE)&lt;=VLOOKUP($AH$18,paramètres!$E$33:$F$44,2,FALSE),V1733*$D1733,0)))</f>
        <v>0</v>
      </c>
      <c r="AI1733" s="13">
        <f>IF($D1733="",0,IF($E1733="",0,IF(VLOOKUP($E1733,paramètres!$E$33:$F$44,2,FALSE)&lt;=VLOOKUP($AI$18,paramètres!$E$33:$F$44,2,FALSE),W1733*$D1733,0)))</f>
        <v>0</v>
      </c>
      <c r="AJ1733" s="13">
        <f>IF($D1733="",0,IF($E1733="",0,IF(VLOOKUP($E1733,paramètres!$E$33:$F$44,2,FALSE)&lt;=VLOOKUP($AJ$18,paramètres!$E$33:$F$44,2,FALSE),X1733*$D1733,0)))</f>
        <v>0</v>
      </c>
      <c r="AK1733" s="13">
        <f>IF($D1733="",0,IF($E1733="",0,IF(VLOOKUP($E1733,paramètres!$E$33:$F$44,2,FALSE)&lt;=VLOOKUP($AK$18,paramètres!$E$33:$F$44,2,FALSE),Y1733*$D1733,0)))</f>
        <v>0</v>
      </c>
      <c r="AL1733" s="13">
        <f>IF($D1733="",0,IF($E1733="",0,IF(VLOOKUP($E1733,paramètres!$E$33:$F$44,2,FALSE)&lt;=VLOOKUP($AL$18,paramètres!$E$33:$F$44,2,FALSE),Z1733*$D1733,0)))</f>
        <v>0</v>
      </c>
      <c r="AM1733" s="13">
        <f>IF($D1733="",0,IF($E1733="",0,IF(VLOOKUP($E1733,paramètres!$E$33:$F$44,2,FALSE)&lt;=VLOOKUP($AM$18,paramètres!$E$33:$F$44,2,FALSE),AA1733*$D1733,0)))</f>
        <v>0</v>
      </c>
      <c r="AN1733" s="154">
        <f>IF($D1733="",0,IF($E1733="",0,IF(VLOOKUP($E1733,paramètres!$E$33:$F$44,2,FALSE)&lt;=VLOOKUP($AN$18,paramètres!$E$33:$F$44,2,FALSE),AB1733*$D1733,0)))</f>
        <v>0</v>
      </c>
      <c r="AO1733" s="149" t="str">
        <f>IF(paramètres!$B$28=1,((SUM(Q1733:Z1733)/1.02)+SUM(AA1733:AB1733))*0.0303/9*COUNT(Q1733:Y1733),IF(paramètres!$B$28=2,(SUM(Q1733:AB1733))*0.0303/9*COUNT(Q1733:Y1733),"Missing Delta option"))</f>
        <v>Missing Delta option</v>
      </c>
      <c r="AP1733" s="13" t="str">
        <f>IF(paramètres!$B$28=1,(((SUM(Q1733:Z1733)/1.02)+SUM(AA1733:AB1733))+((SUM(AC1733:AL1733)/1.02)+SUM(AM1733:AO1733)))*cotpatr,IF(paramètres!$B$28=2,(SUM(Q1733:AO1733)*cotpatr),"Missing Delta Option"))</f>
        <v>Missing Delta Option</v>
      </c>
      <c r="AQ1733" s="13" t="str" cm="1">
        <f t="array" ref="AQ1733">IF(paramètres!$B$28=1,(((SUM(Q1733:Z1733)/1.02)+SUM(AA1733:AB1733))+((SUM(AC1733:AN1733)/1.02)+SUM(AM1733:AN1733)))/12*pécule,IF(paramètres!$B$28=2,SUM(Q1733:AN1733)/12*pécule,"Missing Delta Option"))</f>
        <v>Missing Delta Option</v>
      </c>
      <c r="AR1733" s="132" t="e">
        <f>IF(paramètres!$B$28=1,(((SUM(Q1733:Z1733)/1.02)+SUM(AA1733:AB1733))+((SUM(AC1733:AN1733)/1.02)+SUM(AM1733:AN1733)))+AO1733+AP1733+AQ1733,SUM(Q1733:AN1733)+AO1733+AP1733+AQ1733)</f>
        <v>#VALUE!</v>
      </c>
    </row>
    <row r="1734" spans="1:44" x14ac:dyDescent="0.25">
      <c r="A1734" s="131"/>
      <c r="B1734" s="39"/>
      <c r="C1734" s="39"/>
      <c r="D1734" s="93"/>
      <c r="E1734" s="68"/>
      <c r="F1734" s="40"/>
      <c r="G1734" s="94"/>
      <c r="H1734" s="38"/>
      <c r="I1734" s="95"/>
      <c r="J1734" s="40"/>
      <c r="K1734" s="38"/>
      <c r="L1734" s="95"/>
      <c r="M1734" s="40"/>
      <c r="N1734" s="38"/>
      <c r="O1734" s="95"/>
      <c r="P1734" s="68"/>
      <c r="Q1734" s="226"/>
      <c r="R1734" s="227"/>
      <c r="S1734" s="227"/>
      <c r="T1734" s="227"/>
      <c r="U1734" s="227"/>
      <c r="V1734" s="227"/>
      <c r="W1734" s="227"/>
      <c r="X1734" s="227"/>
      <c r="Y1734" s="227"/>
      <c r="Z1734" s="227"/>
      <c r="AA1734" s="227"/>
      <c r="AB1734" s="228"/>
      <c r="AC1734" s="149">
        <f>IF($D1734="",0,IF($E1734="",0,IF(VLOOKUP($E1734,paramètres!$E$33:$F$44,2,FALSE)&lt;=VLOOKUP($AC$18,paramètres!$E$33:$F$44,2,FALSE),Q1734*$D1734,0)))</f>
        <v>0</v>
      </c>
      <c r="AD1734" s="13">
        <f>IF($D1734="",0,IF($E1734="",0,IF(VLOOKUP($E1734,paramètres!$E$33:$F$44,2,FALSE)&lt;=VLOOKUP($AD$18,paramètres!$E$33:$F$44,2,FALSE),R1734*$D1734,0)))</f>
        <v>0</v>
      </c>
      <c r="AE1734" s="13">
        <f>IF($D1734="",0,IF($E1734="",0,IF(VLOOKUP($E1734,paramètres!$E$33:$F$44,2,FALSE)&lt;=VLOOKUP($AE$18,paramètres!$E$33:$F$44,2,FALSE),S1734*$D1734,0)))</f>
        <v>0</v>
      </c>
      <c r="AF1734" s="13">
        <f>IF($D1734="",0,IF($E1734="",0,IF(VLOOKUP($E1734,paramètres!$E$33:$F$44,2,FALSE)&lt;=VLOOKUP($AF$18,paramètres!$E$33:$F$44,2,FALSE),T1734*$D1734,0)))</f>
        <v>0</v>
      </c>
      <c r="AG1734" s="13">
        <f>IF($D1734="",0,IF($E1734="",0,IF(VLOOKUP($E1734,paramètres!$E$33:$F$44,2,FALSE)&lt;=VLOOKUP($AG$18,paramètres!$E$33:$F$44,2,FALSE),U1734*$D1734,0)))</f>
        <v>0</v>
      </c>
      <c r="AH1734" s="13">
        <f>IF($D1734="",0,IF($E1734="",0,IF(VLOOKUP($E1734,paramètres!$E$33:$F$44,2,FALSE)&lt;=VLOOKUP($AH$18,paramètres!$E$33:$F$44,2,FALSE),V1734*$D1734,0)))</f>
        <v>0</v>
      </c>
      <c r="AI1734" s="13">
        <f>IF($D1734="",0,IF($E1734="",0,IF(VLOOKUP($E1734,paramètres!$E$33:$F$44,2,FALSE)&lt;=VLOOKUP($AI$18,paramètres!$E$33:$F$44,2,FALSE),W1734*$D1734,0)))</f>
        <v>0</v>
      </c>
      <c r="AJ1734" s="13">
        <f>IF($D1734="",0,IF($E1734="",0,IF(VLOOKUP($E1734,paramètres!$E$33:$F$44,2,FALSE)&lt;=VLOOKUP($AJ$18,paramètres!$E$33:$F$44,2,FALSE),X1734*$D1734,0)))</f>
        <v>0</v>
      </c>
      <c r="AK1734" s="13">
        <f>IF($D1734="",0,IF($E1734="",0,IF(VLOOKUP($E1734,paramètres!$E$33:$F$44,2,FALSE)&lt;=VLOOKUP($AK$18,paramètres!$E$33:$F$44,2,FALSE),Y1734*$D1734,0)))</f>
        <v>0</v>
      </c>
      <c r="AL1734" s="13">
        <f>IF($D1734="",0,IF($E1734="",0,IF(VLOOKUP($E1734,paramètres!$E$33:$F$44,2,FALSE)&lt;=VLOOKUP($AL$18,paramètres!$E$33:$F$44,2,FALSE),Z1734*$D1734,0)))</f>
        <v>0</v>
      </c>
      <c r="AM1734" s="13">
        <f>IF($D1734="",0,IF($E1734="",0,IF(VLOOKUP($E1734,paramètres!$E$33:$F$44,2,FALSE)&lt;=VLOOKUP($AM$18,paramètres!$E$33:$F$44,2,FALSE),AA1734*$D1734,0)))</f>
        <v>0</v>
      </c>
      <c r="AN1734" s="154">
        <f>IF($D1734="",0,IF($E1734="",0,IF(VLOOKUP($E1734,paramètres!$E$33:$F$44,2,FALSE)&lt;=VLOOKUP($AN$18,paramètres!$E$33:$F$44,2,FALSE),AB1734*$D1734,0)))</f>
        <v>0</v>
      </c>
      <c r="AO1734" s="149" t="str">
        <f>IF(paramètres!$B$28=1,((SUM(Q1734:Z1734)/1.02)+SUM(AA1734:AB1734))*0.0303/9*COUNT(Q1734:Y1734),IF(paramètres!$B$28=2,(SUM(Q1734:AB1734))*0.0303/9*COUNT(Q1734:Y1734),"Missing Delta option"))</f>
        <v>Missing Delta option</v>
      </c>
      <c r="AP1734" s="13" t="str">
        <f>IF(paramètres!$B$28=1,(((SUM(Q1734:Z1734)/1.02)+SUM(AA1734:AB1734))+((SUM(AC1734:AL1734)/1.02)+SUM(AM1734:AO1734)))*cotpatr,IF(paramètres!$B$28=2,(SUM(Q1734:AO1734)*cotpatr),"Missing Delta Option"))</f>
        <v>Missing Delta Option</v>
      </c>
      <c r="AQ1734" s="13" t="str" cm="1">
        <f t="array" ref="AQ1734">IF(paramètres!$B$28=1,(((SUM(Q1734:Z1734)/1.02)+SUM(AA1734:AB1734))+((SUM(AC1734:AN1734)/1.02)+SUM(AM1734:AN1734)))/12*pécule,IF(paramètres!$B$28=2,SUM(Q1734:AN1734)/12*pécule,"Missing Delta Option"))</f>
        <v>Missing Delta Option</v>
      </c>
      <c r="AR1734" s="132" t="e">
        <f>IF(paramètres!$B$28=1,(((SUM(Q1734:Z1734)/1.02)+SUM(AA1734:AB1734))+((SUM(AC1734:AN1734)/1.02)+SUM(AM1734:AN1734)))+AO1734+AP1734+AQ1734,SUM(Q1734:AN1734)+AO1734+AP1734+AQ1734)</f>
        <v>#VALUE!</v>
      </c>
    </row>
    <row r="1735" spans="1:44" x14ac:dyDescent="0.25">
      <c r="A1735" s="131"/>
      <c r="B1735" s="39"/>
      <c r="C1735" s="39"/>
      <c r="D1735" s="93"/>
      <c r="E1735" s="68"/>
      <c r="F1735" s="40"/>
      <c r="G1735" s="94"/>
      <c r="H1735" s="38"/>
      <c r="I1735" s="95"/>
      <c r="J1735" s="40"/>
      <c r="K1735" s="38"/>
      <c r="L1735" s="95"/>
      <c r="M1735" s="40"/>
      <c r="N1735" s="38"/>
      <c r="O1735" s="95"/>
      <c r="P1735" s="68"/>
      <c r="Q1735" s="226"/>
      <c r="R1735" s="227"/>
      <c r="S1735" s="227"/>
      <c r="T1735" s="227"/>
      <c r="U1735" s="227"/>
      <c r="V1735" s="227"/>
      <c r="W1735" s="227"/>
      <c r="X1735" s="227"/>
      <c r="Y1735" s="227"/>
      <c r="Z1735" s="227"/>
      <c r="AA1735" s="227"/>
      <c r="AB1735" s="228"/>
      <c r="AC1735" s="149">
        <f>IF($D1735="",0,IF($E1735="",0,IF(VLOOKUP($E1735,paramètres!$E$33:$F$44,2,FALSE)&lt;=VLOOKUP($AC$18,paramètres!$E$33:$F$44,2,FALSE),Q1735*$D1735,0)))</f>
        <v>0</v>
      </c>
      <c r="AD1735" s="13">
        <f>IF($D1735="",0,IF($E1735="",0,IF(VLOOKUP($E1735,paramètres!$E$33:$F$44,2,FALSE)&lt;=VLOOKUP($AD$18,paramètres!$E$33:$F$44,2,FALSE),R1735*$D1735,0)))</f>
        <v>0</v>
      </c>
      <c r="AE1735" s="13">
        <f>IF($D1735="",0,IF($E1735="",0,IF(VLOOKUP($E1735,paramètres!$E$33:$F$44,2,FALSE)&lt;=VLOOKUP($AE$18,paramètres!$E$33:$F$44,2,FALSE),S1735*$D1735,0)))</f>
        <v>0</v>
      </c>
      <c r="AF1735" s="13">
        <f>IF($D1735="",0,IF($E1735="",0,IF(VLOOKUP($E1735,paramètres!$E$33:$F$44,2,FALSE)&lt;=VLOOKUP($AF$18,paramètres!$E$33:$F$44,2,FALSE),T1735*$D1735,0)))</f>
        <v>0</v>
      </c>
      <c r="AG1735" s="13">
        <f>IF($D1735="",0,IF($E1735="",0,IF(VLOOKUP($E1735,paramètres!$E$33:$F$44,2,FALSE)&lt;=VLOOKUP($AG$18,paramètres!$E$33:$F$44,2,FALSE),U1735*$D1735,0)))</f>
        <v>0</v>
      </c>
      <c r="AH1735" s="13">
        <f>IF($D1735="",0,IF($E1735="",0,IF(VLOOKUP($E1735,paramètres!$E$33:$F$44,2,FALSE)&lt;=VLOOKUP($AH$18,paramètres!$E$33:$F$44,2,FALSE),V1735*$D1735,0)))</f>
        <v>0</v>
      </c>
      <c r="AI1735" s="13">
        <f>IF($D1735="",0,IF($E1735="",0,IF(VLOOKUP($E1735,paramètres!$E$33:$F$44,2,FALSE)&lt;=VLOOKUP($AI$18,paramètres!$E$33:$F$44,2,FALSE),W1735*$D1735,0)))</f>
        <v>0</v>
      </c>
      <c r="AJ1735" s="13">
        <f>IF($D1735="",0,IF($E1735="",0,IF(VLOOKUP($E1735,paramètres!$E$33:$F$44,2,FALSE)&lt;=VLOOKUP($AJ$18,paramètres!$E$33:$F$44,2,FALSE),X1735*$D1735,0)))</f>
        <v>0</v>
      </c>
      <c r="AK1735" s="13">
        <f>IF($D1735="",0,IF($E1735="",0,IF(VLOOKUP($E1735,paramètres!$E$33:$F$44,2,FALSE)&lt;=VLOOKUP($AK$18,paramètres!$E$33:$F$44,2,FALSE),Y1735*$D1735,0)))</f>
        <v>0</v>
      </c>
      <c r="AL1735" s="13">
        <f>IF($D1735="",0,IF($E1735="",0,IF(VLOOKUP($E1735,paramètres!$E$33:$F$44,2,FALSE)&lt;=VLOOKUP($AL$18,paramètres!$E$33:$F$44,2,FALSE),Z1735*$D1735,0)))</f>
        <v>0</v>
      </c>
      <c r="AM1735" s="13">
        <f>IF($D1735="",0,IF($E1735="",0,IF(VLOOKUP($E1735,paramètres!$E$33:$F$44,2,FALSE)&lt;=VLOOKUP($AM$18,paramètres!$E$33:$F$44,2,FALSE),AA1735*$D1735,0)))</f>
        <v>0</v>
      </c>
      <c r="AN1735" s="154">
        <f>IF($D1735="",0,IF($E1735="",0,IF(VLOOKUP($E1735,paramètres!$E$33:$F$44,2,FALSE)&lt;=VLOOKUP($AN$18,paramètres!$E$33:$F$44,2,FALSE),AB1735*$D1735,0)))</f>
        <v>0</v>
      </c>
      <c r="AO1735" s="149" t="str">
        <f>IF(paramètres!$B$28=1,((SUM(Q1735:Z1735)/1.02)+SUM(AA1735:AB1735))*0.0303/9*COUNT(Q1735:Y1735),IF(paramètres!$B$28=2,(SUM(Q1735:AB1735))*0.0303/9*COUNT(Q1735:Y1735),"Missing Delta option"))</f>
        <v>Missing Delta option</v>
      </c>
      <c r="AP1735" s="13" t="str">
        <f>IF(paramètres!$B$28=1,(((SUM(Q1735:Z1735)/1.02)+SUM(AA1735:AB1735))+((SUM(AC1735:AL1735)/1.02)+SUM(AM1735:AO1735)))*cotpatr,IF(paramètres!$B$28=2,(SUM(Q1735:AO1735)*cotpatr),"Missing Delta Option"))</f>
        <v>Missing Delta Option</v>
      </c>
      <c r="AQ1735" s="13" t="str" cm="1">
        <f t="array" ref="AQ1735">IF(paramètres!$B$28=1,(((SUM(Q1735:Z1735)/1.02)+SUM(AA1735:AB1735))+((SUM(AC1735:AN1735)/1.02)+SUM(AM1735:AN1735)))/12*pécule,IF(paramètres!$B$28=2,SUM(Q1735:AN1735)/12*pécule,"Missing Delta Option"))</f>
        <v>Missing Delta Option</v>
      </c>
      <c r="AR1735" s="132" t="e">
        <f>IF(paramètres!$B$28=1,(((SUM(Q1735:Z1735)/1.02)+SUM(AA1735:AB1735))+((SUM(AC1735:AN1735)/1.02)+SUM(AM1735:AN1735)))+AO1735+AP1735+AQ1735,SUM(Q1735:AN1735)+AO1735+AP1735+AQ1735)</f>
        <v>#VALUE!</v>
      </c>
    </row>
    <row r="1736" spans="1:44" x14ac:dyDescent="0.25">
      <c r="A1736" s="131"/>
      <c r="B1736" s="39"/>
      <c r="C1736" s="39"/>
      <c r="D1736" s="93"/>
      <c r="E1736" s="68"/>
      <c r="F1736" s="40"/>
      <c r="G1736" s="94"/>
      <c r="H1736" s="38"/>
      <c r="I1736" s="95"/>
      <c r="J1736" s="40"/>
      <c r="K1736" s="38"/>
      <c r="L1736" s="95"/>
      <c r="M1736" s="40"/>
      <c r="N1736" s="38"/>
      <c r="O1736" s="95"/>
      <c r="P1736" s="68"/>
      <c r="Q1736" s="226"/>
      <c r="R1736" s="227"/>
      <c r="S1736" s="227"/>
      <c r="T1736" s="227"/>
      <c r="U1736" s="227"/>
      <c r="V1736" s="227"/>
      <c r="W1736" s="227"/>
      <c r="X1736" s="227"/>
      <c r="Y1736" s="227"/>
      <c r="Z1736" s="227"/>
      <c r="AA1736" s="227"/>
      <c r="AB1736" s="228"/>
      <c r="AC1736" s="149">
        <f>IF($D1736="",0,IF($E1736="",0,IF(VLOOKUP($E1736,paramètres!$E$33:$F$44,2,FALSE)&lt;=VLOOKUP($AC$18,paramètres!$E$33:$F$44,2,FALSE),Q1736*$D1736,0)))</f>
        <v>0</v>
      </c>
      <c r="AD1736" s="13">
        <f>IF($D1736="",0,IF($E1736="",0,IF(VLOOKUP($E1736,paramètres!$E$33:$F$44,2,FALSE)&lt;=VLOOKUP($AD$18,paramètres!$E$33:$F$44,2,FALSE),R1736*$D1736,0)))</f>
        <v>0</v>
      </c>
      <c r="AE1736" s="13">
        <f>IF($D1736="",0,IF($E1736="",0,IF(VLOOKUP($E1736,paramètres!$E$33:$F$44,2,FALSE)&lt;=VLOOKUP($AE$18,paramètres!$E$33:$F$44,2,FALSE),S1736*$D1736,0)))</f>
        <v>0</v>
      </c>
      <c r="AF1736" s="13">
        <f>IF($D1736="",0,IF($E1736="",0,IF(VLOOKUP($E1736,paramètres!$E$33:$F$44,2,FALSE)&lt;=VLOOKUP($AF$18,paramètres!$E$33:$F$44,2,FALSE),T1736*$D1736,0)))</f>
        <v>0</v>
      </c>
      <c r="AG1736" s="13">
        <f>IF($D1736="",0,IF($E1736="",0,IF(VLOOKUP($E1736,paramètres!$E$33:$F$44,2,FALSE)&lt;=VLOOKUP($AG$18,paramètres!$E$33:$F$44,2,FALSE),U1736*$D1736,0)))</f>
        <v>0</v>
      </c>
      <c r="AH1736" s="13">
        <f>IF($D1736="",0,IF($E1736="",0,IF(VLOOKUP($E1736,paramètres!$E$33:$F$44,2,FALSE)&lt;=VLOOKUP($AH$18,paramètres!$E$33:$F$44,2,FALSE),V1736*$D1736,0)))</f>
        <v>0</v>
      </c>
      <c r="AI1736" s="13">
        <f>IF($D1736="",0,IF($E1736="",0,IF(VLOOKUP($E1736,paramètres!$E$33:$F$44,2,FALSE)&lt;=VLOOKUP($AI$18,paramètres!$E$33:$F$44,2,FALSE),W1736*$D1736,0)))</f>
        <v>0</v>
      </c>
      <c r="AJ1736" s="13">
        <f>IF($D1736="",0,IF($E1736="",0,IF(VLOOKUP($E1736,paramètres!$E$33:$F$44,2,FALSE)&lt;=VLOOKUP($AJ$18,paramètres!$E$33:$F$44,2,FALSE),X1736*$D1736,0)))</f>
        <v>0</v>
      </c>
      <c r="AK1736" s="13">
        <f>IF($D1736="",0,IF($E1736="",0,IF(VLOOKUP($E1736,paramètres!$E$33:$F$44,2,FALSE)&lt;=VLOOKUP($AK$18,paramètres!$E$33:$F$44,2,FALSE),Y1736*$D1736,0)))</f>
        <v>0</v>
      </c>
      <c r="AL1736" s="13">
        <f>IF($D1736="",0,IF($E1736="",0,IF(VLOOKUP($E1736,paramètres!$E$33:$F$44,2,FALSE)&lt;=VLOOKUP($AL$18,paramètres!$E$33:$F$44,2,FALSE),Z1736*$D1736,0)))</f>
        <v>0</v>
      </c>
      <c r="AM1736" s="13">
        <f>IF($D1736="",0,IF($E1736="",0,IF(VLOOKUP($E1736,paramètres!$E$33:$F$44,2,FALSE)&lt;=VLOOKUP($AM$18,paramètres!$E$33:$F$44,2,FALSE),AA1736*$D1736,0)))</f>
        <v>0</v>
      </c>
      <c r="AN1736" s="154">
        <f>IF($D1736="",0,IF($E1736="",0,IF(VLOOKUP($E1736,paramètres!$E$33:$F$44,2,FALSE)&lt;=VLOOKUP($AN$18,paramètres!$E$33:$F$44,2,FALSE),AB1736*$D1736,0)))</f>
        <v>0</v>
      </c>
      <c r="AO1736" s="149" t="str">
        <f>IF(paramètres!$B$28=1,((SUM(Q1736:Z1736)/1.02)+SUM(AA1736:AB1736))*0.0303/9*COUNT(Q1736:Y1736),IF(paramètres!$B$28=2,(SUM(Q1736:AB1736))*0.0303/9*COUNT(Q1736:Y1736),"Missing Delta option"))</f>
        <v>Missing Delta option</v>
      </c>
      <c r="AP1736" s="13" t="str">
        <f>IF(paramètres!$B$28=1,(((SUM(Q1736:Z1736)/1.02)+SUM(AA1736:AB1736))+((SUM(AC1736:AL1736)/1.02)+SUM(AM1736:AO1736)))*cotpatr,IF(paramètres!$B$28=2,(SUM(Q1736:AO1736)*cotpatr),"Missing Delta Option"))</f>
        <v>Missing Delta Option</v>
      </c>
      <c r="AQ1736" s="13" t="str" cm="1">
        <f t="array" ref="AQ1736">IF(paramètres!$B$28=1,(((SUM(Q1736:Z1736)/1.02)+SUM(AA1736:AB1736))+((SUM(AC1736:AN1736)/1.02)+SUM(AM1736:AN1736)))/12*pécule,IF(paramètres!$B$28=2,SUM(Q1736:AN1736)/12*pécule,"Missing Delta Option"))</f>
        <v>Missing Delta Option</v>
      </c>
      <c r="AR1736" s="132" t="e">
        <f>IF(paramètres!$B$28=1,(((SUM(Q1736:Z1736)/1.02)+SUM(AA1736:AB1736))+((SUM(AC1736:AN1736)/1.02)+SUM(AM1736:AN1736)))+AO1736+AP1736+AQ1736,SUM(Q1736:AN1736)+AO1736+AP1736+AQ1736)</f>
        <v>#VALUE!</v>
      </c>
    </row>
    <row r="1737" spans="1:44" x14ac:dyDescent="0.25">
      <c r="A1737" s="131"/>
      <c r="B1737" s="39"/>
      <c r="C1737" s="39"/>
      <c r="D1737" s="93"/>
      <c r="E1737" s="68"/>
      <c r="F1737" s="40"/>
      <c r="G1737" s="94"/>
      <c r="H1737" s="38"/>
      <c r="I1737" s="95"/>
      <c r="J1737" s="40"/>
      <c r="K1737" s="38"/>
      <c r="L1737" s="95"/>
      <c r="M1737" s="40"/>
      <c r="N1737" s="38"/>
      <c r="O1737" s="95"/>
      <c r="P1737" s="68"/>
      <c r="Q1737" s="226"/>
      <c r="R1737" s="227"/>
      <c r="S1737" s="227"/>
      <c r="T1737" s="227"/>
      <c r="U1737" s="227"/>
      <c r="V1737" s="227"/>
      <c r="W1737" s="227"/>
      <c r="X1737" s="227"/>
      <c r="Y1737" s="227"/>
      <c r="Z1737" s="227"/>
      <c r="AA1737" s="227"/>
      <c r="AB1737" s="228"/>
      <c r="AC1737" s="149">
        <f>IF($D1737="",0,IF($E1737="",0,IF(VLOOKUP($E1737,paramètres!$E$33:$F$44,2,FALSE)&lt;=VLOOKUP($AC$18,paramètres!$E$33:$F$44,2,FALSE),Q1737*$D1737,0)))</f>
        <v>0</v>
      </c>
      <c r="AD1737" s="13">
        <f>IF($D1737="",0,IF($E1737="",0,IF(VLOOKUP($E1737,paramètres!$E$33:$F$44,2,FALSE)&lt;=VLOOKUP($AD$18,paramètres!$E$33:$F$44,2,FALSE),R1737*$D1737,0)))</f>
        <v>0</v>
      </c>
      <c r="AE1737" s="13">
        <f>IF($D1737="",0,IF($E1737="",0,IF(VLOOKUP($E1737,paramètres!$E$33:$F$44,2,FALSE)&lt;=VLOOKUP($AE$18,paramètres!$E$33:$F$44,2,FALSE),S1737*$D1737,0)))</f>
        <v>0</v>
      </c>
      <c r="AF1737" s="13">
        <f>IF($D1737="",0,IF($E1737="",0,IF(VLOOKUP($E1737,paramètres!$E$33:$F$44,2,FALSE)&lt;=VLOOKUP($AF$18,paramètres!$E$33:$F$44,2,FALSE),T1737*$D1737,0)))</f>
        <v>0</v>
      </c>
      <c r="AG1737" s="13">
        <f>IF($D1737="",0,IF($E1737="",0,IF(VLOOKUP($E1737,paramètres!$E$33:$F$44,2,FALSE)&lt;=VLOOKUP($AG$18,paramètres!$E$33:$F$44,2,FALSE),U1737*$D1737,0)))</f>
        <v>0</v>
      </c>
      <c r="AH1737" s="13">
        <f>IF($D1737="",0,IF($E1737="",0,IF(VLOOKUP($E1737,paramètres!$E$33:$F$44,2,FALSE)&lt;=VLOOKUP($AH$18,paramètres!$E$33:$F$44,2,FALSE),V1737*$D1737,0)))</f>
        <v>0</v>
      </c>
      <c r="AI1737" s="13">
        <f>IF($D1737="",0,IF($E1737="",0,IF(VLOOKUP($E1737,paramètres!$E$33:$F$44,2,FALSE)&lt;=VLOOKUP($AI$18,paramètres!$E$33:$F$44,2,FALSE),W1737*$D1737,0)))</f>
        <v>0</v>
      </c>
      <c r="AJ1737" s="13">
        <f>IF($D1737="",0,IF($E1737="",0,IF(VLOOKUP($E1737,paramètres!$E$33:$F$44,2,FALSE)&lt;=VLOOKUP($AJ$18,paramètres!$E$33:$F$44,2,FALSE),X1737*$D1737,0)))</f>
        <v>0</v>
      </c>
      <c r="AK1737" s="13">
        <f>IF($D1737="",0,IF($E1737="",0,IF(VLOOKUP($E1737,paramètres!$E$33:$F$44,2,FALSE)&lt;=VLOOKUP($AK$18,paramètres!$E$33:$F$44,2,FALSE),Y1737*$D1737,0)))</f>
        <v>0</v>
      </c>
      <c r="AL1737" s="13">
        <f>IF($D1737="",0,IF($E1737="",0,IF(VLOOKUP($E1737,paramètres!$E$33:$F$44,2,FALSE)&lt;=VLOOKUP($AL$18,paramètres!$E$33:$F$44,2,FALSE),Z1737*$D1737,0)))</f>
        <v>0</v>
      </c>
      <c r="AM1737" s="13">
        <f>IF($D1737="",0,IF($E1737="",0,IF(VLOOKUP($E1737,paramètres!$E$33:$F$44,2,FALSE)&lt;=VLOOKUP($AM$18,paramètres!$E$33:$F$44,2,FALSE),AA1737*$D1737,0)))</f>
        <v>0</v>
      </c>
      <c r="AN1737" s="154">
        <f>IF($D1737="",0,IF($E1737="",0,IF(VLOOKUP($E1737,paramètres!$E$33:$F$44,2,FALSE)&lt;=VLOOKUP($AN$18,paramètres!$E$33:$F$44,2,FALSE),AB1737*$D1737,0)))</f>
        <v>0</v>
      </c>
      <c r="AO1737" s="149" t="str">
        <f>IF(paramètres!$B$28=1,((SUM(Q1737:Z1737)/1.02)+SUM(AA1737:AB1737))*0.0303/9*COUNT(Q1737:Y1737),IF(paramètres!$B$28=2,(SUM(Q1737:AB1737))*0.0303/9*COUNT(Q1737:Y1737),"Missing Delta option"))</f>
        <v>Missing Delta option</v>
      </c>
      <c r="AP1737" s="13" t="str">
        <f>IF(paramètres!$B$28=1,(((SUM(Q1737:Z1737)/1.02)+SUM(AA1737:AB1737))+((SUM(AC1737:AL1737)/1.02)+SUM(AM1737:AO1737)))*cotpatr,IF(paramètres!$B$28=2,(SUM(Q1737:AO1737)*cotpatr),"Missing Delta Option"))</f>
        <v>Missing Delta Option</v>
      </c>
      <c r="AQ1737" s="13" t="str" cm="1">
        <f t="array" ref="AQ1737">IF(paramètres!$B$28=1,(((SUM(Q1737:Z1737)/1.02)+SUM(AA1737:AB1737))+((SUM(AC1737:AN1737)/1.02)+SUM(AM1737:AN1737)))/12*pécule,IF(paramètres!$B$28=2,SUM(Q1737:AN1737)/12*pécule,"Missing Delta Option"))</f>
        <v>Missing Delta Option</v>
      </c>
      <c r="AR1737" s="132" t="e">
        <f>IF(paramètres!$B$28=1,(((SUM(Q1737:Z1737)/1.02)+SUM(AA1737:AB1737))+((SUM(AC1737:AN1737)/1.02)+SUM(AM1737:AN1737)))+AO1737+AP1737+AQ1737,SUM(Q1737:AN1737)+AO1737+AP1737+AQ1737)</f>
        <v>#VALUE!</v>
      </c>
    </row>
    <row r="1738" spans="1:44" x14ac:dyDescent="0.25">
      <c r="A1738" s="131"/>
      <c r="B1738" s="39"/>
      <c r="C1738" s="39"/>
      <c r="D1738" s="93"/>
      <c r="E1738" s="68"/>
      <c r="F1738" s="40"/>
      <c r="G1738" s="94"/>
      <c r="H1738" s="38"/>
      <c r="I1738" s="95"/>
      <c r="J1738" s="40"/>
      <c r="K1738" s="38"/>
      <c r="L1738" s="95"/>
      <c r="M1738" s="40"/>
      <c r="N1738" s="38"/>
      <c r="O1738" s="95"/>
      <c r="P1738" s="68"/>
      <c r="Q1738" s="226"/>
      <c r="R1738" s="227"/>
      <c r="S1738" s="227"/>
      <c r="T1738" s="227"/>
      <c r="U1738" s="227"/>
      <c r="V1738" s="227"/>
      <c r="W1738" s="227"/>
      <c r="X1738" s="227"/>
      <c r="Y1738" s="227"/>
      <c r="Z1738" s="227"/>
      <c r="AA1738" s="227"/>
      <c r="AB1738" s="228"/>
      <c r="AC1738" s="149">
        <f>IF($D1738="",0,IF($E1738="",0,IF(VLOOKUP($E1738,paramètres!$E$33:$F$44,2,FALSE)&lt;=VLOOKUP($AC$18,paramètres!$E$33:$F$44,2,FALSE),Q1738*$D1738,0)))</f>
        <v>0</v>
      </c>
      <c r="AD1738" s="13">
        <f>IF($D1738="",0,IF($E1738="",0,IF(VLOOKUP($E1738,paramètres!$E$33:$F$44,2,FALSE)&lt;=VLOOKUP($AD$18,paramètres!$E$33:$F$44,2,FALSE),R1738*$D1738,0)))</f>
        <v>0</v>
      </c>
      <c r="AE1738" s="13">
        <f>IF($D1738="",0,IF($E1738="",0,IF(VLOOKUP($E1738,paramètres!$E$33:$F$44,2,FALSE)&lt;=VLOOKUP($AE$18,paramètres!$E$33:$F$44,2,FALSE),S1738*$D1738,0)))</f>
        <v>0</v>
      </c>
      <c r="AF1738" s="13">
        <f>IF($D1738="",0,IF($E1738="",0,IF(VLOOKUP($E1738,paramètres!$E$33:$F$44,2,FALSE)&lt;=VLOOKUP($AF$18,paramètres!$E$33:$F$44,2,FALSE),T1738*$D1738,0)))</f>
        <v>0</v>
      </c>
      <c r="AG1738" s="13">
        <f>IF($D1738="",0,IF($E1738="",0,IF(VLOOKUP($E1738,paramètres!$E$33:$F$44,2,FALSE)&lt;=VLOOKUP($AG$18,paramètres!$E$33:$F$44,2,FALSE),U1738*$D1738,0)))</f>
        <v>0</v>
      </c>
      <c r="AH1738" s="13">
        <f>IF($D1738="",0,IF($E1738="",0,IF(VLOOKUP($E1738,paramètres!$E$33:$F$44,2,FALSE)&lt;=VLOOKUP($AH$18,paramètres!$E$33:$F$44,2,FALSE),V1738*$D1738,0)))</f>
        <v>0</v>
      </c>
      <c r="AI1738" s="13">
        <f>IF($D1738="",0,IF($E1738="",0,IF(VLOOKUP($E1738,paramètres!$E$33:$F$44,2,FALSE)&lt;=VLOOKUP($AI$18,paramètres!$E$33:$F$44,2,FALSE),W1738*$D1738,0)))</f>
        <v>0</v>
      </c>
      <c r="AJ1738" s="13">
        <f>IF($D1738="",0,IF($E1738="",0,IF(VLOOKUP($E1738,paramètres!$E$33:$F$44,2,FALSE)&lt;=VLOOKUP($AJ$18,paramètres!$E$33:$F$44,2,FALSE),X1738*$D1738,0)))</f>
        <v>0</v>
      </c>
      <c r="AK1738" s="13">
        <f>IF($D1738="",0,IF($E1738="",0,IF(VLOOKUP($E1738,paramètres!$E$33:$F$44,2,FALSE)&lt;=VLOOKUP($AK$18,paramètres!$E$33:$F$44,2,FALSE),Y1738*$D1738,0)))</f>
        <v>0</v>
      </c>
      <c r="AL1738" s="13">
        <f>IF($D1738="",0,IF($E1738="",0,IF(VLOOKUP($E1738,paramètres!$E$33:$F$44,2,FALSE)&lt;=VLOOKUP($AL$18,paramètres!$E$33:$F$44,2,FALSE),Z1738*$D1738,0)))</f>
        <v>0</v>
      </c>
      <c r="AM1738" s="13">
        <f>IF($D1738="",0,IF($E1738="",0,IF(VLOOKUP($E1738,paramètres!$E$33:$F$44,2,FALSE)&lt;=VLOOKUP($AM$18,paramètres!$E$33:$F$44,2,FALSE),AA1738*$D1738,0)))</f>
        <v>0</v>
      </c>
      <c r="AN1738" s="154">
        <f>IF($D1738="",0,IF($E1738="",0,IF(VLOOKUP($E1738,paramètres!$E$33:$F$44,2,FALSE)&lt;=VLOOKUP($AN$18,paramètres!$E$33:$F$44,2,FALSE),AB1738*$D1738,0)))</f>
        <v>0</v>
      </c>
      <c r="AO1738" s="149" t="str">
        <f>IF(paramètres!$B$28=1,((SUM(Q1738:Z1738)/1.02)+SUM(AA1738:AB1738))*0.0303/9*COUNT(Q1738:Y1738),IF(paramètres!$B$28=2,(SUM(Q1738:AB1738))*0.0303/9*COUNT(Q1738:Y1738),"Missing Delta option"))</f>
        <v>Missing Delta option</v>
      </c>
      <c r="AP1738" s="13" t="str">
        <f>IF(paramètres!$B$28=1,(((SUM(Q1738:Z1738)/1.02)+SUM(AA1738:AB1738))+((SUM(AC1738:AL1738)/1.02)+SUM(AM1738:AO1738)))*cotpatr,IF(paramètres!$B$28=2,(SUM(Q1738:AO1738)*cotpatr),"Missing Delta Option"))</f>
        <v>Missing Delta Option</v>
      </c>
      <c r="AQ1738" s="13" t="str" cm="1">
        <f t="array" ref="AQ1738">IF(paramètres!$B$28=1,(((SUM(Q1738:Z1738)/1.02)+SUM(AA1738:AB1738))+((SUM(AC1738:AN1738)/1.02)+SUM(AM1738:AN1738)))/12*pécule,IF(paramètres!$B$28=2,SUM(Q1738:AN1738)/12*pécule,"Missing Delta Option"))</f>
        <v>Missing Delta Option</v>
      </c>
      <c r="AR1738" s="132" t="e">
        <f>IF(paramètres!$B$28=1,(((SUM(Q1738:Z1738)/1.02)+SUM(AA1738:AB1738))+((SUM(AC1738:AN1738)/1.02)+SUM(AM1738:AN1738)))+AO1738+AP1738+AQ1738,SUM(Q1738:AN1738)+AO1738+AP1738+AQ1738)</f>
        <v>#VALUE!</v>
      </c>
    </row>
    <row r="1739" spans="1:44" x14ac:dyDescent="0.25">
      <c r="A1739" s="131"/>
      <c r="B1739" s="39"/>
      <c r="C1739" s="39"/>
      <c r="D1739" s="93"/>
      <c r="E1739" s="68"/>
      <c r="F1739" s="40"/>
      <c r="G1739" s="94"/>
      <c r="H1739" s="38"/>
      <c r="I1739" s="95"/>
      <c r="J1739" s="40"/>
      <c r="K1739" s="38"/>
      <c r="L1739" s="95"/>
      <c r="M1739" s="40"/>
      <c r="N1739" s="38"/>
      <c r="O1739" s="95"/>
      <c r="P1739" s="68"/>
      <c r="Q1739" s="226"/>
      <c r="R1739" s="227"/>
      <c r="S1739" s="227"/>
      <c r="T1739" s="227"/>
      <c r="U1739" s="227"/>
      <c r="V1739" s="227"/>
      <c r="W1739" s="227"/>
      <c r="X1739" s="227"/>
      <c r="Y1739" s="227"/>
      <c r="Z1739" s="227"/>
      <c r="AA1739" s="227"/>
      <c r="AB1739" s="228"/>
      <c r="AC1739" s="149">
        <f>IF($D1739="",0,IF($E1739="",0,IF(VLOOKUP($E1739,paramètres!$E$33:$F$44,2,FALSE)&lt;=VLOOKUP($AC$18,paramètres!$E$33:$F$44,2,FALSE),Q1739*$D1739,0)))</f>
        <v>0</v>
      </c>
      <c r="AD1739" s="13">
        <f>IF($D1739="",0,IF($E1739="",0,IF(VLOOKUP($E1739,paramètres!$E$33:$F$44,2,FALSE)&lt;=VLOOKUP($AD$18,paramètres!$E$33:$F$44,2,FALSE),R1739*$D1739,0)))</f>
        <v>0</v>
      </c>
      <c r="AE1739" s="13">
        <f>IF($D1739="",0,IF($E1739="",0,IF(VLOOKUP($E1739,paramètres!$E$33:$F$44,2,FALSE)&lt;=VLOOKUP($AE$18,paramètres!$E$33:$F$44,2,FALSE),S1739*$D1739,0)))</f>
        <v>0</v>
      </c>
      <c r="AF1739" s="13">
        <f>IF($D1739="",0,IF($E1739="",0,IF(VLOOKUP($E1739,paramètres!$E$33:$F$44,2,FALSE)&lt;=VLOOKUP($AF$18,paramètres!$E$33:$F$44,2,FALSE),T1739*$D1739,0)))</f>
        <v>0</v>
      </c>
      <c r="AG1739" s="13">
        <f>IF($D1739="",0,IF($E1739="",0,IF(VLOOKUP($E1739,paramètres!$E$33:$F$44,2,FALSE)&lt;=VLOOKUP($AG$18,paramètres!$E$33:$F$44,2,FALSE),U1739*$D1739,0)))</f>
        <v>0</v>
      </c>
      <c r="AH1739" s="13">
        <f>IF($D1739="",0,IF($E1739="",0,IF(VLOOKUP($E1739,paramètres!$E$33:$F$44,2,FALSE)&lt;=VLOOKUP($AH$18,paramètres!$E$33:$F$44,2,FALSE),V1739*$D1739,0)))</f>
        <v>0</v>
      </c>
      <c r="AI1739" s="13">
        <f>IF($D1739="",0,IF($E1739="",0,IF(VLOOKUP($E1739,paramètres!$E$33:$F$44,2,FALSE)&lt;=VLOOKUP($AI$18,paramètres!$E$33:$F$44,2,FALSE),W1739*$D1739,0)))</f>
        <v>0</v>
      </c>
      <c r="AJ1739" s="13">
        <f>IF($D1739="",0,IF($E1739="",0,IF(VLOOKUP($E1739,paramètres!$E$33:$F$44,2,FALSE)&lt;=VLOOKUP($AJ$18,paramètres!$E$33:$F$44,2,FALSE),X1739*$D1739,0)))</f>
        <v>0</v>
      </c>
      <c r="AK1739" s="13">
        <f>IF($D1739="",0,IF($E1739="",0,IF(VLOOKUP($E1739,paramètres!$E$33:$F$44,2,FALSE)&lt;=VLOOKUP($AK$18,paramètres!$E$33:$F$44,2,FALSE),Y1739*$D1739,0)))</f>
        <v>0</v>
      </c>
      <c r="AL1739" s="13">
        <f>IF($D1739="",0,IF($E1739="",0,IF(VLOOKUP($E1739,paramètres!$E$33:$F$44,2,FALSE)&lt;=VLOOKUP($AL$18,paramètres!$E$33:$F$44,2,FALSE),Z1739*$D1739,0)))</f>
        <v>0</v>
      </c>
      <c r="AM1739" s="13">
        <f>IF($D1739="",0,IF($E1739="",0,IF(VLOOKUP($E1739,paramètres!$E$33:$F$44,2,FALSE)&lt;=VLOOKUP($AM$18,paramètres!$E$33:$F$44,2,FALSE),AA1739*$D1739,0)))</f>
        <v>0</v>
      </c>
      <c r="AN1739" s="154">
        <f>IF($D1739="",0,IF($E1739="",0,IF(VLOOKUP($E1739,paramètres!$E$33:$F$44,2,FALSE)&lt;=VLOOKUP($AN$18,paramètres!$E$33:$F$44,2,FALSE),AB1739*$D1739,0)))</f>
        <v>0</v>
      </c>
      <c r="AO1739" s="149" t="str">
        <f>IF(paramètres!$B$28=1,((SUM(Q1739:Z1739)/1.02)+SUM(AA1739:AB1739))*0.0303/9*COUNT(Q1739:Y1739),IF(paramètres!$B$28=2,(SUM(Q1739:AB1739))*0.0303/9*COUNT(Q1739:Y1739),"Missing Delta option"))</f>
        <v>Missing Delta option</v>
      </c>
      <c r="AP1739" s="13" t="str">
        <f>IF(paramètres!$B$28=1,(((SUM(Q1739:Z1739)/1.02)+SUM(AA1739:AB1739))+((SUM(AC1739:AL1739)/1.02)+SUM(AM1739:AO1739)))*cotpatr,IF(paramètres!$B$28=2,(SUM(Q1739:AO1739)*cotpatr),"Missing Delta Option"))</f>
        <v>Missing Delta Option</v>
      </c>
      <c r="AQ1739" s="13" t="str" cm="1">
        <f t="array" ref="AQ1739">IF(paramètres!$B$28=1,(((SUM(Q1739:Z1739)/1.02)+SUM(AA1739:AB1739))+((SUM(AC1739:AN1739)/1.02)+SUM(AM1739:AN1739)))/12*pécule,IF(paramètres!$B$28=2,SUM(Q1739:AN1739)/12*pécule,"Missing Delta Option"))</f>
        <v>Missing Delta Option</v>
      </c>
      <c r="AR1739" s="132" t="e">
        <f>IF(paramètres!$B$28=1,(((SUM(Q1739:Z1739)/1.02)+SUM(AA1739:AB1739))+((SUM(AC1739:AN1739)/1.02)+SUM(AM1739:AN1739)))+AO1739+AP1739+AQ1739,SUM(Q1739:AN1739)+AO1739+AP1739+AQ1739)</f>
        <v>#VALUE!</v>
      </c>
    </row>
    <row r="1740" spans="1:44" x14ac:dyDescent="0.25">
      <c r="A1740" s="131"/>
      <c r="B1740" s="39"/>
      <c r="C1740" s="39"/>
      <c r="D1740" s="93"/>
      <c r="E1740" s="68"/>
      <c r="F1740" s="40"/>
      <c r="G1740" s="94"/>
      <c r="H1740" s="38"/>
      <c r="I1740" s="95"/>
      <c r="J1740" s="40"/>
      <c r="K1740" s="38"/>
      <c r="L1740" s="95"/>
      <c r="M1740" s="40"/>
      <c r="N1740" s="38"/>
      <c r="O1740" s="95"/>
      <c r="P1740" s="68"/>
      <c r="Q1740" s="226"/>
      <c r="R1740" s="227"/>
      <c r="S1740" s="227"/>
      <c r="T1740" s="227"/>
      <c r="U1740" s="227"/>
      <c r="V1740" s="227"/>
      <c r="W1740" s="227"/>
      <c r="X1740" s="227"/>
      <c r="Y1740" s="227"/>
      <c r="Z1740" s="227"/>
      <c r="AA1740" s="227"/>
      <c r="AB1740" s="228"/>
      <c r="AC1740" s="149">
        <f>IF($D1740="",0,IF($E1740="",0,IF(VLOOKUP($E1740,paramètres!$E$33:$F$44,2,FALSE)&lt;=VLOOKUP($AC$18,paramètres!$E$33:$F$44,2,FALSE),Q1740*$D1740,0)))</f>
        <v>0</v>
      </c>
      <c r="AD1740" s="13">
        <f>IF($D1740="",0,IF($E1740="",0,IF(VLOOKUP($E1740,paramètres!$E$33:$F$44,2,FALSE)&lt;=VLOOKUP($AD$18,paramètres!$E$33:$F$44,2,FALSE),R1740*$D1740,0)))</f>
        <v>0</v>
      </c>
      <c r="AE1740" s="13">
        <f>IF($D1740="",0,IF($E1740="",0,IF(VLOOKUP($E1740,paramètres!$E$33:$F$44,2,FALSE)&lt;=VLOOKUP($AE$18,paramètres!$E$33:$F$44,2,FALSE),S1740*$D1740,0)))</f>
        <v>0</v>
      </c>
      <c r="AF1740" s="13">
        <f>IF($D1740="",0,IF($E1740="",0,IF(VLOOKUP($E1740,paramètres!$E$33:$F$44,2,FALSE)&lt;=VLOOKUP($AF$18,paramètres!$E$33:$F$44,2,FALSE),T1740*$D1740,0)))</f>
        <v>0</v>
      </c>
      <c r="AG1740" s="13">
        <f>IF($D1740="",0,IF($E1740="",0,IF(VLOOKUP($E1740,paramètres!$E$33:$F$44,2,FALSE)&lt;=VLOOKUP($AG$18,paramètres!$E$33:$F$44,2,FALSE),U1740*$D1740,0)))</f>
        <v>0</v>
      </c>
      <c r="AH1740" s="13">
        <f>IF($D1740="",0,IF($E1740="",0,IF(VLOOKUP($E1740,paramètres!$E$33:$F$44,2,FALSE)&lt;=VLOOKUP($AH$18,paramètres!$E$33:$F$44,2,FALSE),V1740*$D1740,0)))</f>
        <v>0</v>
      </c>
      <c r="AI1740" s="13">
        <f>IF($D1740="",0,IF($E1740="",0,IF(VLOOKUP($E1740,paramètres!$E$33:$F$44,2,FALSE)&lt;=VLOOKUP($AI$18,paramètres!$E$33:$F$44,2,FALSE),W1740*$D1740,0)))</f>
        <v>0</v>
      </c>
      <c r="AJ1740" s="13">
        <f>IF($D1740="",0,IF($E1740="",0,IF(VLOOKUP($E1740,paramètres!$E$33:$F$44,2,FALSE)&lt;=VLOOKUP($AJ$18,paramètres!$E$33:$F$44,2,FALSE),X1740*$D1740,0)))</f>
        <v>0</v>
      </c>
      <c r="AK1740" s="13">
        <f>IF($D1740="",0,IF($E1740="",0,IF(VLOOKUP($E1740,paramètres!$E$33:$F$44,2,FALSE)&lt;=VLOOKUP($AK$18,paramètres!$E$33:$F$44,2,FALSE),Y1740*$D1740,0)))</f>
        <v>0</v>
      </c>
      <c r="AL1740" s="13">
        <f>IF($D1740="",0,IF($E1740="",0,IF(VLOOKUP($E1740,paramètres!$E$33:$F$44,2,FALSE)&lt;=VLOOKUP($AL$18,paramètres!$E$33:$F$44,2,FALSE),Z1740*$D1740,0)))</f>
        <v>0</v>
      </c>
      <c r="AM1740" s="13">
        <f>IF($D1740="",0,IF($E1740="",0,IF(VLOOKUP($E1740,paramètres!$E$33:$F$44,2,FALSE)&lt;=VLOOKUP($AM$18,paramètres!$E$33:$F$44,2,FALSE),AA1740*$D1740,0)))</f>
        <v>0</v>
      </c>
      <c r="AN1740" s="154">
        <f>IF($D1740="",0,IF($E1740="",0,IF(VLOOKUP($E1740,paramètres!$E$33:$F$44,2,FALSE)&lt;=VLOOKUP($AN$18,paramètres!$E$33:$F$44,2,FALSE),AB1740*$D1740,0)))</f>
        <v>0</v>
      </c>
      <c r="AO1740" s="149" t="str">
        <f>IF(paramètres!$B$28=1,((SUM(Q1740:Z1740)/1.02)+SUM(AA1740:AB1740))*0.0303/9*COUNT(Q1740:Y1740),IF(paramètres!$B$28=2,(SUM(Q1740:AB1740))*0.0303/9*COUNT(Q1740:Y1740),"Missing Delta option"))</f>
        <v>Missing Delta option</v>
      </c>
      <c r="AP1740" s="13" t="str">
        <f>IF(paramètres!$B$28=1,(((SUM(Q1740:Z1740)/1.02)+SUM(AA1740:AB1740))+((SUM(AC1740:AL1740)/1.02)+SUM(AM1740:AO1740)))*cotpatr,IF(paramètres!$B$28=2,(SUM(Q1740:AO1740)*cotpatr),"Missing Delta Option"))</f>
        <v>Missing Delta Option</v>
      </c>
      <c r="AQ1740" s="13" t="str" cm="1">
        <f t="array" ref="AQ1740">IF(paramètres!$B$28=1,(((SUM(Q1740:Z1740)/1.02)+SUM(AA1740:AB1740))+((SUM(AC1740:AN1740)/1.02)+SUM(AM1740:AN1740)))/12*pécule,IF(paramètres!$B$28=2,SUM(Q1740:AN1740)/12*pécule,"Missing Delta Option"))</f>
        <v>Missing Delta Option</v>
      </c>
      <c r="AR1740" s="132" t="e">
        <f>IF(paramètres!$B$28=1,(((SUM(Q1740:Z1740)/1.02)+SUM(AA1740:AB1740))+((SUM(AC1740:AN1740)/1.02)+SUM(AM1740:AN1740)))+AO1740+AP1740+AQ1740,SUM(Q1740:AN1740)+AO1740+AP1740+AQ1740)</f>
        <v>#VALUE!</v>
      </c>
    </row>
    <row r="1741" spans="1:44" x14ac:dyDescent="0.25">
      <c r="A1741" s="131"/>
      <c r="B1741" s="39"/>
      <c r="C1741" s="39"/>
      <c r="D1741" s="93"/>
      <c r="E1741" s="68"/>
      <c r="F1741" s="40"/>
      <c r="G1741" s="94"/>
      <c r="H1741" s="38"/>
      <c r="I1741" s="95"/>
      <c r="J1741" s="40"/>
      <c r="K1741" s="38"/>
      <c r="L1741" s="95"/>
      <c r="M1741" s="40"/>
      <c r="N1741" s="38"/>
      <c r="O1741" s="95"/>
      <c r="P1741" s="68"/>
      <c r="Q1741" s="226"/>
      <c r="R1741" s="227"/>
      <c r="S1741" s="227"/>
      <c r="T1741" s="227"/>
      <c r="U1741" s="227"/>
      <c r="V1741" s="227"/>
      <c r="W1741" s="227"/>
      <c r="X1741" s="227"/>
      <c r="Y1741" s="227"/>
      <c r="Z1741" s="227"/>
      <c r="AA1741" s="227"/>
      <c r="AB1741" s="228"/>
      <c r="AC1741" s="149">
        <f>IF($D1741="",0,IF($E1741="",0,IF(VLOOKUP($E1741,paramètres!$E$33:$F$44,2,FALSE)&lt;=VLOOKUP($AC$18,paramètres!$E$33:$F$44,2,FALSE),Q1741*$D1741,0)))</f>
        <v>0</v>
      </c>
      <c r="AD1741" s="13">
        <f>IF($D1741="",0,IF($E1741="",0,IF(VLOOKUP($E1741,paramètres!$E$33:$F$44,2,FALSE)&lt;=VLOOKUP($AD$18,paramètres!$E$33:$F$44,2,FALSE),R1741*$D1741,0)))</f>
        <v>0</v>
      </c>
      <c r="AE1741" s="13">
        <f>IF($D1741="",0,IF($E1741="",0,IF(VLOOKUP($E1741,paramètres!$E$33:$F$44,2,FALSE)&lt;=VLOOKUP($AE$18,paramètres!$E$33:$F$44,2,FALSE),S1741*$D1741,0)))</f>
        <v>0</v>
      </c>
      <c r="AF1741" s="13">
        <f>IF($D1741="",0,IF($E1741="",0,IF(VLOOKUP($E1741,paramètres!$E$33:$F$44,2,FALSE)&lt;=VLOOKUP($AF$18,paramètres!$E$33:$F$44,2,FALSE),T1741*$D1741,0)))</f>
        <v>0</v>
      </c>
      <c r="AG1741" s="13">
        <f>IF($D1741="",0,IF($E1741="",0,IF(VLOOKUP($E1741,paramètres!$E$33:$F$44,2,FALSE)&lt;=VLOOKUP($AG$18,paramètres!$E$33:$F$44,2,FALSE),U1741*$D1741,0)))</f>
        <v>0</v>
      </c>
      <c r="AH1741" s="13">
        <f>IF($D1741="",0,IF($E1741="",0,IF(VLOOKUP($E1741,paramètres!$E$33:$F$44,2,FALSE)&lt;=VLOOKUP($AH$18,paramètres!$E$33:$F$44,2,FALSE),V1741*$D1741,0)))</f>
        <v>0</v>
      </c>
      <c r="AI1741" s="13">
        <f>IF($D1741="",0,IF($E1741="",0,IF(VLOOKUP($E1741,paramètres!$E$33:$F$44,2,FALSE)&lt;=VLOOKUP($AI$18,paramètres!$E$33:$F$44,2,FALSE),W1741*$D1741,0)))</f>
        <v>0</v>
      </c>
      <c r="AJ1741" s="13">
        <f>IF($D1741="",0,IF($E1741="",0,IF(VLOOKUP($E1741,paramètres!$E$33:$F$44,2,FALSE)&lt;=VLOOKUP($AJ$18,paramètres!$E$33:$F$44,2,FALSE),X1741*$D1741,0)))</f>
        <v>0</v>
      </c>
      <c r="AK1741" s="13">
        <f>IF($D1741="",0,IF($E1741="",0,IF(VLOOKUP($E1741,paramètres!$E$33:$F$44,2,FALSE)&lt;=VLOOKUP($AK$18,paramètres!$E$33:$F$44,2,FALSE),Y1741*$D1741,0)))</f>
        <v>0</v>
      </c>
      <c r="AL1741" s="13">
        <f>IF($D1741="",0,IF($E1741="",0,IF(VLOOKUP($E1741,paramètres!$E$33:$F$44,2,FALSE)&lt;=VLOOKUP($AL$18,paramètres!$E$33:$F$44,2,FALSE),Z1741*$D1741,0)))</f>
        <v>0</v>
      </c>
      <c r="AM1741" s="13">
        <f>IF($D1741="",0,IF($E1741="",0,IF(VLOOKUP($E1741,paramètres!$E$33:$F$44,2,FALSE)&lt;=VLOOKUP($AM$18,paramètres!$E$33:$F$44,2,FALSE),AA1741*$D1741,0)))</f>
        <v>0</v>
      </c>
      <c r="AN1741" s="154">
        <f>IF($D1741="",0,IF($E1741="",0,IF(VLOOKUP($E1741,paramètres!$E$33:$F$44,2,FALSE)&lt;=VLOOKUP($AN$18,paramètres!$E$33:$F$44,2,FALSE),AB1741*$D1741,0)))</f>
        <v>0</v>
      </c>
      <c r="AO1741" s="149" t="str">
        <f>IF(paramètres!$B$28=1,((SUM(Q1741:Z1741)/1.02)+SUM(AA1741:AB1741))*0.0303/9*COUNT(Q1741:Y1741),IF(paramètres!$B$28=2,(SUM(Q1741:AB1741))*0.0303/9*COUNT(Q1741:Y1741),"Missing Delta option"))</f>
        <v>Missing Delta option</v>
      </c>
      <c r="AP1741" s="13" t="str">
        <f>IF(paramètres!$B$28=1,(((SUM(Q1741:Z1741)/1.02)+SUM(AA1741:AB1741))+((SUM(AC1741:AL1741)/1.02)+SUM(AM1741:AO1741)))*cotpatr,IF(paramètres!$B$28=2,(SUM(Q1741:AO1741)*cotpatr),"Missing Delta Option"))</f>
        <v>Missing Delta Option</v>
      </c>
      <c r="AQ1741" s="13" t="str" cm="1">
        <f t="array" ref="AQ1741">IF(paramètres!$B$28=1,(((SUM(Q1741:Z1741)/1.02)+SUM(AA1741:AB1741))+((SUM(AC1741:AN1741)/1.02)+SUM(AM1741:AN1741)))/12*pécule,IF(paramètres!$B$28=2,SUM(Q1741:AN1741)/12*pécule,"Missing Delta Option"))</f>
        <v>Missing Delta Option</v>
      </c>
      <c r="AR1741" s="132" t="e">
        <f>IF(paramètres!$B$28=1,(((SUM(Q1741:Z1741)/1.02)+SUM(AA1741:AB1741))+((SUM(AC1741:AN1741)/1.02)+SUM(AM1741:AN1741)))+AO1741+AP1741+AQ1741,SUM(Q1741:AN1741)+AO1741+AP1741+AQ1741)</f>
        <v>#VALUE!</v>
      </c>
    </row>
    <row r="1742" spans="1:44" x14ac:dyDescent="0.25">
      <c r="A1742" s="131"/>
      <c r="B1742" s="39"/>
      <c r="C1742" s="39"/>
      <c r="D1742" s="93"/>
      <c r="E1742" s="68"/>
      <c r="F1742" s="40"/>
      <c r="G1742" s="94"/>
      <c r="H1742" s="38"/>
      <c r="I1742" s="95"/>
      <c r="J1742" s="40"/>
      <c r="K1742" s="38"/>
      <c r="L1742" s="95"/>
      <c r="M1742" s="40"/>
      <c r="N1742" s="38"/>
      <c r="O1742" s="95"/>
      <c r="P1742" s="68"/>
      <c r="Q1742" s="226"/>
      <c r="R1742" s="227"/>
      <c r="S1742" s="227"/>
      <c r="T1742" s="227"/>
      <c r="U1742" s="227"/>
      <c r="V1742" s="227"/>
      <c r="W1742" s="227"/>
      <c r="X1742" s="227"/>
      <c r="Y1742" s="227"/>
      <c r="Z1742" s="227"/>
      <c r="AA1742" s="227"/>
      <c r="AB1742" s="228"/>
      <c r="AC1742" s="149">
        <f>IF($D1742="",0,IF($E1742="",0,IF(VLOOKUP($E1742,paramètres!$E$33:$F$44,2,FALSE)&lt;=VLOOKUP($AC$18,paramètres!$E$33:$F$44,2,FALSE),Q1742*$D1742,0)))</f>
        <v>0</v>
      </c>
      <c r="AD1742" s="13">
        <f>IF($D1742="",0,IF($E1742="",0,IF(VLOOKUP($E1742,paramètres!$E$33:$F$44,2,FALSE)&lt;=VLOOKUP($AD$18,paramètres!$E$33:$F$44,2,FALSE),R1742*$D1742,0)))</f>
        <v>0</v>
      </c>
      <c r="AE1742" s="13">
        <f>IF($D1742="",0,IF($E1742="",0,IF(VLOOKUP($E1742,paramètres!$E$33:$F$44,2,FALSE)&lt;=VLOOKUP($AE$18,paramètres!$E$33:$F$44,2,FALSE),S1742*$D1742,0)))</f>
        <v>0</v>
      </c>
      <c r="AF1742" s="13">
        <f>IF($D1742="",0,IF($E1742="",0,IF(VLOOKUP($E1742,paramètres!$E$33:$F$44,2,FALSE)&lt;=VLOOKUP($AF$18,paramètres!$E$33:$F$44,2,FALSE),T1742*$D1742,0)))</f>
        <v>0</v>
      </c>
      <c r="AG1742" s="13">
        <f>IF($D1742="",0,IF($E1742="",0,IF(VLOOKUP($E1742,paramètres!$E$33:$F$44,2,FALSE)&lt;=VLOOKUP($AG$18,paramètres!$E$33:$F$44,2,FALSE),U1742*$D1742,0)))</f>
        <v>0</v>
      </c>
      <c r="AH1742" s="13">
        <f>IF($D1742="",0,IF($E1742="",0,IF(VLOOKUP($E1742,paramètres!$E$33:$F$44,2,FALSE)&lt;=VLOOKUP($AH$18,paramètres!$E$33:$F$44,2,FALSE),V1742*$D1742,0)))</f>
        <v>0</v>
      </c>
      <c r="AI1742" s="13">
        <f>IF($D1742="",0,IF($E1742="",0,IF(VLOOKUP($E1742,paramètres!$E$33:$F$44,2,FALSE)&lt;=VLOOKUP($AI$18,paramètres!$E$33:$F$44,2,FALSE),W1742*$D1742,0)))</f>
        <v>0</v>
      </c>
      <c r="AJ1742" s="13">
        <f>IF($D1742="",0,IF($E1742="",0,IF(VLOOKUP($E1742,paramètres!$E$33:$F$44,2,FALSE)&lt;=VLOOKUP($AJ$18,paramètres!$E$33:$F$44,2,FALSE),X1742*$D1742,0)))</f>
        <v>0</v>
      </c>
      <c r="AK1742" s="13">
        <f>IF($D1742="",0,IF($E1742="",0,IF(VLOOKUP($E1742,paramètres!$E$33:$F$44,2,FALSE)&lt;=VLOOKUP($AK$18,paramètres!$E$33:$F$44,2,FALSE),Y1742*$D1742,0)))</f>
        <v>0</v>
      </c>
      <c r="AL1742" s="13">
        <f>IF($D1742="",0,IF($E1742="",0,IF(VLOOKUP($E1742,paramètres!$E$33:$F$44,2,FALSE)&lt;=VLOOKUP($AL$18,paramètres!$E$33:$F$44,2,FALSE),Z1742*$D1742,0)))</f>
        <v>0</v>
      </c>
      <c r="AM1742" s="13">
        <f>IF($D1742="",0,IF($E1742="",0,IF(VLOOKUP($E1742,paramètres!$E$33:$F$44,2,FALSE)&lt;=VLOOKUP($AM$18,paramètres!$E$33:$F$44,2,FALSE),AA1742*$D1742,0)))</f>
        <v>0</v>
      </c>
      <c r="AN1742" s="154">
        <f>IF($D1742="",0,IF($E1742="",0,IF(VLOOKUP($E1742,paramètres!$E$33:$F$44,2,FALSE)&lt;=VLOOKUP($AN$18,paramètres!$E$33:$F$44,2,FALSE),AB1742*$D1742,0)))</f>
        <v>0</v>
      </c>
      <c r="AO1742" s="149" t="str">
        <f>IF(paramètres!$B$28=1,((SUM(Q1742:Z1742)/1.02)+SUM(AA1742:AB1742))*0.0303/9*COUNT(Q1742:Y1742),IF(paramètres!$B$28=2,(SUM(Q1742:AB1742))*0.0303/9*COUNT(Q1742:Y1742),"Missing Delta option"))</f>
        <v>Missing Delta option</v>
      </c>
      <c r="AP1742" s="13" t="str">
        <f>IF(paramètres!$B$28=1,(((SUM(Q1742:Z1742)/1.02)+SUM(AA1742:AB1742))+((SUM(AC1742:AL1742)/1.02)+SUM(AM1742:AO1742)))*cotpatr,IF(paramètres!$B$28=2,(SUM(Q1742:AO1742)*cotpatr),"Missing Delta Option"))</f>
        <v>Missing Delta Option</v>
      </c>
      <c r="AQ1742" s="13" t="str" cm="1">
        <f t="array" ref="AQ1742">IF(paramètres!$B$28=1,(((SUM(Q1742:Z1742)/1.02)+SUM(AA1742:AB1742))+((SUM(AC1742:AN1742)/1.02)+SUM(AM1742:AN1742)))/12*pécule,IF(paramètres!$B$28=2,SUM(Q1742:AN1742)/12*pécule,"Missing Delta Option"))</f>
        <v>Missing Delta Option</v>
      </c>
      <c r="AR1742" s="132" t="e">
        <f>IF(paramètres!$B$28=1,(((SUM(Q1742:Z1742)/1.02)+SUM(AA1742:AB1742))+((SUM(AC1742:AN1742)/1.02)+SUM(AM1742:AN1742)))+AO1742+AP1742+AQ1742,SUM(Q1742:AN1742)+AO1742+AP1742+AQ1742)</f>
        <v>#VALUE!</v>
      </c>
    </row>
    <row r="1743" spans="1:44" x14ac:dyDescent="0.25">
      <c r="A1743" s="131"/>
      <c r="B1743" s="39"/>
      <c r="C1743" s="39"/>
      <c r="D1743" s="93"/>
      <c r="E1743" s="68"/>
      <c r="F1743" s="40"/>
      <c r="G1743" s="94"/>
      <c r="H1743" s="38"/>
      <c r="I1743" s="95"/>
      <c r="J1743" s="40"/>
      <c r="K1743" s="38"/>
      <c r="L1743" s="95"/>
      <c r="M1743" s="40"/>
      <c r="N1743" s="38"/>
      <c r="O1743" s="95"/>
      <c r="P1743" s="68"/>
      <c r="Q1743" s="226"/>
      <c r="R1743" s="227"/>
      <c r="S1743" s="227"/>
      <c r="T1743" s="227"/>
      <c r="U1743" s="227"/>
      <c r="V1743" s="227"/>
      <c r="W1743" s="227"/>
      <c r="X1743" s="227"/>
      <c r="Y1743" s="227"/>
      <c r="Z1743" s="227"/>
      <c r="AA1743" s="227"/>
      <c r="AB1743" s="228"/>
      <c r="AC1743" s="149">
        <f>IF($D1743="",0,IF($E1743="",0,IF(VLOOKUP($E1743,paramètres!$E$33:$F$44,2,FALSE)&lt;=VLOOKUP($AC$18,paramètres!$E$33:$F$44,2,FALSE),Q1743*$D1743,0)))</f>
        <v>0</v>
      </c>
      <c r="AD1743" s="13">
        <f>IF($D1743="",0,IF($E1743="",0,IF(VLOOKUP($E1743,paramètres!$E$33:$F$44,2,FALSE)&lt;=VLOOKUP($AD$18,paramètres!$E$33:$F$44,2,FALSE),R1743*$D1743,0)))</f>
        <v>0</v>
      </c>
      <c r="AE1743" s="13">
        <f>IF($D1743="",0,IF($E1743="",0,IF(VLOOKUP($E1743,paramètres!$E$33:$F$44,2,FALSE)&lt;=VLOOKUP($AE$18,paramètres!$E$33:$F$44,2,FALSE),S1743*$D1743,0)))</f>
        <v>0</v>
      </c>
      <c r="AF1743" s="13">
        <f>IF($D1743="",0,IF($E1743="",0,IF(VLOOKUP($E1743,paramètres!$E$33:$F$44,2,FALSE)&lt;=VLOOKUP($AF$18,paramètres!$E$33:$F$44,2,FALSE),T1743*$D1743,0)))</f>
        <v>0</v>
      </c>
      <c r="AG1743" s="13">
        <f>IF($D1743="",0,IF($E1743="",0,IF(VLOOKUP($E1743,paramètres!$E$33:$F$44,2,FALSE)&lt;=VLOOKUP($AG$18,paramètres!$E$33:$F$44,2,FALSE),U1743*$D1743,0)))</f>
        <v>0</v>
      </c>
      <c r="AH1743" s="13">
        <f>IF($D1743="",0,IF($E1743="",0,IF(VLOOKUP($E1743,paramètres!$E$33:$F$44,2,FALSE)&lt;=VLOOKUP($AH$18,paramètres!$E$33:$F$44,2,FALSE),V1743*$D1743,0)))</f>
        <v>0</v>
      </c>
      <c r="AI1743" s="13">
        <f>IF($D1743="",0,IF($E1743="",0,IF(VLOOKUP($E1743,paramètres!$E$33:$F$44,2,FALSE)&lt;=VLOOKUP($AI$18,paramètres!$E$33:$F$44,2,FALSE),W1743*$D1743,0)))</f>
        <v>0</v>
      </c>
      <c r="AJ1743" s="13">
        <f>IF($D1743="",0,IF($E1743="",0,IF(VLOOKUP($E1743,paramètres!$E$33:$F$44,2,FALSE)&lt;=VLOOKUP($AJ$18,paramètres!$E$33:$F$44,2,FALSE),X1743*$D1743,0)))</f>
        <v>0</v>
      </c>
      <c r="AK1743" s="13">
        <f>IF($D1743="",0,IF($E1743="",0,IF(VLOOKUP($E1743,paramètres!$E$33:$F$44,2,FALSE)&lt;=VLOOKUP($AK$18,paramètres!$E$33:$F$44,2,FALSE),Y1743*$D1743,0)))</f>
        <v>0</v>
      </c>
      <c r="AL1743" s="13">
        <f>IF($D1743="",0,IF($E1743="",0,IF(VLOOKUP($E1743,paramètres!$E$33:$F$44,2,FALSE)&lt;=VLOOKUP($AL$18,paramètres!$E$33:$F$44,2,FALSE),Z1743*$D1743,0)))</f>
        <v>0</v>
      </c>
      <c r="AM1743" s="13">
        <f>IF($D1743="",0,IF($E1743="",0,IF(VLOOKUP($E1743,paramètres!$E$33:$F$44,2,FALSE)&lt;=VLOOKUP($AM$18,paramètres!$E$33:$F$44,2,FALSE),AA1743*$D1743,0)))</f>
        <v>0</v>
      </c>
      <c r="AN1743" s="154">
        <f>IF($D1743="",0,IF($E1743="",0,IF(VLOOKUP($E1743,paramètres!$E$33:$F$44,2,FALSE)&lt;=VLOOKUP($AN$18,paramètres!$E$33:$F$44,2,FALSE),AB1743*$D1743,0)))</f>
        <v>0</v>
      </c>
      <c r="AO1743" s="149" t="str">
        <f>IF(paramètres!$B$28=1,((SUM(Q1743:Z1743)/1.02)+SUM(AA1743:AB1743))*0.0303/9*COUNT(Q1743:Y1743),IF(paramètres!$B$28=2,(SUM(Q1743:AB1743))*0.0303/9*COUNT(Q1743:Y1743),"Missing Delta option"))</f>
        <v>Missing Delta option</v>
      </c>
      <c r="AP1743" s="13" t="str">
        <f>IF(paramètres!$B$28=1,(((SUM(Q1743:Z1743)/1.02)+SUM(AA1743:AB1743))+((SUM(AC1743:AL1743)/1.02)+SUM(AM1743:AO1743)))*cotpatr,IF(paramètres!$B$28=2,(SUM(Q1743:AO1743)*cotpatr),"Missing Delta Option"))</f>
        <v>Missing Delta Option</v>
      </c>
      <c r="AQ1743" s="13" t="str" cm="1">
        <f t="array" ref="AQ1743">IF(paramètres!$B$28=1,(((SUM(Q1743:Z1743)/1.02)+SUM(AA1743:AB1743))+((SUM(AC1743:AN1743)/1.02)+SUM(AM1743:AN1743)))/12*pécule,IF(paramètres!$B$28=2,SUM(Q1743:AN1743)/12*pécule,"Missing Delta Option"))</f>
        <v>Missing Delta Option</v>
      </c>
      <c r="AR1743" s="132" t="e">
        <f>IF(paramètres!$B$28=1,(((SUM(Q1743:Z1743)/1.02)+SUM(AA1743:AB1743))+((SUM(AC1743:AN1743)/1.02)+SUM(AM1743:AN1743)))+AO1743+AP1743+AQ1743,SUM(Q1743:AN1743)+AO1743+AP1743+AQ1743)</f>
        <v>#VALUE!</v>
      </c>
    </row>
    <row r="1744" spans="1:44" x14ac:dyDescent="0.25">
      <c r="A1744" s="131"/>
      <c r="B1744" s="39"/>
      <c r="C1744" s="39"/>
      <c r="D1744" s="93"/>
      <c r="E1744" s="68"/>
      <c r="F1744" s="40"/>
      <c r="G1744" s="94"/>
      <c r="H1744" s="38"/>
      <c r="I1744" s="95"/>
      <c r="J1744" s="40"/>
      <c r="K1744" s="38"/>
      <c r="L1744" s="95"/>
      <c r="M1744" s="40"/>
      <c r="N1744" s="38"/>
      <c r="O1744" s="95"/>
      <c r="P1744" s="68"/>
      <c r="Q1744" s="226"/>
      <c r="R1744" s="227"/>
      <c r="S1744" s="227"/>
      <c r="T1744" s="227"/>
      <c r="U1744" s="227"/>
      <c r="V1744" s="227"/>
      <c r="W1744" s="227"/>
      <c r="X1744" s="227"/>
      <c r="Y1744" s="227"/>
      <c r="Z1744" s="227"/>
      <c r="AA1744" s="227"/>
      <c r="AB1744" s="228"/>
      <c r="AC1744" s="149">
        <f>IF($D1744="",0,IF($E1744="",0,IF(VLOOKUP($E1744,paramètres!$E$33:$F$44,2,FALSE)&lt;=VLOOKUP($AC$18,paramètres!$E$33:$F$44,2,FALSE),Q1744*$D1744,0)))</f>
        <v>0</v>
      </c>
      <c r="AD1744" s="13">
        <f>IF($D1744="",0,IF($E1744="",0,IF(VLOOKUP($E1744,paramètres!$E$33:$F$44,2,FALSE)&lt;=VLOOKUP($AD$18,paramètres!$E$33:$F$44,2,FALSE),R1744*$D1744,0)))</f>
        <v>0</v>
      </c>
      <c r="AE1744" s="13">
        <f>IF($D1744="",0,IF($E1744="",0,IF(VLOOKUP($E1744,paramètres!$E$33:$F$44,2,FALSE)&lt;=VLOOKUP($AE$18,paramètres!$E$33:$F$44,2,FALSE),S1744*$D1744,0)))</f>
        <v>0</v>
      </c>
      <c r="AF1744" s="13">
        <f>IF($D1744="",0,IF($E1744="",0,IF(VLOOKUP($E1744,paramètres!$E$33:$F$44,2,FALSE)&lt;=VLOOKUP($AF$18,paramètres!$E$33:$F$44,2,FALSE),T1744*$D1744,0)))</f>
        <v>0</v>
      </c>
      <c r="AG1744" s="13">
        <f>IF($D1744="",0,IF($E1744="",0,IF(VLOOKUP($E1744,paramètres!$E$33:$F$44,2,FALSE)&lt;=VLOOKUP($AG$18,paramètres!$E$33:$F$44,2,FALSE),U1744*$D1744,0)))</f>
        <v>0</v>
      </c>
      <c r="AH1744" s="13">
        <f>IF($D1744="",0,IF($E1744="",0,IF(VLOOKUP($E1744,paramètres!$E$33:$F$44,2,FALSE)&lt;=VLOOKUP($AH$18,paramètres!$E$33:$F$44,2,FALSE),V1744*$D1744,0)))</f>
        <v>0</v>
      </c>
      <c r="AI1744" s="13">
        <f>IF($D1744="",0,IF($E1744="",0,IF(VLOOKUP($E1744,paramètres!$E$33:$F$44,2,FALSE)&lt;=VLOOKUP($AI$18,paramètres!$E$33:$F$44,2,FALSE),W1744*$D1744,0)))</f>
        <v>0</v>
      </c>
      <c r="AJ1744" s="13">
        <f>IF($D1744="",0,IF($E1744="",0,IF(VLOOKUP($E1744,paramètres!$E$33:$F$44,2,FALSE)&lt;=VLOOKUP($AJ$18,paramètres!$E$33:$F$44,2,FALSE),X1744*$D1744,0)))</f>
        <v>0</v>
      </c>
      <c r="AK1744" s="13">
        <f>IF($D1744="",0,IF($E1744="",0,IF(VLOOKUP($E1744,paramètres!$E$33:$F$44,2,FALSE)&lt;=VLOOKUP($AK$18,paramètres!$E$33:$F$44,2,FALSE),Y1744*$D1744,0)))</f>
        <v>0</v>
      </c>
      <c r="AL1744" s="13">
        <f>IF($D1744="",0,IF($E1744="",0,IF(VLOOKUP($E1744,paramètres!$E$33:$F$44,2,FALSE)&lt;=VLOOKUP($AL$18,paramètres!$E$33:$F$44,2,FALSE),Z1744*$D1744,0)))</f>
        <v>0</v>
      </c>
      <c r="AM1744" s="13">
        <f>IF($D1744="",0,IF($E1744="",0,IF(VLOOKUP($E1744,paramètres!$E$33:$F$44,2,FALSE)&lt;=VLOOKUP($AM$18,paramètres!$E$33:$F$44,2,FALSE),AA1744*$D1744,0)))</f>
        <v>0</v>
      </c>
      <c r="AN1744" s="154">
        <f>IF($D1744="",0,IF($E1744="",0,IF(VLOOKUP($E1744,paramètres!$E$33:$F$44,2,FALSE)&lt;=VLOOKUP($AN$18,paramètres!$E$33:$F$44,2,FALSE),AB1744*$D1744,0)))</f>
        <v>0</v>
      </c>
      <c r="AO1744" s="149" t="str">
        <f>IF(paramètres!$B$28=1,((SUM(Q1744:Z1744)/1.02)+SUM(AA1744:AB1744))*0.0303/9*COUNT(Q1744:Y1744),IF(paramètres!$B$28=2,(SUM(Q1744:AB1744))*0.0303/9*COUNT(Q1744:Y1744),"Missing Delta option"))</f>
        <v>Missing Delta option</v>
      </c>
      <c r="AP1744" s="13" t="str">
        <f>IF(paramètres!$B$28=1,(((SUM(Q1744:Z1744)/1.02)+SUM(AA1744:AB1744))+((SUM(AC1744:AL1744)/1.02)+SUM(AM1744:AO1744)))*cotpatr,IF(paramètres!$B$28=2,(SUM(Q1744:AO1744)*cotpatr),"Missing Delta Option"))</f>
        <v>Missing Delta Option</v>
      </c>
      <c r="AQ1744" s="13" t="str" cm="1">
        <f t="array" ref="AQ1744">IF(paramètres!$B$28=1,(((SUM(Q1744:Z1744)/1.02)+SUM(AA1744:AB1744))+((SUM(AC1744:AN1744)/1.02)+SUM(AM1744:AN1744)))/12*pécule,IF(paramètres!$B$28=2,SUM(Q1744:AN1744)/12*pécule,"Missing Delta Option"))</f>
        <v>Missing Delta Option</v>
      </c>
      <c r="AR1744" s="132" t="e">
        <f>IF(paramètres!$B$28=1,(((SUM(Q1744:Z1744)/1.02)+SUM(AA1744:AB1744))+((SUM(AC1744:AN1744)/1.02)+SUM(AM1744:AN1744)))+AO1744+AP1744+AQ1744,SUM(Q1744:AN1744)+AO1744+AP1744+AQ1744)</f>
        <v>#VALUE!</v>
      </c>
    </row>
    <row r="1745" spans="1:44" x14ac:dyDescent="0.25">
      <c r="A1745" s="131"/>
      <c r="B1745" s="39"/>
      <c r="C1745" s="39"/>
      <c r="D1745" s="93"/>
      <c r="E1745" s="68"/>
      <c r="F1745" s="40"/>
      <c r="G1745" s="94"/>
      <c r="H1745" s="38"/>
      <c r="I1745" s="95"/>
      <c r="J1745" s="40"/>
      <c r="K1745" s="38"/>
      <c r="L1745" s="95"/>
      <c r="M1745" s="40"/>
      <c r="N1745" s="38"/>
      <c r="O1745" s="95"/>
      <c r="P1745" s="68"/>
      <c r="Q1745" s="226"/>
      <c r="R1745" s="227"/>
      <c r="S1745" s="227"/>
      <c r="T1745" s="227"/>
      <c r="U1745" s="227"/>
      <c r="V1745" s="227"/>
      <c r="W1745" s="227"/>
      <c r="X1745" s="227"/>
      <c r="Y1745" s="227"/>
      <c r="Z1745" s="227"/>
      <c r="AA1745" s="227"/>
      <c r="AB1745" s="228"/>
      <c r="AC1745" s="149">
        <f>IF($D1745="",0,IF($E1745="",0,IF(VLOOKUP($E1745,paramètres!$E$33:$F$44,2,FALSE)&lt;=VLOOKUP($AC$18,paramètres!$E$33:$F$44,2,FALSE),Q1745*$D1745,0)))</f>
        <v>0</v>
      </c>
      <c r="AD1745" s="13">
        <f>IF($D1745="",0,IF($E1745="",0,IF(VLOOKUP($E1745,paramètres!$E$33:$F$44,2,FALSE)&lt;=VLOOKUP($AD$18,paramètres!$E$33:$F$44,2,FALSE),R1745*$D1745,0)))</f>
        <v>0</v>
      </c>
      <c r="AE1745" s="13">
        <f>IF($D1745="",0,IF($E1745="",0,IF(VLOOKUP($E1745,paramètres!$E$33:$F$44,2,FALSE)&lt;=VLOOKUP($AE$18,paramètres!$E$33:$F$44,2,FALSE),S1745*$D1745,0)))</f>
        <v>0</v>
      </c>
      <c r="AF1745" s="13">
        <f>IF($D1745="",0,IF($E1745="",0,IF(VLOOKUP($E1745,paramètres!$E$33:$F$44,2,FALSE)&lt;=VLOOKUP($AF$18,paramètres!$E$33:$F$44,2,FALSE),T1745*$D1745,0)))</f>
        <v>0</v>
      </c>
      <c r="AG1745" s="13">
        <f>IF($D1745="",0,IF($E1745="",0,IF(VLOOKUP($E1745,paramètres!$E$33:$F$44,2,FALSE)&lt;=VLOOKUP($AG$18,paramètres!$E$33:$F$44,2,FALSE),U1745*$D1745,0)))</f>
        <v>0</v>
      </c>
      <c r="AH1745" s="13">
        <f>IF($D1745="",0,IF($E1745="",0,IF(VLOOKUP($E1745,paramètres!$E$33:$F$44,2,FALSE)&lt;=VLOOKUP($AH$18,paramètres!$E$33:$F$44,2,FALSE),V1745*$D1745,0)))</f>
        <v>0</v>
      </c>
      <c r="AI1745" s="13">
        <f>IF($D1745="",0,IF($E1745="",0,IF(VLOOKUP($E1745,paramètres!$E$33:$F$44,2,FALSE)&lt;=VLOOKUP($AI$18,paramètres!$E$33:$F$44,2,FALSE),W1745*$D1745,0)))</f>
        <v>0</v>
      </c>
      <c r="AJ1745" s="13">
        <f>IF($D1745="",0,IF($E1745="",0,IF(VLOOKUP($E1745,paramètres!$E$33:$F$44,2,FALSE)&lt;=VLOOKUP($AJ$18,paramètres!$E$33:$F$44,2,FALSE),X1745*$D1745,0)))</f>
        <v>0</v>
      </c>
      <c r="AK1745" s="13">
        <f>IF($D1745="",0,IF($E1745="",0,IF(VLOOKUP($E1745,paramètres!$E$33:$F$44,2,FALSE)&lt;=VLOOKUP($AK$18,paramètres!$E$33:$F$44,2,FALSE),Y1745*$D1745,0)))</f>
        <v>0</v>
      </c>
      <c r="AL1745" s="13">
        <f>IF($D1745="",0,IF($E1745="",0,IF(VLOOKUP($E1745,paramètres!$E$33:$F$44,2,FALSE)&lt;=VLOOKUP($AL$18,paramètres!$E$33:$F$44,2,FALSE),Z1745*$D1745,0)))</f>
        <v>0</v>
      </c>
      <c r="AM1745" s="13">
        <f>IF($D1745="",0,IF($E1745="",0,IF(VLOOKUP($E1745,paramètres!$E$33:$F$44,2,FALSE)&lt;=VLOOKUP($AM$18,paramètres!$E$33:$F$44,2,FALSE),AA1745*$D1745,0)))</f>
        <v>0</v>
      </c>
      <c r="AN1745" s="154">
        <f>IF($D1745="",0,IF($E1745="",0,IF(VLOOKUP($E1745,paramètres!$E$33:$F$44,2,FALSE)&lt;=VLOOKUP($AN$18,paramètres!$E$33:$F$44,2,FALSE),AB1745*$D1745,0)))</f>
        <v>0</v>
      </c>
      <c r="AO1745" s="149" t="str">
        <f>IF(paramètres!$B$28=1,((SUM(Q1745:Z1745)/1.02)+SUM(AA1745:AB1745))*0.0303/9*COUNT(Q1745:Y1745),IF(paramètres!$B$28=2,(SUM(Q1745:AB1745))*0.0303/9*COUNT(Q1745:Y1745),"Missing Delta option"))</f>
        <v>Missing Delta option</v>
      </c>
      <c r="AP1745" s="13" t="str">
        <f>IF(paramètres!$B$28=1,(((SUM(Q1745:Z1745)/1.02)+SUM(AA1745:AB1745))+((SUM(AC1745:AL1745)/1.02)+SUM(AM1745:AO1745)))*cotpatr,IF(paramètres!$B$28=2,(SUM(Q1745:AO1745)*cotpatr),"Missing Delta Option"))</f>
        <v>Missing Delta Option</v>
      </c>
      <c r="AQ1745" s="13" t="str" cm="1">
        <f t="array" ref="AQ1745">IF(paramètres!$B$28=1,(((SUM(Q1745:Z1745)/1.02)+SUM(AA1745:AB1745))+((SUM(AC1745:AN1745)/1.02)+SUM(AM1745:AN1745)))/12*pécule,IF(paramètres!$B$28=2,SUM(Q1745:AN1745)/12*pécule,"Missing Delta Option"))</f>
        <v>Missing Delta Option</v>
      </c>
      <c r="AR1745" s="132" t="e">
        <f>IF(paramètres!$B$28=1,(((SUM(Q1745:Z1745)/1.02)+SUM(AA1745:AB1745))+((SUM(AC1745:AN1745)/1.02)+SUM(AM1745:AN1745)))+AO1745+AP1745+AQ1745,SUM(Q1745:AN1745)+AO1745+AP1745+AQ1745)</f>
        <v>#VALUE!</v>
      </c>
    </row>
    <row r="1746" spans="1:44" x14ac:dyDescent="0.25">
      <c r="A1746" s="131"/>
      <c r="B1746" s="39"/>
      <c r="C1746" s="39"/>
      <c r="D1746" s="93"/>
      <c r="E1746" s="68"/>
      <c r="F1746" s="40"/>
      <c r="G1746" s="94"/>
      <c r="H1746" s="38"/>
      <c r="I1746" s="95"/>
      <c r="J1746" s="40"/>
      <c r="K1746" s="38"/>
      <c r="L1746" s="95"/>
      <c r="M1746" s="40"/>
      <c r="N1746" s="38"/>
      <c r="O1746" s="95"/>
      <c r="P1746" s="68"/>
      <c r="Q1746" s="226"/>
      <c r="R1746" s="227"/>
      <c r="S1746" s="227"/>
      <c r="T1746" s="227"/>
      <c r="U1746" s="227"/>
      <c r="V1746" s="227"/>
      <c r="W1746" s="227"/>
      <c r="X1746" s="227"/>
      <c r="Y1746" s="227"/>
      <c r="Z1746" s="227"/>
      <c r="AA1746" s="227"/>
      <c r="AB1746" s="228"/>
      <c r="AC1746" s="149">
        <f>IF($D1746="",0,IF($E1746="",0,IF(VLOOKUP($E1746,paramètres!$E$33:$F$44,2,FALSE)&lt;=VLOOKUP($AC$18,paramètres!$E$33:$F$44,2,FALSE),Q1746*$D1746,0)))</f>
        <v>0</v>
      </c>
      <c r="AD1746" s="13">
        <f>IF($D1746="",0,IF($E1746="",0,IF(VLOOKUP($E1746,paramètres!$E$33:$F$44,2,FALSE)&lt;=VLOOKUP($AD$18,paramètres!$E$33:$F$44,2,FALSE),R1746*$D1746,0)))</f>
        <v>0</v>
      </c>
      <c r="AE1746" s="13">
        <f>IF($D1746="",0,IF($E1746="",0,IF(VLOOKUP($E1746,paramètres!$E$33:$F$44,2,FALSE)&lt;=VLOOKUP($AE$18,paramètres!$E$33:$F$44,2,FALSE),S1746*$D1746,0)))</f>
        <v>0</v>
      </c>
      <c r="AF1746" s="13">
        <f>IF($D1746="",0,IF($E1746="",0,IF(VLOOKUP($E1746,paramètres!$E$33:$F$44,2,FALSE)&lt;=VLOOKUP($AF$18,paramètres!$E$33:$F$44,2,FALSE),T1746*$D1746,0)))</f>
        <v>0</v>
      </c>
      <c r="AG1746" s="13">
        <f>IF($D1746="",0,IF($E1746="",0,IF(VLOOKUP($E1746,paramètres!$E$33:$F$44,2,FALSE)&lt;=VLOOKUP($AG$18,paramètres!$E$33:$F$44,2,FALSE),U1746*$D1746,0)))</f>
        <v>0</v>
      </c>
      <c r="AH1746" s="13">
        <f>IF($D1746="",0,IF($E1746="",0,IF(VLOOKUP($E1746,paramètres!$E$33:$F$44,2,FALSE)&lt;=VLOOKUP($AH$18,paramètres!$E$33:$F$44,2,FALSE),V1746*$D1746,0)))</f>
        <v>0</v>
      </c>
      <c r="AI1746" s="13">
        <f>IF($D1746="",0,IF($E1746="",0,IF(VLOOKUP($E1746,paramètres!$E$33:$F$44,2,FALSE)&lt;=VLOOKUP($AI$18,paramètres!$E$33:$F$44,2,FALSE),W1746*$D1746,0)))</f>
        <v>0</v>
      </c>
      <c r="AJ1746" s="13">
        <f>IF($D1746="",0,IF($E1746="",0,IF(VLOOKUP($E1746,paramètres!$E$33:$F$44,2,FALSE)&lt;=VLOOKUP($AJ$18,paramètres!$E$33:$F$44,2,FALSE),X1746*$D1746,0)))</f>
        <v>0</v>
      </c>
      <c r="AK1746" s="13">
        <f>IF($D1746="",0,IF($E1746="",0,IF(VLOOKUP($E1746,paramètres!$E$33:$F$44,2,FALSE)&lt;=VLOOKUP($AK$18,paramètres!$E$33:$F$44,2,FALSE),Y1746*$D1746,0)))</f>
        <v>0</v>
      </c>
      <c r="AL1746" s="13">
        <f>IF($D1746="",0,IF($E1746="",0,IF(VLOOKUP($E1746,paramètres!$E$33:$F$44,2,FALSE)&lt;=VLOOKUP($AL$18,paramètres!$E$33:$F$44,2,FALSE),Z1746*$D1746,0)))</f>
        <v>0</v>
      </c>
      <c r="AM1746" s="13">
        <f>IF($D1746="",0,IF($E1746="",0,IF(VLOOKUP($E1746,paramètres!$E$33:$F$44,2,FALSE)&lt;=VLOOKUP($AM$18,paramètres!$E$33:$F$44,2,FALSE),AA1746*$D1746,0)))</f>
        <v>0</v>
      </c>
      <c r="AN1746" s="154">
        <f>IF($D1746="",0,IF($E1746="",0,IF(VLOOKUP($E1746,paramètres!$E$33:$F$44,2,FALSE)&lt;=VLOOKUP($AN$18,paramètres!$E$33:$F$44,2,FALSE),AB1746*$D1746,0)))</f>
        <v>0</v>
      </c>
      <c r="AO1746" s="149" t="str">
        <f>IF(paramètres!$B$28=1,((SUM(Q1746:Z1746)/1.02)+SUM(AA1746:AB1746))*0.0303/9*COUNT(Q1746:Y1746),IF(paramètres!$B$28=2,(SUM(Q1746:AB1746))*0.0303/9*COUNT(Q1746:Y1746),"Missing Delta option"))</f>
        <v>Missing Delta option</v>
      </c>
      <c r="AP1746" s="13" t="str">
        <f>IF(paramètres!$B$28=1,(((SUM(Q1746:Z1746)/1.02)+SUM(AA1746:AB1746))+((SUM(AC1746:AL1746)/1.02)+SUM(AM1746:AO1746)))*cotpatr,IF(paramètres!$B$28=2,(SUM(Q1746:AO1746)*cotpatr),"Missing Delta Option"))</f>
        <v>Missing Delta Option</v>
      </c>
      <c r="AQ1746" s="13" t="str" cm="1">
        <f t="array" ref="AQ1746">IF(paramètres!$B$28=1,(((SUM(Q1746:Z1746)/1.02)+SUM(AA1746:AB1746))+((SUM(AC1746:AN1746)/1.02)+SUM(AM1746:AN1746)))/12*pécule,IF(paramètres!$B$28=2,SUM(Q1746:AN1746)/12*pécule,"Missing Delta Option"))</f>
        <v>Missing Delta Option</v>
      </c>
      <c r="AR1746" s="132" t="e">
        <f>IF(paramètres!$B$28=1,(((SUM(Q1746:Z1746)/1.02)+SUM(AA1746:AB1746))+((SUM(AC1746:AN1746)/1.02)+SUM(AM1746:AN1746)))+AO1746+AP1746+AQ1746,SUM(Q1746:AN1746)+AO1746+AP1746+AQ1746)</f>
        <v>#VALUE!</v>
      </c>
    </row>
    <row r="1747" spans="1:44" x14ac:dyDescent="0.25">
      <c r="A1747" s="131"/>
      <c r="B1747" s="39"/>
      <c r="C1747" s="39"/>
      <c r="D1747" s="93"/>
      <c r="E1747" s="68"/>
      <c r="F1747" s="40"/>
      <c r="G1747" s="94"/>
      <c r="H1747" s="38"/>
      <c r="I1747" s="95"/>
      <c r="J1747" s="40"/>
      <c r="K1747" s="38"/>
      <c r="L1747" s="95"/>
      <c r="M1747" s="40"/>
      <c r="N1747" s="38"/>
      <c r="O1747" s="95"/>
      <c r="P1747" s="68"/>
      <c r="Q1747" s="226"/>
      <c r="R1747" s="227"/>
      <c r="S1747" s="227"/>
      <c r="T1747" s="227"/>
      <c r="U1747" s="227"/>
      <c r="V1747" s="227"/>
      <c r="W1747" s="227"/>
      <c r="X1747" s="227"/>
      <c r="Y1747" s="227"/>
      <c r="Z1747" s="227"/>
      <c r="AA1747" s="227"/>
      <c r="AB1747" s="228"/>
      <c r="AC1747" s="149">
        <f>IF($D1747="",0,IF($E1747="",0,IF(VLOOKUP($E1747,paramètres!$E$33:$F$44,2,FALSE)&lt;=VLOOKUP($AC$18,paramètres!$E$33:$F$44,2,FALSE),Q1747*$D1747,0)))</f>
        <v>0</v>
      </c>
      <c r="AD1747" s="13">
        <f>IF($D1747="",0,IF($E1747="",0,IF(VLOOKUP($E1747,paramètres!$E$33:$F$44,2,FALSE)&lt;=VLOOKUP($AD$18,paramètres!$E$33:$F$44,2,FALSE),R1747*$D1747,0)))</f>
        <v>0</v>
      </c>
      <c r="AE1747" s="13">
        <f>IF($D1747="",0,IF($E1747="",0,IF(VLOOKUP($E1747,paramètres!$E$33:$F$44,2,FALSE)&lt;=VLOOKUP($AE$18,paramètres!$E$33:$F$44,2,FALSE),S1747*$D1747,0)))</f>
        <v>0</v>
      </c>
      <c r="AF1747" s="13">
        <f>IF($D1747="",0,IF($E1747="",0,IF(VLOOKUP($E1747,paramètres!$E$33:$F$44,2,FALSE)&lt;=VLOOKUP($AF$18,paramètres!$E$33:$F$44,2,FALSE),T1747*$D1747,0)))</f>
        <v>0</v>
      </c>
      <c r="AG1747" s="13">
        <f>IF($D1747="",0,IF($E1747="",0,IF(VLOOKUP($E1747,paramètres!$E$33:$F$44,2,FALSE)&lt;=VLOOKUP($AG$18,paramètres!$E$33:$F$44,2,FALSE),U1747*$D1747,0)))</f>
        <v>0</v>
      </c>
      <c r="AH1747" s="13">
        <f>IF($D1747="",0,IF($E1747="",0,IF(VLOOKUP($E1747,paramètres!$E$33:$F$44,2,FALSE)&lt;=VLOOKUP($AH$18,paramètres!$E$33:$F$44,2,FALSE),V1747*$D1747,0)))</f>
        <v>0</v>
      </c>
      <c r="AI1747" s="13">
        <f>IF($D1747="",0,IF($E1747="",0,IF(VLOOKUP($E1747,paramètres!$E$33:$F$44,2,FALSE)&lt;=VLOOKUP($AI$18,paramètres!$E$33:$F$44,2,FALSE),W1747*$D1747,0)))</f>
        <v>0</v>
      </c>
      <c r="AJ1747" s="13">
        <f>IF($D1747="",0,IF($E1747="",0,IF(VLOOKUP($E1747,paramètres!$E$33:$F$44,2,FALSE)&lt;=VLOOKUP($AJ$18,paramètres!$E$33:$F$44,2,FALSE),X1747*$D1747,0)))</f>
        <v>0</v>
      </c>
      <c r="AK1747" s="13">
        <f>IF($D1747="",0,IF($E1747="",0,IF(VLOOKUP($E1747,paramètres!$E$33:$F$44,2,FALSE)&lt;=VLOOKUP($AK$18,paramètres!$E$33:$F$44,2,FALSE),Y1747*$D1747,0)))</f>
        <v>0</v>
      </c>
      <c r="AL1747" s="13">
        <f>IF($D1747="",0,IF($E1747="",0,IF(VLOOKUP($E1747,paramètres!$E$33:$F$44,2,FALSE)&lt;=VLOOKUP($AL$18,paramètres!$E$33:$F$44,2,FALSE),Z1747*$D1747,0)))</f>
        <v>0</v>
      </c>
      <c r="AM1747" s="13">
        <f>IF($D1747="",0,IF($E1747="",0,IF(VLOOKUP($E1747,paramètres!$E$33:$F$44,2,FALSE)&lt;=VLOOKUP($AM$18,paramètres!$E$33:$F$44,2,FALSE),AA1747*$D1747,0)))</f>
        <v>0</v>
      </c>
      <c r="AN1747" s="154">
        <f>IF($D1747="",0,IF($E1747="",0,IF(VLOOKUP($E1747,paramètres!$E$33:$F$44,2,FALSE)&lt;=VLOOKUP($AN$18,paramètres!$E$33:$F$44,2,FALSE),AB1747*$D1747,0)))</f>
        <v>0</v>
      </c>
      <c r="AO1747" s="149" t="str">
        <f>IF(paramètres!$B$28=1,((SUM(Q1747:Z1747)/1.02)+SUM(AA1747:AB1747))*0.0303/9*COUNT(Q1747:Y1747),IF(paramètres!$B$28=2,(SUM(Q1747:AB1747))*0.0303/9*COUNT(Q1747:Y1747),"Missing Delta option"))</f>
        <v>Missing Delta option</v>
      </c>
      <c r="AP1747" s="13" t="str">
        <f>IF(paramètres!$B$28=1,(((SUM(Q1747:Z1747)/1.02)+SUM(AA1747:AB1747))+((SUM(AC1747:AL1747)/1.02)+SUM(AM1747:AO1747)))*cotpatr,IF(paramètres!$B$28=2,(SUM(Q1747:AO1747)*cotpatr),"Missing Delta Option"))</f>
        <v>Missing Delta Option</v>
      </c>
      <c r="AQ1747" s="13" t="str" cm="1">
        <f t="array" ref="AQ1747">IF(paramètres!$B$28=1,(((SUM(Q1747:Z1747)/1.02)+SUM(AA1747:AB1747))+((SUM(AC1747:AN1747)/1.02)+SUM(AM1747:AN1747)))/12*pécule,IF(paramètres!$B$28=2,SUM(Q1747:AN1747)/12*pécule,"Missing Delta Option"))</f>
        <v>Missing Delta Option</v>
      </c>
      <c r="AR1747" s="132" t="e">
        <f>IF(paramètres!$B$28=1,(((SUM(Q1747:Z1747)/1.02)+SUM(AA1747:AB1747))+((SUM(AC1747:AN1747)/1.02)+SUM(AM1747:AN1747)))+AO1747+AP1747+AQ1747,SUM(Q1747:AN1747)+AO1747+AP1747+AQ1747)</f>
        <v>#VALUE!</v>
      </c>
    </row>
    <row r="1748" spans="1:44" x14ac:dyDescent="0.25">
      <c r="A1748" s="131"/>
      <c r="B1748" s="39"/>
      <c r="C1748" s="39"/>
      <c r="D1748" s="93"/>
      <c r="E1748" s="68"/>
      <c r="F1748" s="40"/>
      <c r="G1748" s="94"/>
      <c r="H1748" s="38"/>
      <c r="I1748" s="95"/>
      <c r="J1748" s="40"/>
      <c r="K1748" s="38"/>
      <c r="L1748" s="95"/>
      <c r="M1748" s="40"/>
      <c r="N1748" s="38"/>
      <c r="O1748" s="95"/>
      <c r="P1748" s="68"/>
      <c r="Q1748" s="226"/>
      <c r="R1748" s="227"/>
      <c r="S1748" s="227"/>
      <c r="T1748" s="227"/>
      <c r="U1748" s="227"/>
      <c r="V1748" s="227"/>
      <c r="W1748" s="227"/>
      <c r="X1748" s="227"/>
      <c r="Y1748" s="227"/>
      <c r="Z1748" s="227"/>
      <c r="AA1748" s="227"/>
      <c r="AB1748" s="228"/>
      <c r="AC1748" s="149">
        <f>IF($D1748="",0,IF($E1748="",0,IF(VLOOKUP($E1748,paramètres!$E$33:$F$44,2,FALSE)&lt;=VLOOKUP($AC$18,paramètres!$E$33:$F$44,2,FALSE),Q1748*$D1748,0)))</f>
        <v>0</v>
      </c>
      <c r="AD1748" s="13">
        <f>IF($D1748="",0,IF($E1748="",0,IF(VLOOKUP($E1748,paramètres!$E$33:$F$44,2,FALSE)&lt;=VLOOKUP($AD$18,paramètres!$E$33:$F$44,2,FALSE),R1748*$D1748,0)))</f>
        <v>0</v>
      </c>
      <c r="AE1748" s="13">
        <f>IF($D1748="",0,IF($E1748="",0,IF(VLOOKUP($E1748,paramètres!$E$33:$F$44,2,FALSE)&lt;=VLOOKUP($AE$18,paramètres!$E$33:$F$44,2,FALSE),S1748*$D1748,0)))</f>
        <v>0</v>
      </c>
      <c r="AF1748" s="13">
        <f>IF($D1748="",0,IF($E1748="",0,IF(VLOOKUP($E1748,paramètres!$E$33:$F$44,2,FALSE)&lt;=VLOOKUP($AF$18,paramètres!$E$33:$F$44,2,FALSE),T1748*$D1748,0)))</f>
        <v>0</v>
      </c>
      <c r="AG1748" s="13">
        <f>IF($D1748="",0,IF($E1748="",0,IF(VLOOKUP($E1748,paramètres!$E$33:$F$44,2,FALSE)&lt;=VLOOKUP($AG$18,paramètres!$E$33:$F$44,2,FALSE),U1748*$D1748,0)))</f>
        <v>0</v>
      </c>
      <c r="AH1748" s="13">
        <f>IF($D1748="",0,IF($E1748="",0,IF(VLOOKUP($E1748,paramètres!$E$33:$F$44,2,FALSE)&lt;=VLOOKUP($AH$18,paramètres!$E$33:$F$44,2,FALSE),V1748*$D1748,0)))</f>
        <v>0</v>
      </c>
      <c r="AI1748" s="13">
        <f>IF($D1748="",0,IF($E1748="",0,IF(VLOOKUP($E1748,paramètres!$E$33:$F$44,2,FALSE)&lt;=VLOOKUP($AI$18,paramètres!$E$33:$F$44,2,FALSE),W1748*$D1748,0)))</f>
        <v>0</v>
      </c>
      <c r="AJ1748" s="13">
        <f>IF($D1748="",0,IF($E1748="",0,IF(VLOOKUP($E1748,paramètres!$E$33:$F$44,2,FALSE)&lt;=VLOOKUP($AJ$18,paramètres!$E$33:$F$44,2,FALSE),X1748*$D1748,0)))</f>
        <v>0</v>
      </c>
      <c r="AK1748" s="13">
        <f>IF($D1748="",0,IF($E1748="",0,IF(VLOOKUP($E1748,paramètres!$E$33:$F$44,2,FALSE)&lt;=VLOOKUP($AK$18,paramètres!$E$33:$F$44,2,FALSE),Y1748*$D1748,0)))</f>
        <v>0</v>
      </c>
      <c r="AL1748" s="13">
        <f>IF($D1748="",0,IF($E1748="",0,IF(VLOOKUP($E1748,paramètres!$E$33:$F$44,2,FALSE)&lt;=VLOOKUP($AL$18,paramètres!$E$33:$F$44,2,FALSE),Z1748*$D1748,0)))</f>
        <v>0</v>
      </c>
      <c r="AM1748" s="13">
        <f>IF($D1748="",0,IF($E1748="",0,IF(VLOOKUP($E1748,paramètres!$E$33:$F$44,2,FALSE)&lt;=VLOOKUP($AM$18,paramètres!$E$33:$F$44,2,FALSE),AA1748*$D1748,0)))</f>
        <v>0</v>
      </c>
      <c r="AN1748" s="154">
        <f>IF($D1748="",0,IF($E1748="",0,IF(VLOOKUP($E1748,paramètres!$E$33:$F$44,2,FALSE)&lt;=VLOOKUP($AN$18,paramètres!$E$33:$F$44,2,FALSE),AB1748*$D1748,0)))</f>
        <v>0</v>
      </c>
      <c r="AO1748" s="149" t="str">
        <f>IF(paramètres!$B$28=1,((SUM(Q1748:Z1748)/1.02)+SUM(AA1748:AB1748))*0.0303/9*COUNT(Q1748:Y1748),IF(paramètres!$B$28=2,(SUM(Q1748:AB1748))*0.0303/9*COUNT(Q1748:Y1748),"Missing Delta option"))</f>
        <v>Missing Delta option</v>
      </c>
      <c r="AP1748" s="13" t="str">
        <f>IF(paramètres!$B$28=1,(((SUM(Q1748:Z1748)/1.02)+SUM(AA1748:AB1748))+((SUM(AC1748:AL1748)/1.02)+SUM(AM1748:AO1748)))*cotpatr,IF(paramètres!$B$28=2,(SUM(Q1748:AO1748)*cotpatr),"Missing Delta Option"))</f>
        <v>Missing Delta Option</v>
      </c>
      <c r="AQ1748" s="13" t="str" cm="1">
        <f t="array" ref="AQ1748">IF(paramètres!$B$28=1,(((SUM(Q1748:Z1748)/1.02)+SUM(AA1748:AB1748))+((SUM(AC1748:AN1748)/1.02)+SUM(AM1748:AN1748)))/12*pécule,IF(paramètres!$B$28=2,SUM(Q1748:AN1748)/12*pécule,"Missing Delta Option"))</f>
        <v>Missing Delta Option</v>
      </c>
      <c r="AR1748" s="132" t="e">
        <f>IF(paramètres!$B$28=1,(((SUM(Q1748:Z1748)/1.02)+SUM(AA1748:AB1748))+((SUM(AC1748:AN1748)/1.02)+SUM(AM1748:AN1748)))+AO1748+AP1748+AQ1748,SUM(Q1748:AN1748)+AO1748+AP1748+AQ1748)</f>
        <v>#VALUE!</v>
      </c>
    </row>
    <row r="1749" spans="1:44" x14ac:dyDescent="0.25">
      <c r="A1749" s="131"/>
      <c r="B1749" s="39"/>
      <c r="C1749" s="39"/>
      <c r="D1749" s="93"/>
      <c r="E1749" s="68"/>
      <c r="F1749" s="40"/>
      <c r="G1749" s="94"/>
      <c r="H1749" s="38"/>
      <c r="I1749" s="95"/>
      <c r="J1749" s="40"/>
      <c r="K1749" s="38"/>
      <c r="L1749" s="95"/>
      <c r="M1749" s="40"/>
      <c r="N1749" s="38"/>
      <c r="O1749" s="95"/>
      <c r="P1749" s="68"/>
      <c r="Q1749" s="226"/>
      <c r="R1749" s="227"/>
      <c r="S1749" s="227"/>
      <c r="T1749" s="227"/>
      <c r="U1749" s="227"/>
      <c r="V1749" s="227"/>
      <c r="W1749" s="227"/>
      <c r="X1749" s="227"/>
      <c r="Y1749" s="227"/>
      <c r="Z1749" s="227"/>
      <c r="AA1749" s="227"/>
      <c r="AB1749" s="228"/>
      <c r="AC1749" s="149">
        <f>IF($D1749="",0,IF($E1749="",0,IF(VLOOKUP($E1749,paramètres!$E$33:$F$44,2,FALSE)&lt;=VLOOKUP($AC$18,paramètres!$E$33:$F$44,2,FALSE),Q1749*$D1749,0)))</f>
        <v>0</v>
      </c>
      <c r="AD1749" s="13">
        <f>IF($D1749="",0,IF($E1749="",0,IF(VLOOKUP($E1749,paramètres!$E$33:$F$44,2,FALSE)&lt;=VLOOKUP($AD$18,paramètres!$E$33:$F$44,2,FALSE),R1749*$D1749,0)))</f>
        <v>0</v>
      </c>
      <c r="AE1749" s="13">
        <f>IF($D1749="",0,IF($E1749="",0,IF(VLOOKUP($E1749,paramètres!$E$33:$F$44,2,FALSE)&lt;=VLOOKUP($AE$18,paramètres!$E$33:$F$44,2,FALSE),S1749*$D1749,0)))</f>
        <v>0</v>
      </c>
      <c r="AF1749" s="13">
        <f>IF($D1749="",0,IF($E1749="",0,IF(VLOOKUP($E1749,paramètres!$E$33:$F$44,2,FALSE)&lt;=VLOOKUP($AF$18,paramètres!$E$33:$F$44,2,FALSE),T1749*$D1749,0)))</f>
        <v>0</v>
      </c>
      <c r="AG1749" s="13">
        <f>IF($D1749="",0,IF($E1749="",0,IF(VLOOKUP($E1749,paramètres!$E$33:$F$44,2,FALSE)&lt;=VLOOKUP($AG$18,paramètres!$E$33:$F$44,2,FALSE),U1749*$D1749,0)))</f>
        <v>0</v>
      </c>
      <c r="AH1749" s="13">
        <f>IF($D1749="",0,IF($E1749="",0,IF(VLOOKUP($E1749,paramètres!$E$33:$F$44,2,FALSE)&lt;=VLOOKUP($AH$18,paramètres!$E$33:$F$44,2,FALSE),V1749*$D1749,0)))</f>
        <v>0</v>
      </c>
      <c r="AI1749" s="13">
        <f>IF($D1749="",0,IF($E1749="",0,IF(VLOOKUP($E1749,paramètres!$E$33:$F$44,2,FALSE)&lt;=VLOOKUP($AI$18,paramètres!$E$33:$F$44,2,FALSE),W1749*$D1749,0)))</f>
        <v>0</v>
      </c>
      <c r="AJ1749" s="13">
        <f>IF($D1749="",0,IF($E1749="",0,IF(VLOOKUP($E1749,paramètres!$E$33:$F$44,2,FALSE)&lt;=VLOOKUP($AJ$18,paramètres!$E$33:$F$44,2,FALSE),X1749*$D1749,0)))</f>
        <v>0</v>
      </c>
      <c r="AK1749" s="13">
        <f>IF($D1749="",0,IF($E1749="",0,IF(VLOOKUP($E1749,paramètres!$E$33:$F$44,2,FALSE)&lt;=VLOOKUP($AK$18,paramètres!$E$33:$F$44,2,FALSE),Y1749*$D1749,0)))</f>
        <v>0</v>
      </c>
      <c r="AL1749" s="13">
        <f>IF($D1749="",0,IF($E1749="",0,IF(VLOOKUP($E1749,paramètres!$E$33:$F$44,2,FALSE)&lt;=VLOOKUP($AL$18,paramètres!$E$33:$F$44,2,FALSE),Z1749*$D1749,0)))</f>
        <v>0</v>
      </c>
      <c r="AM1749" s="13">
        <f>IF($D1749="",0,IF($E1749="",0,IF(VLOOKUP($E1749,paramètres!$E$33:$F$44,2,FALSE)&lt;=VLOOKUP($AM$18,paramètres!$E$33:$F$44,2,FALSE),AA1749*$D1749,0)))</f>
        <v>0</v>
      </c>
      <c r="AN1749" s="154">
        <f>IF($D1749="",0,IF($E1749="",0,IF(VLOOKUP($E1749,paramètres!$E$33:$F$44,2,FALSE)&lt;=VLOOKUP($AN$18,paramètres!$E$33:$F$44,2,FALSE),AB1749*$D1749,0)))</f>
        <v>0</v>
      </c>
      <c r="AO1749" s="149" t="str">
        <f>IF(paramètres!$B$28=1,((SUM(Q1749:Z1749)/1.02)+SUM(AA1749:AB1749))*0.0303/9*COUNT(Q1749:Y1749),IF(paramètres!$B$28=2,(SUM(Q1749:AB1749))*0.0303/9*COUNT(Q1749:Y1749),"Missing Delta option"))</f>
        <v>Missing Delta option</v>
      </c>
      <c r="AP1749" s="13" t="str">
        <f>IF(paramètres!$B$28=1,(((SUM(Q1749:Z1749)/1.02)+SUM(AA1749:AB1749))+((SUM(AC1749:AL1749)/1.02)+SUM(AM1749:AO1749)))*cotpatr,IF(paramètres!$B$28=2,(SUM(Q1749:AO1749)*cotpatr),"Missing Delta Option"))</f>
        <v>Missing Delta Option</v>
      </c>
      <c r="AQ1749" s="13" t="str" cm="1">
        <f t="array" ref="AQ1749">IF(paramètres!$B$28=1,(((SUM(Q1749:Z1749)/1.02)+SUM(AA1749:AB1749))+((SUM(AC1749:AN1749)/1.02)+SUM(AM1749:AN1749)))/12*pécule,IF(paramètres!$B$28=2,SUM(Q1749:AN1749)/12*pécule,"Missing Delta Option"))</f>
        <v>Missing Delta Option</v>
      </c>
      <c r="AR1749" s="132" t="e">
        <f>IF(paramètres!$B$28=1,(((SUM(Q1749:Z1749)/1.02)+SUM(AA1749:AB1749))+((SUM(AC1749:AN1749)/1.02)+SUM(AM1749:AN1749)))+AO1749+AP1749+AQ1749,SUM(Q1749:AN1749)+AO1749+AP1749+AQ1749)</f>
        <v>#VALUE!</v>
      </c>
    </row>
    <row r="1750" spans="1:44" x14ac:dyDescent="0.25">
      <c r="A1750" s="131"/>
      <c r="B1750" s="39"/>
      <c r="C1750" s="39"/>
      <c r="D1750" s="93"/>
      <c r="E1750" s="68"/>
      <c r="F1750" s="40"/>
      <c r="G1750" s="94"/>
      <c r="H1750" s="38"/>
      <c r="I1750" s="95"/>
      <c r="J1750" s="40"/>
      <c r="K1750" s="38"/>
      <c r="L1750" s="95"/>
      <c r="M1750" s="40"/>
      <c r="N1750" s="38"/>
      <c r="O1750" s="95"/>
      <c r="P1750" s="68"/>
      <c r="Q1750" s="226"/>
      <c r="R1750" s="227"/>
      <c r="S1750" s="227"/>
      <c r="T1750" s="227"/>
      <c r="U1750" s="227"/>
      <c r="V1750" s="227"/>
      <c r="W1750" s="227"/>
      <c r="X1750" s="227"/>
      <c r="Y1750" s="227"/>
      <c r="Z1750" s="227"/>
      <c r="AA1750" s="227"/>
      <c r="AB1750" s="228"/>
      <c r="AC1750" s="149">
        <f>IF($D1750="",0,IF($E1750="",0,IF(VLOOKUP($E1750,paramètres!$E$33:$F$44,2,FALSE)&lt;=VLOOKUP($AC$18,paramètres!$E$33:$F$44,2,FALSE),Q1750*$D1750,0)))</f>
        <v>0</v>
      </c>
      <c r="AD1750" s="13">
        <f>IF($D1750="",0,IF($E1750="",0,IF(VLOOKUP($E1750,paramètres!$E$33:$F$44,2,FALSE)&lt;=VLOOKUP($AD$18,paramètres!$E$33:$F$44,2,FALSE),R1750*$D1750,0)))</f>
        <v>0</v>
      </c>
      <c r="AE1750" s="13">
        <f>IF($D1750="",0,IF($E1750="",0,IF(VLOOKUP($E1750,paramètres!$E$33:$F$44,2,FALSE)&lt;=VLOOKUP($AE$18,paramètres!$E$33:$F$44,2,FALSE),S1750*$D1750,0)))</f>
        <v>0</v>
      </c>
      <c r="AF1750" s="13">
        <f>IF($D1750="",0,IF($E1750="",0,IF(VLOOKUP($E1750,paramètres!$E$33:$F$44,2,FALSE)&lt;=VLOOKUP($AF$18,paramètres!$E$33:$F$44,2,FALSE),T1750*$D1750,0)))</f>
        <v>0</v>
      </c>
      <c r="AG1750" s="13">
        <f>IF($D1750="",0,IF($E1750="",0,IF(VLOOKUP($E1750,paramètres!$E$33:$F$44,2,FALSE)&lt;=VLOOKUP($AG$18,paramètres!$E$33:$F$44,2,FALSE),U1750*$D1750,0)))</f>
        <v>0</v>
      </c>
      <c r="AH1750" s="13">
        <f>IF($D1750="",0,IF($E1750="",0,IF(VLOOKUP($E1750,paramètres!$E$33:$F$44,2,FALSE)&lt;=VLOOKUP($AH$18,paramètres!$E$33:$F$44,2,FALSE),V1750*$D1750,0)))</f>
        <v>0</v>
      </c>
      <c r="AI1750" s="13">
        <f>IF($D1750="",0,IF($E1750="",0,IF(VLOOKUP($E1750,paramètres!$E$33:$F$44,2,FALSE)&lt;=VLOOKUP($AI$18,paramètres!$E$33:$F$44,2,FALSE),W1750*$D1750,0)))</f>
        <v>0</v>
      </c>
      <c r="AJ1750" s="13">
        <f>IF($D1750="",0,IF($E1750="",0,IF(VLOOKUP($E1750,paramètres!$E$33:$F$44,2,FALSE)&lt;=VLOOKUP($AJ$18,paramètres!$E$33:$F$44,2,FALSE),X1750*$D1750,0)))</f>
        <v>0</v>
      </c>
      <c r="AK1750" s="13">
        <f>IF($D1750="",0,IF($E1750="",0,IF(VLOOKUP($E1750,paramètres!$E$33:$F$44,2,FALSE)&lt;=VLOOKUP($AK$18,paramètres!$E$33:$F$44,2,FALSE),Y1750*$D1750,0)))</f>
        <v>0</v>
      </c>
      <c r="AL1750" s="13">
        <f>IF($D1750="",0,IF($E1750="",0,IF(VLOOKUP($E1750,paramètres!$E$33:$F$44,2,FALSE)&lt;=VLOOKUP($AL$18,paramètres!$E$33:$F$44,2,FALSE),Z1750*$D1750,0)))</f>
        <v>0</v>
      </c>
      <c r="AM1750" s="13">
        <f>IF($D1750="",0,IF($E1750="",0,IF(VLOOKUP($E1750,paramètres!$E$33:$F$44,2,FALSE)&lt;=VLOOKUP($AM$18,paramètres!$E$33:$F$44,2,FALSE),AA1750*$D1750,0)))</f>
        <v>0</v>
      </c>
      <c r="AN1750" s="154">
        <f>IF($D1750="",0,IF($E1750="",0,IF(VLOOKUP($E1750,paramètres!$E$33:$F$44,2,FALSE)&lt;=VLOOKUP($AN$18,paramètres!$E$33:$F$44,2,FALSE),AB1750*$D1750,0)))</f>
        <v>0</v>
      </c>
      <c r="AO1750" s="149" t="str">
        <f>IF(paramètres!$B$28=1,((SUM(Q1750:Z1750)/1.02)+SUM(AA1750:AB1750))*0.0303/9*COUNT(Q1750:Y1750),IF(paramètres!$B$28=2,(SUM(Q1750:AB1750))*0.0303/9*COUNT(Q1750:Y1750),"Missing Delta option"))</f>
        <v>Missing Delta option</v>
      </c>
      <c r="AP1750" s="13" t="str">
        <f>IF(paramètres!$B$28=1,(((SUM(Q1750:Z1750)/1.02)+SUM(AA1750:AB1750))+((SUM(AC1750:AL1750)/1.02)+SUM(AM1750:AO1750)))*cotpatr,IF(paramètres!$B$28=2,(SUM(Q1750:AO1750)*cotpatr),"Missing Delta Option"))</f>
        <v>Missing Delta Option</v>
      </c>
      <c r="AQ1750" s="13" t="str" cm="1">
        <f t="array" ref="AQ1750">IF(paramètres!$B$28=1,(((SUM(Q1750:Z1750)/1.02)+SUM(AA1750:AB1750))+((SUM(AC1750:AN1750)/1.02)+SUM(AM1750:AN1750)))/12*pécule,IF(paramètres!$B$28=2,SUM(Q1750:AN1750)/12*pécule,"Missing Delta Option"))</f>
        <v>Missing Delta Option</v>
      </c>
      <c r="AR1750" s="132" t="e">
        <f>IF(paramètres!$B$28=1,(((SUM(Q1750:Z1750)/1.02)+SUM(AA1750:AB1750))+((SUM(AC1750:AN1750)/1.02)+SUM(AM1750:AN1750)))+AO1750+AP1750+AQ1750,SUM(Q1750:AN1750)+AO1750+AP1750+AQ1750)</f>
        <v>#VALUE!</v>
      </c>
    </row>
    <row r="1751" spans="1:44" x14ac:dyDescent="0.25">
      <c r="A1751" s="131"/>
      <c r="B1751" s="39"/>
      <c r="C1751" s="39"/>
      <c r="D1751" s="93"/>
      <c r="E1751" s="68"/>
      <c r="F1751" s="40"/>
      <c r="G1751" s="94"/>
      <c r="H1751" s="38"/>
      <c r="I1751" s="95"/>
      <c r="J1751" s="40"/>
      <c r="K1751" s="38"/>
      <c r="L1751" s="95"/>
      <c r="M1751" s="40"/>
      <c r="N1751" s="38"/>
      <c r="O1751" s="95"/>
      <c r="P1751" s="68"/>
      <c r="Q1751" s="226"/>
      <c r="R1751" s="227"/>
      <c r="S1751" s="227"/>
      <c r="T1751" s="227"/>
      <c r="U1751" s="227"/>
      <c r="V1751" s="227"/>
      <c r="W1751" s="227"/>
      <c r="X1751" s="227"/>
      <c r="Y1751" s="227"/>
      <c r="Z1751" s="227"/>
      <c r="AA1751" s="227"/>
      <c r="AB1751" s="228"/>
      <c r="AC1751" s="149">
        <f>IF($D1751="",0,IF($E1751="",0,IF(VLOOKUP($E1751,paramètres!$E$33:$F$44,2,FALSE)&lt;=VLOOKUP($AC$18,paramètres!$E$33:$F$44,2,FALSE),Q1751*$D1751,0)))</f>
        <v>0</v>
      </c>
      <c r="AD1751" s="13">
        <f>IF($D1751="",0,IF($E1751="",0,IF(VLOOKUP($E1751,paramètres!$E$33:$F$44,2,FALSE)&lt;=VLOOKUP($AD$18,paramètres!$E$33:$F$44,2,FALSE),R1751*$D1751,0)))</f>
        <v>0</v>
      </c>
      <c r="AE1751" s="13">
        <f>IF($D1751="",0,IF($E1751="",0,IF(VLOOKUP($E1751,paramètres!$E$33:$F$44,2,FALSE)&lt;=VLOOKUP($AE$18,paramètres!$E$33:$F$44,2,FALSE),S1751*$D1751,0)))</f>
        <v>0</v>
      </c>
      <c r="AF1751" s="13">
        <f>IF($D1751="",0,IF($E1751="",0,IF(VLOOKUP($E1751,paramètres!$E$33:$F$44,2,FALSE)&lt;=VLOOKUP($AF$18,paramètres!$E$33:$F$44,2,FALSE),T1751*$D1751,0)))</f>
        <v>0</v>
      </c>
      <c r="AG1751" s="13">
        <f>IF($D1751="",0,IF($E1751="",0,IF(VLOOKUP($E1751,paramètres!$E$33:$F$44,2,FALSE)&lt;=VLOOKUP($AG$18,paramètres!$E$33:$F$44,2,FALSE),U1751*$D1751,0)))</f>
        <v>0</v>
      </c>
      <c r="AH1751" s="13">
        <f>IF($D1751="",0,IF($E1751="",0,IF(VLOOKUP($E1751,paramètres!$E$33:$F$44,2,FALSE)&lt;=VLOOKUP($AH$18,paramètres!$E$33:$F$44,2,FALSE),V1751*$D1751,0)))</f>
        <v>0</v>
      </c>
      <c r="AI1751" s="13">
        <f>IF($D1751="",0,IF($E1751="",0,IF(VLOOKUP($E1751,paramètres!$E$33:$F$44,2,FALSE)&lt;=VLOOKUP($AI$18,paramètres!$E$33:$F$44,2,FALSE),W1751*$D1751,0)))</f>
        <v>0</v>
      </c>
      <c r="AJ1751" s="13">
        <f>IF($D1751="",0,IF($E1751="",0,IF(VLOOKUP($E1751,paramètres!$E$33:$F$44,2,FALSE)&lt;=VLOOKUP($AJ$18,paramètres!$E$33:$F$44,2,FALSE),X1751*$D1751,0)))</f>
        <v>0</v>
      </c>
      <c r="AK1751" s="13">
        <f>IF($D1751="",0,IF($E1751="",0,IF(VLOOKUP($E1751,paramètres!$E$33:$F$44,2,FALSE)&lt;=VLOOKUP($AK$18,paramètres!$E$33:$F$44,2,FALSE),Y1751*$D1751,0)))</f>
        <v>0</v>
      </c>
      <c r="AL1751" s="13">
        <f>IF($D1751="",0,IF($E1751="",0,IF(VLOOKUP($E1751,paramètres!$E$33:$F$44,2,FALSE)&lt;=VLOOKUP($AL$18,paramètres!$E$33:$F$44,2,FALSE),Z1751*$D1751,0)))</f>
        <v>0</v>
      </c>
      <c r="AM1751" s="13">
        <f>IF($D1751="",0,IF($E1751="",0,IF(VLOOKUP($E1751,paramètres!$E$33:$F$44,2,FALSE)&lt;=VLOOKUP($AM$18,paramètres!$E$33:$F$44,2,FALSE),AA1751*$D1751,0)))</f>
        <v>0</v>
      </c>
      <c r="AN1751" s="154">
        <f>IF($D1751="",0,IF($E1751="",0,IF(VLOOKUP($E1751,paramètres!$E$33:$F$44,2,FALSE)&lt;=VLOOKUP($AN$18,paramètres!$E$33:$F$44,2,FALSE),AB1751*$D1751,0)))</f>
        <v>0</v>
      </c>
      <c r="AO1751" s="149" t="str">
        <f>IF(paramètres!$B$28=1,((SUM(Q1751:Z1751)/1.02)+SUM(AA1751:AB1751))*0.0303/9*COUNT(Q1751:Y1751),IF(paramètres!$B$28=2,(SUM(Q1751:AB1751))*0.0303/9*COUNT(Q1751:Y1751),"Missing Delta option"))</f>
        <v>Missing Delta option</v>
      </c>
      <c r="AP1751" s="13" t="str">
        <f>IF(paramètres!$B$28=1,(((SUM(Q1751:Z1751)/1.02)+SUM(AA1751:AB1751))+((SUM(AC1751:AL1751)/1.02)+SUM(AM1751:AO1751)))*cotpatr,IF(paramètres!$B$28=2,(SUM(Q1751:AO1751)*cotpatr),"Missing Delta Option"))</f>
        <v>Missing Delta Option</v>
      </c>
      <c r="AQ1751" s="13" t="str" cm="1">
        <f t="array" ref="AQ1751">IF(paramètres!$B$28=1,(((SUM(Q1751:Z1751)/1.02)+SUM(AA1751:AB1751))+((SUM(AC1751:AN1751)/1.02)+SUM(AM1751:AN1751)))/12*pécule,IF(paramètres!$B$28=2,SUM(Q1751:AN1751)/12*pécule,"Missing Delta Option"))</f>
        <v>Missing Delta Option</v>
      </c>
      <c r="AR1751" s="132" t="e">
        <f>IF(paramètres!$B$28=1,(((SUM(Q1751:Z1751)/1.02)+SUM(AA1751:AB1751))+((SUM(AC1751:AN1751)/1.02)+SUM(AM1751:AN1751)))+AO1751+AP1751+AQ1751,SUM(Q1751:AN1751)+AO1751+AP1751+AQ1751)</f>
        <v>#VALUE!</v>
      </c>
    </row>
    <row r="1752" spans="1:44" x14ac:dyDescent="0.25">
      <c r="A1752" s="131"/>
      <c r="B1752" s="39"/>
      <c r="C1752" s="39"/>
      <c r="D1752" s="93"/>
      <c r="E1752" s="68"/>
      <c r="F1752" s="40"/>
      <c r="G1752" s="94"/>
      <c r="H1752" s="38"/>
      <c r="I1752" s="95"/>
      <c r="J1752" s="40"/>
      <c r="K1752" s="38"/>
      <c r="L1752" s="95"/>
      <c r="M1752" s="40"/>
      <c r="N1752" s="38"/>
      <c r="O1752" s="95"/>
      <c r="P1752" s="68"/>
      <c r="Q1752" s="226"/>
      <c r="R1752" s="227"/>
      <c r="S1752" s="227"/>
      <c r="T1752" s="227"/>
      <c r="U1752" s="227"/>
      <c r="V1752" s="227"/>
      <c r="W1752" s="227"/>
      <c r="X1752" s="227"/>
      <c r="Y1752" s="227"/>
      <c r="Z1752" s="227"/>
      <c r="AA1752" s="227"/>
      <c r="AB1752" s="228"/>
      <c r="AC1752" s="149">
        <f>IF($D1752="",0,IF($E1752="",0,IF(VLOOKUP($E1752,paramètres!$E$33:$F$44,2,FALSE)&lt;=VLOOKUP($AC$18,paramètres!$E$33:$F$44,2,FALSE),Q1752*$D1752,0)))</f>
        <v>0</v>
      </c>
      <c r="AD1752" s="13">
        <f>IF($D1752="",0,IF($E1752="",0,IF(VLOOKUP($E1752,paramètres!$E$33:$F$44,2,FALSE)&lt;=VLOOKUP($AD$18,paramètres!$E$33:$F$44,2,FALSE),R1752*$D1752,0)))</f>
        <v>0</v>
      </c>
      <c r="AE1752" s="13">
        <f>IF($D1752="",0,IF($E1752="",0,IF(VLOOKUP($E1752,paramètres!$E$33:$F$44,2,FALSE)&lt;=VLOOKUP($AE$18,paramètres!$E$33:$F$44,2,FALSE),S1752*$D1752,0)))</f>
        <v>0</v>
      </c>
      <c r="AF1752" s="13">
        <f>IF($D1752="",0,IF($E1752="",0,IF(VLOOKUP($E1752,paramètres!$E$33:$F$44,2,FALSE)&lt;=VLOOKUP($AF$18,paramètres!$E$33:$F$44,2,FALSE),T1752*$D1752,0)))</f>
        <v>0</v>
      </c>
      <c r="AG1752" s="13">
        <f>IF($D1752="",0,IF($E1752="",0,IF(VLOOKUP($E1752,paramètres!$E$33:$F$44,2,FALSE)&lt;=VLOOKUP($AG$18,paramètres!$E$33:$F$44,2,FALSE),U1752*$D1752,0)))</f>
        <v>0</v>
      </c>
      <c r="AH1752" s="13">
        <f>IF($D1752="",0,IF($E1752="",0,IF(VLOOKUP($E1752,paramètres!$E$33:$F$44,2,FALSE)&lt;=VLOOKUP($AH$18,paramètres!$E$33:$F$44,2,FALSE),V1752*$D1752,0)))</f>
        <v>0</v>
      </c>
      <c r="AI1752" s="13">
        <f>IF($D1752="",0,IF($E1752="",0,IF(VLOOKUP($E1752,paramètres!$E$33:$F$44,2,FALSE)&lt;=VLOOKUP($AI$18,paramètres!$E$33:$F$44,2,FALSE),W1752*$D1752,0)))</f>
        <v>0</v>
      </c>
      <c r="AJ1752" s="13">
        <f>IF($D1752="",0,IF($E1752="",0,IF(VLOOKUP($E1752,paramètres!$E$33:$F$44,2,FALSE)&lt;=VLOOKUP($AJ$18,paramètres!$E$33:$F$44,2,FALSE),X1752*$D1752,0)))</f>
        <v>0</v>
      </c>
      <c r="AK1752" s="13">
        <f>IF($D1752="",0,IF($E1752="",0,IF(VLOOKUP($E1752,paramètres!$E$33:$F$44,2,FALSE)&lt;=VLOOKUP($AK$18,paramètres!$E$33:$F$44,2,FALSE),Y1752*$D1752,0)))</f>
        <v>0</v>
      </c>
      <c r="AL1752" s="13">
        <f>IF($D1752="",0,IF($E1752="",0,IF(VLOOKUP($E1752,paramètres!$E$33:$F$44,2,FALSE)&lt;=VLOOKUP($AL$18,paramètres!$E$33:$F$44,2,FALSE),Z1752*$D1752,0)))</f>
        <v>0</v>
      </c>
      <c r="AM1752" s="13">
        <f>IF($D1752="",0,IF($E1752="",0,IF(VLOOKUP($E1752,paramètres!$E$33:$F$44,2,FALSE)&lt;=VLOOKUP($AM$18,paramètres!$E$33:$F$44,2,FALSE),AA1752*$D1752,0)))</f>
        <v>0</v>
      </c>
      <c r="AN1752" s="154">
        <f>IF($D1752="",0,IF($E1752="",0,IF(VLOOKUP($E1752,paramètres!$E$33:$F$44,2,FALSE)&lt;=VLOOKUP($AN$18,paramètres!$E$33:$F$44,2,FALSE),AB1752*$D1752,0)))</f>
        <v>0</v>
      </c>
      <c r="AO1752" s="149" t="str">
        <f>IF(paramètres!$B$28=1,((SUM(Q1752:Z1752)/1.02)+SUM(AA1752:AB1752))*0.0303/9*COUNT(Q1752:Y1752),IF(paramètres!$B$28=2,(SUM(Q1752:AB1752))*0.0303/9*COUNT(Q1752:Y1752),"Missing Delta option"))</f>
        <v>Missing Delta option</v>
      </c>
      <c r="AP1752" s="13" t="str">
        <f>IF(paramètres!$B$28=1,(((SUM(Q1752:Z1752)/1.02)+SUM(AA1752:AB1752))+((SUM(AC1752:AL1752)/1.02)+SUM(AM1752:AO1752)))*cotpatr,IF(paramètres!$B$28=2,(SUM(Q1752:AO1752)*cotpatr),"Missing Delta Option"))</f>
        <v>Missing Delta Option</v>
      </c>
      <c r="AQ1752" s="13" t="str" cm="1">
        <f t="array" ref="AQ1752">IF(paramètres!$B$28=1,(((SUM(Q1752:Z1752)/1.02)+SUM(AA1752:AB1752))+((SUM(AC1752:AN1752)/1.02)+SUM(AM1752:AN1752)))/12*pécule,IF(paramètres!$B$28=2,SUM(Q1752:AN1752)/12*pécule,"Missing Delta Option"))</f>
        <v>Missing Delta Option</v>
      </c>
      <c r="AR1752" s="132" t="e">
        <f>IF(paramètres!$B$28=1,(((SUM(Q1752:Z1752)/1.02)+SUM(AA1752:AB1752))+((SUM(AC1752:AN1752)/1.02)+SUM(AM1752:AN1752)))+AO1752+AP1752+AQ1752,SUM(Q1752:AN1752)+AO1752+AP1752+AQ1752)</f>
        <v>#VALUE!</v>
      </c>
    </row>
    <row r="1753" spans="1:44" x14ac:dyDescent="0.25">
      <c r="A1753" s="131"/>
      <c r="B1753" s="39"/>
      <c r="C1753" s="39"/>
      <c r="D1753" s="93"/>
      <c r="E1753" s="68"/>
      <c r="F1753" s="40"/>
      <c r="G1753" s="94"/>
      <c r="H1753" s="38"/>
      <c r="I1753" s="95"/>
      <c r="J1753" s="40"/>
      <c r="K1753" s="38"/>
      <c r="L1753" s="95"/>
      <c r="M1753" s="40"/>
      <c r="N1753" s="38"/>
      <c r="O1753" s="95"/>
      <c r="P1753" s="68"/>
      <c r="Q1753" s="226"/>
      <c r="R1753" s="227"/>
      <c r="S1753" s="227"/>
      <c r="T1753" s="227"/>
      <c r="U1753" s="227"/>
      <c r="V1753" s="227"/>
      <c r="W1753" s="227"/>
      <c r="X1753" s="227"/>
      <c r="Y1753" s="227"/>
      <c r="Z1753" s="227"/>
      <c r="AA1753" s="227"/>
      <c r="AB1753" s="228"/>
      <c r="AC1753" s="149">
        <f>IF($D1753="",0,IF($E1753="",0,IF(VLOOKUP($E1753,paramètres!$E$33:$F$44,2,FALSE)&lt;=VLOOKUP($AC$18,paramètres!$E$33:$F$44,2,FALSE),Q1753*$D1753,0)))</f>
        <v>0</v>
      </c>
      <c r="AD1753" s="13">
        <f>IF($D1753="",0,IF($E1753="",0,IF(VLOOKUP($E1753,paramètres!$E$33:$F$44,2,FALSE)&lt;=VLOOKUP($AD$18,paramètres!$E$33:$F$44,2,FALSE),R1753*$D1753,0)))</f>
        <v>0</v>
      </c>
      <c r="AE1753" s="13">
        <f>IF($D1753="",0,IF($E1753="",0,IF(VLOOKUP($E1753,paramètres!$E$33:$F$44,2,FALSE)&lt;=VLOOKUP($AE$18,paramètres!$E$33:$F$44,2,FALSE),S1753*$D1753,0)))</f>
        <v>0</v>
      </c>
      <c r="AF1753" s="13">
        <f>IF($D1753="",0,IF($E1753="",0,IF(VLOOKUP($E1753,paramètres!$E$33:$F$44,2,FALSE)&lt;=VLOOKUP($AF$18,paramètres!$E$33:$F$44,2,FALSE),T1753*$D1753,0)))</f>
        <v>0</v>
      </c>
      <c r="AG1753" s="13">
        <f>IF($D1753="",0,IF($E1753="",0,IF(VLOOKUP($E1753,paramètres!$E$33:$F$44,2,FALSE)&lt;=VLOOKUP($AG$18,paramètres!$E$33:$F$44,2,FALSE),U1753*$D1753,0)))</f>
        <v>0</v>
      </c>
      <c r="AH1753" s="13">
        <f>IF($D1753="",0,IF($E1753="",0,IF(VLOOKUP($E1753,paramètres!$E$33:$F$44,2,FALSE)&lt;=VLOOKUP($AH$18,paramètres!$E$33:$F$44,2,FALSE),V1753*$D1753,0)))</f>
        <v>0</v>
      </c>
      <c r="AI1753" s="13">
        <f>IF($D1753="",0,IF($E1753="",0,IF(VLOOKUP($E1753,paramètres!$E$33:$F$44,2,FALSE)&lt;=VLOOKUP($AI$18,paramètres!$E$33:$F$44,2,FALSE),W1753*$D1753,0)))</f>
        <v>0</v>
      </c>
      <c r="AJ1753" s="13">
        <f>IF($D1753="",0,IF($E1753="",0,IF(VLOOKUP($E1753,paramètres!$E$33:$F$44,2,FALSE)&lt;=VLOOKUP($AJ$18,paramètres!$E$33:$F$44,2,FALSE),X1753*$D1753,0)))</f>
        <v>0</v>
      </c>
      <c r="AK1753" s="13">
        <f>IF($D1753="",0,IF($E1753="",0,IF(VLOOKUP($E1753,paramètres!$E$33:$F$44,2,FALSE)&lt;=VLOOKUP($AK$18,paramètres!$E$33:$F$44,2,FALSE),Y1753*$D1753,0)))</f>
        <v>0</v>
      </c>
      <c r="AL1753" s="13">
        <f>IF($D1753="",0,IF($E1753="",0,IF(VLOOKUP($E1753,paramètres!$E$33:$F$44,2,FALSE)&lt;=VLOOKUP($AL$18,paramètres!$E$33:$F$44,2,FALSE),Z1753*$D1753,0)))</f>
        <v>0</v>
      </c>
      <c r="AM1753" s="13">
        <f>IF($D1753="",0,IF($E1753="",0,IF(VLOOKUP($E1753,paramètres!$E$33:$F$44,2,FALSE)&lt;=VLOOKUP($AM$18,paramètres!$E$33:$F$44,2,FALSE),AA1753*$D1753,0)))</f>
        <v>0</v>
      </c>
      <c r="AN1753" s="154">
        <f>IF($D1753="",0,IF($E1753="",0,IF(VLOOKUP($E1753,paramètres!$E$33:$F$44,2,FALSE)&lt;=VLOOKUP($AN$18,paramètres!$E$33:$F$44,2,FALSE),AB1753*$D1753,0)))</f>
        <v>0</v>
      </c>
      <c r="AO1753" s="149" t="str">
        <f>IF(paramètres!$B$28=1,((SUM(Q1753:Z1753)/1.02)+SUM(AA1753:AB1753))*0.0303/9*COUNT(Q1753:Y1753),IF(paramètres!$B$28=2,(SUM(Q1753:AB1753))*0.0303/9*COUNT(Q1753:Y1753),"Missing Delta option"))</f>
        <v>Missing Delta option</v>
      </c>
      <c r="AP1753" s="13" t="str">
        <f>IF(paramètres!$B$28=1,(((SUM(Q1753:Z1753)/1.02)+SUM(AA1753:AB1753))+((SUM(AC1753:AL1753)/1.02)+SUM(AM1753:AO1753)))*cotpatr,IF(paramètres!$B$28=2,(SUM(Q1753:AO1753)*cotpatr),"Missing Delta Option"))</f>
        <v>Missing Delta Option</v>
      </c>
      <c r="AQ1753" s="13" t="str" cm="1">
        <f t="array" ref="AQ1753">IF(paramètres!$B$28=1,(((SUM(Q1753:Z1753)/1.02)+SUM(AA1753:AB1753))+((SUM(AC1753:AN1753)/1.02)+SUM(AM1753:AN1753)))/12*pécule,IF(paramètres!$B$28=2,SUM(Q1753:AN1753)/12*pécule,"Missing Delta Option"))</f>
        <v>Missing Delta Option</v>
      </c>
      <c r="AR1753" s="132" t="e">
        <f>IF(paramètres!$B$28=1,(((SUM(Q1753:Z1753)/1.02)+SUM(AA1753:AB1753))+((SUM(AC1753:AN1753)/1.02)+SUM(AM1753:AN1753)))+AO1753+AP1753+AQ1753,SUM(Q1753:AN1753)+AO1753+AP1753+AQ1753)</f>
        <v>#VALUE!</v>
      </c>
    </row>
    <row r="1754" spans="1:44" x14ac:dyDescent="0.25">
      <c r="A1754" s="131"/>
      <c r="B1754" s="39"/>
      <c r="C1754" s="39"/>
      <c r="D1754" s="93"/>
      <c r="E1754" s="68"/>
      <c r="F1754" s="40"/>
      <c r="G1754" s="94"/>
      <c r="H1754" s="38"/>
      <c r="I1754" s="95"/>
      <c r="J1754" s="40"/>
      <c r="K1754" s="38"/>
      <c r="L1754" s="95"/>
      <c r="M1754" s="40"/>
      <c r="N1754" s="38"/>
      <c r="O1754" s="95"/>
      <c r="P1754" s="68"/>
      <c r="Q1754" s="226"/>
      <c r="R1754" s="227"/>
      <c r="S1754" s="227"/>
      <c r="T1754" s="227"/>
      <c r="U1754" s="227"/>
      <c r="V1754" s="227"/>
      <c r="W1754" s="227"/>
      <c r="X1754" s="227"/>
      <c r="Y1754" s="227"/>
      <c r="Z1754" s="227"/>
      <c r="AA1754" s="227"/>
      <c r="AB1754" s="228"/>
      <c r="AC1754" s="149">
        <f>IF($D1754="",0,IF($E1754="",0,IF(VLOOKUP($E1754,paramètres!$E$33:$F$44,2,FALSE)&lt;=VLOOKUP($AC$18,paramètres!$E$33:$F$44,2,FALSE),Q1754*$D1754,0)))</f>
        <v>0</v>
      </c>
      <c r="AD1754" s="13">
        <f>IF($D1754="",0,IF($E1754="",0,IF(VLOOKUP($E1754,paramètres!$E$33:$F$44,2,FALSE)&lt;=VLOOKUP($AD$18,paramètres!$E$33:$F$44,2,FALSE),R1754*$D1754,0)))</f>
        <v>0</v>
      </c>
      <c r="AE1754" s="13">
        <f>IF($D1754="",0,IF($E1754="",0,IF(VLOOKUP($E1754,paramètres!$E$33:$F$44,2,FALSE)&lt;=VLOOKUP($AE$18,paramètres!$E$33:$F$44,2,FALSE),S1754*$D1754,0)))</f>
        <v>0</v>
      </c>
      <c r="AF1754" s="13">
        <f>IF($D1754="",0,IF($E1754="",0,IF(VLOOKUP($E1754,paramètres!$E$33:$F$44,2,FALSE)&lt;=VLOOKUP($AF$18,paramètres!$E$33:$F$44,2,FALSE),T1754*$D1754,0)))</f>
        <v>0</v>
      </c>
      <c r="AG1754" s="13">
        <f>IF($D1754="",0,IF($E1754="",0,IF(VLOOKUP($E1754,paramètres!$E$33:$F$44,2,FALSE)&lt;=VLOOKUP($AG$18,paramètres!$E$33:$F$44,2,FALSE),U1754*$D1754,0)))</f>
        <v>0</v>
      </c>
      <c r="AH1754" s="13">
        <f>IF($D1754="",0,IF($E1754="",0,IF(VLOOKUP($E1754,paramètres!$E$33:$F$44,2,FALSE)&lt;=VLOOKUP($AH$18,paramètres!$E$33:$F$44,2,FALSE),V1754*$D1754,0)))</f>
        <v>0</v>
      </c>
      <c r="AI1754" s="13">
        <f>IF($D1754="",0,IF($E1754="",0,IF(VLOOKUP($E1754,paramètres!$E$33:$F$44,2,FALSE)&lt;=VLOOKUP($AI$18,paramètres!$E$33:$F$44,2,FALSE),W1754*$D1754,0)))</f>
        <v>0</v>
      </c>
      <c r="AJ1754" s="13">
        <f>IF($D1754="",0,IF($E1754="",0,IF(VLOOKUP($E1754,paramètres!$E$33:$F$44,2,FALSE)&lt;=VLOOKUP($AJ$18,paramètres!$E$33:$F$44,2,FALSE),X1754*$D1754,0)))</f>
        <v>0</v>
      </c>
      <c r="AK1754" s="13">
        <f>IF($D1754="",0,IF($E1754="",0,IF(VLOOKUP($E1754,paramètres!$E$33:$F$44,2,FALSE)&lt;=VLOOKUP($AK$18,paramètres!$E$33:$F$44,2,FALSE),Y1754*$D1754,0)))</f>
        <v>0</v>
      </c>
      <c r="AL1754" s="13">
        <f>IF($D1754="",0,IF($E1754="",0,IF(VLOOKUP($E1754,paramètres!$E$33:$F$44,2,FALSE)&lt;=VLOOKUP($AL$18,paramètres!$E$33:$F$44,2,FALSE),Z1754*$D1754,0)))</f>
        <v>0</v>
      </c>
      <c r="AM1754" s="13">
        <f>IF($D1754="",0,IF($E1754="",0,IF(VLOOKUP($E1754,paramètres!$E$33:$F$44,2,FALSE)&lt;=VLOOKUP($AM$18,paramètres!$E$33:$F$44,2,FALSE),AA1754*$D1754,0)))</f>
        <v>0</v>
      </c>
      <c r="AN1754" s="154">
        <f>IF($D1754="",0,IF($E1754="",0,IF(VLOOKUP($E1754,paramètres!$E$33:$F$44,2,FALSE)&lt;=VLOOKUP($AN$18,paramètres!$E$33:$F$44,2,FALSE),AB1754*$D1754,0)))</f>
        <v>0</v>
      </c>
      <c r="AO1754" s="149" t="str">
        <f>IF(paramètres!$B$28=1,((SUM(Q1754:Z1754)/1.02)+SUM(AA1754:AB1754))*0.0303/9*COUNT(Q1754:Y1754),IF(paramètres!$B$28=2,(SUM(Q1754:AB1754))*0.0303/9*COUNT(Q1754:Y1754),"Missing Delta option"))</f>
        <v>Missing Delta option</v>
      </c>
      <c r="AP1754" s="13" t="str">
        <f>IF(paramètres!$B$28=1,(((SUM(Q1754:Z1754)/1.02)+SUM(AA1754:AB1754))+((SUM(AC1754:AL1754)/1.02)+SUM(AM1754:AO1754)))*cotpatr,IF(paramètres!$B$28=2,(SUM(Q1754:AO1754)*cotpatr),"Missing Delta Option"))</f>
        <v>Missing Delta Option</v>
      </c>
      <c r="AQ1754" s="13" t="str" cm="1">
        <f t="array" ref="AQ1754">IF(paramètres!$B$28=1,(((SUM(Q1754:Z1754)/1.02)+SUM(AA1754:AB1754))+((SUM(AC1754:AN1754)/1.02)+SUM(AM1754:AN1754)))/12*pécule,IF(paramètres!$B$28=2,SUM(Q1754:AN1754)/12*pécule,"Missing Delta Option"))</f>
        <v>Missing Delta Option</v>
      </c>
      <c r="AR1754" s="132" t="e">
        <f>IF(paramètres!$B$28=1,(((SUM(Q1754:Z1754)/1.02)+SUM(AA1754:AB1754))+((SUM(AC1754:AN1754)/1.02)+SUM(AM1754:AN1754)))+AO1754+AP1754+AQ1754,SUM(Q1754:AN1754)+AO1754+AP1754+AQ1754)</f>
        <v>#VALUE!</v>
      </c>
    </row>
    <row r="1755" spans="1:44" x14ac:dyDescent="0.25">
      <c r="A1755" s="131"/>
      <c r="B1755" s="39"/>
      <c r="C1755" s="39"/>
      <c r="D1755" s="93"/>
      <c r="E1755" s="68"/>
      <c r="F1755" s="40"/>
      <c r="G1755" s="94"/>
      <c r="H1755" s="38"/>
      <c r="I1755" s="95"/>
      <c r="J1755" s="40"/>
      <c r="K1755" s="38"/>
      <c r="L1755" s="95"/>
      <c r="M1755" s="40"/>
      <c r="N1755" s="38"/>
      <c r="O1755" s="95"/>
      <c r="P1755" s="68"/>
      <c r="Q1755" s="226"/>
      <c r="R1755" s="227"/>
      <c r="S1755" s="227"/>
      <c r="T1755" s="227"/>
      <c r="U1755" s="227"/>
      <c r="V1755" s="227"/>
      <c r="W1755" s="227"/>
      <c r="X1755" s="227"/>
      <c r="Y1755" s="227"/>
      <c r="Z1755" s="227"/>
      <c r="AA1755" s="227"/>
      <c r="AB1755" s="228"/>
      <c r="AC1755" s="149">
        <f>IF($D1755="",0,IF($E1755="",0,IF(VLOOKUP($E1755,paramètres!$E$33:$F$44,2,FALSE)&lt;=VLOOKUP($AC$18,paramètres!$E$33:$F$44,2,FALSE),Q1755*$D1755,0)))</f>
        <v>0</v>
      </c>
      <c r="AD1755" s="13">
        <f>IF($D1755="",0,IF($E1755="",0,IF(VLOOKUP($E1755,paramètres!$E$33:$F$44,2,FALSE)&lt;=VLOOKUP($AD$18,paramètres!$E$33:$F$44,2,FALSE),R1755*$D1755,0)))</f>
        <v>0</v>
      </c>
      <c r="AE1755" s="13">
        <f>IF($D1755="",0,IF($E1755="",0,IF(VLOOKUP($E1755,paramètres!$E$33:$F$44,2,FALSE)&lt;=VLOOKUP($AE$18,paramètres!$E$33:$F$44,2,FALSE),S1755*$D1755,0)))</f>
        <v>0</v>
      </c>
      <c r="AF1755" s="13">
        <f>IF($D1755="",0,IF($E1755="",0,IF(VLOOKUP($E1755,paramètres!$E$33:$F$44,2,FALSE)&lt;=VLOOKUP($AF$18,paramètres!$E$33:$F$44,2,FALSE),T1755*$D1755,0)))</f>
        <v>0</v>
      </c>
      <c r="AG1755" s="13">
        <f>IF($D1755="",0,IF($E1755="",0,IF(VLOOKUP($E1755,paramètres!$E$33:$F$44,2,FALSE)&lt;=VLOOKUP($AG$18,paramètres!$E$33:$F$44,2,FALSE),U1755*$D1755,0)))</f>
        <v>0</v>
      </c>
      <c r="AH1755" s="13">
        <f>IF($D1755="",0,IF($E1755="",0,IF(VLOOKUP($E1755,paramètres!$E$33:$F$44,2,FALSE)&lt;=VLOOKUP($AH$18,paramètres!$E$33:$F$44,2,FALSE),V1755*$D1755,0)))</f>
        <v>0</v>
      </c>
      <c r="AI1755" s="13">
        <f>IF($D1755="",0,IF($E1755="",0,IF(VLOOKUP($E1755,paramètres!$E$33:$F$44,2,FALSE)&lt;=VLOOKUP($AI$18,paramètres!$E$33:$F$44,2,FALSE),W1755*$D1755,0)))</f>
        <v>0</v>
      </c>
      <c r="AJ1755" s="13">
        <f>IF($D1755="",0,IF($E1755="",0,IF(VLOOKUP($E1755,paramètres!$E$33:$F$44,2,FALSE)&lt;=VLOOKUP($AJ$18,paramètres!$E$33:$F$44,2,FALSE),X1755*$D1755,0)))</f>
        <v>0</v>
      </c>
      <c r="AK1755" s="13">
        <f>IF($D1755="",0,IF($E1755="",0,IF(VLOOKUP($E1755,paramètres!$E$33:$F$44,2,FALSE)&lt;=VLOOKUP($AK$18,paramètres!$E$33:$F$44,2,FALSE),Y1755*$D1755,0)))</f>
        <v>0</v>
      </c>
      <c r="AL1755" s="13">
        <f>IF($D1755="",0,IF($E1755="",0,IF(VLOOKUP($E1755,paramètres!$E$33:$F$44,2,FALSE)&lt;=VLOOKUP($AL$18,paramètres!$E$33:$F$44,2,FALSE),Z1755*$D1755,0)))</f>
        <v>0</v>
      </c>
      <c r="AM1755" s="13">
        <f>IF($D1755="",0,IF($E1755="",0,IF(VLOOKUP($E1755,paramètres!$E$33:$F$44,2,FALSE)&lt;=VLOOKUP($AM$18,paramètres!$E$33:$F$44,2,FALSE),AA1755*$D1755,0)))</f>
        <v>0</v>
      </c>
      <c r="AN1755" s="154">
        <f>IF($D1755="",0,IF($E1755="",0,IF(VLOOKUP($E1755,paramètres!$E$33:$F$44,2,FALSE)&lt;=VLOOKUP($AN$18,paramètres!$E$33:$F$44,2,FALSE),AB1755*$D1755,0)))</f>
        <v>0</v>
      </c>
      <c r="AO1755" s="149" t="str">
        <f>IF(paramètres!$B$28=1,((SUM(Q1755:Z1755)/1.02)+SUM(AA1755:AB1755))*0.0303/9*COUNT(Q1755:Y1755),IF(paramètres!$B$28=2,(SUM(Q1755:AB1755))*0.0303/9*COUNT(Q1755:Y1755),"Missing Delta option"))</f>
        <v>Missing Delta option</v>
      </c>
      <c r="AP1755" s="13" t="str">
        <f>IF(paramètres!$B$28=1,(((SUM(Q1755:Z1755)/1.02)+SUM(AA1755:AB1755))+((SUM(AC1755:AL1755)/1.02)+SUM(AM1755:AO1755)))*cotpatr,IF(paramètres!$B$28=2,(SUM(Q1755:AO1755)*cotpatr),"Missing Delta Option"))</f>
        <v>Missing Delta Option</v>
      </c>
      <c r="AQ1755" s="13" t="str" cm="1">
        <f t="array" ref="AQ1755">IF(paramètres!$B$28=1,(((SUM(Q1755:Z1755)/1.02)+SUM(AA1755:AB1755))+((SUM(AC1755:AN1755)/1.02)+SUM(AM1755:AN1755)))/12*pécule,IF(paramètres!$B$28=2,SUM(Q1755:AN1755)/12*pécule,"Missing Delta Option"))</f>
        <v>Missing Delta Option</v>
      </c>
      <c r="AR1755" s="132" t="e">
        <f>IF(paramètres!$B$28=1,(((SUM(Q1755:Z1755)/1.02)+SUM(AA1755:AB1755))+((SUM(AC1755:AN1755)/1.02)+SUM(AM1755:AN1755)))+AO1755+AP1755+AQ1755,SUM(Q1755:AN1755)+AO1755+AP1755+AQ1755)</f>
        <v>#VALUE!</v>
      </c>
    </row>
    <row r="1756" spans="1:44" x14ac:dyDescent="0.25">
      <c r="A1756" s="131"/>
      <c r="B1756" s="39"/>
      <c r="C1756" s="39"/>
      <c r="D1756" s="93"/>
      <c r="E1756" s="68"/>
      <c r="F1756" s="40"/>
      <c r="G1756" s="94"/>
      <c r="H1756" s="38"/>
      <c r="I1756" s="95"/>
      <c r="J1756" s="40"/>
      <c r="K1756" s="38"/>
      <c r="L1756" s="95"/>
      <c r="M1756" s="40"/>
      <c r="N1756" s="38"/>
      <c r="O1756" s="95"/>
      <c r="P1756" s="68"/>
      <c r="Q1756" s="226"/>
      <c r="R1756" s="227"/>
      <c r="S1756" s="227"/>
      <c r="T1756" s="227"/>
      <c r="U1756" s="227"/>
      <c r="V1756" s="227"/>
      <c r="W1756" s="227"/>
      <c r="X1756" s="227"/>
      <c r="Y1756" s="227"/>
      <c r="Z1756" s="227"/>
      <c r="AA1756" s="227"/>
      <c r="AB1756" s="228"/>
      <c r="AC1756" s="149">
        <f>IF($D1756="",0,IF($E1756="",0,IF(VLOOKUP($E1756,paramètres!$E$33:$F$44,2,FALSE)&lt;=VLOOKUP($AC$18,paramètres!$E$33:$F$44,2,FALSE),Q1756*$D1756,0)))</f>
        <v>0</v>
      </c>
      <c r="AD1756" s="13">
        <f>IF($D1756="",0,IF($E1756="",0,IF(VLOOKUP($E1756,paramètres!$E$33:$F$44,2,FALSE)&lt;=VLOOKUP($AD$18,paramètres!$E$33:$F$44,2,FALSE),R1756*$D1756,0)))</f>
        <v>0</v>
      </c>
      <c r="AE1756" s="13">
        <f>IF($D1756="",0,IF($E1756="",0,IF(VLOOKUP($E1756,paramètres!$E$33:$F$44,2,FALSE)&lt;=VLOOKUP($AE$18,paramètres!$E$33:$F$44,2,FALSE),S1756*$D1756,0)))</f>
        <v>0</v>
      </c>
      <c r="AF1756" s="13">
        <f>IF($D1756="",0,IF($E1756="",0,IF(VLOOKUP($E1756,paramètres!$E$33:$F$44,2,FALSE)&lt;=VLOOKUP($AF$18,paramètres!$E$33:$F$44,2,FALSE),T1756*$D1756,0)))</f>
        <v>0</v>
      </c>
      <c r="AG1756" s="13">
        <f>IF($D1756="",0,IF($E1756="",0,IF(VLOOKUP($E1756,paramètres!$E$33:$F$44,2,FALSE)&lt;=VLOOKUP($AG$18,paramètres!$E$33:$F$44,2,FALSE),U1756*$D1756,0)))</f>
        <v>0</v>
      </c>
      <c r="AH1756" s="13">
        <f>IF($D1756="",0,IF($E1756="",0,IF(VLOOKUP($E1756,paramètres!$E$33:$F$44,2,FALSE)&lt;=VLOOKUP($AH$18,paramètres!$E$33:$F$44,2,FALSE),V1756*$D1756,0)))</f>
        <v>0</v>
      </c>
      <c r="AI1756" s="13">
        <f>IF($D1756="",0,IF($E1756="",0,IF(VLOOKUP($E1756,paramètres!$E$33:$F$44,2,FALSE)&lt;=VLOOKUP($AI$18,paramètres!$E$33:$F$44,2,FALSE),W1756*$D1756,0)))</f>
        <v>0</v>
      </c>
      <c r="AJ1756" s="13">
        <f>IF($D1756="",0,IF($E1756="",0,IF(VLOOKUP($E1756,paramètres!$E$33:$F$44,2,FALSE)&lt;=VLOOKUP($AJ$18,paramètres!$E$33:$F$44,2,FALSE),X1756*$D1756,0)))</f>
        <v>0</v>
      </c>
      <c r="AK1756" s="13">
        <f>IF($D1756="",0,IF($E1756="",0,IF(VLOOKUP($E1756,paramètres!$E$33:$F$44,2,FALSE)&lt;=VLOOKUP($AK$18,paramètres!$E$33:$F$44,2,FALSE),Y1756*$D1756,0)))</f>
        <v>0</v>
      </c>
      <c r="AL1756" s="13">
        <f>IF($D1756="",0,IF($E1756="",0,IF(VLOOKUP($E1756,paramètres!$E$33:$F$44,2,FALSE)&lt;=VLOOKUP($AL$18,paramètres!$E$33:$F$44,2,FALSE),Z1756*$D1756,0)))</f>
        <v>0</v>
      </c>
      <c r="AM1756" s="13">
        <f>IF($D1756="",0,IF($E1756="",0,IF(VLOOKUP($E1756,paramètres!$E$33:$F$44,2,FALSE)&lt;=VLOOKUP($AM$18,paramètres!$E$33:$F$44,2,FALSE),AA1756*$D1756,0)))</f>
        <v>0</v>
      </c>
      <c r="AN1756" s="154">
        <f>IF($D1756="",0,IF($E1756="",0,IF(VLOOKUP($E1756,paramètres!$E$33:$F$44,2,FALSE)&lt;=VLOOKUP($AN$18,paramètres!$E$33:$F$44,2,FALSE),AB1756*$D1756,0)))</f>
        <v>0</v>
      </c>
      <c r="AO1756" s="149" t="str">
        <f>IF(paramètres!$B$28=1,((SUM(Q1756:Z1756)/1.02)+SUM(AA1756:AB1756))*0.0303/9*COUNT(Q1756:Y1756),IF(paramètres!$B$28=2,(SUM(Q1756:AB1756))*0.0303/9*COUNT(Q1756:Y1756),"Missing Delta option"))</f>
        <v>Missing Delta option</v>
      </c>
      <c r="AP1756" s="13" t="str">
        <f>IF(paramètres!$B$28=1,(((SUM(Q1756:Z1756)/1.02)+SUM(AA1756:AB1756))+((SUM(AC1756:AL1756)/1.02)+SUM(AM1756:AO1756)))*cotpatr,IF(paramètres!$B$28=2,(SUM(Q1756:AO1756)*cotpatr),"Missing Delta Option"))</f>
        <v>Missing Delta Option</v>
      </c>
      <c r="AQ1756" s="13" t="str" cm="1">
        <f t="array" ref="AQ1756">IF(paramètres!$B$28=1,(((SUM(Q1756:Z1756)/1.02)+SUM(AA1756:AB1756))+((SUM(AC1756:AN1756)/1.02)+SUM(AM1756:AN1756)))/12*pécule,IF(paramètres!$B$28=2,SUM(Q1756:AN1756)/12*pécule,"Missing Delta Option"))</f>
        <v>Missing Delta Option</v>
      </c>
      <c r="AR1756" s="132" t="e">
        <f>IF(paramètres!$B$28=1,(((SUM(Q1756:Z1756)/1.02)+SUM(AA1756:AB1756))+((SUM(AC1756:AN1756)/1.02)+SUM(AM1756:AN1756)))+AO1756+AP1756+AQ1756,SUM(Q1756:AN1756)+AO1756+AP1756+AQ1756)</f>
        <v>#VALUE!</v>
      </c>
    </row>
    <row r="1757" spans="1:44" x14ac:dyDescent="0.25">
      <c r="A1757" s="131"/>
      <c r="B1757" s="39"/>
      <c r="C1757" s="39"/>
      <c r="D1757" s="93"/>
      <c r="E1757" s="68"/>
      <c r="F1757" s="40"/>
      <c r="G1757" s="94"/>
      <c r="H1757" s="38"/>
      <c r="I1757" s="95"/>
      <c r="J1757" s="40"/>
      <c r="K1757" s="38"/>
      <c r="L1757" s="95"/>
      <c r="M1757" s="40"/>
      <c r="N1757" s="38"/>
      <c r="O1757" s="95"/>
      <c r="P1757" s="68"/>
      <c r="Q1757" s="226"/>
      <c r="R1757" s="227"/>
      <c r="S1757" s="227"/>
      <c r="T1757" s="227"/>
      <c r="U1757" s="227"/>
      <c r="V1757" s="227"/>
      <c r="W1757" s="227"/>
      <c r="X1757" s="227"/>
      <c r="Y1757" s="227"/>
      <c r="Z1757" s="227"/>
      <c r="AA1757" s="227"/>
      <c r="AB1757" s="228"/>
      <c r="AC1757" s="149">
        <f>IF($D1757="",0,IF($E1757="",0,IF(VLOOKUP($E1757,paramètres!$E$33:$F$44,2,FALSE)&lt;=VLOOKUP($AC$18,paramètres!$E$33:$F$44,2,FALSE),Q1757*$D1757,0)))</f>
        <v>0</v>
      </c>
      <c r="AD1757" s="13">
        <f>IF($D1757="",0,IF($E1757="",0,IF(VLOOKUP($E1757,paramètres!$E$33:$F$44,2,FALSE)&lt;=VLOOKUP($AD$18,paramètres!$E$33:$F$44,2,FALSE),R1757*$D1757,0)))</f>
        <v>0</v>
      </c>
      <c r="AE1757" s="13">
        <f>IF($D1757="",0,IF($E1757="",0,IF(VLOOKUP($E1757,paramètres!$E$33:$F$44,2,FALSE)&lt;=VLOOKUP($AE$18,paramètres!$E$33:$F$44,2,FALSE),S1757*$D1757,0)))</f>
        <v>0</v>
      </c>
      <c r="AF1757" s="13">
        <f>IF($D1757="",0,IF($E1757="",0,IF(VLOOKUP($E1757,paramètres!$E$33:$F$44,2,FALSE)&lt;=VLOOKUP($AF$18,paramètres!$E$33:$F$44,2,FALSE),T1757*$D1757,0)))</f>
        <v>0</v>
      </c>
      <c r="AG1757" s="13">
        <f>IF($D1757="",0,IF($E1757="",0,IF(VLOOKUP($E1757,paramètres!$E$33:$F$44,2,FALSE)&lt;=VLOOKUP($AG$18,paramètres!$E$33:$F$44,2,FALSE),U1757*$D1757,0)))</f>
        <v>0</v>
      </c>
      <c r="AH1757" s="13">
        <f>IF($D1757="",0,IF($E1757="",0,IF(VLOOKUP($E1757,paramètres!$E$33:$F$44,2,FALSE)&lt;=VLOOKUP($AH$18,paramètres!$E$33:$F$44,2,FALSE),V1757*$D1757,0)))</f>
        <v>0</v>
      </c>
      <c r="AI1757" s="13">
        <f>IF($D1757="",0,IF($E1757="",0,IF(VLOOKUP($E1757,paramètres!$E$33:$F$44,2,FALSE)&lt;=VLOOKUP($AI$18,paramètres!$E$33:$F$44,2,FALSE),W1757*$D1757,0)))</f>
        <v>0</v>
      </c>
      <c r="AJ1757" s="13">
        <f>IF($D1757="",0,IF($E1757="",0,IF(VLOOKUP($E1757,paramètres!$E$33:$F$44,2,FALSE)&lt;=VLOOKUP($AJ$18,paramètres!$E$33:$F$44,2,FALSE),X1757*$D1757,0)))</f>
        <v>0</v>
      </c>
      <c r="AK1757" s="13">
        <f>IF($D1757="",0,IF($E1757="",0,IF(VLOOKUP($E1757,paramètres!$E$33:$F$44,2,FALSE)&lt;=VLOOKUP($AK$18,paramètres!$E$33:$F$44,2,FALSE),Y1757*$D1757,0)))</f>
        <v>0</v>
      </c>
      <c r="AL1757" s="13">
        <f>IF($D1757="",0,IF($E1757="",0,IF(VLOOKUP($E1757,paramètres!$E$33:$F$44,2,FALSE)&lt;=VLOOKUP($AL$18,paramètres!$E$33:$F$44,2,FALSE),Z1757*$D1757,0)))</f>
        <v>0</v>
      </c>
      <c r="AM1757" s="13">
        <f>IF($D1757="",0,IF($E1757="",0,IF(VLOOKUP($E1757,paramètres!$E$33:$F$44,2,FALSE)&lt;=VLOOKUP($AM$18,paramètres!$E$33:$F$44,2,FALSE),AA1757*$D1757,0)))</f>
        <v>0</v>
      </c>
      <c r="AN1757" s="154">
        <f>IF($D1757="",0,IF($E1757="",0,IF(VLOOKUP($E1757,paramètres!$E$33:$F$44,2,FALSE)&lt;=VLOOKUP($AN$18,paramètres!$E$33:$F$44,2,FALSE),AB1757*$D1757,0)))</f>
        <v>0</v>
      </c>
      <c r="AO1757" s="149" t="str">
        <f>IF(paramètres!$B$28=1,((SUM(Q1757:Z1757)/1.02)+SUM(AA1757:AB1757))*0.0303/9*COUNT(Q1757:Y1757),IF(paramètres!$B$28=2,(SUM(Q1757:AB1757))*0.0303/9*COUNT(Q1757:Y1757),"Missing Delta option"))</f>
        <v>Missing Delta option</v>
      </c>
      <c r="AP1757" s="13" t="str">
        <f>IF(paramètres!$B$28=1,(((SUM(Q1757:Z1757)/1.02)+SUM(AA1757:AB1757))+((SUM(AC1757:AL1757)/1.02)+SUM(AM1757:AO1757)))*cotpatr,IF(paramètres!$B$28=2,(SUM(Q1757:AO1757)*cotpatr),"Missing Delta Option"))</f>
        <v>Missing Delta Option</v>
      </c>
      <c r="AQ1757" s="13" t="str" cm="1">
        <f t="array" ref="AQ1757">IF(paramètres!$B$28=1,(((SUM(Q1757:Z1757)/1.02)+SUM(AA1757:AB1757))+((SUM(AC1757:AN1757)/1.02)+SUM(AM1757:AN1757)))/12*pécule,IF(paramètres!$B$28=2,SUM(Q1757:AN1757)/12*pécule,"Missing Delta Option"))</f>
        <v>Missing Delta Option</v>
      </c>
      <c r="AR1757" s="132" t="e">
        <f>IF(paramètres!$B$28=1,(((SUM(Q1757:Z1757)/1.02)+SUM(AA1757:AB1757))+((SUM(AC1757:AN1757)/1.02)+SUM(AM1757:AN1757)))+AO1757+AP1757+AQ1757,SUM(Q1757:AN1757)+AO1757+AP1757+AQ1757)</f>
        <v>#VALUE!</v>
      </c>
    </row>
    <row r="1758" spans="1:44" x14ac:dyDescent="0.25">
      <c r="A1758" s="131"/>
      <c r="B1758" s="39"/>
      <c r="C1758" s="39"/>
      <c r="D1758" s="93"/>
      <c r="E1758" s="68"/>
      <c r="F1758" s="40"/>
      <c r="G1758" s="94"/>
      <c r="H1758" s="38"/>
      <c r="I1758" s="95"/>
      <c r="J1758" s="40"/>
      <c r="K1758" s="38"/>
      <c r="L1758" s="95"/>
      <c r="M1758" s="40"/>
      <c r="N1758" s="38"/>
      <c r="O1758" s="95"/>
      <c r="P1758" s="68"/>
      <c r="Q1758" s="226"/>
      <c r="R1758" s="227"/>
      <c r="S1758" s="227"/>
      <c r="T1758" s="227"/>
      <c r="U1758" s="227"/>
      <c r="V1758" s="227"/>
      <c r="W1758" s="227"/>
      <c r="X1758" s="227"/>
      <c r="Y1758" s="227"/>
      <c r="Z1758" s="227"/>
      <c r="AA1758" s="227"/>
      <c r="AB1758" s="228"/>
      <c r="AC1758" s="149">
        <f>IF($D1758="",0,IF($E1758="",0,IF(VLOOKUP($E1758,paramètres!$E$33:$F$44,2,FALSE)&lt;=VLOOKUP($AC$18,paramètres!$E$33:$F$44,2,FALSE),Q1758*$D1758,0)))</f>
        <v>0</v>
      </c>
      <c r="AD1758" s="13">
        <f>IF($D1758="",0,IF($E1758="",0,IF(VLOOKUP($E1758,paramètres!$E$33:$F$44,2,FALSE)&lt;=VLOOKUP($AD$18,paramètres!$E$33:$F$44,2,FALSE),R1758*$D1758,0)))</f>
        <v>0</v>
      </c>
      <c r="AE1758" s="13">
        <f>IF($D1758="",0,IF($E1758="",0,IF(VLOOKUP($E1758,paramètres!$E$33:$F$44,2,FALSE)&lt;=VLOOKUP($AE$18,paramètres!$E$33:$F$44,2,FALSE),S1758*$D1758,0)))</f>
        <v>0</v>
      </c>
      <c r="AF1758" s="13">
        <f>IF($D1758="",0,IF($E1758="",0,IF(VLOOKUP($E1758,paramètres!$E$33:$F$44,2,FALSE)&lt;=VLOOKUP($AF$18,paramètres!$E$33:$F$44,2,FALSE),T1758*$D1758,0)))</f>
        <v>0</v>
      </c>
      <c r="AG1758" s="13">
        <f>IF($D1758="",0,IF($E1758="",0,IF(VLOOKUP($E1758,paramètres!$E$33:$F$44,2,FALSE)&lt;=VLOOKUP($AG$18,paramètres!$E$33:$F$44,2,FALSE),U1758*$D1758,0)))</f>
        <v>0</v>
      </c>
      <c r="AH1758" s="13">
        <f>IF($D1758="",0,IF($E1758="",0,IF(VLOOKUP($E1758,paramètres!$E$33:$F$44,2,FALSE)&lt;=VLOOKUP($AH$18,paramètres!$E$33:$F$44,2,FALSE),V1758*$D1758,0)))</f>
        <v>0</v>
      </c>
      <c r="AI1758" s="13">
        <f>IF($D1758="",0,IF($E1758="",0,IF(VLOOKUP($E1758,paramètres!$E$33:$F$44,2,FALSE)&lt;=VLOOKUP($AI$18,paramètres!$E$33:$F$44,2,FALSE),W1758*$D1758,0)))</f>
        <v>0</v>
      </c>
      <c r="AJ1758" s="13">
        <f>IF($D1758="",0,IF($E1758="",0,IF(VLOOKUP($E1758,paramètres!$E$33:$F$44,2,FALSE)&lt;=VLOOKUP($AJ$18,paramètres!$E$33:$F$44,2,FALSE),X1758*$D1758,0)))</f>
        <v>0</v>
      </c>
      <c r="AK1758" s="13">
        <f>IF($D1758="",0,IF($E1758="",0,IF(VLOOKUP($E1758,paramètres!$E$33:$F$44,2,FALSE)&lt;=VLOOKUP($AK$18,paramètres!$E$33:$F$44,2,FALSE),Y1758*$D1758,0)))</f>
        <v>0</v>
      </c>
      <c r="AL1758" s="13">
        <f>IF($D1758="",0,IF($E1758="",0,IF(VLOOKUP($E1758,paramètres!$E$33:$F$44,2,FALSE)&lt;=VLOOKUP($AL$18,paramètres!$E$33:$F$44,2,FALSE),Z1758*$D1758,0)))</f>
        <v>0</v>
      </c>
      <c r="AM1758" s="13">
        <f>IF($D1758="",0,IF($E1758="",0,IF(VLOOKUP($E1758,paramètres!$E$33:$F$44,2,FALSE)&lt;=VLOOKUP($AM$18,paramètres!$E$33:$F$44,2,FALSE),AA1758*$D1758,0)))</f>
        <v>0</v>
      </c>
      <c r="AN1758" s="154">
        <f>IF($D1758="",0,IF($E1758="",0,IF(VLOOKUP($E1758,paramètres!$E$33:$F$44,2,FALSE)&lt;=VLOOKUP($AN$18,paramètres!$E$33:$F$44,2,FALSE),AB1758*$D1758,0)))</f>
        <v>0</v>
      </c>
      <c r="AO1758" s="149" t="str">
        <f>IF(paramètres!$B$28=1,((SUM(Q1758:Z1758)/1.02)+SUM(AA1758:AB1758))*0.0303/9*COUNT(Q1758:Y1758),IF(paramètres!$B$28=2,(SUM(Q1758:AB1758))*0.0303/9*COUNT(Q1758:Y1758),"Missing Delta option"))</f>
        <v>Missing Delta option</v>
      </c>
      <c r="AP1758" s="13" t="str">
        <f>IF(paramètres!$B$28=1,(((SUM(Q1758:Z1758)/1.02)+SUM(AA1758:AB1758))+((SUM(AC1758:AL1758)/1.02)+SUM(AM1758:AO1758)))*cotpatr,IF(paramètres!$B$28=2,(SUM(Q1758:AO1758)*cotpatr),"Missing Delta Option"))</f>
        <v>Missing Delta Option</v>
      </c>
      <c r="AQ1758" s="13" t="str" cm="1">
        <f t="array" ref="AQ1758">IF(paramètres!$B$28=1,(((SUM(Q1758:Z1758)/1.02)+SUM(AA1758:AB1758))+((SUM(AC1758:AN1758)/1.02)+SUM(AM1758:AN1758)))/12*pécule,IF(paramètres!$B$28=2,SUM(Q1758:AN1758)/12*pécule,"Missing Delta Option"))</f>
        <v>Missing Delta Option</v>
      </c>
      <c r="AR1758" s="132" t="e">
        <f>IF(paramètres!$B$28=1,(((SUM(Q1758:Z1758)/1.02)+SUM(AA1758:AB1758))+((SUM(AC1758:AN1758)/1.02)+SUM(AM1758:AN1758)))+AO1758+AP1758+AQ1758,SUM(Q1758:AN1758)+AO1758+AP1758+AQ1758)</f>
        <v>#VALUE!</v>
      </c>
    </row>
    <row r="1759" spans="1:44" x14ac:dyDescent="0.25">
      <c r="A1759" s="131"/>
      <c r="B1759" s="39"/>
      <c r="C1759" s="39"/>
      <c r="D1759" s="93"/>
      <c r="E1759" s="68"/>
      <c r="F1759" s="40"/>
      <c r="G1759" s="94"/>
      <c r="H1759" s="38"/>
      <c r="I1759" s="95"/>
      <c r="J1759" s="40"/>
      <c r="K1759" s="38"/>
      <c r="L1759" s="95"/>
      <c r="M1759" s="40"/>
      <c r="N1759" s="38"/>
      <c r="O1759" s="95"/>
      <c r="P1759" s="68"/>
      <c r="Q1759" s="226"/>
      <c r="R1759" s="227"/>
      <c r="S1759" s="227"/>
      <c r="T1759" s="227"/>
      <c r="U1759" s="227"/>
      <c r="V1759" s="227"/>
      <c r="W1759" s="227"/>
      <c r="X1759" s="227"/>
      <c r="Y1759" s="227"/>
      <c r="Z1759" s="227"/>
      <c r="AA1759" s="227"/>
      <c r="AB1759" s="228"/>
      <c r="AC1759" s="149">
        <f>IF($D1759="",0,IF($E1759="",0,IF(VLOOKUP($E1759,paramètres!$E$33:$F$44,2,FALSE)&lt;=VLOOKUP($AC$18,paramètres!$E$33:$F$44,2,FALSE),Q1759*$D1759,0)))</f>
        <v>0</v>
      </c>
      <c r="AD1759" s="13">
        <f>IF($D1759="",0,IF($E1759="",0,IF(VLOOKUP($E1759,paramètres!$E$33:$F$44,2,FALSE)&lt;=VLOOKUP($AD$18,paramètres!$E$33:$F$44,2,FALSE),R1759*$D1759,0)))</f>
        <v>0</v>
      </c>
      <c r="AE1759" s="13">
        <f>IF($D1759="",0,IF($E1759="",0,IF(VLOOKUP($E1759,paramètres!$E$33:$F$44,2,FALSE)&lt;=VLOOKUP($AE$18,paramètres!$E$33:$F$44,2,FALSE),S1759*$D1759,0)))</f>
        <v>0</v>
      </c>
      <c r="AF1759" s="13">
        <f>IF($D1759="",0,IF($E1759="",0,IF(VLOOKUP($E1759,paramètres!$E$33:$F$44,2,FALSE)&lt;=VLOOKUP($AF$18,paramètres!$E$33:$F$44,2,FALSE),T1759*$D1759,0)))</f>
        <v>0</v>
      </c>
      <c r="AG1759" s="13">
        <f>IF($D1759="",0,IF($E1759="",0,IF(VLOOKUP($E1759,paramètres!$E$33:$F$44,2,FALSE)&lt;=VLOOKUP($AG$18,paramètres!$E$33:$F$44,2,FALSE),U1759*$D1759,0)))</f>
        <v>0</v>
      </c>
      <c r="AH1759" s="13">
        <f>IF($D1759="",0,IF($E1759="",0,IF(VLOOKUP($E1759,paramètres!$E$33:$F$44,2,FALSE)&lt;=VLOOKUP($AH$18,paramètres!$E$33:$F$44,2,FALSE),V1759*$D1759,0)))</f>
        <v>0</v>
      </c>
      <c r="AI1759" s="13">
        <f>IF($D1759="",0,IF($E1759="",0,IF(VLOOKUP($E1759,paramètres!$E$33:$F$44,2,FALSE)&lt;=VLOOKUP($AI$18,paramètres!$E$33:$F$44,2,FALSE),W1759*$D1759,0)))</f>
        <v>0</v>
      </c>
      <c r="AJ1759" s="13">
        <f>IF($D1759="",0,IF($E1759="",0,IF(VLOOKUP($E1759,paramètres!$E$33:$F$44,2,FALSE)&lt;=VLOOKUP($AJ$18,paramètres!$E$33:$F$44,2,FALSE),X1759*$D1759,0)))</f>
        <v>0</v>
      </c>
      <c r="AK1759" s="13">
        <f>IF($D1759="",0,IF($E1759="",0,IF(VLOOKUP($E1759,paramètres!$E$33:$F$44,2,FALSE)&lt;=VLOOKUP($AK$18,paramètres!$E$33:$F$44,2,FALSE),Y1759*$D1759,0)))</f>
        <v>0</v>
      </c>
      <c r="AL1759" s="13">
        <f>IF($D1759="",0,IF($E1759="",0,IF(VLOOKUP($E1759,paramètres!$E$33:$F$44,2,FALSE)&lt;=VLOOKUP($AL$18,paramètres!$E$33:$F$44,2,FALSE),Z1759*$D1759,0)))</f>
        <v>0</v>
      </c>
      <c r="AM1759" s="13">
        <f>IF($D1759="",0,IF($E1759="",0,IF(VLOOKUP($E1759,paramètres!$E$33:$F$44,2,FALSE)&lt;=VLOOKUP($AM$18,paramètres!$E$33:$F$44,2,FALSE),AA1759*$D1759,0)))</f>
        <v>0</v>
      </c>
      <c r="AN1759" s="154">
        <f>IF($D1759="",0,IF($E1759="",0,IF(VLOOKUP($E1759,paramètres!$E$33:$F$44,2,FALSE)&lt;=VLOOKUP($AN$18,paramètres!$E$33:$F$44,2,FALSE),AB1759*$D1759,0)))</f>
        <v>0</v>
      </c>
      <c r="AO1759" s="149" t="str">
        <f>IF(paramètres!$B$28=1,((SUM(Q1759:Z1759)/1.02)+SUM(AA1759:AB1759))*0.0303/9*COUNT(Q1759:Y1759),IF(paramètres!$B$28=2,(SUM(Q1759:AB1759))*0.0303/9*COUNT(Q1759:Y1759),"Missing Delta option"))</f>
        <v>Missing Delta option</v>
      </c>
      <c r="AP1759" s="13" t="str">
        <f>IF(paramètres!$B$28=1,(((SUM(Q1759:Z1759)/1.02)+SUM(AA1759:AB1759))+((SUM(AC1759:AL1759)/1.02)+SUM(AM1759:AO1759)))*cotpatr,IF(paramètres!$B$28=2,(SUM(Q1759:AO1759)*cotpatr),"Missing Delta Option"))</f>
        <v>Missing Delta Option</v>
      </c>
      <c r="AQ1759" s="13" t="str" cm="1">
        <f t="array" ref="AQ1759">IF(paramètres!$B$28=1,(((SUM(Q1759:Z1759)/1.02)+SUM(AA1759:AB1759))+((SUM(AC1759:AN1759)/1.02)+SUM(AM1759:AN1759)))/12*pécule,IF(paramètres!$B$28=2,SUM(Q1759:AN1759)/12*pécule,"Missing Delta Option"))</f>
        <v>Missing Delta Option</v>
      </c>
      <c r="AR1759" s="132" t="e">
        <f>IF(paramètres!$B$28=1,(((SUM(Q1759:Z1759)/1.02)+SUM(AA1759:AB1759))+((SUM(AC1759:AN1759)/1.02)+SUM(AM1759:AN1759)))+AO1759+AP1759+AQ1759,SUM(Q1759:AN1759)+AO1759+AP1759+AQ1759)</f>
        <v>#VALUE!</v>
      </c>
    </row>
    <row r="1760" spans="1:44" x14ac:dyDescent="0.25">
      <c r="A1760" s="131"/>
      <c r="B1760" s="39"/>
      <c r="C1760" s="39"/>
      <c r="D1760" s="93"/>
      <c r="E1760" s="68"/>
      <c r="F1760" s="40"/>
      <c r="G1760" s="94"/>
      <c r="H1760" s="38"/>
      <c r="I1760" s="95"/>
      <c r="J1760" s="40"/>
      <c r="K1760" s="38"/>
      <c r="L1760" s="95"/>
      <c r="M1760" s="40"/>
      <c r="N1760" s="38"/>
      <c r="O1760" s="95"/>
      <c r="P1760" s="68"/>
      <c r="Q1760" s="226"/>
      <c r="R1760" s="227"/>
      <c r="S1760" s="227"/>
      <c r="T1760" s="227"/>
      <c r="U1760" s="227"/>
      <c r="V1760" s="227"/>
      <c r="W1760" s="227"/>
      <c r="X1760" s="227"/>
      <c r="Y1760" s="227"/>
      <c r="Z1760" s="227"/>
      <c r="AA1760" s="227"/>
      <c r="AB1760" s="228"/>
      <c r="AC1760" s="149">
        <f>IF($D1760="",0,IF($E1760="",0,IF(VLOOKUP($E1760,paramètres!$E$33:$F$44,2,FALSE)&lt;=VLOOKUP($AC$18,paramètres!$E$33:$F$44,2,FALSE),Q1760*$D1760,0)))</f>
        <v>0</v>
      </c>
      <c r="AD1760" s="13">
        <f>IF($D1760="",0,IF($E1760="",0,IF(VLOOKUP($E1760,paramètres!$E$33:$F$44,2,FALSE)&lt;=VLOOKUP($AD$18,paramètres!$E$33:$F$44,2,FALSE),R1760*$D1760,0)))</f>
        <v>0</v>
      </c>
      <c r="AE1760" s="13">
        <f>IF($D1760="",0,IF($E1760="",0,IF(VLOOKUP($E1760,paramètres!$E$33:$F$44,2,FALSE)&lt;=VLOOKUP($AE$18,paramètres!$E$33:$F$44,2,FALSE),S1760*$D1760,0)))</f>
        <v>0</v>
      </c>
      <c r="AF1760" s="13">
        <f>IF($D1760="",0,IF($E1760="",0,IF(VLOOKUP($E1760,paramètres!$E$33:$F$44,2,FALSE)&lt;=VLOOKUP($AF$18,paramètres!$E$33:$F$44,2,FALSE),T1760*$D1760,0)))</f>
        <v>0</v>
      </c>
      <c r="AG1760" s="13">
        <f>IF($D1760="",0,IF($E1760="",0,IF(VLOOKUP($E1760,paramètres!$E$33:$F$44,2,FALSE)&lt;=VLOOKUP($AG$18,paramètres!$E$33:$F$44,2,FALSE),U1760*$D1760,0)))</f>
        <v>0</v>
      </c>
      <c r="AH1760" s="13">
        <f>IF($D1760="",0,IF($E1760="",0,IF(VLOOKUP($E1760,paramètres!$E$33:$F$44,2,FALSE)&lt;=VLOOKUP($AH$18,paramètres!$E$33:$F$44,2,FALSE),V1760*$D1760,0)))</f>
        <v>0</v>
      </c>
      <c r="AI1760" s="13">
        <f>IF($D1760="",0,IF($E1760="",0,IF(VLOOKUP($E1760,paramètres!$E$33:$F$44,2,FALSE)&lt;=VLOOKUP($AI$18,paramètres!$E$33:$F$44,2,FALSE),W1760*$D1760,0)))</f>
        <v>0</v>
      </c>
      <c r="AJ1760" s="13">
        <f>IF($D1760="",0,IF($E1760="",0,IF(VLOOKUP($E1760,paramètres!$E$33:$F$44,2,FALSE)&lt;=VLOOKUP($AJ$18,paramètres!$E$33:$F$44,2,FALSE),X1760*$D1760,0)))</f>
        <v>0</v>
      </c>
      <c r="AK1760" s="13">
        <f>IF($D1760="",0,IF($E1760="",0,IF(VLOOKUP($E1760,paramètres!$E$33:$F$44,2,FALSE)&lt;=VLOOKUP($AK$18,paramètres!$E$33:$F$44,2,FALSE),Y1760*$D1760,0)))</f>
        <v>0</v>
      </c>
      <c r="AL1760" s="13">
        <f>IF($D1760="",0,IF($E1760="",0,IF(VLOOKUP($E1760,paramètres!$E$33:$F$44,2,FALSE)&lt;=VLOOKUP($AL$18,paramètres!$E$33:$F$44,2,FALSE),Z1760*$D1760,0)))</f>
        <v>0</v>
      </c>
      <c r="AM1760" s="13">
        <f>IF($D1760="",0,IF($E1760="",0,IF(VLOOKUP($E1760,paramètres!$E$33:$F$44,2,FALSE)&lt;=VLOOKUP($AM$18,paramètres!$E$33:$F$44,2,FALSE),AA1760*$D1760,0)))</f>
        <v>0</v>
      </c>
      <c r="AN1760" s="154">
        <f>IF($D1760="",0,IF($E1760="",0,IF(VLOOKUP($E1760,paramètres!$E$33:$F$44,2,FALSE)&lt;=VLOOKUP($AN$18,paramètres!$E$33:$F$44,2,FALSE),AB1760*$D1760,0)))</f>
        <v>0</v>
      </c>
      <c r="AO1760" s="149" t="str">
        <f>IF(paramètres!$B$28=1,((SUM(Q1760:Z1760)/1.02)+SUM(AA1760:AB1760))*0.0303/9*COUNT(Q1760:Y1760),IF(paramètres!$B$28=2,(SUM(Q1760:AB1760))*0.0303/9*COUNT(Q1760:Y1760),"Missing Delta option"))</f>
        <v>Missing Delta option</v>
      </c>
      <c r="AP1760" s="13" t="str">
        <f>IF(paramètres!$B$28=1,(((SUM(Q1760:Z1760)/1.02)+SUM(AA1760:AB1760))+((SUM(AC1760:AL1760)/1.02)+SUM(AM1760:AO1760)))*cotpatr,IF(paramètres!$B$28=2,(SUM(Q1760:AO1760)*cotpatr),"Missing Delta Option"))</f>
        <v>Missing Delta Option</v>
      </c>
      <c r="AQ1760" s="13" t="str" cm="1">
        <f t="array" ref="AQ1760">IF(paramètres!$B$28=1,(((SUM(Q1760:Z1760)/1.02)+SUM(AA1760:AB1760))+((SUM(AC1760:AN1760)/1.02)+SUM(AM1760:AN1760)))/12*pécule,IF(paramètres!$B$28=2,SUM(Q1760:AN1760)/12*pécule,"Missing Delta Option"))</f>
        <v>Missing Delta Option</v>
      </c>
      <c r="AR1760" s="132" t="e">
        <f>IF(paramètres!$B$28=1,(((SUM(Q1760:Z1760)/1.02)+SUM(AA1760:AB1760))+((SUM(AC1760:AN1760)/1.02)+SUM(AM1760:AN1760)))+AO1760+AP1760+AQ1760,SUM(Q1760:AN1760)+AO1760+AP1760+AQ1760)</f>
        <v>#VALUE!</v>
      </c>
    </row>
    <row r="1761" spans="1:44" x14ac:dyDescent="0.25">
      <c r="A1761" s="131"/>
      <c r="B1761" s="39"/>
      <c r="C1761" s="39"/>
      <c r="D1761" s="93"/>
      <c r="E1761" s="68"/>
      <c r="F1761" s="40"/>
      <c r="G1761" s="94"/>
      <c r="H1761" s="38"/>
      <c r="I1761" s="95"/>
      <c r="J1761" s="40"/>
      <c r="K1761" s="38"/>
      <c r="L1761" s="95"/>
      <c r="M1761" s="40"/>
      <c r="N1761" s="38"/>
      <c r="O1761" s="95"/>
      <c r="P1761" s="68"/>
      <c r="Q1761" s="226"/>
      <c r="R1761" s="227"/>
      <c r="S1761" s="227"/>
      <c r="T1761" s="227"/>
      <c r="U1761" s="227"/>
      <c r="V1761" s="227"/>
      <c r="W1761" s="227"/>
      <c r="X1761" s="227"/>
      <c r="Y1761" s="227"/>
      <c r="Z1761" s="227"/>
      <c r="AA1761" s="227"/>
      <c r="AB1761" s="228"/>
      <c r="AC1761" s="149">
        <f>IF($D1761="",0,IF($E1761="",0,IF(VLOOKUP($E1761,paramètres!$E$33:$F$44,2,FALSE)&lt;=VLOOKUP($AC$18,paramètres!$E$33:$F$44,2,FALSE),Q1761*$D1761,0)))</f>
        <v>0</v>
      </c>
      <c r="AD1761" s="13">
        <f>IF($D1761="",0,IF($E1761="",0,IF(VLOOKUP($E1761,paramètres!$E$33:$F$44,2,FALSE)&lt;=VLOOKUP($AD$18,paramètres!$E$33:$F$44,2,FALSE),R1761*$D1761,0)))</f>
        <v>0</v>
      </c>
      <c r="AE1761" s="13">
        <f>IF($D1761="",0,IF($E1761="",0,IF(VLOOKUP($E1761,paramètres!$E$33:$F$44,2,FALSE)&lt;=VLOOKUP($AE$18,paramètres!$E$33:$F$44,2,FALSE),S1761*$D1761,0)))</f>
        <v>0</v>
      </c>
      <c r="AF1761" s="13">
        <f>IF($D1761="",0,IF($E1761="",0,IF(VLOOKUP($E1761,paramètres!$E$33:$F$44,2,FALSE)&lt;=VLOOKUP($AF$18,paramètres!$E$33:$F$44,2,FALSE),T1761*$D1761,0)))</f>
        <v>0</v>
      </c>
      <c r="AG1761" s="13">
        <f>IF($D1761="",0,IF($E1761="",0,IF(VLOOKUP($E1761,paramètres!$E$33:$F$44,2,FALSE)&lt;=VLOOKUP($AG$18,paramètres!$E$33:$F$44,2,FALSE),U1761*$D1761,0)))</f>
        <v>0</v>
      </c>
      <c r="AH1761" s="13">
        <f>IF($D1761="",0,IF($E1761="",0,IF(VLOOKUP($E1761,paramètres!$E$33:$F$44,2,FALSE)&lt;=VLOOKUP($AH$18,paramètres!$E$33:$F$44,2,FALSE),V1761*$D1761,0)))</f>
        <v>0</v>
      </c>
      <c r="AI1761" s="13">
        <f>IF($D1761="",0,IF($E1761="",0,IF(VLOOKUP($E1761,paramètres!$E$33:$F$44,2,FALSE)&lt;=VLOOKUP($AI$18,paramètres!$E$33:$F$44,2,FALSE),W1761*$D1761,0)))</f>
        <v>0</v>
      </c>
      <c r="AJ1761" s="13">
        <f>IF($D1761="",0,IF($E1761="",0,IF(VLOOKUP($E1761,paramètres!$E$33:$F$44,2,FALSE)&lt;=VLOOKUP($AJ$18,paramètres!$E$33:$F$44,2,FALSE),X1761*$D1761,0)))</f>
        <v>0</v>
      </c>
      <c r="AK1761" s="13">
        <f>IF($D1761="",0,IF($E1761="",0,IF(VLOOKUP($E1761,paramètres!$E$33:$F$44,2,FALSE)&lt;=VLOOKUP($AK$18,paramètres!$E$33:$F$44,2,FALSE),Y1761*$D1761,0)))</f>
        <v>0</v>
      </c>
      <c r="AL1761" s="13">
        <f>IF($D1761="",0,IF($E1761="",0,IF(VLOOKUP($E1761,paramètres!$E$33:$F$44,2,FALSE)&lt;=VLOOKUP($AL$18,paramètres!$E$33:$F$44,2,FALSE),Z1761*$D1761,0)))</f>
        <v>0</v>
      </c>
      <c r="AM1761" s="13">
        <f>IF($D1761="",0,IF($E1761="",0,IF(VLOOKUP($E1761,paramètres!$E$33:$F$44,2,FALSE)&lt;=VLOOKUP($AM$18,paramètres!$E$33:$F$44,2,FALSE),AA1761*$D1761,0)))</f>
        <v>0</v>
      </c>
      <c r="AN1761" s="154">
        <f>IF($D1761="",0,IF($E1761="",0,IF(VLOOKUP($E1761,paramètres!$E$33:$F$44,2,FALSE)&lt;=VLOOKUP($AN$18,paramètres!$E$33:$F$44,2,FALSE),AB1761*$D1761,0)))</f>
        <v>0</v>
      </c>
      <c r="AO1761" s="149" t="str">
        <f>IF(paramètres!$B$28=1,((SUM(Q1761:Z1761)/1.02)+SUM(AA1761:AB1761))*0.0303/9*COUNT(Q1761:Y1761),IF(paramètres!$B$28=2,(SUM(Q1761:AB1761))*0.0303/9*COUNT(Q1761:Y1761),"Missing Delta option"))</f>
        <v>Missing Delta option</v>
      </c>
      <c r="AP1761" s="13" t="str">
        <f>IF(paramètres!$B$28=1,(((SUM(Q1761:Z1761)/1.02)+SUM(AA1761:AB1761))+((SUM(AC1761:AL1761)/1.02)+SUM(AM1761:AO1761)))*cotpatr,IF(paramètres!$B$28=2,(SUM(Q1761:AO1761)*cotpatr),"Missing Delta Option"))</f>
        <v>Missing Delta Option</v>
      </c>
      <c r="AQ1761" s="13" t="str" cm="1">
        <f t="array" ref="AQ1761">IF(paramètres!$B$28=1,(((SUM(Q1761:Z1761)/1.02)+SUM(AA1761:AB1761))+((SUM(AC1761:AN1761)/1.02)+SUM(AM1761:AN1761)))/12*pécule,IF(paramètres!$B$28=2,SUM(Q1761:AN1761)/12*pécule,"Missing Delta Option"))</f>
        <v>Missing Delta Option</v>
      </c>
      <c r="AR1761" s="132" t="e">
        <f>IF(paramètres!$B$28=1,(((SUM(Q1761:Z1761)/1.02)+SUM(AA1761:AB1761))+((SUM(AC1761:AN1761)/1.02)+SUM(AM1761:AN1761)))+AO1761+AP1761+AQ1761,SUM(Q1761:AN1761)+AO1761+AP1761+AQ1761)</f>
        <v>#VALUE!</v>
      </c>
    </row>
    <row r="1762" spans="1:44" x14ac:dyDescent="0.25">
      <c r="A1762" s="131"/>
      <c r="B1762" s="39"/>
      <c r="C1762" s="39"/>
      <c r="D1762" s="93"/>
      <c r="E1762" s="68"/>
      <c r="F1762" s="40"/>
      <c r="G1762" s="94"/>
      <c r="H1762" s="38"/>
      <c r="I1762" s="95"/>
      <c r="J1762" s="40"/>
      <c r="K1762" s="38"/>
      <c r="L1762" s="95"/>
      <c r="M1762" s="40"/>
      <c r="N1762" s="38"/>
      <c r="O1762" s="95"/>
      <c r="P1762" s="68"/>
      <c r="Q1762" s="226"/>
      <c r="R1762" s="227"/>
      <c r="S1762" s="227"/>
      <c r="T1762" s="227"/>
      <c r="U1762" s="227"/>
      <c r="V1762" s="227"/>
      <c r="W1762" s="227"/>
      <c r="X1762" s="227"/>
      <c r="Y1762" s="227"/>
      <c r="Z1762" s="227"/>
      <c r="AA1762" s="227"/>
      <c r="AB1762" s="228"/>
      <c r="AC1762" s="149">
        <f>IF($D1762="",0,IF($E1762="",0,IF(VLOOKUP($E1762,paramètres!$E$33:$F$44,2,FALSE)&lt;=VLOOKUP($AC$18,paramètres!$E$33:$F$44,2,FALSE),Q1762*$D1762,0)))</f>
        <v>0</v>
      </c>
      <c r="AD1762" s="13">
        <f>IF($D1762="",0,IF($E1762="",0,IF(VLOOKUP($E1762,paramètres!$E$33:$F$44,2,FALSE)&lt;=VLOOKUP($AD$18,paramètres!$E$33:$F$44,2,FALSE),R1762*$D1762,0)))</f>
        <v>0</v>
      </c>
      <c r="AE1762" s="13">
        <f>IF($D1762="",0,IF($E1762="",0,IF(VLOOKUP($E1762,paramètres!$E$33:$F$44,2,FALSE)&lt;=VLOOKUP($AE$18,paramètres!$E$33:$F$44,2,FALSE),S1762*$D1762,0)))</f>
        <v>0</v>
      </c>
      <c r="AF1762" s="13">
        <f>IF($D1762="",0,IF($E1762="",0,IF(VLOOKUP($E1762,paramètres!$E$33:$F$44,2,FALSE)&lt;=VLOOKUP($AF$18,paramètres!$E$33:$F$44,2,FALSE),T1762*$D1762,0)))</f>
        <v>0</v>
      </c>
      <c r="AG1762" s="13">
        <f>IF($D1762="",0,IF($E1762="",0,IF(VLOOKUP($E1762,paramètres!$E$33:$F$44,2,FALSE)&lt;=VLOOKUP($AG$18,paramètres!$E$33:$F$44,2,FALSE),U1762*$D1762,0)))</f>
        <v>0</v>
      </c>
      <c r="AH1762" s="13">
        <f>IF($D1762="",0,IF($E1762="",0,IF(VLOOKUP($E1762,paramètres!$E$33:$F$44,2,FALSE)&lt;=VLOOKUP($AH$18,paramètres!$E$33:$F$44,2,FALSE),V1762*$D1762,0)))</f>
        <v>0</v>
      </c>
      <c r="AI1762" s="13">
        <f>IF($D1762="",0,IF($E1762="",0,IF(VLOOKUP($E1762,paramètres!$E$33:$F$44,2,FALSE)&lt;=VLOOKUP($AI$18,paramètres!$E$33:$F$44,2,FALSE),W1762*$D1762,0)))</f>
        <v>0</v>
      </c>
      <c r="AJ1762" s="13">
        <f>IF($D1762="",0,IF($E1762="",0,IF(VLOOKUP($E1762,paramètres!$E$33:$F$44,2,FALSE)&lt;=VLOOKUP($AJ$18,paramètres!$E$33:$F$44,2,FALSE),X1762*$D1762,0)))</f>
        <v>0</v>
      </c>
      <c r="AK1762" s="13">
        <f>IF($D1762="",0,IF($E1762="",0,IF(VLOOKUP($E1762,paramètres!$E$33:$F$44,2,FALSE)&lt;=VLOOKUP($AK$18,paramètres!$E$33:$F$44,2,FALSE),Y1762*$D1762,0)))</f>
        <v>0</v>
      </c>
      <c r="AL1762" s="13">
        <f>IF($D1762="",0,IF($E1762="",0,IF(VLOOKUP($E1762,paramètres!$E$33:$F$44,2,FALSE)&lt;=VLOOKUP($AL$18,paramètres!$E$33:$F$44,2,FALSE),Z1762*$D1762,0)))</f>
        <v>0</v>
      </c>
      <c r="AM1762" s="13">
        <f>IF($D1762="",0,IF($E1762="",0,IF(VLOOKUP($E1762,paramètres!$E$33:$F$44,2,FALSE)&lt;=VLOOKUP($AM$18,paramètres!$E$33:$F$44,2,FALSE),AA1762*$D1762,0)))</f>
        <v>0</v>
      </c>
      <c r="AN1762" s="154">
        <f>IF($D1762="",0,IF($E1762="",0,IF(VLOOKUP($E1762,paramètres!$E$33:$F$44,2,FALSE)&lt;=VLOOKUP($AN$18,paramètres!$E$33:$F$44,2,FALSE),AB1762*$D1762,0)))</f>
        <v>0</v>
      </c>
      <c r="AO1762" s="149" t="str">
        <f>IF(paramètres!$B$28=1,((SUM(Q1762:Z1762)/1.02)+SUM(AA1762:AB1762))*0.0303/9*COUNT(Q1762:Y1762),IF(paramètres!$B$28=2,(SUM(Q1762:AB1762))*0.0303/9*COUNT(Q1762:Y1762),"Missing Delta option"))</f>
        <v>Missing Delta option</v>
      </c>
      <c r="AP1762" s="13" t="str">
        <f>IF(paramètres!$B$28=1,(((SUM(Q1762:Z1762)/1.02)+SUM(AA1762:AB1762))+((SUM(AC1762:AL1762)/1.02)+SUM(AM1762:AO1762)))*cotpatr,IF(paramètres!$B$28=2,(SUM(Q1762:AO1762)*cotpatr),"Missing Delta Option"))</f>
        <v>Missing Delta Option</v>
      </c>
      <c r="AQ1762" s="13" t="str" cm="1">
        <f t="array" ref="AQ1762">IF(paramètres!$B$28=1,(((SUM(Q1762:Z1762)/1.02)+SUM(AA1762:AB1762))+((SUM(AC1762:AN1762)/1.02)+SUM(AM1762:AN1762)))/12*pécule,IF(paramètres!$B$28=2,SUM(Q1762:AN1762)/12*pécule,"Missing Delta Option"))</f>
        <v>Missing Delta Option</v>
      </c>
      <c r="AR1762" s="132" t="e">
        <f>IF(paramètres!$B$28=1,(((SUM(Q1762:Z1762)/1.02)+SUM(AA1762:AB1762))+((SUM(AC1762:AN1762)/1.02)+SUM(AM1762:AN1762)))+AO1762+AP1762+AQ1762,SUM(Q1762:AN1762)+AO1762+AP1762+AQ1762)</f>
        <v>#VALUE!</v>
      </c>
    </row>
    <row r="1763" spans="1:44" x14ac:dyDescent="0.25">
      <c r="A1763" s="131"/>
      <c r="B1763" s="39"/>
      <c r="C1763" s="39"/>
      <c r="D1763" s="93"/>
      <c r="E1763" s="68"/>
      <c r="F1763" s="40"/>
      <c r="G1763" s="94"/>
      <c r="H1763" s="38"/>
      <c r="I1763" s="95"/>
      <c r="J1763" s="40"/>
      <c r="K1763" s="38"/>
      <c r="L1763" s="95"/>
      <c r="M1763" s="40"/>
      <c r="N1763" s="38"/>
      <c r="O1763" s="95"/>
      <c r="P1763" s="68"/>
      <c r="Q1763" s="226"/>
      <c r="R1763" s="227"/>
      <c r="S1763" s="227"/>
      <c r="T1763" s="227"/>
      <c r="U1763" s="227"/>
      <c r="V1763" s="227"/>
      <c r="W1763" s="227"/>
      <c r="X1763" s="227"/>
      <c r="Y1763" s="227"/>
      <c r="Z1763" s="227"/>
      <c r="AA1763" s="227"/>
      <c r="AB1763" s="228"/>
      <c r="AC1763" s="149">
        <f>IF($D1763="",0,IF($E1763="",0,IF(VLOOKUP($E1763,paramètres!$E$33:$F$44,2,FALSE)&lt;=VLOOKUP($AC$18,paramètres!$E$33:$F$44,2,FALSE),Q1763*$D1763,0)))</f>
        <v>0</v>
      </c>
      <c r="AD1763" s="13">
        <f>IF($D1763="",0,IF($E1763="",0,IF(VLOOKUP($E1763,paramètres!$E$33:$F$44,2,FALSE)&lt;=VLOOKUP($AD$18,paramètres!$E$33:$F$44,2,FALSE),R1763*$D1763,0)))</f>
        <v>0</v>
      </c>
      <c r="AE1763" s="13">
        <f>IF($D1763="",0,IF($E1763="",0,IF(VLOOKUP($E1763,paramètres!$E$33:$F$44,2,FALSE)&lt;=VLOOKUP($AE$18,paramètres!$E$33:$F$44,2,FALSE),S1763*$D1763,0)))</f>
        <v>0</v>
      </c>
      <c r="AF1763" s="13">
        <f>IF($D1763="",0,IF($E1763="",0,IF(VLOOKUP($E1763,paramètres!$E$33:$F$44,2,FALSE)&lt;=VLOOKUP($AF$18,paramètres!$E$33:$F$44,2,FALSE),T1763*$D1763,0)))</f>
        <v>0</v>
      </c>
      <c r="AG1763" s="13">
        <f>IF($D1763="",0,IF($E1763="",0,IF(VLOOKUP($E1763,paramètres!$E$33:$F$44,2,FALSE)&lt;=VLOOKUP($AG$18,paramètres!$E$33:$F$44,2,FALSE),U1763*$D1763,0)))</f>
        <v>0</v>
      </c>
      <c r="AH1763" s="13">
        <f>IF($D1763="",0,IF($E1763="",0,IF(VLOOKUP($E1763,paramètres!$E$33:$F$44,2,FALSE)&lt;=VLOOKUP($AH$18,paramètres!$E$33:$F$44,2,FALSE),V1763*$D1763,0)))</f>
        <v>0</v>
      </c>
      <c r="AI1763" s="13">
        <f>IF($D1763="",0,IF($E1763="",0,IF(VLOOKUP($E1763,paramètres!$E$33:$F$44,2,FALSE)&lt;=VLOOKUP($AI$18,paramètres!$E$33:$F$44,2,FALSE),W1763*$D1763,0)))</f>
        <v>0</v>
      </c>
      <c r="AJ1763" s="13">
        <f>IF($D1763="",0,IF($E1763="",0,IF(VLOOKUP($E1763,paramètres!$E$33:$F$44,2,FALSE)&lt;=VLOOKUP($AJ$18,paramètres!$E$33:$F$44,2,FALSE),X1763*$D1763,0)))</f>
        <v>0</v>
      </c>
      <c r="AK1763" s="13">
        <f>IF($D1763="",0,IF($E1763="",0,IF(VLOOKUP($E1763,paramètres!$E$33:$F$44,2,FALSE)&lt;=VLOOKUP($AK$18,paramètres!$E$33:$F$44,2,FALSE),Y1763*$D1763,0)))</f>
        <v>0</v>
      </c>
      <c r="AL1763" s="13">
        <f>IF($D1763="",0,IF($E1763="",0,IF(VLOOKUP($E1763,paramètres!$E$33:$F$44,2,FALSE)&lt;=VLOOKUP($AL$18,paramètres!$E$33:$F$44,2,FALSE),Z1763*$D1763,0)))</f>
        <v>0</v>
      </c>
      <c r="AM1763" s="13">
        <f>IF($D1763="",0,IF($E1763="",0,IF(VLOOKUP($E1763,paramètres!$E$33:$F$44,2,FALSE)&lt;=VLOOKUP($AM$18,paramètres!$E$33:$F$44,2,FALSE),AA1763*$D1763,0)))</f>
        <v>0</v>
      </c>
      <c r="AN1763" s="154">
        <f>IF($D1763="",0,IF($E1763="",0,IF(VLOOKUP($E1763,paramètres!$E$33:$F$44,2,FALSE)&lt;=VLOOKUP($AN$18,paramètres!$E$33:$F$44,2,FALSE),AB1763*$D1763,0)))</f>
        <v>0</v>
      </c>
      <c r="AO1763" s="149" t="str">
        <f>IF(paramètres!$B$28=1,((SUM(Q1763:Z1763)/1.02)+SUM(AA1763:AB1763))*0.0303/9*COUNT(Q1763:Y1763),IF(paramètres!$B$28=2,(SUM(Q1763:AB1763))*0.0303/9*COUNT(Q1763:Y1763),"Missing Delta option"))</f>
        <v>Missing Delta option</v>
      </c>
      <c r="AP1763" s="13" t="str">
        <f>IF(paramètres!$B$28=1,(((SUM(Q1763:Z1763)/1.02)+SUM(AA1763:AB1763))+((SUM(AC1763:AL1763)/1.02)+SUM(AM1763:AO1763)))*cotpatr,IF(paramètres!$B$28=2,(SUM(Q1763:AO1763)*cotpatr),"Missing Delta Option"))</f>
        <v>Missing Delta Option</v>
      </c>
      <c r="AQ1763" s="13" t="str" cm="1">
        <f t="array" ref="AQ1763">IF(paramètres!$B$28=1,(((SUM(Q1763:Z1763)/1.02)+SUM(AA1763:AB1763))+((SUM(AC1763:AN1763)/1.02)+SUM(AM1763:AN1763)))/12*pécule,IF(paramètres!$B$28=2,SUM(Q1763:AN1763)/12*pécule,"Missing Delta Option"))</f>
        <v>Missing Delta Option</v>
      </c>
      <c r="AR1763" s="132" t="e">
        <f>IF(paramètres!$B$28=1,(((SUM(Q1763:Z1763)/1.02)+SUM(AA1763:AB1763))+((SUM(AC1763:AN1763)/1.02)+SUM(AM1763:AN1763)))+AO1763+AP1763+AQ1763,SUM(Q1763:AN1763)+AO1763+AP1763+AQ1763)</f>
        <v>#VALUE!</v>
      </c>
    </row>
    <row r="1764" spans="1:44" x14ac:dyDescent="0.25">
      <c r="A1764" s="131"/>
      <c r="B1764" s="39"/>
      <c r="C1764" s="39"/>
      <c r="D1764" s="93"/>
      <c r="E1764" s="68"/>
      <c r="F1764" s="40"/>
      <c r="G1764" s="94"/>
      <c r="H1764" s="38"/>
      <c r="I1764" s="95"/>
      <c r="J1764" s="40"/>
      <c r="K1764" s="38"/>
      <c r="L1764" s="95"/>
      <c r="M1764" s="40"/>
      <c r="N1764" s="38"/>
      <c r="O1764" s="95"/>
      <c r="P1764" s="68"/>
      <c r="Q1764" s="226"/>
      <c r="R1764" s="227"/>
      <c r="S1764" s="227"/>
      <c r="T1764" s="227"/>
      <c r="U1764" s="227"/>
      <c r="V1764" s="227"/>
      <c r="W1764" s="227"/>
      <c r="X1764" s="227"/>
      <c r="Y1764" s="227"/>
      <c r="Z1764" s="227"/>
      <c r="AA1764" s="227"/>
      <c r="AB1764" s="228"/>
      <c r="AC1764" s="149">
        <f>IF($D1764="",0,IF($E1764="",0,IF(VLOOKUP($E1764,paramètres!$E$33:$F$44,2,FALSE)&lt;=VLOOKUP($AC$18,paramètres!$E$33:$F$44,2,FALSE),Q1764*$D1764,0)))</f>
        <v>0</v>
      </c>
      <c r="AD1764" s="13">
        <f>IF($D1764="",0,IF($E1764="",0,IF(VLOOKUP($E1764,paramètres!$E$33:$F$44,2,FALSE)&lt;=VLOOKUP($AD$18,paramètres!$E$33:$F$44,2,FALSE),R1764*$D1764,0)))</f>
        <v>0</v>
      </c>
      <c r="AE1764" s="13">
        <f>IF($D1764="",0,IF($E1764="",0,IF(VLOOKUP($E1764,paramètres!$E$33:$F$44,2,FALSE)&lt;=VLOOKUP($AE$18,paramètres!$E$33:$F$44,2,FALSE),S1764*$D1764,0)))</f>
        <v>0</v>
      </c>
      <c r="AF1764" s="13">
        <f>IF($D1764="",0,IF($E1764="",0,IF(VLOOKUP($E1764,paramètres!$E$33:$F$44,2,FALSE)&lt;=VLOOKUP($AF$18,paramètres!$E$33:$F$44,2,FALSE),T1764*$D1764,0)))</f>
        <v>0</v>
      </c>
      <c r="AG1764" s="13">
        <f>IF($D1764="",0,IF($E1764="",0,IF(VLOOKUP($E1764,paramètres!$E$33:$F$44,2,FALSE)&lt;=VLOOKUP($AG$18,paramètres!$E$33:$F$44,2,FALSE),U1764*$D1764,0)))</f>
        <v>0</v>
      </c>
      <c r="AH1764" s="13">
        <f>IF($D1764="",0,IF($E1764="",0,IF(VLOOKUP($E1764,paramètres!$E$33:$F$44,2,FALSE)&lt;=VLOOKUP($AH$18,paramètres!$E$33:$F$44,2,FALSE),V1764*$D1764,0)))</f>
        <v>0</v>
      </c>
      <c r="AI1764" s="13">
        <f>IF($D1764="",0,IF($E1764="",0,IF(VLOOKUP($E1764,paramètres!$E$33:$F$44,2,FALSE)&lt;=VLOOKUP($AI$18,paramètres!$E$33:$F$44,2,FALSE),W1764*$D1764,0)))</f>
        <v>0</v>
      </c>
      <c r="AJ1764" s="13">
        <f>IF($D1764="",0,IF($E1764="",0,IF(VLOOKUP($E1764,paramètres!$E$33:$F$44,2,FALSE)&lt;=VLOOKUP($AJ$18,paramètres!$E$33:$F$44,2,FALSE),X1764*$D1764,0)))</f>
        <v>0</v>
      </c>
      <c r="AK1764" s="13">
        <f>IF($D1764="",0,IF($E1764="",0,IF(VLOOKUP($E1764,paramètres!$E$33:$F$44,2,FALSE)&lt;=VLOOKUP($AK$18,paramètres!$E$33:$F$44,2,FALSE),Y1764*$D1764,0)))</f>
        <v>0</v>
      </c>
      <c r="AL1764" s="13">
        <f>IF($D1764="",0,IF($E1764="",0,IF(VLOOKUP($E1764,paramètres!$E$33:$F$44,2,FALSE)&lt;=VLOOKUP($AL$18,paramètres!$E$33:$F$44,2,FALSE),Z1764*$D1764,0)))</f>
        <v>0</v>
      </c>
      <c r="AM1764" s="13">
        <f>IF($D1764="",0,IF($E1764="",0,IF(VLOOKUP($E1764,paramètres!$E$33:$F$44,2,FALSE)&lt;=VLOOKUP($AM$18,paramètres!$E$33:$F$44,2,FALSE),AA1764*$D1764,0)))</f>
        <v>0</v>
      </c>
      <c r="AN1764" s="154">
        <f>IF($D1764="",0,IF($E1764="",0,IF(VLOOKUP($E1764,paramètres!$E$33:$F$44,2,FALSE)&lt;=VLOOKUP($AN$18,paramètres!$E$33:$F$44,2,FALSE),AB1764*$D1764,0)))</f>
        <v>0</v>
      </c>
      <c r="AO1764" s="149" t="str">
        <f>IF(paramètres!$B$28=1,((SUM(Q1764:Z1764)/1.02)+SUM(AA1764:AB1764))*0.0303/9*COUNT(Q1764:Y1764),IF(paramètres!$B$28=2,(SUM(Q1764:AB1764))*0.0303/9*COUNT(Q1764:Y1764),"Missing Delta option"))</f>
        <v>Missing Delta option</v>
      </c>
      <c r="AP1764" s="13" t="str">
        <f>IF(paramètres!$B$28=1,(((SUM(Q1764:Z1764)/1.02)+SUM(AA1764:AB1764))+((SUM(AC1764:AL1764)/1.02)+SUM(AM1764:AO1764)))*cotpatr,IF(paramètres!$B$28=2,(SUM(Q1764:AO1764)*cotpatr),"Missing Delta Option"))</f>
        <v>Missing Delta Option</v>
      </c>
      <c r="AQ1764" s="13" t="str" cm="1">
        <f t="array" ref="AQ1764">IF(paramètres!$B$28=1,(((SUM(Q1764:Z1764)/1.02)+SUM(AA1764:AB1764))+((SUM(AC1764:AN1764)/1.02)+SUM(AM1764:AN1764)))/12*pécule,IF(paramètres!$B$28=2,SUM(Q1764:AN1764)/12*pécule,"Missing Delta Option"))</f>
        <v>Missing Delta Option</v>
      </c>
      <c r="AR1764" s="132" t="e">
        <f>IF(paramètres!$B$28=1,(((SUM(Q1764:Z1764)/1.02)+SUM(AA1764:AB1764))+((SUM(AC1764:AN1764)/1.02)+SUM(AM1764:AN1764)))+AO1764+AP1764+AQ1764,SUM(Q1764:AN1764)+AO1764+AP1764+AQ1764)</f>
        <v>#VALUE!</v>
      </c>
    </row>
    <row r="1765" spans="1:44" x14ac:dyDescent="0.25">
      <c r="A1765" s="131"/>
      <c r="B1765" s="39"/>
      <c r="C1765" s="39"/>
      <c r="D1765" s="93"/>
      <c r="E1765" s="68"/>
      <c r="F1765" s="40"/>
      <c r="G1765" s="94"/>
      <c r="H1765" s="38"/>
      <c r="I1765" s="95"/>
      <c r="J1765" s="40"/>
      <c r="K1765" s="38"/>
      <c r="L1765" s="95"/>
      <c r="M1765" s="40"/>
      <c r="N1765" s="38"/>
      <c r="O1765" s="95"/>
      <c r="P1765" s="68"/>
      <c r="Q1765" s="226"/>
      <c r="R1765" s="227"/>
      <c r="S1765" s="227"/>
      <c r="T1765" s="227"/>
      <c r="U1765" s="227"/>
      <c r="V1765" s="227"/>
      <c r="W1765" s="227"/>
      <c r="X1765" s="227"/>
      <c r="Y1765" s="227"/>
      <c r="Z1765" s="227"/>
      <c r="AA1765" s="227"/>
      <c r="AB1765" s="228"/>
      <c r="AC1765" s="149">
        <f>IF($D1765="",0,IF($E1765="",0,IF(VLOOKUP($E1765,paramètres!$E$33:$F$44,2,FALSE)&lt;=VLOOKUP($AC$18,paramètres!$E$33:$F$44,2,FALSE),Q1765*$D1765,0)))</f>
        <v>0</v>
      </c>
      <c r="AD1765" s="13">
        <f>IF($D1765="",0,IF($E1765="",0,IF(VLOOKUP($E1765,paramètres!$E$33:$F$44,2,FALSE)&lt;=VLOOKUP($AD$18,paramètres!$E$33:$F$44,2,FALSE),R1765*$D1765,0)))</f>
        <v>0</v>
      </c>
      <c r="AE1765" s="13">
        <f>IF($D1765="",0,IF($E1765="",0,IF(VLOOKUP($E1765,paramètres!$E$33:$F$44,2,FALSE)&lt;=VLOOKUP($AE$18,paramètres!$E$33:$F$44,2,FALSE),S1765*$D1765,0)))</f>
        <v>0</v>
      </c>
      <c r="AF1765" s="13">
        <f>IF($D1765="",0,IF($E1765="",0,IF(VLOOKUP($E1765,paramètres!$E$33:$F$44,2,FALSE)&lt;=VLOOKUP($AF$18,paramètres!$E$33:$F$44,2,FALSE),T1765*$D1765,0)))</f>
        <v>0</v>
      </c>
      <c r="AG1765" s="13">
        <f>IF($D1765="",0,IF($E1765="",0,IF(VLOOKUP($E1765,paramètres!$E$33:$F$44,2,FALSE)&lt;=VLOOKUP($AG$18,paramètres!$E$33:$F$44,2,FALSE),U1765*$D1765,0)))</f>
        <v>0</v>
      </c>
      <c r="AH1765" s="13">
        <f>IF($D1765="",0,IF($E1765="",0,IF(VLOOKUP($E1765,paramètres!$E$33:$F$44,2,FALSE)&lt;=VLOOKUP($AH$18,paramètres!$E$33:$F$44,2,FALSE),V1765*$D1765,0)))</f>
        <v>0</v>
      </c>
      <c r="AI1765" s="13">
        <f>IF($D1765="",0,IF($E1765="",0,IF(VLOOKUP($E1765,paramètres!$E$33:$F$44,2,FALSE)&lt;=VLOOKUP($AI$18,paramètres!$E$33:$F$44,2,FALSE),W1765*$D1765,0)))</f>
        <v>0</v>
      </c>
      <c r="AJ1765" s="13">
        <f>IF($D1765="",0,IF($E1765="",0,IF(VLOOKUP($E1765,paramètres!$E$33:$F$44,2,FALSE)&lt;=VLOOKUP($AJ$18,paramètres!$E$33:$F$44,2,FALSE),X1765*$D1765,0)))</f>
        <v>0</v>
      </c>
      <c r="AK1765" s="13">
        <f>IF($D1765="",0,IF($E1765="",0,IF(VLOOKUP($E1765,paramètres!$E$33:$F$44,2,FALSE)&lt;=VLOOKUP($AK$18,paramètres!$E$33:$F$44,2,FALSE),Y1765*$D1765,0)))</f>
        <v>0</v>
      </c>
      <c r="AL1765" s="13">
        <f>IF($D1765="",0,IF($E1765="",0,IF(VLOOKUP($E1765,paramètres!$E$33:$F$44,2,FALSE)&lt;=VLOOKUP($AL$18,paramètres!$E$33:$F$44,2,FALSE),Z1765*$D1765,0)))</f>
        <v>0</v>
      </c>
      <c r="AM1765" s="13">
        <f>IF($D1765="",0,IF($E1765="",0,IF(VLOOKUP($E1765,paramètres!$E$33:$F$44,2,FALSE)&lt;=VLOOKUP($AM$18,paramètres!$E$33:$F$44,2,FALSE),AA1765*$D1765,0)))</f>
        <v>0</v>
      </c>
      <c r="AN1765" s="154">
        <f>IF($D1765="",0,IF($E1765="",0,IF(VLOOKUP($E1765,paramètres!$E$33:$F$44,2,FALSE)&lt;=VLOOKUP($AN$18,paramètres!$E$33:$F$44,2,FALSE),AB1765*$D1765,0)))</f>
        <v>0</v>
      </c>
      <c r="AO1765" s="149" t="str">
        <f>IF(paramètres!$B$28=1,((SUM(Q1765:Z1765)/1.02)+SUM(AA1765:AB1765))*0.0303/9*COUNT(Q1765:Y1765),IF(paramètres!$B$28=2,(SUM(Q1765:AB1765))*0.0303/9*COUNT(Q1765:Y1765),"Missing Delta option"))</f>
        <v>Missing Delta option</v>
      </c>
      <c r="AP1765" s="13" t="str">
        <f>IF(paramètres!$B$28=1,(((SUM(Q1765:Z1765)/1.02)+SUM(AA1765:AB1765))+((SUM(AC1765:AL1765)/1.02)+SUM(AM1765:AO1765)))*cotpatr,IF(paramètres!$B$28=2,(SUM(Q1765:AO1765)*cotpatr),"Missing Delta Option"))</f>
        <v>Missing Delta Option</v>
      </c>
      <c r="AQ1765" s="13" t="str" cm="1">
        <f t="array" ref="AQ1765">IF(paramètres!$B$28=1,(((SUM(Q1765:Z1765)/1.02)+SUM(AA1765:AB1765))+((SUM(AC1765:AN1765)/1.02)+SUM(AM1765:AN1765)))/12*pécule,IF(paramètres!$B$28=2,SUM(Q1765:AN1765)/12*pécule,"Missing Delta Option"))</f>
        <v>Missing Delta Option</v>
      </c>
      <c r="AR1765" s="132" t="e">
        <f>IF(paramètres!$B$28=1,(((SUM(Q1765:Z1765)/1.02)+SUM(AA1765:AB1765))+((SUM(AC1765:AN1765)/1.02)+SUM(AM1765:AN1765)))+AO1765+AP1765+AQ1765,SUM(Q1765:AN1765)+AO1765+AP1765+AQ1765)</f>
        <v>#VALUE!</v>
      </c>
    </row>
    <row r="1766" spans="1:44" x14ac:dyDescent="0.25">
      <c r="A1766" s="131"/>
      <c r="B1766" s="39"/>
      <c r="C1766" s="39"/>
      <c r="D1766" s="93"/>
      <c r="E1766" s="68"/>
      <c r="F1766" s="40"/>
      <c r="G1766" s="94"/>
      <c r="H1766" s="38"/>
      <c r="I1766" s="95"/>
      <c r="J1766" s="40"/>
      <c r="K1766" s="38"/>
      <c r="L1766" s="95"/>
      <c r="M1766" s="40"/>
      <c r="N1766" s="38"/>
      <c r="O1766" s="95"/>
      <c r="P1766" s="68"/>
      <c r="Q1766" s="226"/>
      <c r="R1766" s="227"/>
      <c r="S1766" s="227"/>
      <c r="T1766" s="227"/>
      <c r="U1766" s="227"/>
      <c r="V1766" s="227"/>
      <c r="W1766" s="227"/>
      <c r="X1766" s="227"/>
      <c r="Y1766" s="227"/>
      <c r="Z1766" s="227"/>
      <c r="AA1766" s="227"/>
      <c r="AB1766" s="228"/>
      <c r="AC1766" s="149">
        <f>IF($D1766="",0,IF($E1766="",0,IF(VLOOKUP($E1766,paramètres!$E$33:$F$44,2,FALSE)&lt;=VLOOKUP($AC$18,paramètres!$E$33:$F$44,2,FALSE),Q1766*$D1766,0)))</f>
        <v>0</v>
      </c>
      <c r="AD1766" s="13">
        <f>IF($D1766="",0,IF($E1766="",0,IF(VLOOKUP($E1766,paramètres!$E$33:$F$44,2,FALSE)&lt;=VLOOKUP($AD$18,paramètres!$E$33:$F$44,2,FALSE),R1766*$D1766,0)))</f>
        <v>0</v>
      </c>
      <c r="AE1766" s="13">
        <f>IF($D1766="",0,IF($E1766="",0,IF(VLOOKUP($E1766,paramètres!$E$33:$F$44,2,FALSE)&lt;=VLOOKUP($AE$18,paramètres!$E$33:$F$44,2,FALSE),S1766*$D1766,0)))</f>
        <v>0</v>
      </c>
      <c r="AF1766" s="13">
        <f>IF($D1766="",0,IF($E1766="",0,IF(VLOOKUP($E1766,paramètres!$E$33:$F$44,2,FALSE)&lt;=VLOOKUP($AF$18,paramètres!$E$33:$F$44,2,FALSE),T1766*$D1766,0)))</f>
        <v>0</v>
      </c>
      <c r="AG1766" s="13">
        <f>IF($D1766="",0,IF($E1766="",0,IF(VLOOKUP($E1766,paramètres!$E$33:$F$44,2,FALSE)&lt;=VLOOKUP($AG$18,paramètres!$E$33:$F$44,2,FALSE),U1766*$D1766,0)))</f>
        <v>0</v>
      </c>
      <c r="AH1766" s="13">
        <f>IF($D1766="",0,IF($E1766="",0,IF(VLOOKUP($E1766,paramètres!$E$33:$F$44,2,FALSE)&lt;=VLOOKUP($AH$18,paramètres!$E$33:$F$44,2,FALSE),V1766*$D1766,0)))</f>
        <v>0</v>
      </c>
      <c r="AI1766" s="13">
        <f>IF($D1766="",0,IF($E1766="",0,IF(VLOOKUP($E1766,paramètres!$E$33:$F$44,2,FALSE)&lt;=VLOOKUP($AI$18,paramètres!$E$33:$F$44,2,FALSE),W1766*$D1766,0)))</f>
        <v>0</v>
      </c>
      <c r="AJ1766" s="13">
        <f>IF($D1766="",0,IF($E1766="",0,IF(VLOOKUP($E1766,paramètres!$E$33:$F$44,2,FALSE)&lt;=VLOOKUP($AJ$18,paramètres!$E$33:$F$44,2,FALSE),X1766*$D1766,0)))</f>
        <v>0</v>
      </c>
      <c r="AK1766" s="13">
        <f>IF($D1766="",0,IF($E1766="",0,IF(VLOOKUP($E1766,paramètres!$E$33:$F$44,2,FALSE)&lt;=VLOOKUP($AK$18,paramètres!$E$33:$F$44,2,FALSE),Y1766*$D1766,0)))</f>
        <v>0</v>
      </c>
      <c r="AL1766" s="13">
        <f>IF($D1766="",0,IF($E1766="",0,IF(VLOOKUP($E1766,paramètres!$E$33:$F$44,2,FALSE)&lt;=VLOOKUP($AL$18,paramètres!$E$33:$F$44,2,FALSE),Z1766*$D1766,0)))</f>
        <v>0</v>
      </c>
      <c r="AM1766" s="13">
        <f>IF($D1766="",0,IF($E1766="",0,IF(VLOOKUP($E1766,paramètres!$E$33:$F$44,2,FALSE)&lt;=VLOOKUP($AM$18,paramètres!$E$33:$F$44,2,FALSE),AA1766*$D1766,0)))</f>
        <v>0</v>
      </c>
      <c r="AN1766" s="154">
        <f>IF($D1766="",0,IF($E1766="",0,IF(VLOOKUP($E1766,paramètres!$E$33:$F$44,2,FALSE)&lt;=VLOOKUP($AN$18,paramètres!$E$33:$F$44,2,FALSE),AB1766*$D1766,0)))</f>
        <v>0</v>
      </c>
      <c r="AO1766" s="149" t="str">
        <f>IF(paramètres!$B$28=1,((SUM(Q1766:Z1766)/1.02)+SUM(AA1766:AB1766))*0.0303/9*COUNT(Q1766:Y1766),IF(paramètres!$B$28=2,(SUM(Q1766:AB1766))*0.0303/9*COUNT(Q1766:Y1766),"Missing Delta option"))</f>
        <v>Missing Delta option</v>
      </c>
      <c r="AP1766" s="13" t="str">
        <f>IF(paramètres!$B$28=1,(((SUM(Q1766:Z1766)/1.02)+SUM(AA1766:AB1766))+((SUM(AC1766:AL1766)/1.02)+SUM(AM1766:AO1766)))*cotpatr,IF(paramètres!$B$28=2,(SUM(Q1766:AO1766)*cotpatr),"Missing Delta Option"))</f>
        <v>Missing Delta Option</v>
      </c>
      <c r="AQ1766" s="13" t="str" cm="1">
        <f t="array" ref="AQ1766">IF(paramètres!$B$28=1,(((SUM(Q1766:Z1766)/1.02)+SUM(AA1766:AB1766))+((SUM(AC1766:AN1766)/1.02)+SUM(AM1766:AN1766)))/12*pécule,IF(paramètres!$B$28=2,SUM(Q1766:AN1766)/12*pécule,"Missing Delta Option"))</f>
        <v>Missing Delta Option</v>
      </c>
      <c r="AR1766" s="132" t="e">
        <f>IF(paramètres!$B$28=1,(((SUM(Q1766:Z1766)/1.02)+SUM(AA1766:AB1766))+((SUM(AC1766:AN1766)/1.02)+SUM(AM1766:AN1766)))+AO1766+AP1766+AQ1766,SUM(Q1766:AN1766)+AO1766+AP1766+AQ1766)</f>
        <v>#VALUE!</v>
      </c>
    </row>
    <row r="1767" spans="1:44" x14ac:dyDescent="0.25">
      <c r="A1767" s="131"/>
      <c r="B1767" s="39"/>
      <c r="C1767" s="39"/>
      <c r="D1767" s="93"/>
      <c r="E1767" s="68"/>
      <c r="F1767" s="40"/>
      <c r="G1767" s="94"/>
      <c r="H1767" s="38"/>
      <c r="I1767" s="95"/>
      <c r="J1767" s="40"/>
      <c r="K1767" s="38"/>
      <c r="L1767" s="95"/>
      <c r="M1767" s="40"/>
      <c r="N1767" s="38"/>
      <c r="O1767" s="95"/>
      <c r="P1767" s="68"/>
      <c r="Q1767" s="226"/>
      <c r="R1767" s="227"/>
      <c r="S1767" s="227"/>
      <c r="T1767" s="227"/>
      <c r="U1767" s="227"/>
      <c r="V1767" s="227"/>
      <c r="W1767" s="227"/>
      <c r="X1767" s="227"/>
      <c r="Y1767" s="227"/>
      <c r="Z1767" s="227"/>
      <c r="AA1767" s="227"/>
      <c r="AB1767" s="228"/>
      <c r="AC1767" s="149">
        <f>IF($D1767="",0,IF($E1767="",0,IF(VLOOKUP($E1767,paramètres!$E$33:$F$44,2,FALSE)&lt;=VLOOKUP($AC$18,paramètres!$E$33:$F$44,2,FALSE),Q1767*$D1767,0)))</f>
        <v>0</v>
      </c>
      <c r="AD1767" s="13">
        <f>IF($D1767="",0,IF($E1767="",0,IF(VLOOKUP($E1767,paramètres!$E$33:$F$44,2,FALSE)&lt;=VLOOKUP($AD$18,paramètres!$E$33:$F$44,2,FALSE),R1767*$D1767,0)))</f>
        <v>0</v>
      </c>
      <c r="AE1767" s="13">
        <f>IF($D1767="",0,IF($E1767="",0,IF(VLOOKUP($E1767,paramètres!$E$33:$F$44,2,FALSE)&lt;=VLOOKUP($AE$18,paramètres!$E$33:$F$44,2,FALSE),S1767*$D1767,0)))</f>
        <v>0</v>
      </c>
      <c r="AF1767" s="13">
        <f>IF($D1767="",0,IF($E1767="",0,IF(VLOOKUP($E1767,paramètres!$E$33:$F$44,2,FALSE)&lt;=VLOOKUP($AF$18,paramètres!$E$33:$F$44,2,FALSE),T1767*$D1767,0)))</f>
        <v>0</v>
      </c>
      <c r="AG1767" s="13">
        <f>IF($D1767="",0,IF($E1767="",0,IF(VLOOKUP($E1767,paramètres!$E$33:$F$44,2,FALSE)&lt;=VLOOKUP($AG$18,paramètres!$E$33:$F$44,2,FALSE),U1767*$D1767,0)))</f>
        <v>0</v>
      </c>
      <c r="AH1767" s="13">
        <f>IF($D1767="",0,IF($E1767="",0,IF(VLOOKUP($E1767,paramètres!$E$33:$F$44,2,FALSE)&lt;=VLOOKUP($AH$18,paramètres!$E$33:$F$44,2,FALSE),V1767*$D1767,0)))</f>
        <v>0</v>
      </c>
      <c r="AI1767" s="13">
        <f>IF($D1767="",0,IF($E1767="",0,IF(VLOOKUP($E1767,paramètres!$E$33:$F$44,2,FALSE)&lt;=VLOOKUP($AI$18,paramètres!$E$33:$F$44,2,FALSE),W1767*$D1767,0)))</f>
        <v>0</v>
      </c>
      <c r="AJ1767" s="13">
        <f>IF($D1767="",0,IF($E1767="",0,IF(VLOOKUP($E1767,paramètres!$E$33:$F$44,2,FALSE)&lt;=VLOOKUP($AJ$18,paramètres!$E$33:$F$44,2,FALSE),X1767*$D1767,0)))</f>
        <v>0</v>
      </c>
      <c r="AK1767" s="13">
        <f>IF($D1767="",0,IF($E1767="",0,IF(VLOOKUP($E1767,paramètres!$E$33:$F$44,2,FALSE)&lt;=VLOOKUP($AK$18,paramètres!$E$33:$F$44,2,FALSE),Y1767*$D1767,0)))</f>
        <v>0</v>
      </c>
      <c r="AL1767" s="13">
        <f>IF($D1767="",0,IF($E1767="",0,IF(VLOOKUP($E1767,paramètres!$E$33:$F$44,2,FALSE)&lt;=VLOOKUP($AL$18,paramètres!$E$33:$F$44,2,FALSE),Z1767*$D1767,0)))</f>
        <v>0</v>
      </c>
      <c r="AM1767" s="13">
        <f>IF($D1767="",0,IF($E1767="",0,IF(VLOOKUP($E1767,paramètres!$E$33:$F$44,2,FALSE)&lt;=VLOOKUP($AM$18,paramètres!$E$33:$F$44,2,FALSE),AA1767*$D1767,0)))</f>
        <v>0</v>
      </c>
      <c r="AN1767" s="154">
        <f>IF($D1767="",0,IF($E1767="",0,IF(VLOOKUP($E1767,paramètres!$E$33:$F$44,2,FALSE)&lt;=VLOOKUP($AN$18,paramètres!$E$33:$F$44,2,FALSE),AB1767*$D1767,0)))</f>
        <v>0</v>
      </c>
      <c r="AO1767" s="149" t="str">
        <f>IF(paramètres!$B$28=1,((SUM(Q1767:Z1767)/1.02)+SUM(AA1767:AB1767))*0.0303/9*COUNT(Q1767:Y1767),IF(paramètres!$B$28=2,(SUM(Q1767:AB1767))*0.0303/9*COUNT(Q1767:Y1767),"Missing Delta option"))</f>
        <v>Missing Delta option</v>
      </c>
      <c r="AP1767" s="13" t="str">
        <f>IF(paramètres!$B$28=1,(((SUM(Q1767:Z1767)/1.02)+SUM(AA1767:AB1767))+((SUM(AC1767:AL1767)/1.02)+SUM(AM1767:AO1767)))*cotpatr,IF(paramètres!$B$28=2,(SUM(Q1767:AO1767)*cotpatr),"Missing Delta Option"))</f>
        <v>Missing Delta Option</v>
      </c>
      <c r="AQ1767" s="13" t="str" cm="1">
        <f t="array" ref="AQ1767">IF(paramètres!$B$28=1,(((SUM(Q1767:Z1767)/1.02)+SUM(AA1767:AB1767))+((SUM(AC1767:AN1767)/1.02)+SUM(AM1767:AN1767)))/12*pécule,IF(paramètres!$B$28=2,SUM(Q1767:AN1767)/12*pécule,"Missing Delta Option"))</f>
        <v>Missing Delta Option</v>
      </c>
      <c r="AR1767" s="132" t="e">
        <f>IF(paramètres!$B$28=1,(((SUM(Q1767:Z1767)/1.02)+SUM(AA1767:AB1767))+((SUM(AC1767:AN1767)/1.02)+SUM(AM1767:AN1767)))+AO1767+AP1767+AQ1767,SUM(Q1767:AN1767)+AO1767+AP1767+AQ1767)</f>
        <v>#VALUE!</v>
      </c>
    </row>
    <row r="1768" spans="1:44" x14ac:dyDescent="0.25">
      <c r="A1768" s="131"/>
      <c r="B1768" s="39"/>
      <c r="C1768" s="39"/>
      <c r="D1768" s="93"/>
      <c r="E1768" s="68"/>
      <c r="F1768" s="40"/>
      <c r="G1768" s="94"/>
      <c r="H1768" s="38"/>
      <c r="I1768" s="95"/>
      <c r="J1768" s="40"/>
      <c r="K1768" s="38"/>
      <c r="L1768" s="95"/>
      <c r="M1768" s="40"/>
      <c r="N1768" s="38"/>
      <c r="O1768" s="95"/>
      <c r="P1768" s="68"/>
      <c r="Q1768" s="226"/>
      <c r="R1768" s="227"/>
      <c r="S1768" s="227"/>
      <c r="T1768" s="227"/>
      <c r="U1768" s="227"/>
      <c r="V1768" s="227"/>
      <c r="W1768" s="227"/>
      <c r="X1768" s="227"/>
      <c r="Y1768" s="227"/>
      <c r="Z1768" s="227"/>
      <c r="AA1768" s="227"/>
      <c r="AB1768" s="228"/>
      <c r="AC1768" s="149">
        <f>IF($D1768="",0,IF($E1768="",0,IF(VLOOKUP($E1768,paramètres!$E$33:$F$44,2,FALSE)&lt;=VLOOKUP($AC$18,paramètres!$E$33:$F$44,2,FALSE),Q1768*$D1768,0)))</f>
        <v>0</v>
      </c>
      <c r="AD1768" s="13">
        <f>IF($D1768="",0,IF($E1768="",0,IF(VLOOKUP($E1768,paramètres!$E$33:$F$44,2,FALSE)&lt;=VLOOKUP($AD$18,paramètres!$E$33:$F$44,2,FALSE),R1768*$D1768,0)))</f>
        <v>0</v>
      </c>
      <c r="AE1768" s="13">
        <f>IF($D1768="",0,IF($E1768="",0,IF(VLOOKUP($E1768,paramètres!$E$33:$F$44,2,FALSE)&lt;=VLOOKUP($AE$18,paramètres!$E$33:$F$44,2,FALSE),S1768*$D1768,0)))</f>
        <v>0</v>
      </c>
      <c r="AF1768" s="13">
        <f>IF($D1768="",0,IF($E1768="",0,IF(VLOOKUP($E1768,paramètres!$E$33:$F$44,2,FALSE)&lt;=VLOOKUP($AF$18,paramètres!$E$33:$F$44,2,FALSE),T1768*$D1768,0)))</f>
        <v>0</v>
      </c>
      <c r="AG1768" s="13">
        <f>IF($D1768="",0,IF($E1768="",0,IF(VLOOKUP($E1768,paramètres!$E$33:$F$44,2,FALSE)&lt;=VLOOKUP($AG$18,paramètres!$E$33:$F$44,2,FALSE),U1768*$D1768,0)))</f>
        <v>0</v>
      </c>
      <c r="AH1768" s="13">
        <f>IF($D1768="",0,IF($E1768="",0,IF(VLOOKUP($E1768,paramètres!$E$33:$F$44,2,FALSE)&lt;=VLOOKUP($AH$18,paramètres!$E$33:$F$44,2,FALSE),V1768*$D1768,0)))</f>
        <v>0</v>
      </c>
      <c r="AI1768" s="13">
        <f>IF($D1768="",0,IF($E1768="",0,IF(VLOOKUP($E1768,paramètres!$E$33:$F$44,2,FALSE)&lt;=VLOOKUP($AI$18,paramètres!$E$33:$F$44,2,FALSE),W1768*$D1768,0)))</f>
        <v>0</v>
      </c>
      <c r="AJ1768" s="13">
        <f>IF($D1768="",0,IF($E1768="",0,IF(VLOOKUP($E1768,paramètres!$E$33:$F$44,2,FALSE)&lt;=VLOOKUP($AJ$18,paramètres!$E$33:$F$44,2,FALSE),X1768*$D1768,0)))</f>
        <v>0</v>
      </c>
      <c r="AK1768" s="13">
        <f>IF($D1768="",0,IF($E1768="",0,IF(VLOOKUP($E1768,paramètres!$E$33:$F$44,2,FALSE)&lt;=VLOOKUP($AK$18,paramètres!$E$33:$F$44,2,FALSE),Y1768*$D1768,0)))</f>
        <v>0</v>
      </c>
      <c r="AL1768" s="13">
        <f>IF($D1768="",0,IF($E1768="",0,IF(VLOOKUP($E1768,paramètres!$E$33:$F$44,2,FALSE)&lt;=VLOOKUP($AL$18,paramètres!$E$33:$F$44,2,FALSE),Z1768*$D1768,0)))</f>
        <v>0</v>
      </c>
      <c r="AM1768" s="13">
        <f>IF($D1768="",0,IF($E1768="",0,IF(VLOOKUP($E1768,paramètres!$E$33:$F$44,2,FALSE)&lt;=VLOOKUP($AM$18,paramètres!$E$33:$F$44,2,FALSE),AA1768*$D1768,0)))</f>
        <v>0</v>
      </c>
      <c r="AN1768" s="154">
        <f>IF($D1768="",0,IF($E1768="",0,IF(VLOOKUP($E1768,paramètres!$E$33:$F$44,2,FALSE)&lt;=VLOOKUP($AN$18,paramètres!$E$33:$F$44,2,FALSE),AB1768*$D1768,0)))</f>
        <v>0</v>
      </c>
      <c r="AO1768" s="149" t="str">
        <f>IF(paramètres!$B$28=1,((SUM(Q1768:Z1768)/1.02)+SUM(AA1768:AB1768))*0.0303/9*COUNT(Q1768:Y1768),IF(paramètres!$B$28=2,(SUM(Q1768:AB1768))*0.0303/9*COUNT(Q1768:Y1768),"Missing Delta option"))</f>
        <v>Missing Delta option</v>
      </c>
      <c r="AP1768" s="13" t="str">
        <f>IF(paramètres!$B$28=1,(((SUM(Q1768:Z1768)/1.02)+SUM(AA1768:AB1768))+((SUM(AC1768:AL1768)/1.02)+SUM(AM1768:AO1768)))*cotpatr,IF(paramètres!$B$28=2,(SUM(Q1768:AO1768)*cotpatr),"Missing Delta Option"))</f>
        <v>Missing Delta Option</v>
      </c>
      <c r="AQ1768" s="13" t="str" cm="1">
        <f t="array" ref="AQ1768">IF(paramètres!$B$28=1,(((SUM(Q1768:Z1768)/1.02)+SUM(AA1768:AB1768))+((SUM(AC1768:AN1768)/1.02)+SUM(AM1768:AN1768)))/12*pécule,IF(paramètres!$B$28=2,SUM(Q1768:AN1768)/12*pécule,"Missing Delta Option"))</f>
        <v>Missing Delta Option</v>
      </c>
      <c r="AR1768" s="132" t="e">
        <f>IF(paramètres!$B$28=1,(((SUM(Q1768:Z1768)/1.02)+SUM(AA1768:AB1768))+((SUM(AC1768:AN1768)/1.02)+SUM(AM1768:AN1768)))+AO1768+AP1768+AQ1768,SUM(Q1768:AN1768)+AO1768+AP1768+AQ1768)</f>
        <v>#VALUE!</v>
      </c>
    </row>
    <row r="1769" spans="1:44" x14ac:dyDescent="0.25">
      <c r="A1769" s="131"/>
      <c r="B1769" s="39"/>
      <c r="C1769" s="39"/>
      <c r="D1769" s="93"/>
      <c r="E1769" s="68"/>
      <c r="F1769" s="40"/>
      <c r="G1769" s="94"/>
      <c r="H1769" s="38"/>
      <c r="I1769" s="95"/>
      <c r="J1769" s="40"/>
      <c r="K1769" s="38"/>
      <c r="L1769" s="95"/>
      <c r="M1769" s="40"/>
      <c r="N1769" s="38"/>
      <c r="O1769" s="95"/>
      <c r="P1769" s="68"/>
      <c r="Q1769" s="226"/>
      <c r="R1769" s="227"/>
      <c r="S1769" s="227"/>
      <c r="T1769" s="227"/>
      <c r="U1769" s="227"/>
      <c r="V1769" s="227"/>
      <c r="W1769" s="227"/>
      <c r="X1769" s="227"/>
      <c r="Y1769" s="227"/>
      <c r="Z1769" s="227"/>
      <c r="AA1769" s="227"/>
      <c r="AB1769" s="228"/>
      <c r="AC1769" s="149">
        <f>IF($D1769="",0,IF($E1769="",0,IF(VLOOKUP($E1769,paramètres!$E$33:$F$44,2,FALSE)&lt;=VLOOKUP($AC$18,paramètres!$E$33:$F$44,2,FALSE),Q1769*$D1769,0)))</f>
        <v>0</v>
      </c>
      <c r="AD1769" s="13">
        <f>IF($D1769="",0,IF($E1769="",0,IF(VLOOKUP($E1769,paramètres!$E$33:$F$44,2,FALSE)&lt;=VLOOKUP($AD$18,paramètres!$E$33:$F$44,2,FALSE),R1769*$D1769,0)))</f>
        <v>0</v>
      </c>
      <c r="AE1769" s="13">
        <f>IF($D1769="",0,IF($E1769="",0,IF(VLOOKUP($E1769,paramètres!$E$33:$F$44,2,FALSE)&lt;=VLOOKUP($AE$18,paramètres!$E$33:$F$44,2,FALSE),S1769*$D1769,0)))</f>
        <v>0</v>
      </c>
      <c r="AF1769" s="13">
        <f>IF($D1769="",0,IF($E1769="",0,IF(VLOOKUP($E1769,paramètres!$E$33:$F$44,2,FALSE)&lt;=VLOOKUP($AF$18,paramètres!$E$33:$F$44,2,FALSE),T1769*$D1769,0)))</f>
        <v>0</v>
      </c>
      <c r="AG1769" s="13">
        <f>IF($D1769="",0,IF($E1769="",0,IF(VLOOKUP($E1769,paramètres!$E$33:$F$44,2,FALSE)&lt;=VLOOKUP($AG$18,paramètres!$E$33:$F$44,2,FALSE),U1769*$D1769,0)))</f>
        <v>0</v>
      </c>
      <c r="AH1769" s="13">
        <f>IF($D1769="",0,IF($E1769="",0,IF(VLOOKUP($E1769,paramètres!$E$33:$F$44,2,FALSE)&lt;=VLOOKUP($AH$18,paramètres!$E$33:$F$44,2,FALSE),V1769*$D1769,0)))</f>
        <v>0</v>
      </c>
      <c r="AI1769" s="13">
        <f>IF($D1769="",0,IF($E1769="",0,IF(VLOOKUP($E1769,paramètres!$E$33:$F$44,2,FALSE)&lt;=VLOOKUP($AI$18,paramètres!$E$33:$F$44,2,FALSE),W1769*$D1769,0)))</f>
        <v>0</v>
      </c>
      <c r="AJ1769" s="13">
        <f>IF($D1769="",0,IF($E1769="",0,IF(VLOOKUP($E1769,paramètres!$E$33:$F$44,2,FALSE)&lt;=VLOOKUP($AJ$18,paramètres!$E$33:$F$44,2,FALSE),X1769*$D1769,0)))</f>
        <v>0</v>
      </c>
      <c r="AK1769" s="13">
        <f>IF($D1769="",0,IF($E1769="",0,IF(VLOOKUP($E1769,paramètres!$E$33:$F$44,2,FALSE)&lt;=VLOOKUP($AK$18,paramètres!$E$33:$F$44,2,FALSE),Y1769*$D1769,0)))</f>
        <v>0</v>
      </c>
      <c r="AL1769" s="13">
        <f>IF($D1769="",0,IF($E1769="",0,IF(VLOOKUP($E1769,paramètres!$E$33:$F$44,2,FALSE)&lt;=VLOOKUP($AL$18,paramètres!$E$33:$F$44,2,FALSE),Z1769*$D1769,0)))</f>
        <v>0</v>
      </c>
      <c r="AM1769" s="13">
        <f>IF($D1769="",0,IF($E1769="",0,IF(VLOOKUP($E1769,paramètres!$E$33:$F$44,2,FALSE)&lt;=VLOOKUP($AM$18,paramètres!$E$33:$F$44,2,FALSE),AA1769*$D1769,0)))</f>
        <v>0</v>
      </c>
      <c r="AN1769" s="154">
        <f>IF($D1769="",0,IF($E1769="",0,IF(VLOOKUP($E1769,paramètres!$E$33:$F$44,2,FALSE)&lt;=VLOOKUP($AN$18,paramètres!$E$33:$F$44,2,FALSE),AB1769*$D1769,0)))</f>
        <v>0</v>
      </c>
      <c r="AO1769" s="149" t="str">
        <f>IF(paramètres!$B$28=1,((SUM(Q1769:Z1769)/1.02)+SUM(AA1769:AB1769))*0.0303/9*COUNT(Q1769:Y1769),IF(paramètres!$B$28=2,(SUM(Q1769:AB1769))*0.0303/9*COUNT(Q1769:Y1769),"Missing Delta option"))</f>
        <v>Missing Delta option</v>
      </c>
      <c r="AP1769" s="13" t="str">
        <f>IF(paramètres!$B$28=1,(((SUM(Q1769:Z1769)/1.02)+SUM(AA1769:AB1769))+((SUM(AC1769:AL1769)/1.02)+SUM(AM1769:AO1769)))*cotpatr,IF(paramètres!$B$28=2,(SUM(Q1769:AO1769)*cotpatr),"Missing Delta Option"))</f>
        <v>Missing Delta Option</v>
      </c>
      <c r="AQ1769" s="13" t="str" cm="1">
        <f t="array" ref="AQ1769">IF(paramètres!$B$28=1,(((SUM(Q1769:Z1769)/1.02)+SUM(AA1769:AB1769))+((SUM(AC1769:AN1769)/1.02)+SUM(AM1769:AN1769)))/12*pécule,IF(paramètres!$B$28=2,SUM(Q1769:AN1769)/12*pécule,"Missing Delta Option"))</f>
        <v>Missing Delta Option</v>
      </c>
      <c r="AR1769" s="132" t="e">
        <f>IF(paramètres!$B$28=1,(((SUM(Q1769:Z1769)/1.02)+SUM(AA1769:AB1769))+((SUM(AC1769:AN1769)/1.02)+SUM(AM1769:AN1769)))+AO1769+AP1769+AQ1769,SUM(Q1769:AN1769)+AO1769+AP1769+AQ1769)</f>
        <v>#VALUE!</v>
      </c>
    </row>
    <row r="1770" spans="1:44" x14ac:dyDescent="0.25">
      <c r="A1770" s="131"/>
      <c r="B1770" s="39"/>
      <c r="C1770" s="39"/>
      <c r="D1770" s="93"/>
      <c r="E1770" s="68"/>
      <c r="F1770" s="40"/>
      <c r="G1770" s="94"/>
      <c r="H1770" s="38"/>
      <c r="I1770" s="95"/>
      <c r="J1770" s="40"/>
      <c r="K1770" s="38"/>
      <c r="L1770" s="95"/>
      <c r="M1770" s="40"/>
      <c r="N1770" s="38"/>
      <c r="O1770" s="95"/>
      <c r="P1770" s="68"/>
      <c r="Q1770" s="226"/>
      <c r="R1770" s="227"/>
      <c r="S1770" s="227"/>
      <c r="T1770" s="227"/>
      <c r="U1770" s="227"/>
      <c r="V1770" s="227"/>
      <c r="W1770" s="227"/>
      <c r="X1770" s="227"/>
      <c r="Y1770" s="227"/>
      <c r="Z1770" s="227"/>
      <c r="AA1770" s="227"/>
      <c r="AB1770" s="228"/>
      <c r="AC1770" s="149">
        <f>IF($D1770="",0,IF($E1770="",0,IF(VLOOKUP($E1770,paramètres!$E$33:$F$44,2,FALSE)&lt;=VLOOKUP($AC$18,paramètres!$E$33:$F$44,2,FALSE),Q1770*$D1770,0)))</f>
        <v>0</v>
      </c>
      <c r="AD1770" s="13">
        <f>IF($D1770="",0,IF($E1770="",0,IF(VLOOKUP($E1770,paramètres!$E$33:$F$44,2,FALSE)&lt;=VLOOKUP($AD$18,paramètres!$E$33:$F$44,2,FALSE),R1770*$D1770,0)))</f>
        <v>0</v>
      </c>
      <c r="AE1770" s="13">
        <f>IF($D1770="",0,IF($E1770="",0,IF(VLOOKUP($E1770,paramètres!$E$33:$F$44,2,FALSE)&lt;=VLOOKUP($AE$18,paramètres!$E$33:$F$44,2,FALSE),S1770*$D1770,0)))</f>
        <v>0</v>
      </c>
      <c r="AF1770" s="13">
        <f>IF($D1770="",0,IF($E1770="",0,IF(VLOOKUP($E1770,paramètres!$E$33:$F$44,2,FALSE)&lt;=VLOOKUP($AF$18,paramètres!$E$33:$F$44,2,FALSE),T1770*$D1770,0)))</f>
        <v>0</v>
      </c>
      <c r="AG1770" s="13">
        <f>IF($D1770="",0,IF($E1770="",0,IF(VLOOKUP($E1770,paramètres!$E$33:$F$44,2,FALSE)&lt;=VLOOKUP($AG$18,paramètres!$E$33:$F$44,2,FALSE),U1770*$D1770,0)))</f>
        <v>0</v>
      </c>
      <c r="AH1770" s="13">
        <f>IF($D1770="",0,IF($E1770="",0,IF(VLOOKUP($E1770,paramètres!$E$33:$F$44,2,FALSE)&lt;=VLOOKUP($AH$18,paramètres!$E$33:$F$44,2,FALSE),V1770*$D1770,0)))</f>
        <v>0</v>
      </c>
      <c r="AI1770" s="13">
        <f>IF($D1770="",0,IF($E1770="",0,IF(VLOOKUP($E1770,paramètres!$E$33:$F$44,2,FALSE)&lt;=VLOOKUP($AI$18,paramètres!$E$33:$F$44,2,FALSE),W1770*$D1770,0)))</f>
        <v>0</v>
      </c>
      <c r="AJ1770" s="13">
        <f>IF($D1770="",0,IF($E1770="",0,IF(VLOOKUP($E1770,paramètres!$E$33:$F$44,2,FALSE)&lt;=VLOOKUP($AJ$18,paramètres!$E$33:$F$44,2,FALSE),X1770*$D1770,0)))</f>
        <v>0</v>
      </c>
      <c r="AK1770" s="13">
        <f>IF($D1770="",0,IF($E1770="",0,IF(VLOOKUP($E1770,paramètres!$E$33:$F$44,2,FALSE)&lt;=VLOOKUP($AK$18,paramètres!$E$33:$F$44,2,FALSE),Y1770*$D1770,0)))</f>
        <v>0</v>
      </c>
      <c r="AL1770" s="13">
        <f>IF($D1770="",0,IF($E1770="",0,IF(VLOOKUP($E1770,paramètres!$E$33:$F$44,2,FALSE)&lt;=VLOOKUP($AL$18,paramètres!$E$33:$F$44,2,FALSE),Z1770*$D1770,0)))</f>
        <v>0</v>
      </c>
      <c r="AM1770" s="13">
        <f>IF($D1770="",0,IF($E1770="",0,IF(VLOOKUP($E1770,paramètres!$E$33:$F$44,2,FALSE)&lt;=VLOOKUP($AM$18,paramètres!$E$33:$F$44,2,FALSE),AA1770*$D1770,0)))</f>
        <v>0</v>
      </c>
      <c r="AN1770" s="154">
        <f>IF($D1770="",0,IF($E1770="",0,IF(VLOOKUP($E1770,paramètres!$E$33:$F$44,2,FALSE)&lt;=VLOOKUP($AN$18,paramètres!$E$33:$F$44,2,FALSE),AB1770*$D1770,0)))</f>
        <v>0</v>
      </c>
      <c r="AO1770" s="149" t="str">
        <f>IF(paramètres!$B$28=1,((SUM(Q1770:Z1770)/1.02)+SUM(AA1770:AB1770))*0.0303/9*COUNT(Q1770:Y1770),IF(paramètres!$B$28=2,(SUM(Q1770:AB1770))*0.0303/9*COUNT(Q1770:Y1770),"Missing Delta option"))</f>
        <v>Missing Delta option</v>
      </c>
      <c r="AP1770" s="13" t="str">
        <f>IF(paramètres!$B$28=1,(((SUM(Q1770:Z1770)/1.02)+SUM(AA1770:AB1770))+((SUM(AC1770:AL1770)/1.02)+SUM(AM1770:AO1770)))*cotpatr,IF(paramètres!$B$28=2,(SUM(Q1770:AO1770)*cotpatr),"Missing Delta Option"))</f>
        <v>Missing Delta Option</v>
      </c>
      <c r="AQ1770" s="13" t="str" cm="1">
        <f t="array" ref="AQ1770">IF(paramètres!$B$28=1,(((SUM(Q1770:Z1770)/1.02)+SUM(AA1770:AB1770))+((SUM(AC1770:AN1770)/1.02)+SUM(AM1770:AN1770)))/12*pécule,IF(paramètres!$B$28=2,SUM(Q1770:AN1770)/12*pécule,"Missing Delta Option"))</f>
        <v>Missing Delta Option</v>
      </c>
      <c r="AR1770" s="132" t="e">
        <f>IF(paramètres!$B$28=1,(((SUM(Q1770:Z1770)/1.02)+SUM(AA1770:AB1770))+((SUM(AC1770:AN1770)/1.02)+SUM(AM1770:AN1770)))+AO1770+AP1770+AQ1770,SUM(Q1770:AN1770)+AO1770+AP1770+AQ1770)</f>
        <v>#VALUE!</v>
      </c>
    </row>
    <row r="1771" spans="1:44" x14ac:dyDescent="0.25">
      <c r="A1771" s="131"/>
      <c r="B1771" s="39"/>
      <c r="C1771" s="39"/>
      <c r="D1771" s="93"/>
      <c r="E1771" s="68"/>
      <c r="F1771" s="40"/>
      <c r="G1771" s="94"/>
      <c r="H1771" s="38"/>
      <c r="I1771" s="95"/>
      <c r="J1771" s="40"/>
      <c r="K1771" s="38"/>
      <c r="L1771" s="95"/>
      <c r="M1771" s="40"/>
      <c r="N1771" s="38"/>
      <c r="O1771" s="95"/>
      <c r="P1771" s="68"/>
      <c r="Q1771" s="226"/>
      <c r="R1771" s="227"/>
      <c r="S1771" s="227"/>
      <c r="T1771" s="227"/>
      <c r="U1771" s="227"/>
      <c r="V1771" s="227"/>
      <c r="W1771" s="227"/>
      <c r="X1771" s="227"/>
      <c r="Y1771" s="227"/>
      <c r="Z1771" s="227"/>
      <c r="AA1771" s="227"/>
      <c r="AB1771" s="228"/>
      <c r="AC1771" s="149">
        <f>IF($D1771="",0,IF($E1771="",0,IF(VLOOKUP($E1771,paramètres!$E$33:$F$44,2,FALSE)&lt;=VLOOKUP($AC$18,paramètres!$E$33:$F$44,2,FALSE),Q1771*$D1771,0)))</f>
        <v>0</v>
      </c>
      <c r="AD1771" s="13">
        <f>IF($D1771="",0,IF($E1771="",0,IF(VLOOKUP($E1771,paramètres!$E$33:$F$44,2,FALSE)&lt;=VLOOKUP($AD$18,paramètres!$E$33:$F$44,2,FALSE),R1771*$D1771,0)))</f>
        <v>0</v>
      </c>
      <c r="AE1771" s="13">
        <f>IF($D1771="",0,IF($E1771="",0,IF(VLOOKUP($E1771,paramètres!$E$33:$F$44,2,FALSE)&lt;=VLOOKUP($AE$18,paramètres!$E$33:$F$44,2,FALSE),S1771*$D1771,0)))</f>
        <v>0</v>
      </c>
      <c r="AF1771" s="13">
        <f>IF($D1771="",0,IF($E1771="",0,IF(VLOOKUP($E1771,paramètres!$E$33:$F$44,2,FALSE)&lt;=VLOOKUP($AF$18,paramètres!$E$33:$F$44,2,FALSE),T1771*$D1771,0)))</f>
        <v>0</v>
      </c>
      <c r="AG1771" s="13">
        <f>IF($D1771="",0,IF($E1771="",0,IF(VLOOKUP($E1771,paramètres!$E$33:$F$44,2,FALSE)&lt;=VLOOKUP($AG$18,paramètres!$E$33:$F$44,2,FALSE),U1771*$D1771,0)))</f>
        <v>0</v>
      </c>
      <c r="AH1771" s="13">
        <f>IF($D1771="",0,IF($E1771="",0,IF(VLOOKUP($E1771,paramètres!$E$33:$F$44,2,FALSE)&lt;=VLOOKUP($AH$18,paramètres!$E$33:$F$44,2,FALSE),V1771*$D1771,0)))</f>
        <v>0</v>
      </c>
      <c r="AI1771" s="13">
        <f>IF($D1771="",0,IF($E1771="",0,IF(VLOOKUP($E1771,paramètres!$E$33:$F$44,2,FALSE)&lt;=VLOOKUP($AI$18,paramètres!$E$33:$F$44,2,FALSE),W1771*$D1771,0)))</f>
        <v>0</v>
      </c>
      <c r="AJ1771" s="13">
        <f>IF($D1771="",0,IF($E1771="",0,IF(VLOOKUP($E1771,paramètres!$E$33:$F$44,2,FALSE)&lt;=VLOOKUP($AJ$18,paramètres!$E$33:$F$44,2,FALSE),X1771*$D1771,0)))</f>
        <v>0</v>
      </c>
      <c r="AK1771" s="13">
        <f>IF($D1771="",0,IF($E1771="",0,IF(VLOOKUP($E1771,paramètres!$E$33:$F$44,2,FALSE)&lt;=VLOOKUP($AK$18,paramètres!$E$33:$F$44,2,FALSE),Y1771*$D1771,0)))</f>
        <v>0</v>
      </c>
      <c r="AL1771" s="13">
        <f>IF($D1771="",0,IF($E1771="",0,IF(VLOOKUP($E1771,paramètres!$E$33:$F$44,2,FALSE)&lt;=VLOOKUP($AL$18,paramètres!$E$33:$F$44,2,FALSE),Z1771*$D1771,0)))</f>
        <v>0</v>
      </c>
      <c r="AM1771" s="13">
        <f>IF($D1771="",0,IF($E1771="",0,IF(VLOOKUP($E1771,paramètres!$E$33:$F$44,2,FALSE)&lt;=VLOOKUP($AM$18,paramètres!$E$33:$F$44,2,FALSE),AA1771*$D1771,0)))</f>
        <v>0</v>
      </c>
      <c r="AN1771" s="154">
        <f>IF($D1771="",0,IF($E1771="",0,IF(VLOOKUP($E1771,paramètres!$E$33:$F$44,2,FALSE)&lt;=VLOOKUP($AN$18,paramètres!$E$33:$F$44,2,FALSE),AB1771*$D1771,0)))</f>
        <v>0</v>
      </c>
      <c r="AO1771" s="149" t="str">
        <f>IF(paramètres!$B$28=1,((SUM(Q1771:Z1771)/1.02)+SUM(AA1771:AB1771))*0.0303/9*COUNT(Q1771:Y1771),IF(paramètres!$B$28=2,(SUM(Q1771:AB1771))*0.0303/9*COUNT(Q1771:Y1771),"Missing Delta option"))</f>
        <v>Missing Delta option</v>
      </c>
      <c r="AP1771" s="13" t="str">
        <f>IF(paramètres!$B$28=1,(((SUM(Q1771:Z1771)/1.02)+SUM(AA1771:AB1771))+((SUM(AC1771:AL1771)/1.02)+SUM(AM1771:AO1771)))*cotpatr,IF(paramètres!$B$28=2,(SUM(Q1771:AO1771)*cotpatr),"Missing Delta Option"))</f>
        <v>Missing Delta Option</v>
      </c>
      <c r="AQ1771" s="13" t="str" cm="1">
        <f t="array" ref="AQ1771">IF(paramètres!$B$28=1,(((SUM(Q1771:Z1771)/1.02)+SUM(AA1771:AB1771))+((SUM(AC1771:AN1771)/1.02)+SUM(AM1771:AN1771)))/12*pécule,IF(paramètres!$B$28=2,SUM(Q1771:AN1771)/12*pécule,"Missing Delta Option"))</f>
        <v>Missing Delta Option</v>
      </c>
      <c r="AR1771" s="132" t="e">
        <f>IF(paramètres!$B$28=1,(((SUM(Q1771:Z1771)/1.02)+SUM(AA1771:AB1771))+((SUM(AC1771:AN1771)/1.02)+SUM(AM1771:AN1771)))+AO1771+AP1771+AQ1771,SUM(Q1771:AN1771)+AO1771+AP1771+AQ1771)</f>
        <v>#VALUE!</v>
      </c>
    </row>
    <row r="1772" spans="1:44" x14ac:dyDescent="0.25">
      <c r="A1772" s="131"/>
      <c r="B1772" s="39"/>
      <c r="C1772" s="39"/>
      <c r="D1772" s="93"/>
      <c r="E1772" s="68"/>
      <c r="F1772" s="40"/>
      <c r="G1772" s="94"/>
      <c r="H1772" s="38"/>
      <c r="I1772" s="95"/>
      <c r="J1772" s="40"/>
      <c r="K1772" s="38"/>
      <c r="L1772" s="95"/>
      <c r="M1772" s="40"/>
      <c r="N1772" s="38"/>
      <c r="O1772" s="95"/>
      <c r="P1772" s="68"/>
      <c r="Q1772" s="226"/>
      <c r="R1772" s="227"/>
      <c r="S1772" s="227"/>
      <c r="T1772" s="227"/>
      <c r="U1772" s="227"/>
      <c r="V1772" s="227"/>
      <c r="W1772" s="227"/>
      <c r="X1772" s="227"/>
      <c r="Y1772" s="227"/>
      <c r="Z1772" s="227"/>
      <c r="AA1772" s="227"/>
      <c r="AB1772" s="228"/>
      <c r="AC1772" s="149">
        <f>IF($D1772="",0,IF($E1772="",0,IF(VLOOKUP($E1772,paramètres!$E$33:$F$44,2,FALSE)&lt;=VLOOKUP($AC$18,paramètres!$E$33:$F$44,2,FALSE),Q1772*$D1772,0)))</f>
        <v>0</v>
      </c>
      <c r="AD1772" s="13">
        <f>IF($D1772="",0,IF($E1772="",0,IF(VLOOKUP($E1772,paramètres!$E$33:$F$44,2,FALSE)&lt;=VLOOKUP($AD$18,paramètres!$E$33:$F$44,2,FALSE),R1772*$D1772,0)))</f>
        <v>0</v>
      </c>
      <c r="AE1772" s="13">
        <f>IF($D1772="",0,IF($E1772="",0,IF(VLOOKUP($E1772,paramètres!$E$33:$F$44,2,FALSE)&lt;=VLOOKUP($AE$18,paramètres!$E$33:$F$44,2,FALSE),S1772*$D1772,0)))</f>
        <v>0</v>
      </c>
      <c r="AF1772" s="13">
        <f>IF($D1772="",0,IF($E1772="",0,IF(VLOOKUP($E1772,paramètres!$E$33:$F$44,2,FALSE)&lt;=VLOOKUP($AF$18,paramètres!$E$33:$F$44,2,FALSE),T1772*$D1772,0)))</f>
        <v>0</v>
      </c>
      <c r="AG1772" s="13">
        <f>IF($D1772="",0,IF($E1772="",0,IF(VLOOKUP($E1772,paramètres!$E$33:$F$44,2,FALSE)&lt;=VLOOKUP($AG$18,paramètres!$E$33:$F$44,2,FALSE),U1772*$D1772,0)))</f>
        <v>0</v>
      </c>
      <c r="AH1772" s="13">
        <f>IF($D1772="",0,IF($E1772="",0,IF(VLOOKUP($E1772,paramètres!$E$33:$F$44,2,FALSE)&lt;=VLOOKUP($AH$18,paramètres!$E$33:$F$44,2,FALSE),V1772*$D1772,0)))</f>
        <v>0</v>
      </c>
      <c r="AI1772" s="13">
        <f>IF($D1772="",0,IF($E1772="",0,IF(VLOOKUP($E1772,paramètres!$E$33:$F$44,2,FALSE)&lt;=VLOOKUP($AI$18,paramètres!$E$33:$F$44,2,FALSE),W1772*$D1772,0)))</f>
        <v>0</v>
      </c>
      <c r="AJ1772" s="13">
        <f>IF($D1772="",0,IF($E1772="",0,IF(VLOOKUP($E1772,paramètres!$E$33:$F$44,2,FALSE)&lt;=VLOOKUP($AJ$18,paramètres!$E$33:$F$44,2,FALSE),X1772*$D1772,0)))</f>
        <v>0</v>
      </c>
      <c r="AK1772" s="13">
        <f>IF($D1772="",0,IF($E1772="",0,IF(VLOOKUP($E1772,paramètres!$E$33:$F$44,2,FALSE)&lt;=VLOOKUP($AK$18,paramètres!$E$33:$F$44,2,FALSE),Y1772*$D1772,0)))</f>
        <v>0</v>
      </c>
      <c r="AL1772" s="13">
        <f>IF($D1772="",0,IF($E1772="",0,IF(VLOOKUP($E1772,paramètres!$E$33:$F$44,2,FALSE)&lt;=VLOOKUP($AL$18,paramètres!$E$33:$F$44,2,FALSE),Z1772*$D1772,0)))</f>
        <v>0</v>
      </c>
      <c r="AM1772" s="13">
        <f>IF($D1772="",0,IF($E1772="",0,IF(VLOOKUP($E1772,paramètres!$E$33:$F$44,2,FALSE)&lt;=VLOOKUP($AM$18,paramètres!$E$33:$F$44,2,FALSE),AA1772*$D1772,0)))</f>
        <v>0</v>
      </c>
      <c r="AN1772" s="154">
        <f>IF($D1772="",0,IF($E1772="",0,IF(VLOOKUP($E1772,paramètres!$E$33:$F$44,2,FALSE)&lt;=VLOOKUP($AN$18,paramètres!$E$33:$F$44,2,FALSE),AB1772*$D1772,0)))</f>
        <v>0</v>
      </c>
      <c r="AO1772" s="149" t="str">
        <f>IF(paramètres!$B$28=1,((SUM(Q1772:Z1772)/1.02)+SUM(AA1772:AB1772))*0.0303/9*COUNT(Q1772:Y1772),IF(paramètres!$B$28=2,(SUM(Q1772:AB1772))*0.0303/9*COUNT(Q1772:Y1772),"Missing Delta option"))</f>
        <v>Missing Delta option</v>
      </c>
      <c r="AP1772" s="13" t="str">
        <f>IF(paramètres!$B$28=1,(((SUM(Q1772:Z1772)/1.02)+SUM(AA1772:AB1772))+((SUM(AC1772:AL1772)/1.02)+SUM(AM1772:AO1772)))*cotpatr,IF(paramètres!$B$28=2,(SUM(Q1772:AO1772)*cotpatr),"Missing Delta Option"))</f>
        <v>Missing Delta Option</v>
      </c>
      <c r="AQ1772" s="13" t="str" cm="1">
        <f t="array" ref="AQ1772">IF(paramètres!$B$28=1,(((SUM(Q1772:Z1772)/1.02)+SUM(AA1772:AB1772))+((SUM(AC1772:AN1772)/1.02)+SUM(AM1772:AN1772)))/12*pécule,IF(paramètres!$B$28=2,SUM(Q1772:AN1772)/12*pécule,"Missing Delta Option"))</f>
        <v>Missing Delta Option</v>
      </c>
      <c r="AR1772" s="132" t="e">
        <f>IF(paramètres!$B$28=1,(((SUM(Q1772:Z1772)/1.02)+SUM(AA1772:AB1772))+((SUM(AC1772:AN1772)/1.02)+SUM(AM1772:AN1772)))+AO1772+AP1772+AQ1772,SUM(Q1772:AN1772)+AO1772+AP1772+AQ1772)</f>
        <v>#VALUE!</v>
      </c>
    </row>
    <row r="1773" spans="1:44" x14ac:dyDescent="0.25">
      <c r="A1773" s="131"/>
      <c r="B1773" s="39"/>
      <c r="C1773" s="39"/>
      <c r="D1773" s="93"/>
      <c r="E1773" s="68"/>
      <c r="F1773" s="40"/>
      <c r="G1773" s="94"/>
      <c r="H1773" s="38"/>
      <c r="I1773" s="95"/>
      <c r="J1773" s="40"/>
      <c r="K1773" s="38"/>
      <c r="L1773" s="95"/>
      <c r="M1773" s="40"/>
      <c r="N1773" s="38"/>
      <c r="O1773" s="95"/>
      <c r="P1773" s="68"/>
      <c r="Q1773" s="226"/>
      <c r="R1773" s="227"/>
      <c r="S1773" s="227"/>
      <c r="T1773" s="227"/>
      <c r="U1773" s="227"/>
      <c r="V1773" s="227"/>
      <c r="W1773" s="227"/>
      <c r="X1773" s="227"/>
      <c r="Y1773" s="227"/>
      <c r="Z1773" s="227"/>
      <c r="AA1773" s="227"/>
      <c r="AB1773" s="228"/>
      <c r="AC1773" s="149">
        <f>IF($D1773="",0,IF($E1773="",0,IF(VLOOKUP($E1773,paramètres!$E$33:$F$44,2,FALSE)&lt;=VLOOKUP($AC$18,paramètres!$E$33:$F$44,2,FALSE),Q1773*$D1773,0)))</f>
        <v>0</v>
      </c>
      <c r="AD1773" s="13">
        <f>IF($D1773="",0,IF($E1773="",0,IF(VLOOKUP($E1773,paramètres!$E$33:$F$44,2,FALSE)&lt;=VLOOKUP($AD$18,paramètres!$E$33:$F$44,2,FALSE),R1773*$D1773,0)))</f>
        <v>0</v>
      </c>
      <c r="AE1773" s="13">
        <f>IF($D1773="",0,IF($E1773="",0,IF(VLOOKUP($E1773,paramètres!$E$33:$F$44,2,FALSE)&lt;=VLOOKUP($AE$18,paramètres!$E$33:$F$44,2,FALSE),S1773*$D1773,0)))</f>
        <v>0</v>
      </c>
      <c r="AF1773" s="13">
        <f>IF($D1773="",0,IF($E1773="",0,IF(VLOOKUP($E1773,paramètres!$E$33:$F$44,2,FALSE)&lt;=VLOOKUP($AF$18,paramètres!$E$33:$F$44,2,FALSE),T1773*$D1773,0)))</f>
        <v>0</v>
      </c>
      <c r="AG1773" s="13">
        <f>IF($D1773="",0,IF($E1773="",0,IF(VLOOKUP($E1773,paramètres!$E$33:$F$44,2,FALSE)&lt;=VLOOKUP($AG$18,paramètres!$E$33:$F$44,2,FALSE),U1773*$D1773,0)))</f>
        <v>0</v>
      </c>
      <c r="AH1773" s="13">
        <f>IF($D1773="",0,IF($E1773="",0,IF(VLOOKUP($E1773,paramètres!$E$33:$F$44,2,FALSE)&lt;=VLOOKUP($AH$18,paramètres!$E$33:$F$44,2,FALSE),V1773*$D1773,0)))</f>
        <v>0</v>
      </c>
      <c r="AI1773" s="13">
        <f>IF($D1773="",0,IF($E1773="",0,IF(VLOOKUP($E1773,paramètres!$E$33:$F$44,2,FALSE)&lt;=VLOOKUP($AI$18,paramètres!$E$33:$F$44,2,FALSE),W1773*$D1773,0)))</f>
        <v>0</v>
      </c>
      <c r="AJ1773" s="13">
        <f>IF($D1773="",0,IF($E1773="",0,IF(VLOOKUP($E1773,paramètres!$E$33:$F$44,2,FALSE)&lt;=VLOOKUP($AJ$18,paramètres!$E$33:$F$44,2,FALSE),X1773*$D1773,0)))</f>
        <v>0</v>
      </c>
      <c r="AK1773" s="13">
        <f>IF($D1773="",0,IF($E1773="",0,IF(VLOOKUP($E1773,paramètres!$E$33:$F$44,2,FALSE)&lt;=VLOOKUP($AK$18,paramètres!$E$33:$F$44,2,FALSE),Y1773*$D1773,0)))</f>
        <v>0</v>
      </c>
      <c r="AL1773" s="13">
        <f>IF($D1773="",0,IF($E1773="",0,IF(VLOOKUP($E1773,paramètres!$E$33:$F$44,2,FALSE)&lt;=VLOOKUP($AL$18,paramètres!$E$33:$F$44,2,FALSE),Z1773*$D1773,0)))</f>
        <v>0</v>
      </c>
      <c r="AM1773" s="13">
        <f>IF($D1773="",0,IF($E1773="",0,IF(VLOOKUP($E1773,paramètres!$E$33:$F$44,2,FALSE)&lt;=VLOOKUP($AM$18,paramètres!$E$33:$F$44,2,FALSE),AA1773*$D1773,0)))</f>
        <v>0</v>
      </c>
      <c r="AN1773" s="154">
        <f>IF($D1773="",0,IF($E1773="",0,IF(VLOOKUP($E1773,paramètres!$E$33:$F$44,2,FALSE)&lt;=VLOOKUP($AN$18,paramètres!$E$33:$F$44,2,FALSE),AB1773*$D1773,0)))</f>
        <v>0</v>
      </c>
      <c r="AO1773" s="149" t="str">
        <f>IF(paramètres!$B$28=1,((SUM(Q1773:Z1773)/1.02)+SUM(AA1773:AB1773))*0.0303/9*COUNT(Q1773:Y1773),IF(paramètres!$B$28=2,(SUM(Q1773:AB1773))*0.0303/9*COUNT(Q1773:Y1773),"Missing Delta option"))</f>
        <v>Missing Delta option</v>
      </c>
      <c r="AP1773" s="13" t="str">
        <f>IF(paramètres!$B$28=1,(((SUM(Q1773:Z1773)/1.02)+SUM(AA1773:AB1773))+((SUM(AC1773:AL1773)/1.02)+SUM(AM1773:AO1773)))*cotpatr,IF(paramètres!$B$28=2,(SUM(Q1773:AO1773)*cotpatr),"Missing Delta Option"))</f>
        <v>Missing Delta Option</v>
      </c>
      <c r="AQ1773" s="13" t="str" cm="1">
        <f t="array" ref="AQ1773">IF(paramètres!$B$28=1,(((SUM(Q1773:Z1773)/1.02)+SUM(AA1773:AB1773))+((SUM(AC1773:AN1773)/1.02)+SUM(AM1773:AN1773)))/12*pécule,IF(paramètres!$B$28=2,SUM(Q1773:AN1773)/12*pécule,"Missing Delta Option"))</f>
        <v>Missing Delta Option</v>
      </c>
      <c r="AR1773" s="132" t="e">
        <f>IF(paramètres!$B$28=1,(((SUM(Q1773:Z1773)/1.02)+SUM(AA1773:AB1773))+((SUM(AC1773:AN1773)/1.02)+SUM(AM1773:AN1773)))+AO1773+AP1773+AQ1773,SUM(Q1773:AN1773)+AO1773+AP1773+AQ1773)</f>
        <v>#VALUE!</v>
      </c>
    </row>
    <row r="1774" spans="1:44" x14ac:dyDescent="0.25">
      <c r="A1774" s="131"/>
      <c r="B1774" s="39"/>
      <c r="C1774" s="39"/>
      <c r="D1774" s="93"/>
      <c r="E1774" s="68"/>
      <c r="F1774" s="40"/>
      <c r="G1774" s="94"/>
      <c r="H1774" s="38"/>
      <c r="I1774" s="95"/>
      <c r="J1774" s="40"/>
      <c r="K1774" s="38"/>
      <c r="L1774" s="95"/>
      <c r="M1774" s="40"/>
      <c r="N1774" s="38"/>
      <c r="O1774" s="95"/>
      <c r="P1774" s="68"/>
      <c r="Q1774" s="226"/>
      <c r="R1774" s="227"/>
      <c r="S1774" s="227"/>
      <c r="T1774" s="227"/>
      <c r="U1774" s="227"/>
      <c r="V1774" s="227"/>
      <c r="W1774" s="227"/>
      <c r="X1774" s="227"/>
      <c r="Y1774" s="227"/>
      <c r="Z1774" s="227"/>
      <c r="AA1774" s="227"/>
      <c r="AB1774" s="228"/>
      <c r="AC1774" s="149">
        <f>IF($D1774="",0,IF($E1774="",0,IF(VLOOKUP($E1774,paramètres!$E$33:$F$44,2,FALSE)&lt;=VLOOKUP($AC$18,paramètres!$E$33:$F$44,2,FALSE),Q1774*$D1774,0)))</f>
        <v>0</v>
      </c>
      <c r="AD1774" s="13">
        <f>IF($D1774="",0,IF($E1774="",0,IF(VLOOKUP($E1774,paramètres!$E$33:$F$44,2,FALSE)&lt;=VLOOKUP($AD$18,paramètres!$E$33:$F$44,2,FALSE),R1774*$D1774,0)))</f>
        <v>0</v>
      </c>
      <c r="AE1774" s="13">
        <f>IF($D1774="",0,IF($E1774="",0,IF(VLOOKUP($E1774,paramètres!$E$33:$F$44,2,FALSE)&lt;=VLOOKUP($AE$18,paramètres!$E$33:$F$44,2,FALSE),S1774*$D1774,0)))</f>
        <v>0</v>
      </c>
      <c r="AF1774" s="13">
        <f>IF($D1774="",0,IF($E1774="",0,IF(VLOOKUP($E1774,paramètres!$E$33:$F$44,2,FALSE)&lt;=VLOOKUP($AF$18,paramètres!$E$33:$F$44,2,FALSE),T1774*$D1774,0)))</f>
        <v>0</v>
      </c>
      <c r="AG1774" s="13">
        <f>IF($D1774="",0,IF($E1774="",0,IF(VLOOKUP($E1774,paramètres!$E$33:$F$44,2,FALSE)&lt;=VLOOKUP($AG$18,paramètres!$E$33:$F$44,2,FALSE),U1774*$D1774,0)))</f>
        <v>0</v>
      </c>
      <c r="AH1774" s="13">
        <f>IF($D1774="",0,IF($E1774="",0,IF(VLOOKUP($E1774,paramètres!$E$33:$F$44,2,FALSE)&lt;=VLOOKUP($AH$18,paramètres!$E$33:$F$44,2,FALSE),V1774*$D1774,0)))</f>
        <v>0</v>
      </c>
      <c r="AI1774" s="13">
        <f>IF($D1774="",0,IF($E1774="",0,IF(VLOOKUP($E1774,paramètres!$E$33:$F$44,2,FALSE)&lt;=VLOOKUP($AI$18,paramètres!$E$33:$F$44,2,FALSE),W1774*$D1774,0)))</f>
        <v>0</v>
      </c>
      <c r="AJ1774" s="13">
        <f>IF($D1774="",0,IF($E1774="",0,IF(VLOOKUP($E1774,paramètres!$E$33:$F$44,2,FALSE)&lt;=VLOOKUP($AJ$18,paramètres!$E$33:$F$44,2,FALSE),X1774*$D1774,0)))</f>
        <v>0</v>
      </c>
      <c r="AK1774" s="13">
        <f>IF($D1774="",0,IF($E1774="",0,IF(VLOOKUP($E1774,paramètres!$E$33:$F$44,2,FALSE)&lt;=VLOOKUP($AK$18,paramètres!$E$33:$F$44,2,FALSE),Y1774*$D1774,0)))</f>
        <v>0</v>
      </c>
      <c r="AL1774" s="13">
        <f>IF($D1774="",0,IF($E1774="",0,IF(VLOOKUP($E1774,paramètres!$E$33:$F$44,2,FALSE)&lt;=VLOOKUP($AL$18,paramètres!$E$33:$F$44,2,FALSE),Z1774*$D1774,0)))</f>
        <v>0</v>
      </c>
      <c r="AM1774" s="13">
        <f>IF($D1774="",0,IF($E1774="",0,IF(VLOOKUP($E1774,paramètres!$E$33:$F$44,2,FALSE)&lt;=VLOOKUP($AM$18,paramètres!$E$33:$F$44,2,FALSE),AA1774*$D1774,0)))</f>
        <v>0</v>
      </c>
      <c r="AN1774" s="154">
        <f>IF($D1774="",0,IF($E1774="",0,IF(VLOOKUP($E1774,paramètres!$E$33:$F$44,2,FALSE)&lt;=VLOOKUP($AN$18,paramètres!$E$33:$F$44,2,FALSE),AB1774*$D1774,0)))</f>
        <v>0</v>
      </c>
      <c r="AO1774" s="149" t="str">
        <f>IF(paramètres!$B$28=1,((SUM(Q1774:Z1774)/1.02)+SUM(AA1774:AB1774))*0.0303/9*COUNT(Q1774:Y1774),IF(paramètres!$B$28=2,(SUM(Q1774:AB1774))*0.0303/9*COUNT(Q1774:Y1774),"Missing Delta option"))</f>
        <v>Missing Delta option</v>
      </c>
      <c r="AP1774" s="13" t="str">
        <f>IF(paramètres!$B$28=1,(((SUM(Q1774:Z1774)/1.02)+SUM(AA1774:AB1774))+((SUM(AC1774:AL1774)/1.02)+SUM(AM1774:AO1774)))*cotpatr,IF(paramètres!$B$28=2,(SUM(Q1774:AO1774)*cotpatr),"Missing Delta Option"))</f>
        <v>Missing Delta Option</v>
      </c>
      <c r="AQ1774" s="13" t="str" cm="1">
        <f t="array" ref="AQ1774">IF(paramètres!$B$28=1,(((SUM(Q1774:Z1774)/1.02)+SUM(AA1774:AB1774))+((SUM(AC1774:AN1774)/1.02)+SUM(AM1774:AN1774)))/12*pécule,IF(paramètres!$B$28=2,SUM(Q1774:AN1774)/12*pécule,"Missing Delta Option"))</f>
        <v>Missing Delta Option</v>
      </c>
      <c r="AR1774" s="132" t="e">
        <f>IF(paramètres!$B$28=1,(((SUM(Q1774:Z1774)/1.02)+SUM(AA1774:AB1774))+((SUM(AC1774:AN1774)/1.02)+SUM(AM1774:AN1774)))+AO1774+AP1774+AQ1774,SUM(Q1774:AN1774)+AO1774+AP1774+AQ1774)</f>
        <v>#VALUE!</v>
      </c>
    </row>
    <row r="1775" spans="1:44" x14ac:dyDescent="0.25">
      <c r="A1775" s="131"/>
      <c r="B1775" s="39"/>
      <c r="C1775" s="39"/>
      <c r="D1775" s="93"/>
      <c r="E1775" s="68"/>
      <c r="F1775" s="40"/>
      <c r="G1775" s="94"/>
      <c r="H1775" s="38"/>
      <c r="I1775" s="95"/>
      <c r="J1775" s="40"/>
      <c r="K1775" s="38"/>
      <c r="L1775" s="95"/>
      <c r="M1775" s="40"/>
      <c r="N1775" s="38"/>
      <c r="O1775" s="95"/>
      <c r="P1775" s="68"/>
      <c r="Q1775" s="226"/>
      <c r="R1775" s="227"/>
      <c r="S1775" s="227"/>
      <c r="T1775" s="227"/>
      <c r="U1775" s="227"/>
      <c r="V1775" s="227"/>
      <c r="W1775" s="227"/>
      <c r="X1775" s="227"/>
      <c r="Y1775" s="227"/>
      <c r="Z1775" s="227"/>
      <c r="AA1775" s="227"/>
      <c r="AB1775" s="228"/>
      <c r="AC1775" s="149">
        <f>IF($D1775="",0,IF($E1775="",0,IF(VLOOKUP($E1775,paramètres!$E$33:$F$44,2,FALSE)&lt;=VLOOKUP($AC$18,paramètres!$E$33:$F$44,2,FALSE),Q1775*$D1775,0)))</f>
        <v>0</v>
      </c>
      <c r="AD1775" s="13">
        <f>IF($D1775="",0,IF($E1775="",0,IF(VLOOKUP($E1775,paramètres!$E$33:$F$44,2,FALSE)&lt;=VLOOKUP($AD$18,paramètres!$E$33:$F$44,2,FALSE),R1775*$D1775,0)))</f>
        <v>0</v>
      </c>
      <c r="AE1775" s="13">
        <f>IF($D1775="",0,IF($E1775="",0,IF(VLOOKUP($E1775,paramètres!$E$33:$F$44,2,FALSE)&lt;=VLOOKUP($AE$18,paramètres!$E$33:$F$44,2,FALSE),S1775*$D1775,0)))</f>
        <v>0</v>
      </c>
      <c r="AF1775" s="13">
        <f>IF($D1775="",0,IF($E1775="",0,IF(VLOOKUP($E1775,paramètres!$E$33:$F$44,2,FALSE)&lt;=VLOOKUP($AF$18,paramètres!$E$33:$F$44,2,FALSE),T1775*$D1775,0)))</f>
        <v>0</v>
      </c>
      <c r="AG1775" s="13">
        <f>IF($D1775="",0,IF($E1775="",0,IF(VLOOKUP($E1775,paramètres!$E$33:$F$44,2,FALSE)&lt;=VLOOKUP($AG$18,paramètres!$E$33:$F$44,2,FALSE),U1775*$D1775,0)))</f>
        <v>0</v>
      </c>
      <c r="AH1775" s="13">
        <f>IF($D1775="",0,IF($E1775="",0,IF(VLOOKUP($E1775,paramètres!$E$33:$F$44,2,FALSE)&lt;=VLOOKUP($AH$18,paramètres!$E$33:$F$44,2,FALSE),V1775*$D1775,0)))</f>
        <v>0</v>
      </c>
      <c r="AI1775" s="13">
        <f>IF($D1775="",0,IF($E1775="",0,IF(VLOOKUP($E1775,paramètres!$E$33:$F$44,2,FALSE)&lt;=VLOOKUP($AI$18,paramètres!$E$33:$F$44,2,FALSE),W1775*$D1775,0)))</f>
        <v>0</v>
      </c>
      <c r="AJ1775" s="13">
        <f>IF($D1775="",0,IF($E1775="",0,IF(VLOOKUP($E1775,paramètres!$E$33:$F$44,2,FALSE)&lt;=VLOOKUP($AJ$18,paramètres!$E$33:$F$44,2,FALSE),X1775*$D1775,0)))</f>
        <v>0</v>
      </c>
      <c r="AK1775" s="13">
        <f>IF($D1775="",0,IF($E1775="",0,IF(VLOOKUP($E1775,paramètres!$E$33:$F$44,2,FALSE)&lt;=VLOOKUP($AK$18,paramètres!$E$33:$F$44,2,FALSE),Y1775*$D1775,0)))</f>
        <v>0</v>
      </c>
      <c r="AL1775" s="13">
        <f>IF($D1775="",0,IF($E1775="",0,IF(VLOOKUP($E1775,paramètres!$E$33:$F$44,2,FALSE)&lt;=VLOOKUP($AL$18,paramètres!$E$33:$F$44,2,FALSE),Z1775*$D1775,0)))</f>
        <v>0</v>
      </c>
      <c r="AM1775" s="13">
        <f>IF($D1775="",0,IF($E1775="",0,IF(VLOOKUP($E1775,paramètres!$E$33:$F$44,2,FALSE)&lt;=VLOOKUP($AM$18,paramètres!$E$33:$F$44,2,FALSE),AA1775*$D1775,0)))</f>
        <v>0</v>
      </c>
      <c r="AN1775" s="154">
        <f>IF($D1775="",0,IF($E1775="",0,IF(VLOOKUP($E1775,paramètres!$E$33:$F$44,2,FALSE)&lt;=VLOOKUP($AN$18,paramètres!$E$33:$F$44,2,FALSE),AB1775*$D1775,0)))</f>
        <v>0</v>
      </c>
      <c r="AO1775" s="149" t="str">
        <f>IF(paramètres!$B$28=1,((SUM(Q1775:Z1775)/1.02)+SUM(AA1775:AB1775))*0.0303/9*COUNT(Q1775:Y1775),IF(paramètres!$B$28=2,(SUM(Q1775:AB1775))*0.0303/9*COUNT(Q1775:Y1775),"Missing Delta option"))</f>
        <v>Missing Delta option</v>
      </c>
      <c r="AP1775" s="13" t="str">
        <f>IF(paramètres!$B$28=1,(((SUM(Q1775:Z1775)/1.02)+SUM(AA1775:AB1775))+((SUM(AC1775:AL1775)/1.02)+SUM(AM1775:AO1775)))*cotpatr,IF(paramètres!$B$28=2,(SUM(Q1775:AO1775)*cotpatr),"Missing Delta Option"))</f>
        <v>Missing Delta Option</v>
      </c>
      <c r="AQ1775" s="13" t="str" cm="1">
        <f t="array" ref="AQ1775">IF(paramètres!$B$28=1,(((SUM(Q1775:Z1775)/1.02)+SUM(AA1775:AB1775))+((SUM(AC1775:AN1775)/1.02)+SUM(AM1775:AN1775)))/12*pécule,IF(paramètres!$B$28=2,SUM(Q1775:AN1775)/12*pécule,"Missing Delta Option"))</f>
        <v>Missing Delta Option</v>
      </c>
      <c r="AR1775" s="132" t="e">
        <f>IF(paramètres!$B$28=1,(((SUM(Q1775:Z1775)/1.02)+SUM(AA1775:AB1775))+((SUM(AC1775:AN1775)/1.02)+SUM(AM1775:AN1775)))+AO1775+AP1775+AQ1775,SUM(Q1775:AN1775)+AO1775+AP1775+AQ1775)</f>
        <v>#VALUE!</v>
      </c>
    </row>
    <row r="1776" spans="1:44" x14ac:dyDescent="0.25">
      <c r="A1776" s="131"/>
      <c r="B1776" s="39"/>
      <c r="C1776" s="39"/>
      <c r="D1776" s="93"/>
      <c r="E1776" s="68"/>
      <c r="F1776" s="40"/>
      <c r="G1776" s="94"/>
      <c r="H1776" s="38"/>
      <c r="I1776" s="95"/>
      <c r="J1776" s="40"/>
      <c r="K1776" s="38"/>
      <c r="L1776" s="95"/>
      <c r="M1776" s="40"/>
      <c r="N1776" s="38"/>
      <c r="O1776" s="95"/>
      <c r="P1776" s="68"/>
      <c r="Q1776" s="226"/>
      <c r="R1776" s="227"/>
      <c r="S1776" s="227"/>
      <c r="T1776" s="227"/>
      <c r="U1776" s="227"/>
      <c r="V1776" s="227"/>
      <c r="W1776" s="227"/>
      <c r="X1776" s="227"/>
      <c r="Y1776" s="227"/>
      <c r="Z1776" s="227"/>
      <c r="AA1776" s="227"/>
      <c r="AB1776" s="228"/>
      <c r="AC1776" s="149">
        <f>IF($D1776="",0,IF($E1776="",0,IF(VLOOKUP($E1776,paramètres!$E$33:$F$44,2,FALSE)&lt;=VLOOKUP($AC$18,paramètres!$E$33:$F$44,2,FALSE),Q1776*$D1776,0)))</f>
        <v>0</v>
      </c>
      <c r="AD1776" s="13">
        <f>IF($D1776="",0,IF($E1776="",0,IF(VLOOKUP($E1776,paramètres!$E$33:$F$44,2,FALSE)&lt;=VLOOKUP($AD$18,paramètres!$E$33:$F$44,2,FALSE),R1776*$D1776,0)))</f>
        <v>0</v>
      </c>
      <c r="AE1776" s="13">
        <f>IF($D1776="",0,IF($E1776="",0,IF(VLOOKUP($E1776,paramètres!$E$33:$F$44,2,FALSE)&lt;=VLOOKUP($AE$18,paramètres!$E$33:$F$44,2,FALSE),S1776*$D1776,0)))</f>
        <v>0</v>
      </c>
      <c r="AF1776" s="13">
        <f>IF($D1776="",0,IF($E1776="",0,IF(VLOOKUP($E1776,paramètres!$E$33:$F$44,2,FALSE)&lt;=VLOOKUP($AF$18,paramètres!$E$33:$F$44,2,FALSE),T1776*$D1776,0)))</f>
        <v>0</v>
      </c>
      <c r="AG1776" s="13">
        <f>IF($D1776="",0,IF($E1776="",0,IF(VLOOKUP($E1776,paramètres!$E$33:$F$44,2,FALSE)&lt;=VLOOKUP($AG$18,paramètres!$E$33:$F$44,2,FALSE),U1776*$D1776,0)))</f>
        <v>0</v>
      </c>
      <c r="AH1776" s="13">
        <f>IF($D1776="",0,IF($E1776="",0,IF(VLOOKUP($E1776,paramètres!$E$33:$F$44,2,FALSE)&lt;=VLOOKUP($AH$18,paramètres!$E$33:$F$44,2,FALSE),V1776*$D1776,0)))</f>
        <v>0</v>
      </c>
      <c r="AI1776" s="13">
        <f>IF($D1776="",0,IF($E1776="",0,IF(VLOOKUP($E1776,paramètres!$E$33:$F$44,2,FALSE)&lt;=VLOOKUP($AI$18,paramètres!$E$33:$F$44,2,FALSE),W1776*$D1776,0)))</f>
        <v>0</v>
      </c>
      <c r="AJ1776" s="13">
        <f>IF($D1776="",0,IF($E1776="",0,IF(VLOOKUP($E1776,paramètres!$E$33:$F$44,2,FALSE)&lt;=VLOOKUP($AJ$18,paramètres!$E$33:$F$44,2,FALSE),X1776*$D1776,0)))</f>
        <v>0</v>
      </c>
      <c r="AK1776" s="13">
        <f>IF($D1776="",0,IF($E1776="",0,IF(VLOOKUP($E1776,paramètres!$E$33:$F$44,2,FALSE)&lt;=VLOOKUP($AK$18,paramètres!$E$33:$F$44,2,FALSE),Y1776*$D1776,0)))</f>
        <v>0</v>
      </c>
      <c r="AL1776" s="13">
        <f>IF($D1776="",0,IF($E1776="",0,IF(VLOOKUP($E1776,paramètres!$E$33:$F$44,2,FALSE)&lt;=VLOOKUP($AL$18,paramètres!$E$33:$F$44,2,FALSE),Z1776*$D1776,0)))</f>
        <v>0</v>
      </c>
      <c r="AM1776" s="13">
        <f>IF($D1776="",0,IF($E1776="",0,IF(VLOOKUP($E1776,paramètres!$E$33:$F$44,2,FALSE)&lt;=VLOOKUP($AM$18,paramètres!$E$33:$F$44,2,FALSE),AA1776*$D1776,0)))</f>
        <v>0</v>
      </c>
      <c r="AN1776" s="154">
        <f>IF($D1776="",0,IF($E1776="",0,IF(VLOOKUP($E1776,paramètres!$E$33:$F$44,2,FALSE)&lt;=VLOOKUP($AN$18,paramètres!$E$33:$F$44,2,FALSE),AB1776*$D1776,0)))</f>
        <v>0</v>
      </c>
      <c r="AO1776" s="149" t="str">
        <f>IF(paramètres!$B$28=1,((SUM(Q1776:Z1776)/1.02)+SUM(AA1776:AB1776))*0.0303/9*COUNT(Q1776:Y1776),IF(paramètres!$B$28=2,(SUM(Q1776:AB1776))*0.0303/9*COUNT(Q1776:Y1776),"Missing Delta option"))</f>
        <v>Missing Delta option</v>
      </c>
      <c r="AP1776" s="13" t="str">
        <f>IF(paramètres!$B$28=1,(((SUM(Q1776:Z1776)/1.02)+SUM(AA1776:AB1776))+((SUM(AC1776:AL1776)/1.02)+SUM(AM1776:AO1776)))*cotpatr,IF(paramètres!$B$28=2,(SUM(Q1776:AO1776)*cotpatr),"Missing Delta Option"))</f>
        <v>Missing Delta Option</v>
      </c>
      <c r="AQ1776" s="13" t="str" cm="1">
        <f t="array" ref="AQ1776">IF(paramètres!$B$28=1,(((SUM(Q1776:Z1776)/1.02)+SUM(AA1776:AB1776))+((SUM(AC1776:AN1776)/1.02)+SUM(AM1776:AN1776)))/12*pécule,IF(paramètres!$B$28=2,SUM(Q1776:AN1776)/12*pécule,"Missing Delta Option"))</f>
        <v>Missing Delta Option</v>
      </c>
      <c r="AR1776" s="132" t="e">
        <f>IF(paramètres!$B$28=1,(((SUM(Q1776:Z1776)/1.02)+SUM(AA1776:AB1776))+((SUM(AC1776:AN1776)/1.02)+SUM(AM1776:AN1776)))+AO1776+AP1776+AQ1776,SUM(Q1776:AN1776)+AO1776+AP1776+AQ1776)</f>
        <v>#VALUE!</v>
      </c>
    </row>
    <row r="1777" spans="1:44" x14ac:dyDescent="0.25">
      <c r="A1777" s="131"/>
      <c r="B1777" s="39"/>
      <c r="C1777" s="39"/>
      <c r="D1777" s="93"/>
      <c r="E1777" s="68"/>
      <c r="F1777" s="40"/>
      <c r="G1777" s="94"/>
      <c r="H1777" s="38"/>
      <c r="I1777" s="95"/>
      <c r="J1777" s="40"/>
      <c r="K1777" s="38"/>
      <c r="L1777" s="95"/>
      <c r="M1777" s="40"/>
      <c r="N1777" s="38"/>
      <c r="O1777" s="95"/>
      <c r="P1777" s="68"/>
      <c r="Q1777" s="226"/>
      <c r="R1777" s="227"/>
      <c r="S1777" s="227"/>
      <c r="T1777" s="227"/>
      <c r="U1777" s="227"/>
      <c r="V1777" s="227"/>
      <c r="W1777" s="227"/>
      <c r="X1777" s="227"/>
      <c r="Y1777" s="227"/>
      <c r="Z1777" s="227"/>
      <c r="AA1777" s="227"/>
      <c r="AB1777" s="228"/>
      <c r="AC1777" s="149">
        <f>IF($D1777="",0,IF($E1777="",0,IF(VLOOKUP($E1777,paramètres!$E$33:$F$44,2,FALSE)&lt;=VLOOKUP($AC$18,paramètres!$E$33:$F$44,2,FALSE),Q1777*$D1777,0)))</f>
        <v>0</v>
      </c>
      <c r="AD1777" s="13">
        <f>IF($D1777="",0,IF($E1777="",0,IF(VLOOKUP($E1777,paramètres!$E$33:$F$44,2,FALSE)&lt;=VLOOKUP($AD$18,paramètres!$E$33:$F$44,2,FALSE),R1777*$D1777,0)))</f>
        <v>0</v>
      </c>
      <c r="AE1777" s="13">
        <f>IF($D1777="",0,IF($E1777="",0,IF(VLOOKUP($E1777,paramètres!$E$33:$F$44,2,FALSE)&lt;=VLOOKUP($AE$18,paramètres!$E$33:$F$44,2,FALSE),S1777*$D1777,0)))</f>
        <v>0</v>
      </c>
      <c r="AF1777" s="13">
        <f>IF($D1777="",0,IF($E1777="",0,IF(VLOOKUP($E1777,paramètres!$E$33:$F$44,2,FALSE)&lt;=VLOOKUP($AF$18,paramètres!$E$33:$F$44,2,FALSE),T1777*$D1777,0)))</f>
        <v>0</v>
      </c>
      <c r="AG1777" s="13">
        <f>IF($D1777="",0,IF($E1777="",0,IF(VLOOKUP($E1777,paramètres!$E$33:$F$44,2,FALSE)&lt;=VLOOKUP($AG$18,paramètres!$E$33:$F$44,2,FALSE),U1777*$D1777,0)))</f>
        <v>0</v>
      </c>
      <c r="AH1777" s="13">
        <f>IF($D1777="",0,IF($E1777="",0,IF(VLOOKUP($E1777,paramètres!$E$33:$F$44,2,FALSE)&lt;=VLOOKUP($AH$18,paramètres!$E$33:$F$44,2,FALSE),V1777*$D1777,0)))</f>
        <v>0</v>
      </c>
      <c r="AI1777" s="13">
        <f>IF($D1777="",0,IF($E1777="",0,IF(VLOOKUP($E1777,paramètres!$E$33:$F$44,2,FALSE)&lt;=VLOOKUP($AI$18,paramètres!$E$33:$F$44,2,FALSE),W1777*$D1777,0)))</f>
        <v>0</v>
      </c>
      <c r="AJ1777" s="13">
        <f>IF($D1777="",0,IF($E1777="",0,IF(VLOOKUP($E1777,paramètres!$E$33:$F$44,2,FALSE)&lt;=VLOOKUP($AJ$18,paramètres!$E$33:$F$44,2,FALSE),X1777*$D1777,0)))</f>
        <v>0</v>
      </c>
      <c r="AK1777" s="13">
        <f>IF($D1777="",0,IF($E1777="",0,IF(VLOOKUP($E1777,paramètres!$E$33:$F$44,2,FALSE)&lt;=VLOOKUP($AK$18,paramètres!$E$33:$F$44,2,FALSE),Y1777*$D1777,0)))</f>
        <v>0</v>
      </c>
      <c r="AL1777" s="13">
        <f>IF($D1777="",0,IF($E1777="",0,IF(VLOOKUP($E1777,paramètres!$E$33:$F$44,2,FALSE)&lt;=VLOOKUP($AL$18,paramètres!$E$33:$F$44,2,FALSE),Z1777*$D1777,0)))</f>
        <v>0</v>
      </c>
      <c r="AM1777" s="13">
        <f>IF($D1777="",0,IF($E1777="",0,IF(VLOOKUP($E1777,paramètres!$E$33:$F$44,2,FALSE)&lt;=VLOOKUP($AM$18,paramètres!$E$33:$F$44,2,FALSE),AA1777*$D1777,0)))</f>
        <v>0</v>
      </c>
      <c r="AN1777" s="154">
        <f>IF($D1777="",0,IF($E1777="",0,IF(VLOOKUP($E1777,paramètres!$E$33:$F$44,2,FALSE)&lt;=VLOOKUP($AN$18,paramètres!$E$33:$F$44,2,FALSE),AB1777*$D1777,0)))</f>
        <v>0</v>
      </c>
      <c r="AO1777" s="149" t="str">
        <f>IF(paramètres!$B$28=1,((SUM(Q1777:Z1777)/1.02)+SUM(AA1777:AB1777))*0.0303/9*COUNT(Q1777:Y1777),IF(paramètres!$B$28=2,(SUM(Q1777:AB1777))*0.0303/9*COUNT(Q1777:Y1777),"Missing Delta option"))</f>
        <v>Missing Delta option</v>
      </c>
      <c r="AP1777" s="13" t="str">
        <f>IF(paramètres!$B$28=1,(((SUM(Q1777:Z1777)/1.02)+SUM(AA1777:AB1777))+((SUM(AC1777:AL1777)/1.02)+SUM(AM1777:AO1777)))*cotpatr,IF(paramètres!$B$28=2,(SUM(Q1777:AO1777)*cotpatr),"Missing Delta Option"))</f>
        <v>Missing Delta Option</v>
      </c>
      <c r="AQ1777" s="13" t="str" cm="1">
        <f t="array" ref="AQ1777">IF(paramètres!$B$28=1,(((SUM(Q1777:Z1777)/1.02)+SUM(AA1777:AB1777))+((SUM(AC1777:AN1777)/1.02)+SUM(AM1777:AN1777)))/12*pécule,IF(paramètres!$B$28=2,SUM(Q1777:AN1777)/12*pécule,"Missing Delta Option"))</f>
        <v>Missing Delta Option</v>
      </c>
      <c r="AR1777" s="132" t="e">
        <f>IF(paramètres!$B$28=1,(((SUM(Q1777:Z1777)/1.02)+SUM(AA1777:AB1777))+((SUM(AC1777:AN1777)/1.02)+SUM(AM1777:AN1777)))+AO1777+AP1777+AQ1777,SUM(Q1777:AN1777)+AO1777+AP1777+AQ1777)</f>
        <v>#VALUE!</v>
      </c>
    </row>
    <row r="1778" spans="1:44" x14ac:dyDescent="0.25">
      <c r="A1778" s="131"/>
      <c r="B1778" s="39"/>
      <c r="C1778" s="39"/>
      <c r="D1778" s="93"/>
      <c r="E1778" s="68"/>
      <c r="F1778" s="40"/>
      <c r="G1778" s="94"/>
      <c r="H1778" s="38"/>
      <c r="I1778" s="95"/>
      <c r="J1778" s="40"/>
      <c r="K1778" s="38"/>
      <c r="L1778" s="95"/>
      <c r="M1778" s="40"/>
      <c r="N1778" s="38"/>
      <c r="O1778" s="95"/>
      <c r="P1778" s="68"/>
      <c r="Q1778" s="226"/>
      <c r="R1778" s="227"/>
      <c r="S1778" s="227"/>
      <c r="T1778" s="227"/>
      <c r="U1778" s="227"/>
      <c r="V1778" s="227"/>
      <c r="W1778" s="227"/>
      <c r="X1778" s="227"/>
      <c r="Y1778" s="227"/>
      <c r="Z1778" s="227"/>
      <c r="AA1778" s="227"/>
      <c r="AB1778" s="228"/>
      <c r="AC1778" s="149">
        <f>IF($D1778="",0,IF($E1778="",0,IF(VLOOKUP($E1778,paramètres!$E$33:$F$44,2,FALSE)&lt;=VLOOKUP($AC$18,paramètres!$E$33:$F$44,2,FALSE),Q1778*$D1778,0)))</f>
        <v>0</v>
      </c>
      <c r="AD1778" s="13">
        <f>IF($D1778="",0,IF($E1778="",0,IF(VLOOKUP($E1778,paramètres!$E$33:$F$44,2,FALSE)&lt;=VLOOKUP($AD$18,paramètres!$E$33:$F$44,2,FALSE),R1778*$D1778,0)))</f>
        <v>0</v>
      </c>
      <c r="AE1778" s="13">
        <f>IF($D1778="",0,IF($E1778="",0,IF(VLOOKUP($E1778,paramètres!$E$33:$F$44,2,FALSE)&lt;=VLOOKUP($AE$18,paramètres!$E$33:$F$44,2,FALSE),S1778*$D1778,0)))</f>
        <v>0</v>
      </c>
      <c r="AF1778" s="13">
        <f>IF($D1778="",0,IF($E1778="",0,IF(VLOOKUP($E1778,paramètres!$E$33:$F$44,2,FALSE)&lt;=VLOOKUP($AF$18,paramètres!$E$33:$F$44,2,FALSE),T1778*$D1778,0)))</f>
        <v>0</v>
      </c>
      <c r="AG1778" s="13">
        <f>IF($D1778="",0,IF($E1778="",0,IF(VLOOKUP($E1778,paramètres!$E$33:$F$44,2,FALSE)&lt;=VLOOKUP($AG$18,paramètres!$E$33:$F$44,2,FALSE),U1778*$D1778,0)))</f>
        <v>0</v>
      </c>
      <c r="AH1778" s="13">
        <f>IF($D1778="",0,IF($E1778="",0,IF(VLOOKUP($E1778,paramètres!$E$33:$F$44,2,FALSE)&lt;=VLOOKUP($AH$18,paramètres!$E$33:$F$44,2,FALSE),V1778*$D1778,0)))</f>
        <v>0</v>
      </c>
      <c r="AI1778" s="13">
        <f>IF($D1778="",0,IF($E1778="",0,IF(VLOOKUP($E1778,paramètres!$E$33:$F$44,2,FALSE)&lt;=VLOOKUP($AI$18,paramètres!$E$33:$F$44,2,FALSE),W1778*$D1778,0)))</f>
        <v>0</v>
      </c>
      <c r="AJ1778" s="13">
        <f>IF($D1778="",0,IF($E1778="",0,IF(VLOOKUP($E1778,paramètres!$E$33:$F$44,2,FALSE)&lt;=VLOOKUP($AJ$18,paramètres!$E$33:$F$44,2,FALSE),X1778*$D1778,0)))</f>
        <v>0</v>
      </c>
      <c r="AK1778" s="13">
        <f>IF($D1778="",0,IF($E1778="",0,IF(VLOOKUP($E1778,paramètres!$E$33:$F$44,2,FALSE)&lt;=VLOOKUP($AK$18,paramètres!$E$33:$F$44,2,FALSE),Y1778*$D1778,0)))</f>
        <v>0</v>
      </c>
      <c r="AL1778" s="13">
        <f>IF($D1778="",0,IF($E1778="",0,IF(VLOOKUP($E1778,paramètres!$E$33:$F$44,2,FALSE)&lt;=VLOOKUP($AL$18,paramètres!$E$33:$F$44,2,FALSE),Z1778*$D1778,0)))</f>
        <v>0</v>
      </c>
      <c r="AM1778" s="13">
        <f>IF($D1778="",0,IF($E1778="",0,IF(VLOOKUP($E1778,paramètres!$E$33:$F$44,2,FALSE)&lt;=VLOOKUP($AM$18,paramètres!$E$33:$F$44,2,FALSE),AA1778*$D1778,0)))</f>
        <v>0</v>
      </c>
      <c r="AN1778" s="154">
        <f>IF($D1778="",0,IF($E1778="",0,IF(VLOOKUP($E1778,paramètres!$E$33:$F$44,2,FALSE)&lt;=VLOOKUP($AN$18,paramètres!$E$33:$F$44,2,FALSE),AB1778*$D1778,0)))</f>
        <v>0</v>
      </c>
      <c r="AO1778" s="149" t="str">
        <f>IF(paramètres!$B$28=1,((SUM(Q1778:Z1778)/1.02)+SUM(AA1778:AB1778))*0.0303/9*COUNT(Q1778:Y1778),IF(paramètres!$B$28=2,(SUM(Q1778:AB1778))*0.0303/9*COUNT(Q1778:Y1778),"Missing Delta option"))</f>
        <v>Missing Delta option</v>
      </c>
      <c r="AP1778" s="13" t="str">
        <f>IF(paramètres!$B$28=1,(((SUM(Q1778:Z1778)/1.02)+SUM(AA1778:AB1778))+((SUM(AC1778:AL1778)/1.02)+SUM(AM1778:AO1778)))*cotpatr,IF(paramètres!$B$28=2,(SUM(Q1778:AO1778)*cotpatr),"Missing Delta Option"))</f>
        <v>Missing Delta Option</v>
      </c>
      <c r="AQ1778" s="13" t="str" cm="1">
        <f t="array" ref="AQ1778">IF(paramètres!$B$28=1,(((SUM(Q1778:Z1778)/1.02)+SUM(AA1778:AB1778))+((SUM(AC1778:AN1778)/1.02)+SUM(AM1778:AN1778)))/12*pécule,IF(paramètres!$B$28=2,SUM(Q1778:AN1778)/12*pécule,"Missing Delta Option"))</f>
        <v>Missing Delta Option</v>
      </c>
      <c r="AR1778" s="132" t="e">
        <f>IF(paramètres!$B$28=1,(((SUM(Q1778:Z1778)/1.02)+SUM(AA1778:AB1778))+((SUM(AC1778:AN1778)/1.02)+SUM(AM1778:AN1778)))+AO1778+AP1778+AQ1778,SUM(Q1778:AN1778)+AO1778+AP1778+AQ1778)</f>
        <v>#VALUE!</v>
      </c>
    </row>
    <row r="1779" spans="1:44" x14ac:dyDescent="0.25">
      <c r="A1779" s="131"/>
      <c r="B1779" s="39"/>
      <c r="C1779" s="39"/>
      <c r="D1779" s="93"/>
      <c r="E1779" s="68"/>
      <c r="F1779" s="40"/>
      <c r="G1779" s="94"/>
      <c r="H1779" s="38"/>
      <c r="I1779" s="95"/>
      <c r="J1779" s="40"/>
      <c r="K1779" s="38"/>
      <c r="L1779" s="95"/>
      <c r="M1779" s="40"/>
      <c r="N1779" s="38"/>
      <c r="O1779" s="95"/>
      <c r="P1779" s="68"/>
      <c r="Q1779" s="226"/>
      <c r="R1779" s="227"/>
      <c r="S1779" s="227"/>
      <c r="T1779" s="227"/>
      <c r="U1779" s="227"/>
      <c r="V1779" s="227"/>
      <c r="W1779" s="227"/>
      <c r="X1779" s="227"/>
      <c r="Y1779" s="227"/>
      <c r="Z1779" s="227"/>
      <c r="AA1779" s="227"/>
      <c r="AB1779" s="228"/>
      <c r="AC1779" s="149">
        <f>IF($D1779="",0,IF($E1779="",0,IF(VLOOKUP($E1779,paramètres!$E$33:$F$44,2,FALSE)&lt;=VLOOKUP($AC$18,paramètres!$E$33:$F$44,2,FALSE),Q1779*$D1779,0)))</f>
        <v>0</v>
      </c>
      <c r="AD1779" s="13">
        <f>IF($D1779="",0,IF($E1779="",0,IF(VLOOKUP($E1779,paramètres!$E$33:$F$44,2,FALSE)&lt;=VLOOKUP($AD$18,paramètres!$E$33:$F$44,2,FALSE),R1779*$D1779,0)))</f>
        <v>0</v>
      </c>
      <c r="AE1779" s="13">
        <f>IF($D1779="",0,IF($E1779="",0,IF(VLOOKUP($E1779,paramètres!$E$33:$F$44,2,FALSE)&lt;=VLOOKUP($AE$18,paramètres!$E$33:$F$44,2,FALSE),S1779*$D1779,0)))</f>
        <v>0</v>
      </c>
      <c r="AF1779" s="13">
        <f>IF($D1779="",0,IF($E1779="",0,IF(VLOOKUP($E1779,paramètres!$E$33:$F$44,2,FALSE)&lt;=VLOOKUP($AF$18,paramètres!$E$33:$F$44,2,FALSE),T1779*$D1779,0)))</f>
        <v>0</v>
      </c>
      <c r="AG1779" s="13">
        <f>IF($D1779="",0,IF($E1779="",0,IF(VLOOKUP($E1779,paramètres!$E$33:$F$44,2,FALSE)&lt;=VLOOKUP($AG$18,paramètres!$E$33:$F$44,2,FALSE),U1779*$D1779,0)))</f>
        <v>0</v>
      </c>
      <c r="AH1779" s="13">
        <f>IF($D1779="",0,IF($E1779="",0,IF(VLOOKUP($E1779,paramètres!$E$33:$F$44,2,FALSE)&lt;=VLOOKUP($AH$18,paramètres!$E$33:$F$44,2,FALSE),V1779*$D1779,0)))</f>
        <v>0</v>
      </c>
      <c r="AI1779" s="13">
        <f>IF($D1779="",0,IF($E1779="",0,IF(VLOOKUP($E1779,paramètres!$E$33:$F$44,2,FALSE)&lt;=VLOOKUP($AI$18,paramètres!$E$33:$F$44,2,FALSE),W1779*$D1779,0)))</f>
        <v>0</v>
      </c>
      <c r="AJ1779" s="13">
        <f>IF($D1779="",0,IF($E1779="",0,IF(VLOOKUP($E1779,paramètres!$E$33:$F$44,2,FALSE)&lt;=VLOOKUP($AJ$18,paramètres!$E$33:$F$44,2,FALSE),X1779*$D1779,0)))</f>
        <v>0</v>
      </c>
      <c r="AK1779" s="13">
        <f>IF($D1779="",0,IF($E1779="",0,IF(VLOOKUP($E1779,paramètres!$E$33:$F$44,2,FALSE)&lt;=VLOOKUP($AK$18,paramètres!$E$33:$F$44,2,FALSE),Y1779*$D1779,0)))</f>
        <v>0</v>
      </c>
      <c r="AL1779" s="13">
        <f>IF($D1779="",0,IF($E1779="",0,IF(VLOOKUP($E1779,paramètres!$E$33:$F$44,2,FALSE)&lt;=VLOOKUP($AL$18,paramètres!$E$33:$F$44,2,FALSE),Z1779*$D1779,0)))</f>
        <v>0</v>
      </c>
      <c r="AM1779" s="13">
        <f>IF($D1779="",0,IF($E1779="",0,IF(VLOOKUP($E1779,paramètres!$E$33:$F$44,2,FALSE)&lt;=VLOOKUP($AM$18,paramètres!$E$33:$F$44,2,FALSE),AA1779*$D1779,0)))</f>
        <v>0</v>
      </c>
      <c r="AN1779" s="154">
        <f>IF($D1779="",0,IF($E1779="",0,IF(VLOOKUP($E1779,paramètres!$E$33:$F$44,2,FALSE)&lt;=VLOOKUP($AN$18,paramètres!$E$33:$F$44,2,FALSE),AB1779*$D1779,0)))</f>
        <v>0</v>
      </c>
      <c r="AO1779" s="149" t="str">
        <f>IF(paramètres!$B$28=1,((SUM(Q1779:Z1779)/1.02)+SUM(AA1779:AB1779))*0.0303/9*COUNT(Q1779:Y1779),IF(paramètres!$B$28=2,(SUM(Q1779:AB1779))*0.0303/9*COUNT(Q1779:Y1779),"Missing Delta option"))</f>
        <v>Missing Delta option</v>
      </c>
      <c r="AP1779" s="13" t="str">
        <f>IF(paramètres!$B$28=1,(((SUM(Q1779:Z1779)/1.02)+SUM(AA1779:AB1779))+((SUM(AC1779:AL1779)/1.02)+SUM(AM1779:AO1779)))*cotpatr,IF(paramètres!$B$28=2,(SUM(Q1779:AO1779)*cotpatr),"Missing Delta Option"))</f>
        <v>Missing Delta Option</v>
      </c>
      <c r="AQ1779" s="13" t="str" cm="1">
        <f t="array" ref="AQ1779">IF(paramètres!$B$28=1,(((SUM(Q1779:Z1779)/1.02)+SUM(AA1779:AB1779))+((SUM(AC1779:AN1779)/1.02)+SUM(AM1779:AN1779)))/12*pécule,IF(paramètres!$B$28=2,SUM(Q1779:AN1779)/12*pécule,"Missing Delta Option"))</f>
        <v>Missing Delta Option</v>
      </c>
      <c r="AR1779" s="132" t="e">
        <f>IF(paramètres!$B$28=1,(((SUM(Q1779:Z1779)/1.02)+SUM(AA1779:AB1779))+((SUM(AC1779:AN1779)/1.02)+SUM(AM1779:AN1779)))+AO1779+AP1779+AQ1779,SUM(Q1779:AN1779)+AO1779+AP1779+AQ1779)</f>
        <v>#VALUE!</v>
      </c>
    </row>
    <row r="1780" spans="1:44" x14ac:dyDescent="0.25">
      <c r="A1780" s="131"/>
      <c r="B1780" s="39"/>
      <c r="C1780" s="39"/>
      <c r="D1780" s="93"/>
      <c r="E1780" s="68"/>
      <c r="F1780" s="40"/>
      <c r="G1780" s="94"/>
      <c r="H1780" s="38"/>
      <c r="I1780" s="95"/>
      <c r="J1780" s="40"/>
      <c r="K1780" s="38"/>
      <c r="L1780" s="95"/>
      <c r="M1780" s="40"/>
      <c r="N1780" s="38"/>
      <c r="O1780" s="95"/>
      <c r="P1780" s="68"/>
      <c r="Q1780" s="226"/>
      <c r="R1780" s="227"/>
      <c r="S1780" s="227"/>
      <c r="T1780" s="227"/>
      <c r="U1780" s="227"/>
      <c r="V1780" s="227"/>
      <c r="W1780" s="227"/>
      <c r="X1780" s="227"/>
      <c r="Y1780" s="227"/>
      <c r="Z1780" s="227"/>
      <c r="AA1780" s="227"/>
      <c r="AB1780" s="228"/>
      <c r="AC1780" s="149">
        <f>IF($D1780="",0,IF($E1780="",0,IF(VLOOKUP($E1780,paramètres!$E$33:$F$44,2,FALSE)&lt;=VLOOKUP($AC$18,paramètres!$E$33:$F$44,2,FALSE),Q1780*$D1780,0)))</f>
        <v>0</v>
      </c>
      <c r="AD1780" s="13">
        <f>IF($D1780="",0,IF($E1780="",0,IF(VLOOKUP($E1780,paramètres!$E$33:$F$44,2,FALSE)&lt;=VLOOKUP($AD$18,paramètres!$E$33:$F$44,2,FALSE),R1780*$D1780,0)))</f>
        <v>0</v>
      </c>
      <c r="AE1780" s="13">
        <f>IF($D1780="",0,IF($E1780="",0,IF(VLOOKUP($E1780,paramètres!$E$33:$F$44,2,FALSE)&lt;=VLOOKUP($AE$18,paramètres!$E$33:$F$44,2,FALSE),S1780*$D1780,0)))</f>
        <v>0</v>
      </c>
      <c r="AF1780" s="13">
        <f>IF($D1780="",0,IF($E1780="",0,IF(VLOOKUP($E1780,paramètres!$E$33:$F$44,2,FALSE)&lt;=VLOOKUP($AF$18,paramètres!$E$33:$F$44,2,FALSE),T1780*$D1780,0)))</f>
        <v>0</v>
      </c>
      <c r="AG1780" s="13">
        <f>IF($D1780="",0,IF($E1780="",0,IF(VLOOKUP($E1780,paramètres!$E$33:$F$44,2,FALSE)&lt;=VLOOKUP($AG$18,paramètres!$E$33:$F$44,2,FALSE),U1780*$D1780,0)))</f>
        <v>0</v>
      </c>
      <c r="AH1780" s="13">
        <f>IF($D1780="",0,IF($E1780="",0,IF(VLOOKUP($E1780,paramètres!$E$33:$F$44,2,FALSE)&lt;=VLOOKUP($AH$18,paramètres!$E$33:$F$44,2,FALSE),V1780*$D1780,0)))</f>
        <v>0</v>
      </c>
      <c r="AI1780" s="13">
        <f>IF($D1780="",0,IF($E1780="",0,IF(VLOOKUP($E1780,paramètres!$E$33:$F$44,2,FALSE)&lt;=VLOOKUP($AI$18,paramètres!$E$33:$F$44,2,FALSE),W1780*$D1780,0)))</f>
        <v>0</v>
      </c>
      <c r="AJ1780" s="13">
        <f>IF($D1780="",0,IF($E1780="",0,IF(VLOOKUP($E1780,paramètres!$E$33:$F$44,2,FALSE)&lt;=VLOOKUP($AJ$18,paramètres!$E$33:$F$44,2,FALSE),X1780*$D1780,0)))</f>
        <v>0</v>
      </c>
      <c r="AK1780" s="13">
        <f>IF($D1780="",0,IF($E1780="",0,IF(VLOOKUP($E1780,paramètres!$E$33:$F$44,2,FALSE)&lt;=VLOOKUP($AK$18,paramètres!$E$33:$F$44,2,FALSE),Y1780*$D1780,0)))</f>
        <v>0</v>
      </c>
      <c r="AL1780" s="13">
        <f>IF($D1780="",0,IF($E1780="",0,IF(VLOOKUP($E1780,paramètres!$E$33:$F$44,2,FALSE)&lt;=VLOOKUP($AL$18,paramètres!$E$33:$F$44,2,FALSE),Z1780*$D1780,0)))</f>
        <v>0</v>
      </c>
      <c r="AM1780" s="13">
        <f>IF($D1780="",0,IF($E1780="",0,IF(VLOOKUP($E1780,paramètres!$E$33:$F$44,2,FALSE)&lt;=VLOOKUP($AM$18,paramètres!$E$33:$F$44,2,FALSE),AA1780*$D1780,0)))</f>
        <v>0</v>
      </c>
      <c r="AN1780" s="154">
        <f>IF($D1780="",0,IF($E1780="",0,IF(VLOOKUP($E1780,paramètres!$E$33:$F$44,2,FALSE)&lt;=VLOOKUP($AN$18,paramètres!$E$33:$F$44,2,FALSE),AB1780*$D1780,0)))</f>
        <v>0</v>
      </c>
      <c r="AO1780" s="149" t="str">
        <f>IF(paramètres!$B$28=1,((SUM(Q1780:Z1780)/1.02)+SUM(AA1780:AB1780))*0.0303/9*COUNT(Q1780:Y1780),IF(paramètres!$B$28=2,(SUM(Q1780:AB1780))*0.0303/9*COUNT(Q1780:Y1780),"Missing Delta option"))</f>
        <v>Missing Delta option</v>
      </c>
      <c r="AP1780" s="13" t="str">
        <f>IF(paramètres!$B$28=1,(((SUM(Q1780:Z1780)/1.02)+SUM(AA1780:AB1780))+((SUM(AC1780:AL1780)/1.02)+SUM(AM1780:AO1780)))*cotpatr,IF(paramètres!$B$28=2,(SUM(Q1780:AO1780)*cotpatr),"Missing Delta Option"))</f>
        <v>Missing Delta Option</v>
      </c>
      <c r="AQ1780" s="13" t="str" cm="1">
        <f t="array" ref="AQ1780">IF(paramètres!$B$28=1,(((SUM(Q1780:Z1780)/1.02)+SUM(AA1780:AB1780))+((SUM(AC1780:AN1780)/1.02)+SUM(AM1780:AN1780)))/12*pécule,IF(paramètres!$B$28=2,SUM(Q1780:AN1780)/12*pécule,"Missing Delta Option"))</f>
        <v>Missing Delta Option</v>
      </c>
      <c r="AR1780" s="132" t="e">
        <f>IF(paramètres!$B$28=1,(((SUM(Q1780:Z1780)/1.02)+SUM(AA1780:AB1780))+((SUM(AC1780:AN1780)/1.02)+SUM(AM1780:AN1780)))+AO1780+AP1780+AQ1780,SUM(Q1780:AN1780)+AO1780+AP1780+AQ1780)</f>
        <v>#VALUE!</v>
      </c>
    </row>
    <row r="1781" spans="1:44" x14ac:dyDescent="0.25">
      <c r="A1781" s="131"/>
      <c r="B1781" s="39"/>
      <c r="C1781" s="39"/>
      <c r="D1781" s="93"/>
      <c r="E1781" s="68"/>
      <c r="F1781" s="40"/>
      <c r="G1781" s="94"/>
      <c r="H1781" s="38"/>
      <c r="I1781" s="95"/>
      <c r="J1781" s="40"/>
      <c r="K1781" s="38"/>
      <c r="L1781" s="95"/>
      <c r="M1781" s="40"/>
      <c r="N1781" s="38"/>
      <c r="O1781" s="95"/>
      <c r="P1781" s="68"/>
      <c r="Q1781" s="226"/>
      <c r="R1781" s="227"/>
      <c r="S1781" s="227"/>
      <c r="T1781" s="227"/>
      <c r="U1781" s="227"/>
      <c r="V1781" s="227"/>
      <c r="W1781" s="227"/>
      <c r="X1781" s="227"/>
      <c r="Y1781" s="227"/>
      <c r="Z1781" s="227"/>
      <c r="AA1781" s="227"/>
      <c r="AB1781" s="228"/>
      <c r="AC1781" s="149">
        <f>IF($D1781="",0,IF($E1781="",0,IF(VLOOKUP($E1781,paramètres!$E$33:$F$44,2,FALSE)&lt;=VLOOKUP($AC$18,paramètres!$E$33:$F$44,2,FALSE),Q1781*$D1781,0)))</f>
        <v>0</v>
      </c>
      <c r="AD1781" s="13">
        <f>IF($D1781="",0,IF($E1781="",0,IF(VLOOKUP($E1781,paramètres!$E$33:$F$44,2,FALSE)&lt;=VLOOKUP($AD$18,paramètres!$E$33:$F$44,2,FALSE),R1781*$D1781,0)))</f>
        <v>0</v>
      </c>
      <c r="AE1781" s="13">
        <f>IF($D1781="",0,IF($E1781="",0,IF(VLOOKUP($E1781,paramètres!$E$33:$F$44,2,FALSE)&lt;=VLOOKUP($AE$18,paramètres!$E$33:$F$44,2,FALSE),S1781*$D1781,0)))</f>
        <v>0</v>
      </c>
      <c r="AF1781" s="13">
        <f>IF($D1781="",0,IF($E1781="",0,IF(VLOOKUP($E1781,paramètres!$E$33:$F$44,2,FALSE)&lt;=VLOOKUP($AF$18,paramètres!$E$33:$F$44,2,FALSE),T1781*$D1781,0)))</f>
        <v>0</v>
      </c>
      <c r="AG1781" s="13">
        <f>IF($D1781="",0,IF($E1781="",0,IF(VLOOKUP($E1781,paramètres!$E$33:$F$44,2,FALSE)&lt;=VLOOKUP($AG$18,paramètres!$E$33:$F$44,2,FALSE),U1781*$D1781,0)))</f>
        <v>0</v>
      </c>
      <c r="AH1781" s="13">
        <f>IF($D1781="",0,IF($E1781="",0,IF(VLOOKUP($E1781,paramètres!$E$33:$F$44,2,FALSE)&lt;=VLOOKUP($AH$18,paramètres!$E$33:$F$44,2,FALSE),V1781*$D1781,0)))</f>
        <v>0</v>
      </c>
      <c r="AI1781" s="13">
        <f>IF($D1781="",0,IF($E1781="",0,IF(VLOOKUP($E1781,paramètres!$E$33:$F$44,2,FALSE)&lt;=VLOOKUP($AI$18,paramètres!$E$33:$F$44,2,FALSE),W1781*$D1781,0)))</f>
        <v>0</v>
      </c>
      <c r="AJ1781" s="13">
        <f>IF($D1781="",0,IF($E1781="",0,IF(VLOOKUP($E1781,paramètres!$E$33:$F$44,2,FALSE)&lt;=VLOOKUP($AJ$18,paramètres!$E$33:$F$44,2,FALSE),X1781*$D1781,0)))</f>
        <v>0</v>
      </c>
      <c r="AK1781" s="13">
        <f>IF($D1781="",0,IF($E1781="",0,IF(VLOOKUP($E1781,paramètres!$E$33:$F$44,2,FALSE)&lt;=VLOOKUP($AK$18,paramètres!$E$33:$F$44,2,FALSE),Y1781*$D1781,0)))</f>
        <v>0</v>
      </c>
      <c r="AL1781" s="13">
        <f>IF($D1781="",0,IF($E1781="",0,IF(VLOOKUP($E1781,paramètres!$E$33:$F$44,2,FALSE)&lt;=VLOOKUP($AL$18,paramètres!$E$33:$F$44,2,FALSE),Z1781*$D1781,0)))</f>
        <v>0</v>
      </c>
      <c r="AM1781" s="13">
        <f>IF($D1781="",0,IF($E1781="",0,IF(VLOOKUP($E1781,paramètres!$E$33:$F$44,2,FALSE)&lt;=VLOOKUP($AM$18,paramètres!$E$33:$F$44,2,FALSE),AA1781*$D1781,0)))</f>
        <v>0</v>
      </c>
      <c r="AN1781" s="154">
        <f>IF($D1781="",0,IF($E1781="",0,IF(VLOOKUP($E1781,paramètres!$E$33:$F$44,2,FALSE)&lt;=VLOOKUP($AN$18,paramètres!$E$33:$F$44,2,FALSE),AB1781*$D1781,0)))</f>
        <v>0</v>
      </c>
      <c r="AO1781" s="149" t="str">
        <f>IF(paramètres!$B$28=1,((SUM(Q1781:Z1781)/1.02)+SUM(AA1781:AB1781))*0.0303/9*COUNT(Q1781:Y1781),IF(paramètres!$B$28=2,(SUM(Q1781:AB1781))*0.0303/9*COUNT(Q1781:Y1781),"Missing Delta option"))</f>
        <v>Missing Delta option</v>
      </c>
      <c r="AP1781" s="13" t="str">
        <f>IF(paramètres!$B$28=1,(((SUM(Q1781:Z1781)/1.02)+SUM(AA1781:AB1781))+((SUM(AC1781:AL1781)/1.02)+SUM(AM1781:AO1781)))*cotpatr,IF(paramètres!$B$28=2,(SUM(Q1781:AO1781)*cotpatr),"Missing Delta Option"))</f>
        <v>Missing Delta Option</v>
      </c>
      <c r="AQ1781" s="13" t="str" cm="1">
        <f t="array" ref="AQ1781">IF(paramètres!$B$28=1,(((SUM(Q1781:Z1781)/1.02)+SUM(AA1781:AB1781))+((SUM(AC1781:AN1781)/1.02)+SUM(AM1781:AN1781)))/12*pécule,IF(paramètres!$B$28=2,SUM(Q1781:AN1781)/12*pécule,"Missing Delta Option"))</f>
        <v>Missing Delta Option</v>
      </c>
      <c r="AR1781" s="132" t="e">
        <f>IF(paramètres!$B$28=1,(((SUM(Q1781:Z1781)/1.02)+SUM(AA1781:AB1781))+((SUM(AC1781:AN1781)/1.02)+SUM(AM1781:AN1781)))+AO1781+AP1781+AQ1781,SUM(Q1781:AN1781)+AO1781+AP1781+AQ1781)</f>
        <v>#VALUE!</v>
      </c>
    </row>
    <row r="1782" spans="1:44" x14ac:dyDescent="0.25">
      <c r="A1782" s="131"/>
      <c r="B1782" s="39"/>
      <c r="C1782" s="39"/>
      <c r="D1782" s="93"/>
      <c r="E1782" s="68"/>
      <c r="F1782" s="40"/>
      <c r="G1782" s="94"/>
      <c r="H1782" s="38"/>
      <c r="I1782" s="95"/>
      <c r="J1782" s="40"/>
      <c r="K1782" s="38"/>
      <c r="L1782" s="95"/>
      <c r="M1782" s="40"/>
      <c r="N1782" s="38"/>
      <c r="O1782" s="95"/>
      <c r="P1782" s="68"/>
      <c r="Q1782" s="226"/>
      <c r="R1782" s="227"/>
      <c r="S1782" s="227"/>
      <c r="T1782" s="227"/>
      <c r="U1782" s="227"/>
      <c r="V1782" s="227"/>
      <c r="W1782" s="227"/>
      <c r="X1782" s="227"/>
      <c r="Y1782" s="227"/>
      <c r="Z1782" s="227"/>
      <c r="AA1782" s="227"/>
      <c r="AB1782" s="228"/>
      <c r="AC1782" s="149">
        <f>IF($D1782="",0,IF($E1782="",0,IF(VLOOKUP($E1782,paramètres!$E$33:$F$44,2,FALSE)&lt;=VLOOKUP($AC$18,paramètres!$E$33:$F$44,2,FALSE),Q1782*$D1782,0)))</f>
        <v>0</v>
      </c>
      <c r="AD1782" s="13">
        <f>IF($D1782="",0,IF($E1782="",0,IF(VLOOKUP($E1782,paramètres!$E$33:$F$44,2,FALSE)&lt;=VLOOKUP($AD$18,paramètres!$E$33:$F$44,2,FALSE),R1782*$D1782,0)))</f>
        <v>0</v>
      </c>
      <c r="AE1782" s="13">
        <f>IF($D1782="",0,IF($E1782="",0,IF(VLOOKUP($E1782,paramètres!$E$33:$F$44,2,FALSE)&lt;=VLOOKUP($AE$18,paramètres!$E$33:$F$44,2,FALSE),S1782*$D1782,0)))</f>
        <v>0</v>
      </c>
      <c r="AF1782" s="13">
        <f>IF($D1782="",0,IF($E1782="",0,IF(VLOOKUP($E1782,paramètres!$E$33:$F$44,2,FALSE)&lt;=VLOOKUP($AF$18,paramètres!$E$33:$F$44,2,FALSE),T1782*$D1782,0)))</f>
        <v>0</v>
      </c>
      <c r="AG1782" s="13">
        <f>IF($D1782="",0,IF($E1782="",0,IF(VLOOKUP($E1782,paramètres!$E$33:$F$44,2,FALSE)&lt;=VLOOKUP($AG$18,paramètres!$E$33:$F$44,2,FALSE),U1782*$D1782,0)))</f>
        <v>0</v>
      </c>
      <c r="AH1782" s="13">
        <f>IF($D1782="",0,IF($E1782="",0,IF(VLOOKUP($E1782,paramètres!$E$33:$F$44,2,FALSE)&lt;=VLOOKUP($AH$18,paramètres!$E$33:$F$44,2,FALSE),V1782*$D1782,0)))</f>
        <v>0</v>
      </c>
      <c r="AI1782" s="13">
        <f>IF($D1782="",0,IF($E1782="",0,IF(VLOOKUP($E1782,paramètres!$E$33:$F$44,2,FALSE)&lt;=VLOOKUP($AI$18,paramètres!$E$33:$F$44,2,FALSE),W1782*$D1782,0)))</f>
        <v>0</v>
      </c>
      <c r="AJ1782" s="13">
        <f>IF($D1782="",0,IF($E1782="",0,IF(VLOOKUP($E1782,paramètres!$E$33:$F$44,2,FALSE)&lt;=VLOOKUP($AJ$18,paramètres!$E$33:$F$44,2,FALSE),X1782*$D1782,0)))</f>
        <v>0</v>
      </c>
      <c r="AK1782" s="13">
        <f>IF($D1782="",0,IF($E1782="",0,IF(VLOOKUP($E1782,paramètres!$E$33:$F$44,2,FALSE)&lt;=VLOOKUP($AK$18,paramètres!$E$33:$F$44,2,FALSE),Y1782*$D1782,0)))</f>
        <v>0</v>
      </c>
      <c r="AL1782" s="13">
        <f>IF($D1782="",0,IF($E1782="",0,IF(VLOOKUP($E1782,paramètres!$E$33:$F$44,2,FALSE)&lt;=VLOOKUP($AL$18,paramètres!$E$33:$F$44,2,FALSE),Z1782*$D1782,0)))</f>
        <v>0</v>
      </c>
      <c r="AM1782" s="13">
        <f>IF($D1782="",0,IF($E1782="",0,IF(VLOOKUP($E1782,paramètres!$E$33:$F$44,2,FALSE)&lt;=VLOOKUP($AM$18,paramètres!$E$33:$F$44,2,FALSE),AA1782*$D1782,0)))</f>
        <v>0</v>
      </c>
      <c r="AN1782" s="154">
        <f>IF($D1782="",0,IF($E1782="",0,IF(VLOOKUP($E1782,paramètres!$E$33:$F$44,2,FALSE)&lt;=VLOOKUP($AN$18,paramètres!$E$33:$F$44,2,FALSE),AB1782*$D1782,0)))</f>
        <v>0</v>
      </c>
      <c r="AO1782" s="149" t="str">
        <f>IF(paramètres!$B$28=1,((SUM(Q1782:Z1782)/1.02)+SUM(AA1782:AB1782))*0.0303/9*COUNT(Q1782:Y1782),IF(paramètres!$B$28=2,(SUM(Q1782:AB1782))*0.0303/9*COUNT(Q1782:Y1782),"Missing Delta option"))</f>
        <v>Missing Delta option</v>
      </c>
      <c r="AP1782" s="13" t="str">
        <f>IF(paramètres!$B$28=1,(((SUM(Q1782:Z1782)/1.02)+SUM(AA1782:AB1782))+((SUM(AC1782:AL1782)/1.02)+SUM(AM1782:AO1782)))*cotpatr,IF(paramètres!$B$28=2,(SUM(Q1782:AO1782)*cotpatr),"Missing Delta Option"))</f>
        <v>Missing Delta Option</v>
      </c>
      <c r="AQ1782" s="13" t="str" cm="1">
        <f t="array" ref="AQ1782">IF(paramètres!$B$28=1,(((SUM(Q1782:Z1782)/1.02)+SUM(AA1782:AB1782))+((SUM(AC1782:AN1782)/1.02)+SUM(AM1782:AN1782)))/12*pécule,IF(paramètres!$B$28=2,SUM(Q1782:AN1782)/12*pécule,"Missing Delta Option"))</f>
        <v>Missing Delta Option</v>
      </c>
      <c r="AR1782" s="132" t="e">
        <f>IF(paramètres!$B$28=1,(((SUM(Q1782:Z1782)/1.02)+SUM(AA1782:AB1782))+((SUM(AC1782:AN1782)/1.02)+SUM(AM1782:AN1782)))+AO1782+AP1782+AQ1782,SUM(Q1782:AN1782)+AO1782+AP1782+AQ1782)</f>
        <v>#VALUE!</v>
      </c>
    </row>
    <row r="1783" spans="1:44" x14ac:dyDescent="0.25">
      <c r="A1783" s="131"/>
      <c r="B1783" s="39"/>
      <c r="C1783" s="39"/>
      <c r="D1783" s="93"/>
      <c r="E1783" s="68"/>
      <c r="F1783" s="40"/>
      <c r="G1783" s="94"/>
      <c r="H1783" s="38"/>
      <c r="I1783" s="95"/>
      <c r="J1783" s="40"/>
      <c r="K1783" s="38"/>
      <c r="L1783" s="95"/>
      <c r="M1783" s="40"/>
      <c r="N1783" s="38"/>
      <c r="O1783" s="95"/>
      <c r="P1783" s="68"/>
      <c r="Q1783" s="226"/>
      <c r="R1783" s="227"/>
      <c r="S1783" s="227"/>
      <c r="T1783" s="227"/>
      <c r="U1783" s="227"/>
      <c r="V1783" s="227"/>
      <c r="W1783" s="227"/>
      <c r="X1783" s="227"/>
      <c r="Y1783" s="227"/>
      <c r="Z1783" s="227"/>
      <c r="AA1783" s="227"/>
      <c r="AB1783" s="228"/>
      <c r="AC1783" s="149">
        <f>IF($D1783="",0,IF($E1783="",0,IF(VLOOKUP($E1783,paramètres!$E$33:$F$44,2,FALSE)&lt;=VLOOKUP($AC$18,paramètres!$E$33:$F$44,2,FALSE),Q1783*$D1783,0)))</f>
        <v>0</v>
      </c>
      <c r="AD1783" s="13">
        <f>IF($D1783="",0,IF($E1783="",0,IF(VLOOKUP($E1783,paramètres!$E$33:$F$44,2,FALSE)&lt;=VLOOKUP($AD$18,paramètres!$E$33:$F$44,2,FALSE),R1783*$D1783,0)))</f>
        <v>0</v>
      </c>
      <c r="AE1783" s="13">
        <f>IF($D1783="",0,IF($E1783="",0,IF(VLOOKUP($E1783,paramètres!$E$33:$F$44,2,FALSE)&lt;=VLOOKUP($AE$18,paramètres!$E$33:$F$44,2,FALSE),S1783*$D1783,0)))</f>
        <v>0</v>
      </c>
      <c r="AF1783" s="13">
        <f>IF($D1783="",0,IF($E1783="",0,IF(VLOOKUP($E1783,paramètres!$E$33:$F$44,2,FALSE)&lt;=VLOOKUP($AF$18,paramètres!$E$33:$F$44,2,FALSE),T1783*$D1783,0)))</f>
        <v>0</v>
      </c>
      <c r="AG1783" s="13">
        <f>IF($D1783="",0,IF($E1783="",0,IF(VLOOKUP($E1783,paramètres!$E$33:$F$44,2,FALSE)&lt;=VLOOKUP($AG$18,paramètres!$E$33:$F$44,2,FALSE),U1783*$D1783,0)))</f>
        <v>0</v>
      </c>
      <c r="AH1783" s="13">
        <f>IF($D1783="",0,IF($E1783="",0,IF(VLOOKUP($E1783,paramètres!$E$33:$F$44,2,FALSE)&lt;=VLOOKUP($AH$18,paramètres!$E$33:$F$44,2,FALSE),V1783*$D1783,0)))</f>
        <v>0</v>
      </c>
      <c r="AI1783" s="13">
        <f>IF($D1783="",0,IF($E1783="",0,IF(VLOOKUP($E1783,paramètres!$E$33:$F$44,2,FALSE)&lt;=VLOOKUP($AI$18,paramètres!$E$33:$F$44,2,FALSE),W1783*$D1783,0)))</f>
        <v>0</v>
      </c>
      <c r="AJ1783" s="13">
        <f>IF($D1783="",0,IF($E1783="",0,IF(VLOOKUP($E1783,paramètres!$E$33:$F$44,2,FALSE)&lt;=VLOOKUP($AJ$18,paramètres!$E$33:$F$44,2,FALSE),X1783*$D1783,0)))</f>
        <v>0</v>
      </c>
      <c r="AK1783" s="13">
        <f>IF($D1783="",0,IF($E1783="",0,IF(VLOOKUP($E1783,paramètres!$E$33:$F$44,2,FALSE)&lt;=VLOOKUP($AK$18,paramètres!$E$33:$F$44,2,FALSE),Y1783*$D1783,0)))</f>
        <v>0</v>
      </c>
      <c r="AL1783" s="13">
        <f>IF($D1783="",0,IF($E1783="",0,IF(VLOOKUP($E1783,paramètres!$E$33:$F$44,2,FALSE)&lt;=VLOOKUP($AL$18,paramètres!$E$33:$F$44,2,FALSE),Z1783*$D1783,0)))</f>
        <v>0</v>
      </c>
      <c r="AM1783" s="13">
        <f>IF($D1783="",0,IF($E1783="",0,IF(VLOOKUP($E1783,paramètres!$E$33:$F$44,2,FALSE)&lt;=VLOOKUP($AM$18,paramètres!$E$33:$F$44,2,FALSE),AA1783*$D1783,0)))</f>
        <v>0</v>
      </c>
      <c r="AN1783" s="154">
        <f>IF($D1783="",0,IF($E1783="",0,IF(VLOOKUP($E1783,paramètres!$E$33:$F$44,2,FALSE)&lt;=VLOOKUP($AN$18,paramètres!$E$33:$F$44,2,FALSE),AB1783*$D1783,0)))</f>
        <v>0</v>
      </c>
      <c r="AO1783" s="149" t="str">
        <f>IF(paramètres!$B$28=1,((SUM(Q1783:Z1783)/1.02)+SUM(AA1783:AB1783))*0.0303/9*COUNT(Q1783:Y1783),IF(paramètres!$B$28=2,(SUM(Q1783:AB1783))*0.0303/9*COUNT(Q1783:Y1783),"Missing Delta option"))</f>
        <v>Missing Delta option</v>
      </c>
      <c r="AP1783" s="13" t="str">
        <f>IF(paramètres!$B$28=1,(((SUM(Q1783:Z1783)/1.02)+SUM(AA1783:AB1783))+((SUM(AC1783:AL1783)/1.02)+SUM(AM1783:AO1783)))*cotpatr,IF(paramètres!$B$28=2,(SUM(Q1783:AO1783)*cotpatr),"Missing Delta Option"))</f>
        <v>Missing Delta Option</v>
      </c>
      <c r="AQ1783" s="13" t="str" cm="1">
        <f t="array" ref="AQ1783">IF(paramètres!$B$28=1,(((SUM(Q1783:Z1783)/1.02)+SUM(AA1783:AB1783))+((SUM(AC1783:AN1783)/1.02)+SUM(AM1783:AN1783)))/12*pécule,IF(paramètres!$B$28=2,SUM(Q1783:AN1783)/12*pécule,"Missing Delta Option"))</f>
        <v>Missing Delta Option</v>
      </c>
      <c r="AR1783" s="132" t="e">
        <f>IF(paramètres!$B$28=1,(((SUM(Q1783:Z1783)/1.02)+SUM(AA1783:AB1783))+((SUM(AC1783:AN1783)/1.02)+SUM(AM1783:AN1783)))+AO1783+AP1783+AQ1783,SUM(Q1783:AN1783)+AO1783+AP1783+AQ1783)</f>
        <v>#VALUE!</v>
      </c>
    </row>
    <row r="1784" spans="1:44" x14ac:dyDescent="0.25">
      <c r="A1784" s="131"/>
      <c r="B1784" s="39"/>
      <c r="C1784" s="39"/>
      <c r="D1784" s="93"/>
      <c r="E1784" s="68"/>
      <c r="F1784" s="40"/>
      <c r="G1784" s="94"/>
      <c r="H1784" s="38"/>
      <c r="I1784" s="95"/>
      <c r="J1784" s="40"/>
      <c r="K1784" s="38"/>
      <c r="L1784" s="95"/>
      <c r="M1784" s="40"/>
      <c r="N1784" s="38"/>
      <c r="O1784" s="95"/>
      <c r="P1784" s="68"/>
      <c r="Q1784" s="226"/>
      <c r="R1784" s="227"/>
      <c r="S1784" s="227"/>
      <c r="T1784" s="227"/>
      <c r="U1784" s="227"/>
      <c r="V1784" s="227"/>
      <c r="W1784" s="227"/>
      <c r="X1784" s="227"/>
      <c r="Y1784" s="227"/>
      <c r="Z1784" s="227"/>
      <c r="AA1784" s="227"/>
      <c r="AB1784" s="228"/>
      <c r="AC1784" s="149">
        <f>IF($D1784="",0,IF($E1784="",0,IF(VLOOKUP($E1784,paramètres!$E$33:$F$44,2,FALSE)&lt;=VLOOKUP($AC$18,paramètres!$E$33:$F$44,2,FALSE),Q1784*$D1784,0)))</f>
        <v>0</v>
      </c>
      <c r="AD1784" s="13">
        <f>IF($D1784="",0,IF($E1784="",0,IF(VLOOKUP($E1784,paramètres!$E$33:$F$44,2,FALSE)&lt;=VLOOKUP($AD$18,paramètres!$E$33:$F$44,2,FALSE),R1784*$D1784,0)))</f>
        <v>0</v>
      </c>
      <c r="AE1784" s="13">
        <f>IF($D1784="",0,IF($E1784="",0,IF(VLOOKUP($E1784,paramètres!$E$33:$F$44,2,FALSE)&lt;=VLOOKUP($AE$18,paramètres!$E$33:$F$44,2,FALSE),S1784*$D1784,0)))</f>
        <v>0</v>
      </c>
      <c r="AF1784" s="13">
        <f>IF($D1784="",0,IF($E1784="",0,IF(VLOOKUP($E1784,paramètres!$E$33:$F$44,2,FALSE)&lt;=VLOOKUP($AF$18,paramètres!$E$33:$F$44,2,FALSE),T1784*$D1784,0)))</f>
        <v>0</v>
      </c>
      <c r="AG1784" s="13">
        <f>IF($D1784="",0,IF($E1784="",0,IF(VLOOKUP($E1784,paramètres!$E$33:$F$44,2,FALSE)&lt;=VLOOKUP($AG$18,paramètres!$E$33:$F$44,2,FALSE),U1784*$D1784,0)))</f>
        <v>0</v>
      </c>
      <c r="AH1784" s="13">
        <f>IF($D1784="",0,IF($E1784="",0,IF(VLOOKUP($E1784,paramètres!$E$33:$F$44,2,FALSE)&lt;=VLOOKUP($AH$18,paramètres!$E$33:$F$44,2,FALSE),V1784*$D1784,0)))</f>
        <v>0</v>
      </c>
      <c r="AI1784" s="13">
        <f>IF($D1784="",0,IF($E1784="",0,IF(VLOOKUP($E1784,paramètres!$E$33:$F$44,2,FALSE)&lt;=VLOOKUP($AI$18,paramètres!$E$33:$F$44,2,FALSE),W1784*$D1784,0)))</f>
        <v>0</v>
      </c>
      <c r="AJ1784" s="13">
        <f>IF($D1784="",0,IF($E1784="",0,IF(VLOOKUP($E1784,paramètres!$E$33:$F$44,2,FALSE)&lt;=VLOOKUP($AJ$18,paramètres!$E$33:$F$44,2,FALSE),X1784*$D1784,0)))</f>
        <v>0</v>
      </c>
      <c r="AK1784" s="13">
        <f>IF($D1784="",0,IF($E1784="",0,IF(VLOOKUP($E1784,paramètres!$E$33:$F$44,2,FALSE)&lt;=VLOOKUP($AK$18,paramètres!$E$33:$F$44,2,FALSE),Y1784*$D1784,0)))</f>
        <v>0</v>
      </c>
      <c r="AL1784" s="13">
        <f>IF($D1784="",0,IF($E1784="",0,IF(VLOOKUP($E1784,paramètres!$E$33:$F$44,2,FALSE)&lt;=VLOOKUP($AL$18,paramètres!$E$33:$F$44,2,FALSE),Z1784*$D1784,0)))</f>
        <v>0</v>
      </c>
      <c r="AM1784" s="13">
        <f>IF($D1784="",0,IF($E1784="",0,IF(VLOOKUP($E1784,paramètres!$E$33:$F$44,2,FALSE)&lt;=VLOOKUP($AM$18,paramètres!$E$33:$F$44,2,FALSE),AA1784*$D1784,0)))</f>
        <v>0</v>
      </c>
      <c r="AN1784" s="154">
        <f>IF($D1784="",0,IF($E1784="",0,IF(VLOOKUP($E1784,paramètres!$E$33:$F$44,2,FALSE)&lt;=VLOOKUP($AN$18,paramètres!$E$33:$F$44,2,FALSE),AB1784*$D1784,0)))</f>
        <v>0</v>
      </c>
      <c r="AO1784" s="149" t="str">
        <f>IF(paramètres!$B$28=1,((SUM(Q1784:Z1784)/1.02)+SUM(AA1784:AB1784))*0.0303/9*COUNT(Q1784:Y1784),IF(paramètres!$B$28=2,(SUM(Q1784:AB1784))*0.0303/9*COUNT(Q1784:Y1784),"Missing Delta option"))</f>
        <v>Missing Delta option</v>
      </c>
      <c r="AP1784" s="13" t="str">
        <f>IF(paramètres!$B$28=1,(((SUM(Q1784:Z1784)/1.02)+SUM(AA1784:AB1784))+((SUM(AC1784:AL1784)/1.02)+SUM(AM1784:AO1784)))*cotpatr,IF(paramètres!$B$28=2,(SUM(Q1784:AO1784)*cotpatr),"Missing Delta Option"))</f>
        <v>Missing Delta Option</v>
      </c>
      <c r="AQ1784" s="13" t="str" cm="1">
        <f t="array" ref="AQ1784">IF(paramètres!$B$28=1,(((SUM(Q1784:Z1784)/1.02)+SUM(AA1784:AB1784))+((SUM(AC1784:AN1784)/1.02)+SUM(AM1784:AN1784)))/12*pécule,IF(paramètres!$B$28=2,SUM(Q1784:AN1784)/12*pécule,"Missing Delta Option"))</f>
        <v>Missing Delta Option</v>
      </c>
      <c r="AR1784" s="132" t="e">
        <f>IF(paramètres!$B$28=1,(((SUM(Q1784:Z1784)/1.02)+SUM(AA1784:AB1784))+((SUM(AC1784:AN1784)/1.02)+SUM(AM1784:AN1784)))+AO1784+AP1784+AQ1784,SUM(Q1784:AN1784)+AO1784+AP1784+AQ1784)</f>
        <v>#VALUE!</v>
      </c>
    </row>
    <row r="1785" spans="1:44" x14ac:dyDescent="0.25">
      <c r="A1785" s="131"/>
      <c r="B1785" s="39"/>
      <c r="C1785" s="39"/>
      <c r="D1785" s="93"/>
      <c r="E1785" s="68"/>
      <c r="F1785" s="40"/>
      <c r="G1785" s="94"/>
      <c r="H1785" s="38"/>
      <c r="I1785" s="95"/>
      <c r="J1785" s="40"/>
      <c r="K1785" s="38"/>
      <c r="L1785" s="95"/>
      <c r="M1785" s="40"/>
      <c r="N1785" s="38"/>
      <c r="O1785" s="95"/>
      <c r="P1785" s="68"/>
      <c r="Q1785" s="226"/>
      <c r="R1785" s="227"/>
      <c r="S1785" s="227"/>
      <c r="T1785" s="227"/>
      <c r="U1785" s="227"/>
      <c r="V1785" s="227"/>
      <c r="W1785" s="227"/>
      <c r="X1785" s="227"/>
      <c r="Y1785" s="227"/>
      <c r="Z1785" s="227"/>
      <c r="AA1785" s="227"/>
      <c r="AB1785" s="228"/>
      <c r="AC1785" s="149">
        <f>IF($D1785="",0,IF($E1785="",0,IF(VLOOKUP($E1785,paramètres!$E$33:$F$44,2,FALSE)&lt;=VLOOKUP($AC$18,paramètres!$E$33:$F$44,2,FALSE),Q1785*$D1785,0)))</f>
        <v>0</v>
      </c>
      <c r="AD1785" s="13">
        <f>IF($D1785="",0,IF($E1785="",0,IF(VLOOKUP($E1785,paramètres!$E$33:$F$44,2,FALSE)&lt;=VLOOKUP($AD$18,paramètres!$E$33:$F$44,2,FALSE),R1785*$D1785,0)))</f>
        <v>0</v>
      </c>
      <c r="AE1785" s="13">
        <f>IF($D1785="",0,IF($E1785="",0,IF(VLOOKUP($E1785,paramètres!$E$33:$F$44,2,FALSE)&lt;=VLOOKUP($AE$18,paramètres!$E$33:$F$44,2,FALSE),S1785*$D1785,0)))</f>
        <v>0</v>
      </c>
      <c r="AF1785" s="13">
        <f>IF($D1785="",0,IF($E1785="",0,IF(VLOOKUP($E1785,paramètres!$E$33:$F$44,2,FALSE)&lt;=VLOOKUP($AF$18,paramètres!$E$33:$F$44,2,FALSE),T1785*$D1785,0)))</f>
        <v>0</v>
      </c>
      <c r="AG1785" s="13">
        <f>IF($D1785="",0,IF($E1785="",0,IF(VLOOKUP($E1785,paramètres!$E$33:$F$44,2,FALSE)&lt;=VLOOKUP($AG$18,paramètres!$E$33:$F$44,2,FALSE),U1785*$D1785,0)))</f>
        <v>0</v>
      </c>
      <c r="AH1785" s="13">
        <f>IF($D1785="",0,IF($E1785="",0,IF(VLOOKUP($E1785,paramètres!$E$33:$F$44,2,FALSE)&lt;=VLOOKUP($AH$18,paramètres!$E$33:$F$44,2,FALSE),V1785*$D1785,0)))</f>
        <v>0</v>
      </c>
      <c r="AI1785" s="13">
        <f>IF($D1785="",0,IF($E1785="",0,IF(VLOOKUP($E1785,paramètres!$E$33:$F$44,2,FALSE)&lt;=VLOOKUP($AI$18,paramètres!$E$33:$F$44,2,FALSE),W1785*$D1785,0)))</f>
        <v>0</v>
      </c>
      <c r="AJ1785" s="13">
        <f>IF($D1785="",0,IF($E1785="",0,IF(VLOOKUP($E1785,paramètres!$E$33:$F$44,2,FALSE)&lt;=VLOOKUP($AJ$18,paramètres!$E$33:$F$44,2,FALSE),X1785*$D1785,0)))</f>
        <v>0</v>
      </c>
      <c r="AK1785" s="13">
        <f>IF($D1785="",0,IF($E1785="",0,IF(VLOOKUP($E1785,paramètres!$E$33:$F$44,2,FALSE)&lt;=VLOOKUP($AK$18,paramètres!$E$33:$F$44,2,FALSE),Y1785*$D1785,0)))</f>
        <v>0</v>
      </c>
      <c r="AL1785" s="13">
        <f>IF($D1785="",0,IF($E1785="",0,IF(VLOOKUP($E1785,paramètres!$E$33:$F$44,2,FALSE)&lt;=VLOOKUP($AL$18,paramètres!$E$33:$F$44,2,FALSE),Z1785*$D1785,0)))</f>
        <v>0</v>
      </c>
      <c r="AM1785" s="13">
        <f>IF($D1785="",0,IF($E1785="",0,IF(VLOOKUP($E1785,paramètres!$E$33:$F$44,2,FALSE)&lt;=VLOOKUP($AM$18,paramètres!$E$33:$F$44,2,FALSE),AA1785*$D1785,0)))</f>
        <v>0</v>
      </c>
      <c r="AN1785" s="154">
        <f>IF($D1785="",0,IF($E1785="",0,IF(VLOOKUP($E1785,paramètres!$E$33:$F$44,2,FALSE)&lt;=VLOOKUP($AN$18,paramètres!$E$33:$F$44,2,FALSE),AB1785*$D1785,0)))</f>
        <v>0</v>
      </c>
      <c r="AO1785" s="149" t="str">
        <f>IF(paramètres!$B$28=1,((SUM(Q1785:Z1785)/1.02)+SUM(AA1785:AB1785))*0.0303/9*COUNT(Q1785:Y1785),IF(paramètres!$B$28=2,(SUM(Q1785:AB1785))*0.0303/9*COUNT(Q1785:Y1785),"Missing Delta option"))</f>
        <v>Missing Delta option</v>
      </c>
      <c r="AP1785" s="13" t="str">
        <f>IF(paramètres!$B$28=1,(((SUM(Q1785:Z1785)/1.02)+SUM(AA1785:AB1785))+((SUM(AC1785:AL1785)/1.02)+SUM(AM1785:AO1785)))*cotpatr,IF(paramètres!$B$28=2,(SUM(Q1785:AO1785)*cotpatr),"Missing Delta Option"))</f>
        <v>Missing Delta Option</v>
      </c>
      <c r="AQ1785" s="13" t="str" cm="1">
        <f t="array" ref="AQ1785">IF(paramètres!$B$28=1,(((SUM(Q1785:Z1785)/1.02)+SUM(AA1785:AB1785))+((SUM(AC1785:AN1785)/1.02)+SUM(AM1785:AN1785)))/12*pécule,IF(paramètres!$B$28=2,SUM(Q1785:AN1785)/12*pécule,"Missing Delta Option"))</f>
        <v>Missing Delta Option</v>
      </c>
      <c r="AR1785" s="132" t="e">
        <f>IF(paramètres!$B$28=1,(((SUM(Q1785:Z1785)/1.02)+SUM(AA1785:AB1785))+((SUM(AC1785:AN1785)/1.02)+SUM(AM1785:AN1785)))+AO1785+AP1785+AQ1785,SUM(Q1785:AN1785)+AO1785+AP1785+AQ1785)</f>
        <v>#VALUE!</v>
      </c>
    </row>
    <row r="1786" spans="1:44" x14ac:dyDescent="0.25">
      <c r="A1786" s="131"/>
      <c r="B1786" s="39"/>
      <c r="C1786" s="39"/>
      <c r="D1786" s="93"/>
      <c r="E1786" s="68"/>
      <c r="F1786" s="40"/>
      <c r="G1786" s="94"/>
      <c r="H1786" s="38"/>
      <c r="I1786" s="95"/>
      <c r="J1786" s="40"/>
      <c r="K1786" s="38"/>
      <c r="L1786" s="95"/>
      <c r="M1786" s="40"/>
      <c r="N1786" s="38"/>
      <c r="O1786" s="95"/>
      <c r="P1786" s="68"/>
      <c r="Q1786" s="226"/>
      <c r="R1786" s="227"/>
      <c r="S1786" s="227"/>
      <c r="T1786" s="227"/>
      <c r="U1786" s="227"/>
      <c r="V1786" s="227"/>
      <c r="W1786" s="227"/>
      <c r="X1786" s="227"/>
      <c r="Y1786" s="227"/>
      <c r="Z1786" s="227"/>
      <c r="AA1786" s="227"/>
      <c r="AB1786" s="228"/>
      <c r="AC1786" s="149">
        <f>IF($D1786="",0,IF($E1786="",0,IF(VLOOKUP($E1786,paramètres!$E$33:$F$44,2,FALSE)&lt;=VLOOKUP($AC$18,paramètres!$E$33:$F$44,2,FALSE),Q1786*$D1786,0)))</f>
        <v>0</v>
      </c>
      <c r="AD1786" s="13">
        <f>IF($D1786="",0,IF($E1786="",0,IF(VLOOKUP($E1786,paramètres!$E$33:$F$44,2,FALSE)&lt;=VLOOKUP($AD$18,paramètres!$E$33:$F$44,2,FALSE),R1786*$D1786,0)))</f>
        <v>0</v>
      </c>
      <c r="AE1786" s="13">
        <f>IF($D1786="",0,IF($E1786="",0,IF(VLOOKUP($E1786,paramètres!$E$33:$F$44,2,FALSE)&lt;=VLOOKUP($AE$18,paramètres!$E$33:$F$44,2,FALSE),S1786*$D1786,0)))</f>
        <v>0</v>
      </c>
      <c r="AF1786" s="13">
        <f>IF($D1786="",0,IF($E1786="",0,IF(VLOOKUP($E1786,paramètres!$E$33:$F$44,2,FALSE)&lt;=VLOOKUP($AF$18,paramètres!$E$33:$F$44,2,FALSE),T1786*$D1786,0)))</f>
        <v>0</v>
      </c>
      <c r="AG1786" s="13">
        <f>IF($D1786="",0,IF($E1786="",0,IF(VLOOKUP($E1786,paramètres!$E$33:$F$44,2,FALSE)&lt;=VLOOKUP($AG$18,paramètres!$E$33:$F$44,2,FALSE),U1786*$D1786,0)))</f>
        <v>0</v>
      </c>
      <c r="AH1786" s="13">
        <f>IF($D1786="",0,IF($E1786="",0,IF(VLOOKUP($E1786,paramètres!$E$33:$F$44,2,FALSE)&lt;=VLOOKUP($AH$18,paramètres!$E$33:$F$44,2,FALSE),V1786*$D1786,0)))</f>
        <v>0</v>
      </c>
      <c r="AI1786" s="13">
        <f>IF($D1786="",0,IF($E1786="",0,IF(VLOOKUP($E1786,paramètres!$E$33:$F$44,2,FALSE)&lt;=VLOOKUP($AI$18,paramètres!$E$33:$F$44,2,FALSE),W1786*$D1786,0)))</f>
        <v>0</v>
      </c>
      <c r="AJ1786" s="13">
        <f>IF($D1786="",0,IF($E1786="",0,IF(VLOOKUP($E1786,paramètres!$E$33:$F$44,2,FALSE)&lt;=VLOOKUP($AJ$18,paramètres!$E$33:$F$44,2,FALSE),X1786*$D1786,0)))</f>
        <v>0</v>
      </c>
      <c r="AK1786" s="13">
        <f>IF($D1786="",0,IF($E1786="",0,IF(VLOOKUP($E1786,paramètres!$E$33:$F$44,2,FALSE)&lt;=VLOOKUP($AK$18,paramètres!$E$33:$F$44,2,FALSE),Y1786*$D1786,0)))</f>
        <v>0</v>
      </c>
      <c r="AL1786" s="13">
        <f>IF($D1786="",0,IF($E1786="",0,IF(VLOOKUP($E1786,paramètres!$E$33:$F$44,2,FALSE)&lt;=VLOOKUP($AL$18,paramètres!$E$33:$F$44,2,FALSE),Z1786*$D1786,0)))</f>
        <v>0</v>
      </c>
      <c r="AM1786" s="13">
        <f>IF($D1786="",0,IF($E1786="",0,IF(VLOOKUP($E1786,paramètres!$E$33:$F$44,2,FALSE)&lt;=VLOOKUP($AM$18,paramètres!$E$33:$F$44,2,FALSE),AA1786*$D1786,0)))</f>
        <v>0</v>
      </c>
      <c r="AN1786" s="154">
        <f>IF($D1786="",0,IF($E1786="",0,IF(VLOOKUP($E1786,paramètres!$E$33:$F$44,2,FALSE)&lt;=VLOOKUP($AN$18,paramètres!$E$33:$F$44,2,FALSE),AB1786*$D1786,0)))</f>
        <v>0</v>
      </c>
      <c r="AO1786" s="149" t="str">
        <f>IF(paramètres!$B$28=1,((SUM(Q1786:Z1786)/1.02)+SUM(AA1786:AB1786))*0.0303/9*COUNT(Q1786:Y1786),IF(paramètres!$B$28=2,(SUM(Q1786:AB1786))*0.0303/9*COUNT(Q1786:Y1786),"Missing Delta option"))</f>
        <v>Missing Delta option</v>
      </c>
      <c r="AP1786" s="13" t="str">
        <f>IF(paramètres!$B$28=1,(((SUM(Q1786:Z1786)/1.02)+SUM(AA1786:AB1786))+((SUM(AC1786:AL1786)/1.02)+SUM(AM1786:AO1786)))*cotpatr,IF(paramètres!$B$28=2,(SUM(Q1786:AO1786)*cotpatr),"Missing Delta Option"))</f>
        <v>Missing Delta Option</v>
      </c>
      <c r="AQ1786" s="13" t="str" cm="1">
        <f t="array" ref="AQ1786">IF(paramètres!$B$28=1,(((SUM(Q1786:Z1786)/1.02)+SUM(AA1786:AB1786))+((SUM(AC1786:AN1786)/1.02)+SUM(AM1786:AN1786)))/12*pécule,IF(paramètres!$B$28=2,SUM(Q1786:AN1786)/12*pécule,"Missing Delta Option"))</f>
        <v>Missing Delta Option</v>
      </c>
      <c r="AR1786" s="132" t="e">
        <f>IF(paramètres!$B$28=1,(((SUM(Q1786:Z1786)/1.02)+SUM(AA1786:AB1786))+((SUM(AC1786:AN1786)/1.02)+SUM(AM1786:AN1786)))+AO1786+AP1786+AQ1786,SUM(Q1786:AN1786)+AO1786+AP1786+AQ1786)</f>
        <v>#VALUE!</v>
      </c>
    </row>
    <row r="1787" spans="1:44" x14ac:dyDescent="0.25">
      <c r="A1787" s="131"/>
      <c r="B1787" s="39"/>
      <c r="C1787" s="39"/>
      <c r="D1787" s="93"/>
      <c r="E1787" s="68"/>
      <c r="F1787" s="40"/>
      <c r="G1787" s="94"/>
      <c r="H1787" s="38"/>
      <c r="I1787" s="95"/>
      <c r="J1787" s="40"/>
      <c r="K1787" s="38"/>
      <c r="L1787" s="95"/>
      <c r="M1787" s="40"/>
      <c r="N1787" s="38"/>
      <c r="O1787" s="95"/>
      <c r="P1787" s="68"/>
      <c r="Q1787" s="226"/>
      <c r="R1787" s="227"/>
      <c r="S1787" s="227"/>
      <c r="T1787" s="227"/>
      <c r="U1787" s="227"/>
      <c r="V1787" s="227"/>
      <c r="W1787" s="227"/>
      <c r="X1787" s="227"/>
      <c r="Y1787" s="227"/>
      <c r="Z1787" s="227"/>
      <c r="AA1787" s="227"/>
      <c r="AB1787" s="228"/>
      <c r="AC1787" s="149">
        <f>IF($D1787="",0,IF($E1787="",0,IF(VLOOKUP($E1787,paramètres!$E$33:$F$44,2,FALSE)&lt;=VLOOKUP($AC$18,paramètres!$E$33:$F$44,2,FALSE),Q1787*$D1787,0)))</f>
        <v>0</v>
      </c>
      <c r="AD1787" s="13">
        <f>IF($D1787="",0,IF($E1787="",0,IF(VLOOKUP($E1787,paramètres!$E$33:$F$44,2,FALSE)&lt;=VLOOKUP($AD$18,paramètres!$E$33:$F$44,2,FALSE),R1787*$D1787,0)))</f>
        <v>0</v>
      </c>
      <c r="AE1787" s="13">
        <f>IF($D1787="",0,IF($E1787="",0,IF(VLOOKUP($E1787,paramètres!$E$33:$F$44,2,FALSE)&lt;=VLOOKUP($AE$18,paramètres!$E$33:$F$44,2,FALSE),S1787*$D1787,0)))</f>
        <v>0</v>
      </c>
      <c r="AF1787" s="13">
        <f>IF($D1787="",0,IF($E1787="",0,IF(VLOOKUP($E1787,paramètres!$E$33:$F$44,2,FALSE)&lt;=VLOOKUP($AF$18,paramètres!$E$33:$F$44,2,FALSE),T1787*$D1787,0)))</f>
        <v>0</v>
      </c>
      <c r="AG1787" s="13">
        <f>IF($D1787="",0,IF($E1787="",0,IF(VLOOKUP($E1787,paramètres!$E$33:$F$44,2,FALSE)&lt;=VLOOKUP($AG$18,paramètres!$E$33:$F$44,2,FALSE),U1787*$D1787,0)))</f>
        <v>0</v>
      </c>
      <c r="AH1787" s="13">
        <f>IF($D1787="",0,IF($E1787="",0,IF(VLOOKUP($E1787,paramètres!$E$33:$F$44,2,FALSE)&lt;=VLOOKUP($AH$18,paramètres!$E$33:$F$44,2,FALSE),V1787*$D1787,0)))</f>
        <v>0</v>
      </c>
      <c r="AI1787" s="13">
        <f>IF($D1787="",0,IF($E1787="",0,IF(VLOOKUP($E1787,paramètres!$E$33:$F$44,2,FALSE)&lt;=VLOOKUP($AI$18,paramètres!$E$33:$F$44,2,FALSE),W1787*$D1787,0)))</f>
        <v>0</v>
      </c>
      <c r="AJ1787" s="13">
        <f>IF($D1787="",0,IF($E1787="",0,IF(VLOOKUP($E1787,paramètres!$E$33:$F$44,2,FALSE)&lt;=VLOOKUP($AJ$18,paramètres!$E$33:$F$44,2,FALSE),X1787*$D1787,0)))</f>
        <v>0</v>
      </c>
      <c r="AK1787" s="13">
        <f>IF($D1787="",0,IF($E1787="",0,IF(VLOOKUP($E1787,paramètres!$E$33:$F$44,2,FALSE)&lt;=VLOOKUP($AK$18,paramètres!$E$33:$F$44,2,FALSE),Y1787*$D1787,0)))</f>
        <v>0</v>
      </c>
      <c r="AL1787" s="13">
        <f>IF($D1787="",0,IF($E1787="",0,IF(VLOOKUP($E1787,paramètres!$E$33:$F$44,2,FALSE)&lt;=VLOOKUP($AL$18,paramètres!$E$33:$F$44,2,FALSE),Z1787*$D1787,0)))</f>
        <v>0</v>
      </c>
      <c r="AM1787" s="13">
        <f>IF($D1787="",0,IF($E1787="",0,IF(VLOOKUP($E1787,paramètres!$E$33:$F$44,2,FALSE)&lt;=VLOOKUP($AM$18,paramètres!$E$33:$F$44,2,FALSE),AA1787*$D1787,0)))</f>
        <v>0</v>
      </c>
      <c r="AN1787" s="154">
        <f>IF($D1787="",0,IF($E1787="",0,IF(VLOOKUP($E1787,paramètres!$E$33:$F$44,2,FALSE)&lt;=VLOOKUP($AN$18,paramètres!$E$33:$F$44,2,FALSE),AB1787*$D1787,0)))</f>
        <v>0</v>
      </c>
      <c r="AO1787" s="149" t="str">
        <f>IF(paramètres!$B$28=1,((SUM(Q1787:Z1787)/1.02)+SUM(AA1787:AB1787))*0.0303/9*COUNT(Q1787:Y1787),IF(paramètres!$B$28=2,(SUM(Q1787:AB1787))*0.0303/9*COUNT(Q1787:Y1787),"Missing Delta option"))</f>
        <v>Missing Delta option</v>
      </c>
      <c r="AP1787" s="13" t="str">
        <f>IF(paramètres!$B$28=1,(((SUM(Q1787:Z1787)/1.02)+SUM(AA1787:AB1787))+((SUM(AC1787:AL1787)/1.02)+SUM(AM1787:AO1787)))*cotpatr,IF(paramètres!$B$28=2,(SUM(Q1787:AO1787)*cotpatr),"Missing Delta Option"))</f>
        <v>Missing Delta Option</v>
      </c>
      <c r="AQ1787" s="13" t="str" cm="1">
        <f t="array" ref="AQ1787">IF(paramètres!$B$28=1,(((SUM(Q1787:Z1787)/1.02)+SUM(AA1787:AB1787))+((SUM(AC1787:AN1787)/1.02)+SUM(AM1787:AN1787)))/12*pécule,IF(paramètres!$B$28=2,SUM(Q1787:AN1787)/12*pécule,"Missing Delta Option"))</f>
        <v>Missing Delta Option</v>
      </c>
      <c r="AR1787" s="132" t="e">
        <f>IF(paramètres!$B$28=1,(((SUM(Q1787:Z1787)/1.02)+SUM(AA1787:AB1787))+((SUM(AC1787:AN1787)/1.02)+SUM(AM1787:AN1787)))+AO1787+AP1787+AQ1787,SUM(Q1787:AN1787)+AO1787+AP1787+AQ1787)</f>
        <v>#VALUE!</v>
      </c>
    </row>
    <row r="1788" spans="1:44" x14ac:dyDescent="0.25">
      <c r="A1788" s="131"/>
      <c r="B1788" s="39"/>
      <c r="C1788" s="39"/>
      <c r="D1788" s="93"/>
      <c r="E1788" s="68"/>
      <c r="F1788" s="40"/>
      <c r="G1788" s="94"/>
      <c r="H1788" s="38"/>
      <c r="I1788" s="95"/>
      <c r="J1788" s="40"/>
      <c r="K1788" s="38"/>
      <c r="L1788" s="95"/>
      <c r="M1788" s="40"/>
      <c r="N1788" s="38"/>
      <c r="O1788" s="95"/>
      <c r="P1788" s="68"/>
      <c r="Q1788" s="226"/>
      <c r="R1788" s="227"/>
      <c r="S1788" s="227"/>
      <c r="T1788" s="227"/>
      <c r="U1788" s="227"/>
      <c r="V1788" s="227"/>
      <c r="W1788" s="227"/>
      <c r="X1788" s="227"/>
      <c r="Y1788" s="227"/>
      <c r="Z1788" s="227"/>
      <c r="AA1788" s="227"/>
      <c r="AB1788" s="228"/>
      <c r="AC1788" s="149">
        <f>IF($D1788="",0,IF($E1788="",0,IF(VLOOKUP($E1788,paramètres!$E$33:$F$44,2,FALSE)&lt;=VLOOKUP($AC$18,paramètres!$E$33:$F$44,2,FALSE),Q1788*$D1788,0)))</f>
        <v>0</v>
      </c>
      <c r="AD1788" s="13">
        <f>IF($D1788="",0,IF($E1788="",0,IF(VLOOKUP($E1788,paramètres!$E$33:$F$44,2,FALSE)&lt;=VLOOKUP($AD$18,paramètres!$E$33:$F$44,2,FALSE),R1788*$D1788,0)))</f>
        <v>0</v>
      </c>
      <c r="AE1788" s="13">
        <f>IF($D1788="",0,IF($E1788="",0,IF(VLOOKUP($E1788,paramètres!$E$33:$F$44,2,FALSE)&lt;=VLOOKUP($AE$18,paramètres!$E$33:$F$44,2,FALSE),S1788*$D1788,0)))</f>
        <v>0</v>
      </c>
      <c r="AF1788" s="13">
        <f>IF($D1788="",0,IF($E1788="",0,IF(VLOOKUP($E1788,paramètres!$E$33:$F$44,2,FALSE)&lt;=VLOOKUP($AF$18,paramètres!$E$33:$F$44,2,FALSE),T1788*$D1788,0)))</f>
        <v>0</v>
      </c>
      <c r="AG1788" s="13">
        <f>IF($D1788="",0,IF($E1788="",0,IF(VLOOKUP($E1788,paramètres!$E$33:$F$44,2,FALSE)&lt;=VLOOKUP($AG$18,paramètres!$E$33:$F$44,2,FALSE),U1788*$D1788,0)))</f>
        <v>0</v>
      </c>
      <c r="AH1788" s="13">
        <f>IF($D1788="",0,IF($E1788="",0,IF(VLOOKUP($E1788,paramètres!$E$33:$F$44,2,FALSE)&lt;=VLOOKUP($AH$18,paramètres!$E$33:$F$44,2,FALSE),V1788*$D1788,0)))</f>
        <v>0</v>
      </c>
      <c r="AI1788" s="13">
        <f>IF($D1788="",0,IF($E1788="",0,IF(VLOOKUP($E1788,paramètres!$E$33:$F$44,2,FALSE)&lt;=VLOOKUP($AI$18,paramètres!$E$33:$F$44,2,FALSE),W1788*$D1788,0)))</f>
        <v>0</v>
      </c>
      <c r="AJ1788" s="13">
        <f>IF($D1788="",0,IF($E1788="",0,IF(VLOOKUP($E1788,paramètres!$E$33:$F$44,2,FALSE)&lt;=VLOOKUP($AJ$18,paramètres!$E$33:$F$44,2,FALSE),X1788*$D1788,0)))</f>
        <v>0</v>
      </c>
      <c r="AK1788" s="13">
        <f>IF($D1788="",0,IF($E1788="",0,IF(VLOOKUP($E1788,paramètres!$E$33:$F$44,2,FALSE)&lt;=VLOOKUP($AK$18,paramètres!$E$33:$F$44,2,FALSE),Y1788*$D1788,0)))</f>
        <v>0</v>
      </c>
      <c r="AL1788" s="13">
        <f>IF($D1788="",0,IF($E1788="",0,IF(VLOOKUP($E1788,paramètres!$E$33:$F$44,2,FALSE)&lt;=VLOOKUP($AL$18,paramètres!$E$33:$F$44,2,FALSE),Z1788*$D1788,0)))</f>
        <v>0</v>
      </c>
      <c r="AM1788" s="13">
        <f>IF($D1788="",0,IF($E1788="",0,IF(VLOOKUP($E1788,paramètres!$E$33:$F$44,2,FALSE)&lt;=VLOOKUP($AM$18,paramètres!$E$33:$F$44,2,FALSE),AA1788*$D1788,0)))</f>
        <v>0</v>
      </c>
      <c r="AN1788" s="154">
        <f>IF($D1788="",0,IF($E1788="",0,IF(VLOOKUP($E1788,paramètres!$E$33:$F$44,2,FALSE)&lt;=VLOOKUP($AN$18,paramètres!$E$33:$F$44,2,FALSE),AB1788*$D1788,0)))</f>
        <v>0</v>
      </c>
      <c r="AO1788" s="149" t="str">
        <f>IF(paramètres!$B$28=1,((SUM(Q1788:Z1788)/1.02)+SUM(AA1788:AB1788))*0.0303/9*COUNT(Q1788:Y1788),IF(paramètres!$B$28=2,(SUM(Q1788:AB1788))*0.0303/9*COUNT(Q1788:Y1788),"Missing Delta option"))</f>
        <v>Missing Delta option</v>
      </c>
      <c r="AP1788" s="13" t="str">
        <f>IF(paramètres!$B$28=1,(((SUM(Q1788:Z1788)/1.02)+SUM(AA1788:AB1788))+((SUM(AC1788:AL1788)/1.02)+SUM(AM1788:AO1788)))*cotpatr,IF(paramètres!$B$28=2,(SUM(Q1788:AO1788)*cotpatr),"Missing Delta Option"))</f>
        <v>Missing Delta Option</v>
      </c>
      <c r="AQ1788" s="13" t="str" cm="1">
        <f t="array" ref="AQ1788">IF(paramètres!$B$28=1,(((SUM(Q1788:Z1788)/1.02)+SUM(AA1788:AB1788))+((SUM(AC1788:AN1788)/1.02)+SUM(AM1788:AN1788)))/12*pécule,IF(paramètres!$B$28=2,SUM(Q1788:AN1788)/12*pécule,"Missing Delta Option"))</f>
        <v>Missing Delta Option</v>
      </c>
      <c r="AR1788" s="132" t="e">
        <f>IF(paramètres!$B$28=1,(((SUM(Q1788:Z1788)/1.02)+SUM(AA1788:AB1788))+((SUM(AC1788:AN1788)/1.02)+SUM(AM1788:AN1788)))+AO1788+AP1788+AQ1788,SUM(Q1788:AN1788)+AO1788+AP1788+AQ1788)</f>
        <v>#VALUE!</v>
      </c>
    </row>
    <row r="1789" spans="1:44" x14ac:dyDescent="0.25">
      <c r="A1789" s="131"/>
      <c r="B1789" s="39"/>
      <c r="C1789" s="39"/>
      <c r="D1789" s="93"/>
      <c r="E1789" s="68"/>
      <c r="F1789" s="40"/>
      <c r="G1789" s="94"/>
      <c r="H1789" s="38"/>
      <c r="I1789" s="95"/>
      <c r="J1789" s="40"/>
      <c r="K1789" s="38"/>
      <c r="L1789" s="95"/>
      <c r="M1789" s="40"/>
      <c r="N1789" s="38"/>
      <c r="O1789" s="95"/>
      <c r="P1789" s="68"/>
      <c r="Q1789" s="226"/>
      <c r="R1789" s="227"/>
      <c r="S1789" s="227"/>
      <c r="T1789" s="227"/>
      <c r="U1789" s="227"/>
      <c r="V1789" s="227"/>
      <c r="W1789" s="227"/>
      <c r="X1789" s="227"/>
      <c r="Y1789" s="227"/>
      <c r="Z1789" s="227"/>
      <c r="AA1789" s="227"/>
      <c r="AB1789" s="228"/>
      <c r="AC1789" s="149">
        <f>IF($D1789="",0,IF($E1789="",0,IF(VLOOKUP($E1789,paramètres!$E$33:$F$44,2,FALSE)&lt;=VLOOKUP($AC$18,paramètres!$E$33:$F$44,2,FALSE),Q1789*$D1789,0)))</f>
        <v>0</v>
      </c>
      <c r="AD1789" s="13">
        <f>IF($D1789="",0,IF($E1789="",0,IF(VLOOKUP($E1789,paramètres!$E$33:$F$44,2,FALSE)&lt;=VLOOKUP($AD$18,paramètres!$E$33:$F$44,2,FALSE),R1789*$D1789,0)))</f>
        <v>0</v>
      </c>
      <c r="AE1789" s="13">
        <f>IF($D1789="",0,IF($E1789="",0,IF(VLOOKUP($E1789,paramètres!$E$33:$F$44,2,FALSE)&lt;=VLOOKUP($AE$18,paramètres!$E$33:$F$44,2,FALSE),S1789*$D1789,0)))</f>
        <v>0</v>
      </c>
      <c r="AF1789" s="13">
        <f>IF($D1789="",0,IF($E1789="",0,IF(VLOOKUP($E1789,paramètres!$E$33:$F$44,2,FALSE)&lt;=VLOOKUP($AF$18,paramètres!$E$33:$F$44,2,FALSE),T1789*$D1789,0)))</f>
        <v>0</v>
      </c>
      <c r="AG1789" s="13">
        <f>IF($D1789="",0,IF($E1789="",0,IF(VLOOKUP($E1789,paramètres!$E$33:$F$44,2,FALSE)&lt;=VLOOKUP($AG$18,paramètres!$E$33:$F$44,2,FALSE),U1789*$D1789,0)))</f>
        <v>0</v>
      </c>
      <c r="AH1789" s="13">
        <f>IF($D1789="",0,IF($E1789="",0,IF(VLOOKUP($E1789,paramètres!$E$33:$F$44,2,FALSE)&lt;=VLOOKUP($AH$18,paramètres!$E$33:$F$44,2,FALSE),V1789*$D1789,0)))</f>
        <v>0</v>
      </c>
      <c r="AI1789" s="13">
        <f>IF($D1789="",0,IF($E1789="",0,IF(VLOOKUP($E1789,paramètres!$E$33:$F$44,2,FALSE)&lt;=VLOOKUP($AI$18,paramètres!$E$33:$F$44,2,FALSE),W1789*$D1789,0)))</f>
        <v>0</v>
      </c>
      <c r="AJ1789" s="13">
        <f>IF($D1789="",0,IF($E1789="",0,IF(VLOOKUP($E1789,paramètres!$E$33:$F$44,2,FALSE)&lt;=VLOOKUP($AJ$18,paramètres!$E$33:$F$44,2,FALSE),X1789*$D1789,0)))</f>
        <v>0</v>
      </c>
      <c r="AK1789" s="13">
        <f>IF($D1789="",0,IF($E1789="",0,IF(VLOOKUP($E1789,paramètres!$E$33:$F$44,2,FALSE)&lt;=VLOOKUP($AK$18,paramètres!$E$33:$F$44,2,FALSE),Y1789*$D1789,0)))</f>
        <v>0</v>
      </c>
      <c r="AL1789" s="13">
        <f>IF($D1789="",0,IF($E1789="",0,IF(VLOOKUP($E1789,paramètres!$E$33:$F$44,2,FALSE)&lt;=VLOOKUP($AL$18,paramètres!$E$33:$F$44,2,FALSE),Z1789*$D1789,0)))</f>
        <v>0</v>
      </c>
      <c r="AM1789" s="13">
        <f>IF($D1789="",0,IF($E1789="",0,IF(VLOOKUP($E1789,paramètres!$E$33:$F$44,2,FALSE)&lt;=VLOOKUP($AM$18,paramètres!$E$33:$F$44,2,FALSE),AA1789*$D1789,0)))</f>
        <v>0</v>
      </c>
      <c r="AN1789" s="154">
        <f>IF($D1789="",0,IF($E1789="",0,IF(VLOOKUP($E1789,paramètres!$E$33:$F$44,2,FALSE)&lt;=VLOOKUP($AN$18,paramètres!$E$33:$F$44,2,FALSE),AB1789*$D1789,0)))</f>
        <v>0</v>
      </c>
      <c r="AO1789" s="149" t="str">
        <f>IF(paramètres!$B$28=1,((SUM(Q1789:Z1789)/1.02)+SUM(AA1789:AB1789))*0.0303/9*COUNT(Q1789:Y1789),IF(paramètres!$B$28=2,(SUM(Q1789:AB1789))*0.0303/9*COUNT(Q1789:Y1789),"Missing Delta option"))</f>
        <v>Missing Delta option</v>
      </c>
      <c r="AP1789" s="13" t="str">
        <f>IF(paramètres!$B$28=1,(((SUM(Q1789:Z1789)/1.02)+SUM(AA1789:AB1789))+((SUM(AC1789:AL1789)/1.02)+SUM(AM1789:AO1789)))*cotpatr,IF(paramètres!$B$28=2,(SUM(Q1789:AO1789)*cotpatr),"Missing Delta Option"))</f>
        <v>Missing Delta Option</v>
      </c>
      <c r="AQ1789" s="13" t="str" cm="1">
        <f t="array" ref="AQ1789">IF(paramètres!$B$28=1,(((SUM(Q1789:Z1789)/1.02)+SUM(AA1789:AB1789))+((SUM(AC1789:AN1789)/1.02)+SUM(AM1789:AN1789)))/12*pécule,IF(paramètres!$B$28=2,SUM(Q1789:AN1789)/12*pécule,"Missing Delta Option"))</f>
        <v>Missing Delta Option</v>
      </c>
      <c r="AR1789" s="132" t="e">
        <f>IF(paramètres!$B$28=1,(((SUM(Q1789:Z1789)/1.02)+SUM(AA1789:AB1789))+((SUM(AC1789:AN1789)/1.02)+SUM(AM1789:AN1789)))+AO1789+AP1789+AQ1789,SUM(Q1789:AN1789)+AO1789+AP1789+AQ1789)</f>
        <v>#VALUE!</v>
      </c>
    </row>
    <row r="1790" spans="1:44" x14ac:dyDescent="0.25">
      <c r="A1790" s="131"/>
      <c r="B1790" s="39"/>
      <c r="C1790" s="39"/>
      <c r="D1790" s="93"/>
      <c r="E1790" s="68"/>
      <c r="F1790" s="40"/>
      <c r="G1790" s="94"/>
      <c r="H1790" s="38"/>
      <c r="I1790" s="95"/>
      <c r="J1790" s="40"/>
      <c r="K1790" s="38"/>
      <c r="L1790" s="95"/>
      <c r="M1790" s="40"/>
      <c r="N1790" s="38"/>
      <c r="O1790" s="95"/>
      <c r="P1790" s="68"/>
      <c r="Q1790" s="226"/>
      <c r="R1790" s="227"/>
      <c r="S1790" s="227"/>
      <c r="T1790" s="227"/>
      <c r="U1790" s="227"/>
      <c r="V1790" s="227"/>
      <c r="W1790" s="227"/>
      <c r="X1790" s="227"/>
      <c r="Y1790" s="227"/>
      <c r="Z1790" s="227"/>
      <c r="AA1790" s="227"/>
      <c r="AB1790" s="228"/>
      <c r="AC1790" s="149">
        <f>IF($D1790="",0,IF($E1790="",0,IF(VLOOKUP($E1790,paramètres!$E$33:$F$44,2,FALSE)&lt;=VLOOKUP($AC$18,paramètres!$E$33:$F$44,2,FALSE),Q1790*$D1790,0)))</f>
        <v>0</v>
      </c>
      <c r="AD1790" s="13">
        <f>IF($D1790="",0,IF($E1790="",0,IF(VLOOKUP($E1790,paramètres!$E$33:$F$44,2,FALSE)&lt;=VLOOKUP($AD$18,paramètres!$E$33:$F$44,2,FALSE),R1790*$D1790,0)))</f>
        <v>0</v>
      </c>
      <c r="AE1790" s="13">
        <f>IF($D1790="",0,IF($E1790="",0,IF(VLOOKUP($E1790,paramètres!$E$33:$F$44,2,FALSE)&lt;=VLOOKUP($AE$18,paramètres!$E$33:$F$44,2,FALSE),S1790*$D1790,0)))</f>
        <v>0</v>
      </c>
      <c r="AF1790" s="13">
        <f>IF($D1790="",0,IF($E1790="",0,IF(VLOOKUP($E1790,paramètres!$E$33:$F$44,2,FALSE)&lt;=VLOOKUP($AF$18,paramètres!$E$33:$F$44,2,FALSE),T1790*$D1790,0)))</f>
        <v>0</v>
      </c>
      <c r="AG1790" s="13">
        <f>IF($D1790="",0,IF($E1790="",0,IF(VLOOKUP($E1790,paramètres!$E$33:$F$44,2,FALSE)&lt;=VLOOKUP($AG$18,paramètres!$E$33:$F$44,2,FALSE),U1790*$D1790,0)))</f>
        <v>0</v>
      </c>
      <c r="AH1790" s="13">
        <f>IF($D1790="",0,IF($E1790="",0,IF(VLOOKUP($E1790,paramètres!$E$33:$F$44,2,FALSE)&lt;=VLOOKUP($AH$18,paramètres!$E$33:$F$44,2,FALSE),V1790*$D1790,0)))</f>
        <v>0</v>
      </c>
      <c r="AI1790" s="13">
        <f>IF($D1790="",0,IF($E1790="",0,IF(VLOOKUP($E1790,paramètres!$E$33:$F$44,2,FALSE)&lt;=VLOOKUP($AI$18,paramètres!$E$33:$F$44,2,FALSE),W1790*$D1790,0)))</f>
        <v>0</v>
      </c>
      <c r="AJ1790" s="13">
        <f>IF($D1790="",0,IF($E1790="",0,IF(VLOOKUP($E1790,paramètres!$E$33:$F$44,2,FALSE)&lt;=VLOOKUP($AJ$18,paramètres!$E$33:$F$44,2,FALSE),X1790*$D1790,0)))</f>
        <v>0</v>
      </c>
      <c r="AK1790" s="13">
        <f>IF($D1790="",0,IF($E1790="",0,IF(VLOOKUP($E1790,paramètres!$E$33:$F$44,2,FALSE)&lt;=VLOOKUP($AK$18,paramètres!$E$33:$F$44,2,FALSE),Y1790*$D1790,0)))</f>
        <v>0</v>
      </c>
      <c r="AL1790" s="13">
        <f>IF($D1790="",0,IF($E1790="",0,IF(VLOOKUP($E1790,paramètres!$E$33:$F$44,2,FALSE)&lt;=VLOOKUP($AL$18,paramètres!$E$33:$F$44,2,FALSE),Z1790*$D1790,0)))</f>
        <v>0</v>
      </c>
      <c r="AM1790" s="13">
        <f>IF($D1790="",0,IF($E1790="",0,IF(VLOOKUP($E1790,paramètres!$E$33:$F$44,2,FALSE)&lt;=VLOOKUP($AM$18,paramètres!$E$33:$F$44,2,FALSE),AA1790*$D1790,0)))</f>
        <v>0</v>
      </c>
      <c r="AN1790" s="154">
        <f>IF($D1790="",0,IF($E1790="",0,IF(VLOOKUP($E1790,paramètres!$E$33:$F$44,2,FALSE)&lt;=VLOOKUP($AN$18,paramètres!$E$33:$F$44,2,FALSE),AB1790*$D1790,0)))</f>
        <v>0</v>
      </c>
      <c r="AO1790" s="149" t="str">
        <f>IF(paramètres!$B$28=1,((SUM(Q1790:Z1790)/1.02)+SUM(AA1790:AB1790))*0.0303/9*COUNT(Q1790:Y1790),IF(paramètres!$B$28=2,(SUM(Q1790:AB1790))*0.0303/9*COUNT(Q1790:Y1790),"Missing Delta option"))</f>
        <v>Missing Delta option</v>
      </c>
      <c r="AP1790" s="13" t="str">
        <f>IF(paramètres!$B$28=1,(((SUM(Q1790:Z1790)/1.02)+SUM(AA1790:AB1790))+((SUM(AC1790:AL1790)/1.02)+SUM(AM1790:AO1790)))*cotpatr,IF(paramètres!$B$28=2,(SUM(Q1790:AO1790)*cotpatr),"Missing Delta Option"))</f>
        <v>Missing Delta Option</v>
      </c>
      <c r="AQ1790" s="13" t="str" cm="1">
        <f t="array" ref="AQ1790">IF(paramètres!$B$28=1,(((SUM(Q1790:Z1790)/1.02)+SUM(AA1790:AB1790))+((SUM(AC1790:AN1790)/1.02)+SUM(AM1790:AN1790)))/12*pécule,IF(paramètres!$B$28=2,SUM(Q1790:AN1790)/12*pécule,"Missing Delta Option"))</f>
        <v>Missing Delta Option</v>
      </c>
      <c r="AR1790" s="132" t="e">
        <f>IF(paramètres!$B$28=1,(((SUM(Q1790:Z1790)/1.02)+SUM(AA1790:AB1790))+((SUM(AC1790:AN1790)/1.02)+SUM(AM1790:AN1790)))+AO1790+AP1790+AQ1790,SUM(Q1790:AN1790)+AO1790+AP1790+AQ1790)</f>
        <v>#VALUE!</v>
      </c>
    </row>
    <row r="1791" spans="1:44" x14ac:dyDescent="0.25">
      <c r="A1791" s="131"/>
      <c r="B1791" s="39"/>
      <c r="C1791" s="39"/>
      <c r="D1791" s="93"/>
      <c r="E1791" s="68"/>
      <c r="F1791" s="40"/>
      <c r="G1791" s="94"/>
      <c r="H1791" s="38"/>
      <c r="I1791" s="95"/>
      <c r="J1791" s="40"/>
      <c r="K1791" s="38"/>
      <c r="L1791" s="95"/>
      <c r="M1791" s="40"/>
      <c r="N1791" s="38"/>
      <c r="O1791" s="95"/>
      <c r="P1791" s="68"/>
      <c r="Q1791" s="226"/>
      <c r="R1791" s="227"/>
      <c r="S1791" s="227"/>
      <c r="T1791" s="227"/>
      <c r="U1791" s="227"/>
      <c r="V1791" s="227"/>
      <c r="W1791" s="227"/>
      <c r="X1791" s="227"/>
      <c r="Y1791" s="227"/>
      <c r="Z1791" s="227"/>
      <c r="AA1791" s="227"/>
      <c r="AB1791" s="228"/>
      <c r="AC1791" s="149">
        <f>IF($D1791="",0,IF($E1791="",0,IF(VLOOKUP($E1791,paramètres!$E$33:$F$44,2,FALSE)&lt;=VLOOKUP($AC$18,paramètres!$E$33:$F$44,2,FALSE),Q1791*$D1791,0)))</f>
        <v>0</v>
      </c>
      <c r="AD1791" s="13">
        <f>IF($D1791="",0,IF($E1791="",0,IF(VLOOKUP($E1791,paramètres!$E$33:$F$44,2,FALSE)&lt;=VLOOKUP($AD$18,paramètres!$E$33:$F$44,2,FALSE),R1791*$D1791,0)))</f>
        <v>0</v>
      </c>
      <c r="AE1791" s="13">
        <f>IF($D1791="",0,IF($E1791="",0,IF(VLOOKUP($E1791,paramètres!$E$33:$F$44,2,FALSE)&lt;=VLOOKUP($AE$18,paramètres!$E$33:$F$44,2,FALSE),S1791*$D1791,0)))</f>
        <v>0</v>
      </c>
      <c r="AF1791" s="13">
        <f>IF($D1791="",0,IF($E1791="",0,IF(VLOOKUP($E1791,paramètres!$E$33:$F$44,2,FALSE)&lt;=VLOOKUP($AF$18,paramètres!$E$33:$F$44,2,FALSE),T1791*$D1791,0)))</f>
        <v>0</v>
      </c>
      <c r="AG1791" s="13">
        <f>IF($D1791="",0,IF($E1791="",0,IF(VLOOKUP($E1791,paramètres!$E$33:$F$44,2,FALSE)&lt;=VLOOKUP($AG$18,paramètres!$E$33:$F$44,2,FALSE),U1791*$D1791,0)))</f>
        <v>0</v>
      </c>
      <c r="AH1791" s="13">
        <f>IF($D1791="",0,IF($E1791="",0,IF(VLOOKUP($E1791,paramètres!$E$33:$F$44,2,FALSE)&lt;=VLOOKUP($AH$18,paramètres!$E$33:$F$44,2,FALSE),V1791*$D1791,0)))</f>
        <v>0</v>
      </c>
      <c r="AI1791" s="13">
        <f>IF($D1791="",0,IF($E1791="",0,IF(VLOOKUP($E1791,paramètres!$E$33:$F$44,2,FALSE)&lt;=VLOOKUP($AI$18,paramètres!$E$33:$F$44,2,FALSE),W1791*$D1791,0)))</f>
        <v>0</v>
      </c>
      <c r="AJ1791" s="13">
        <f>IF($D1791="",0,IF($E1791="",0,IF(VLOOKUP($E1791,paramètres!$E$33:$F$44,2,FALSE)&lt;=VLOOKUP($AJ$18,paramètres!$E$33:$F$44,2,FALSE),X1791*$D1791,0)))</f>
        <v>0</v>
      </c>
      <c r="AK1791" s="13">
        <f>IF($D1791="",0,IF($E1791="",0,IF(VLOOKUP($E1791,paramètres!$E$33:$F$44,2,FALSE)&lt;=VLOOKUP($AK$18,paramètres!$E$33:$F$44,2,FALSE),Y1791*$D1791,0)))</f>
        <v>0</v>
      </c>
      <c r="AL1791" s="13">
        <f>IF($D1791="",0,IF($E1791="",0,IF(VLOOKUP($E1791,paramètres!$E$33:$F$44,2,FALSE)&lt;=VLOOKUP($AL$18,paramètres!$E$33:$F$44,2,FALSE),Z1791*$D1791,0)))</f>
        <v>0</v>
      </c>
      <c r="AM1791" s="13">
        <f>IF($D1791="",0,IF($E1791="",0,IF(VLOOKUP($E1791,paramètres!$E$33:$F$44,2,FALSE)&lt;=VLOOKUP($AM$18,paramètres!$E$33:$F$44,2,FALSE),AA1791*$D1791,0)))</f>
        <v>0</v>
      </c>
      <c r="AN1791" s="154">
        <f>IF($D1791="",0,IF($E1791="",0,IF(VLOOKUP($E1791,paramètres!$E$33:$F$44,2,FALSE)&lt;=VLOOKUP($AN$18,paramètres!$E$33:$F$44,2,FALSE),AB1791*$D1791,0)))</f>
        <v>0</v>
      </c>
      <c r="AO1791" s="149" t="str">
        <f>IF(paramètres!$B$28=1,((SUM(Q1791:Z1791)/1.02)+SUM(AA1791:AB1791))*0.0303/9*COUNT(Q1791:Y1791),IF(paramètres!$B$28=2,(SUM(Q1791:AB1791))*0.0303/9*COUNT(Q1791:Y1791),"Missing Delta option"))</f>
        <v>Missing Delta option</v>
      </c>
      <c r="AP1791" s="13" t="str">
        <f>IF(paramètres!$B$28=1,(((SUM(Q1791:Z1791)/1.02)+SUM(AA1791:AB1791))+((SUM(AC1791:AL1791)/1.02)+SUM(AM1791:AO1791)))*cotpatr,IF(paramètres!$B$28=2,(SUM(Q1791:AO1791)*cotpatr),"Missing Delta Option"))</f>
        <v>Missing Delta Option</v>
      </c>
      <c r="AQ1791" s="13" t="str" cm="1">
        <f t="array" ref="AQ1791">IF(paramètres!$B$28=1,(((SUM(Q1791:Z1791)/1.02)+SUM(AA1791:AB1791))+((SUM(AC1791:AN1791)/1.02)+SUM(AM1791:AN1791)))/12*pécule,IF(paramètres!$B$28=2,SUM(Q1791:AN1791)/12*pécule,"Missing Delta Option"))</f>
        <v>Missing Delta Option</v>
      </c>
      <c r="AR1791" s="132" t="e">
        <f>IF(paramètres!$B$28=1,(((SUM(Q1791:Z1791)/1.02)+SUM(AA1791:AB1791))+((SUM(AC1791:AN1791)/1.02)+SUM(AM1791:AN1791)))+AO1791+AP1791+AQ1791,SUM(Q1791:AN1791)+AO1791+AP1791+AQ1791)</f>
        <v>#VALUE!</v>
      </c>
    </row>
    <row r="1792" spans="1:44" x14ac:dyDescent="0.25">
      <c r="A1792" s="131"/>
      <c r="B1792" s="39"/>
      <c r="C1792" s="39"/>
      <c r="D1792" s="93"/>
      <c r="E1792" s="68"/>
      <c r="F1792" s="40"/>
      <c r="G1792" s="94"/>
      <c r="H1792" s="38"/>
      <c r="I1792" s="95"/>
      <c r="J1792" s="40"/>
      <c r="K1792" s="38"/>
      <c r="L1792" s="95"/>
      <c r="M1792" s="40"/>
      <c r="N1792" s="38"/>
      <c r="O1792" s="95"/>
      <c r="P1792" s="68"/>
      <c r="Q1792" s="226"/>
      <c r="R1792" s="227"/>
      <c r="S1792" s="227"/>
      <c r="T1792" s="227"/>
      <c r="U1792" s="227"/>
      <c r="V1792" s="227"/>
      <c r="W1792" s="227"/>
      <c r="X1792" s="227"/>
      <c r="Y1792" s="227"/>
      <c r="Z1792" s="227"/>
      <c r="AA1792" s="227"/>
      <c r="AB1792" s="228"/>
      <c r="AC1792" s="149">
        <f>IF($D1792="",0,IF($E1792="",0,IF(VLOOKUP($E1792,paramètres!$E$33:$F$44,2,FALSE)&lt;=VLOOKUP($AC$18,paramètres!$E$33:$F$44,2,FALSE),Q1792*$D1792,0)))</f>
        <v>0</v>
      </c>
      <c r="AD1792" s="13">
        <f>IF($D1792="",0,IF($E1792="",0,IF(VLOOKUP($E1792,paramètres!$E$33:$F$44,2,FALSE)&lt;=VLOOKUP($AD$18,paramètres!$E$33:$F$44,2,FALSE),R1792*$D1792,0)))</f>
        <v>0</v>
      </c>
      <c r="AE1792" s="13">
        <f>IF($D1792="",0,IF($E1792="",0,IF(VLOOKUP($E1792,paramètres!$E$33:$F$44,2,FALSE)&lt;=VLOOKUP($AE$18,paramètres!$E$33:$F$44,2,FALSE),S1792*$D1792,0)))</f>
        <v>0</v>
      </c>
      <c r="AF1792" s="13">
        <f>IF($D1792="",0,IF($E1792="",0,IF(VLOOKUP($E1792,paramètres!$E$33:$F$44,2,FALSE)&lt;=VLOOKUP($AF$18,paramètres!$E$33:$F$44,2,FALSE),T1792*$D1792,0)))</f>
        <v>0</v>
      </c>
      <c r="AG1792" s="13">
        <f>IF($D1792="",0,IF($E1792="",0,IF(VLOOKUP($E1792,paramètres!$E$33:$F$44,2,FALSE)&lt;=VLOOKUP($AG$18,paramètres!$E$33:$F$44,2,FALSE),U1792*$D1792,0)))</f>
        <v>0</v>
      </c>
      <c r="AH1792" s="13">
        <f>IF($D1792="",0,IF($E1792="",0,IF(VLOOKUP($E1792,paramètres!$E$33:$F$44,2,FALSE)&lt;=VLOOKUP($AH$18,paramètres!$E$33:$F$44,2,FALSE),V1792*$D1792,0)))</f>
        <v>0</v>
      </c>
      <c r="AI1792" s="13">
        <f>IF($D1792="",0,IF($E1792="",0,IF(VLOOKUP($E1792,paramètres!$E$33:$F$44,2,FALSE)&lt;=VLOOKUP($AI$18,paramètres!$E$33:$F$44,2,FALSE),W1792*$D1792,0)))</f>
        <v>0</v>
      </c>
      <c r="AJ1792" s="13">
        <f>IF($D1792="",0,IF($E1792="",0,IF(VLOOKUP($E1792,paramètres!$E$33:$F$44,2,FALSE)&lt;=VLOOKUP($AJ$18,paramètres!$E$33:$F$44,2,FALSE),X1792*$D1792,0)))</f>
        <v>0</v>
      </c>
      <c r="AK1792" s="13">
        <f>IF($D1792="",0,IF($E1792="",0,IF(VLOOKUP($E1792,paramètres!$E$33:$F$44,2,FALSE)&lt;=VLOOKUP($AK$18,paramètres!$E$33:$F$44,2,FALSE),Y1792*$D1792,0)))</f>
        <v>0</v>
      </c>
      <c r="AL1792" s="13">
        <f>IF($D1792="",0,IF($E1792="",0,IF(VLOOKUP($E1792,paramètres!$E$33:$F$44,2,FALSE)&lt;=VLOOKUP($AL$18,paramètres!$E$33:$F$44,2,FALSE),Z1792*$D1792,0)))</f>
        <v>0</v>
      </c>
      <c r="AM1792" s="13">
        <f>IF($D1792="",0,IF($E1792="",0,IF(VLOOKUP($E1792,paramètres!$E$33:$F$44,2,FALSE)&lt;=VLOOKUP($AM$18,paramètres!$E$33:$F$44,2,FALSE),AA1792*$D1792,0)))</f>
        <v>0</v>
      </c>
      <c r="AN1792" s="154">
        <f>IF($D1792="",0,IF($E1792="",0,IF(VLOOKUP($E1792,paramètres!$E$33:$F$44,2,FALSE)&lt;=VLOOKUP($AN$18,paramètres!$E$33:$F$44,2,FALSE),AB1792*$D1792,0)))</f>
        <v>0</v>
      </c>
      <c r="AO1792" s="149" t="str">
        <f>IF(paramètres!$B$28=1,((SUM(Q1792:Z1792)/1.02)+SUM(AA1792:AB1792))*0.0303/9*COUNT(Q1792:Y1792),IF(paramètres!$B$28=2,(SUM(Q1792:AB1792))*0.0303/9*COUNT(Q1792:Y1792),"Missing Delta option"))</f>
        <v>Missing Delta option</v>
      </c>
      <c r="AP1792" s="13" t="str">
        <f>IF(paramètres!$B$28=1,(((SUM(Q1792:Z1792)/1.02)+SUM(AA1792:AB1792))+((SUM(AC1792:AL1792)/1.02)+SUM(AM1792:AO1792)))*cotpatr,IF(paramètres!$B$28=2,(SUM(Q1792:AO1792)*cotpatr),"Missing Delta Option"))</f>
        <v>Missing Delta Option</v>
      </c>
      <c r="AQ1792" s="13" t="str" cm="1">
        <f t="array" ref="AQ1792">IF(paramètres!$B$28=1,(((SUM(Q1792:Z1792)/1.02)+SUM(AA1792:AB1792))+((SUM(AC1792:AN1792)/1.02)+SUM(AM1792:AN1792)))/12*pécule,IF(paramètres!$B$28=2,SUM(Q1792:AN1792)/12*pécule,"Missing Delta Option"))</f>
        <v>Missing Delta Option</v>
      </c>
      <c r="AR1792" s="132" t="e">
        <f>IF(paramètres!$B$28=1,(((SUM(Q1792:Z1792)/1.02)+SUM(AA1792:AB1792))+((SUM(AC1792:AN1792)/1.02)+SUM(AM1792:AN1792)))+AO1792+AP1792+AQ1792,SUM(Q1792:AN1792)+AO1792+AP1792+AQ1792)</f>
        <v>#VALUE!</v>
      </c>
    </row>
    <row r="1793" spans="1:44" x14ac:dyDescent="0.25">
      <c r="A1793" s="131"/>
      <c r="B1793" s="39"/>
      <c r="C1793" s="39"/>
      <c r="D1793" s="93"/>
      <c r="E1793" s="68"/>
      <c r="F1793" s="40"/>
      <c r="G1793" s="94"/>
      <c r="H1793" s="38"/>
      <c r="I1793" s="95"/>
      <c r="J1793" s="40"/>
      <c r="K1793" s="38"/>
      <c r="L1793" s="95"/>
      <c r="M1793" s="40"/>
      <c r="N1793" s="38"/>
      <c r="O1793" s="95"/>
      <c r="P1793" s="68"/>
      <c r="Q1793" s="226"/>
      <c r="R1793" s="227"/>
      <c r="S1793" s="227"/>
      <c r="T1793" s="227"/>
      <c r="U1793" s="227"/>
      <c r="V1793" s="227"/>
      <c r="W1793" s="227"/>
      <c r="X1793" s="227"/>
      <c r="Y1793" s="227"/>
      <c r="Z1793" s="227"/>
      <c r="AA1793" s="227"/>
      <c r="AB1793" s="228"/>
      <c r="AC1793" s="149">
        <f>IF($D1793="",0,IF($E1793="",0,IF(VLOOKUP($E1793,paramètres!$E$33:$F$44,2,FALSE)&lt;=VLOOKUP($AC$18,paramètres!$E$33:$F$44,2,FALSE),Q1793*$D1793,0)))</f>
        <v>0</v>
      </c>
      <c r="AD1793" s="13">
        <f>IF($D1793="",0,IF($E1793="",0,IF(VLOOKUP($E1793,paramètres!$E$33:$F$44,2,FALSE)&lt;=VLOOKUP($AD$18,paramètres!$E$33:$F$44,2,FALSE),R1793*$D1793,0)))</f>
        <v>0</v>
      </c>
      <c r="AE1793" s="13">
        <f>IF($D1793="",0,IF($E1793="",0,IF(VLOOKUP($E1793,paramètres!$E$33:$F$44,2,FALSE)&lt;=VLOOKUP($AE$18,paramètres!$E$33:$F$44,2,FALSE),S1793*$D1793,0)))</f>
        <v>0</v>
      </c>
      <c r="AF1793" s="13">
        <f>IF($D1793="",0,IF($E1793="",0,IF(VLOOKUP($E1793,paramètres!$E$33:$F$44,2,FALSE)&lt;=VLOOKUP($AF$18,paramètres!$E$33:$F$44,2,FALSE),T1793*$D1793,0)))</f>
        <v>0</v>
      </c>
      <c r="AG1793" s="13">
        <f>IF($D1793="",0,IF($E1793="",0,IF(VLOOKUP($E1793,paramètres!$E$33:$F$44,2,FALSE)&lt;=VLOOKUP($AG$18,paramètres!$E$33:$F$44,2,FALSE),U1793*$D1793,0)))</f>
        <v>0</v>
      </c>
      <c r="AH1793" s="13">
        <f>IF($D1793="",0,IF($E1793="",0,IF(VLOOKUP($E1793,paramètres!$E$33:$F$44,2,FALSE)&lt;=VLOOKUP($AH$18,paramètres!$E$33:$F$44,2,FALSE),V1793*$D1793,0)))</f>
        <v>0</v>
      </c>
      <c r="AI1793" s="13">
        <f>IF($D1793="",0,IF($E1793="",0,IF(VLOOKUP($E1793,paramètres!$E$33:$F$44,2,FALSE)&lt;=VLOOKUP($AI$18,paramètres!$E$33:$F$44,2,FALSE),W1793*$D1793,0)))</f>
        <v>0</v>
      </c>
      <c r="AJ1793" s="13">
        <f>IF($D1793="",0,IF($E1793="",0,IF(VLOOKUP($E1793,paramètres!$E$33:$F$44,2,FALSE)&lt;=VLOOKUP($AJ$18,paramètres!$E$33:$F$44,2,FALSE),X1793*$D1793,0)))</f>
        <v>0</v>
      </c>
      <c r="AK1793" s="13">
        <f>IF($D1793="",0,IF($E1793="",0,IF(VLOOKUP($E1793,paramètres!$E$33:$F$44,2,FALSE)&lt;=VLOOKUP($AK$18,paramètres!$E$33:$F$44,2,FALSE),Y1793*$D1793,0)))</f>
        <v>0</v>
      </c>
      <c r="AL1793" s="13">
        <f>IF($D1793="",0,IF($E1793="",0,IF(VLOOKUP($E1793,paramètres!$E$33:$F$44,2,FALSE)&lt;=VLOOKUP($AL$18,paramètres!$E$33:$F$44,2,FALSE),Z1793*$D1793,0)))</f>
        <v>0</v>
      </c>
      <c r="AM1793" s="13">
        <f>IF($D1793="",0,IF($E1793="",0,IF(VLOOKUP($E1793,paramètres!$E$33:$F$44,2,FALSE)&lt;=VLOOKUP($AM$18,paramètres!$E$33:$F$44,2,FALSE),AA1793*$D1793,0)))</f>
        <v>0</v>
      </c>
      <c r="AN1793" s="154">
        <f>IF($D1793="",0,IF($E1793="",0,IF(VLOOKUP($E1793,paramètres!$E$33:$F$44,2,FALSE)&lt;=VLOOKUP($AN$18,paramètres!$E$33:$F$44,2,FALSE),AB1793*$D1793,0)))</f>
        <v>0</v>
      </c>
      <c r="AO1793" s="149" t="str">
        <f>IF(paramètres!$B$28=1,((SUM(Q1793:Z1793)/1.02)+SUM(AA1793:AB1793))*0.0303/9*COUNT(Q1793:Y1793),IF(paramètres!$B$28=2,(SUM(Q1793:AB1793))*0.0303/9*COUNT(Q1793:Y1793),"Missing Delta option"))</f>
        <v>Missing Delta option</v>
      </c>
      <c r="AP1793" s="13" t="str">
        <f>IF(paramètres!$B$28=1,(((SUM(Q1793:Z1793)/1.02)+SUM(AA1793:AB1793))+((SUM(AC1793:AL1793)/1.02)+SUM(AM1793:AO1793)))*cotpatr,IF(paramètres!$B$28=2,(SUM(Q1793:AO1793)*cotpatr),"Missing Delta Option"))</f>
        <v>Missing Delta Option</v>
      </c>
      <c r="AQ1793" s="13" t="str" cm="1">
        <f t="array" ref="AQ1793">IF(paramètres!$B$28=1,(((SUM(Q1793:Z1793)/1.02)+SUM(AA1793:AB1793))+((SUM(AC1793:AN1793)/1.02)+SUM(AM1793:AN1793)))/12*pécule,IF(paramètres!$B$28=2,SUM(Q1793:AN1793)/12*pécule,"Missing Delta Option"))</f>
        <v>Missing Delta Option</v>
      </c>
      <c r="AR1793" s="132" t="e">
        <f>IF(paramètres!$B$28=1,(((SUM(Q1793:Z1793)/1.02)+SUM(AA1793:AB1793))+((SUM(AC1793:AN1793)/1.02)+SUM(AM1793:AN1793)))+AO1793+AP1793+AQ1793,SUM(Q1793:AN1793)+AO1793+AP1793+AQ1793)</f>
        <v>#VALUE!</v>
      </c>
    </row>
    <row r="1794" spans="1:44" x14ac:dyDescent="0.25">
      <c r="A1794" s="131"/>
      <c r="B1794" s="39"/>
      <c r="C1794" s="39"/>
      <c r="D1794" s="93"/>
      <c r="E1794" s="68"/>
      <c r="F1794" s="40"/>
      <c r="G1794" s="94"/>
      <c r="H1794" s="38"/>
      <c r="I1794" s="95"/>
      <c r="J1794" s="40"/>
      <c r="K1794" s="38"/>
      <c r="L1794" s="95"/>
      <c r="M1794" s="40"/>
      <c r="N1794" s="38"/>
      <c r="O1794" s="95"/>
      <c r="P1794" s="68"/>
      <c r="Q1794" s="226"/>
      <c r="R1794" s="227"/>
      <c r="S1794" s="227"/>
      <c r="T1794" s="227"/>
      <c r="U1794" s="227"/>
      <c r="V1794" s="227"/>
      <c r="W1794" s="227"/>
      <c r="X1794" s="227"/>
      <c r="Y1794" s="227"/>
      <c r="Z1794" s="227"/>
      <c r="AA1794" s="227"/>
      <c r="AB1794" s="228"/>
      <c r="AC1794" s="149">
        <f>IF($D1794="",0,IF($E1794="",0,IF(VLOOKUP($E1794,paramètres!$E$33:$F$44,2,FALSE)&lt;=VLOOKUP($AC$18,paramètres!$E$33:$F$44,2,FALSE),Q1794*$D1794,0)))</f>
        <v>0</v>
      </c>
      <c r="AD1794" s="13">
        <f>IF($D1794="",0,IF($E1794="",0,IF(VLOOKUP($E1794,paramètres!$E$33:$F$44,2,FALSE)&lt;=VLOOKUP($AD$18,paramètres!$E$33:$F$44,2,FALSE),R1794*$D1794,0)))</f>
        <v>0</v>
      </c>
      <c r="AE1794" s="13">
        <f>IF($D1794="",0,IF($E1794="",0,IF(VLOOKUP($E1794,paramètres!$E$33:$F$44,2,FALSE)&lt;=VLOOKUP($AE$18,paramètres!$E$33:$F$44,2,FALSE),S1794*$D1794,0)))</f>
        <v>0</v>
      </c>
      <c r="AF1794" s="13">
        <f>IF($D1794="",0,IF($E1794="",0,IF(VLOOKUP($E1794,paramètres!$E$33:$F$44,2,FALSE)&lt;=VLOOKUP($AF$18,paramètres!$E$33:$F$44,2,FALSE),T1794*$D1794,0)))</f>
        <v>0</v>
      </c>
      <c r="AG1794" s="13">
        <f>IF($D1794="",0,IF($E1794="",0,IF(VLOOKUP($E1794,paramètres!$E$33:$F$44,2,FALSE)&lt;=VLOOKUP($AG$18,paramètres!$E$33:$F$44,2,FALSE),U1794*$D1794,0)))</f>
        <v>0</v>
      </c>
      <c r="AH1794" s="13">
        <f>IF($D1794="",0,IF($E1794="",0,IF(VLOOKUP($E1794,paramètres!$E$33:$F$44,2,FALSE)&lt;=VLOOKUP($AH$18,paramètres!$E$33:$F$44,2,FALSE),V1794*$D1794,0)))</f>
        <v>0</v>
      </c>
      <c r="AI1794" s="13">
        <f>IF($D1794="",0,IF($E1794="",0,IF(VLOOKUP($E1794,paramètres!$E$33:$F$44,2,FALSE)&lt;=VLOOKUP($AI$18,paramètres!$E$33:$F$44,2,FALSE),W1794*$D1794,0)))</f>
        <v>0</v>
      </c>
      <c r="AJ1794" s="13">
        <f>IF($D1794="",0,IF($E1794="",0,IF(VLOOKUP($E1794,paramètres!$E$33:$F$44,2,FALSE)&lt;=VLOOKUP($AJ$18,paramètres!$E$33:$F$44,2,FALSE),X1794*$D1794,0)))</f>
        <v>0</v>
      </c>
      <c r="AK1794" s="13">
        <f>IF($D1794="",0,IF($E1794="",0,IF(VLOOKUP($E1794,paramètres!$E$33:$F$44,2,FALSE)&lt;=VLOOKUP($AK$18,paramètres!$E$33:$F$44,2,FALSE),Y1794*$D1794,0)))</f>
        <v>0</v>
      </c>
      <c r="AL1794" s="13">
        <f>IF($D1794="",0,IF($E1794="",0,IF(VLOOKUP($E1794,paramètres!$E$33:$F$44,2,FALSE)&lt;=VLOOKUP($AL$18,paramètres!$E$33:$F$44,2,FALSE),Z1794*$D1794,0)))</f>
        <v>0</v>
      </c>
      <c r="AM1794" s="13">
        <f>IF($D1794="",0,IF($E1794="",0,IF(VLOOKUP($E1794,paramètres!$E$33:$F$44,2,FALSE)&lt;=VLOOKUP($AM$18,paramètres!$E$33:$F$44,2,FALSE),AA1794*$D1794,0)))</f>
        <v>0</v>
      </c>
      <c r="AN1794" s="154">
        <f>IF($D1794="",0,IF($E1794="",0,IF(VLOOKUP($E1794,paramètres!$E$33:$F$44,2,FALSE)&lt;=VLOOKUP($AN$18,paramètres!$E$33:$F$44,2,FALSE),AB1794*$D1794,0)))</f>
        <v>0</v>
      </c>
      <c r="AO1794" s="149" t="str">
        <f>IF(paramètres!$B$28=1,((SUM(Q1794:Z1794)/1.02)+SUM(AA1794:AB1794))*0.0303/9*COUNT(Q1794:Y1794),IF(paramètres!$B$28=2,(SUM(Q1794:AB1794))*0.0303/9*COUNT(Q1794:Y1794),"Missing Delta option"))</f>
        <v>Missing Delta option</v>
      </c>
      <c r="AP1794" s="13" t="str">
        <f>IF(paramètres!$B$28=1,(((SUM(Q1794:Z1794)/1.02)+SUM(AA1794:AB1794))+((SUM(AC1794:AL1794)/1.02)+SUM(AM1794:AO1794)))*cotpatr,IF(paramètres!$B$28=2,(SUM(Q1794:AO1794)*cotpatr),"Missing Delta Option"))</f>
        <v>Missing Delta Option</v>
      </c>
      <c r="AQ1794" s="13" t="str" cm="1">
        <f t="array" ref="AQ1794">IF(paramètres!$B$28=1,(((SUM(Q1794:Z1794)/1.02)+SUM(AA1794:AB1794))+((SUM(AC1794:AN1794)/1.02)+SUM(AM1794:AN1794)))/12*pécule,IF(paramètres!$B$28=2,SUM(Q1794:AN1794)/12*pécule,"Missing Delta Option"))</f>
        <v>Missing Delta Option</v>
      </c>
      <c r="AR1794" s="132" t="e">
        <f>IF(paramètres!$B$28=1,(((SUM(Q1794:Z1794)/1.02)+SUM(AA1794:AB1794))+((SUM(AC1794:AN1794)/1.02)+SUM(AM1794:AN1794)))+AO1794+AP1794+AQ1794,SUM(Q1794:AN1794)+AO1794+AP1794+AQ1794)</f>
        <v>#VALUE!</v>
      </c>
    </row>
    <row r="1795" spans="1:44" x14ac:dyDescent="0.25">
      <c r="A1795" s="131"/>
      <c r="B1795" s="39"/>
      <c r="C1795" s="39"/>
      <c r="D1795" s="93"/>
      <c r="E1795" s="68"/>
      <c r="F1795" s="40"/>
      <c r="G1795" s="94"/>
      <c r="H1795" s="38"/>
      <c r="I1795" s="95"/>
      <c r="J1795" s="40"/>
      <c r="K1795" s="38"/>
      <c r="L1795" s="95"/>
      <c r="M1795" s="40"/>
      <c r="N1795" s="38"/>
      <c r="O1795" s="95"/>
      <c r="P1795" s="68"/>
      <c r="Q1795" s="226"/>
      <c r="R1795" s="227"/>
      <c r="S1795" s="227"/>
      <c r="T1795" s="227"/>
      <c r="U1795" s="227"/>
      <c r="V1795" s="227"/>
      <c r="W1795" s="227"/>
      <c r="X1795" s="227"/>
      <c r="Y1795" s="227"/>
      <c r="Z1795" s="227"/>
      <c r="AA1795" s="227"/>
      <c r="AB1795" s="228"/>
      <c r="AC1795" s="149">
        <f>IF($D1795="",0,IF($E1795="",0,IF(VLOOKUP($E1795,paramètres!$E$33:$F$44,2,FALSE)&lt;=VLOOKUP($AC$18,paramètres!$E$33:$F$44,2,FALSE),Q1795*$D1795,0)))</f>
        <v>0</v>
      </c>
      <c r="AD1795" s="13">
        <f>IF($D1795="",0,IF($E1795="",0,IF(VLOOKUP($E1795,paramètres!$E$33:$F$44,2,FALSE)&lt;=VLOOKUP($AD$18,paramètres!$E$33:$F$44,2,FALSE),R1795*$D1795,0)))</f>
        <v>0</v>
      </c>
      <c r="AE1795" s="13">
        <f>IF($D1795="",0,IF($E1795="",0,IF(VLOOKUP($E1795,paramètres!$E$33:$F$44,2,FALSE)&lt;=VLOOKUP($AE$18,paramètres!$E$33:$F$44,2,FALSE),S1795*$D1795,0)))</f>
        <v>0</v>
      </c>
      <c r="AF1795" s="13">
        <f>IF($D1795="",0,IF($E1795="",0,IF(VLOOKUP($E1795,paramètres!$E$33:$F$44,2,FALSE)&lt;=VLOOKUP($AF$18,paramètres!$E$33:$F$44,2,FALSE),T1795*$D1795,0)))</f>
        <v>0</v>
      </c>
      <c r="AG1795" s="13">
        <f>IF($D1795="",0,IF($E1795="",0,IF(VLOOKUP($E1795,paramètres!$E$33:$F$44,2,FALSE)&lt;=VLOOKUP($AG$18,paramètres!$E$33:$F$44,2,FALSE),U1795*$D1795,0)))</f>
        <v>0</v>
      </c>
      <c r="AH1795" s="13">
        <f>IF($D1795="",0,IF($E1795="",0,IF(VLOOKUP($E1795,paramètres!$E$33:$F$44,2,FALSE)&lt;=VLOOKUP($AH$18,paramètres!$E$33:$F$44,2,FALSE),V1795*$D1795,0)))</f>
        <v>0</v>
      </c>
      <c r="AI1795" s="13">
        <f>IF($D1795="",0,IF($E1795="",0,IF(VLOOKUP($E1795,paramètres!$E$33:$F$44,2,FALSE)&lt;=VLOOKUP($AI$18,paramètres!$E$33:$F$44,2,FALSE),W1795*$D1795,0)))</f>
        <v>0</v>
      </c>
      <c r="AJ1795" s="13">
        <f>IF($D1795="",0,IF($E1795="",0,IF(VLOOKUP($E1795,paramètres!$E$33:$F$44,2,FALSE)&lt;=VLOOKUP($AJ$18,paramètres!$E$33:$F$44,2,FALSE),X1795*$D1795,0)))</f>
        <v>0</v>
      </c>
      <c r="AK1795" s="13">
        <f>IF($D1795="",0,IF($E1795="",0,IF(VLOOKUP($E1795,paramètres!$E$33:$F$44,2,FALSE)&lt;=VLOOKUP($AK$18,paramètres!$E$33:$F$44,2,FALSE),Y1795*$D1795,0)))</f>
        <v>0</v>
      </c>
      <c r="AL1795" s="13">
        <f>IF($D1795="",0,IF($E1795="",0,IF(VLOOKUP($E1795,paramètres!$E$33:$F$44,2,FALSE)&lt;=VLOOKUP($AL$18,paramètres!$E$33:$F$44,2,FALSE),Z1795*$D1795,0)))</f>
        <v>0</v>
      </c>
      <c r="AM1795" s="13">
        <f>IF($D1795="",0,IF($E1795="",0,IF(VLOOKUP($E1795,paramètres!$E$33:$F$44,2,FALSE)&lt;=VLOOKUP($AM$18,paramètres!$E$33:$F$44,2,FALSE),AA1795*$D1795,0)))</f>
        <v>0</v>
      </c>
      <c r="AN1795" s="154">
        <f>IF($D1795="",0,IF($E1795="",0,IF(VLOOKUP($E1795,paramètres!$E$33:$F$44,2,FALSE)&lt;=VLOOKUP($AN$18,paramètres!$E$33:$F$44,2,FALSE),AB1795*$D1795,0)))</f>
        <v>0</v>
      </c>
      <c r="AO1795" s="149" t="str">
        <f>IF(paramètres!$B$28=1,((SUM(Q1795:Z1795)/1.02)+SUM(AA1795:AB1795))*0.0303/9*COUNT(Q1795:Y1795),IF(paramètres!$B$28=2,(SUM(Q1795:AB1795))*0.0303/9*COUNT(Q1795:Y1795),"Missing Delta option"))</f>
        <v>Missing Delta option</v>
      </c>
      <c r="AP1795" s="13" t="str">
        <f>IF(paramètres!$B$28=1,(((SUM(Q1795:Z1795)/1.02)+SUM(AA1795:AB1795))+((SUM(AC1795:AL1795)/1.02)+SUM(AM1795:AO1795)))*cotpatr,IF(paramètres!$B$28=2,(SUM(Q1795:AO1795)*cotpatr),"Missing Delta Option"))</f>
        <v>Missing Delta Option</v>
      </c>
      <c r="AQ1795" s="13" t="str" cm="1">
        <f t="array" ref="AQ1795">IF(paramètres!$B$28=1,(((SUM(Q1795:Z1795)/1.02)+SUM(AA1795:AB1795))+((SUM(AC1795:AN1795)/1.02)+SUM(AM1795:AN1795)))/12*pécule,IF(paramètres!$B$28=2,SUM(Q1795:AN1795)/12*pécule,"Missing Delta Option"))</f>
        <v>Missing Delta Option</v>
      </c>
      <c r="AR1795" s="132" t="e">
        <f>IF(paramètres!$B$28=1,(((SUM(Q1795:Z1795)/1.02)+SUM(AA1795:AB1795))+((SUM(AC1795:AN1795)/1.02)+SUM(AM1795:AN1795)))+AO1795+AP1795+AQ1795,SUM(Q1795:AN1795)+AO1795+AP1795+AQ1795)</f>
        <v>#VALUE!</v>
      </c>
    </row>
    <row r="1796" spans="1:44" x14ac:dyDescent="0.25">
      <c r="A1796" s="131"/>
      <c r="B1796" s="39"/>
      <c r="C1796" s="39"/>
      <c r="D1796" s="93"/>
      <c r="E1796" s="68"/>
      <c r="F1796" s="40"/>
      <c r="G1796" s="94"/>
      <c r="H1796" s="38"/>
      <c r="I1796" s="95"/>
      <c r="J1796" s="40"/>
      <c r="K1796" s="38"/>
      <c r="L1796" s="95"/>
      <c r="M1796" s="40"/>
      <c r="N1796" s="38"/>
      <c r="O1796" s="95"/>
      <c r="P1796" s="68"/>
      <c r="Q1796" s="226"/>
      <c r="R1796" s="227"/>
      <c r="S1796" s="227"/>
      <c r="T1796" s="227"/>
      <c r="U1796" s="227"/>
      <c r="V1796" s="227"/>
      <c r="W1796" s="227"/>
      <c r="X1796" s="227"/>
      <c r="Y1796" s="227"/>
      <c r="Z1796" s="227"/>
      <c r="AA1796" s="227"/>
      <c r="AB1796" s="228"/>
      <c r="AC1796" s="149">
        <f>IF($D1796="",0,IF($E1796="",0,IF(VLOOKUP($E1796,paramètres!$E$33:$F$44,2,FALSE)&lt;=VLOOKUP($AC$18,paramètres!$E$33:$F$44,2,FALSE),Q1796*$D1796,0)))</f>
        <v>0</v>
      </c>
      <c r="AD1796" s="13">
        <f>IF($D1796="",0,IF($E1796="",0,IF(VLOOKUP($E1796,paramètres!$E$33:$F$44,2,FALSE)&lt;=VLOOKUP($AD$18,paramètres!$E$33:$F$44,2,FALSE),R1796*$D1796,0)))</f>
        <v>0</v>
      </c>
      <c r="AE1796" s="13">
        <f>IF($D1796="",0,IF($E1796="",0,IF(VLOOKUP($E1796,paramètres!$E$33:$F$44,2,FALSE)&lt;=VLOOKUP($AE$18,paramètres!$E$33:$F$44,2,FALSE),S1796*$D1796,0)))</f>
        <v>0</v>
      </c>
      <c r="AF1796" s="13">
        <f>IF($D1796="",0,IF($E1796="",0,IF(VLOOKUP($E1796,paramètres!$E$33:$F$44,2,FALSE)&lt;=VLOOKUP($AF$18,paramètres!$E$33:$F$44,2,FALSE),T1796*$D1796,0)))</f>
        <v>0</v>
      </c>
      <c r="AG1796" s="13">
        <f>IF($D1796="",0,IF($E1796="",0,IF(VLOOKUP($E1796,paramètres!$E$33:$F$44,2,FALSE)&lt;=VLOOKUP($AG$18,paramètres!$E$33:$F$44,2,FALSE),U1796*$D1796,0)))</f>
        <v>0</v>
      </c>
      <c r="AH1796" s="13">
        <f>IF($D1796="",0,IF($E1796="",0,IF(VLOOKUP($E1796,paramètres!$E$33:$F$44,2,FALSE)&lt;=VLOOKUP($AH$18,paramètres!$E$33:$F$44,2,FALSE),V1796*$D1796,0)))</f>
        <v>0</v>
      </c>
      <c r="AI1796" s="13">
        <f>IF($D1796="",0,IF($E1796="",0,IF(VLOOKUP($E1796,paramètres!$E$33:$F$44,2,FALSE)&lt;=VLOOKUP($AI$18,paramètres!$E$33:$F$44,2,FALSE),W1796*$D1796,0)))</f>
        <v>0</v>
      </c>
      <c r="AJ1796" s="13">
        <f>IF($D1796="",0,IF($E1796="",0,IF(VLOOKUP($E1796,paramètres!$E$33:$F$44,2,FALSE)&lt;=VLOOKUP($AJ$18,paramètres!$E$33:$F$44,2,FALSE),X1796*$D1796,0)))</f>
        <v>0</v>
      </c>
      <c r="AK1796" s="13">
        <f>IF($D1796="",0,IF($E1796="",0,IF(VLOOKUP($E1796,paramètres!$E$33:$F$44,2,FALSE)&lt;=VLOOKUP($AK$18,paramètres!$E$33:$F$44,2,FALSE),Y1796*$D1796,0)))</f>
        <v>0</v>
      </c>
      <c r="AL1796" s="13">
        <f>IF($D1796="",0,IF($E1796="",0,IF(VLOOKUP($E1796,paramètres!$E$33:$F$44,2,FALSE)&lt;=VLOOKUP($AL$18,paramètres!$E$33:$F$44,2,FALSE),Z1796*$D1796,0)))</f>
        <v>0</v>
      </c>
      <c r="AM1796" s="13">
        <f>IF($D1796="",0,IF($E1796="",0,IF(VLOOKUP($E1796,paramètres!$E$33:$F$44,2,FALSE)&lt;=VLOOKUP($AM$18,paramètres!$E$33:$F$44,2,FALSE),AA1796*$D1796,0)))</f>
        <v>0</v>
      </c>
      <c r="AN1796" s="154">
        <f>IF($D1796="",0,IF($E1796="",0,IF(VLOOKUP($E1796,paramètres!$E$33:$F$44,2,FALSE)&lt;=VLOOKUP($AN$18,paramètres!$E$33:$F$44,2,FALSE),AB1796*$D1796,0)))</f>
        <v>0</v>
      </c>
      <c r="AO1796" s="149" t="str">
        <f>IF(paramètres!$B$28=1,((SUM(Q1796:Z1796)/1.02)+SUM(AA1796:AB1796))*0.0303/9*COUNT(Q1796:Y1796),IF(paramètres!$B$28=2,(SUM(Q1796:AB1796))*0.0303/9*COUNT(Q1796:Y1796),"Missing Delta option"))</f>
        <v>Missing Delta option</v>
      </c>
      <c r="AP1796" s="13" t="str">
        <f>IF(paramètres!$B$28=1,(((SUM(Q1796:Z1796)/1.02)+SUM(AA1796:AB1796))+((SUM(AC1796:AL1796)/1.02)+SUM(AM1796:AO1796)))*cotpatr,IF(paramètres!$B$28=2,(SUM(Q1796:AO1796)*cotpatr),"Missing Delta Option"))</f>
        <v>Missing Delta Option</v>
      </c>
      <c r="AQ1796" s="13" t="str" cm="1">
        <f t="array" ref="AQ1796">IF(paramètres!$B$28=1,(((SUM(Q1796:Z1796)/1.02)+SUM(AA1796:AB1796))+((SUM(AC1796:AN1796)/1.02)+SUM(AM1796:AN1796)))/12*pécule,IF(paramètres!$B$28=2,SUM(Q1796:AN1796)/12*pécule,"Missing Delta Option"))</f>
        <v>Missing Delta Option</v>
      </c>
      <c r="AR1796" s="132" t="e">
        <f>IF(paramètres!$B$28=1,(((SUM(Q1796:Z1796)/1.02)+SUM(AA1796:AB1796))+((SUM(AC1796:AN1796)/1.02)+SUM(AM1796:AN1796)))+AO1796+AP1796+AQ1796,SUM(Q1796:AN1796)+AO1796+AP1796+AQ1796)</f>
        <v>#VALUE!</v>
      </c>
    </row>
    <row r="1797" spans="1:44" x14ac:dyDescent="0.25">
      <c r="A1797" s="131"/>
      <c r="B1797" s="39"/>
      <c r="C1797" s="39"/>
      <c r="D1797" s="93"/>
      <c r="E1797" s="68"/>
      <c r="F1797" s="40"/>
      <c r="G1797" s="94"/>
      <c r="H1797" s="38"/>
      <c r="I1797" s="95"/>
      <c r="J1797" s="40"/>
      <c r="K1797" s="38"/>
      <c r="L1797" s="95"/>
      <c r="M1797" s="40"/>
      <c r="N1797" s="38"/>
      <c r="O1797" s="95"/>
      <c r="P1797" s="68"/>
      <c r="Q1797" s="226"/>
      <c r="R1797" s="227"/>
      <c r="S1797" s="227"/>
      <c r="T1797" s="227"/>
      <c r="U1797" s="227"/>
      <c r="V1797" s="227"/>
      <c r="W1797" s="227"/>
      <c r="X1797" s="227"/>
      <c r="Y1797" s="227"/>
      <c r="Z1797" s="227"/>
      <c r="AA1797" s="227"/>
      <c r="AB1797" s="228"/>
      <c r="AC1797" s="149">
        <f>IF($D1797="",0,IF($E1797="",0,IF(VLOOKUP($E1797,paramètres!$E$33:$F$44,2,FALSE)&lt;=VLOOKUP($AC$18,paramètres!$E$33:$F$44,2,FALSE),Q1797*$D1797,0)))</f>
        <v>0</v>
      </c>
      <c r="AD1797" s="13">
        <f>IF($D1797="",0,IF($E1797="",0,IF(VLOOKUP($E1797,paramètres!$E$33:$F$44,2,FALSE)&lt;=VLOOKUP($AD$18,paramètres!$E$33:$F$44,2,FALSE),R1797*$D1797,0)))</f>
        <v>0</v>
      </c>
      <c r="AE1797" s="13">
        <f>IF($D1797="",0,IF($E1797="",0,IF(VLOOKUP($E1797,paramètres!$E$33:$F$44,2,FALSE)&lt;=VLOOKUP($AE$18,paramètres!$E$33:$F$44,2,FALSE),S1797*$D1797,0)))</f>
        <v>0</v>
      </c>
      <c r="AF1797" s="13">
        <f>IF($D1797="",0,IF($E1797="",0,IF(VLOOKUP($E1797,paramètres!$E$33:$F$44,2,FALSE)&lt;=VLOOKUP($AF$18,paramètres!$E$33:$F$44,2,FALSE),T1797*$D1797,0)))</f>
        <v>0</v>
      </c>
      <c r="AG1797" s="13">
        <f>IF($D1797="",0,IF($E1797="",0,IF(VLOOKUP($E1797,paramètres!$E$33:$F$44,2,FALSE)&lt;=VLOOKUP($AG$18,paramètres!$E$33:$F$44,2,FALSE),U1797*$D1797,0)))</f>
        <v>0</v>
      </c>
      <c r="AH1797" s="13">
        <f>IF($D1797="",0,IF($E1797="",0,IF(VLOOKUP($E1797,paramètres!$E$33:$F$44,2,FALSE)&lt;=VLOOKUP($AH$18,paramètres!$E$33:$F$44,2,FALSE),V1797*$D1797,0)))</f>
        <v>0</v>
      </c>
      <c r="AI1797" s="13">
        <f>IF($D1797="",0,IF($E1797="",0,IF(VLOOKUP($E1797,paramètres!$E$33:$F$44,2,FALSE)&lt;=VLOOKUP($AI$18,paramètres!$E$33:$F$44,2,FALSE),W1797*$D1797,0)))</f>
        <v>0</v>
      </c>
      <c r="AJ1797" s="13">
        <f>IF($D1797="",0,IF($E1797="",0,IF(VLOOKUP($E1797,paramètres!$E$33:$F$44,2,FALSE)&lt;=VLOOKUP($AJ$18,paramètres!$E$33:$F$44,2,FALSE),X1797*$D1797,0)))</f>
        <v>0</v>
      </c>
      <c r="AK1797" s="13">
        <f>IF($D1797="",0,IF($E1797="",0,IF(VLOOKUP($E1797,paramètres!$E$33:$F$44,2,FALSE)&lt;=VLOOKUP($AK$18,paramètres!$E$33:$F$44,2,FALSE),Y1797*$D1797,0)))</f>
        <v>0</v>
      </c>
      <c r="AL1797" s="13">
        <f>IF($D1797="",0,IF($E1797="",0,IF(VLOOKUP($E1797,paramètres!$E$33:$F$44,2,FALSE)&lt;=VLOOKUP($AL$18,paramètres!$E$33:$F$44,2,FALSE),Z1797*$D1797,0)))</f>
        <v>0</v>
      </c>
      <c r="AM1797" s="13">
        <f>IF($D1797="",0,IF($E1797="",0,IF(VLOOKUP($E1797,paramètres!$E$33:$F$44,2,FALSE)&lt;=VLOOKUP($AM$18,paramètres!$E$33:$F$44,2,FALSE),AA1797*$D1797,0)))</f>
        <v>0</v>
      </c>
      <c r="AN1797" s="154">
        <f>IF($D1797="",0,IF($E1797="",0,IF(VLOOKUP($E1797,paramètres!$E$33:$F$44,2,FALSE)&lt;=VLOOKUP($AN$18,paramètres!$E$33:$F$44,2,FALSE),AB1797*$D1797,0)))</f>
        <v>0</v>
      </c>
      <c r="AO1797" s="149" t="str">
        <f>IF(paramètres!$B$28=1,((SUM(Q1797:Z1797)/1.02)+SUM(AA1797:AB1797))*0.0303/9*COUNT(Q1797:Y1797),IF(paramètres!$B$28=2,(SUM(Q1797:AB1797))*0.0303/9*COUNT(Q1797:Y1797),"Missing Delta option"))</f>
        <v>Missing Delta option</v>
      </c>
      <c r="AP1797" s="13" t="str">
        <f>IF(paramètres!$B$28=1,(((SUM(Q1797:Z1797)/1.02)+SUM(AA1797:AB1797))+((SUM(AC1797:AL1797)/1.02)+SUM(AM1797:AO1797)))*cotpatr,IF(paramètres!$B$28=2,(SUM(Q1797:AO1797)*cotpatr),"Missing Delta Option"))</f>
        <v>Missing Delta Option</v>
      </c>
      <c r="AQ1797" s="13" t="str" cm="1">
        <f t="array" ref="AQ1797">IF(paramètres!$B$28=1,(((SUM(Q1797:Z1797)/1.02)+SUM(AA1797:AB1797))+((SUM(AC1797:AN1797)/1.02)+SUM(AM1797:AN1797)))/12*pécule,IF(paramètres!$B$28=2,SUM(Q1797:AN1797)/12*pécule,"Missing Delta Option"))</f>
        <v>Missing Delta Option</v>
      </c>
      <c r="AR1797" s="132" t="e">
        <f>IF(paramètres!$B$28=1,(((SUM(Q1797:Z1797)/1.02)+SUM(AA1797:AB1797))+((SUM(AC1797:AN1797)/1.02)+SUM(AM1797:AN1797)))+AO1797+AP1797+AQ1797,SUM(Q1797:AN1797)+AO1797+AP1797+AQ1797)</f>
        <v>#VALUE!</v>
      </c>
    </row>
    <row r="1798" spans="1:44" x14ac:dyDescent="0.25">
      <c r="A1798" s="131"/>
      <c r="B1798" s="39"/>
      <c r="C1798" s="39"/>
      <c r="D1798" s="93"/>
      <c r="E1798" s="68"/>
      <c r="F1798" s="40"/>
      <c r="G1798" s="94"/>
      <c r="H1798" s="38"/>
      <c r="I1798" s="95"/>
      <c r="J1798" s="40"/>
      <c r="K1798" s="38"/>
      <c r="L1798" s="95"/>
      <c r="M1798" s="40"/>
      <c r="N1798" s="38"/>
      <c r="O1798" s="95"/>
      <c r="P1798" s="68"/>
      <c r="Q1798" s="226"/>
      <c r="R1798" s="227"/>
      <c r="S1798" s="227"/>
      <c r="T1798" s="227"/>
      <c r="U1798" s="227"/>
      <c r="V1798" s="227"/>
      <c r="W1798" s="227"/>
      <c r="X1798" s="227"/>
      <c r="Y1798" s="227"/>
      <c r="Z1798" s="227"/>
      <c r="AA1798" s="227"/>
      <c r="AB1798" s="228"/>
      <c r="AC1798" s="149">
        <f>IF($D1798="",0,IF($E1798="",0,IF(VLOOKUP($E1798,paramètres!$E$33:$F$44,2,FALSE)&lt;=VLOOKUP($AC$18,paramètres!$E$33:$F$44,2,FALSE),Q1798*$D1798,0)))</f>
        <v>0</v>
      </c>
      <c r="AD1798" s="13">
        <f>IF($D1798="",0,IF($E1798="",0,IF(VLOOKUP($E1798,paramètres!$E$33:$F$44,2,FALSE)&lt;=VLOOKUP($AD$18,paramètres!$E$33:$F$44,2,FALSE),R1798*$D1798,0)))</f>
        <v>0</v>
      </c>
      <c r="AE1798" s="13">
        <f>IF($D1798="",0,IF($E1798="",0,IF(VLOOKUP($E1798,paramètres!$E$33:$F$44,2,FALSE)&lt;=VLOOKUP($AE$18,paramètres!$E$33:$F$44,2,FALSE),S1798*$D1798,0)))</f>
        <v>0</v>
      </c>
      <c r="AF1798" s="13">
        <f>IF($D1798="",0,IF($E1798="",0,IF(VLOOKUP($E1798,paramètres!$E$33:$F$44,2,FALSE)&lt;=VLOOKUP($AF$18,paramètres!$E$33:$F$44,2,FALSE),T1798*$D1798,0)))</f>
        <v>0</v>
      </c>
      <c r="AG1798" s="13">
        <f>IF($D1798="",0,IF($E1798="",0,IF(VLOOKUP($E1798,paramètres!$E$33:$F$44,2,FALSE)&lt;=VLOOKUP($AG$18,paramètres!$E$33:$F$44,2,FALSE),U1798*$D1798,0)))</f>
        <v>0</v>
      </c>
      <c r="AH1798" s="13">
        <f>IF($D1798="",0,IF($E1798="",0,IF(VLOOKUP($E1798,paramètres!$E$33:$F$44,2,FALSE)&lt;=VLOOKUP($AH$18,paramètres!$E$33:$F$44,2,FALSE),V1798*$D1798,0)))</f>
        <v>0</v>
      </c>
      <c r="AI1798" s="13">
        <f>IF($D1798="",0,IF($E1798="",0,IF(VLOOKUP($E1798,paramètres!$E$33:$F$44,2,FALSE)&lt;=VLOOKUP($AI$18,paramètres!$E$33:$F$44,2,FALSE),W1798*$D1798,0)))</f>
        <v>0</v>
      </c>
      <c r="AJ1798" s="13">
        <f>IF($D1798="",0,IF($E1798="",0,IF(VLOOKUP($E1798,paramètres!$E$33:$F$44,2,FALSE)&lt;=VLOOKUP($AJ$18,paramètres!$E$33:$F$44,2,FALSE),X1798*$D1798,0)))</f>
        <v>0</v>
      </c>
      <c r="AK1798" s="13">
        <f>IF($D1798="",0,IF($E1798="",0,IF(VLOOKUP($E1798,paramètres!$E$33:$F$44,2,FALSE)&lt;=VLOOKUP($AK$18,paramètres!$E$33:$F$44,2,FALSE),Y1798*$D1798,0)))</f>
        <v>0</v>
      </c>
      <c r="AL1798" s="13">
        <f>IF($D1798="",0,IF($E1798="",0,IF(VLOOKUP($E1798,paramètres!$E$33:$F$44,2,FALSE)&lt;=VLOOKUP($AL$18,paramètres!$E$33:$F$44,2,FALSE),Z1798*$D1798,0)))</f>
        <v>0</v>
      </c>
      <c r="AM1798" s="13">
        <f>IF($D1798="",0,IF($E1798="",0,IF(VLOOKUP($E1798,paramètres!$E$33:$F$44,2,FALSE)&lt;=VLOOKUP($AM$18,paramètres!$E$33:$F$44,2,FALSE),AA1798*$D1798,0)))</f>
        <v>0</v>
      </c>
      <c r="AN1798" s="154">
        <f>IF($D1798="",0,IF($E1798="",0,IF(VLOOKUP($E1798,paramètres!$E$33:$F$44,2,FALSE)&lt;=VLOOKUP($AN$18,paramètres!$E$33:$F$44,2,FALSE),AB1798*$D1798,0)))</f>
        <v>0</v>
      </c>
      <c r="AO1798" s="149" t="str">
        <f>IF(paramètres!$B$28=1,((SUM(Q1798:Z1798)/1.02)+SUM(AA1798:AB1798))*0.0303/9*COUNT(Q1798:Y1798),IF(paramètres!$B$28=2,(SUM(Q1798:AB1798))*0.0303/9*COUNT(Q1798:Y1798),"Missing Delta option"))</f>
        <v>Missing Delta option</v>
      </c>
      <c r="AP1798" s="13" t="str">
        <f>IF(paramètres!$B$28=1,(((SUM(Q1798:Z1798)/1.02)+SUM(AA1798:AB1798))+((SUM(AC1798:AL1798)/1.02)+SUM(AM1798:AO1798)))*cotpatr,IF(paramètres!$B$28=2,(SUM(Q1798:AO1798)*cotpatr),"Missing Delta Option"))</f>
        <v>Missing Delta Option</v>
      </c>
      <c r="AQ1798" s="13" t="str" cm="1">
        <f t="array" ref="AQ1798">IF(paramètres!$B$28=1,(((SUM(Q1798:Z1798)/1.02)+SUM(AA1798:AB1798))+((SUM(AC1798:AN1798)/1.02)+SUM(AM1798:AN1798)))/12*pécule,IF(paramètres!$B$28=2,SUM(Q1798:AN1798)/12*pécule,"Missing Delta Option"))</f>
        <v>Missing Delta Option</v>
      </c>
      <c r="AR1798" s="132" t="e">
        <f>IF(paramètres!$B$28=1,(((SUM(Q1798:Z1798)/1.02)+SUM(AA1798:AB1798))+((SUM(AC1798:AN1798)/1.02)+SUM(AM1798:AN1798)))+AO1798+AP1798+AQ1798,SUM(Q1798:AN1798)+AO1798+AP1798+AQ1798)</f>
        <v>#VALUE!</v>
      </c>
    </row>
    <row r="1799" spans="1:44" x14ac:dyDescent="0.25">
      <c r="A1799" s="131"/>
      <c r="B1799" s="39"/>
      <c r="C1799" s="39"/>
      <c r="D1799" s="93"/>
      <c r="E1799" s="68"/>
      <c r="F1799" s="40"/>
      <c r="G1799" s="94"/>
      <c r="H1799" s="38"/>
      <c r="I1799" s="95"/>
      <c r="J1799" s="40"/>
      <c r="K1799" s="38"/>
      <c r="L1799" s="95"/>
      <c r="M1799" s="40"/>
      <c r="N1799" s="38"/>
      <c r="O1799" s="95"/>
      <c r="P1799" s="68"/>
      <c r="Q1799" s="226"/>
      <c r="R1799" s="227"/>
      <c r="S1799" s="227"/>
      <c r="T1799" s="227"/>
      <c r="U1799" s="227"/>
      <c r="V1799" s="227"/>
      <c r="W1799" s="227"/>
      <c r="X1799" s="227"/>
      <c r="Y1799" s="227"/>
      <c r="Z1799" s="227"/>
      <c r="AA1799" s="227"/>
      <c r="AB1799" s="228"/>
      <c r="AC1799" s="149">
        <f>IF($D1799="",0,IF($E1799="",0,IF(VLOOKUP($E1799,paramètres!$E$33:$F$44,2,FALSE)&lt;=VLOOKUP($AC$18,paramètres!$E$33:$F$44,2,FALSE),Q1799*$D1799,0)))</f>
        <v>0</v>
      </c>
      <c r="AD1799" s="13">
        <f>IF($D1799="",0,IF($E1799="",0,IF(VLOOKUP($E1799,paramètres!$E$33:$F$44,2,FALSE)&lt;=VLOOKUP($AD$18,paramètres!$E$33:$F$44,2,FALSE),R1799*$D1799,0)))</f>
        <v>0</v>
      </c>
      <c r="AE1799" s="13">
        <f>IF($D1799="",0,IF($E1799="",0,IF(VLOOKUP($E1799,paramètres!$E$33:$F$44,2,FALSE)&lt;=VLOOKUP($AE$18,paramètres!$E$33:$F$44,2,FALSE),S1799*$D1799,0)))</f>
        <v>0</v>
      </c>
      <c r="AF1799" s="13">
        <f>IF($D1799="",0,IF($E1799="",0,IF(VLOOKUP($E1799,paramètres!$E$33:$F$44,2,FALSE)&lt;=VLOOKUP($AF$18,paramètres!$E$33:$F$44,2,FALSE),T1799*$D1799,0)))</f>
        <v>0</v>
      </c>
      <c r="AG1799" s="13">
        <f>IF($D1799="",0,IF($E1799="",0,IF(VLOOKUP($E1799,paramètres!$E$33:$F$44,2,FALSE)&lt;=VLOOKUP($AG$18,paramètres!$E$33:$F$44,2,FALSE),U1799*$D1799,0)))</f>
        <v>0</v>
      </c>
      <c r="AH1799" s="13">
        <f>IF($D1799="",0,IF($E1799="",0,IF(VLOOKUP($E1799,paramètres!$E$33:$F$44,2,FALSE)&lt;=VLOOKUP($AH$18,paramètres!$E$33:$F$44,2,FALSE),V1799*$D1799,0)))</f>
        <v>0</v>
      </c>
      <c r="AI1799" s="13">
        <f>IF($D1799="",0,IF($E1799="",0,IF(VLOOKUP($E1799,paramètres!$E$33:$F$44,2,FALSE)&lt;=VLOOKUP($AI$18,paramètres!$E$33:$F$44,2,FALSE),W1799*$D1799,0)))</f>
        <v>0</v>
      </c>
      <c r="AJ1799" s="13">
        <f>IF($D1799="",0,IF($E1799="",0,IF(VLOOKUP($E1799,paramètres!$E$33:$F$44,2,FALSE)&lt;=VLOOKUP($AJ$18,paramètres!$E$33:$F$44,2,FALSE),X1799*$D1799,0)))</f>
        <v>0</v>
      </c>
      <c r="AK1799" s="13">
        <f>IF($D1799="",0,IF($E1799="",0,IF(VLOOKUP($E1799,paramètres!$E$33:$F$44,2,FALSE)&lt;=VLOOKUP($AK$18,paramètres!$E$33:$F$44,2,FALSE),Y1799*$D1799,0)))</f>
        <v>0</v>
      </c>
      <c r="AL1799" s="13">
        <f>IF($D1799="",0,IF($E1799="",0,IF(VLOOKUP($E1799,paramètres!$E$33:$F$44,2,FALSE)&lt;=VLOOKUP($AL$18,paramètres!$E$33:$F$44,2,FALSE),Z1799*$D1799,0)))</f>
        <v>0</v>
      </c>
      <c r="AM1799" s="13">
        <f>IF($D1799="",0,IF($E1799="",0,IF(VLOOKUP($E1799,paramètres!$E$33:$F$44,2,FALSE)&lt;=VLOOKUP($AM$18,paramètres!$E$33:$F$44,2,FALSE),AA1799*$D1799,0)))</f>
        <v>0</v>
      </c>
      <c r="AN1799" s="154">
        <f>IF($D1799="",0,IF($E1799="",0,IF(VLOOKUP($E1799,paramètres!$E$33:$F$44,2,FALSE)&lt;=VLOOKUP($AN$18,paramètres!$E$33:$F$44,2,FALSE),AB1799*$D1799,0)))</f>
        <v>0</v>
      </c>
      <c r="AO1799" s="149" t="str">
        <f>IF(paramètres!$B$28=1,((SUM(Q1799:Z1799)/1.02)+SUM(AA1799:AB1799))*0.0303/9*COUNT(Q1799:Y1799),IF(paramètres!$B$28=2,(SUM(Q1799:AB1799))*0.0303/9*COUNT(Q1799:Y1799),"Missing Delta option"))</f>
        <v>Missing Delta option</v>
      </c>
      <c r="AP1799" s="13" t="str">
        <f>IF(paramètres!$B$28=1,(((SUM(Q1799:Z1799)/1.02)+SUM(AA1799:AB1799))+((SUM(AC1799:AL1799)/1.02)+SUM(AM1799:AO1799)))*cotpatr,IF(paramètres!$B$28=2,(SUM(Q1799:AO1799)*cotpatr),"Missing Delta Option"))</f>
        <v>Missing Delta Option</v>
      </c>
      <c r="AQ1799" s="13" t="str" cm="1">
        <f t="array" ref="AQ1799">IF(paramètres!$B$28=1,(((SUM(Q1799:Z1799)/1.02)+SUM(AA1799:AB1799))+((SUM(AC1799:AN1799)/1.02)+SUM(AM1799:AN1799)))/12*pécule,IF(paramètres!$B$28=2,SUM(Q1799:AN1799)/12*pécule,"Missing Delta Option"))</f>
        <v>Missing Delta Option</v>
      </c>
      <c r="AR1799" s="132" t="e">
        <f>IF(paramètres!$B$28=1,(((SUM(Q1799:Z1799)/1.02)+SUM(AA1799:AB1799))+((SUM(AC1799:AN1799)/1.02)+SUM(AM1799:AN1799)))+AO1799+AP1799+AQ1799,SUM(Q1799:AN1799)+AO1799+AP1799+AQ1799)</f>
        <v>#VALUE!</v>
      </c>
    </row>
    <row r="1800" spans="1:44" x14ac:dyDescent="0.25">
      <c r="A1800" s="131"/>
      <c r="B1800" s="39"/>
      <c r="C1800" s="39"/>
      <c r="D1800" s="93"/>
      <c r="E1800" s="68"/>
      <c r="F1800" s="40"/>
      <c r="G1800" s="94"/>
      <c r="H1800" s="38"/>
      <c r="I1800" s="95"/>
      <c r="J1800" s="40"/>
      <c r="K1800" s="38"/>
      <c r="L1800" s="95"/>
      <c r="M1800" s="40"/>
      <c r="N1800" s="38"/>
      <c r="O1800" s="95"/>
      <c r="P1800" s="68"/>
      <c r="Q1800" s="226"/>
      <c r="R1800" s="227"/>
      <c r="S1800" s="227"/>
      <c r="T1800" s="227"/>
      <c r="U1800" s="227"/>
      <c r="V1800" s="227"/>
      <c r="W1800" s="227"/>
      <c r="X1800" s="227"/>
      <c r="Y1800" s="227"/>
      <c r="Z1800" s="227"/>
      <c r="AA1800" s="227"/>
      <c r="AB1800" s="228"/>
      <c r="AC1800" s="149">
        <f>IF($D1800="",0,IF($E1800="",0,IF(VLOOKUP($E1800,paramètres!$E$33:$F$44,2,FALSE)&lt;=VLOOKUP($AC$18,paramètres!$E$33:$F$44,2,FALSE),Q1800*$D1800,0)))</f>
        <v>0</v>
      </c>
      <c r="AD1800" s="13">
        <f>IF($D1800="",0,IF($E1800="",0,IF(VLOOKUP($E1800,paramètres!$E$33:$F$44,2,FALSE)&lt;=VLOOKUP($AD$18,paramètres!$E$33:$F$44,2,FALSE),R1800*$D1800,0)))</f>
        <v>0</v>
      </c>
      <c r="AE1800" s="13">
        <f>IF($D1800="",0,IF($E1800="",0,IF(VLOOKUP($E1800,paramètres!$E$33:$F$44,2,FALSE)&lt;=VLOOKUP($AE$18,paramètres!$E$33:$F$44,2,FALSE),S1800*$D1800,0)))</f>
        <v>0</v>
      </c>
      <c r="AF1800" s="13">
        <f>IF($D1800="",0,IF($E1800="",0,IF(VLOOKUP($E1800,paramètres!$E$33:$F$44,2,FALSE)&lt;=VLOOKUP($AF$18,paramètres!$E$33:$F$44,2,FALSE),T1800*$D1800,0)))</f>
        <v>0</v>
      </c>
      <c r="AG1800" s="13">
        <f>IF($D1800="",0,IF($E1800="",0,IF(VLOOKUP($E1800,paramètres!$E$33:$F$44,2,FALSE)&lt;=VLOOKUP($AG$18,paramètres!$E$33:$F$44,2,FALSE),U1800*$D1800,0)))</f>
        <v>0</v>
      </c>
      <c r="AH1800" s="13">
        <f>IF($D1800="",0,IF($E1800="",0,IF(VLOOKUP($E1800,paramètres!$E$33:$F$44,2,FALSE)&lt;=VLOOKUP($AH$18,paramètres!$E$33:$F$44,2,FALSE),V1800*$D1800,0)))</f>
        <v>0</v>
      </c>
      <c r="AI1800" s="13">
        <f>IF($D1800="",0,IF($E1800="",0,IF(VLOOKUP($E1800,paramètres!$E$33:$F$44,2,FALSE)&lt;=VLOOKUP($AI$18,paramètres!$E$33:$F$44,2,FALSE),W1800*$D1800,0)))</f>
        <v>0</v>
      </c>
      <c r="AJ1800" s="13">
        <f>IF($D1800="",0,IF($E1800="",0,IF(VLOOKUP($E1800,paramètres!$E$33:$F$44,2,FALSE)&lt;=VLOOKUP($AJ$18,paramètres!$E$33:$F$44,2,FALSE),X1800*$D1800,0)))</f>
        <v>0</v>
      </c>
      <c r="AK1800" s="13">
        <f>IF($D1800="",0,IF($E1800="",0,IF(VLOOKUP($E1800,paramètres!$E$33:$F$44,2,FALSE)&lt;=VLOOKUP($AK$18,paramètres!$E$33:$F$44,2,FALSE),Y1800*$D1800,0)))</f>
        <v>0</v>
      </c>
      <c r="AL1800" s="13">
        <f>IF($D1800="",0,IF($E1800="",0,IF(VLOOKUP($E1800,paramètres!$E$33:$F$44,2,FALSE)&lt;=VLOOKUP($AL$18,paramètres!$E$33:$F$44,2,FALSE),Z1800*$D1800,0)))</f>
        <v>0</v>
      </c>
      <c r="AM1800" s="13">
        <f>IF($D1800="",0,IF($E1800="",0,IF(VLOOKUP($E1800,paramètres!$E$33:$F$44,2,FALSE)&lt;=VLOOKUP($AM$18,paramètres!$E$33:$F$44,2,FALSE),AA1800*$D1800,0)))</f>
        <v>0</v>
      </c>
      <c r="AN1800" s="154">
        <f>IF($D1800="",0,IF($E1800="",0,IF(VLOOKUP($E1800,paramètres!$E$33:$F$44,2,FALSE)&lt;=VLOOKUP($AN$18,paramètres!$E$33:$F$44,2,FALSE),AB1800*$D1800,0)))</f>
        <v>0</v>
      </c>
      <c r="AO1800" s="149" t="str">
        <f>IF(paramètres!$B$28=1,((SUM(Q1800:Z1800)/1.02)+SUM(AA1800:AB1800))*0.0303/9*COUNT(Q1800:Y1800),IF(paramètres!$B$28=2,(SUM(Q1800:AB1800))*0.0303/9*COUNT(Q1800:Y1800),"Missing Delta option"))</f>
        <v>Missing Delta option</v>
      </c>
      <c r="AP1800" s="13" t="str">
        <f>IF(paramètres!$B$28=1,(((SUM(Q1800:Z1800)/1.02)+SUM(AA1800:AB1800))+((SUM(AC1800:AL1800)/1.02)+SUM(AM1800:AO1800)))*cotpatr,IF(paramètres!$B$28=2,(SUM(Q1800:AO1800)*cotpatr),"Missing Delta Option"))</f>
        <v>Missing Delta Option</v>
      </c>
      <c r="AQ1800" s="13" t="str" cm="1">
        <f t="array" ref="AQ1800">IF(paramètres!$B$28=1,(((SUM(Q1800:Z1800)/1.02)+SUM(AA1800:AB1800))+((SUM(AC1800:AN1800)/1.02)+SUM(AM1800:AN1800)))/12*pécule,IF(paramètres!$B$28=2,SUM(Q1800:AN1800)/12*pécule,"Missing Delta Option"))</f>
        <v>Missing Delta Option</v>
      </c>
      <c r="AR1800" s="132" t="e">
        <f>IF(paramètres!$B$28=1,(((SUM(Q1800:Z1800)/1.02)+SUM(AA1800:AB1800))+((SUM(AC1800:AN1800)/1.02)+SUM(AM1800:AN1800)))+AO1800+AP1800+AQ1800,SUM(Q1800:AN1800)+AO1800+AP1800+AQ1800)</f>
        <v>#VALUE!</v>
      </c>
    </row>
    <row r="1801" spans="1:44" x14ac:dyDescent="0.25">
      <c r="A1801" s="131"/>
      <c r="B1801" s="39"/>
      <c r="C1801" s="39"/>
      <c r="D1801" s="93"/>
      <c r="E1801" s="68"/>
      <c r="F1801" s="40"/>
      <c r="G1801" s="94"/>
      <c r="H1801" s="38"/>
      <c r="I1801" s="95"/>
      <c r="J1801" s="40"/>
      <c r="K1801" s="38"/>
      <c r="L1801" s="95"/>
      <c r="M1801" s="40"/>
      <c r="N1801" s="38"/>
      <c r="O1801" s="95"/>
      <c r="P1801" s="68"/>
      <c r="Q1801" s="226"/>
      <c r="R1801" s="227"/>
      <c r="S1801" s="227"/>
      <c r="T1801" s="227"/>
      <c r="U1801" s="227"/>
      <c r="V1801" s="227"/>
      <c r="W1801" s="227"/>
      <c r="X1801" s="227"/>
      <c r="Y1801" s="227"/>
      <c r="Z1801" s="227"/>
      <c r="AA1801" s="227"/>
      <c r="AB1801" s="228"/>
      <c r="AC1801" s="149">
        <f>IF($D1801="",0,IF($E1801="",0,IF(VLOOKUP($E1801,paramètres!$E$33:$F$44,2,FALSE)&lt;=VLOOKUP($AC$18,paramètres!$E$33:$F$44,2,FALSE),Q1801*$D1801,0)))</f>
        <v>0</v>
      </c>
      <c r="AD1801" s="13">
        <f>IF($D1801="",0,IF($E1801="",0,IF(VLOOKUP($E1801,paramètres!$E$33:$F$44,2,FALSE)&lt;=VLOOKUP($AD$18,paramètres!$E$33:$F$44,2,FALSE),R1801*$D1801,0)))</f>
        <v>0</v>
      </c>
      <c r="AE1801" s="13">
        <f>IF($D1801="",0,IF($E1801="",0,IF(VLOOKUP($E1801,paramètres!$E$33:$F$44,2,FALSE)&lt;=VLOOKUP($AE$18,paramètres!$E$33:$F$44,2,FALSE),S1801*$D1801,0)))</f>
        <v>0</v>
      </c>
      <c r="AF1801" s="13">
        <f>IF($D1801="",0,IF($E1801="",0,IF(VLOOKUP($E1801,paramètres!$E$33:$F$44,2,FALSE)&lt;=VLOOKUP($AF$18,paramètres!$E$33:$F$44,2,FALSE),T1801*$D1801,0)))</f>
        <v>0</v>
      </c>
      <c r="AG1801" s="13">
        <f>IF($D1801="",0,IF($E1801="",0,IF(VLOOKUP($E1801,paramètres!$E$33:$F$44,2,FALSE)&lt;=VLOOKUP($AG$18,paramètres!$E$33:$F$44,2,FALSE),U1801*$D1801,0)))</f>
        <v>0</v>
      </c>
      <c r="AH1801" s="13">
        <f>IF($D1801="",0,IF($E1801="",0,IF(VLOOKUP($E1801,paramètres!$E$33:$F$44,2,FALSE)&lt;=VLOOKUP($AH$18,paramètres!$E$33:$F$44,2,FALSE),V1801*$D1801,0)))</f>
        <v>0</v>
      </c>
      <c r="AI1801" s="13">
        <f>IF($D1801="",0,IF($E1801="",0,IF(VLOOKUP($E1801,paramètres!$E$33:$F$44,2,FALSE)&lt;=VLOOKUP($AI$18,paramètres!$E$33:$F$44,2,FALSE),W1801*$D1801,0)))</f>
        <v>0</v>
      </c>
      <c r="AJ1801" s="13">
        <f>IF($D1801="",0,IF($E1801="",0,IF(VLOOKUP($E1801,paramètres!$E$33:$F$44,2,FALSE)&lt;=VLOOKUP($AJ$18,paramètres!$E$33:$F$44,2,FALSE),X1801*$D1801,0)))</f>
        <v>0</v>
      </c>
      <c r="AK1801" s="13">
        <f>IF($D1801="",0,IF($E1801="",0,IF(VLOOKUP($E1801,paramètres!$E$33:$F$44,2,FALSE)&lt;=VLOOKUP($AK$18,paramètres!$E$33:$F$44,2,FALSE),Y1801*$D1801,0)))</f>
        <v>0</v>
      </c>
      <c r="AL1801" s="13">
        <f>IF($D1801="",0,IF($E1801="",0,IF(VLOOKUP($E1801,paramètres!$E$33:$F$44,2,FALSE)&lt;=VLOOKUP($AL$18,paramètres!$E$33:$F$44,2,FALSE),Z1801*$D1801,0)))</f>
        <v>0</v>
      </c>
      <c r="AM1801" s="13">
        <f>IF($D1801="",0,IF($E1801="",0,IF(VLOOKUP($E1801,paramètres!$E$33:$F$44,2,FALSE)&lt;=VLOOKUP($AM$18,paramètres!$E$33:$F$44,2,FALSE),AA1801*$D1801,0)))</f>
        <v>0</v>
      </c>
      <c r="AN1801" s="154">
        <f>IF($D1801="",0,IF($E1801="",0,IF(VLOOKUP($E1801,paramètres!$E$33:$F$44,2,FALSE)&lt;=VLOOKUP($AN$18,paramètres!$E$33:$F$44,2,FALSE),AB1801*$D1801,0)))</f>
        <v>0</v>
      </c>
      <c r="AO1801" s="149" t="str">
        <f>IF(paramètres!$B$28=1,((SUM(Q1801:Z1801)/1.02)+SUM(AA1801:AB1801))*0.0303/9*COUNT(Q1801:Y1801),IF(paramètres!$B$28=2,(SUM(Q1801:AB1801))*0.0303/9*COUNT(Q1801:Y1801),"Missing Delta option"))</f>
        <v>Missing Delta option</v>
      </c>
      <c r="AP1801" s="13" t="str">
        <f>IF(paramètres!$B$28=1,(((SUM(Q1801:Z1801)/1.02)+SUM(AA1801:AB1801))+((SUM(AC1801:AL1801)/1.02)+SUM(AM1801:AO1801)))*cotpatr,IF(paramètres!$B$28=2,(SUM(Q1801:AO1801)*cotpatr),"Missing Delta Option"))</f>
        <v>Missing Delta Option</v>
      </c>
      <c r="AQ1801" s="13" t="str" cm="1">
        <f t="array" ref="AQ1801">IF(paramètres!$B$28=1,(((SUM(Q1801:Z1801)/1.02)+SUM(AA1801:AB1801))+((SUM(AC1801:AN1801)/1.02)+SUM(AM1801:AN1801)))/12*pécule,IF(paramètres!$B$28=2,SUM(Q1801:AN1801)/12*pécule,"Missing Delta Option"))</f>
        <v>Missing Delta Option</v>
      </c>
      <c r="AR1801" s="132" t="e">
        <f>IF(paramètres!$B$28=1,(((SUM(Q1801:Z1801)/1.02)+SUM(AA1801:AB1801))+((SUM(AC1801:AN1801)/1.02)+SUM(AM1801:AN1801)))+AO1801+AP1801+AQ1801,SUM(Q1801:AN1801)+AO1801+AP1801+AQ1801)</f>
        <v>#VALUE!</v>
      </c>
    </row>
    <row r="1802" spans="1:44" x14ac:dyDescent="0.25">
      <c r="A1802" s="131"/>
      <c r="B1802" s="39"/>
      <c r="C1802" s="39"/>
      <c r="D1802" s="93"/>
      <c r="E1802" s="68"/>
      <c r="F1802" s="40"/>
      <c r="G1802" s="94"/>
      <c r="H1802" s="38"/>
      <c r="I1802" s="95"/>
      <c r="J1802" s="40"/>
      <c r="K1802" s="38"/>
      <c r="L1802" s="95"/>
      <c r="M1802" s="40"/>
      <c r="N1802" s="38"/>
      <c r="O1802" s="95"/>
      <c r="P1802" s="68"/>
      <c r="Q1802" s="226"/>
      <c r="R1802" s="227"/>
      <c r="S1802" s="227"/>
      <c r="T1802" s="227"/>
      <c r="U1802" s="227"/>
      <c r="V1802" s="227"/>
      <c r="W1802" s="227"/>
      <c r="X1802" s="227"/>
      <c r="Y1802" s="227"/>
      <c r="Z1802" s="227"/>
      <c r="AA1802" s="227"/>
      <c r="AB1802" s="228"/>
      <c r="AC1802" s="149">
        <f>IF($D1802="",0,IF($E1802="",0,IF(VLOOKUP($E1802,paramètres!$E$33:$F$44,2,FALSE)&lt;=VLOOKUP($AC$18,paramètres!$E$33:$F$44,2,FALSE),Q1802*$D1802,0)))</f>
        <v>0</v>
      </c>
      <c r="AD1802" s="13">
        <f>IF($D1802="",0,IF($E1802="",0,IF(VLOOKUP($E1802,paramètres!$E$33:$F$44,2,FALSE)&lt;=VLOOKUP($AD$18,paramètres!$E$33:$F$44,2,FALSE),R1802*$D1802,0)))</f>
        <v>0</v>
      </c>
      <c r="AE1802" s="13">
        <f>IF($D1802="",0,IF($E1802="",0,IF(VLOOKUP($E1802,paramètres!$E$33:$F$44,2,FALSE)&lt;=VLOOKUP($AE$18,paramètres!$E$33:$F$44,2,FALSE),S1802*$D1802,0)))</f>
        <v>0</v>
      </c>
      <c r="AF1802" s="13">
        <f>IF($D1802="",0,IF($E1802="",0,IF(VLOOKUP($E1802,paramètres!$E$33:$F$44,2,FALSE)&lt;=VLOOKUP($AF$18,paramètres!$E$33:$F$44,2,FALSE),T1802*$D1802,0)))</f>
        <v>0</v>
      </c>
      <c r="AG1802" s="13">
        <f>IF($D1802="",0,IF($E1802="",0,IF(VLOOKUP($E1802,paramètres!$E$33:$F$44,2,FALSE)&lt;=VLOOKUP($AG$18,paramètres!$E$33:$F$44,2,FALSE),U1802*$D1802,0)))</f>
        <v>0</v>
      </c>
      <c r="AH1802" s="13">
        <f>IF($D1802="",0,IF($E1802="",0,IF(VLOOKUP($E1802,paramètres!$E$33:$F$44,2,FALSE)&lt;=VLOOKUP($AH$18,paramètres!$E$33:$F$44,2,FALSE),V1802*$D1802,0)))</f>
        <v>0</v>
      </c>
      <c r="AI1802" s="13">
        <f>IF($D1802="",0,IF($E1802="",0,IF(VLOOKUP($E1802,paramètres!$E$33:$F$44,2,FALSE)&lt;=VLOOKUP($AI$18,paramètres!$E$33:$F$44,2,FALSE),W1802*$D1802,0)))</f>
        <v>0</v>
      </c>
      <c r="AJ1802" s="13">
        <f>IF($D1802="",0,IF($E1802="",0,IF(VLOOKUP($E1802,paramètres!$E$33:$F$44,2,FALSE)&lt;=VLOOKUP($AJ$18,paramètres!$E$33:$F$44,2,FALSE),X1802*$D1802,0)))</f>
        <v>0</v>
      </c>
      <c r="AK1802" s="13">
        <f>IF($D1802="",0,IF($E1802="",0,IF(VLOOKUP($E1802,paramètres!$E$33:$F$44,2,FALSE)&lt;=VLOOKUP($AK$18,paramètres!$E$33:$F$44,2,FALSE),Y1802*$D1802,0)))</f>
        <v>0</v>
      </c>
      <c r="AL1802" s="13">
        <f>IF($D1802="",0,IF($E1802="",0,IF(VLOOKUP($E1802,paramètres!$E$33:$F$44,2,FALSE)&lt;=VLOOKUP($AL$18,paramètres!$E$33:$F$44,2,FALSE),Z1802*$D1802,0)))</f>
        <v>0</v>
      </c>
      <c r="AM1802" s="13">
        <f>IF($D1802="",0,IF($E1802="",0,IF(VLOOKUP($E1802,paramètres!$E$33:$F$44,2,FALSE)&lt;=VLOOKUP($AM$18,paramètres!$E$33:$F$44,2,FALSE),AA1802*$D1802,0)))</f>
        <v>0</v>
      </c>
      <c r="AN1802" s="154">
        <f>IF($D1802="",0,IF($E1802="",0,IF(VLOOKUP($E1802,paramètres!$E$33:$F$44,2,FALSE)&lt;=VLOOKUP($AN$18,paramètres!$E$33:$F$44,2,FALSE),AB1802*$D1802,0)))</f>
        <v>0</v>
      </c>
      <c r="AO1802" s="149" t="str">
        <f>IF(paramètres!$B$28=1,((SUM(Q1802:Z1802)/1.02)+SUM(AA1802:AB1802))*0.0303/9*COUNT(Q1802:Y1802),IF(paramètres!$B$28=2,(SUM(Q1802:AB1802))*0.0303/9*COUNT(Q1802:Y1802),"Missing Delta option"))</f>
        <v>Missing Delta option</v>
      </c>
      <c r="AP1802" s="13" t="str">
        <f>IF(paramètres!$B$28=1,(((SUM(Q1802:Z1802)/1.02)+SUM(AA1802:AB1802))+((SUM(AC1802:AL1802)/1.02)+SUM(AM1802:AO1802)))*cotpatr,IF(paramètres!$B$28=2,(SUM(Q1802:AO1802)*cotpatr),"Missing Delta Option"))</f>
        <v>Missing Delta Option</v>
      </c>
      <c r="AQ1802" s="13" t="str" cm="1">
        <f t="array" ref="AQ1802">IF(paramètres!$B$28=1,(((SUM(Q1802:Z1802)/1.02)+SUM(AA1802:AB1802))+((SUM(AC1802:AN1802)/1.02)+SUM(AM1802:AN1802)))/12*pécule,IF(paramètres!$B$28=2,SUM(Q1802:AN1802)/12*pécule,"Missing Delta Option"))</f>
        <v>Missing Delta Option</v>
      </c>
      <c r="AR1802" s="132" t="e">
        <f>IF(paramètres!$B$28=1,(((SUM(Q1802:Z1802)/1.02)+SUM(AA1802:AB1802))+((SUM(AC1802:AN1802)/1.02)+SUM(AM1802:AN1802)))+AO1802+AP1802+AQ1802,SUM(Q1802:AN1802)+AO1802+AP1802+AQ1802)</f>
        <v>#VALUE!</v>
      </c>
    </row>
    <row r="1803" spans="1:44" x14ac:dyDescent="0.25">
      <c r="A1803" s="131"/>
      <c r="B1803" s="39"/>
      <c r="C1803" s="39"/>
      <c r="D1803" s="93"/>
      <c r="E1803" s="68"/>
      <c r="F1803" s="40"/>
      <c r="G1803" s="94"/>
      <c r="H1803" s="38"/>
      <c r="I1803" s="95"/>
      <c r="J1803" s="40"/>
      <c r="K1803" s="38"/>
      <c r="L1803" s="95"/>
      <c r="M1803" s="40"/>
      <c r="N1803" s="38"/>
      <c r="O1803" s="95"/>
      <c r="P1803" s="68"/>
      <c r="Q1803" s="226"/>
      <c r="R1803" s="227"/>
      <c r="S1803" s="227"/>
      <c r="T1803" s="227"/>
      <c r="U1803" s="227"/>
      <c r="V1803" s="227"/>
      <c r="W1803" s="227"/>
      <c r="X1803" s="227"/>
      <c r="Y1803" s="227"/>
      <c r="Z1803" s="227"/>
      <c r="AA1803" s="227"/>
      <c r="AB1803" s="228"/>
      <c r="AC1803" s="149">
        <f>IF($D1803="",0,IF($E1803="",0,IF(VLOOKUP($E1803,paramètres!$E$33:$F$44,2,FALSE)&lt;=VLOOKUP($AC$18,paramètres!$E$33:$F$44,2,FALSE),Q1803*$D1803,0)))</f>
        <v>0</v>
      </c>
      <c r="AD1803" s="13">
        <f>IF($D1803="",0,IF($E1803="",0,IF(VLOOKUP($E1803,paramètres!$E$33:$F$44,2,FALSE)&lt;=VLOOKUP($AD$18,paramètres!$E$33:$F$44,2,FALSE),R1803*$D1803,0)))</f>
        <v>0</v>
      </c>
      <c r="AE1803" s="13">
        <f>IF($D1803="",0,IF($E1803="",0,IF(VLOOKUP($E1803,paramètres!$E$33:$F$44,2,FALSE)&lt;=VLOOKUP($AE$18,paramètres!$E$33:$F$44,2,FALSE),S1803*$D1803,0)))</f>
        <v>0</v>
      </c>
      <c r="AF1803" s="13">
        <f>IF($D1803="",0,IF($E1803="",0,IF(VLOOKUP($E1803,paramètres!$E$33:$F$44,2,FALSE)&lt;=VLOOKUP($AF$18,paramètres!$E$33:$F$44,2,FALSE),T1803*$D1803,0)))</f>
        <v>0</v>
      </c>
      <c r="AG1803" s="13">
        <f>IF($D1803="",0,IF($E1803="",0,IF(VLOOKUP($E1803,paramètres!$E$33:$F$44,2,FALSE)&lt;=VLOOKUP($AG$18,paramètres!$E$33:$F$44,2,FALSE),U1803*$D1803,0)))</f>
        <v>0</v>
      </c>
      <c r="AH1803" s="13">
        <f>IF($D1803="",0,IF($E1803="",0,IF(VLOOKUP($E1803,paramètres!$E$33:$F$44,2,FALSE)&lt;=VLOOKUP($AH$18,paramètres!$E$33:$F$44,2,FALSE),V1803*$D1803,0)))</f>
        <v>0</v>
      </c>
      <c r="AI1803" s="13">
        <f>IF($D1803="",0,IF($E1803="",0,IF(VLOOKUP($E1803,paramètres!$E$33:$F$44,2,FALSE)&lt;=VLOOKUP($AI$18,paramètres!$E$33:$F$44,2,FALSE),W1803*$D1803,0)))</f>
        <v>0</v>
      </c>
      <c r="AJ1803" s="13">
        <f>IF($D1803="",0,IF($E1803="",0,IF(VLOOKUP($E1803,paramètres!$E$33:$F$44,2,FALSE)&lt;=VLOOKUP($AJ$18,paramètres!$E$33:$F$44,2,FALSE),X1803*$D1803,0)))</f>
        <v>0</v>
      </c>
      <c r="AK1803" s="13">
        <f>IF($D1803="",0,IF($E1803="",0,IF(VLOOKUP($E1803,paramètres!$E$33:$F$44,2,FALSE)&lt;=VLOOKUP($AK$18,paramètres!$E$33:$F$44,2,FALSE),Y1803*$D1803,0)))</f>
        <v>0</v>
      </c>
      <c r="AL1803" s="13">
        <f>IF($D1803="",0,IF($E1803="",0,IF(VLOOKUP($E1803,paramètres!$E$33:$F$44,2,FALSE)&lt;=VLOOKUP($AL$18,paramètres!$E$33:$F$44,2,FALSE),Z1803*$D1803,0)))</f>
        <v>0</v>
      </c>
      <c r="AM1803" s="13">
        <f>IF($D1803="",0,IF($E1803="",0,IF(VLOOKUP($E1803,paramètres!$E$33:$F$44,2,FALSE)&lt;=VLOOKUP($AM$18,paramètres!$E$33:$F$44,2,FALSE),AA1803*$D1803,0)))</f>
        <v>0</v>
      </c>
      <c r="AN1803" s="154">
        <f>IF($D1803="",0,IF($E1803="",0,IF(VLOOKUP($E1803,paramètres!$E$33:$F$44,2,FALSE)&lt;=VLOOKUP($AN$18,paramètres!$E$33:$F$44,2,FALSE),AB1803*$D1803,0)))</f>
        <v>0</v>
      </c>
      <c r="AO1803" s="149" t="str">
        <f>IF(paramètres!$B$28=1,((SUM(Q1803:Z1803)/1.02)+SUM(AA1803:AB1803))*0.0303/9*COUNT(Q1803:Y1803),IF(paramètres!$B$28=2,(SUM(Q1803:AB1803))*0.0303/9*COUNT(Q1803:Y1803),"Missing Delta option"))</f>
        <v>Missing Delta option</v>
      </c>
      <c r="AP1803" s="13" t="str">
        <f>IF(paramètres!$B$28=1,(((SUM(Q1803:Z1803)/1.02)+SUM(AA1803:AB1803))+((SUM(AC1803:AL1803)/1.02)+SUM(AM1803:AO1803)))*cotpatr,IF(paramètres!$B$28=2,(SUM(Q1803:AO1803)*cotpatr),"Missing Delta Option"))</f>
        <v>Missing Delta Option</v>
      </c>
      <c r="AQ1803" s="13" t="str" cm="1">
        <f t="array" ref="AQ1803">IF(paramètres!$B$28=1,(((SUM(Q1803:Z1803)/1.02)+SUM(AA1803:AB1803))+((SUM(AC1803:AN1803)/1.02)+SUM(AM1803:AN1803)))/12*pécule,IF(paramètres!$B$28=2,SUM(Q1803:AN1803)/12*pécule,"Missing Delta Option"))</f>
        <v>Missing Delta Option</v>
      </c>
      <c r="AR1803" s="132" t="e">
        <f>IF(paramètres!$B$28=1,(((SUM(Q1803:Z1803)/1.02)+SUM(AA1803:AB1803))+((SUM(AC1803:AN1803)/1.02)+SUM(AM1803:AN1803)))+AO1803+AP1803+AQ1803,SUM(Q1803:AN1803)+AO1803+AP1803+AQ1803)</f>
        <v>#VALUE!</v>
      </c>
    </row>
    <row r="1804" spans="1:44" x14ac:dyDescent="0.25">
      <c r="A1804" s="131"/>
      <c r="B1804" s="39"/>
      <c r="C1804" s="39"/>
      <c r="D1804" s="93"/>
      <c r="E1804" s="68"/>
      <c r="F1804" s="40"/>
      <c r="G1804" s="94"/>
      <c r="H1804" s="38"/>
      <c r="I1804" s="95"/>
      <c r="J1804" s="40"/>
      <c r="K1804" s="38"/>
      <c r="L1804" s="95"/>
      <c r="M1804" s="40"/>
      <c r="N1804" s="38"/>
      <c r="O1804" s="95"/>
      <c r="P1804" s="68"/>
      <c r="Q1804" s="226"/>
      <c r="R1804" s="227"/>
      <c r="S1804" s="227"/>
      <c r="T1804" s="227"/>
      <c r="U1804" s="227"/>
      <c r="V1804" s="227"/>
      <c r="W1804" s="227"/>
      <c r="X1804" s="227"/>
      <c r="Y1804" s="227"/>
      <c r="Z1804" s="227"/>
      <c r="AA1804" s="227"/>
      <c r="AB1804" s="228"/>
      <c r="AC1804" s="149">
        <f>IF($D1804="",0,IF($E1804="",0,IF(VLOOKUP($E1804,paramètres!$E$33:$F$44,2,FALSE)&lt;=VLOOKUP($AC$18,paramètres!$E$33:$F$44,2,FALSE),Q1804*$D1804,0)))</f>
        <v>0</v>
      </c>
      <c r="AD1804" s="13">
        <f>IF($D1804="",0,IF($E1804="",0,IF(VLOOKUP($E1804,paramètres!$E$33:$F$44,2,FALSE)&lt;=VLOOKUP($AD$18,paramètres!$E$33:$F$44,2,FALSE),R1804*$D1804,0)))</f>
        <v>0</v>
      </c>
      <c r="AE1804" s="13">
        <f>IF($D1804="",0,IF($E1804="",0,IF(VLOOKUP($E1804,paramètres!$E$33:$F$44,2,FALSE)&lt;=VLOOKUP($AE$18,paramètres!$E$33:$F$44,2,FALSE),S1804*$D1804,0)))</f>
        <v>0</v>
      </c>
      <c r="AF1804" s="13">
        <f>IF($D1804="",0,IF($E1804="",0,IF(VLOOKUP($E1804,paramètres!$E$33:$F$44,2,FALSE)&lt;=VLOOKUP($AF$18,paramètres!$E$33:$F$44,2,FALSE),T1804*$D1804,0)))</f>
        <v>0</v>
      </c>
      <c r="AG1804" s="13">
        <f>IF($D1804="",0,IF($E1804="",0,IF(VLOOKUP($E1804,paramètres!$E$33:$F$44,2,FALSE)&lt;=VLOOKUP($AG$18,paramètres!$E$33:$F$44,2,FALSE),U1804*$D1804,0)))</f>
        <v>0</v>
      </c>
      <c r="AH1804" s="13">
        <f>IF($D1804="",0,IF($E1804="",0,IF(VLOOKUP($E1804,paramètres!$E$33:$F$44,2,FALSE)&lt;=VLOOKUP($AH$18,paramètres!$E$33:$F$44,2,FALSE),V1804*$D1804,0)))</f>
        <v>0</v>
      </c>
      <c r="AI1804" s="13">
        <f>IF($D1804="",0,IF($E1804="",0,IF(VLOOKUP($E1804,paramètres!$E$33:$F$44,2,FALSE)&lt;=VLOOKUP($AI$18,paramètres!$E$33:$F$44,2,FALSE),W1804*$D1804,0)))</f>
        <v>0</v>
      </c>
      <c r="AJ1804" s="13">
        <f>IF($D1804="",0,IF($E1804="",0,IF(VLOOKUP($E1804,paramètres!$E$33:$F$44,2,FALSE)&lt;=VLOOKUP($AJ$18,paramètres!$E$33:$F$44,2,FALSE),X1804*$D1804,0)))</f>
        <v>0</v>
      </c>
      <c r="AK1804" s="13">
        <f>IF($D1804="",0,IF($E1804="",0,IF(VLOOKUP($E1804,paramètres!$E$33:$F$44,2,FALSE)&lt;=VLOOKUP($AK$18,paramètres!$E$33:$F$44,2,FALSE),Y1804*$D1804,0)))</f>
        <v>0</v>
      </c>
      <c r="AL1804" s="13">
        <f>IF($D1804="",0,IF($E1804="",0,IF(VLOOKUP($E1804,paramètres!$E$33:$F$44,2,FALSE)&lt;=VLOOKUP($AL$18,paramètres!$E$33:$F$44,2,FALSE),Z1804*$D1804,0)))</f>
        <v>0</v>
      </c>
      <c r="AM1804" s="13">
        <f>IF($D1804="",0,IF($E1804="",0,IF(VLOOKUP($E1804,paramètres!$E$33:$F$44,2,FALSE)&lt;=VLOOKUP($AM$18,paramètres!$E$33:$F$44,2,FALSE),AA1804*$D1804,0)))</f>
        <v>0</v>
      </c>
      <c r="AN1804" s="154">
        <f>IF($D1804="",0,IF($E1804="",0,IF(VLOOKUP($E1804,paramètres!$E$33:$F$44,2,FALSE)&lt;=VLOOKUP($AN$18,paramètres!$E$33:$F$44,2,FALSE),AB1804*$D1804,0)))</f>
        <v>0</v>
      </c>
      <c r="AO1804" s="149" t="str">
        <f>IF(paramètres!$B$28=1,((SUM(Q1804:Z1804)/1.02)+SUM(AA1804:AB1804))*0.0303/9*COUNT(Q1804:Y1804),IF(paramètres!$B$28=2,(SUM(Q1804:AB1804))*0.0303/9*COUNT(Q1804:Y1804),"Missing Delta option"))</f>
        <v>Missing Delta option</v>
      </c>
      <c r="AP1804" s="13" t="str">
        <f>IF(paramètres!$B$28=1,(((SUM(Q1804:Z1804)/1.02)+SUM(AA1804:AB1804))+((SUM(AC1804:AL1804)/1.02)+SUM(AM1804:AO1804)))*cotpatr,IF(paramètres!$B$28=2,(SUM(Q1804:AO1804)*cotpatr),"Missing Delta Option"))</f>
        <v>Missing Delta Option</v>
      </c>
      <c r="AQ1804" s="13" t="str" cm="1">
        <f t="array" ref="AQ1804">IF(paramètres!$B$28=1,(((SUM(Q1804:Z1804)/1.02)+SUM(AA1804:AB1804))+((SUM(AC1804:AN1804)/1.02)+SUM(AM1804:AN1804)))/12*pécule,IF(paramètres!$B$28=2,SUM(Q1804:AN1804)/12*pécule,"Missing Delta Option"))</f>
        <v>Missing Delta Option</v>
      </c>
      <c r="AR1804" s="132" t="e">
        <f>IF(paramètres!$B$28=1,(((SUM(Q1804:Z1804)/1.02)+SUM(AA1804:AB1804))+((SUM(AC1804:AN1804)/1.02)+SUM(AM1804:AN1804)))+AO1804+AP1804+AQ1804,SUM(Q1804:AN1804)+AO1804+AP1804+AQ1804)</f>
        <v>#VALUE!</v>
      </c>
    </row>
    <row r="1805" spans="1:44" x14ac:dyDescent="0.25">
      <c r="A1805" s="131"/>
      <c r="B1805" s="39"/>
      <c r="C1805" s="39"/>
      <c r="D1805" s="93"/>
      <c r="E1805" s="68"/>
      <c r="F1805" s="40"/>
      <c r="G1805" s="94"/>
      <c r="H1805" s="38"/>
      <c r="I1805" s="95"/>
      <c r="J1805" s="40"/>
      <c r="K1805" s="38"/>
      <c r="L1805" s="95"/>
      <c r="M1805" s="40"/>
      <c r="N1805" s="38"/>
      <c r="O1805" s="95"/>
      <c r="P1805" s="68"/>
      <c r="Q1805" s="226"/>
      <c r="R1805" s="227"/>
      <c r="S1805" s="227"/>
      <c r="T1805" s="227"/>
      <c r="U1805" s="227"/>
      <c r="V1805" s="227"/>
      <c r="W1805" s="227"/>
      <c r="X1805" s="227"/>
      <c r="Y1805" s="227"/>
      <c r="Z1805" s="227"/>
      <c r="AA1805" s="227"/>
      <c r="AB1805" s="228"/>
      <c r="AC1805" s="149">
        <f>IF($D1805="",0,IF($E1805="",0,IF(VLOOKUP($E1805,paramètres!$E$33:$F$44,2,FALSE)&lt;=VLOOKUP($AC$18,paramètres!$E$33:$F$44,2,FALSE),Q1805*$D1805,0)))</f>
        <v>0</v>
      </c>
      <c r="AD1805" s="13">
        <f>IF($D1805="",0,IF($E1805="",0,IF(VLOOKUP($E1805,paramètres!$E$33:$F$44,2,FALSE)&lt;=VLOOKUP($AD$18,paramètres!$E$33:$F$44,2,FALSE),R1805*$D1805,0)))</f>
        <v>0</v>
      </c>
      <c r="AE1805" s="13">
        <f>IF($D1805="",0,IF($E1805="",0,IF(VLOOKUP($E1805,paramètres!$E$33:$F$44,2,FALSE)&lt;=VLOOKUP($AE$18,paramètres!$E$33:$F$44,2,FALSE),S1805*$D1805,0)))</f>
        <v>0</v>
      </c>
      <c r="AF1805" s="13">
        <f>IF($D1805="",0,IF($E1805="",0,IF(VLOOKUP($E1805,paramètres!$E$33:$F$44,2,FALSE)&lt;=VLOOKUP($AF$18,paramètres!$E$33:$F$44,2,FALSE),T1805*$D1805,0)))</f>
        <v>0</v>
      </c>
      <c r="AG1805" s="13">
        <f>IF($D1805="",0,IF($E1805="",0,IF(VLOOKUP($E1805,paramètres!$E$33:$F$44,2,FALSE)&lt;=VLOOKUP($AG$18,paramètres!$E$33:$F$44,2,FALSE),U1805*$D1805,0)))</f>
        <v>0</v>
      </c>
      <c r="AH1805" s="13">
        <f>IF($D1805="",0,IF($E1805="",0,IF(VLOOKUP($E1805,paramètres!$E$33:$F$44,2,FALSE)&lt;=VLOOKUP($AH$18,paramètres!$E$33:$F$44,2,FALSE),V1805*$D1805,0)))</f>
        <v>0</v>
      </c>
      <c r="AI1805" s="13">
        <f>IF($D1805="",0,IF($E1805="",0,IF(VLOOKUP($E1805,paramètres!$E$33:$F$44,2,FALSE)&lt;=VLOOKUP($AI$18,paramètres!$E$33:$F$44,2,FALSE),W1805*$D1805,0)))</f>
        <v>0</v>
      </c>
      <c r="AJ1805" s="13">
        <f>IF($D1805="",0,IF($E1805="",0,IF(VLOOKUP($E1805,paramètres!$E$33:$F$44,2,FALSE)&lt;=VLOOKUP($AJ$18,paramètres!$E$33:$F$44,2,FALSE),X1805*$D1805,0)))</f>
        <v>0</v>
      </c>
      <c r="AK1805" s="13">
        <f>IF($D1805="",0,IF($E1805="",0,IF(VLOOKUP($E1805,paramètres!$E$33:$F$44,2,FALSE)&lt;=VLOOKUP($AK$18,paramètres!$E$33:$F$44,2,FALSE),Y1805*$D1805,0)))</f>
        <v>0</v>
      </c>
      <c r="AL1805" s="13">
        <f>IF($D1805="",0,IF($E1805="",0,IF(VLOOKUP($E1805,paramètres!$E$33:$F$44,2,FALSE)&lt;=VLOOKUP($AL$18,paramètres!$E$33:$F$44,2,FALSE),Z1805*$D1805,0)))</f>
        <v>0</v>
      </c>
      <c r="AM1805" s="13">
        <f>IF($D1805="",0,IF($E1805="",0,IF(VLOOKUP($E1805,paramètres!$E$33:$F$44,2,FALSE)&lt;=VLOOKUP($AM$18,paramètres!$E$33:$F$44,2,FALSE),AA1805*$D1805,0)))</f>
        <v>0</v>
      </c>
      <c r="AN1805" s="154">
        <f>IF($D1805="",0,IF($E1805="",0,IF(VLOOKUP($E1805,paramètres!$E$33:$F$44,2,FALSE)&lt;=VLOOKUP($AN$18,paramètres!$E$33:$F$44,2,FALSE),AB1805*$D1805,0)))</f>
        <v>0</v>
      </c>
      <c r="AO1805" s="149" t="str">
        <f>IF(paramètres!$B$28=1,((SUM(Q1805:Z1805)/1.02)+SUM(AA1805:AB1805))*0.0303/9*COUNT(Q1805:Y1805),IF(paramètres!$B$28=2,(SUM(Q1805:AB1805))*0.0303/9*COUNT(Q1805:Y1805),"Missing Delta option"))</f>
        <v>Missing Delta option</v>
      </c>
      <c r="AP1805" s="13" t="str">
        <f>IF(paramètres!$B$28=1,(((SUM(Q1805:Z1805)/1.02)+SUM(AA1805:AB1805))+((SUM(AC1805:AL1805)/1.02)+SUM(AM1805:AO1805)))*cotpatr,IF(paramètres!$B$28=2,(SUM(Q1805:AO1805)*cotpatr),"Missing Delta Option"))</f>
        <v>Missing Delta Option</v>
      </c>
      <c r="AQ1805" s="13" t="str" cm="1">
        <f t="array" ref="AQ1805">IF(paramètres!$B$28=1,(((SUM(Q1805:Z1805)/1.02)+SUM(AA1805:AB1805))+((SUM(AC1805:AN1805)/1.02)+SUM(AM1805:AN1805)))/12*pécule,IF(paramètres!$B$28=2,SUM(Q1805:AN1805)/12*pécule,"Missing Delta Option"))</f>
        <v>Missing Delta Option</v>
      </c>
      <c r="AR1805" s="132" t="e">
        <f>IF(paramètres!$B$28=1,(((SUM(Q1805:Z1805)/1.02)+SUM(AA1805:AB1805))+((SUM(AC1805:AN1805)/1.02)+SUM(AM1805:AN1805)))+AO1805+AP1805+AQ1805,SUM(Q1805:AN1805)+AO1805+AP1805+AQ1805)</f>
        <v>#VALUE!</v>
      </c>
    </row>
    <row r="1806" spans="1:44" x14ac:dyDescent="0.25">
      <c r="A1806" s="131"/>
      <c r="B1806" s="39"/>
      <c r="C1806" s="39"/>
      <c r="D1806" s="93"/>
      <c r="E1806" s="68"/>
      <c r="F1806" s="40"/>
      <c r="G1806" s="94"/>
      <c r="H1806" s="38"/>
      <c r="I1806" s="95"/>
      <c r="J1806" s="40"/>
      <c r="K1806" s="38"/>
      <c r="L1806" s="95"/>
      <c r="M1806" s="40"/>
      <c r="N1806" s="38"/>
      <c r="O1806" s="95"/>
      <c r="P1806" s="68"/>
      <c r="Q1806" s="226"/>
      <c r="R1806" s="227"/>
      <c r="S1806" s="227"/>
      <c r="T1806" s="227"/>
      <c r="U1806" s="227"/>
      <c r="V1806" s="227"/>
      <c r="W1806" s="227"/>
      <c r="X1806" s="227"/>
      <c r="Y1806" s="227"/>
      <c r="Z1806" s="227"/>
      <c r="AA1806" s="227"/>
      <c r="AB1806" s="228"/>
      <c r="AC1806" s="149">
        <f>IF($D1806="",0,IF($E1806="",0,IF(VLOOKUP($E1806,paramètres!$E$33:$F$44,2,FALSE)&lt;=VLOOKUP($AC$18,paramètres!$E$33:$F$44,2,FALSE),Q1806*$D1806,0)))</f>
        <v>0</v>
      </c>
      <c r="AD1806" s="13">
        <f>IF($D1806="",0,IF($E1806="",0,IF(VLOOKUP($E1806,paramètres!$E$33:$F$44,2,FALSE)&lt;=VLOOKUP($AD$18,paramètres!$E$33:$F$44,2,FALSE),R1806*$D1806,0)))</f>
        <v>0</v>
      </c>
      <c r="AE1806" s="13">
        <f>IF($D1806="",0,IF($E1806="",0,IF(VLOOKUP($E1806,paramètres!$E$33:$F$44,2,FALSE)&lt;=VLOOKUP($AE$18,paramètres!$E$33:$F$44,2,FALSE),S1806*$D1806,0)))</f>
        <v>0</v>
      </c>
      <c r="AF1806" s="13">
        <f>IF($D1806="",0,IF($E1806="",0,IF(VLOOKUP($E1806,paramètres!$E$33:$F$44,2,FALSE)&lt;=VLOOKUP($AF$18,paramètres!$E$33:$F$44,2,FALSE),T1806*$D1806,0)))</f>
        <v>0</v>
      </c>
      <c r="AG1806" s="13">
        <f>IF($D1806="",0,IF($E1806="",0,IF(VLOOKUP($E1806,paramètres!$E$33:$F$44,2,FALSE)&lt;=VLOOKUP($AG$18,paramètres!$E$33:$F$44,2,FALSE),U1806*$D1806,0)))</f>
        <v>0</v>
      </c>
      <c r="AH1806" s="13">
        <f>IF($D1806="",0,IF($E1806="",0,IF(VLOOKUP($E1806,paramètres!$E$33:$F$44,2,FALSE)&lt;=VLOOKUP($AH$18,paramètres!$E$33:$F$44,2,FALSE),V1806*$D1806,0)))</f>
        <v>0</v>
      </c>
      <c r="AI1806" s="13">
        <f>IF($D1806="",0,IF($E1806="",0,IF(VLOOKUP($E1806,paramètres!$E$33:$F$44,2,FALSE)&lt;=VLOOKUP($AI$18,paramètres!$E$33:$F$44,2,FALSE),W1806*$D1806,0)))</f>
        <v>0</v>
      </c>
      <c r="AJ1806" s="13">
        <f>IF($D1806="",0,IF($E1806="",0,IF(VLOOKUP($E1806,paramètres!$E$33:$F$44,2,FALSE)&lt;=VLOOKUP($AJ$18,paramètres!$E$33:$F$44,2,FALSE),X1806*$D1806,0)))</f>
        <v>0</v>
      </c>
      <c r="AK1806" s="13">
        <f>IF($D1806="",0,IF($E1806="",0,IF(VLOOKUP($E1806,paramètres!$E$33:$F$44,2,FALSE)&lt;=VLOOKUP($AK$18,paramètres!$E$33:$F$44,2,FALSE),Y1806*$D1806,0)))</f>
        <v>0</v>
      </c>
      <c r="AL1806" s="13">
        <f>IF($D1806="",0,IF($E1806="",0,IF(VLOOKUP($E1806,paramètres!$E$33:$F$44,2,FALSE)&lt;=VLOOKUP($AL$18,paramètres!$E$33:$F$44,2,FALSE),Z1806*$D1806,0)))</f>
        <v>0</v>
      </c>
      <c r="AM1806" s="13">
        <f>IF($D1806="",0,IF($E1806="",0,IF(VLOOKUP($E1806,paramètres!$E$33:$F$44,2,FALSE)&lt;=VLOOKUP($AM$18,paramètres!$E$33:$F$44,2,FALSE),AA1806*$D1806,0)))</f>
        <v>0</v>
      </c>
      <c r="AN1806" s="154">
        <f>IF($D1806="",0,IF($E1806="",0,IF(VLOOKUP($E1806,paramètres!$E$33:$F$44,2,FALSE)&lt;=VLOOKUP($AN$18,paramètres!$E$33:$F$44,2,FALSE),AB1806*$D1806,0)))</f>
        <v>0</v>
      </c>
      <c r="AO1806" s="149" t="str">
        <f>IF(paramètres!$B$28=1,((SUM(Q1806:Z1806)/1.02)+SUM(AA1806:AB1806))*0.0303/9*COUNT(Q1806:Y1806),IF(paramètres!$B$28=2,(SUM(Q1806:AB1806))*0.0303/9*COUNT(Q1806:Y1806),"Missing Delta option"))</f>
        <v>Missing Delta option</v>
      </c>
      <c r="AP1806" s="13" t="str">
        <f>IF(paramètres!$B$28=1,(((SUM(Q1806:Z1806)/1.02)+SUM(AA1806:AB1806))+((SUM(AC1806:AL1806)/1.02)+SUM(AM1806:AO1806)))*cotpatr,IF(paramètres!$B$28=2,(SUM(Q1806:AO1806)*cotpatr),"Missing Delta Option"))</f>
        <v>Missing Delta Option</v>
      </c>
      <c r="AQ1806" s="13" t="str" cm="1">
        <f t="array" ref="AQ1806">IF(paramètres!$B$28=1,(((SUM(Q1806:Z1806)/1.02)+SUM(AA1806:AB1806))+((SUM(AC1806:AN1806)/1.02)+SUM(AM1806:AN1806)))/12*pécule,IF(paramètres!$B$28=2,SUM(Q1806:AN1806)/12*pécule,"Missing Delta Option"))</f>
        <v>Missing Delta Option</v>
      </c>
      <c r="AR1806" s="132" t="e">
        <f>IF(paramètres!$B$28=1,(((SUM(Q1806:Z1806)/1.02)+SUM(AA1806:AB1806))+((SUM(AC1806:AN1806)/1.02)+SUM(AM1806:AN1806)))+AO1806+AP1806+AQ1806,SUM(Q1806:AN1806)+AO1806+AP1806+AQ1806)</f>
        <v>#VALUE!</v>
      </c>
    </row>
    <row r="1807" spans="1:44" x14ac:dyDescent="0.25">
      <c r="A1807" s="131"/>
      <c r="B1807" s="39"/>
      <c r="C1807" s="39"/>
      <c r="D1807" s="93"/>
      <c r="E1807" s="68"/>
      <c r="F1807" s="40"/>
      <c r="G1807" s="94"/>
      <c r="H1807" s="38"/>
      <c r="I1807" s="95"/>
      <c r="J1807" s="40"/>
      <c r="K1807" s="38"/>
      <c r="L1807" s="95"/>
      <c r="M1807" s="40"/>
      <c r="N1807" s="38"/>
      <c r="O1807" s="95"/>
      <c r="P1807" s="68"/>
      <c r="Q1807" s="226"/>
      <c r="R1807" s="227"/>
      <c r="S1807" s="227"/>
      <c r="T1807" s="227"/>
      <c r="U1807" s="227"/>
      <c r="V1807" s="227"/>
      <c r="W1807" s="227"/>
      <c r="X1807" s="227"/>
      <c r="Y1807" s="227"/>
      <c r="Z1807" s="227"/>
      <c r="AA1807" s="227"/>
      <c r="AB1807" s="228"/>
      <c r="AC1807" s="149">
        <f>IF($D1807="",0,IF($E1807="",0,IF(VLOOKUP($E1807,paramètres!$E$33:$F$44,2,FALSE)&lt;=VLOOKUP($AC$18,paramètres!$E$33:$F$44,2,FALSE),Q1807*$D1807,0)))</f>
        <v>0</v>
      </c>
      <c r="AD1807" s="13">
        <f>IF($D1807="",0,IF($E1807="",0,IF(VLOOKUP($E1807,paramètres!$E$33:$F$44,2,FALSE)&lt;=VLOOKUP($AD$18,paramètres!$E$33:$F$44,2,FALSE),R1807*$D1807,0)))</f>
        <v>0</v>
      </c>
      <c r="AE1807" s="13">
        <f>IF($D1807="",0,IF($E1807="",0,IF(VLOOKUP($E1807,paramètres!$E$33:$F$44,2,FALSE)&lt;=VLOOKUP($AE$18,paramètres!$E$33:$F$44,2,FALSE),S1807*$D1807,0)))</f>
        <v>0</v>
      </c>
      <c r="AF1807" s="13">
        <f>IF($D1807="",0,IF($E1807="",0,IF(VLOOKUP($E1807,paramètres!$E$33:$F$44,2,FALSE)&lt;=VLOOKUP($AF$18,paramètres!$E$33:$F$44,2,FALSE),T1807*$D1807,0)))</f>
        <v>0</v>
      </c>
      <c r="AG1807" s="13">
        <f>IF($D1807="",0,IF($E1807="",0,IF(VLOOKUP($E1807,paramètres!$E$33:$F$44,2,FALSE)&lt;=VLOOKUP($AG$18,paramètres!$E$33:$F$44,2,FALSE),U1807*$D1807,0)))</f>
        <v>0</v>
      </c>
      <c r="AH1807" s="13">
        <f>IF($D1807="",0,IF($E1807="",0,IF(VLOOKUP($E1807,paramètres!$E$33:$F$44,2,FALSE)&lt;=VLOOKUP($AH$18,paramètres!$E$33:$F$44,2,FALSE),V1807*$D1807,0)))</f>
        <v>0</v>
      </c>
      <c r="AI1807" s="13">
        <f>IF($D1807="",0,IF($E1807="",0,IF(VLOOKUP($E1807,paramètres!$E$33:$F$44,2,FALSE)&lt;=VLOOKUP($AI$18,paramètres!$E$33:$F$44,2,FALSE),W1807*$D1807,0)))</f>
        <v>0</v>
      </c>
      <c r="AJ1807" s="13">
        <f>IF($D1807="",0,IF($E1807="",0,IF(VLOOKUP($E1807,paramètres!$E$33:$F$44,2,FALSE)&lt;=VLOOKUP($AJ$18,paramètres!$E$33:$F$44,2,FALSE),X1807*$D1807,0)))</f>
        <v>0</v>
      </c>
      <c r="AK1807" s="13">
        <f>IF($D1807="",0,IF($E1807="",0,IF(VLOOKUP($E1807,paramètres!$E$33:$F$44,2,FALSE)&lt;=VLOOKUP($AK$18,paramètres!$E$33:$F$44,2,FALSE),Y1807*$D1807,0)))</f>
        <v>0</v>
      </c>
      <c r="AL1807" s="13">
        <f>IF($D1807="",0,IF($E1807="",0,IF(VLOOKUP($E1807,paramètres!$E$33:$F$44,2,FALSE)&lt;=VLOOKUP($AL$18,paramètres!$E$33:$F$44,2,FALSE),Z1807*$D1807,0)))</f>
        <v>0</v>
      </c>
      <c r="AM1807" s="13">
        <f>IF($D1807="",0,IF($E1807="",0,IF(VLOOKUP($E1807,paramètres!$E$33:$F$44,2,FALSE)&lt;=VLOOKUP($AM$18,paramètres!$E$33:$F$44,2,FALSE),AA1807*$D1807,0)))</f>
        <v>0</v>
      </c>
      <c r="AN1807" s="154">
        <f>IF($D1807="",0,IF($E1807="",0,IF(VLOOKUP($E1807,paramètres!$E$33:$F$44,2,FALSE)&lt;=VLOOKUP($AN$18,paramètres!$E$33:$F$44,2,FALSE),AB1807*$D1807,0)))</f>
        <v>0</v>
      </c>
      <c r="AO1807" s="149" t="str">
        <f>IF(paramètres!$B$28=1,((SUM(Q1807:Z1807)/1.02)+SUM(AA1807:AB1807))*0.0303/9*COUNT(Q1807:Y1807),IF(paramètres!$B$28=2,(SUM(Q1807:AB1807))*0.0303/9*COUNT(Q1807:Y1807),"Missing Delta option"))</f>
        <v>Missing Delta option</v>
      </c>
      <c r="AP1807" s="13" t="str">
        <f>IF(paramètres!$B$28=1,(((SUM(Q1807:Z1807)/1.02)+SUM(AA1807:AB1807))+((SUM(AC1807:AL1807)/1.02)+SUM(AM1807:AO1807)))*cotpatr,IF(paramètres!$B$28=2,(SUM(Q1807:AO1807)*cotpatr),"Missing Delta Option"))</f>
        <v>Missing Delta Option</v>
      </c>
      <c r="AQ1807" s="13" t="str" cm="1">
        <f t="array" ref="AQ1807">IF(paramètres!$B$28=1,(((SUM(Q1807:Z1807)/1.02)+SUM(AA1807:AB1807))+((SUM(AC1807:AN1807)/1.02)+SUM(AM1807:AN1807)))/12*pécule,IF(paramètres!$B$28=2,SUM(Q1807:AN1807)/12*pécule,"Missing Delta Option"))</f>
        <v>Missing Delta Option</v>
      </c>
      <c r="AR1807" s="132" t="e">
        <f>IF(paramètres!$B$28=1,(((SUM(Q1807:Z1807)/1.02)+SUM(AA1807:AB1807))+((SUM(AC1807:AN1807)/1.02)+SUM(AM1807:AN1807)))+AO1807+AP1807+AQ1807,SUM(Q1807:AN1807)+AO1807+AP1807+AQ1807)</f>
        <v>#VALUE!</v>
      </c>
    </row>
    <row r="1808" spans="1:44" x14ac:dyDescent="0.25">
      <c r="A1808" s="131"/>
      <c r="B1808" s="39"/>
      <c r="C1808" s="39"/>
      <c r="D1808" s="93"/>
      <c r="E1808" s="68"/>
      <c r="F1808" s="40"/>
      <c r="G1808" s="94"/>
      <c r="H1808" s="38"/>
      <c r="I1808" s="95"/>
      <c r="J1808" s="40"/>
      <c r="K1808" s="38"/>
      <c r="L1808" s="95"/>
      <c r="M1808" s="40"/>
      <c r="N1808" s="38"/>
      <c r="O1808" s="95"/>
      <c r="P1808" s="68"/>
      <c r="Q1808" s="226"/>
      <c r="R1808" s="227"/>
      <c r="S1808" s="227"/>
      <c r="T1808" s="227"/>
      <c r="U1808" s="227"/>
      <c r="V1808" s="227"/>
      <c r="W1808" s="227"/>
      <c r="X1808" s="227"/>
      <c r="Y1808" s="227"/>
      <c r="Z1808" s="227"/>
      <c r="AA1808" s="227"/>
      <c r="AB1808" s="228"/>
      <c r="AC1808" s="149">
        <f>IF($D1808="",0,IF($E1808="",0,IF(VLOOKUP($E1808,paramètres!$E$33:$F$44,2,FALSE)&lt;=VLOOKUP($AC$18,paramètres!$E$33:$F$44,2,FALSE),Q1808*$D1808,0)))</f>
        <v>0</v>
      </c>
      <c r="AD1808" s="13">
        <f>IF($D1808="",0,IF($E1808="",0,IF(VLOOKUP($E1808,paramètres!$E$33:$F$44,2,FALSE)&lt;=VLOOKUP($AD$18,paramètres!$E$33:$F$44,2,FALSE),R1808*$D1808,0)))</f>
        <v>0</v>
      </c>
      <c r="AE1808" s="13">
        <f>IF($D1808="",0,IF($E1808="",0,IF(VLOOKUP($E1808,paramètres!$E$33:$F$44,2,FALSE)&lt;=VLOOKUP($AE$18,paramètres!$E$33:$F$44,2,FALSE),S1808*$D1808,0)))</f>
        <v>0</v>
      </c>
      <c r="AF1808" s="13">
        <f>IF($D1808="",0,IF($E1808="",0,IF(VLOOKUP($E1808,paramètres!$E$33:$F$44,2,FALSE)&lt;=VLOOKUP($AF$18,paramètres!$E$33:$F$44,2,FALSE),T1808*$D1808,0)))</f>
        <v>0</v>
      </c>
      <c r="AG1808" s="13">
        <f>IF($D1808="",0,IF($E1808="",0,IF(VLOOKUP($E1808,paramètres!$E$33:$F$44,2,FALSE)&lt;=VLOOKUP($AG$18,paramètres!$E$33:$F$44,2,FALSE),U1808*$D1808,0)))</f>
        <v>0</v>
      </c>
      <c r="AH1808" s="13">
        <f>IF($D1808="",0,IF($E1808="",0,IF(VLOOKUP($E1808,paramètres!$E$33:$F$44,2,FALSE)&lt;=VLOOKUP($AH$18,paramètres!$E$33:$F$44,2,FALSE),V1808*$D1808,0)))</f>
        <v>0</v>
      </c>
      <c r="AI1808" s="13">
        <f>IF($D1808="",0,IF($E1808="",0,IF(VLOOKUP($E1808,paramètres!$E$33:$F$44,2,FALSE)&lt;=VLOOKUP($AI$18,paramètres!$E$33:$F$44,2,FALSE),W1808*$D1808,0)))</f>
        <v>0</v>
      </c>
      <c r="AJ1808" s="13">
        <f>IF($D1808="",0,IF($E1808="",0,IF(VLOOKUP($E1808,paramètres!$E$33:$F$44,2,FALSE)&lt;=VLOOKUP($AJ$18,paramètres!$E$33:$F$44,2,FALSE),X1808*$D1808,0)))</f>
        <v>0</v>
      </c>
      <c r="AK1808" s="13">
        <f>IF($D1808="",0,IF($E1808="",0,IF(VLOOKUP($E1808,paramètres!$E$33:$F$44,2,FALSE)&lt;=VLOOKUP($AK$18,paramètres!$E$33:$F$44,2,FALSE),Y1808*$D1808,0)))</f>
        <v>0</v>
      </c>
      <c r="AL1808" s="13">
        <f>IF($D1808="",0,IF($E1808="",0,IF(VLOOKUP($E1808,paramètres!$E$33:$F$44,2,FALSE)&lt;=VLOOKUP($AL$18,paramètres!$E$33:$F$44,2,FALSE),Z1808*$D1808,0)))</f>
        <v>0</v>
      </c>
      <c r="AM1808" s="13">
        <f>IF($D1808="",0,IF($E1808="",0,IF(VLOOKUP($E1808,paramètres!$E$33:$F$44,2,FALSE)&lt;=VLOOKUP($AM$18,paramètres!$E$33:$F$44,2,FALSE),AA1808*$D1808,0)))</f>
        <v>0</v>
      </c>
      <c r="AN1808" s="154">
        <f>IF($D1808="",0,IF($E1808="",0,IF(VLOOKUP($E1808,paramètres!$E$33:$F$44,2,FALSE)&lt;=VLOOKUP($AN$18,paramètres!$E$33:$F$44,2,FALSE),AB1808*$D1808,0)))</f>
        <v>0</v>
      </c>
      <c r="AO1808" s="149" t="str">
        <f>IF(paramètres!$B$28=1,((SUM(Q1808:Z1808)/1.02)+SUM(AA1808:AB1808))*0.0303/9*COUNT(Q1808:Y1808),IF(paramètres!$B$28=2,(SUM(Q1808:AB1808))*0.0303/9*COUNT(Q1808:Y1808),"Missing Delta option"))</f>
        <v>Missing Delta option</v>
      </c>
      <c r="AP1808" s="13" t="str">
        <f>IF(paramètres!$B$28=1,(((SUM(Q1808:Z1808)/1.02)+SUM(AA1808:AB1808))+((SUM(AC1808:AL1808)/1.02)+SUM(AM1808:AO1808)))*cotpatr,IF(paramètres!$B$28=2,(SUM(Q1808:AO1808)*cotpatr),"Missing Delta Option"))</f>
        <v>Missing Delta Option</v>
      </c>
      <c r="AQ1808" s="13" t="str" cm="1">
        <f t="array" ref="AQ1808">IF(paramètres!$B$28=1,(((SUM(Q1808:Z1808)/1.02)+SUM(AA1808:AB1808))+((SUM(AC1808:AN1808)/1.02)+SUM(AM1808:AN1808)))/12*pécule,IF(paramètres!$B$28=2,SUM(Q1808:AN1808)/12*pécule,"Missing Delta Option"))</f>
        <v>Missing Delta Option</v>
      </c>
      <c r="AR1808" s="132" t="e">
        <f>IF(paramètres!$B$28=1,(((SUM(Q1808:Z1808)/1.02)+SUM(AA1808:AB1808))+((SUM(AC1808:AN1808)/1.02)+SUM(AM1808:AN1808)))+AO1808+AP1808+AQ1808,SUM(Q1808:AN1808)+AO1808+AP1808+AQ1808)</f>
        <v>#VALUE!</v>
      </c>
    </row>
    <row r="1809" spans="1:44" x14ac:dyDescent="0.25">
      <c r="A1809" s="131"/>
      <c r="B1809" s="39"/>
      <c r="C1809" s="39"/>
      <c r="D1809" s="93"/>
      <c r="E1809" s="68"/>
      <c r="F1809" s="40"/>
      <c r="G1809" s="94"/>
      <c r="H1809" s="38"/>
      <c r="I1809" s="95"/>
      <c r="J1809" s="40"/>
      <c r="K1809" s="38"/>
      <c r="L1809" s="95"/>
      <c r="M1809" s="40"/>
      <c r="N1809" s="38"/>
      <c r="O1809" s="95"/>
      <c r="P1809" s="68"/>
      <c r="Q1809" s="226"/>
      <c r="R1809" s="227"/>
      <c r="S1809" s="227"/>
      <c r="T1809" s="227"/>
      <c r="U1809" s="227"/>
      <c r="V1809" s="227"/>
      <c r="W1809" s="227"/>
      <c r="X1809" s="227"/>
      <c r="Y1809" s="227"/>
      <c r="Z1809" s="227"/>
      <c r="AA1809" s="227"/>
      <c r="AB1809" s="228"/>
      <c r="AC1809" s="149">
        <f>IF($D1809="",0,IF($E1809="",0,IF(VLOOKUP($E1809,paramètres!$E$33:$F$44,2,FALSE)&lt;=VLOOKUP($AC$18,paramètres!$E$33:$F$44,2,FALSE),Q1809*$D1809,0)))</f>
        <v>0</v>
      </c>
      <c r="AD1809" s="13">
        <f>IF($D1809="",0,IF($E1809="",0,IF(VLOOKUP($E1809,paramètres!$E$33:$F$44,2,FALSE)&lt;=VLOOKUP($AD$18,paramètres!$E$33:$F$44,2,FALSE),R1809*$D1809,0)))</f>
        <v>0</v>
      </c>
      <c r="AE1809" s="13">
        <f>IF($D1809="",0,IF($E1809="",0,IF(VLOOKUP($E1809,paramètres!$E$33:$F$44,2,FALSE)&lt;=VLOOKUP($AE$18,paramètres!$E$33:$F$44,2,FALSE),S1809*$D1809,0)))</f>
        <v>0</v>
      </c>
      <c r="AF1809" s="13">
        <f>IF($D1809="",0,IF($E1809="",0,IF(VLOOKUP($E1809,paramètres!$E$33:$F$44,2,FALSE)&lt;=VLOOKUP($AF$18,paramètres!$E$33:$F$44,2,FALSE),T1809*$D1809,0)))</f>
        <v>0</v>
      </c>
      <c r="AG1809" s="13">
        <f>IF($D1809="",0,IF($E1809="",0,IF(VLOOKUP($E1809,paramètres!$E$33:$F$44,2,FALSE)&lt;=VLOOKUP($AG$18,paramètres!$E$33:$F$44,2,FALSE),U1809*$D1809,0)))</f>
        <v>0</v>
      </c>
      <c r="AH1809" s="13">
        <f>IF($D1809="",0,IF($E1809="",0,IF(VLOOKUP($E1809,paramètres!$E$33:$F$44,2,FALSE)&lt;=VLOOKUP($AH$18,paramètres!$E$33:$F$44,2,FALSE),V1809*$D1809,0)))</f>
        <v>0</v>
      </c>
      <c r="AI1809" s="13">
        <f>IF($D1809="",0,IF($E1809="",0,IF(VLOOKUP($E1809,paramètres!$E$33:$F$44,2,FALSE)&lt;=VLOOKUP($AI$18,paramètres!$E$33:$F$44,2,FALSE),W1809*$D1809,0)))</f>
        <v>0</v>
      </c>
      <c r="AJ1809" s="13">
        <f>IF($D1809="",0,IF($E1809="",0,IF(VLOOKUP($E1809,paramètres!$E$33:$F$44,2,FALSE)&lt;=VLOOKUP($AJ$18,paramètres!$E$33:$F$44,2,FALSE),X1809*$D1809,0)))</f>
        <v>0</v>
      </c>
      <c r="AK1809" s="13">
        <f>IF($D1809="",0,IF($E1809="",0,IF(VLOOKUP($E1809,paramètres!$E$33:$F$44,2,FALSE)&lt;=VLOOKUP($AK$18,paramètres!$E$33:$F$44,2,FALSE),Y1809*$D1809,0)))</f>
        <v>0</v>
      </c>
      <c r="AL1809" s="13">
        <f>IF($D1809="",0,IF($E1809="",0,IF(VLOOKUP($E1809,paramètres!$E$33:$F$44,2,FALSE)&lt;=VLOOKUP($AL$18,paramètres!$E$33:$F$44,2,FALSE),Z1809*$D1809,0)))</f>
        <v>0</v>
      </c>
      <c r="AM1809" s="13">
        <f>IF($D1809="",0,IF($E1809="",0,IF(VLOOKUP($E1809,paramètres!$E$33:$F$44,2,FALSE)&lt;=VLOOKUP($AM$18,paramètres!$E$33:$F$44,2,FALSE),AA1809*$D1809,0)))</f>
        <v>0</v>
      </c>
      <c r="AN1809" s="154">
        <f>IF($D1809="",0,IF($E1809="",0,IF(VLOOKUP($E1809,paramètres!$E$33:$F$44,2,FALSE)&lt;=VLOOKUP($AN$18,paramètres!$E$33:$F$44,2,FALSE),AB1809*$D1809,0)))</f>
        <v>0</v>
      </c>
      <c r="AO1809" s="149" t="str">
        <f>IF(paramètres!$B$28=1,((SUM(Q1809:Z1809)/1.02)+SUM(AA1809:AB1809))*0.0303/9*COUNT(Q1809:Y1809),IF(paramètres!$B$28=2,(SUM(Q1809:AB1809))*0.0303/9*COUNT(Q1809:Y1809),"Missing Delta option"))</f>
        <v>Missing Delta option</v>
      </c>
      <c r="AP1809" s="13" t="str">
        <f>IF(paramètres!$B$28=1,(((SUM(Q1809:Z1809)/1.02)+SUM(AA1809:AB1809))+((SUM(AC1809:AL1809)/1.02)+SUM(AM1809:AO1809)))*cotpatr,IF(paramètres!$B$28=2,(SUM(Q1809:AO1809)*cotpatr),"Missing Delta Option"))</f>
        <v>Missing Delta Option</v>
      </c>
      <c r="AQ1809" s="13" t="str" cm="1">
        <f t="array" ref="AQ1809">IF(paramètres!$B$28=1,(((SUM(Q1809:Z1809)/1.02)+SUM(AA1809:AB1809))+((SUM(AC1809:AN1809)/1.02)+SUM(AM1809:AN1809)))/12*pécule,IF(paramètres!$B$28=2,SUM(Q1809:AN1809)/12*pécule,"Missing Delta Option"))</f>
        <v>Missing Delta Option</v>
      </c>
      <c r="AR1809" s="132" t="e">
        <f>IF(paramètres!$B$28=1,(((SUM(Q1809:Z1809)/1.02)+SUM(AA1809:AB1809))+((SUM(AC1809:AN1809)/1.02)+SUM(AM1809:AN1809)))+AO1809+AP1809+AQ1809,SUM(Q1809:AN1809)+AO1809+AP1809+AQ1809)</f>
        <v>#VALUE!</v>
      </c>
    </row>
    <row r="1810" spans="1:44" x14ac:dyDescent="0.25">
      <c r="A1810" s="131"/>
      <c r="B1810" s="39"/>
      <c r="C1810" s="39"/>
      <c r="D1810" s="93"/>
      <c r="E1810" s="68"/>
      <c r="F1810" s="40"/>
      <c r="G1810" s="94"/>
      <c r="H1810" s="38"/>
      <c r="I1810" s="95"/>
      <c r="J1810" s="40"/>
      <c r="K1810" s="38"/>
      <c r="L1810" s="95"/>
      <c r="M1810" s="40"/>
      <c r="N1810" s="38"/>
      <c r="O1810" s="95"/>
      <c r="P1810" s="68"/>
      <c r="Q1810" s="226"/>
      <c r="R1810" s="227"/>
      <c r="S1810" s="227"/>
      <c r="T1810" s="227"/>
      <c r="U1810" s="227"/>
      <c r="V1810" s="227"/>
      <c r="W1810" s="227"/>
      <c r="X1810" s="227"/>
      <c r="Y1810" s="227"/>
      <c r="Z1810" s="227"/>
      <c r="AA1810" s="227"/>
      <c r="AB1810" s="228"/>
      <c r="AC1810" s="149">
        <f>IF($D1810="",0,IF($E1810="",0,IF(VLOOKUP($E1810,paramètres!$E$33:$F$44,2,FALSE)&lt;=VLOOKUP($AC$18,paramètres!$E$33:$F$44,2,FALSE),Q1810*$D1810,0)))</f>
        <v>0</v>
      </c>
      <c r="AD1810" s="13">
        <f>IF($D1810="",0,IF($E1810="",0,IF(VLOOKUP($E1810,paramètres!$E$33:$F$44,2,FALSE)&lt;=VLOOKUP($AD$18,paramètres!$E$33:$F$44,2,FALSE),R1810*$D1810,0)))</f>
        <v>0</v>
      </c>
      <c r="AE1810" s="13">
        <f>IF($D1810="",0,IF($E1810="",0,IF(VLOOKUP($E1810,paramètres!$E$33:$F$44,2,FALSE)&lt;=VLOOKUP($AE$18,paramètres!$E$33:$F$44,2,FALSE),S1810*$D1810,0)))</f>
        <v>0</v>
      </c>
      <c r="AF1810" s="13">
        <f>IF($D1810="",0,IF($E1810="",0,IF(VLOOKUP($E1810,paramètres!$E$33:$F$44,2,FALSE)&lt;=VLOOKUP($AF$18,paramètres!$E$33:$F$44,2,FALSE),T1810*$D1810,0)))</f>
        <v>0</v>
      </c>
      <c r="AG1810" s="13">
        <f>IF($D1810="",0,IF($E1810="",0,IF(VLOOKUP($E1810,paramètres!$E$33:$F$44,2,FALSE)&lt;=VLOOKUP($AG$18,paramètres!$E$33:$F$44,2,FALSE),U1810*$D1810,0)))</f>
        <v>0</v>
      </c>
      <c r="AH1810" s="13">
        <f>IF($D1810="",0,IF($E1810="",0,IF(VLOOKUP($E1810,paramètres!$E$33:$F$44,2,FALSE)&lt;=VLOOKUP($AH$18,paramètres!$E$33:$F$44,2,FALSE),V1810*$D1810,0)))</f>
        <v>0</v>
      </c>
      <c r="AI1810" s="13">
        <f>IF($D1810="",0,IF($E1810="",0,IF(VLOOKUP($E1810,paramètres!$E$33:$F$44,2,FALSE)&lt;=VLOOKUP($AI$18,paramètres!$E$33:$F$44,2,FALSE),W1810*$D1810,0)))</f>
        <v>0</v>
      </c>
      <c r="AJ1810" s="13">
        <f>IF($D1810="",0,IF($E1810="",0,IF(VLOOKUP($E1810,paramètres!$E$33:$F$44,2,FALSE)&lt;=VLOOKUP($AJ$18,paramètres!$E$33:$F$44,2,FALSE),X1810*$D1810,0)))</f>
        <v>0</v>
      </c>
      <c r="AK1810" s="13">
        <f>IF($D1810="",0,IF($E1810="",0,IF(VLOOKUP($E1810,paramètres!$E$33:$F$44,2,FALSE)&lt;=VLOOKUP($AK$18,paramètres!$E$33:$F$44,2,FALSE),Y1810*$D1810,0)))</f>
        <v>0</v>
      </c>
      <c r="AL1810" s="13">
        <f>IF($D1810="",0,IF($E1810="",0,IF(VLOOKUP($E1810,paramètres!$E$33:$F$44,2,FALSE)&lt;=VLOOKUP($AL$18,paramètres!$E$33:$F$44,2,FALSE),Z1810*$D1810,0)))</f>
        <v>0</v>
      </c>
      <c r="AM1810" s="13">
        <f>IF($D1810="",0,IF($E1810="",0,IF(VLOOKUP($E1810,paramètres!$E$33:$F$44,2,FALSE)&lt;=VLOOKUP($AM$18,paramètres!$E$33:$F$44,2,FALSE),AA1810*$D1810,0)))</f>
        <v>0</v>
      </c>
      <c r="AN1810" s="154">
        <f>IF($D1810="",0,IF($E1810="",0,IF(VLOOKUP($E1810,paramètres!$E$33:$F$44,2,FALSE)&lt;=VLOOKUP($AN$18,paramètres!$E$33:$F$44,2,FALSE),AB1810*$D1810,0)))</f>
        <v>0</v>
      </c>
      <c r="AO1810" s="149" t="str">
        <f>IF(paramètres!$B$28=1,((SUM(Q1810:Z1810)/1.02)+SUM(AA1810:AB1810))*0.0303/9*COUNT(Q1810:Y1810),IF(paramètres!$B$28=2,(SUM(Q1810:AB1810))*0.0303/9*COUNT(Q1810:Y1810),"Missing Delta option"))</f>
        <v>Missing Delta option</v>
      </c>
      <c r="AP1810" s="13" t="str">
        <f>IF(paramètres!$B$28=1,(((SUM(Q1810:Z1810)/1.02)+SUM(AA1810:AB1810))+((SUM(AC1810:AL1810)/1.02)+SUM(AM1810:AO1810)))*cotpatr,IF(paramètres!$B$28=2,(SUM(Q1810:AO1810)*cotpatr),"Missing Delta Option"))</f>
        <v>Missing Delta Option</v>
      </c>
      <c r="AQ1810" s="13" t="str" cm="1">
        <f t="array" ref="AQ1810">IF(paramètres!$B$28=1,(((SUM(Q1810:Z1810)/1.02)+SUM(AA1810:AB1810))+((SUM(AC1810:AN1810)/1.02)+SUM(AM1810:AN1810)))/12*pécule,IF(paramètres!$B$28=2,SUM(Q1810:AN1810)/12*pécule,"Missing Delta Option"))</f>
        <v>Missing Delta Option</v>
      </c>
      <c r="AR1810" s="132" t="e">
        <f>IF(paramètres!$B$28=1,(((SUM(Q1810:Z1810)/1.02)+SUM(AA1810:AB1810))+((SUM(AC1810:AN1810)/1.02)+SUM(AM1810:AN1810)))+AO1810+AP1810+AQ1810,SUM(Q1810:AN1810)+AO1810+AP1810+AQ1810)</f>
        <v>#VALUE!</v>
      </c>
    </row>
    <row r="1811" spans="1:44" x14ac:dyDescent="0.25">
      <c r="A1811" s="131"/>
      <c r="B1811" s="39"/>
      <c r="C1811" s="39"/>
      <c r="D1811" s="93"/>
      <c r="E1811" s="68"/>
      <c r="F1811" s="40"/>
      <c r="G1811" s="94"/>
      <c r="H1811" s="38"/>
      <c r="I1811" s="95"/>
      <c r="J1811" s="40"/>
      <c r="K1811" s="38"/>
      <c r="L1811" s="95"/>
      <c r="M1811" s="40"/>
      <c r="N1811" s="38"/>
      <c r="O1811" s="95"/>
      <c r="P1811" s="68"/>
      <c r="Q1811" s="226"/>
      <c r="R1811" s="227"/>
      <c r="S1811" s="227"/>
      <c r="T1811" s="227"/>
      <c r="U1811" s="227"/>
      <c r="V1811" s="227"/>
      <c r="W1811" s="227"/>
      <c r="X1811" s="227"/>
      <c r="Y1811" s="227"/>
      <c r="Z1811" s="227"/>
      <c r="AA1811" s="227"/>
      <c r="AB1811" s="228"/>
      <c r="AC1811" s="149">
        <f>IF($D1811="",0,IF($E1811="",0,IF(VLOOKUP($E1811,paramètres!$E$33:$F$44,2,FALSE)&lt;=VLOOKUP($AC$18,paramètres!$E$33:$F$44,2,FALSE),Q1811*$D1811,0)))</f>
        <v>0</v>
      </c>
      <c r="AD1811" s="13">
        <f>IF($D1811="",0,IF($E1811="",0,IF(VLOOKUP($E1811,paramètres!$E$33:$F$44,2,FALSE)&lt;=VLOOKUP($AD$18,paramètres!$E$33:$F$44,2,FALSE),R1811*$D1811,0)))</f>
        <v>0</v>
      </c>
      <c r="AE1811" s="13">
        <f>IF($D1811="",0,IF($E1811="",0,IF(VLOOKUP($E1811,paramètres!$E$33:$F$44,2,FALSE)&lt;=VLOOKUP($AE$18,paramètres!$E$33:$F$44,2,FALSE),S1811*$D1811,0)))</f>
        <v>0</v>
      </c>
      <c r="AF1811" s="13">
        <f>IF($D1811="",0,IF($E1811="",0,IF(VLOOKUP($E1811,paramètres!$E$33:$F$44,2,FALSE)&lt;=VLOOKUP($AF$18,paramètres!$E$33:$F$44,2,FALSE),T1811*$D1811,0)))</f>
        <v>0</v>
      </c>
      <c r="AG1811" s="13">
        <f>IF($D1811="",0,IF($E1811="",0,IF(VLOOKUP($E1811,paramètres!$E$33:$F$44,2,FALSE)&lt;=VLOOKUP($AG$18,paramètres!$E$33:$F$44,2,FALSE),U1811*$D1811,0)))</f>
        <v>0</v>
      </c>
      <c r="AH1811" s="13">
        <f>IF($D1811="",0,IF($E1811="",0,IF(VLOOKUP($E1811,paramètres!$E$33:$F$44,2,FALSE)&lt;=VLOOKUP($AH$18,paramètres!$E$33:$F$44,2,FALSE),V1811*$D1811,0)))</f>
        <v>0</v>
      </c>
      <c r="AI1811" s="13">
        <f>IF($D1811="",0,IF($E1811="",0,IF(VLOOKUP($E1811,paramètres!$E$33:$F$44,2,FALSE)&lt;=VLOOKUP($AI$18,paramètres!$E$33:$F$44,2,FALSE),W1811*$D1811,0)))</f>
        <v>0</v>
      </c>
      <c r="AJ1811" s="13">
        <f>IF($D1811="",0,IF($E1811="",0,IF(VLOOKUP($E1811,paramètres!$E$33:$F$44,2,FALSE)&lt;=VLOOKUP($AJ$18,paramètres!$E$33:$F$44,2,FALSE),X1811*$D1811,0)))</f>
        <v>0</v>
      </c>
      <c r="AK1811" s="13">
        <f>IF($D1811="",0,IF($E1811="",0,IF(VLOOKUP($E1811,paramètres!$E$33:$F$44,2,FALSE)&lt;=VLOOKUP($AK$18,paramètres!$E$33:$F$44,2,FALSE),Y1811*$D1811,0)))</f>
        <v>0</v>
      </c>
      <c r="AL1811" s="13">
        <f>IF($D1811="",0,IF($E1811="",0,IF(VLOOKUP($E1811,paramètres!$E$33:$F$44,2,FALSE)&lt;=VLOOKUP($AL$18,paramètres!$E$33:$F$44,2,FALSE),Z1811*$D1811,0)))</f>
        <v>0</v>
      </c>
      <c r="AM1811" s="13">
        <f>IF($D1811="",0,IF($E1811="",0,IF(VLOOKUP($E1811,paramètres!$E$33:$F$44,2,FALSE)&lt;=VLOOKUP($AM$18,paramètres!$E$33:$F$44,2,FALSE),AA1811*$D1811,0)))</f>
        <v>0</v>
      </c>
      <c r="AN1811" s="154">
        <f>IF($D1811="",0,IF($E1811="",0,IF(VLOOKUP($E1811,paramètres!$E$33:$F$44,2,FALSE)&lt;=VLOOKUP($AN$18,paramètres!$E$33:$F$44,2,FALSE),AB1811*$D1811,0)))</f>
        <v>0</v>
      </c>
      <c r="AO1811" s="149" t="str">
        <f>IF(paramètres!$B$28=1,((SUM(Q1811:Z1811)/1.02)+SUM(AA1811:AB1811))*0.0303/9*COUNT(Q1811:Y1811),IF(paramètres!$B$28=2,(SUM(Q1811:AB1811))*0.0303/9*COUNT(Q1811:Y1811),"Missing Delta option"))</f>
        <v>Missing Delta option</v>
      </c>
      <c r="AP1811" s="13" t="str">
        <f>IF(paramètres!$B$28=1,(((SUM(Q1811:Z1811)/1.02)+SUM(AA1811:AB1811))+((SUM(AC1811:AL1811)/1.02)+SUM(AM1811:AO1811)))*cotpatr,IF(paramètres!$B$28=2,(SUM(Q1811:AO1811)*cotpatr),"Missing Delta Option"))</f>
        <v>Missing Delta Option</v>
      </c>
      <c r="AQ1811" s="13" t="str" cm="1">
        <f t="array" ref="AQ1811">IF(paramètres!$B$28=1,(((SUM(Q1811:Z1811)/1.02)+SUM(AA1811:AB1811))+((SUM(AC1811:AN1811)/1.02)+SUM(AM1811:AN1811)))/12*pécule,IF(paramètres!$B$28=2,SUM(Q1811:AN1811)/12*pécule,"Missing Delta Option"))</f>
        <v>Missing Delta Option</v>
      </c>
      <c r="AR1811" s="132" t="e">
        <f>IF(paramètres!$B$28=1,(((SUM(Q1811:Z1811)/1.02)+SUM(AA1811:AB1811))+((SUM(AC1811:AN1811)/1.02)+SUM(AM1811:AN1811)))+AO1811+AP1811+AQ1811,SUM(Q1811:AN1811)+AO1811+AP1811+AQ1811)</f>
        <v>#VALUE!</v>
      </c>
    </row>
    <row r="1812" spans="1:44" x14ac:dyDescent="0.25">
      <c r="A1812" s="131"/>
      <c r="B1812" s="39"/>
      <c r="C1812" s="39"/>
      <c r="D1812" s="93"/>
      <c r="E1812" s="68"/>
      <c r="F1812" s="40"/>
      <c r="G1812" s="94"/>
      <c r="H1812" s="38"/>
      <c r="I1812" s="95"/>
      <c r="J1812" s="40"/>
      <c r="K1812" s="38"/>
      <c r="L1812" s="95"/>
      <c r="M1812" s="40"/>
      <c r="N1812" s="38"/>
      <c r="O1812" s="95"/>
      <c r="P1812" s="68"/>
      <c r="Q1812" s="226"/>
      <c r="R1812" s="227"/>
      <c r="S1812" s="227"/>
      <c r="T1812" s="227"/>
      <c r="U1812" s="227"/>
      <c r="V1812" s="227"/>
      <c r="W1812" s="227"/>
      <c r="X1812" s="227"/>
      <c r="Y1812" s="227"/>
      <c r="Z1812" s="227"/>
      <c r="AA1812" s="227"/>
      <c r="AB1812" s="228"/>
      <c r="AC1812" s="149">
        <f>IF($D1812="",0,IF($E1812="",0,IF(VLOOKUP($E1812,paramètres!$E$33:$F$44,2,FALSE)&lt;=VLOOKUP($AC$18,paramètres!$E$33:$F$44,2,FALSE),Q1812*$D1812,0)))</f>
        <v>0</v>
      </c>
      <c r="AD1812" s="13">
        <f>IF($D1812="",0,IF($E1812="",0,IF(VLOOKUP($E1812,paramètres!$E$33:$F$44,2,FALSE)&lt;=VLOOKUP($AD$18,paramètres!$E$33:$F$44,2,FALSE),R1812*$D1812,0)))</f>
        <v>0</v>
      </c>
      <c r="AE1812" s="13">
        <f>IF($D1812="",0,IF($E1812="",0,IF(VLOOKUP($E1812,paramètres!$E$33:$F$44,2,FALSE)&lt;=VLOOKUP($AE$18,paramètres!$E$33:$F$44,2,FALSE),S1812*$D1812,0)))</f>
        <v>0</v>
      </c>
      <c r="AF1812" s="13">
        <f>IF($D1812="",0,IF($E1812="",0,IF(VLOOKUP($E1812,paramètres!$E$33:$F$44,2,FALSE)&lt;=VLOOKUP($AF$18,paramètres!$E$33:$F$44,2,FALSE),T1812*$D1812,0)))</f>
        <v>0</v>
      </c>
      <c r="AG1812" s="13">
        <f>IF($D1812="",0,IF($E1812="",0,IF(VLOOKUP($E1812,paramètres!$E$33:$F$44,2,FALSE)&lt;=VLOOKUP($AG$18,paramètres!$E$33:$F$44,2,FALSE),U1812*$D1812,0)))</f>
        <v>0</v>
      </c>
      <c r="AH1812" s="13">
        <f>IF($D1812="",0,IF($E1812="",0,IF(VLOOKUP($E1812,paramètres!$E$33:$F$44,2,FALSE)&lt;=VLOOKUP($AH$18,paramètres!$E$33:$F$44,2,FALSE),V1812*$D1812,0)))</f>
        <v>0</v>
      </c>
      <c r="AI1812" s="13">
        <f>IF($D1812="",0,IF($E1812="",0,IF(VLOOKUP($E1812,paramètres!$E$33:$F$44,2,FALSE)&lt;=VLOOKUP($AI$18,paramètres!$E$33:$F$44,2,FALSE),W1812*$D1812,0)))</f>
        <v>0</v>
      </c>
      <c r="AJ1812" s="13">
        <f>IF($D1812="",0,IF($E1812="",0,IF(VLOOKUP($E1812,paramètres!$E$33:$F$44,2,FALSE)&lt;=VLOOKUP($AJ$18,paramètres!$E$33:$F$44,2,FALSE),X1812*$D1812,0)))</f>
        <v>0</v>
      </c>
      <c r="AK1812" s="13">
        <f>IF($D1812="",0,IF($E1812="",0,IF(VLOOKUP($E1812,paramètres!$E$33:$F$44,2,FALSE)&lt;=VLOOKUP($AK$18,paramètres!$E$33:$F$44,2,FALSE),Y1812*$D1812,0)))</f>
        <v>0</v>
      </c>
      <c r="AL1812" s="13">
        <f>IF($D1812="",0,IF($E1812="",0,IF(VLOOKUP($E1812,paramètres!$E$33:$F$44,2,FALSE)&lt;=VLOOKUP($AL$18,paramètres!$E$33:$F$44,2,FALSE),Z1812*$D1812,0)))</f>
        <v>0</v>
      </c>
      <c r="AM1812" s="13">
        <f>IF($D1812="",0,IF($E1812="",0,IF(VLOOKUP($E1812,paramètres!$E$33:$F$44,2,FALSE)&lt;=VLOOKUP($AM$18,paramètres!$E$33:$F$44,2,FALSE),AA1812*$D1812,0)))</f>
        <v>0</v>
      </c>
      <c r="AN1812" s="154">
        <f>IF($D1812="",0,IF($E1812="",0,IF(VLOOKUP($E1812,paramètres!$E$33:$F$44,2,FALSE)&lt;=VLOOKUP($AN$18,paramètres!$E$33:$F$44,2,FALSE),AB1812*$D1812,0)))</f>
        <v>0</v>
      </c>
      <c r="AO1812" s="149" t="str">
        <f>IF(paramètres!$B$28=1,((SUM(Q1812:Z1812)/1.02)+SUM(AA1812:AB1812))*0.0303/9*COUNT(Q1812:Y1812),IF(paramètres!$B$28=2,(SUM(Q1812:AB1812))*0.0303/9*COUNT(Q1812:Y1812),"Missing Delta option"))</f>
        <v>Missing Delta option</v>
      </c>
      <c r="AP1812" s="13" t="str">
        <f>IF(paramètres!$B$28=1,(((SUM(Q1812:Z1812)/1.02)+SUM(AA1812:AB1812))+((SUM(AC1812:AL1812)/1.02)+SUM(AM1812:AO1812)))*cotpatr,IF(paramètres!$B$28=2,(SUM(Q1812:AO1812)*cotpatr),"Missing Delta Option"))</f>
        <v>Missing Delta Option</v>
      </c>
      <c r="AQ1812" s="13" t="str" cm="1">
        <f t="array" ref="AQ1812">IF(paramètres!$B$28=1,(((SUM(Q1812:Z1812)/1.02)+SUM(AA1812:AB1812))+((SUM(AC1812:AN1812)/1.02)+SUM(AM1812:AN1812)))/12*pécule,IF(paramètres!$B$28=2,SUM(Q1812:AN1812)/12*pécule,"Missing Delta Option"))</f>
        <v>Missing Delta Option</v>
      </c>
      <c r="AR1812" s="132" t="e">
        <f>IF(paramètres!$B$28=1,(((SUM(Q1812:Z1812)/1.02)+SUM(AA1812:AB1812))+((SUM(AC1812:AN1812)/1.02)+SUM(AM1812:AN1812)))+AO1812+AP1812+AQ1812,SUM(Q1812:AN1812)+AO1812+AP1812+AQ1812)</f>
        <v>#VALUE!</v>
      </c>
    </row>
    <row r="1813" spans="1:44" x14ac:dyDescent="0.25">
      <c r="A1813" s="131"/>
      <c r="B1813" s="39"/>
      <c r="C1813" s="39"/>
      <c r="D1813" s="93"/>
      <c r="E1813" s="68"/>
      <c r="F1813" s="40"/>
      <c r="G1813" s="94"/>
      <c r="H1813" s="38"/>
      <c r="I1813" s="95"/>
      <c r="J1813" s="40"/>
      <c r="K1813" s="38"/>
      <c r="L1813" s="95"/>
      <c r="M1813" s="40"/>
      <c r="N1813" s="38"/>
      <c r="O1813" s="95"/>
      <c r="P1813" s="68"/>
      <c r="Q1813" s="226"/>
      <c r="R1813" s="227"/>
      <c r="S1813" s="227"/>
      <c r="T1813" s="227"/>
      <c r="U1813" s="227"/>
      <c r="V1813" s="227"/>
      <c r="W1813" s="227"/>
      <c r="X1813" s="227"/>
      <c r="Y1813" s="227"/>
      <c r="Z1813" s="227"/>
      <c r="AA1813" s="227"/>
      <c r="AB1813" s="228"/>
      <c r="AC1813" s="149">
        <f>IF($D1813="",0,IF($E1813="",0,IF(VLOOKUP($E1813,paramètres!$E$33:$F$44,2,FALSE)&lt;=VLOOKUP($AC$18,paramètres!$E$33:$F$44,2,FALSE),Q1813*$D1813,0)))</f>
        <v>0</v>
      </c>
      <c r="AD1813" s="13">
        <f>IF($D1813="",0,IF($E1813="",0,IF(VLOOKUP($E1813,paramètres!$E$33:$F$44,2,FALSE)&lt;=VLOOKUP($AD$18,paramètres!$E$33:$F$44,2,FALSE),R1813*$D1813,0)))</f>
        <v>0</v>
      </c>
      <c r="AE1813" s="13">
        <f>IF($D1813="",0,IF($E1813="",0,IF(VLOOKUP($E1813,paramètres!$E$33:$F$44,2,FALSE)&lt;=VLOOKUP($AE$18,paramètres!$E$33:$F$44,2,FALSE),S1813*$D1813,0)))</f>
        <v>0</v>
      </c>
      <c r="AF1813" s="13">
        <f>IF($D1813="",0,IF($E1813="",0,IF(VLOOKUP($E1813,paramètres!$E$33:$F$44,2,FALSE)&lt;=VLOOKUP($AF$18,paramètres!$E$33:$F$44,2,FALSE),T1813*$D1813,0)))</f>
        <v>0</v>
      </c>
      <c r="AG1813" s="13">
        <f>IF($D1813="",0,IF($E1813="",0,IF(VLOOKUP($E1813,paramètres!$E$33:$F$44,2,FALSE)&lt;=VLOOKUP($AG$18,paramètres!$E$33:$F$44,2,FALSE),U1813*$D1813,0)))</f>
        <v>0</v>
      </c>
      <c r="AH1813" s="13">
        <f>IF($D1813="",0,IF($E1813="",0,IF(VLOOKUP($E1813,paramètres!$E$33:$F$44,2,FALSE)&lt;=VLOOKUP($AH$18,paramètres!$E$33:$F$44,2,FALSE),V1813*$D1813,0)))</f>
        <v>0</v>
      </c>
      <c r="AI1813" s="13">
        <f>IF($D1813="",0,IF($E1813="",0,IF(VLOOKUP($E1813,paramètres!$E$33:$F$44,2,FALSE)&lt;=VLOOKUP($AI$18,paramètres!$E$33:$F$44,2,FALSE),W1813*$D1813,0)))</f>
        <v>0</v>
      </c>
      <c r="AJ1813" s="13">
        <f>IF($D1813="",0,IF($E1813="",0,IF(VLOOKUP($E1813,paramètres!$E$33:$F$44,2,FALSE)&lt;=VLOOKUP($AJ$18,paramètres!$E$33:$F$44,2,FALSE),X1813*$D1813,0)))</f>
        <v>0</v>
      </c>
      <c r="AK1813" s="13">
        <f>IF($D1813="",0,IF($E1813="",0,IF(VLOOKUP($E1813,paramètres!$E$33:$F$44,2,FALSE)&lt;=VLOOKUP($AK$18,paramètres!$E$33:$F$44,2,FALSE),Y1813*$D1813,0)))</f>
        <v>0</v>
      </c>
      <c r="AL1813" s="13">
        <f>IF($D1813="",0,IF($E1813="",0,IF(VLOOKUP($E1813,paramètres!$E$33:$F$44,2,FALSE)&lt;=VLOOKUP($AL$18,paramètres!$E$33:$F$44,2,FALSE),Z1813*$D1813,0)))</f>
        <v>0</v>
      </c>
      <c r="AM1813" s="13">
        <f>IF($D1813="",0,IF($E1813="",0,IF(VLOOKUP($E1813,paramètres!$E$33:$F$44,2,FALSE)&lt;=VLOOKUP($AM$18,paramètres!$E$33:$F$44,2,FALSE),AA1813*$D1813,0)))</f>
        <v>0</v>
      </c>
      <c r="AN1813" s="154">
        <f>IF($D1813="",0,IF($E1813="",0,IF(VLOOKUP($E1813,paramètres!$E$33:$F$44,2,FALSE)&lt;=VLOOKUP($AN$18,paramètres!$E$33:$F$44,2,FALSE),AB1813*$D1813,0)))</f>
        <v>0</v>
      </c>
      <c r="AO1813" s="149" t="str">
        <f>IF(paramètres!$B$28=1,((SUM(Q1813:Z1813)/1.02)+SUM(AA1813:AB1813))*0.0303/9*COUNT(Q1813:Y1813),IF(paramètres!$B$28=2,(SUM(Q1813:AB1813))*0.0303/9*COUNT(Q1813:Y1813),"Missing Delta option"))</f>
        <v>Missing Delta option</v>
      </c>
      <c r="AP1813" s="13" t="str">
        <f>IF(paramètres!$B$28=1,(((SUM(Q1813:Z1813)/1.02)+SUM(AA1813:AB1813))+((SUM(AC1813:AL1813)/1.02)+SUM(AM1813:AO1813)))*cotpatr,IF(paramètres!$B$28=2,(SUM(Q1813:AO1813)*cotpatr),"Missing Delta Option"))</f>
        <v>Missing Delta Option</v>
      </c>
      <c r="AQ1813" s="13" t="str" cm="1">
        <f t="array" ref="AQ1813">IF(paramètres!$B$28=1,(((SUM(Q1813:Z1813)/1.02)+SUM(AA1813:AB1813))+((SUM(AC1813:AN1813)/1.02)+SUM(AM1813:AN1813)))/12*pécule,IF(paramètres!$B$28=2,SUM(Q1813:AN1813)/12*pécule,"Missing Delta Option"))</f>
        <v>Missing Delta Option</v>
      </c>
      <c r="AR1813" s="132" t="e">
        <f>IF(paramètres!$B$28=1,(((SUM(Q1813:Z1813)/1.02)+SUM(AA1813:AB1813))+((SUM(AC1813:AN1813)/1.02)+SUM(AM1813:AN1813)))+AO1813+AP1813+AQ1813,SUM(Q1813:AN1813)+AO1813+AP1813+AQ1813)</f>
        <v>#VALUE!</v>
      </c>
    </row>
    <row r="1814" spans="1:44" x14ac:dyDescent="0.25">
      <c r="A1814" s="131"/>
      <c r="B1814" s="39"/>
      <c r="C1814" s="39"/>
      <c r="D1814" s="93"/>
      <c r="E1814" s="68"/>
      <c r="F1814" s="40"/>
      <c r="G1814" s="94"/>
      <c r="H1814" s="38"/>
      <c r="I1814" s="95"/>
      <c r="J1814" s="40"/>
      <c r="K1814" s="38"/>
      <c r="L1814" s="95"/>
      <c r="M1814" s="40"/>
      <c r="N1814" s="38"/>
      <c r="O1814" s="95"/>
      <c r="P1814" s="68"/>
      <c r="Q1814" s="226"/>
      <c r="R1814" s="227"/>
      <c r="S1814" s="227"/>
      <c r="T1814" s="227"/>
      <c r="U1814" s="227"/>
      <c r="V1814" s="227"/>
      <c r="W1814" s="227"/>
      <c r="X1814" s="227"/>
      <c r="Y1814" s="227"/>
      <c r="Z1814" s="227"/>
      <c r="AA1814" s="227"/>
      <c r="AB1814" s="228"/>
      <c r="AC1814" s="149">
        <f>IF($D1814="",0,IF($E1814="",0,IF(VLOOKUP($E1814,paramètres!$E$33:$F$44,2,FALSE)&lt;=VLOOKUP($AC$18,paramètres!$E$33:$F$44,2,FALSE),Q1814*$D1814,0)))</f>
        <v>0</v>
      </c>
      <c r="AD1814" s="13">
        <f>IF($D1814="",0,IF($E1814="",0,IF(VLOOKUP($E1814,paramètres!$E$33:$F$44,2,FALSE)&lt;=VLOOKUP($AD$18,paramètres!$E$33:$F$44,2,FALSE),R1814*$D1814,0)))</f>
        <v>0</v>
      </c>
      <c r="AE1814" s="13">
        <f>IF($D1814="",0,IF($E1814="",0,IF(VLOOKUP($E1814,paramètres!$E$33:$F$44,2,FALSE)&lt;=VLOOKUP($AE$18,paramètres!$E$33:$F$44,2,FALSE),S1814*$D1814,0)))</f>
        <v>0</v>
      </c>
      <c r="AF1814" s="13">
        <f>IF($D1814="",0,IF($E1814="",0,IF(VLOOKUP($E1814,paramètres!$E$33:$F$44,2,FALSE)&lt;=VLOOKUP($AF$18,paramètres!$E$33:$F$44,2,FALSE),T1814*$D1814,0)))</f>
        <v>0</v>
      </c>
      <c r="AG1814" s="13">
        <f>IF($D1814="",0,IF($E1814="",0,IF(VLOOKUP($E1814,paramètres!$E$33:$F$44,2,FALSE)&lt;=VLOOKUP($AG$18,paramètres!$E$33:$F$44,2,FALSE),U1814*$D1814,0)))</f>
        <v>0</v>
      </c>
      <c r="AH1814" s="13">
        <f>IF($D1814="",0,IF($E1814="",0,IF(VLOOKUP($E1814,paramètres!$E$33:$F$44,2,FALSE)&lt;=VLOOKUP($AH$18,paramètres!$E$33:$F$44,2,FALSE),V1814*$D1814,0)))</f>
        <v>0</v>
      </c>
      <c r="AI1814" s="13">
        <f>IF($D1814="",0,IF($E1814="",0,IF(VLOOKUP($E1814,paramètres!$E$33:$F$44,2,FALSE)&lt;=VLOOKUP($AI$18,paramètres!$E$33:$F$44,2,FALSE),W1814*$D1814,0)))</f>
        <v>0</v>
      </c>
      <c r="AJ1814" s="13">
        <f>IF($D1814="",0,IF($E1814="",0,IF(VLOOKUP($E1814,paramètres!$E$33:$F$44,2,FALSE)&lt;=VLOOKUP($AJ$18,paramètres!$E$33:$F$44,2,FALSE),X1814*$D1814,0)))</f>
        <v>0</v>
      </c>
      <c r="AK1814" s="13">
        <f>IF($D1814="",0,IF($E1814="",0,IF(VLOOKUP($E1814,paramètres!$E$33:$F$44,2,FALSE)&lt;=VLOOKUP($AK$18,paramètres!$E$33:$F$44,2,FALSE),Y1814*$D1814,0)))</f>
        <v>0</v>
      </c>
      <c r="AL1814" s="13">
        <f>IF($D1814="",0,IF($E1814="",0,IF(VLOOKUP($E1814,paramètres!$E$33:$F$44,2,FALSE)&lt;=VLOOKUP($AL$18,paramètres!$E$33:$F$44,2,FALSE),Z1814*$D1814,0)))</f>
        <v>0</v>
      </c>
      <c r="AM1814" s="13">
        <f>IF($D1814="",0,IF($E1814="",0,IF(VLOOKUP($E1814,paramètres!$E$33:$F$44,2,FALSE)&lt;=VLOOKUP($AM$18,paramètres!$E$33:$F$44,2,FALSE),AA1814*$D1814,0)))</f>
        <v>0</v>
      </c>
      <c r="AN1814" s="154">
        <f>IF($D1814="",0,IF($E1814="",0,IF(VLOOKUP($E1814,paramètres!$E$33:$F$44,2,FALSE)&lt;=VLOOKUP($AN$18,paramètres!$E$33:$F$44,2,FALSE),AB1814*$D1814,0)))</f>
        <v>0</v>
      </c>
      <c r="AO1814" s="149" t="str">
        <f>IF(paramètres!$B$28=1,((SUM(Q1814:Z1814)/1.02)+SUM(AA1814:AB1814))*0.0303/9*COUNT(Q1814:Y1814),IF(paramètres!$B$28=2,(SUM(Q1814:AB1814))*0.0303/9*COUNT(Q1814:Y1814),"Missing Delta option"))</f>
        <v>Missing Delta option</v>
      </c>
      <c r="AP1814" s="13" t="str">
        <f>IF(paramètres!$B$28=1,(((SUM(Q1814:Z1814)/1.02)+SUM(AA1814:AB1814))+((SUM(AC1814:AL1814)/1.02)+SUM(AM1814:AO1814)))*cotpatr,IF(paramètres!$B$28=2,(SUM(Q1814:AO1814)*cotpatr),"Missing Delta Option"))</f>
        <v>Missing Delta Option</v>
      </c>
      <c r="AQ1814" s="13" t="str" cm="1">
        <f t="array" ref="AQ1814">IF(paramètres!$B$28=1,(((SUM(Q1814:Z1814)/1.02)+SUM(AA1814:AB1814))+((SUM(AC1814:AN1814)/1.02)+SUM(AM1814:AN1814)))/12*pécule,IF(paramètres!$B$28=2,SUM(Q1814:AN1814)/12*pécule,"Missing Delta Option"))</f>
        <v>Missing Delta Option</v>
      </c>
      <c r="AR1814" s="132" t="e">
        <f>IF(paramètres!$B$28=1,(((SUM(Q1814:Z1814)/1.02)+SUM(AA1814:AB1814))+((SUM(AC1814:AN1814)/1.02)+SUM(AM1814:AN1814)))+AO1814+AP1814+AQ1814,SUM(Q1814:AN1814)+AO1814+AP1814+AQ1814)</f>
        <v>#VALUE!</v>
      </c>
    </row>
    <row r="1815" spans="1:44" x14ac:dyDescent="0.25">
      <c r="A1815" s="131"/>
      <c r="B1815" s="39"/>
      <c r="C1815" s="39"/>
      <c r="D1815" s="93"/>
      <c r="E1815" s="68"/>
      <c r="F1815" s="40"/>
      <c r="G1815" s="94"/>
      <c r="H1815" s="38"/>
      <c r="I1815" s="95"/>
      <c r="J1815" s="40"/>
      <c r="K1815" s="38"/>
      <c r="L1815" s="95"/>
      <c r="M1815" s="40"/>
      <c r="N1815" s="38"/>
      <c r="O1815" s="95"/>
      <c r="P1815" s="68"/>
      <c r="Q1815" s="226"/>
      <c r="R1815" s="227"/>
      <c r="S1815" s="227"/>
      <c r="T1815" s="227"/>
      <c r="U1815" s="227"/>
      <c r="V1815" s="227"/>
      <c r="W1815" s="227"/>
      <c r="X1815" s="227"/>
      <c r="Y1815" s="227"/>
      <c r="Z1815" s="227"/>
      <c r="AA1815" s="227"/>
      <c r="AB1815" s="228"/>
      <c r="AC1815" s="149">
        <f>IF($D1815="",0,IF($E1815="",0,IF(VLOOKUP($E1815,paramètres!$E$33:$F$44,2,FALSE)&lt;=VLOOKUP($AC$18,paramètres!$E$33:$F$44,2,FALSE),Q1815*$D1815,0)))</f>
        <v>0</v>
      </c>
      <c r="AD1815" s="13">
        <f>IF($D1815="",0,IF($E1815="",0,IF(VLOOKUP($E1815,paramètres!$E$33:$F$44,2,FALSE)&lt;=VLOOKUP($AD$18,paramètres!$E$33:$F$44,2,FALSE),R1815*$D1815,0)))</f>
        <v>0</v>
      </c>
      <c r="AE1815" s="13">
        <f>IF($D1815="",0,IF($E1815="",0,IF(VLOOKUP($E1815,paramètres!$E$33:$F$44,2,FALSE)&lt;=VLOOKUP($AE$18,paramètres!$E$33:$F$44,2,FALSE),S1815*$D1815,0)))</f>
        <v>0</v>
      </c>
      <c r="AF1815" s="13">
        <f>IF($D1815="",0,IF($E1815="",0,IF(VLOOKUP($E1815,paramètres!$E$33:$F$44,2,FALSE)&lt;=VLOOKUP($AF$18,paramètres!$E$33:$F$44,2,FALSE),T1815*$D1815,0)))</f>
        <v>0</v>
      </c>
      <c r="AG1815" s="13">
        <f>IF($D1815="",0,IF($E1815="",0,IF(VLOOKUP($E1815,paramètres!$E$33:$F$44,2,FALSE)&lt;=VLOOKUP($AG$18,paramètres!$E$33:$F$44,2,FALSE),U1815*$D1815,0)))</f>
        <v>0</v>
      </c>
      <c r="AH1815" s="13">
        <f>IF($D1815="",0,IF($E1815="",0,IF(VLOOKUP($E1815,paramètres!$E$33:$F$44,2,FALSE)&lt;=VLOOKUP($AH$18,paramètres!$E$33:$F$44,2,FALSE),V1815*$D1815,0)))</f>
        <v>0</v>
      </c>
      <c r="AI1815" s="13">
        <f>IF($D1815="",0,IF($E1815="",0,IF(VLOOKUP($E1815,paramètres!$E$33:$F$44,2,FALSE)&lt;=VLOOKUP($AI$18,paramètres!$E$33:$F$44,2,FALSE),W1815*$D1815,0)))</f>
        <v>0</v>
      </c>
      <c r="AJ1815" s="13">
        <f>IF($D1815="",0,IF($E1815="",0,IF(VLOOKUP($E1815,paramètres!$E$33:$F$44,2,FALSE)&lt;=VLOOKUP($AJ$18,paramètres!$E$33:$F$44,2,FALSE),X1815*$D1815,0)))</f>
        <v>0</v>
      </c>
      <c r="AK1815" s="13">
        <f>IF($D1815="",0,IF($E1815="",0,IF(VLOOKUP($E1815,paramètres!$E$33:$F$44,2,FALSE)&lt;=VLOOKUP($AK$18,paramètres!$E$33:$F$44,2,FALSE),Y1815*$D1815,0)))</f>
        <v>0</v>
      </c>
      <c r="AL1815" s="13">
        <f>IF($D1815="",0,IF($E1815="",0,IF(VLOOKUP($E1815,paramètres!$E$33:$F$44,2,FALSE)&lt;=VLOOKUP($AL$18,paramètres!$E$33:$F$44,2,FALSE),Z1815*$D1815,0)))</f>
        <v>0</v>
      </c>
      <c r="AM1815" s="13">
        <f>IF($D1815="",0,IF($E1815="",0,IF(VLOOKUP($E1815,paramètres!$E$33:$F$44,2,FALSE)&lt;=VLOOKUP($AM$18,paramètres!$E$33:$F$44,2,FALSE),AA1815*$D1815,0)))</f>
        <v>0</v>
      </c>
      <c r="AN1815" s="154">
        <f>IF($D1815="",0,IF($E1815="",0,IF(VLOOKUP($E1815,paramètres!$E$33:$F$44,2,FALSE)&lt;=VLOOKUP($AN$18,paramètres!$E$33:$F$44,2,FALSE),AB1815*$D1815,0)))</f>
        <v>0</v>
      </c>
      <c r="AO1815" s="149" t="str">
        <f>IF(paramètres!$B$28=1,((SUM(Q1815:Z1815)/1.02)+SUM(AA1815:AB1815))*0.0303/9*COUNT(Q1815:Y1815),IF(paramètres!$B$28=2,(SUM(Q1815:AB1815))*0.0303/9*COUNT(Q1815:Y1815),"Missing Delta option"))</f>
        <v>Missing Delta option</v>
      </c>
      <c r="AP1815" s="13" t="str">
        <f>IF(paramètres!$B$28=1,(((SUM(Q1815:Z1815)/1.02)+SUM(AA1815:AB1815))+((SUM(AC1815:AL1815)/1.02)+SUM(AM1815:AO1815)))*cotpatr,IF(paramètres!$B$28=2,(SUM(Q1815:AO1815)*cotpatr),"Missing Delta Option"))</f>
        <v>Missing Delta Option</v>
      </c>
      <c r="AQ1815" s="13" t="str" cm="1">
        <f t="array" ref="AQ1815">IF(paramètres!$B$28=1,(((SUM(Q1815:Z1815)/1.02)+SUM(AA1815:AB1815))+((SUM(AC1815:AN1815)/1.02)+SUM(AM1815:AN1815)))/12*pécule,IF(paramètres!$B$28=2,SUM(Q1815:AN1815)/12*pécule,"Missing Delta Option"))</f>
        <v>Missing Delta Option</v>
      </c>
      <c r="AR1815" s="132" t="e">
        <f>IF(paramètres!$B$28=1,(((SUM(Q1815:Z1815)/1.02)+SUM(AA1815:AB1815))+((SUM(AC1815:AN1815)/1.02)+SUM(AM1815:AN1815)))+AO1815+AP1815+AQ1815,SUM(Q1815:AN1815)+AO1815+AP1815+AQ1815)</f>
        <v>#VALUE!</v>
      </c>
    </row>
    <row r="1816" spans="1:44" x14ac:dyDescent="0.25">
      <c r="A1816" s="131"/>
      <c r="B1816" s="39"/>
      <c r="C1816" s="39"/>
      <c r="D1816" s="93"/>
      <c r="E1816" s="68"/>
      <c r="F1816" s="40"/>
      <c r="G1816" s="94"/>
      <c r="H1816" s="38"/>
      <c r="I1816" s="95"/>
      <c r="J1816" s="40"/>
      <c r="K1816" s="38"/>
      <c r="L1816" s="95"/>
      <c r="M1816" s="40"/>
      <c r="N1816" s="38"/>
      <c r="O1816" s="95"/>
      <c r="P1816" s="68"/>
      <c r="Q1816" s="226"/>
      <c r="R1816" s="227"/>
      <c r="S1816" s="227"/>
      <c r="T1816" s="227"/>
      <c r="U1816" s="227"/>
      <c r="V1816" s="227"/>
      <c r="W1816" s="227"/>
      <c r="X1816" s="227"/>
      <c r="Y1816" s="227"/>
      <c r="Z1816" s="227"/>
      <c r="AA1816" s="227"/>
      <c r="AB1816" s="228"/>
      <c r="AC1816" s="149">
        <f>IF($D1816="",0,IF($E1816="",0,IF(VLOOKUP($E1816,paramètres!$E$33:$F$44,2,FALSE)&lt;=VLOOKUP($AC$18,paramètres!$E$33:$F$44,2,FALSE),Q1816*$D1816,0)))</f>
        <v>0</v>
      </c>
      <c r="AD1816" s="13">
        <f>IF($D1816="",0,IF($E1816="",0,IF(VLOOKUP($E1816,paramètres!$E$33:$F$44,2,FALSE)&lt;=VLOOKUP($AD$18,paramètres!$E$33:$F$44,2,FALSE),R1816*$D1816,0)))</f>
        <v>0</v>
      </c>
      <c r="AE1816" s="13">
        <f>IF($D1816="",0,IF($E1816="",0,IF(VLOOKUP($E1816,paramètres!$E$33:$F$44,2,FALSE)&lt;=VLOOKUP($AE$18,paramètres!$E$33:$F$44,2,FALSE),S1816*$D1816,0)))</f>
        <v>0</v>
      </c>
      <c r="AF1816" s="13">
        <f>IF($D1816="",0,IF($E1816="",0,IF(VLOOKUP($E1816,paramètres!$E$33:$F$44,2,FALSE)&lt;=VLOOKUP($AF$18,paramètres!$E$33:$F$44,2,FALSE),T1816*$D1816,0)))</f>
        <v>0</v>
      </c>
      <c r="AG1816" s="13">
        <f>IF($D1816="",0,IF($E1816="",0,IF(VLOOKUP($E1816,paramètres!$E$33:$F$44,2,FALSE)&lt;=VLOOKUP($AG$18,paramètres!$E$33:$F$44,2,FALSE),U1816*$D1816,0)))</f>
        <v>0</v>
      </c>
      <c r="AH1816" s="13">
        <f>IF($D1816="",0,IF($E1816="",0,IF(VLOOKUP($E1816,paramètres!$E$33:$F$44,2,FALSE)&lt;=VLOOKUP($AH$18,paramètres!$E$33:$F$44,2,FALSE),V1816*$D1816,0)))</f>
        <v>0</v>
      </c>
      <c r="AI1816" s="13">
        <f>IF($D1816="",0,IF($E1816="",0,IF(VLOOKUP($E1816,paramètres!$E$33:$F$44,2,FALSE)&lt;=VLOOKUP($AI$18,paramètres!$E$33:$F$44,2,FALSE),W1816*$D1816,0)))</f>
        <v>0</v>
      </c>
      <c r="AJ1816" s="13">
        <f>IF($D1816="",0,IF($E1816="",0,IF(VLOOKUP($E1816,paramètres!$E$33:$F$44,2,FALSE)&lt;=VLOOKUP($AJ$18,paramètres!$E$33:$F$44,2,FALSE),X1816*$D1816,0)))</f>
        <v>0</v>
      </c>
      <c r="AK1816" s="13">
        <f>IF($D1816="",0,IF($E1816="",0,IF(VLOOKUP($E1816,paramètres!$E$33:$F$44,2,FALSE)&lt;=VLOOKUP($AK$18,paramètres!$E$33:$F$44,2,FALSE),Y1816*$D1816,0)))</f>
        <v>0</v>
      </c>
      <c r="AL1816" s="13">
        <f>IF($D1816="",0,IF($E1816="",0,IF(VLOOKUP($E1816,paramètres!$E$33:$F$44,2,FALSE)&lt;=VLOOKUP($AL$18,paramètres!$E$33:$F$44,2,FALSE),Z1816*$D1816,0)))</f>
        <v>0</v>
      </c>
      <c r="AM1816" s="13">
        <f>IF($D1816="",0,IF($E1816="",0,IF(VLOOKUP($E1816,paramètres!$E$33:$F$44,2,FALSE)&lt;=VLOOKUP($AM$18,paramètres!$E$33:$F$44,2,FALSE),AA1816*$D1816,0)))</f>
        <v>0</v>
      </c>
      <c r="AN1816" s="154">
        <f>IF($D1816="",0,IF($E1816="",0,IF(VLOOKUP($E1816,paramètres!$E$33:$F$44,2,FALSE)&lt;=VLOOKUP($AN$18,paramètres!$E$33:$F$44,2,FALSE),AB1816*$D1816,0)))</f>
        <v>0</v>
      </c>
      <c r="AO1816" s="149" t="str">
        <f>IF(paramètres!$B$28=1,((SUM(Q1816:Z1816)/1.02)+SUM(AA1816:AB1816))*0.0303/9*COUNT(Q1816:Y1816),IF(paramètres!$B$28=2,(SUM(Q1816:AB1816))*0.0303/9*COUNT(Q1816:Y1816),"Missing Delta option"))</f>
        <v>Missing Delta option</v>
      </c>
      <c r="AP1816" s="13" t="str">
        <f>IF(paramètres!$B$28=1,(((SUM(Q1816:Z1816)/1.02)+SUM(AA1816:AB1816))+((SUM(AC1816:AL1816)/1.02)+SUM(AM1816:AO1816)))*cotpatr,IF(paramètres!$B$28=2,(SUM(Q1816:AO1816)*cotpatr),"Missing Delta Option"))</f>
        <v>Missing Delta Option</v>
      </c>
      <c r="AQ1816" s="13" t="str" cm="1">
        <f t="array" ref="AQ1816">IF(paramètres!$B$28=1,(((SUM(Q1816:Z1816)/1.02)+SUM(AA1816:AB1816))+((SUM(AC1816:AN1816)/1.02)+SUM(AM1816:AN1816)))/12*pécule,IF(paramètres!$B$28=2,SUM(Q1816:AN1816)/12*pécule,"Missing Delta Option"))</f>
        <v>Missing Delta Option</v>
      </c>
      <c r="AR1816" s="132" t="e">
        <f>IF(paramètres!$B$28=1,(((SUM(Q1816:Z1816)/1.02)+SUM(AA1816:AB1816))+((SUM(AC1816:AN1816)/1.02)+SUM(AM1816:AN1816)))+AO1816+AP1816+AQ1816,SUM(Q1816:AN1816)+AO1816+AP1816+AQ1816)</f>
        <v>#VALUE!</v>
      </c>
    </row>
    <row r="1817" spans="1:44" x14ac:dyDescent="0.25">
      <c r="A1817" s="131"/>
      <c r="B1817" s="39"/>
      <c r="C1817" s="39"/>
      <c r="D1817" s="93"/>
      <c r="E1817" s="68"/>
      <c r="F1817" s="40"/>
      <c r="G1817" s="94"/>
      <c r="H1817" s="38"/>
      <c r="I1817" s="95"/>
      <c r="J1817" s="40"/>
      <c r="K1817" s="38"/>
      <c r="L1817" s="95"/>
      <c r="M1817" s="40"/>
      <c r="N1817" s="38"/>
      <c r="O1817" s="95"/>
      <c r="P1817" s="68"/>
      <c r="Q1817" s="226"/>
      <c r="R1817" s="227"/>
      <c r="S1817" s="227"/>
      <c r="T1817" s="227"/>
      <c r="U1817" s="227"/>
      <c r="V1817" s="227"/>
      <c r="W1817" s="227"/>
      <c r="X1817" s="227"/>
      <c r="Y1817" s="227"/>
      <c r="Z1817" s="227"/>
      <c r="AA1817" s="227"/>
      <c r="AB1817" s="228"/>
      <c r="AC1817" s="149">
        <f>IF($D1817="",0,IF($E1817="",0,IF(VLOOKUP($E1817,paramètres!$E$33:$F$44,2,FALSE)&lt;=VLOOKUP($AC$18,paramètres!$E$33:$F$44,2,FALSE),Q1817*$D1817,0)))</f>
        <v>0</v>
      </c>
      <c r="AD1817" s="13">
        <f>IF($D1817="",0,IF($E1817="",0,IF(VLOOKUP($E1817,paramètres!$E$33:$F$44,2,FALSE)&lt;=VLOOKUP($AD$18,paramètres!$E$33:$F$44,2,FALSE),R1817*$D1817,0)))</f>
        <v>0</v>
      </c>
      <c r="AE1817" s="13">
        <f>IF($D1817="",0,IF($E1817="",0,IF(VLOOKUP($E1817,paramètres!$E$33:$F$44,2,FALSE)&lt;=VLOOKUP($AE$18,paramètres!$E$33:$F$44,2,FALSE),S1817*$D1817,0)))</f>
        <v>0</v>
      </c>
      <c r="AF1817" s="13">
        <f>IF($D1817="",0,IF($E1817="",0,IF(VLOOKUP($E1817,paramètres!$E$33:$F$44,2,FALSE)&lt;=VLOOKUP($AF$18,paramètres!$E$33:$F$44,2,FALSE),T1817*$D1817,0)))</f>
        <v>0</v>
      </c>
      <c r="AG1817" s="13">
        <f>IF($D1817="",0,IF($E1817="",0,IF(VLOOKUP($E1817,paramètres!$E$33:$F$44,2,FALSE)&lt;=VLOOKUP($AG$18,paramètres!$E$33:$F$44,2,FALSE),U1817*$D1817,0)))</f>
        <v>0</v>
      </c>
      <c r="AH1817" s="13">
        <f>IF($D1817="",0,IF($E1817="",0,IF(VLOOKUP($E1817,paramètres!$E$33:$F$44,2,FALSE)&lt;=VLOOKUP($AH$18,paramètres!$E$33:$F$44,2,FALSE),V1817*$D1817,0)))</f>
        <v>0</v>
      </c>
      <c r="AI1817" s="13">
        <f>IF($D1817="",0,IF($E1817="",0,IF(VLOOKUP($E1817,paramètres!$E$33:$F$44,2,FALSE)&lt;=VLOOKUP($AI$18,paramètres!$E$33:$F$44,2,FALSE),W1817*$D1817,0)))</f>
        <v>0</v>
      </c>
      <c r="AJ1817" s="13">
        <f>IF($D1817="",0,IF($E1817="",0,IF(VLOOKUP($E1817,paramètres!$E$33:$F$44,2,FALSE)&lt;=VLOOKUP($AJ$18,paramètres!$E$33:$F$44,2,FALSE),X1817*$D1817,0)))</f>
        <v>0</v>
      </c>
      <c r="AK1817" s="13">
        <f>IF($D1817="",0,IF($E1817="",0,IF(VLOOKUP($E1817,paramètres!$E$33:$F$44,2,FALSE)&lt;=VLOOKUP($AK$18,paramètres!$E$33:$F$44,2,FALSE),Y1817*$D1817,0)))</f>
        <v>0</v>
      </c>
      <c r="AL1817" s="13">
        <f>IF($D1817="",0,IF($E1817="",0,IF(VLOOKUP($E1817,paramètres!$E$33:$F$44,2,FALSE)&lt;=VLOOKUP($AL$18,paramètres!$E$33:$F$44,2,FALSE),Z1817*$D1817,0)))</f>
        <v>0</v>
      </c>
      <c r="AM1817" s="13">
        <f>IF($D1817="",0,IF($E1817="",0,IF(VLOOKUP($E1817,paramètres!$E$33:$F$44,2,FALSE)&lt;=VLOOKUP($AM$18,paramètres!$E$33:$F$44,2,FALSE),AA1817*$D1817,0)))</f>
        <v>0</v>
      </c>
      <c r="AN1817" s="154">
        <f>IF($D1817="",0,IF($E1817="",0,IF(VLOOKUP($E1817,paramètres!$E$33:$F$44,2,FALSE)&lt;=VLOOKUP($AN$18,paramètres!$E$33:$F$44,2,FALSE),AB1817*$D1817,0)))</f>
        <v>0</v>
      </c>
      <c r="AO1817" s="149" t="str">
        <f>IF(paramètres!$B$28=1,((SUM(Q1817:Z1817)/1.02)+SUM(AA1817:AB1817))*0.0303/9*COUNT(Q1817:Y1817),IF(paramètres!$B$28=2,(SUM(Q1817:AB1817))*0.0303/9*COUNT(Q1817:Y1817),"Missing Delta option"))</f>
        <v>Missing Delta option</v>
      </c>
      <c r="AP1817" s="13" t="str">
        <f>IF(paramètres!$B$28=1,(((SUM(Q1817:Z1817)/1.02)+SUM(AA1817:AB1817))+((SUM(AC1817:AL1817)/1.02)+SUM(AM1817:AO1817)))*cotpatr,IF(paramètres!$B$28=2,(SUM(Q1817:AO1817)*cotpatr),"Missing Delta Option"))</f>
        <v>Missing Delta Option</v>
      </c>
      <c r="AQ1817" s="13" t="str" cm="1">
        <f t="array" ref="AQ1817">IF(paramètres!$B$28=1,(((SUM(Q1817:Z1817)/1.02)+SUM(AA1817:AB1817))+((SUM(AC1817:AN1817)/1.02)+SUM(AM1817:AN1817)))/12*pécule,IF(paramètres!$B$28=2,SUM(Q1817:AN1817)/12*pécule,"Missing Delta Option"))</f>
        <v>Missing Delta Option</v>
      </c>
      <c r="AR1817" s="132" t="e">
        <f>IF(paramètres!$B$28=1,(((SUM(Q1817:Z1817)/1.02)+SUM(AA1817:AB1817))+((SUM(AC1817:AN1817)/1.02)+SUM(AM1817:AN1817)))+AO1817+AP1817+AQ1817,SUM(Q1817:AN1817)+AO1817+AP1817+AQ1817)</f>
        <v>#VALUE!</v>
      </c>
    </row>
    <row r="1818" spans="1:44" x14ac:dyDescent="0.25">
      <c r="A1818" s="131"/>
      <c r="B1818" s="39"/>
      <c r="C1818" s="39"/>
      <c r="D1818" s="93"/>
      <c r="E1818" s="68"/>
      <c r="F1818" s="40"/>
      <c r="G1818" s="94"/>
      <c r="H1818" s="38"/>
      <c r="I1818" s="95"/>
      <c r="J1818" s="40"/>
      <c r="K1818" s="38"/>
      <c r="L1818" s="95"/>
      <c r="M1818" s="40"/>
      <c r="N1818" s="38"/>
      <c r="O1818" s="95"/>
      <c r="P1818" s="68"/>
      <c r="Q1818" s="226"/>
      <c r="R1818" s="227"/>
      <c r="S1818" s="227"/>
      <c r="T1818" s="227"/>
      <c r="U1818" s="227"/>
      <c r="V1818" s="227"/>
      <c r="W1818" s="227"/>
      <c r="X1818" s="227"/>
      <c r="Y1818" s="227"/>
      <c r="Z1818" s="227"/>
      <c r="AA1818" s="227"/>
      <c r="AB1818" s="228"/>
      <c r="AC1818" s="149">
        <f>IF($D1818="",0,IF($E1818="",0,IF(VLOOKUP($E1818,paramètres!$E$33:$F$44,2,FALSE)&lt;=VLOOKUP($AC$18,paramètres!$E$33:$F$44,2,FALSE),Q1818*$D1818,0)))</f>
        <v>0</v>
      </c>
      <c r="AD1818" s="13">
        <f>IF($D1818="",0,IF($E1818="",0,IF(VLOOKUP($E1818,paramètres!$E$33:$F$44,2,FALSE)&lt;=VLOOKUP($AD$18,paramètres!$E$33:$F$44,2,FALSE),R1818*$D1818,0)))</f>
        <v>0</v>
      </c>
      <c r="AE1818" s="13">
        <f>IF($D1818="",0,IF($E1818="",0,IF(VLOOKUP($E1818,paramètres!$E$33:$F$44,2,FALSE)&lt;=VLOOKUP($AE$18,paramètres!$E$33:$F$44,2,FALSE),S1818*$D1818,0)))</f>
        <v>0</v>
      </c>
      <c r="AF1818" s="13">
        <f>IF($D1818="",0,IF($E1818="",0,IF(VLOOKUP($E1818,paramètres!$E$33:$F$44,2,FALSE)&lt;=VLOOKUP($AF$18,paramètres!$E$33:$F$44,2,FALSE),T1818*$D1818,0)))</f>
        <v>0</v>
      </c>
      <c r="AG1818" s="13">
        <f>IF($D1818="",0,IF($E1818="",0,IF(VLOOKUP($E1818,paramètres!$E$33:$F$44,2,FALSE)&lt;=VLOOKUP($AG$18,paramètres!$E$33:$F$44,2,FALSE),U1818*$D1818,0)))</f>
        <v>0</v>
      </c>
      <c r="AH1818" s="13">
        <f>IF($D1818="",0,IF($E1818="",0,IF(VLOOKUP($E1818,paramètres!$E$33:$F$44,2,FALSE)&lt;=VLOOKUP($AH$18,paramètres!$E$33:$F$44,2,FALSE),V1818*$D1818,0)))</f>
        <v>0</v>
      </c>
      <c r="AI1818" s="13">
        <f>IF($D1818="",0,IF($E1818="",0,IF(VLOOKUP($E1818,paramètres!$E$33:$F$44,2,FALSE)&lt;=VLOOKUP($AI$18,paramètres!$E$33:$F$44,2,FALSE),W1818*$D1818,0)))</f>
        <v>0</v>
      </c>
      <c r="AJ1818" s="13">
        <f>IF($D1818="",0,IF($E1818="",0,IF(VLOOKUP($E1818,paramètres!$E$33:$F$44,2,FALSE)&lt;=VLOOKUP($AJ$18,paramètres!$E$33:$F$44,2,FALSE),X1818*$D1818,0)))</f>
        <v>0</v>
      </c>
      <c r="AK1818" s="13">
        <f>IF($D1818="",0,IF($E1818="",0,IF(VLOOKUP($E1818,paramètres!$E$33:$F$44,2,FALSE)&lt;=VLOOKUP($AK$18,paramètres!$E$33:$F$44,2,FALSE),Y1818*$D1818,0)))</f>
        <v>0</v>
      </c>
      <c r="AL1818" s="13">
        <f>IF($D1818="",0,IF($E1818="",0,IF(VLOOKUP($E1818,paramètres!$E$33:$F$44,2,FALSE)&lt;=VLOOKUP($AL$18,paramètres!$E$33:$F$44,2,FALSE),Z1818*$D1818,0)))</f>
        <v>0</v>
      </c>
      <c r="AM1818" s="13">
        <f>IF($D1818="",0,IF($E1818="",0,IF(VLOOKUP($E1818,paramètres!$E$33:$F$44,2,FALSE)&lt;=VLOOKUP($AM$18,paramètres!$E$33:$F$44,2,FALSE),AA1818*$D1818,0)))</f>
        <v>0</v>
      </c>
      <c r="AN1818" s="154">
        <f>IF($D1818="",0,IF($E1818="",0,IF(VLOOKUP($E1818,paramètres!$E$33:$F$44,2,FALSE)&lt;=VLOOKUP($AN$18,paramètres!$E$33:$F$44,2,FALSE),AB1818*$D1818,0)))</f>
        <v>0</v>
      </c>
      <c r="AO1818" s="149" t="str">
        <f>IF(paramètres!$B$28=1,((SUM(Q1818:Z1818)/1.02)+SUM(AA1818:AB1818))*0.0303/9*COUNT(Q1818:Y1818),IF(paramètres!$B$28=2,(SUM(Q1818:AB1818))*0.0303/9*COUNT(Q1818:Y1818),"Missing Delta option"))</f>
        <v>Missing Delta option</v>
      </c>
      <c r="AP1818" s="13" t="str">
        <f>IF(paramètres!$B$28=1,(((SUM(Q1818:Z1818)/1.02)+SUM(AA1818:AB1818))+((SUM(AC1818:AL1818)/1.02)+SUM(AM1818:AO1818)))*cotpatr,IF(paramètres!$B$28=2,(SUM(Q1818:AO1818)*cotpatr),"Missing Delta Option"))</f>
        <v>Missing Delta Option</v>
      </c>
      <c r="AQ1818" s="13" t="str" cm="1">
        <f t="array" ref="AQ1818">IF(paramètres!$B$28=1,(((SUM(Q1818:Z1818)/1.02)+SUM(AA1818:AB1818))+((SUM(AC1818:AN1818)/1.02)+SUM(AM1818:AN1818)))/12*pécule,IF(paramètres!$B$28=2,SUM(Q1818:AN1818)/12*pécule,"Missing Delta Option"))</f>
        <v>Missing Delta Option</v>
      </c>
      <c r="AR1818" s="132" t="e">
        <f>IF(paramètres!$B$28=1,(((SUM(Q1818:Z1818)/1.02)+SUM(AA1818:AB1818))+((SUM(AC1818:AN1818)/1.02)+SUM(AM1818:AN1818)))+AO1818+AP1818+AQ1818,SUM(Q1818:AN1818)+AO1818+AP1818+AQ1818)</f>
        <v>#VALUE!</v>
      </c>
    </row>
    <row r="1819" spans="1:44" x14ac:dyDescent="0.25">
      <c r="A1819" s="131"/>
      <c r="B1819" s="39"/>
      <c r="C1819" s="39"/>
      <c r="D1819" s="93"/>
      <c r="E1819" s="68"/>
      <c r="F1819" s="40"/>
      <c r="G1819" s="94"/>
      <c r="H1819" s="38"/>
      <c r="I1819" s="95"/>
      <c r="J1819" s="40"/>
      <c r="K1819" s="38"/>
      <c r="L1819" s="95"/>
      <c r="M1819" s="40"/>
      <c r="N1819" s="38"/>
      <c r="O1819" s="95"/>
      <c r="P1819" s="68"/>
      <c r="Q1819" s="226"/>
      <c r="R1819" s="227"/>
      <c r="S1819" s="227"/>
      <c r="T1819" s="227"/>
      <c r="U1819" s="227"/>
      <c r="V1819" s="227"/>
      <c r="W1819" s="227"/>
      <c r="X1819" s="227"/>
      <c r="Y1819" s="227"/>
      <c r="Z1819" s="227"/>
      <c r="AA1819" s="227"/>
      <c r="AB1819" s="228"/>
      <c r="AC1819" s="149">
        <f>IF($D1819="",0,IF($E1819="",0,IF(VLOOKUP($E1819,paramètres!$E$33:$F$44,2,FALSE)&lt;=VLOOKUP($AC$18,paramètres!$E$33:$F$44,2,FALSE),Q1819*$D1819,0)))</f>
        <v>0</v>
      </c>
      <c r="AD1819" s="13">
        <f>IF($D1819="",0,IF($E1819="",0,IF(VLOOKUP($E1819,paramètres!$E$33:$F$44,2,FALSE)&lt;=VLOOKUP($AD$18,paramètres!$E$33:$F$44,2,FALSE),R1819*$D1819,0)))</f>
        <v>0</v>
      </c>
      <c r="AE1819" s="13">
        <f>IF($D1819="",0,IF($E1819="",0,IF(VLOOKUP($E1819,paramètres!$E$33:$F$44,2,FALSE)&lt;=VLOOKUP($AE$18,paramètres!$E$33:$F$44,2,FALSE),S1819*$D1819,0)))</f>
        <v>0</v>
      </c>
      <c r="AF1819" s="13">
        <f>IF($D1819="",0,IF($E1819="",0,IF(VLOOKUP($E1819,paramètres!$E$33:$F$44,2,FALSE)&lt;=VLOOKUP($AF$18,paramètres!$E$33:$F$44,2,FALSE),T1819*$D1819,0)))</f>
        <v>0</v>
      </c>
      <c r="AG1819" s="13">
        <f>IF($D1819="",0,IF($E1819="",0,IF(VLOOKUP($E1819,paramètres!$E$33:$F$44,2,FALSE)&lt;=VLOOKUP($AG$18,paramètres!$E$33:$F$44,2,FALSE),U1819*$D1819,0)))</f>
        <v>0</v>
      </c>
      <c r="AH1819" s="13">
        <f>IF($D1819="",0,IF($E1819="",0,IF(VLOOKUP($E1819,paramètres!$E$33:$F$44,2,FALSE)&lt;=VLOOKUP($AH$18,paramètres!$E$33:$F$44,2,FALSE),V1819*$D1819,0)))</f>
        <v>0</v>
      </c>
      <c r="AI1819" s="13">
        <f>IF($D1819="",0,IF($E1819="",0,IF(VLOOKUP($E1819,paramètres!$E$33:$F$44,2,FALSE)&lt;=VLOOKUP($AI$18,paramètres!$E$33:$F$44,2,FALSE),W1819*$D1819,0)))</f>
        <v>0</v>
      </c>
      <c r="AJ1819" s="13">
        <f>IF($D1819="",0,IF($E1819="",0,IF(VLOOKUP($E1819,paramètres!$E$33:$F$44,2,FALSE)&lt;=VLOOKUP($AJ$18,paramètres!$E$33:$F$44,2,FALSE),X1819*$D1819,0)))</f>
        <v>0</v>
      </c>
      <c r="AK1819" s="13">
        <f>IF($D1819="",0,IF($E1819="",0,IF(VLOOKUP($E1819,paramètres!$E$33:$F$44,2,FALSE)&lt;=VLOOKUP($AK$18,paramètres!$E$33:$F$44,2,FALSE),Y1819*$D1819,0)))</f>
        <v>0</v>
      </c>
      <c r="AL1819" s="13">
        <f>IF($D1819="",0,IF($E1819="",0,IF(VLOOKUP($E1819,paramètres!$E$33:$F$44,2,FALSE)&lt;=VLOOKUP($AL$18,paramètres!$E$33:$F$44,2,FALSE),Z1819*$D1819,0)))</f>
        <v>0</v>
      </c>
      <c r="AM1819" s="13">
        <f>IF($D1819="",0,IF($E1819="",0,IF(VLOOKUP($E1819,paramètres!$E$33:$F$44,2,FALSE)&lt;=VLOOKUP($AM$18,paramètres!$E$33:$F$44,2,FALSE),AA1819*$D1819,0)))</f>
        <v>0</v>
      </c>
      <c r="AN1819" s="154">
        <f>IF($D1819="",0,IF($E1819="",0,IF(VLOOKUP($E1819,paramètres!$E$33:$F$44,2,FALSE)&lt;=VLOOKUP($AN$18,paramètres!$E$33:$F$44,2,FALSE),AB1819*$D1819,0)))</f>
        <v>0</v>
      </c>
      <c r="AO1819" s="149" t="str">
        <f>IF(paramètres!$B$28=1,((SUM(Q1819:Z1819)/1.02)+SUM(AA1819:AB1819))*0.0303/9*COUNT(Q1819:Y1819),IF(paramètres!$B$28=2,(SUM(Q1819:AB1819))*0.0303/9*COUNT(Q1819:Y1819),"Missing Delta option"))</f>
        <v>Missing Delta option</v>
      </c>
      <c r="AP1819" s="13" t="str">
        <f>IF(paramètres!$B$28=1,(((SUM(Q1819:Z1819)/1.02)+SUM(AA1819:AB1819))+((SUM(AC1819:AL1819)/1.02)+SUM(AM1819:AO1819)))*cotpatr,IF(paramètres!$B$28=2,(SUM(Q1819:AO1819)*cotpatr),"Missing Delta Option"))</f>
        <v>Missing Delta Option</v>
      </c>
      <c r="AQ1819" s="13" t="str" cm="1">
        <f t="array" ref="AQ1819">IF(paramètres!$B$28=1,(((SUM(Q1819:Z1819)/1.02)+SUM(AA1819:AB1819))+((SUM(AC1819:AN1819)/1.02)+SUM(AM1819:AN1819)))/12*pécule,IF(paramètres!$B$28=2,SUM(Q1819:AN1819)/12*pécule,"Missing Delta Option"))</f>
        <v>Missing Delta Option</v>
      </c>
      <c r="AR1819" s="132" t="e">
        <f>IF(paramètres!$B$28=1,(((SUM(Q1819:Z1819)/1.02)+SUM(AA1819:AB1819))+((SUM(AC1819:AN1819)/1.02)+SUM(AM1819:AN1819)))+AO1819+AP1819+AQ1819,SUM(Q1819:AN1819)+AO1819+AP1819+AQ1819)</f>
        <v>#VALUE!</v>
      </c>
    </row>
    <row r="1820" spans="1:44" x14ac:dyDescent="0.25">
      <c r="A1820" s="131"/>
      <c r="B1820" s="39"/>
      <c r="C1820" s="39"/>
      <c r="D1820" s="93"/>
      <c r="E1820" s="68"/>
      <c r="F1820" s="40"/>
      <c r="G1820" s="94"/>
      <c r="H1820" s="38"/>
      <c r="I1820" s="95"/>
      <c r="J1820" s="40"/>
      <c r="K1820" s="38"/>
      <c r="L1820" s="95"/>
      <c r="M1820" s="40"/>
      <c r="N1820" s="38"/>
      <c r="O1820" s="95"/>
      <c r="P1820" s="68"/>
      <c r="Q1820" s="226"/>
      <c r="R1820" s="227"/>
      <c r="S1820" s="227"/>
      <c r="T1820" s="227"/>
      <c r="U1820" s="227"/>
      <c r="V1820" s="227"/>
      <c r="W1820" s="227"/>
      <c r="X1820" s="227"/>
      <c r="Y1820" s="227"/>
      <c r="Z1820" s="227"/>
      <c r="AA1820" s="227"/>
      <c r="AB1820" s="228"/>
      <c r="AC1820" s="149">
        <f>IF($D1820="",0,IF($E1820="",0,IF(VLOOKUP($E1820,paramètres!$E$33:$F$44,2,FALSE)&lt;=VLOOKUP($AC$18,paramètres!$E$33:$F$44,2,FALSE),Q1820*$D1820,0)))</f>
        <v>0</v>
      </c>
      <c r="AD1820" s="13">
        <f>IF($D1820="",0,IF($E1820="",0,IF(VLOOKUP($E1820,paramètres!$E$33:$F$44,2,FALSE)&lt;=VLOOKUP($AD$18,paramètres!$E$33:$F$44,2,FALSE),R1820*$D1820,0)))</f>
        <v>0</v>
      </c>
      <c r="AE1820" s="13">
        <f>IF($D1820="",0,IF($E1820="",0,IF(VLOOKUP($E1820,paramètres!$E$33:$F$44,2,FALSE)&lt;=VLOOKUP($AE$18,paramètres!$E$33:$F$44,2,FALSE),S1820*$D1820,0)))</f>
        <v>0</v>
      </c>
      <c r="AF1820" s="13">
        <f>IF($D1820="",0,IF($E1820="",0,IF(VLOOKUP($E1820,paramètres!$E$33:$F$44,2,FALSE)&lt;=VLOOKUP($AF$18,paramètres!$E$33:$F$44,2,FALSE),T1820*$D1820,0)))</f>
        <v>0</v>
      </c>
      <c r="AG1820" s="13">
        <f>IF($D1820="",0,IF($E1820="",0,IF(VLOOKUP($E1820,paramètres!$E$33:$F$44,2,FALSE)&lt;=VLOOKUP($AG$18,paramètres!$E$33:$F$44,2,FALSE),U1820*$D1820,0)))</f>
        <v>0</v>
      </c>
      <c r="AH1820" s="13">
        <f>IF($D1820="",0,IF($E1820="",0,IF(VLOOKUP($E1820,paramètres!$E$33:$F$44,2,FALSE)&lt;=VLOOKUP($AH$18,paramètres!$E$33:$F$44,2,FALSE),V1820*$D1820,0)))</f>
        <v>0</v>
      </c>
      <c r="AI1820" s="13">
        <f>IF($D1820="",0,IF($E1820="",0,IF(VLOOKUP($E1820,paramètres!$E$33:$F$44,2,FALSE)&lt;=VLOOKUP($AI$18,paramètres!$E$33:$F$44,2,FALSE),W1820*$D1820,0)))</f>
        <v>0</v>
      </c>
      <c r="AJ1820" s="13">
        <f>IF($D1820="",0,IF($E1820="",0,IF(VLOOKUP($E1820,paramètres!$E$33:$F$44,2,FALSE)&lt;=VLOOKUP($AJ$18,paramètres!$E$33:$F$44,2,FALSE),X1820*$D1820,0)))</f>
        <v>0</v>
      </c>
      <c r="AK1820" s="13">
        <f>IF($D1820="",0,IF($E1820="",0,IF(VLOOKUP($E1820,paramètres!$E$33:$F$44,2,FALSE)&lt;=VLOOKUP($AK$18,paramètres!$E$33:$F$44,2,FALSE),Y1820*$D1820,0)))</f>
        <v>0</v>
      </c>
      <c r="AL1820" s="13">
        <f>IF($D1820="",0,IF($E1820="",0,IF(VLOOKUP($E1820,paramètres!$E$33:$F$44,2,FALSE)&lt;=VLOOKUP($AL$18,paramètres!$E$33:$F$44,2,FALSE),Z1820*$D1820,0)))</f>
        <v>0</v>
      </c>
      <c r="AM1820" s="13">
        <f>IF($D1820="",0,IF($E1820="",0,IF(VLOOKUP($E1820,paramètres!$E$33:$F$44,2,FALSE)&lt;=VLOOKUP($AM$18,paramètres!$E$33:$F$44,2,FALSE),AA1820*$D1820,0)))</f>
        <v>0</v>
      </c>
      <c r="AN1820" s="154">
        <f>IF($D1820="",0,IF($E1820="",0,IF(VLOOKUP($E1820,paramètres!$E$33:$F$44,2,FALSE)&lt;=VLOOKUP($AN$18,paramètres!$E$33:$F$44,2,FALSE),AB1820*$D1820,0)))</f>
        <v>0</v>
      </c>
      <c r="AO1820" s="149" t="str">
        <f>IF(paramètres!$B$28=1,((SUM(Q1820:Z1820)/1.02)+SUM(AA1820:AB1820))*0.0303/9*COUNT(Q1820:Y1820),IF(paramètres!$B$28=2,(SUM(Q1820:AB1820))*0.0303/9*COUNT(Q1820:Y1820),"Missing Delta option"))</f>
        <v>Missing Delta option</v>
      </c>
      <c r="AP1820" s="13" t="str">
        <f>IF(paramètres!$B$28=1,(((SUM(Q1820:Z1820)/1.02)+SUM(AA1820:AB1820))+((SUM(AC1820:AL1820)/1.02)+SUM(AM1820:AO1820)))*cotpatr,IF(paramètres!$B$28=2,(SUM(Q1820:AO1820)*cotpatr),"Missing Delta Option"))</f>
        <v>Missing Delta Option</v>
      </c>
      <c r="AQ1820" s="13" t="str" cm="1">
        <f t="array" ref="AQ1820">IF(paramètres!$B$28=1,(((SUM(Q1820:Z1820)/1.02)+SUM(AA1820:AB1820))+((SUM(AC1820:AN1820)/1.02)+SUM(AM1820:AN1820)))/12*pécule,IF(paramètres!$B$28=2,SUM(Q1820:AN1820)/12*pécule,"Missing Delta Option"))</f>
        <v>Missing Delta Option</v>
      </c>
      <c r="AR1820" s="132" t="e">
        <f>IF(paramètres!$B$28=1,(((SUM(Q1820:Z1820)/1.02)+SUM(AA1820:AB1820))+((SUM(AC1820:AN1820)/1.02)+SUM(AM1820:AN1820)))+AO1820+AP1820+AQ1820,SUM(Q1820:AN1820)+AO1820+AP1820+AQ1820)</f>
        <v>#VALUE!</v>
      </c>
    </row>
    <row r="1821" spans="1:44" x14ac:dyDescent="0.25">
      <c r="A1821" s="131"/>
      <c r="B1821" s="39"/>
      <c r="C1821" s="39"/>
      <c r="D1821" s="93"/>
      <c r="E1821" s="68"/>
      <c r="F1821" s="40"/>
      <c r="G1821" s="94"/>
      <c r="H1821" s="38"/>
      <c r="I1821" s="95"/>
      <c r="J1821" s="40"/>
      <c r="K1821" s="38"/>
      <c r="L1821" s="95"/>
      <c r="M1821" s="40"/>
      <c r="N1821" s="38"/>
      <c r="O1821" s="95"/>
      <c r="P1821" s="68"/>
      <c r="Q1821" s="226"/>
      <c r="R1821" s="227"/>
      <c r="S1821" s="227"/>
      <c r="T1821" s="227"/>
      <c r="U1821" s="227"/>
      <c r="V1821" s="227"/>
      <c r="W1821" s="227"/>
      <c r="X1821" s="227"/>
      <c r="Y1821" s="227"/>
      <c r="Z1821" s="227"/>
      <c r="AA1821" s="227"/>
      <c r="AB1821" s="228"/>
      <c r="AC1821" s="149">
        <f>IF($D1821="",0,IF($E1821="",0,IF(VLOOKUP($E1821,paramètres!$E$33:$F$44,2,FALSE)&lt;=VLOOKUP($AC$18,paramètres!$E$33:$F$44,2,FALSE),Q1821*$D1821,0)))</f>
        <v>0</v>
      </c>
      <c r="AD1821" s="13">
        <f>IF($D1821="",0,IF($E1821="",0,IF(VLOOKUP($E1821,paramètres!$E$33:$F$44,2,FALSE)&lt;=VLOOKUP($AD$18,paramètres!$E$33:$F$44,2,FALSE),R1821*$D1821,0)))</f>
        <v>0</v>
      </c>
      <c r="AE1821" s="13">
        <f>IF($D1821="",0,IF($E1821="",0,IF(VLOOKUP($E1821,paramètres!$E$33:$F$44,2,FALSE)&lt;=VLOOKUP($AE$18,paramètres!$E$33:$F$44,2,FALSE),S1821*$D1821,0)))</f>
        <v>0</v>
      </c>
      <c r="AF1821" s="13">
        <f>IF($D1821="",0,IF($E1821="",0,IF(VLOOKUP($E1821,paramètres!$E$33:$F$44,2,FALSE)&lt;=VLOOKUP($AF$18,paramètres!$E$33:$F$44,2,FALSE),T1821*$D1821,0)))</f>
        <v>0</v>
      </c>
      <c r="AG1821" s="13">
        <f>IF($D1821="",0,IF($E1821="",0,IF(VLOOKUP($E1821,paramètres!$E$33:$F$44,2,FALSE)&lt;=VLOOKUP($AG$18,paramètres!$E$33:$F$44,2,FALSE),U1821*$D1821,0)))</f>
        <v>0</v>
      </c>
      <c r="AH1821" s="13">
        <f>IF($D1821="",0,IF($E1821="",0,IF(VLOOKUP($E1821,paramètres!$E$33:$F$44,2,FALSE)&lt;=VLOOKUP($AH$18,paramètres!$E$33:$F$44,2,FALSE),V1821*$D1821,0)))</f>
        <v>0</v>
      </c>
      <c r="AI1821" s="13">
        <f>IF($D1821="",0,IF($E1821="",0,IF(VLOOKUP($E1821,paramètres!$E$33:$F$44,2,FALSE)&lt;=VLOOKUP($AI$18,paramètres!$E$33:$F$44,2,FALSE),W1821*$D1821,0)))</f>
        <v>0</v>
      </c>
      <c r="AJ1821" s="13">
        <f>IF($D1821="",0,IF($E1821="",0,IF(VLOOKUP($E1821,paramètres!$E$33:$F$44,2,FALSE)&lt;=VLOOKUP($AJ$18,paramètres!$E$33:$F$44,2,FALSE),X1821*$D1821,0)))</f>
        <v>0</v>
      </c>
      <c r="AK1821" s="13">
        <f>IF($D1821="",0,IF($E1821="",0,IF(VLOOKUP($E1821,paramètres!$E$33:$F$44,2,FALSE)&lt;=VLOOKUP($AK$18,paramètres!$E$33:$F$44,2,FALSE),Y1821*$D1821,0)))</f>
        <v>0</v>
      </c>
      <c r="AL1821" s="13">
        <f>IF($D1821="",0,IF($E1821="",0,IF(VLOOKUP($E1821,paramètres!$E$33:$F$44,2,FALSE)&lt;=VLOOKUP($AL$18,paramètres!$E$33:$F$44,2,FALSE),Z1821*$D1821,0)))</f>
        <v>0</v>
      </c>
      <c r="AM1821" s="13">
        <f>IF($D1821="",0,IF($E1821="",0,IF(VLOOKUP($E1821,paramètres!$E$33:$F$44,2,FALSE)&lt;=VLOOKUP($AM$18,paramètres!$E$33:$F$44,2,FALSE),AA1821*$D1821,0)))</f>
        <v>0</v>
      </c>
      <c r="AN1821" s="154">
        <f>IF($D1821="",0,IF($E1821="",0,IF(VLOOKUP($E1821,paramètres!$E$33:$F$44,2,FALSE)&lt;=VLOOKUP($AN$18,paramètres!$E$33:$F$44,2,FALSE),AB1821*$D1821,0)))</f>
        <v>0</v>
      </c>
      <c r="AO1821" s="149" t="str">
        <f>IF(paramètres!$B$28=1,((SUM(Q1821:Z1821)/1.02)+SUM(AA1821:AB1821))*0.0303/9*COUNT(Q1821:Y1821),IF(paramètres!$B$28=2,(SUM(Q1821:AB1821))*0.0303/9*COUNT(Q1821:Y1821),"Missing Delta option"))</f>
        <v>Missing Delta option</v>
      </c>
      <c r="AP1821" s="13" t="str">
        <f>IF(paramètres!$B$28=1,(((SUM(Q1821:Z1821)/1.02)+SUM(AA1821:AB1821))+((SUM(AC1821:AL1821)/1.02)+SUM(AM1821:AO1821)))*cotpatr,IF(paramètres!$B$28=2,(SUM(Q1821:AO1821)*cotpatr),"Missing Delta Option"))</f>
        <v>Missing Delta Option</v>
      </c>
      <c r="AQ1821" s="13" t="str" cm="1">
        <f t="array" ref="AQ1821">IF(paramètres!$B$28=1,(((SUM(Q1821:Z1821)/1.02)+SUM(AA1821:AB1821))+((SUM(AC1821:AN1821)/1.02)+SUM(AM1821:AN1821)))/12*pécule,IF(paramètres!$B$28=2,SUM(Q1821:AN1821)/12*pécule,"Missing Delta Option"))</f>
        <v>Missing Delta Option</v>
      </c>
      <c r="AR1821" s="132" t="e">
        <f>IF(paramètres!$B$28=1,(((SUM(Q1821:Z1821)/1.02)+SUM(AA1821:AB1821))+((SUM(AC1821:AN1821)/1.02)+SUM(AM1821:AN1821)))+AO1821+AP1821+AQ1821,SUM(Q1821:AN1821)+AO1821+AP1821+AQ1821)</f>
        <v>#VALUE!</v>
      </c>
    </row>
    <row r="1822" spans="1:44" x14ac:dyDescent="0.25">
      <c r="A1822" s="131"/>
      <c r="B1822" s="39"/>
      <c r="C1822" s="39"/>
      <c r="D1822" s="93"/>
      <c r="E1822" s="68"/>
      <c r="F1822" s="40"/>
      <c r="G1822" s="94"/>
      <c r="H1822" s="38"/>
      <c r="I1822" s="95"/>
      <c r="J1822" s="40"/>
      <c r="K1822" s="38"/>
      <c r="L1822" s="95"/>
      <c r="M1822" s="40"/>
      <c r="N1822" s="38"/>
      <c r="O1822" s="95"/>
      <c r="P1822" s="68"/>
      <c r="Q1822" s="226"/>
      <c r="R1822" s="227"/>
      <c r="S1822" s="227"/>
      <c r="T1822" s="227"/>
      <c r="U1822" s="227"/>
      <c r="V1822" s="227"/>
      <c r="W1822" s="227"/>
      <c r="X1822" s="227"/>
      <c r="Y1822" s="227"/>
      <c r="Z1822" s="227"/>
      <c r="AA1822" s="227"/>
      <c r="AB1822" s="228"/>
      <c r="AC1822" s="149">
        <f>IF($D1822="",0,IF($E1822="",0,IF(VLOOKUP($E1822,paramètres!$E$33:$F$44,2,FALSE)&lt;=VLOOKUP($AC$18,paramètres!$E$33:$F$44,2,FALSE),Q1822*$D1822,0)))</f>
        <v>0</v>
      </c>
      <c r="AD1822" s="13">
        <f>IF($D1822="",0,IF($E1822="",0,IF(VLOOKUP($E1822,paramètres!$E$33:$F$44,2,FALSE)&lt;=VLOOKUP($AD$18,paramètres!$E$33:$F$44,2,FALSE),R1822*$D1822,0)))</f>
        <v>0</v>
      </c>
      <c r="AE1822" s="13">
        <f>IF($D1822="",0,IF($E1822="",0,IF(VLOOKUP($E1822,paramètres!$E$33:$F$44,2,FALSE)&lt;=VLOOKUP($AE$18,paramètres!$E$33:$F$44,2,FALSE),S1822*$D1822,0)))</f>
        <v>0</v>
      </c>
      <c r="AF1822" s="13">
        <f>IF($D1822="",0,IF($E1822="",0,IF(VLOOKUP($E1822,paramètres!$E$33:$F$44,2,FALSE)&lt;=VLOOKUP($AF$18,paramètres!$E$33:$F$44,2,FALSE),T1822*$D1822,0)))</f>
        <v>0</v>
      </c>
      <c r="AG1822" s="13">
        <f>IF($D1822="",0,IF($E1822="",0,IF(VLOOKUP($E1822,paramètres!$E$33:$F$44,2,FALSE)&lt;=VLOOKUP($AG$18,paramètres!$E$33:$F$44,2,FALSE),U1822*$D1822,0)))</f>
        <v>0</v>
      </c>
      <c r="AH1822" s="13">
        <f>IF($D1822="",0,IF($E1822="",0,IF(VLOOKUP($E1822,paramètres!$E$33:$F$44,2,FALSE)&lt;=VLOOKUP($AH$18,paramètres!$E$33:$F$44,2,FALSE),V1822*$D1822,0)))</f>
        <v>0</v>
      </c>
      <c r="AI1822" s="13">
        <f>IF($D1822="",0,IF($E1822="",0,IF(VLOOKUP($E1822,paramètres!$E$33:$F$44,2,FALSE)&lt;=VLOOKUP($AI$18,paramètres!$E$33:$F$44,2,FALSE),W1822*$D1822,0)))</f>
        <v>0</v>
      </c>
      <c r="AJ1822" s="13">
        <f>IF($D1822="",0,IF($E1822="",0,IF(VLOOKUP($E1822,paramètres!$E$33:$F$44,2,FALSE)&lt;=VLOOKUP($AJ$18,paramètres!$E$33:$F$44,2,FALSE),X1822*$D1822,0)))</f>
        <v>0</v>
      </c>
      <c r="AK1822" s="13">
        <f>IF($D1822="",0,IF($E1822="",0,IF(VLOOKUP($E1822,paramètres!$E$33:$F$44,2,FALSE)&lt;=VLOOKUP($AK$18,paramètres!$E$33:$F$44,2,FALSE),Y1822*$D1822,0)))</f>
        <v>0</v>
      </c>
      <c r="AL1822" s="13">
        <f>IF($D1822="",0,IF($E1822="",0,IF(VLOOKUP($E1822,paramètres!$E$33:$F$44,2,FALSE)&lt;=VLOOKUP($AL$18,paramètres!$E$33:$F$44,2,FALSE),Z1822*$D1822,0)))</f>
        <v>0</v>
      </c>
      <c r="AM1822" s="13">
        <f>IF($D1822="",0,IF($E1822="",0,IF(VLOOKUP($E1822,paramètres!$E$33:$F$44,2,FALSE)&lt;=VLOOKUP($AM$18,paramètres!$E$33:$F$44,2,FALSE),AA1822*$D1822,0)))</f>
        <v>0</v>
      </c>
      <c r="AN1822" s="154">
        <f>IF($D1822="",0,IF($E1822="",0,IF(VLOOKUP($E1822,paramètres!$E$33:$F$44,2,FALSE)&lt;=VLOOKUP($AN$18,paramètres!$E$33:$F$44,2,FALSE),AB1822*$D1822,0)))</f>
        <v>0</v>
      </c>
      <c r="AO1822" s="149" t="str">
        <f>IF(paramètres!$B$28=1,((SUM(Q1822:Z1822)/1.02)+SUM(AA1822:AB1822))*0.0303/9*COUNT(Q1822:Y1822),IF(paramètres!$B$28=2,(SUM(Q1822:AB1822))*0.0303/9*COUNT(Q1822:Y1822),"Missing Delta option"))</f>
        <v>Missing Delta option</v>
      </c>
      <c r="AP1822" s="13" t="str">
        <f>IF(paramètres!$B$28=1,(((SUM(Q1822:Z1822)/1.02)+SUM(AA1822:AB1822))+((SUM(AC1822:AL1822)/1.02)+SUM(AM1822:AO1822)))*cotpatr,IF(paramètres!$B$28=2,(SUM(Q1822:AO1822)*cotpatr),"Missing Delta Option"))</f>
        <v>Missing Delta Option</v>
      </c>
      <c r="AQ1822" s="13" t="str" cm="1">
        <f t="array" ref="AQ1822">IF(paramètres!$B$28=1,(((SUM(Q1822:Z1822)/1.02)+SUM(AA1822:AB1822))+((SUM(AC1822:AN1822)/1.02)+SUM(AM1822:AN1822)))/12*pécule,IF(paramètres!$B$28=2,SUM(Q1822:AN1822)/12*pécule,"Missing Delta Option"))</f>
        <v>Missing Delta Option</v>
      </c>
      <c r="AR1822" s="132" t="e">
        <f>IF(paramètres!$B$28=1,(((SUM(Q1822:Z1822)/1.02)+SUM(AA1822:AB1822))+((SUM(AC1822:AN1822)/1.02)+SUM(AM1822:AN1822)))+AO1822+AP1822+AQ1822,SUM(Q1822:AN1822)+AO1822+AP1822+AQ1822)</f>
        <v>#VALUE!</v>
      </c>
    </row>
    <row r="1823" spans="1:44" x14ac:dyDescent="0.25">
      <c r="A1823" s="131"/>
      <c r="B1823" s="39"/>
      <c r="C1823" s="39"/>
      <c r="D1823" s="93"/>
      <c r="E1823" s="68"/>
      <c r="F1823" s="40"/>
      <c r="G1823" s="94"/>
      <c r="H1823" s="38"/>
      <c r="I1823" s="95"/>
      <c r="J1823" s="40"/>
      <c r="K1823" s="38"/>
      <c r="L1823" s="95"/>
      <c r="M1823" s="40"/>
      <c r="N1823" s="38"/>
      <c r="O1823" s="95"/>
      <c r="P1823" s="68"/>
      <c r="Q1823" s="226"/>
      <c r="R1823" s="227"/>
      <c r="S1823" s="227"/>
      <c r="T1823" s="227"/>
      <c r="U1823" s="227"/>
      <c r="V1823" s="227"/>
      <c r="W1823" s="227"/>
      <c r="X1823" s="227"/>
      <c r="Y1823" s="227"/>
      <c r="Z1823" s="227"/>
      <c r="AA1823" s="227"/>
      <c r="AB1823" s="228"/>
      <c r="AC1823" s="149">
        <f>IF($D1823="",0,IF($E1823="",0,IF(VLOOKUP($E1823,paramètres!$E$33:$F$44,2,FALSE)&lt;=VLOOKUP($AC$18,paramètres!$E$33:$F$44,2,FALSE),Q1823*$D1823,0)))</f>
        <v>0</v>
      </c>
      <c r="AD1823" s="13">
        <f>IF($D1823="",0,IF($E1823="",0,IF(VLOOKUP($E1823,paramètres!$E$33:$F$44,2,FALSE)&lt;=VLOOKUP($AD$18,paramètres!$E$33:$F$44,2,FALSE),R1823*$D1823,0)))</f>
        <v>0</v>
      </c>
      <c r="AE1823" s="13">
        <f>IF($D1823="",0,IF($E1823="",0,IF(VLOOKUP($E1823,paramètres!$E$33:$F$44,2,FALSE)&lt;=VLOOKUP($AE$18,paramètres!$E$33:$F$44,2,FALSE),S1823*$D1823,0)))</f>
        <v>0</v>
      </c>
      <c r="AF1823" s="13">
        <f>IF($D1823="",0,IF($E1823="",0,IF(VLOOKUP($E1823,paramètres!$E$33:$F$44,2,FALSE)&lt;=VLOOKUP($AF$18,paramètres!$E$33:$F$44,2,FALSE),T1823*$D1823,0)))</f>
        <v>0</v>
      </c>
      <c r="AG1823" s="13">
        <f>IF($D1823="",0,IF($E1823="",0,IF(VLOOKUP($E1823,paramètres!$E$33:$F$44,2,FALSE)&lt;=VLOOKUP($AG$18,paramètres!$E$33:$F$44,2,FALSE),U1823*$D1823,0)))</f>
        <v>0</v>
      </c>
      <c r="AH1823" s="13">
        <f>IF($D1823="",0,IF($E1823="",0,IF(VLOOKUP($E1823,paramètres!$E$33:$F$44,2,FALSE)&lt;=VLOOKUP($AH$18,paramètres!$E$33:$F$44,2,FALSE),V1823*$D1823,0)))</f>
        <v>0</v>
      </c>
      <c r="AI1823" s="13">
        <f>IF($D1823="",0,IF($E1823="",0,IF(VLOOKUP($E1823,paramètres!$E$33:$F$44,2,FALSE)&lt;=VLOOKUP($AI$18,paramètres!$E$33:$F$44,2,FALSE),W1823*$D1823,0)))</f>
        <v>0</v>
      </c>
      <c r="AJ1823" s="13">
        <f>IF($D1823="",0,IF($E1823="",0,IF(VLOOKUP($E1823,paramètres!$E$33:$F$44,2,FALSE)&lt;=VLOOKUP($AJ$18,paramètres!$E$33:$F$44,2,FALSE),X1823*$D1823,0)))</f>
        <v>0</v>
      </c>
      <c r="AK1823" s="13">
        <f>IF($D1823="",0,IF($E1823="",0,IF(VLOOKUP($E1823,paramètres!$E$33:$F$44,2,FALSE)&lt;=VLOOKUP($AK$18,paramètres!$E$33:$F$44,2,FALSE),Y1823*$D1823,0)))</f>
        <v>0</v>
      </c>
      <c r="AL1823" s="13">
        <f>IF($D1823="",0,IF($E1823="",0,IF(VLOOKUP($E1823,paramètres!$E$33:$F$44,2,FALSE)&lt;=VLOOKUP($AL$18,paramètres!$E$33:$F$44,2,FALSE),Z1823*$D1823,0)))</f>
        <v>0</v>
      </c>
      <c r="AM1823" s="13">
        <f>IF($D1823="",0,IF($E1823="",0,IF(VLOOKUP($E1823,paramètres!$E$33:$F$44,2,FALSE)&lt;=VLOOKUP($AM$18,paramètres!$E$33:$F$44,2,FALSE),AA1823*$D1823,0)))</f>
        <v>0</v>
      </c>
      <c r="AN1823" s="154">
        <f>IF($D1823="",0,IF($E1823="",0,IF(VLOOKUP($E1823,paramètres!$E$33:$F$44,2,FALSE)&lt;=VLOOKUP($AN$18,paramètres!$E$33:$F$44,2,FALSE),AB1823*$D1823,0)))</f>
        <v>0</v>
      </c>
      <c r="AO1823" s="149" t="str">
        <f>IF(paramètres!$B$28=1,((SUM(Q1823:Z1823)/1.02)+SUM(AA1823:AB1823))*0.0303/9*COUNT(Q1823:Y1823),IF(paramètres!$B$28=2,(SUM(Q1823:AB1823))*0.0303/9*COUNT(Q1823:Y1823),"Missing Delta option"))</f>
        <v>Missing Delta option</v>
      </c>
      <c r="AP1823" s="13" t="str">
        <f>IF(paramètres!$B$28=1,(((SUM(Q1823:Z1823)/1.02)+SUM(AA1823:AB1823))+((SUM(AC1823:AL1823)/1.02)+SUM(AM1823:AO1823)))*cotpatr,IF(paramètres!$B$28=2,(SUM(Q1823:AO1823)*cotpatr),"Missing Delta Option"))</f>
        <v>Missing Delta Option</v>
      </c>
      <c r="AQ1823" s="13" t="str" cm="1">
        <f t="array" ref="AQ1823">IF(paramètres!$B$28=1,(((SUM(Q1823:Z1823)/1.02)+SUM(AA1823:AB1823))+((SUM(AC1823:AN1823)/1.02)+SUM(AM1823:AN1823)))/12*pécule,IF(paramètres!$B$28=2,SUM(Q1823:AN1823)/12*pécule,"Missing Delta Option"))</f>
        <v>Missing Delta Option</v>
      </c>
      <c r="AR1823" s="132" t="e">
        <f>IF(paramètres!$B$28=1,(((SUM(Q1823:Z1823)/1.02)+SUM(AA1823:AB1823))+((SUM(AC1823:AN1823)/1.02)+SUM(AM1823:AN1823)))+AO1823+AP1823+AQ1823,SUM(Q1823:AN1823)+AO1823+AP1823+AQ1823)</f>
        <v>#VALUE!</v>
      </c>
    </row>
    <row r="1824" spans="1:44" x14ac:dyDescent="0.25">
      <c r="A1824" s="131"/>
      <c r="B1824" s="39"/>
      <c r="C1824" s="39"/>
      <c r="D1824" s="93"/>
      <c r="E1824" s="68"/>
      <c r="F1824" s="40"/>
      <c r="G1824" s="94"/>
      <c r="H1824" s="38"/>
      <c r="I1824" s="95"/>
      <c r="J1824" s="40"/>
      <c r="K1824" s="38"/>
      <c r="L1824" s="95"/>
      <c r="M1824" s="40"/>
      <c r="N1824" s="38"/>
      <c r="O1824" s="95"/>
      <c r="P1824" s="68"/>
      <c r="Q1824" s="226"/>
      <c r="R1824" s="227"/>
      <c r="S1824" s="227"/>
      <c r="T1824" s="227"/>
      <c r="U1824" s="227"/>
      <c r="V1824" s="227"/>
      <c r="W1824" s="227"/>
      <c r="X1824" s="227"/>
      <c r="Y1824" s="227"/>
      <c r="Z1824" s="227"/>
      <c r="AA1824" s="227"/>
      <c r="AB1824" s="228"/>
      <c r="AC1824" s="149">
        <f>IF($D1824="",0,IF($E1824="",0,IF(VLOOKUP($E1824,paramètres!$E$33:$F$44,2,FALSE)&lt;=VLOOKUP($AC$18,paramètres!$E$33:$F$44,2,FALSE),Q1824*$D1824,0)))</f>
        <v>0</v>
      </c>
      <c r="AD1824" s="13">
        <f>IF($D1824="",0,IF($E1824="",0,IF(VLOOKUP($E1824,paramètres!$E$33:$F$44,2,FALSE)&lt;=VLOOKUP($AD$18,paramètres!$E$33:$F$44,2,FALSE),R1824*$D1824,0)))</f>
        <v>0</v>
      </c>
      <c r="AE1824" s="13">
        <f>IF($D1824="",0,IF($E1824="",0,IF(VLOOKUP($E1824,paramètres!$E$33:$F$44,2,FALSE)&lt;=VLOOKUP($AE$18,paramètres!$E$33:$F$44,2,FALSE),S1824*$D1824,0)))</f>
        <v>0</v>
      </c>
      <c r="AF1824" s="13">
        <f>IF($D1824="",0,IF($E1824="",0,IF(VLOOKUP($E1824,paramètres!$E$33:$F$44,2,FALSE)&lt;=VLOOKUP($AF$18,paramètres!$E$33:$F$44,2,FALSE),T1824*$D1824,0)))</f>
        <v>0</v>
      </c>
      <c r="AG1824" s="13">
        <f>IF($D1824="",0,IF($E1824="",0,IF(VLOOKUP($E1824,paramètres!$E$33:$F$44,2,FALSE)&lt;=VLOOKUP($AG$18,paramètres!$E$33:$F$44,2,FALSE),U1824*$D1824,0)))</f>
        <v>0</v>
      </c>
      <c r="AH1824" s="13">
        <f>IF($D1824="",0,IF($E1824="",0,IF(VLOOKUP($E1824,paramètres!$E$33:$F$44,2,FALSE)&lt;=VLOOKUP($AH$18,paramètres!$E$33:$F$44,2,FALSE),V1824*$D1824,0)))</f>
        <v>0</v>
      </c>
      <c r="AI1824" s="13">
        <f>IF($D1824="",0,IF($E1824="",0,IF(VLOOKUP($E1824,paramètres!$E$33:$F$44,2,FALSE)&lt;=VLOOKUP($AI$18,paramètres!$E$33:$F$44,2,FALSE),W1824*$D1824,0)))</f>
        <v>0</v>
      </c>
      <c r="AJ1824" s="13">
        <f>IF($D1824="",0,IF($E1824="",0,IF(VLOOKUP($E1824,paramètres!$E$33:$F$44,2,FALSE)&lt;=VLOOKUP($AJ$18,paramètres!$E$33:$F$44,2,FALSE),X1824*$D1824,0)))</f>
        <v>0</v>
      </c>
      <c r="AK1824" s="13">
        <f>IF($D1824="",0,IF($E1824="",0,IF(VLOOKUP($E1824,paramètres!$E$33:$F$44,2,FALSE)&lt;=VLOOKUP($AK$18,paramètres!$E$33:$F$44,2,FALSE),Y1824*$D1824,0)))</f>
        <v>0</v>
      </c>
      <c r="AL1824" s="13">
        <f>IF($D1824="",0,IF($E1824="",0,IF(VLOOKUP($E1824,paramètres!$E$33:$F$44,2,FALSE)&lt;=VLOOKUP($AL$18,paramètres!$E$33:$F$44,2,FALSE),Z1824*$D1824,0)))</f>
        <v>0</v>
      </c>
      <c r="AM1824" s="13">
        <f>IF($D1824="",0,IF($E1824="",0,IF(VLOOKUP($E1824,paramètres!$E$33:$F$44,2,FALSE)&lt;=VLOOKUP($AM$18,paramètres!$E$33:$F$44,2,FALSE),AA1824*$D1824,0)))</f>
        <v>0</v>
      </c>
      <c r="AN1824" s="154">
        <f>IF($D1824="",0,IF($E1824="",0,IF(VLOOKUP($E1824,paramètres!$E$33:$F$44,2,FALSE)&lt;=VLOOKUP($AN$18,paramètres!$E$33:$F$44,2,FALSE),AB1824*$D1824,0)))</f>
        <v>0</v>
      </c>
      <c r="AO1824" s="149" t="str">
        <f>IF(paramètres!$B$28=1,((SUM(Q1824:Z1824)/1.02)+SUM(AA1824:AB1824))*0.0303/9*COUNT(Q1824:Y1824),IF(paramètres!$B$28=2,(SUM(Q1824:AB1824))*0.0303/9*COUNT(Q1824:Y1824),"Missing Delta option"))</f>
        <v>Missing Delta option</v>
      </c>
      <c r="AP1824" s="13" t="str">
        <f>IF(paramètres!$B$28=1,(((SUM(Q1824:Z1824)/1.02)+SUM(AA1824:AB1824))+((SUM(AC1824:AL1824)/1.02)+SUM(AM1824:AO1824)))*cotpatr,IF(paramètres!$B$28=2,(SUM(Q1824:AO1824)*cotpatr),"Missing Delta Option"))</f>
        <v>Missing Delta Option</v>
      </c>
      <c r="AQ1824" s="13" t="str" cm="1">
        <f t="array" ref="AQ1824">IF(paramètres!$B$28=1,(((SUM(Q1824:Z1824)/1.02)+SUM(AA1824:AB1824))+((SUM(AC1824:AN1824)/1.02)+SUM(AM1824:AN1824)))/12*pécule,IF(paramètres!$B$28=2,SUM(Q1824:AN1824)/12*pécule,"Missing Delta Option"))</f>
        <v>Missing Delta Option</v>
      </c>
      <c r="AR1824" s="132" t="e">
        <f>IF(paramètres!$B$28=1,(((SUM(Q1824:Z1824)/1.02)+SUM(AA1824:AB1824))+((SUM(AC1824:AN1824)/1.02)+SUM(AM1824:AN1824)))+AO1824+AP1824+AQ1824,SUM(Q1824:AN1824)+AO1824+AP1824+AQ1824)</f>
        <v>#VALUE!</v>
      </c>
    </row>
    <row r="1825" spans="1:44" x14ac:dyDescent="0.25">
      <c r="A1825" s="131"/>
      <c r="B1825" s="39"/>
      <c r="C1825" s="39"/>
      <c r="D1825" s="93"/>
      <c r="E1825" s="68"/>
      <c r="F1825" s="40"/>
      <c r="G1825" s="94"/>
      <c r="H1825" s="38"/>
      <c r="I1825" s="95"/>
      <c r="J1825" s="40"/>
      <c r="K1825" s="38"/>
      <c r="L1825" s="95"/>
      <c r="M1825" s="40"/>
      <c r="N1825" s="38"/>
      <c r="O1825" s="95"/>
      <c r="P1825" s="68"/>
      <c r="Q1825" s="226"/>
      <c r="R1825" s="227"/>
      <c r="S1825" s="227"/>
      <c r="T1825" s="227"/>
      <c r="U1825" s="227"/>
      <c r="V1825" s="227"/>
      <c r="W1825" s="227"/>
      <c r="X1825" s="227"/>
      <c r="Y1825" s="227"/>
      <c r="Z1825" s="227"/>
      <c r="AA1825" s="227"/>
      <c r="AB1825" s="228"/>
      <c r="AC1825" s="149">
        <f>IF($D1825="",0,IF($E1825="",0,IF(VLOOKUP($E1825,paramètres!$E$33:$F$44,2,FALSE)&lt;=VLOOKUP($AC$18,paramètres!$E$33:$F$44,2,FALSE),Q1825*$D1825,0)))</f>
        <v>0</v>
      </c>
      <c r="AD1825" s="13">
        <f>IF($D1825="",0,IF($E1825="",0,IF(VLOOKUP($E1825,paramètres!$E$33:$F$44,2,FALSE)&lt;=VLOOKUP($AD$18,paramètres!$E$33:$F$44,2,FALSE),R1825*$D1825,0)))</f>
        <v>0</v>
      </c>
      <c r="AE1825" s="13">
        <f>IF($D1825="",0,IF($E1825="",0,IF(VLOOKUP($E1825,paramètres!$E$33:$F$44,2,FALSE)&lt;=VLOOKUP($AE$18,paramètres!$E$33:$F$44,2,FALSE),S1825*$D1825,0)))</f>
        <v>0</v>
      </c>
      <c r="AF1825" s="13">
        <f>IF($D1825="",0,IF($E1825="",0,IF(VLOOKUP($E1825,paramètres!$E$33:$F$44,2,FALSE)&lt;=VLOOKUP($AF$18,paramètres!$E$33:$F$44,2,FALSE),T1825*$D1825,0)))</f>
        <v>0</v>
      </c>
      <c r="AG1825" s="13">
        <f>IF($D1825="",0,IF($E1825="",0,IF(VLOOKUP($E1825,paramètres!$E$33:$F$44,2,FALSE)&lt;=VLOOKUP($AG$18,paramètres!$E$33:$F$44,2,FALSE),U1825*$D1825,0)))</f>
        <v>0</v>
      </c>
      <c r="AH1825" s="13">
        <f>IF($D1825="",0,IF($E1825="",0,IF(VLOOKUP($E1825,paramètres!$E$33:$F$44,2,FALSE)&lt;=VLOOKUP($AH$18,paramètres!$E$33:$F$44,2,FALSE),V1825*$D1825,0)))</f>
        <v>0</v>
      </c>
      <c r="AI1825" s="13">
        <f>IF($D1825="",0,IF($E1825="",0,IF(VLOOKUP($E1825,paramètres!$E$33:$F$44,2,FALSE)&lt;=VLOOKUP($AI$18,paramètres!$E$33:$F$44,2,FALSE),W1825*$D1825,0)))</f>
        <v>0</v>
      </c>
      <c r="AJ1825" s="13">
        <f>IF($D1825="",0,IF($E1825="",0,IF(VLOOKUP($E1825,paramètres!$E$33:$F$44,2,FALSE)&lt;=VLOOKUP($AJ$18,paramètres!$E$33:$F$44,2,FALSE),X1825*$D1825,0)))</f>
        <v>0</v>
      </c>
      <c r="AK1825" s="13">
        <f>IF($D1825="",0,IF($E1825="",0,IF(VLOOKUP($E1825,paramètres!$E$33:$F$44,2,FALSE)&lt;=VLOOKUP($AK$18,paramètres!$E$33:$F$44,2,FALSE),Y1825*$D1825,0)))</f>
        <v>0</v>
      </c>
      <c r="AL1825" s="13">
        <f>IF($D1825="",0,IF($E1825="",0,IF(VLOOKUP($E1825,paramètres!$E$33:$F$44,2,FALSE)&lt;=VLOOKUP($AL$18,paramètres!$E$33:$F$44,2,FALSE),Z1825*$D1825,0)))</f>
        <v>0</v>
      </c>
      <c r="AM1825" s="13">
        <f>IF($D1825="",0,IF($E1825="",0,IF(VLOOKUP($E1825,paramètres!$E$33:$F$44,2,FALSE)&lt;=VLOOKUP($AM$18,paramètres!$E$33:$F$44,2,FALSE),AA1825*$D1825,0)))</f>
        <v>0</v>
      </c>
      <c r="AN1825" s="154">
        <f>IF($D1825="",0,IF($E1825="",0,IF(VLOOKUP($E1825,paramètres!$E$33:$F$44,2,FALSE)&lt;=VLOOKUP($AN$18,paramètres!$E$33:$F$44,2,FALSE),AB1825*$D1825,0)))</f>
        <v>0</v>
      </c>
      <c r="AO1825" s="149" t="str">
        <f>IF(paramètres!$B$28=1,((SUM(Q1825:Z1825)/1.02)+SUM(AA1825:AB1825))*0.0303/9*COUNT(Q1825:Y1825),IF(paramètres!$B$28=2,(SUM(Q1825:AB1825))*0.0303/9*COUNT(Q1825:Y1825),"Missing Delta option"))</f>
        <v>Missing Delta option</v>
      </c>
      <c r="AP1825" s="13" t="str">
        <f>IF(paramètres!$B$28=1,(((SUM(Q1825:Z1825)/1.02)+SUM(AA1825:AB1825))+((SUM(AC1825:AL1825)/1.02)+SUM(AM1825:AO1825)))*cotpatr,IF(paramètres!$B$28=2,(SUM(Q1825:AO1825)*cotpatr),"Missing Delta Option"))</f>
        <v>Missing Delta Option</v>
      </c>
      <c r="AQ1825" s="13" t="str" cm="1">
        <f t="array" ref="AQ1825">IF(paramètres!$B$28=1,(((SUM(Q1825:Z1825)/1.02)+SUM(AA1825:AB1825))+((SUM(AC1825:AN1825)/1.02)+SUM(AM1825:AN1825)))/12*pécule,IF(paramètres!$B$28=2,SUM(Q1825:AN1825)/12*pécule,"Missing Delta Option"))</f>
        <v>Missing Delta Option</v>
      </c>
      <c r="AR1825" s="132" t="e">
        <f>IF(paramètres!$B$28=1,(((SUM(Q1825:Z1825)/1.02)+SUM(AA1825:AB1825))+((SUM(AC1825:AN1825)/1.02)+SUM(AM1825:AN1825)))+AO1825+AP1825+AQ1825,SUM(Q1825:AN1825)+AO1825+AP1825+AQ1825)</f>
        <v>#VALUE!</v>
      </c>
    </row>
    <row r="1826" spans="1:44" x14ac:dyDescent="0.25">
      <c r="A1826" s="131"/>
      <c r="B1826" s="39"/>
      <c r="C1826" s="39"/>
      <c r="D1826" s="93"/>
      <c r="E1826" s="68"/>
      <c r="F1826" s="40"/>
      <c r="G1826" s="94"/>
      <c r="H1826" s="38"/>
      <c r="I1826" s="95"/>
      <c r="J1826" s="40"/>
      <c r="K1826" s="38"/>
      <c r="L1826" s="95"/>
      <c r="M1826" s="40"/>
      <c r="N1826" s="38"/>
      <c r="O1826" s="95"/>
      <c r="P1826" s="68"/>
      <c r="Q1826" s="226"/>
      <c r="R1826" s="227"/>
      <c r="S1826" s="227"/>
      <c r="T1826" s="227"/>
      <c r="U1826" s="227"/>
      <c r="V1826" s="227"/>
      <c r="W1826" s="227"/>
      <c r="X1826" s="227"/>
      <c r="Y1826" s="227"/>
      <c r="Z1826" s="227"/>
      <c r="AA1826" s="227"/>
      <c r="AB1826" s="228"/>
      <c r="AC1826" s="149">
        <f>IF($D1826="",0,IF($E1826="",0,IF(VLOOKUP($E1826,paramètres!$E$33:$F$44,2,FALSE)&lt;=VLOOKUP($AC$18,paramètres!$E$33:$F$44,2,FALSE),Q1826*$D1826,0)))</f>
        <v>0</v>
      </c>
      <c r="AD1826" s="13">
        <f>IF($D1826="",0,IF($E1826="",0,IF(VLOOKUP($E1826,paramètres!$E$33:$F$44,2,FALSE)&lt;=VLOOKUP($AD$18,paramètres!$E$33:$F$44,2,FALSE),R1826*$D1826,0)))</f>
        <v>0</v>
      </c>
      <c r="AE1826" s="13">
        <f>IF($D1826="",0,IF($E1826="",0,IF(VLOOKUP($E1826,paramètres!$E$33:$F$44,2,FALSE)&lt;=VLOOKUP($AE$18,paramètres!$E$33:$F$44,2,FALSE),S1826*$D1826,0)))</f>
        <v>0</v>
      </c>
      <c r="AF1826" s="13">
        <f>IF($D1826="",0,IF($E1826="",0,IF(VLOOKUP($E1826,paramètres!$E$33:$F$44,2,FALSE)&lt;=VLOOKUP($AF$18,paramètres!$E$33:$F$44,2,FALSE),T1826*$D1826,0)))</f>
        <v>0</v>
      </c>
      <c r="AG1826" s="13">
        <f>IF($D1826="",0,IF($E1826="",0,IF(VLOOKUP($E1826,paramètres!$E$33:$F$44,2,FALSE)&lt;=VLOOKUP($AG$18,paramètres!$E$33:$F$44,2,FALSE),U1826*$D1826,0)))</f>
        <v>0</v>
      </c>
      <c r="AH1826" s="13">
        <f>IF($D1826="",0,IF($E1826="",0,IF(VLOOKUP($E1826,paramètres!$E$33:$F$44,2,FALSE)&lt;=VLOOKUP($AH$18,paramètres!$E$33:$F$44,2,FALSE),V1826*$D1826,0)))</f>
        <v>0</v>
      </c>
      <c r="AI1826" s="13">
        <f>IF($D1826="",0,IF($E1826="",0,IF(VLOOKUP($E1826,paramètres!$E$33:$F$44,2,FALSE)&lt;=VLOOKUP($AI$18,paramètres!$E$33:$F$44,2,FALSE),W1826*$D1826,0)))</f>
        <v>0</v>
      </c>
      <c r="AJ1826" s="13">
        <f>IF($D1826="",0,IF($E1826="",0,IF(VLOOKUP($E1826,paramètres!$E$33:$F$44,2,FALSE)&lt;=VLOOKUP($AJ$18,paramètres!$E$33:$F$44,2,FALSE),X1826*$D1826,0)))</f>
        <v>0</v>
      </c>
      <c r="AK1826" s="13">
        <f>IF($D1826="",0,IF($E1826="",0,IF(VLOOKUP($E1826,paramètres!$E$33:$F$44,2,FALSE)&lt;=VLOOKUP($AK$18,paramètres!$E$33:$F$44,2,FALSE),Y1826*$D1826,0)))</f>
        <v>0</v>
      </c>
      <c r="AL1826" s="13">
        <f>IF($D1826="",0,IF($E1826="",0,IF(VLOOKUP($E1826,paramètres!$E$33:$F$44,2,FALSE)&lt;=VLOOKUP($AL$18,paramètres!$E$33:$F$44,2,FALSE),Z1826*$D1826,0)))</f>
        <v>0</v>
      </c>
      <c r="AM1826" s="13">
        <f>IF($D1826="",0,IF($E1826="",0,IF(VLOOKUP($E1826,paramètres!$E$33:$F$44,2,FALSE)&lt;=VLOOKUP($AM$18,paramètres!$E$33:$F$44,2,FALSE),AA1826*$D1826,0)))</f>
        <v>0</v>
      </c>
      <c r="AN1826" s="154">
        <f>IF($D1826="",0,IF($E1826="",0,IF(VLOOKUP($E1826,paramètres!$E$33:$F$44,2,FALSE)&lt;=VLOOKUP($AN$18,paramètres!$E$33:$F$44,2,FALSE),AB1826*$D1826,0)))</f>
        <v>0</v>
      </c>
      <c r="AO1826" s="149" t="str">
        <f>IF(paramètres!$B$28=1,((SUM(Q1826:Z1826)/1.02)+SUM(AA1826:AB1826))*0.0303/9*COUNT(Q1826:Y1826),IF(paramètres!$B$28=2,(SUM(Q1826:AB1826))*0.0303/9*COUNT(Q1826:Y1826),"Missing Delta option"))</f>
        <v>Missing Delta option</v>
      </c>
      <c r="AP1826" s="13" t="str">
        <f>IF(paramètres!$B$28=1,(((SUM(Q1826:Z1826)/1.02)+SUM(AA1826:AB1826))+((SUM(AC1826:AL1826)/1.02)+SUM(AM1826:AO1826)))*cotpatr,IF(paramètres!$B$28=2,(SUM(Q1826:AO1826)*cotpatr),"Missing Delta Option"))</f>
        <v>Missing Delta Option</v>
      </c>
      <c r="AQ1826" s="13" t="str" cm="1">
        <f t="array" ref="AQ1826">IF(paramètres!$B$28=1,(((SUM(Q1826:Z1826)/1.02)+SUM(AA1826:AB1826))+((SUM(AC1826:AN1826)/1.02)+SUM(AM1826:AN1826)))/12*pécule,IF(paramètres!$B$28=2,SUM(Q1826:AN1826)/12*pécule,"Missing Delta Option"))</f>
        <v>Missing Delta Option</v>
      </c>
      <c r="AR1826" s="132" t="e">
        <f>IF(paramètres!$B$28=1,(((SUM(Q1826:Z1826)/1.02)+SUM(AA1826:AB1826))+((SUM(AC1826:AN1826)/1.02)+SUM(AM1826:AN1826)))+AO1826+AP1826+AQ1826,SUM(Q1826:AN1826)+AO1826+AP1826+AQ1826)</f>
        <v>#VALUE!</v>
      </c>
    </row>
    <row r="1827" spans="1:44" x14ac:dyDescent="0.25">
      <c r="A1827" s="131"/>
      <c r="B1827" s="39"/>
      <c r="C1827" s="39"/>
      <c r="D1827" s="93"/>
      <c r="E1827" s="68"/>
      <c r="F1827" s="40"/>
      <c r="G1827" s="94"/>
      <c r="H1827" s="38"/>
      <c r="I1827" s="95"/>
      <c r="J1827" s="40"/>
      <c r="K1827" s="38"/>
      <c r="L1827" s="95"/>
      <c r="M1827" s="40"/>
      <c r="N1827" s="38"/>
      <c r="O1827" s="95"/>
      <c r="P1827" s="68"/>
      <c r="Q1827" s="226"/>
      <c r="R1827" s="227"/>
      <c r="S1827" s="227"/>
      <c r="T1827" s="227"/>
      <c r="U1827" s="227"/>
      <c r="V1827" s="227"/>
      <c r="W1827" s="227"/>
      <c r="X1827" s="227"/>
      <c r="Y1827" s="227"/>
      <c r="Z1827" s="227"/>
      <c r="AA1827" s="227"/>
      <c r="AB1827" s="228"/>
      <c r="AC1827" s="149">
        <f>IF($D1827="",0,IF($E1827="",0,IF(VLOOKUP($E1827,paramètres!$E$33:$F$44,2,FALSE)&lt;=VLOOKUP($AC$18,paramètres!$E$33:$F$44,2,FALSE),Q1827*$D1827,0)))</f>
        <v>0</v>
      </c>
      <c r="AD1827" s="13">
        <f>IF($D1827="",0,IF($E1827="",0,IF(VLOOKUP($E1827,paramètres!$E$33:$F$44,2,FALSE)&lt;=VLOOKUP($AD$18,paramètres!$E$33:$F$44,2,FALSE),R1827*$D1827,0)))</f>
        <v>0</v>
      </c>
      <c r="AE1827" s="13">
        <f>IF($D1827="",0,IF($E1827="",0,IF(VLOOKUP($E1827,paramètres!$E$33:$F$44,2,FALSE)&lt;=VLOOKUP($AE$18,paramètres!$E$33:$F$44,2,FALSE),S1827*$D1827,0)))</f>
        <v>0</v>
      </c>
      <c r="AF1827" s="13">
        <f>IF($D1827="",0,IF($E1827="",0,IF(VLOOKUP($E1827,paramètres!$E$33:$F$44,2,FALSE)&lt;=VLOOKUP($AF$18,paramètres!$E$33:$F$44,2,FALSE),T1827*$D1827,0)))</f>
        <v>0</v>
      </c>
      <c r="AG1827" s="13">
        <f>IF($D1827="",0,IF($E1827="",0,IF(VLOOKUP($E1827,paramètres!$E$33:$F$44,2,FALSE)&lt;=VLOOKUP($AG$18,paramètres!$E$33:$F$44,2,FALSE),U1827*$D1827,0)))</f>
        <v>0</v>
      </c>
      <c r="AH1827" s="13">
        <f>IF($D1827="",0,IF($E1827="",0,IF(VLOOKUP($E1827,paramètres!$E$33:$F$44,2,FALSE)&lt;=VLOOKUP($AH$18,paramètres!$E$33:$F$44,2,FALSE),V1827*$D1827,0)))</f>
        <v>0</v>
      </c>
      <c r="AI1827" s="13">
        <f>IF($D1827="",0,IF($E1827="",0,IF(VLOOKUP($E1827,paramètres!$E$33:$F$44,2,FALSE)&lt;=VLOOKUP($AI$18,paramètres!$E$33:$F$44,2,FALSE),W1827*$D1827,0)))</f>
        <v>0</v>
      </c>
      <c r="AJ1827" s="13">
        <f>IF($D1827="",0,IF($E1827="",0,IF(VLOOKUP($E1827,paramètres!$E$33:$F$44,2,FALSE)&lt;=VLOOKUP($AJ$18,paramètres!$E$33:$F$44,2,FALSE),X1827*$D1827,0)))</f>
        <v>0</v>
      </c>
      <c r="AK1827" s="13">
        <f>IF($D1827="",0,IF($E1827="",0,IF(VLOOKUP($E1827,paramètres!$E$33:$F$44,2,FALSE)&lt;=VLOOKUP($AK$18,paramètres!$E$33:$F$44,2,FALSE),Y1827*$D1827,0)))</f>
        <v>0</v>
      </c>
      <c r="AL1827" s="13">
        <f>IF($D1827="",0,IF($E1827="",0,IF(VLOOKUP($E1827,paramètres!$E$33:$F$44,2,FALSE)&lt;=VLOOKUP($AL$18,paramètres!$E$33:$F$44,2,FALSE),Z1827*$D1827,0)))</f>
        <v>0</v>
      </c>
      <c r="AM1827" s="13">
        <f>IF($D1827="",0,IF($E1827="",0,IF(VLOOKUP($E1827,paramètres!$E$33:$F$44,2,FALSE)&lt;=VLOOKUP($AM$18,paramètres!$E$33:$F$44,2,FALSE),AA1827*$D1827,0)))</f>
        <v>0</v>
      </c>
      <c r="AN1827" s="154">
        <f>IF($D1827="",0,IF($E1827="",0,IF(VLOOKUP($E1827,paramètres!$E$33:$F$44,2,FALSE)&lt;=VLOOKUP($AN$18,paramètres!$E$33:$F$44,2,FALSE),AB1827*$D1827,0)))</f>
        <v>0</v>
      </c>
      <c r="AO1827" s="149" t="str">
        <f>IF(paramètres!$B$28=1,((SUM(Q1827:Z1827)/1.02)+SUM(AA1827:AB1827))*0.0303/9*COUNT(Q1827:Y1827),IF(paramètres!$B$28=2,(SUM(Q1827:AB1827))*0.0303/9*COUNT(Q1827:Y1827),"Missing Delta option"))</f>
        <v>Missing Delta option</v>
      </c>
      <c r="AP1827" s="13" t="str">
        <f>IF(paramètres!$B$28=1,(((SUM(Q1827:Z1827)/1.02)+SUM(AA1827:AB1827))+((SUM(AC1827:AL1827)/1.02)+SUM(AM1827:AO1827)))*cotpatr,IF(paramètres!$B$28=2,(SUM(Q1827:AO1827)*cotpatr),"Missing Delta Option"))</f>
        <v>Missing Delta Option</v>
      </c>
      <c r="AQ1827" s="13" t="str" cm="1">
        <f t="array" ref="AQ1827">IF(paramètres!$B$28=1,(((SUM(Q1827:Z1827)/1.02)+SUM(AA1827:AB1827))+((SUM(AC1827:AN1827)/1.02)+SUM(AM1827:AN1827)))/12*pécule,IF(paramètres!$B$28=2,SUM(Q1827:AN1827)/12*pécule,"Missing Delta Option"))</f>
        <v>Missing Delta Option</v>
      </c>
      <c r="AR1827" s="132" t="e">
        <f>IF(paramètres!$B$28=1,(((SUM(Q1827:Z1827)/1.02)+SUM(AA1827:AB1827))+((SUM(AC1827:AN1827)/1.02)+SUM(AM1827:AN1827)))+AO1827+AP1827+AQ1827,SUM(Q1827:AN1827)+AO1827+AP1827+AQ1827)</f>
        <v>#VALUE!</v>
      </c>
    </row>
    <row r="1828" spans="1:44" x14ac:dyDescent="0.25">
      <c r="A1828" s="131"/>
      <c r="B1828" s="39"/>
      <c r="C1828" s="39"/>
      <c r="D1828" s="93"/>
      <c r="E1828" s="68"/>
      <c r="F1828" s="40"/>
      <c r="G1828" s="94"/>
      <c r="H1828" s="38"/>
      <c r="I1828" s="95"/>
      <c r="J1828" s="40"/>
      <c r="K1828" s="38"/>
      <c r="L1828" s="95"/>
      <c r="M1828" s="40"/>
      <c r="N1828" s="38"/>
      <c r="O1828" s="95"/>
      <c r="P1828" s="68"/>
      <c r="Q1828" s="226"/>
      <c r="R1828" s="227"/>
      <c r="S1828" s="227"/>
      <c r="T1828" s="227"/>
      <c r="U1828" s="227"/>
      <c r="V1828" s="227"/>
      <c r="W1828" s="227"/>
      <c r="X1828" s="227"/>
      <c r="Y1828" s="227"/>
      <c r="Z1828" s="227"/>
      <c r="AA1828" s="227"/>
      <c r="AB1828" s="228"/>
      <c r="AC1828" s="149">
        <f>IF($D1828="",0,IF($E1828="",0,IF(VLOOKUP($E1828,paramètres!$E$33:$F$44,2,FALSE)&lt;=VLOOKUP($AC$18,paramètres!$E$33:$F$44,2,FALSE),Q1828*$D1828,0)))</f>
        <v>0</v>
      </c>
      <c r="AD1828" s="13">
        <f>IF($D1828="",0,IF($E1828="",0,IF(VLOOKUP($E1828,paramètres!$E$33:$F$44,2,FALSE)&lt;=VLOOKUP($AD$18,paramètres!$E$33:$F$44,2,FALSE),R1828*$D1828,0)))</f>
        <v>0</v>
      </c>
      <c r="AE1828" s="13">
        <f>IF($D1828="",0,IF($E1828="",0,IF(VLOOKUP($E1828,paramètres!$E$33:$F$44,2,FALSE)&lt;=VLOOKUP($AE$18,paramètres!$E$33:$F$44,2,FALSE),S1828*$D1828,0)))</f>
        <v>0</v>
      </c>
      <c r="AF1828" s="13">
        <f>IF($D1828="",0,IF($E1828="",0,IF(VLOOKUP($E1828,paramètres!$E$33:$F$44,2,FALSE)&lt;=VLOOKUP($AF$18,paramètres!$E$33:$F$44,2,FALSE),T1828*$D1828,0)))</f>
        <v>0</v>
      </c>
      <c r="AG1828" s="13">
        <f>IF($D1828="",0,IF($E1828="",0,IF(VLOOKUP($E1828,paramètres!$E$33:$F$44,2,FALSE)&lt;=VLOOKUP($AG$18,paramètres!$E$33:$F$44,2,FALSE),U1828*$D1828,0)))</f>
        <v>0</v>
      </c>
      <c r="AH1828" s="13">
        <f>IF($D1828="",0,IF($E1828="",0,IF(VLOOKUP($E1828,paramètres!$E$33:$F$44,2,FALSE)&lt;=VLOOKUP($AH$18,paramètres!$E$33:$F$44,2,FALSE),V1828*$D1828,0)))</f>
        <v>0</v>
      </c>
      <c r="AI1828" s="13">
        <f>IF($D1828="",0,IF($E1828="",0,IF(VLOOKUP($E1828,paramètres!$E$33:$F$44,2,FALSE)&lt;=VLOOKUP($AI$18,paramètres!$E$33:$F$44,2,FALSE),W1828*$D1828,0)))</f>
        <v>0</v>
      </c>
      <c r="AJ1828" s="13">
        <f>IF($D1828="",0,IF($E1828="",0,IF(VLOOKUP($E1828,paramètres!$E$33:$F$44,2,FALSE)&lt;=VLOOKUP($AJ$18,paramètres!$E$33:$F$44,2,FALSE),X1828*$D1828,0)))</f>
        <v>0</v>
      </c>
      <c r="AK1828" s="13">
        <f>IF($D1828="",0,IF($E1828="",0,IF(VLOOKUP($E1828,paramètres!$E$33:$F$44,2,FALSE)&lt;=VLOOKUP($AK$18,paramètres!$E$33:$F$44,2,FALSE),Y1828*$D1828,0)))</f>
        <v>0</v>
      </c>
      <c r="AL1828" s="13">
        <f>IF($D1828="",0,IF($E1828="",0,IF(VLOOKUP($E1828,paramètres!$E$33:$F$44,2,FALSE)&lt;=VLOOKUP($AL$18,paramètres!$E$33:$F$44,2,FALSE),Z1828*$D1828,0)))</f>
        <v>0</v>
      </c>
      <c r="AM1828" s="13">
        <f>IF($D1828="",0,IF($E1828="",0,IF(VLOOKUP($E1828,paramètres!$E$33:$F$44,2,FALSE)&lt;=VLOOKUP($AM$18,paramètres!$E$33:$F$44,2,FALSE),AA1828*$D1828,0)))</f>
        <v>0</v>
      </c>
      <c r="AN1828" s="154">
        <f>IF($D1828="",0,IF($E1828="",0,IF(VLOOKUP($E1828,paramètres!$E$33:$F$44,2,FALSE)&lt;=VLOOKUP($AN$18,paramètres!$E$33:$F$44,2,FALSE),AB1828*$D1828,0)))</f>
        <v>0</v>
      </c>
      <c r="AO1828" s="149" t="str">
        <f>IF(paramètres!$B$28=1,((SUM(Q1828:Z1828)/1.02)+SUM(AA1828:AB1828))*0.0303/9*COUNT(Q1828:Y1828),IF(paramètres!$B$28=2,(SUM(Q1828:AB1828))*0.0303/9*COUNT(Q1828:Y1828),"Missing Delta option"))</f>
        <v>Missing Delta option</v>
      </c>
      <c r="AP1828" s="13" t="str">
        <f>IF(paramètres!$B$28=1,(((SUM(Q1828:Z1828)/1.02)+SUM(AA1828:AB1828))+((SUM(AC1828:AL1828)/1.02)+SUM(AM1828:AO1828)))*cotpatr,IF(paramètres!$B$28=2,(SUM(Q1828:AO1828)*cotpatr),"Missing Delta Option"))</f>
        <v>Missing Delta Option</v>
      </c>
      <c r="AQ1828" s="13" t="str" cm="1">
        <f t="array" ref="AQ1828">IF(paramètres!$B$28=1,(((SUM(Q1828:Z1828)/1.02)+SUM(AA1828:AB1828))+((SUM(AC1828:AN1828)/1.02)+SUM(AM1828:AN1828)))/12*pécule,IF(paramètres!$B$28=2,SUM(Q1828:AN1828)/12*pécule,"Missing Delta Option"))</f>
        <v>Missing Delta Option</v>
      </c>
      <c r="AR1828" s="132" t="e">
        <f>IF(paramètres!$B$28=1,(((SUM(Q1828:Z1828)/1.02)+SUM(AA1828:AB1828))+((SUM(AC1828:AN1828)/1.02)+SUM(AM1828:AN1828)))+AO1828+AP1828+AQ1828,SUM(Q1828:AN1828)+AO1828+AP1828+AQ1828)</f>
        <v>#VALUE!</v>
      </c>
    </row>
    <row r="1829" spans="1:44" x14ac:dyDescent="0.25">
      <c r="A1829" s="131"/>
      <c r="B1829" s="39"/>
      <c r="C1829" s="39"/>
      <c r="D1829" s="93"/>
      <c r="E1829" s="68"/>
      <c r="F1829" s="40"/>
      <c r="G1829" s="94"/>
      <c r="H1829" s="38"/>
      <c r="I1829" s="95"/>
      <c r="J1829" s="40"/>
      <c r="K1829" s="38"/>
      <c r="L1829" s="95"/>
      <c r="M1829" s="40"/>
      <c r="N1829" s="38"/>
      <c r="O1829" s="95"/>
      <c r="P1829" s="68"/>
      <c r="Q1829" s="226"/>
      <c r="R1829" s="227"/>
      <c r="S1829" s="227"/>
      <c r="T1829" s="227"/>
      <c r="U1829" s="227"/>
      <c r="V1829" s="227"/>
      <c r="W1829" s="227"/>
      <c r="X1829" s="227"/>
      <c r="Y1829" s="227"/>
      <c r="Z1829" s="227"/>
      <c r="AA1829" s="227"/>
      <c r="AB1829" s="228"/>
      <c r="AC1829" s="149">
        <f>IF($D1829="",0,IF($E1829="",0,IF(VLOOKUP($E1829,paramètres!$E$33:$F$44,2,FALSE)&lt;=VLOOKUP($AC$18,paramètres!$E$33:$F$44,2,FALSE),Q1829*$D1829,0)))</f>
        <v>0</v>
      </c>
      <c r="AD1829" s="13">
        <f>IF($D1829="",0,IF($E1829="",0,IF(VLOOKUP($E1829,paramètres!$E$33:$F$44,2,FALSE)&lt;=VLOOKUP($AD$18,paramètres!$E$33:$F$44,2,FALSE),R1829*$D1829,0)))</f>
        <v>0</v>
      </c>
      <c r="AE1829" s="13">
        <f>IF($D1829="",0,IF($E1829="",0,IF(VLOOKUP($E1829,paramètres!$E$33:$F$44,2,FALSE)&lt;=VLOOKUP($AE$18,paramètres!$E$33:$F$44,2,FALSE),S1829*$D1829,0)))</f>
        <v>0</v>
      </c>
      <c r="AF1829" s="13">
        <f>IF($D1829="",0,IF($E1829="",0,IF(VLOOKUP($E1829,paramètres!$E$33:$F$44,2,FALSE)&lt;=VLOOKUP($AF$18,paramètres!$E$33:$F$44,2,FALSE),T1829*$D1829,0)))</f>
        <v>0</v>
      </c>
      <c r="AG1829" s="13">
        <f>IF($D1829="",0,IF($E1829="",0,IF(VLOOKUP($E1829,paramètres!$E$33:$F$44,2,FALSE)&lt;=VLOOKUP($AG$18,paramètres!$E$33:$F$44,2,FALSE),U1829*$D1829,0)))</f>
        <v>0</v>
      </c>
      <c r="AH1829" s="13">
        <f>IF($D1829="",0,IF($E1829="",0,IF(VLOOKUP($E1829,paramètres!$E$33:$F$44,2,FALSE)&lt;=VLOOKUP($AH$18,paramètres!$E$33:$F$44,2,FALSE),V1829*$D1829,0)))</f>
        <v>0</v>
      </c>
      <c r="AI1829" s="13">
        <f>IF($D1829="",0,IF($E1829="",0,IF(VLOOKUP($E1829,paramètres!$E$33:$F$44,2,FALSE)&lt;=VLOOKUP($AI$18,paramètres!$E$33:$F$44,2,FALSE),W1829*$D1829,0)))</f>
        <v>0</v>
      </c>
      <c r="AJ1829" s="13">
        <f>IF($D1829="",0,IF($E1829="",0,IF(VLOOKUP($E1829,paramètres!$E$33:$F$44,2,FALSE)&lt;=VLOOKUP($AJ$18,paramètres!$E$33:$F$44,2,FALSE),X1829*$D1829,0)))</f>
        <v>0</v>
      </c>
      <c r="AK1829" s="13">
        <f>IF($D1829="",0,IF($E1829="",0,IF(VLOOKUP($E1829,paramètres!$E$33:$F$44,2,FALSE)&lt;=VLOOKUP($AK$18,paramètres!$E$33:$F$44,2,FALSE),Y1829*$D1829,0)))</f>
        <v>0</v>
      </c>
      <c r="AL1829" s="13">
        <f>IF($D1829="",0,IF($E1829="",0,IF(VLOOKUP($E1829,paramètres!$E$33:$F$44,2,FALSE)&lt;=VLOOKUP($AL$18,paramètres!$E$33:$F$44,2,FALSE),Z1829*$D1829,0)))</f>
        <v>0</v>
      </c>
      <c r="AM1829" s="13">
        <f>IF($D1829="",0,IF($E1829="",0,IF(VLOOKUP($E1829,paramètres!$E$33:$F$44,2,FALSE)&lt;=VLOOKUP($AM$18,paramètres!$E$33:$F$44,2,FALSE),AA1829*$D1829,0)))</f>
        <v>0</v>
      </c>
      <c r="AN1829" s="154">
        <f>IF($D1829="",0,IF($E1829="",0,IF(VLOOKUP($E1829,paramètres!$E$33:$F$44,2,FALSE)&lt;=VLOOKUP($AN$18,paramètres!$E$33:$F$44,2,FALSE),AB1829*$D1829,0)))</f>
        <v>0</v>
      </c>
      <c r="AO1829" s="149" t="str">
        <f>IF(paramètres!$B$28=1,((SUM(Q1829:Z1829)/1.02)+SUM(AA1829:AB1829))*0.0303/9*COUNT(Q1829:Y1829),IF(paramètres!$B$28=2,(SUM(Q1829:AB1829))*0.0303/9*COUNT(Q1829:Y1829),"Missing Delta option"))</f>
        <v>Missing Delta option</v>
      </c>
      <c r="AP1829" s="13" t="str">
        <f>IF(paramètres!$B$28=1,(((SUM(Q1829:Z1829)/1.02)+SUM(AA1829:AB1829))+((SUM(AC1829:AL1829)/1.02)+SUM(AM1829:AO1829)))*cotpatr,IF(paramètres!$B$28=2,(SUM(Q1829:AO1829)*cotpatr),"Missing Delta Option"))</f>
        <v>Missing Delta Option</v>
      </c>
      <c r="AQ1829" s="13" t="str" cm="1">
        <f t="array" ref="AQ1829">IF(paramètres!$B$28=1,(((SUM(Q1829:Z1829)/1.02)+SUM(AA1829:AB1829))+((SUM(AC1829:AN1829)/1.02)+SUM(AM1829:AN1829)))/12*pécule,IF(paramètres!$B$28=2,SUM(Q1829:AN1829)/12*pécule,"Missing Delta Option"))</f>
        <v>Missing Delta Option</v>
      </c>
      <c r="AR1829" s="132" t="e">
        <f>IF(paramètres!$B$28=1,(((SUM(Q1829:Z1829)/1.02)+SUM(AA1829:AB1829))+((SUM(AC1829:AN1829)/1.02)+SUM(AM1829:AN1829)))+AO1829+AP1829+AQ1829,SUM(Q1829:AN1829)+AO1829+AP1829+AQ1829)</f>
        <v>#VALUE!</v>
      </c>
    </row>
    <row r="1830" spans="1:44" x14ac:dyDescent="0.25">
      <c r="A1830" s="131"/>
      <c r="B1830" s="39"/>
      <c r="C1830" s="39"/>
      <c r="D1830" s="93"/>
      <c r="E1830" s="68"/>
      <c r="F1830" s="40"/>
      <c r="G1830" s="94"/>
      <c r="H1830" s="38"/>
      <c r="I1830" s="95"/>
      <c r="J1830" s="40"/>
      <c r="K1830" s="38"/>
      <c r="L1830" s="95"/>
      <c r="M1830" s="40"/>
      <c r="N1830" s="38"/>
      <c r="O1830" s="95"/>
      <c r="P1830" s="68"/>
      <c r="Q1830" s="226"/>
      <c r="R1830" s="227"/>
      <c r="S1830" s="227"/>
      <c r="T1830" s="227"/>
      <c r="U1830" s="227"/>
      <c r="V1830" s="227"/>
      <c r="W1830" s="227"/>
      <c r="X1830" s="227"/>
      <c r="Y1830" s="227"/>
      <c r="Z1830" s="227"/>
      <c r="AA1830" s="227"/>
      <c r="AB1830" s="228"/>
      <c r="AC1830" s="149">
        <f>IF($D1830="",0,IF($E1830="",0,IF(VLOOKUP($E1830,paramètres!$E$33:$F$44,2,FALSE)&lt;=VLOOKUP($AC$18,paramètres!$E$33:$F$44,2,FALSE),Q1830*$D1830,0)))</f>
        <v>0</v>
      </c>
      <c r="AD1830" s="13">
        <f>IF($D1830="",0,IF($E1830="",0,IF(VLOOKUP($E1830,paramètres!$E$33:$F$44,2,FALSE)&lt;=VLOOKUP($AD$18,paramètres!$E$33:$F$44,2,FALSE),R1830*$D1830,0)))</f>
        <v>0</v>
      </c>
      <c r="AE1830" s="13">
        <f>IF($D1830="",0,IF($E1830="",0,IF(VLOOKUP($E1830,paramètres!$E$33:$F$44,2,FALSE)&lt;=VLOOKUP($AE$18,paramètres!$E$33:$F$44,2,FALSE),S1830*$D1830,0)))</f>
        <v>0</v>
      </c>
      <c r="AF1830" s="13">
        <f>IF($D1830="",0,IF($E1830="",0,IF(VLOOKUP($E1830,paramètres!$E$33:$F$44,2,FALSE)&lt;=VLOOKUP($AF$18,paramètres!$E$33:$F$44,2,FALSE),T1830*$D1830,0)))</f>
        <v>0</v>
      </c>
      <c r="AG1830" s="13">
        <f>IF($D1830="",0,IF($E1830="",0,IF(VLOOKUP($E1830,paramètres!$E$33:$F$44,2,FALSE)&lt;=VLOOKUP($AG$18,paramètres!$E$33:$F$44,2,FALSE),U1830*$D1830,0)))</f>
        <v>0</v>
      </c>
      <c r="AH1830" s="13">
        <f>IF($D1830="",0,IF($E1830="",0,IF(VLOOKUP($E1830,paramètres!$E$33:$F$44,2,FALSE)&lt;=VLOOKUP($AH$18,paramètres!$E$33:$F$44,2,FALSE),V1830*$D1830,0)))</f>
        <v>0</v>
      </c>
      <c r="AI1830" s="13">
        <f>IF($D1830="",0,IF($E1830="",0,IF(VLOOKUP($E1830,paramètres!$E$33:$F$44,2,FALSE)&lt;=VLOOKUP($AI$18,paramètres!$E$33:$F$44,2,FALSE),W1830*$D1830,0)))</f>
        <v>0</v>
      </c>
      <c r="AJ1830" s="13">
        <f>IF($D1830="",0,IF($E1830="",0,IF(VLOOKUP($E1830,paramètres!$E$33:$F$44,2,FALSE)&lt;=VLOOKUP($AJ$18,paramètres!$E$33:$F$44,2,FALSE),X1830*$D1830,0)))</f>
        <v>0</v>
      </c>
      <c r="AK1830" s="13">
        <f>IF($D1830="",0,IF($E1830="",0,IF(VLOOKUP($E1830,paramètres!$E$33:$F$44,2,FALSE)&lt;=VLOOKUP($AK$18,paramètres!$E$33:$F$44,2,FALSE),Y1830*$D1830,0)))</f>
        <v>0</v>
      </c>
      <c r="AL1830" s="13">
        <f>IF($D1830="",0,IF($E1830="",0,IF(VLOOKUP($E1830,paramètres!$E$33:$F$44,2,FALSE)&lt;=VLOOKUP($AL$18,paramètres!$E$33:$F$44,2,FALSE),Z1830*$D1830,0)))</f>
        <v>0</v>
      </c>
      <c r="AM1830" s="13">
        <f>IF($D1830="",0,IF($E1830="",0,IF(VLOOKUP($E1830,paramètres!$E$33:$F$44,2,FALSE)&lt;=VLOOKUP($AM$18,paramètres!$E$33:$F$44,2,FALSE),AA1830*$D1830,0)))</f>
        <v>0</v>
      </c>
      <c r="AN1830" s="154">
        <f>IF($D1830="",0,IF($E1830="",0,IF(VLOOKUP($E1830,paramètres!$E$33:$F$44,2,FALSE)&lt;=VLOOKUP($AN$18,paramètres!$E$33:$F$44,2,FALSE),AB1830*$D1830,0)))</f>
        <v>0</v>
      </c>
      <c r="AO1830" s="149" t="str">
        <f>IF(paramètres!$B$28=1,((SUM(Q1830:Z1830)/1.02)+SUM(AA1830:AB1830))*0.0303/9*COUNT(Q1830:Y1830),IF(paramètres!$B$28=2,(SUM(Q1830:AB1830))*0.0303/9*COUNT(Q1830:Y1830),"Missing Delta option"))</f>
        <v>Missing Delta option</v>
      </c>
      <c r="AP1830" s="13" t="str">
        <f>IF(paramètres!$B$28=1,(((SUM(Q1830:Z1830)/1.02)+SUM(AA1830:AB1830))+((SUM(AC1830:AL1830)/1.02)+SUM(AM1830:AO1830)))*cotpatr,IF(paramètres!$B$28=2,(SUM(Q1830:AO1830)*cotpatr),"Missing Delta Option"))</f>
        <v>Missing Delta Option</v>
      </c>
      <c r="AQ1830" s="13" t="str" cm="1">
        <f t="array" ref="AQ1830">IF(paramètres!$B$28=1,(((SUM(Q1830:Z1830)/1.02)+SUM(AA1830:AB1830))+((SUM(AC1830:AN1830)/1.02)+SUM(AM1830:AN1830)))/12*pécule,IF(paramètres!$B$28=2,SUM(Q1830:AN1830)/12*pécule,"Missing Delta Option"))</f>
        <v>Missing Delta Option</v>
      </c>
      <c r="AR1830" s="132" t="e">
        <f>IF(paramètres!$B$28=1,(((SUM(Q1830:Z1830)/1.02)+SUM(AA1830:AB1830))+((SUM(AC1830:AN1830)/1.02)+SUM(AM1830:AN1830)))+AO1830+AP1830+AQ1830,SUM(Q1830:AN1830)+AO1830+AP1830+AQ1830)</f>
        <v>#VALUE!</v>
      </c>
    </row>
    <row r="1831" spans="1:44" x14ac:dyDescent="0.25">
      <c r="A1831" s="131"/>
      <c r="B1831" s="39"/>
      <c r="C1831" s="39"/>
      <c r="D1831" s="93"/>
      <c r="E1831" s="68"/>
      <c r="F1831" s="40"/>
      <c r="G1831" s="94"/>
      <c r="H1831" s="38"/>
      <c r="I1831" s="95"/>
      <c r="J1831" s="40"/>
      <c r="K1831" s="38"/>
      <c r="L1831" s="95"/>
      <c r="M1831" s="40"/>
      <c r="N1831" s="38"/>
      <c r="O1831" s="95"/>
      <c r="P1831" s="68"/>
      <c r="Q1831" s="226"/>
      <c r="R1831" s="227"/>
      <c r="S1831" s="227"/>
      <c r="T1831" s="227"/>
      <c r="U1831" s="227"/>
      <c r="V1831" s="227"/>
      <c r="W1831" s="227"/>
      <c r="X1831" s="227"/>
      <c r="Y1831" s="227"/>
      <c r="Z1831" s="227"/>
      <c r="AA1831" s="227"/>
      <c r="AB1831" s="228"/>
      <c r="AC1831" s="149">
        <f>IF($D1831="",0,IF($E1831="",0,IF(VLOOKUP($E1831,paramètres!$E$33:$F$44,2,FALSE)&lt;=VLOOKUP($AC$18,paramètres!$E$33:$F$44,2,FALSE),Q1831*$D1831,0)))</f>
        <v>0</v>
      </c>
      <c r="AD1831" s="13">
        <f>IF($D1831="",0,IF($E1831="",0,IF(VLOOKUP($E1831,paramètres!$E$33:$F$44,2,FALSE)&lt;=VLOOKUP($AD$18,paramètres!$E$33:$F$44,2,FALSE),R1831*$D1831,0)))</f>
        <v>0</v>
      </c>
      <c r="AE1831" s="13">
        <f>IF($D1831="",0,IF($E1831="",0,IF(VLOOKUP($E1831,paramètres!$E$33:$F$44,2,FALSE)&lt;=VLOOKUP($AE$18,paramètres!$E$33:$F$44,2,FALSE),S1831*$D1831,0)))</f>
        <v>0</v>
      </c>
      <c r="AF1831" s="13">
        <f>IF($D1831="",0,IF($E1831="",0,IF(VLOOKUP($E1831,paramètres!$E$33:$F$44,2,FALSE)&lt;=VLOOKUP($AF$18,paramètres!$E$33:$F$44,2,FALSE),T1831*$D1831,0)))</f>
        <v>0</v>
      </c>
      <c r="AG1831" s="13">
        <f>IF($D1831="",0,IF($E1831="",0,IF(VLOOKUP($E1831,paramètres!$E$33:$F$44,2,FALSE)&lt;=VLOOKUP($AG$18,paramètres!$E$33:$F$44,2,FALSE),U1831*$D1831,0)))</f>
        <v>0</v>
      </c>
      <c r="AH1831" s="13">
        <f>IF($D1831="",0,IF($E1831="",0,IF(VLOOKUP($E1831,paramètres!$E$33:$F$44,2,FALSE)&lt;=VLOOKUP($AH$18,paramètres!$E$33:$F$44,2,FALSE),V1831*$D1831,0)))</f>
        <v>0</v>
      </c>
      <c r="AI1831" s="13">
        <f>IF($D1831="",0,IF($E1831="",0,IF(VLOOKUP($E1831,paramètres!$E$33:$F$44,2,FALSE)&lt;=VLOOKUP($AI$18,paramètres!$E$33:$F$44,2,FALSE),W1831*$D1831,0)))</f>
        <v>0</v>
      </c>
      <c r="AJ1831" s="13">
        <f>IF($D1831="",0,IF($E1831="",0,IF(VLOOKUP($E1831,paramètres!$E$33:$F$44,2,FALSE)&lt;=VLOOKUP($AJ$18,paramètres!$E$33:$F$44,2,FALSE),X1831*$D1831,0)))</f>
        <v>0</v>
      </c>
      <c r="AK1831" s="13">
        <f>IF($D1831="",0,IF($E1831="",0,IF(VLOOKUP($E1831,paramètres!$E$33:$F$44,2,FALSE)&lt;=VLOOKUP($AK$18,paramètres!$E$33:$F$44,2,FALSE),Y1831*$D1831,0)))</f>
        <v>0</v>
      </c>
      <c r="AL1831" s="13">
        <f>IF($D1831="",0,IF($E1831="",0,IF(VLOOKUP($E1831,paramètres!$E$33:$F$44,2,FALSE)&lt;=VLOOKUP($AL$18,paramètres!$E$33:$F$44,2,FALSE),Z1831*$D1831,0)))</f>
        <v>0</v>
      </c>
      <c r="AM1831" s="13">
        <f>IF($D1831="",0,IF($E1831="",0,IF(VLOOKUP($E1831,paramètres!$E$33:$F$44,2,FALSE)&lt;=VLOOKUP($AM$18,paramètres!$E$33:$F$44,2,FALSE),AA1831*$D1831,0)))</f>
        <v>0</v>
      </c>
      <c r="AN1831" s="154">
        <f>IF($D1831="",0,IF($E1831="",0,IF(VLOOKUP($E1831,paramètres!$E$33:$F$44,2,FALSE)&lt;=VLOOKUP($AN$18,paramètres!$E$33:$F$44,2,FALSE),AB1831*$D1831,0)))</f>
        <v>0</v>
      </c>
      <c r="AO1831" s="149" t="str">
        <f>IF(paramètres!$B$28=1,((SUM(Q1831:Z1831)/1.02)+SUM(AA1831:AB1831))*0.0303/9*COUNT(Q1831:Y1831),IF(paramètres!$B$28=2,(SUM(Q1831:AB1831))*0.0303/9*COUNT(Q1831:Y1831),"Missing Delta option"))</f>
        <v>Missing Delta option</v>
      </c>
      <c r="AP1831" s="13" t="str">
        <f>IF(paramètres!$B$28=1,(((SUM(Q1831:Z1831)/1.02)+SUM(AA1831:AB1831))+((SUM(AC1831:AL1831)/1.02)+SUM(AM1831:AO1831)))*cotpatr,IF(paramètres!$B$28=2,(SUM(Q1831:AO1831)*cotpatr),"Missing Delta Option"))</f>
        <v>Missing Delta Option</v>
      </c>
      <c r="AQ1831" s="13" t="str" cm="1">
        <f t="array" ref="AQ1831">IF(paramètres!$B$28=1,(((SUM(Q1831:Z1831)/1.02)+SUM(AA1831:AB1831))+((SUM(AC1831:AN1831)/1.02)+SUM(AM1831:AN1831)))/12*pécule,IF(paramètres!$B$28=2,SUM(Q1831:AN1831)/12*pécule,"Missing Delta Option"))</f>
        <v>Missing Delta Option</v>
      </c>
      <c r="AR1831" s="132" t="e">
        <f>IF(paramètres!$B$28=1,(((SUM(Q1831:Z1831)/1.02)+SUM(AA1831:AB1831))+((SUM(AC1831:AN1831)/1.02)+SUM(AM1831:AN1831)))+AO1831+AP1831+AQ1831,SUM(Q1831:AN1831)+AO1831+AP1831+AQ1831)</f>
        <v>#VALUE!</v>
      </c>
    </row>
    <row r="1832" spans="1:44" x14ac:dyDescent="0.25">
      <c r="A1832" s="131"/>
      <c r="B1832" s="39"/>
      <c r="C1832" s="39"/>
      <c r="D1832" s="93"/>
      <c r="E1832" s="68"/>
      <c r="F1832" s="40"/>
      <c r="G1832" s="94"/>
      <c r="H1832" s="38"/>
      <c r="I1832" s="95"/>
      <c r="J1832" s="40"/>
      <c r="K1832" s="38"/>
      <c r="L1832" s="95"/>
      <c r="M1832" s="40"/>
      <c r="N1832" s="38"/>
      <c r="O1832" s="95"/>
      <c r="P1832" s="68"/>
      <c r="Q1832" s="226"/>
      <c r="R1832" s="227"/>
      <c r="S1832" s="227"/>
      <c r="T1832" s="227"/>
      <c r="U1832" s="227"/>
      <c r="V1832" s="227"/>
      <c r="W1832" s="227"/>
      <c r="X1832" s="227"/>
      <c r="Y1832" s="227"/>
      <c r="Z1832" s="227"/>
      <c r="AA1832" s="227"/>
      <c r="AB1832" s="228"/>
      <c r="AC1832" s="149">
        <f>IF($D1832="",0,IF($E1832="",0,IF(VLOOKUP($E1832,paramètres!$E$33:$F$44,2,FALSE)&lt;=VLOOKUP($AC$18,paramètres!$E$33:$F$44,2,FALSE),Q1832*$D1832,0)))</f>
        <v>0</v>
      </c>
      <c r="AD1832" s="13">
        <f>IF($D1832="",0,IF($E1832="",0,IF(VLOOKUP($E1832,paramètres!$E$33:$F$44,2,FALSE)&lt;=VLOOKUP($AD$18,paramètres!$E$33:$F$44,2,FALSE),R1832*$D1832,0)))</f>
        <v>0</v>
      </c>
      <c r="AE1832" s="13">
        <f>IF($D1832="",0,IF($E1832="",0,IF(VLOOKUP($E1832,paramètres!$E$33:$F$44,2,FALSE)&lt;=VLOOKUP($AE$18,paramètres!$E$33:$F$44,2,FALSE),S1832*$D1832,0)))</f>
        <v>0</v>
      </c>
      <c r="AF1832" s="13">
        <f>IF($D1832="",0,IF($E1832="",0,IF(VLOOKUP($E1832,paramètres!$E$33:$F$44,2,FALSE)&lt;=VLOOKUP($AF$18,paramètres!$E$33:$F$44,2,FALSE),T1832*$D1832,0)))</f>
        <v>0</v>
      </c>
      <c r="AG1832" s="13">
        <f>IF($D1832="",0,IF($E1832="",0,IF(VLOOKUP($E1832,paramètres!$E$33:$F$44,2,FALSE)&lt;=VLOOKUP($AG$18,paramètres!$E$33:$F$44,2,FALSE),U1832*$D1832,0)))</f>
        <v>0</v>
      </c>
      <c r="AH1832" s="13">
        <f>IF($D1832="",0,IF($E1832="",0,IF(VLOOKUP($E1832,paramètres!$E$33:$F$44,2,FALSE)&lt;=VLOOKUP($AH$18,paramètres!$E$33:$F$44,2,FALSE),V1832*$D1832,0)))</f>
        <v>0</v>
      </c>
      <c r="AI1832" s="13">
        <f>IF($D1832="",0,IF($E1832="",0,IF(VLOOKUP($E1832,paramètres!$E$33:$F$44,2,FALSE)&lt;=VLOOKUP($AI$18,paramètres!$E$33:$F$44,2,FALSE),W1832*$D1832,0)))</f>
        <v>0</v>
      </c>
      <c r="AJ1832" s="13">
        <f>IF($D1832="",0,IF($E1832="",0,IF(VLOOKUP($E1832,paramètres!$E$33:$F$44,2,FALSE)&lt;=VLOOKUP($AJ$18,paramètres!$E$33:$F$44,2,FALSE),X1832*$D1832,0)))</f>
        <v>0</v>
      </c>
      <c r="AK1832" s="13">
        <f>IF($D1832="",0,IF($E1832="",0,IF(VLOOKUP($E1832,paramètres!$E$33:$F$44,2,FALSE)&lt;=VLOOKUP($AK$18,paramètres!$E$33:$F$44,2,FALSE),Y1832*$D1832,0)))</f>
        <v>0</v>
      </c>
      <c r="AL1832" s="13">
        <f>IF($D1832="",0,IF($E1832="",0,IF(VLOOKUP($E1832,paramètres!$E$33:$F$44,2,FALSE)&lt;=VLOOKUP($AL$18,paramètres!$E$33:$F$44,2,FALSE),Z1832*$D1832,0)))</f>
        <v>0</v>
      </c>
      <c r="AM1832" s="13">
        <f>IF($D1832="",0,IF($E1832="",0,IF(VLOOKUP($E1832,paramètres!$E$33:$F$44,2,FALSE)&lt;=VLOOKUP($AM$18,paramètres!$E$33:$F$44,2,FALSE),AA1832*$D1832,0)))</f>
        <v>0</v>
      </c>
      <c r="AN1832" s="154">
        <f>IF($D1832="",0,IF($E1832="",0,IF(VLOOKUP($E1832,paramètres!$E$33:$F$44,2,FALSE)&lt;=VLOOKUP($AN$18,paramètres!$E$33:$F$44,2,FALSE),AB1832*$D1832,0)))</f>
        <v>0</v>
      </c>
      <c r="AO1832" s="149" t="str">
        <f>IF(paramètres!$B$28=1,((SUM(Q1832:Z1832)/1.02)+SUM(AA1832:AB1832))*0.0303/9*COUNT(Q1832:Y1832),IF(paramètres!$B$28=2,(SUM(Q1832:AB1832))*0.0303/9*COUNT(Q1832:Y1832),"Missing Delta option"))</f>
        <v>Missing Delta option</v>
      </c>
      <c r="AP1832" s="13" t="str">
        <f>IF(paramètres!$B$28=1,(((SUM(Q1832:Z1832)/1.02)+SUM(AA1832:AB1832))+((SUM(AC1832:AL1832)/1.02)+SUM(AM1832:AO1832)))*cotpatr,IF(paramètres!$B$28=2,(SUM(Q1832:AO1832)*cotpatr),"Missing Delta Option"))</f>
        <v>Missing Delta Option</v>
      </c>
      <c r="AQ1832" s="13" t="str" cm="1">
        <f t="array" ref="AQ1832">IF(paramètres!$B$28=1,(((SUM(Q1832:Z1832)/1.02)+SUM(AA1832:AB1832))+((SUM(AC1832:AN1832)/1.02)+SUM(AM1832:AN1832)))/12*pécule,IF(paramètres!$B$28=2,SUM(Q1832:AN1832)/12*pécule,"Missing Delta Option"))</f>
        <v>Missing Delta Option</v>
      </c>
      <c r="AR1832" s="132" t="e">
        <f>IF(paramètres!$B$28=1,(((SUM(Q1832:Z1832)/1.02)+SUM(AA1832:AB1832))+((SUM(AC1832:AN1832)/1.02)+SUM(AM1832:AN1832)))+AO1832+AP1832+AQ1832,SUM(Q1832:AN1832)+AO1832+AP1832+AQ1832)</f>
        <v>#VALUE!</v>
      </c>
    </row>
    <row r="1833" spans="1:44" x14ac:dyDescent="0.25">
      <c r="A1833" s="131"/>
      <c r="B1833" s="39"/>
      <c r="C1833" s="39"/>
      <c r="D1833" s="93"/>
      <c r="E1833" s="68"/>
      <c r="F1833" s="40"/>
      <c r="G1833" s="94"/>
      <c r="H1833" s="38"/>
      <c r="I1833" s="95"/>
      <c r="J1833" s="40"/>
      <c r="K1833" s="38"/>
      <c r="L1833" s="95"/>
      <c r="M1833" s="40"/>
      <c r="N1833" s="38"/>
      <c r="O1833" s="95"/>
      <c r="P1833" s="68"/>
      <c r="Q1833" s="226"/>
      <c r="R1833" s="227"/>
      <c r="S1833" s="227"/>
      <c r="T1833" s="227"/>
      <c r="U1833" s="227"/>
      <c r="V1833" s="227"/>
      <c r="W1833" s="227"/>
      <c r="X1833" s="227"/>
      <c r="Y1833" s="227"/>
      <c r="Z1833" s="227"/>
      <c r="AA1833" s="227"/>
      <c r="AB1833" s="228"/>
      <c r="AC1833" s="149">
        <f>IF($D1833="",0,IF($E1833="",0,IF(VLOOKUP($E1833,paramètres!$E$33:$F$44,2,FALSE)&lt;=VLOOKUP($AC$18,paramètres!$E$33:$F$44,2,FALSE),Q1833*$D1833,0)))</f>
        <v>0</v>
      </c>
      <c r="AD1833" s="13">
        <f>IF($D1833="",0,IF($E1833="",0,IF(VLOOKUP($E1833,paramètres!$E$33:$F$44,2,FALSE)&lt;=VLOOKUP($AD$18,paramètres!$E$33:$F$44,2,FALSE),R1833*$D1833,0)))</f>
        <v>0</v>
      </c>
      <c r="AE1833" s="13">
        <f>IF($D1833="",0,IF($E1833="",0,IF(VLOOKUP($E1833,paramètres!$E$33:$F$44,2,FALSE)&lt;=VLOOKUP($AE$18,paramètres!$E$33:$F$44,2,FALSE),S1833*$D1833,0)))</f>
        <v>0</v>
      </c>
      <c r="AF1833" s="13">
        <f>IF($D1833="",0,IF($E1833="",0,IF(VLOOKUP($E1833,paramètres!$E$33:$F$44,2,FALSE)&lt;=VLOOKUP($AF$18,paramètres!$E$33:$F$44,2,FALSE),T1833*$D1833,0)))</f>
        <v>0</v>
      </c>
      <c r="AG1833" s="13">
        <f>IF($D1833="",0,IF($E1833="",0,IF(VLOOKUP($E1833,paramètres!$E$33:$F$44,2,FALSE)&lt;=VLOOKUP($AG$18,paramètres!$E$33:$F$44,2,FALSE),U1833*$D1833,0)))</f>
        <v>0</v>
      </c>
      <c r="AH1833" s="13">
        <f>IF($D1833="",0,IF($E1833="",0,IF(VLOOKUP($E1833,paramètres!$E$33:$F$44,2,FALSE)&lt;=VLOOKUP($AH$18,paramètres!$E$33:$F$44,2,FALSE),V1833*$D1833,0)))</f>
        <v>0</v>
      </c>
      <c r="AI1833" s="13">
        <f>IF($D1833="",0,IF($E1833="",0,IF(VLOOKUP($E1833,paramètres!$E$33:$F$44,2,FALSE)&lt;=VLOOKUP($AI$18,paramètres!$E$33:$F$44,2,FALSE),W1833*$D1833,0)))</f>
        <v>0</v>
      </c>
      <c r="AJ1833" s="13">
        <f>IF($D1833="",0,IF($E1833="",0,IF(VLOOKUP($E1833,paramètres!$E$33:$F$44,2,FALSE)&lt;=VLOOKUP($AJ$18,paramètres!$E$33:$F$44,2,FALSE),X1833*$D1833,0)))</f>
        <v>0</v>
      </c>
      <c r="AK1833" s="13">
        <f>IF($D1833="",0,IF($E1833="",0,IF(VLOOKUP($E1833,paramètres!$E$33:$F$44,2,FALSE)&lt;=VLOOKUP($AK$18,paramètres!$E$33:$F$44,2,FALSE),Y1833*$D1833,0)))</f>
        <v>0</v>
      </c>
      <c r="AL1833" s="13">
        <f>IF($D1833="",0,IF($E1833="",0,IF(VLOOKUP($E1833,paramètres!$E$33:$F$44,2,FALSE)&lt;=VLOOKUP($AL$18,paramètres!$E$33:$F$44,2,FALSE),Z1833*$D1833,0)))</f>
        <v>0</v>
      </c>
      <c r="AM1833" s="13">
        <f>IF($D1833="",0,IF($E1833="",0,IF(VLOOKUP($E1833,paramètres!$E$33:$F$44,2,FALSE)&lt;=VLOOKUP($AM$18,paramètres!$E$33:$F$44,2,FALSE),AA1833*$D1833,0)))</f>
        <v>0</v>
      </c>
      <c r="AN1833" s="154">
        <f>IF($D1833="",0,IF($E1833="",0,IF(VLOOKUP($E1833,paramètres!$E$33:$F$44,2,FALSE)&lt;=VLOOKUP($AN$18,paramètres!$E$33:$F$44,2,FALSE),AB1833*$D1833,0)))</f>
        <v>0</v>
      </c>
      <c r="AO1833" s="149" t="str">
        <f>IF(paramètres!$B$28=1,((SUM(Q1833:Z1833)/1.02)+SUM(AA1833:AB1833))*0.0303/9*COUNT(Q1833:Y1833),IF(paramètres!$B$28=2,(SUM(Q1833:AB1833))*0.0303/9*COUNT(Q1833:Y1833),"Missing Delta option"))</f>
        <v>Missing Delta option</v>
      </c>
      <c r="AP1833" s="13" t="str">
        <f>IF(paramètres!$B$28=1,(((SUM(Q1833:Z1833)/1.02)+SUM(AA1833:AB1833))+((SUM(AC1833:AL1833)/1.02)+SUM(AM1833:AO1833)))*cotpatr,IF(paramètres!$B$28=2,(SUM(Q1833:AO1833)*cotpatr),"Missing Delta Option"))</f>
        <v>Missing Delta Option</v>
      </c>
      <c r="AQ1833" s="13" t="str" cm="1">
        <f t="array" ref="AQ1833">IF(paramètres!$B$28=1,(((SUM(Q1833:Z1833)/1.02)+SUM(AA1833:AB1833))+((SUM(AC1833:AN1833)/1.02)+SUM(AM1833:AN1833)))/12*pécule,IF(paramètres!$B$28=2,SUM(Q1833:AN1833)/12*pécule,"Missing Delta Option"))</f>
        <v>Missing Delta Option</v>
      </c>
      <c r="AR1833" s="132" t="e">
        <f>IF(paramètres!$B$28=1,(((SUM(Q1833:Z1833)/1.02)+SUM(AA1833:AB1833))+((SUM(AC1833:AN1833)/1.02)+SUM(AM1833:AN1833)))+AO1833+AP1833+AQ1833,SUM(Q1833:AN1833)+AO1833+AP1833+AQ1833)</f>
        <v>#VALUE!</v>
      </c>
    </row>
    <row r="1834" spans="1:44" x14ac:dyDescent="0.25">
      <c r="A1834" s="131"/>
      <c r="B1834" s="39"/>
      <c r="C1834" s="39"/>
      <c r="D1834" s="93"/>
      <c r="E1834" s="68"/>
      <c r="F1834" s="40"/>
      <c r="G1834" s="94"/>
      <c r="H1834" s="38"/>
      <c r="I1834" s="95"/>
      <c r="J1834" s="40"/>
      <c r="K1834" s="38"/>
      <c r="L1834" s="95"/>
      <c r="M1834" s="40"/>
      <c r="N1834" s="38"/>
      <c r="O1834" s="95"/>
      <c r="P1834" s="68"/>
      <c r="Q1834" s="226"/>
      <c r="R1834" s="227"/>
      <c r="S1834" s="227"/>
      <c r="T1834" s="227"/>
      <c r="U1834" s="227"/>
      <c r="V1834" s="227"/>
      <c r="W1834" s="227"/>
      <c r="X1834" s="227"/>
      <c r="Y1834" s="227"/>
      <c r="Z1834" s="227"/>
      <c r="AA1834" s="227"/>
      <c r="AB1834" s="228"/>
      <c r="AC1834" s="149">
        <f>IF($D1834="",0,IF($E1834="",0,IF(VLOOKUP($E1834,paramètres!$E$33:$F$44,2,FALSE)&lt;=VLOOKUP($AC$18,paramètres!$E$33:$F$44,2,FALSE),Q1834*$D1834,0)))</f>
        <v>0</v>
      </c>
      <c r="AD1834" s="13">
        <f>IF($D1834="",0,IF($E1834="",0,IF(VLOOKUP($E1834,paramètres!$E$33:$F$44,2,FALSE)&lt;=VLOOKUP($AD$18,paramètres!$E$33:$F$44,2,FALSE),R1834*$D1834,0)))</f>
        <v>0</v>
      </c>
      <c r="AE1834" s="13">
        <f>IF($D1834="",0,IF($E1834="",0,IF(VLOOKUP($E1834,paramètres!$E$33:$F$44,2,FALSE)&lt;=VLOOKUP($AE$18,paramètres!$E$33:$F$44,2,FALSE),S1834*$D1834,0)))</f>
        <v>0</v>
      </c>
      <c r="AF1834" s="13">
        <f>IF($D1834="",0,IF($E1834="",0,IF(VLOOKUP($E1834,paramètres!$E$33:$F$44,2,FALSE)&lt;=VLOOKUP($AF$18,paramètres!$E$33:$F$44,2,FALSE),T1834*$D1834,0)))</f>
        <v>0</v>
      </c>
      <c r="AG1834" s="13">
        <f>IF($D1834="",0,IF($E1834="",0,IF(VLOOKUP($E1834,paramètres!$E$33:$F$44,2,FALSE)&lt;=VLOOKUP($AG$18,paramètres!$E$33:$F$44,2,FALSE),U1834*$D1834,0)))</f>
        <v>0</v>
      </c>
      <c r="AH1834" s="13">
        <f>IF($D1834="",0,IF($E1834="",0,IF(VLOOKUP($E1834,paramètres!$E$33:$F$44,2,FALSE)&lt;=VLOOKUP($AH$18,paramètres!$E$33:$F$44,2,FALSE),V1834*$D1834,0)))</f>
        <v>0</v>
      </c>
      <c r="AI1834" s="13">
        <f>IF($D1834="",0,IF($E1834="",0,IF(VLOOKUP($E1834,paramètres!$E$33:$F$44,2,FALSE)&lt;=VLOOKUP($AI$18,paramètres!$E$33:$F$44,2,FALSE),W1834*$D1834,0)))</f>
        <v>0</v>
      </c>
      <c r="AJ1834" s="13">
        <f>IF($D1834="",0,IF($E1834="",0,IF(VLOOKUP($E1834,paramètres!$E$33:$F$44,2,FALSE)&lt;=VLOOKUP($AJ$18,paramètres!$E$33:$F$44,2,FALSE),X1834*$D1834,0)))</f>
        <v>0</v>
      </c>
      <c r="AK1834" s="13">
        <f>IF($D1834="",0,IF($E1834="",0,IF(VLOOKUP($E1834,paramètres!$E$33:$F$44,2,FALSE)&lt;=VLOOKUP($AK$18,paramètres!$E$33:$F$44,2,FALSE),Y1834*$D1834,0)))</f>
        <v>0</v>
      </c>
      <c r="AL1834" s="13">
        <f>IF($D1834="",0,IF($E1834="",0,IF(VLOOKUP($E1834,paramètres!$E$33:$F$44,2,FALSE)&lt;=VLOOKUP($AL$18,paramètres!$E$33:$F$44,2,FALSE),Z1834*$D1834,0)))</f>
        <v>0</v>
      </c>
      <c r="AM1834" s="13">
        <f>IF($D1834="",0,IF($E1834="",0,IF(VLOOKUP($E1834,paramètres!$E$33:$F$44,2,FALSE)&lt;=VLOOKUP($AM$18,paramètres!$E$33:$F$44,2,FALSE),AA1834*$D1834,0)))</f>
        <v>0</v>
      </c>
      <c r="AN1834" s="154">
        <f>IF($D1834="",0,IF($E1834="",0,IF(VLOOKUP($E1834,paramètres!$E$33:$F$44,2,FALSE)&lt;=VLOOKUP($AN$18,paramètres!$E$33:$F$44,2,FALSE),AB1834*$D1834,0)))</f>
        <v>0</v>
      </c>
      <c r="AO1834" s="149" t="str">
        <f>IF(paramètres!$B$28=1,((SUM(Q1834:Z1834)/1.02)+SUM(AA1834:AB1834))*0.0303/9*COUNT(Q1834:Y1834),IF(paramètres!$B$28=2,(SUM(Q1834:AB1834))*0.0303/9*COUNT(Q1834:Y1834),"Missing Delta option"))</f>
        <v>Missing Delta option</v>
      </c>
      <c r="AP1834" s="13" t="str">
        <f>IF(paramètres!$B$28=1,(((SUM(Q1834:Z1834)/1.02)+SUM(AA1834:AB1834))+((SUM(AC1834:AL1834)/1.02)+SUM(AM1834:AO1834)))*cotpatr,IF(paramètres!$B$28=2,(SUM(Q1834:AO1834)*cotpatr),"Missing Delta Option"))</f>
        <v>Missing Delta Option</v>
      </c>
      <c r="AQ1834" s="13" t="str" cm="1">
        <f t="array" ref="AQ1834">IF(paramètres!$B$28=1,(((SUM(Q1834:Z1834)/1.02)+SUM(AA1834:AB1834))+((SUM(AC1834:AN1834)/1.02)+SUM(AM1834:AN1834)))/12*pécule,IF(paramètres!$B$28=2,SUM(Q1834:AN1834)/12*pécule,"Missing Delta Option"))</f>
        <v>Missing Delta Option</v>
      </c>
      <c r="AR1834" s="132" t="e">
        <f>IF(paramètres!$B$28=1,(((SUM(Q1834:Z1834)/1.02)+SUM(AA1834:AB1834))+((SUM(AC1834:AN1834)/1.02)+SUM(AM1834:AN1834)))+AO1834+AP1834+AQ1834,SUM(Q1834:AN1834)+AO1834+AP1834+AQ1834)</f>
        <v>#VALUE!</v>
      </c>
    </row>
    <row r="1835" spans="1:44" x14ac:dyDescent="0.25">
      <c r="A1835" s="131"/>
      <c r="B1835" s="39"/>
      <c r="C1835" s="39"/>
      <c r="D1835" s="93"/>
      <c r="E1835" s="68"/>
      <c r="F1835" s="40"/>
      <c r="G1835" s="94"/>
      <c r="H1835" s="38"/>
      <c r="I1835" s="95"/>
      <c r="J1835" s="40"/>
      <c r="K1835" s="38"/>
      <c r="L1835" s="95"/>
      <c r="M1835" s="40"/>
      <c r="N1835" s="38"/>
      <c r="O1835" s="95"/>
      <c r="P1835" s="68"/>
      <c r="Q1835" s="226"/>
      <c r="R1835" s="227"/>
      <c r="S1835" s="227"/>
      <c r="T1835" s="227"/>
      <c r="U1835" s="227"/>
      <c r="V1835" s="227"/>
      <c r="W1835" s="227"/>
      <c r="X1835" s="227"/>
      <c r="Y1835" s="227"/>
      <c r="Z1835" s="227"/>
      <c r="AA1835" s="227"/>
      <c r="AB1835" s="228"/>
      <c r="AC1835" s="149">
        <f>IF($D1835="",0,IF($E1835="",0,IF(VLOOKUP($E1835,paramètres!$E$33:$F$44,2,FALSE)&lt;=VLOOKUP($AC$18,paramètres!$E$33:$F$44,2,FALSE),Q1835*$D1835,0)))</f>
        <v>0</v>
      </c>
      <c r="AD1835" s="13">
        <f>IF($D1835="",0,IF($E1835="",0,IF(VLOOKUP($E1835,paramètres!$E$33:$F$44,2,FALSE)&lt;=VLOOKUP($AD$18,paramètres!$E$33:$F$44,2,FALSE),R1835*$D1835,0)))</f>
        <v>0</v>
      </c>
      <c r="AE1835" s="13">
        <f>IF($D1835="",0,IF($E1835="",0,IF(VLOOKUP($E1835,paramètres!$E$33:$F$44,2,FALSE)&lt;=VLOOKUP($AE$18,paramètres!$E$33:$F$44,2,FALSE),S1835*$D1835,0)))</f>
        <v>0</v>
      </c>
      <c r="AF1835" s="13">
        <f>IF($D1835="",0,IF($E1835="",0,IF(VLOOKUP($E1835,paramètres!$E$33:$F$44,2,FALSE)&lt;=VLOOKUP($AF$18,paramètres!$E$33:$F$44,2,FALSE),T1835*$D1835,0)))</f>
        <v>0</v>
      </c>
      <c r="AG1835" s="13">
        <f>IF($D1835="",0,IF($E1835="",0,IF(VLOOKUP($E1835,paramètres!$E$33:$F$44,2,FALSE)&lt;=VLOOKUP($AG$18,paramètres!$E$33:$F$44,2,FALSE),U1835*$D1835,0)))</f>
        <v>0</v>
      </c>
      <c r="AH1835" s="13">
        <f>IF($D1835="",0,IF($E1835="",0,IF(VLOOKUP($E1835,paramètres!$E$33:$F$44,2,FALSE)&lt;=VLOOKUP($AH$18,paramètres!$E$33:$F$44,2,FALSE),V1835*$D1835,0)))</f>
        <v>0</v>
      </c>
      <c r="AI1835" s="13">
        <f>IF($D1835="",0,IF($E1835="",0,IF(VLOOKUP($E1835,paramètres!$E$33:$F$44,2,FALSE)&lt;=VLOOKUP($AI$18,paramètres!$E$33:$F$44,2,FALSE),W1835*$D1835,0)))</f>
        <v>0</v>
      </c>
      <c r="AJ1835" s="13">
        <f>IF($D1835="",0,IF($E1835="",0,IF(VLOOKUP($E1835,paramètres!$E$33:$F$44,2,FALSE)&lt;=VLOOKUP($AJ$18,paramètres!$E$33:$F$44,2,FALSE),X1835*$D1835,0)))</f>
        <v>0</v>
      </c>
      <c r="AK1835" s="13">
        <f>IF($D1835="",0,IF($E1835="",0,IF(VLOOKUP($E1835,paramètres!$E$33:$F$44,2,FALSE)&lt;=VLOOKUP($AK$18,paramètres!$E$33:$F$44,2,FALSE),Y1835*$D1835,0)))</f>
        <v>0</v>
      </c>
      <c r="AL1835" s="13">
        <f>IF($D1835="",0,IF($E1835="",0,IF(VLOOKUP($E1835,paramètres!$E$33:$F$44,2,FALSE)&lt;=VLOOKUP($AL$18,paramètres!$E$33:$F$44,2,FALSE),Z1835*$D1835,0)))</f>
        <v>0</v>
      </c>
      <c r="AM1835" s="13">
        <f>IF($D1835="",0,IF($E1835="",0,IF(VLOOKUP($E1835,paramètres!$E$33:$F$44,2,FALSE)&lt;=VLOOKUP($AM$18,paramètres!$E$33:$F$44,2,FALSE),AA1835*$D1835,0)))</f>
        <v>0</v>
      </c>
      <c r="AN1835" s="154">
        <f>IF($D1835="",0,IF($E1835="",0,IF(VLOOKUP($E1835,paramètres!$E$33:$F$44,2,FALSE)&lt;=VLOOKUP($AN$18,paramètres!$E$33:$F$44,2,FALSE),AB1835*$D1835,0)))</f>
        <v>0</v>
      </c>
      <c r="AO1835" s="149" t="str">
        <f>IF(paramètres!$B$28=1,((SUM(Q1835:Z1835)/1.02)+SUM(AA1835:AB1835))*0.0303/9*COUNT(Q1835:Y1835),IF(paramètres!$B$28=2,(SUM(Q1835:AB1835))*0.0303/9*COUNT(Q1835:Y1835),"Missing Delta option"))</f>
        <v>Missing Delta option</v>
      </c>
      <c r="AP1835" s="13" t="str">
        <f>IF(paramètres!$B$28=1,(((SUM(Q1835:Z1835)/1.02)+SUM(AA1835:AB1835))+((SUM(AC1835:AL1835)/1.02)+SUM(AM1835:AO1835)))*cotpatr,IF(paramètres!$B$28=2,(SUM(Q1835:AO1835)*cotpatr),"Missing Delta Option"))</f>
        <v>Missing Delta Option</v>
      </c>
      <c r="AQ1835" s="13" t="str" cm="1">
        <f t="array" ref="AQ1835">IF(paramètres!$B$28=1,(((SUM(Q1835:Z1835)/1.02)+SUM(AA1835:AB1835))+((SUM(AC1835:AN1835)/1.02)+SUM(AM1835:AN1835)))/12*pécule,IF(paramètres!$B$28=2,SUM(Q1835:AN1835)/12*pécule,"Missing Delta Option"))</f>
        <v>Missing Delta Option</v>
      </c>
      <c r="AR1835" s="132" t="e">
        <f>IF(paramètres!$B$28=1,(((SUM(Q1835:Z1835)/1.02)+SUM(AA1835:AB1835))+((SUM(AC1835:AN1835)/1.02)+SUM(AM1835:AN1835)))+AO1835+AP1835+AQ1835,SUM(Q1835:AN1835)+AO1835+AP1835+AQ1835)</f>
        <v>#VALUE!</v>
      </c>
    </row>
    <row r="1836" spans="1:44" x14ac:dyDescent="0.25">
      <c r="A1836" s="131"/>
      <c r="B1836" s="39"/>
      <c r="C1836" s="39"/>
      <c r="D1836" s="93"/>
      <c r="E1836" s="68"/>
      <c r="F1836" s="40"/>
      <c r="G1836" s="94"/>
      <c r="H1836" s="38"/>
      <c r="I1836" s="95"/>
      <c r="J1836" s="40"/>
      <c r="K1836" s="38"/>
      <c r="L1836" s="95"/>
      <c r="M1836" s="40"/>
      <c r="N1836" s="38"/>
      <c r="O1836" s="95"/>
      <c r="P1836" s="68"/>
      <c r="Q1836" s="226"/>
      <c r="R1836" s="227"/>
      <c r="S1836" s="227"/>
      <c r="T1836" s="227"/>
      <c r="U1836" s="227"/>
      <c r="V1836" s="227"/>
      <c r="W1836" s="227"/>
      <c r="X1836" s="227"/>
      <c r="Y1836" s="227"/>
      <c r="Z1836" s="227"/>
      <c r="AA1836" s="227"/>
      <c r="AB1836" s="228"/>
      <c r="AC1836" s="149">
        <f>IF($D1836="",0,IF($E1836="",0,IF(VLOOKUP($E1836,paramètres!$E$33:$F$44,2,FALSE)&lt;=VLOOKUP($AC$18,paramètres!$E$33:$F$44,2,FALSE),Q1836*$D1836,0)))</f>
        <v>0</v>
      </c>
      <c r="AD1836" s="13">
        <f>IF($D1836="",0,IF($E1836="",0,IF(VLOOKUP($E1836,paramètres!$E$33:$F$44,2,FALSE)&lt;=VLOOKUP($AD$18,paramètres!$E$33:$F$44,2,FALSE),R1836*$D1836,0)))</f>
        <v>0</v>
      </c>
      <c r="AE1836" s="13">
        <f>IF($D1836="",0,IF($E1836="",0,IF(VLOOKUP($E1836,paramètres!$E$33:$F$44,2,FALSE)&lt;=VLOOKUP($AE$18,paramètres!$E$33:$F$44,2,FALSE),S1836*$D1836,0)))</f>
        <v>0</v>
      </c>
      <c r="AF1836" s="13">
        <f>IF($D1836="",0,IF($E1836="",0,IF(VLOOKUP($E1836,paramètres!$E$33:$F$44,2,FALSE)&lt;=VLOOKUP($AF$18,paramètres!$E$33:$F$44,2,FALSE),T1836*$D1836,0)))</f>
        <v>0</v>
      </c>
      <c r="AG1836" s="13">
        <f>IF($D1836="",0,IF($E1836="",0,IF(VLOOKUP($E1836,paramètres!$E$33:$F$44,2,FALSE)&lt;=VLOOKUP($AG$18,paramètres!$E$33:$F$44,2,FALSE),U1836*$D1836,0)))</f>
        <v>0</v>
      </c>
      <c r="AH1836" s="13">
        <f>IF($D1836="",0,IF($E1836="",0,IF(VLOOKUP($E1836,paramètres!$E$33:$F$44,2,FALSE)&lt;=VLOOKUP($AH$18,paramètres!$E$33:$F$44,2,FALSE),V1836*$D1836,0)))</f>
        <v>0</v>
      </c>
      <c r="AI1836" s="13">
        <f>IF($D1836="",0,IF($E1836="",0,IF(VLOOKUP($E1836,paramètres!$E$33:$F$44,2,FALSE)&lt;=VLOOKUP($AI$18,paramètres!$E$33:$F$44,2,FALSE),W1836*$D1836,0)))</f>
        <v>0</v>
      </c>
      <c r="AJ1836" s="13">
        <f>IF($D1836="",0,IF($E1836="",0,IF(VLOOKUP($E1836,paramètres!$E$33:$F$44,2,FALSE)&lt;=VLOOKUP($AJ$18,paramètres!$E$33:$F$44,2,FALSE),X1836*$D1836,0)))</f>
        <v>0</v>
      </c>
      <c r="AK1836" s="13">
        <f>IF($D1836="",0,IF($E1836="",0,IF(VLOOKUP($E1836,paramètres!$E$33:$F$44,2,FALSE)&lt;=VLOOKUP($AK$18,paramètres!$E$33:$F$44,2,FALSE),Y1836*$D1836,0)))</f>
        <v>0</v>
      </c>
      <c r="AL1836" s="13">
        <f>IF($D1836="",0,IF($E1836="",0,IF(VLOOKUP($E1836,paramètres!$E$33:$F$44,2,FALSE)&lt;=VLOOKUP($AL$18,paramètres!$E$33:$F$44,2,FALSE),Z1836*$D1836,0)))</f>
        <v>0</v>
      </c>
      <c r="AM1836" s="13">
        <f>IF($D1836="",0,IF($E1836="",0,IF(VLOOKUP($E1836,paramètres!$E$33:$F$44,2,FALSE)&lt;=VLOOKUP($AM$18,paramètres!$E$33:$F$44,2,FALSE),AA1836*$D1836,0)))</f>
        <v>0</v>
      </c>
      <c r="AN1836" s="154">
        <f>IF($D1836="",0,IF($E1836="",0,IF(VLOOKUP($E1836,paramètres!$E$33:$F$44,2,FALSE)&lt;=VLOOKUP($AN$18,paramètres!$E$33:$F$44,2,FALSE),AB1836*$D1836,0)))</f>
        <v>0</v>
      </c>
      <c r="AO1836" s="149" t="str">
        <f>IF(paramètres!$B$28=1,((SUM(Q1836:Z1836)/1.02)+SUM(AA1836:AB1836))*0.0303/9*COUNT(Q1836:Y1836),IF(paramètres!$B$28=2,(SUM(Q1836:AB1836))*0.0303/9*COUNT(Q1836:Y1836),"Missing Delta option"))</f>
        <v>Missing Delta option</v>
      </c>
      <c r="AP1836" s="13" t="str">
        <f>IF(paramètres!$B$28=1,(((SUM(Q1836:Z1836)/1.02)+SUM(AA1836:AB1836))+((SUM(AC1836:AL1836)/1.02)+SUM(AM1836:AO1836)))*cotpatr,IF(paramètres!$B$28=2,(SUM(Q1836:AO1836)*cotpatr),"Missing Delta Option"))</f>
        <v>Missing Delta Option</v>
      </c>
      <c r="AQ1836" s="13" t="str" cm="1">
        <f t="array" ref="AQ1836">IF(paramètres!$B$28=1,(((SUM(Q1836:Z1836)/1.02)+SUM(AA1836:AB1836))+((SUM(AC1836:AN1836)/1.02)+SUM(AM1836:AN1836)))/12*pécule,IF(paramètres!$B$28=2,SUM(Q1836:AN1836)/12*pécule,"Missing Delta Option"))</f>
        <v>Missing Delta Option</v>
      </c>
      <c r="AR1836" s="132" t="e">
        <f>IF(paramètres!$B$28=1,(((SUM(Q1836:Z1836)/1.02)+SUM(AA1836:AB1836))+((SUM(AC1836:AN1836)/1.02)+SUM(AM1836:AN1836)))+AO1836+AP1836+AQ1836,SUM(Q1836:AN1836)+AO1836+AP1836+AQ1836)</f>
        <v>#VALUE!</v>
      </c>
    </row>
    <row r="1837" spans="1:44" x14ac:dyDescent="0.25">
      <c r="A1837" s="131"/>
      <c r="B1837" s="39"/>
      <c r="C1837" s="39"/>
      <c r="D1837" s="93"/>
      <c r="E1837" s="68"/>
      <c r="F1837" s="40"/>
      <c r="G1837" s="94"/>
      <c r="H1837" s="38"/>
      <c r="I1837" s="95"/>
      <c r="J1837" s="40"/>
      <c r="K1837" s="38"/>
      <c r="L1837" s="95"/>
      <c r="M1837" s="40"/>
      <c r="N1837" s="38"/>
      <c r="O1837" s="95"/>
      <c r="P1837" s="68"/>
      <c r="Q1837" s="226"/>
      <c r="R1837" s="227"/>
      <c r="S1837" s="227"/>
      <c r="T1837" s="227"/>
      <c r="U1837" s="227"/>
      <c r="V1837" s="227"/>
      <c r="W1837" s="227"/>
      <c r="X1837" s="227"/>
      <c r="Y1837" s="227"/>
      <c r="Z1837" s="227"/>
      <c r="AA1837" s="227"/>
      <c r="AB1837" s="228"/>
      <c r="AC1837" s="149">
        <f>IF($D1837="",0,IF($E1837="",0,IF(VLOOKUP($E1837,paramètres!$E$33:$F$44,2,FALSE)&lt;=VLOOKUP($AC$18,paramètres!$E$33:$F$44,2,FALSE),Q1837*$D1837,0)))</f>
        <v>0</v>
      </c>
      <c r="AD1837" s="13">
        <f>IF($D1837="",0,IF($E1837="",0,IF(VLOOKUP($E1837,paramètres!$E$33:$F$44,2,FALSE)&lt;=VLOOKUP($AD$18,paramètres!$E$33:$F$44,2,FALSE),R1837*$D1837,0)))</f>
        <v>0</v>
      </c>
      <c r="AE1837" s="13">
        <f>IF($D1837="",0,IF($E1837="",0,IF(VLOOKUP($E1837,paramètres!$E$33:$F$44,2,FALSE)&lt;=VLOOKUP($AE$18,paramètres!$E$33:$F$44,2,FALSE),S1837*$D1837,0)))</f>
        <v>0</v>
      </c>
      <c r="AF1837" s="13">
        <f>IF($D1837="",0,IF($E1837="",0,IF(VLOOKUP($E1837,paramètres!$E$33:$F$44,2,FALSE)&lt;=VLOOKUP($AF$18,paramètres!$E$33:$F$44,2,FALSE),T1837*$D1837,0)))</f>
        <v>0</v>
      </c>
      <c r="AG1837" s="13">
        <f>IF($D1837="",0,IF($E1837="",0,IF(VLOOKUP($E1837,paramètres!$E$33:$F$44,2,FALSE)&lt;=VLOOKUP($AG$18,paramètres!$E$33:$F$44,2,FALSE),U1837*$D1837,0)))</f>
        <v>0</v>
      </c>
      <c r="AH1837" s="13">
        <f>IF($D1837="",0,IF($E1837="",0,IF(VLOOKUP($E1837,paramètres!$E$33:$F$44,2,FALSE)&lt;=VLOOKUP($AH$18,paramètres!$E$33:$F$44,2,FALSE),V1837*$D1837,0)))</f>
        <v>0</v>
      </c>
      <c r="AI1837" s="13">
        <f>IF($D1837="",0,IF($E1837="",0,IF(VLOOKUP($E1837,paramètres!$E$33:$F$44,2,FALSE)&lt;=VLOOKUP($AI$18,paramètres!$E$33:$F$44,2,FALSE),W1837*$D1837,0)))</f>
        <v>0</v>
      </c>
      <c r="AJ1837" s="13">
        <f>IF($D1837="",0,IF($E1837="",0,IF(VLOOKUP($E1837,paramètres!$E$33:$F$44,2,FALSE)&lt;=VLOOKUP($AJ$18,paramètres!$E$33:$F$44,2,FALSE),X1837*$D1837,0)))</f>
        <v>0</v>
      </c>
      <c r="AK1837" s="13">
        <f>IF($D1837="",0,IF($E1837="",0,IF(VLOOKUP($E1837,paramètres!$E$33:$F$44,2,FALSE)&lt;=VLOOKUP($AK$18,paramètres!$E$33:$F$44,2,FALSE),Y1837*$D1837,0)))</f>
        <v>0</v>
      </c>
      <c r="AL1837" s="13">
        <f>IF($D1837="",0,IF($E1837="",0,IF(VLOOKUP($E1837,paramètres!$E$33:$F$44,2,FALSE)&lt;=VLOOKUP($AL$18,paramètres!$E$33:$F$44,2,FALSE),Z1837*$D1837,0)))</f>
        <v>0</v>
      </c>
      <c r="AM1837" s="13">
        <f>IF($D1837="",0,IF($E1837="",0,IF(VLOOKUP($E1837,paramètres!$E$33:$F$44,2,FALSE)&lt;=VLOOKUP($AM$18,paramètres!$E$33:$F$44,2,FALSE),AA1837*$D1837,0)))</f>
        <v>0</v>
      </c>
      <c r="AN1837" s="154">
        <f>IF($D1837="",0,IF($E1837="",0,IF(VLOOKUP($E1837,paramètres!$E$33:$F$44,2,FALSE)&lt;=VLOOKUP($AN$18,paramètres!$E$33:$F$44,2,FALSE),AB1837*$D1837,0)))</f>
        <v>0</v>
      </c>
      <c r="AO1837" s="149" t="str">
        <f>IF(paramètres!$B$28=1,((SUM(Q1837:Z1837)/1.02)+SUM(AA1837:AB1837))*0.0303/9*COUNT(Q1837:Y1837),IF(paramètres!$B$28=2,(SUM(Q1837:AB1837))*0.0303/9*COUNT(Q1837:Y1837),"Missing Delta option"))</f>
        <v>Missing Delta option</v>
      </c>
      <c r="AP1837" s="13" t="str">
        <f>IF(paramètres!$B$28=1,(((SUM(Q1837:Z1837)/1.02)+SUM(AA1837:AB1837))+((SUM(AC1837:AL1837)/1.02)+SUM(AM1837:AO1837)))*cotpatr,IF(paramètres!$B$28=2,(SUM(Q1837:AO1837)*cotpatr),"Missing Delta Option"))</f>
        <v>Missing Delta Option</v>
      </c>
      <c r="AQ1837" s="13" t="str" cm="1">
        <f t="array" ref="AQ1837">IF(paramètres!$B$28=1,(((SUM(Q1837:Z1837)/1.02)+SUM(AA1837:AB1837))+((SUM(AC1837:AN1837)/1.02)+SUM(AM1837:AN1837)))/12*pécule,IF(paramètres!$B$28=2,SUM(Q1837:AN1837)/12*pécule,"Missing Delta Option"))</f>
        <v>Missing Delta Option</v>
      </c>
      <c r="AR1837" s="132" t="e">
        <f>IF(paramètres!$B$28=1,(((SUM(Q1837:Z1837)/1.02)+SUM(AA1837:AB1837))+((SUM(AC1837:AN1837)/1.02)+SUM(AM1837:AN1837)))+AO1837+AP1837+AQ1837,SUM(Q1837:AN1837)+AO1837+AP1837+AQ1837)</f>
        <v>#VALUE!</v>
      </c>
    </row>
    <row r="1838" spans="1:44" x14ac:dyDescent="0.25">
      <c r="A1838" s="131"/>
      <c r="B1838" s="39"/>
      <c r="C1838" s="39"/>
      <c r="D1838" s="93"/>
      <c r="E1838" s="68"/>
      <c r="F1838" s="40"/>
      <c r="G1838" s="94"/>
      <c r="H1838" s="38"/>
      <c r="I1838" s="95"/>
      <c r="J1838" s="40"/>
      <c r="K1838" s="38"/>
      <c r="L1838" s="95"/>
      <c r="M1838" s="40"/>
      <c r="N1838" s="38"/>
      <c r="O1838" s="95"/>
      <c r="P1838" s="68"/>
      <c r="Q1838" s="226"/>
      <c r="R1838" s="227"/>
      <c r="S1838" s="227"/>
      <c r="T1838" s="227"/>
      <c r="U1838" s="227"/>
      <c r="V1838" s="227"/>
      <c r="W1838" s="227"/>
      <c r="X1838" s="227"/>
      <c r="Y1838" s="227"/>
      <c r="Z1838" s="227"/>
      <c r="AA1838" s="227"/>
      <c r="AB1838" s="228"/>
      <c r="AC1838" s="149">
        <f>IF($D1838="",0,IF($E1838="",0,IF(VLOOKUP($E1838,paramètres!$E$33:$F$44,2,FALSE)&lt;=VLOOKUP($AC$18,paramètres!$E$33:$F$44,2,FALSE),Q1838*$D1838,0)))</f>
        <v>0</v>
      </c>
      <c r="AD1838" s="13">
        <f>IF($D1838="",0,IF($E1838="",0,IF(VLOOKUP($E1838,paramètres!$E$33:$F$44,2,FALSE)&lt;=VLOOKUP($AD$18,paramètres!$E$33:$F$44,2,FALSE),R1838*$D1838,0)))</f>
        <v>0</v>
      </c>
      <c r="AE1838" s="13">
        <f>IF($D1838="",0,IF($E1838="",0,IF(VLOOKUP($E1838,paramètres!$E$33:$F$44,2,FALSE)&lt;=VLOOKUP($AE$18,paramètres!$E$33:$F$44,2,FALSE),S1838*$D1838,0)))</f>
        <v>0</v>
      </c>
      <c r="AF1838" s="13">
        <f>IF($D1838="",0,IF($E1838="",0,IF(VLOOKUP($E1838,paramètres!$E$33:$F$44,2,FALSE)&lt;=VLOOKUP($AF$18,paramètres!$E$33:$F$44,2,FALSE),T1838*$D1838,0)))</f>
        <v>0</v>
      </c>
      <c r="AG1838" s="13">
        <f>IF($D1838="",0,IF($E1838="",0,IF(VLOOKUP($E1838,paramètres!$E$33:$F$44,2,FALSE)&lt;=VLOOKUP($AG$18,paramètres!$E$33:$F$44,2,FALSE),U1838*$D1838,0)))</f>
        <v>0</v>
      </c>
      <c r="AH1838" s="13">
        <f>IF($D1838="",0,IF($E1838="",0,IF(VLOOKUP($E1838,paramètres!$E$33:$F$44,2,FALSE)&lt;=VLOOKUP($AH$18,paramètres!$E$33:$F$44,2,FALSE),V1838*$D1838,0)))</f>
        <v>0</v>
      </c>
      <c r="AI1838" s="13">
        <f>IF($D1838="",0,IF($E1838="",0,IF(VLOOKUP($E1838,paramètres!$E$33:$F$44,2,FALSE)&lt;=VLOOKUP($AI$18,paramètres!$E$33:$F$44,2,FALSE),W1838*$D1838,0)))</f>
        <v>0</v>
      </c>
      <c r="AJ1838" s="13">
        <f>IF($D1838="",0,IF($E1838="",0,IF(VLOOKUP($E1838,paramètres!$E$33:$F$44,2,FALSE)&lt;=VLOOKUP($AJ$18,paramètres!$E$33:$F$44,2,FALSE),X1838*$D1838,0)))</f>
        <v>0</v>
      </c>
      <c r="AK1838" s="13">
        <f>IF($D1838="",0,IF($E1838="",0,IF(VLOOKUP($E1838,paramètres!$E$33:$F$44,2,FALSE)&lt;=VLOOKUP($AK$18,paramètres!$E$33:$F$44,2,FALSE),Y1838*$D1838,0)))</f>
        <v>0</v>
      </c>
      <c r="AL1838" s="13">
        <f>IF($D1838="",0,IF($E1838="",0,IF(VLOOKUP($E1838,paramètres!$E$33:$F$44,2,FALSE)&lt;=VLOOKUP($AL$18,paramètres!$E$33:$F$44,2,FALSE),Z1838*$D1838,0)))</f>
        <v>0</v>
      </c>
      <c r="AM1838" s="13">
        <f>IF($D1838="",0,IF($E1838="",0,IF(VLOOKUP($E1838,paramètres!$E$33:$F$44,2,FALSE)&lt;=VLOOKUP($AM$18,paramètres!$E$33:$F$44,2,FALSE),AA1838*$D1838,0)))</f>
        <v>0</v>
      </c>
      <c r="AN1838" s="154">
        <f>IF($D1838="",0,IF($E1838="",0,IF(VLOOKUP($E1838,paramètres!$E$33:$F$44,2,FALSE)&lt;=VLOOKUP($AN$18,paramètres!$E$33:$F$44,2,FALSE),AB1838*$D1838,0)))</f>
        <v>0</v>
      </c>
      <c r="AO1838" s="149" t="str">
        <f>IF(paramètres!$B$28=1,((SUM(Q1838:Z1838)/1.02)+SUM(AA1838:AB1838))*0.0303/9*COUNT(Q1838:Y1838),IF(paramètres!$B$28=2,(SUM(Q1838:AB1838))*0.0303/9*COUNT(Q1838:Y1838),"Missing Delta option"))</f>
        <v>Missing Delta option</v>
      </c>
      <c r="AP1838" s="13" t="str">
        <f>IF(paramètres!$B$28=1,(((SUM(Q1838:Z1838)/1.02)+SUM(AA1838:AB1838))+((SUM(AC1838:AL1838)/1.02)+SUM(AM1838:AO1838)))*cotpatr,IF(paramètres!$B$28=2,(SUM(Q1838:AO1838)*cotpatr),"Missing Delta Option"))</f>
        <v>Missing Delta Option</v>
      </c>
      <c r="AQ1838" s="13" t="str" cm="1">
        <f t="array" ref="AQ1838">IF(paramètres!$B$28=1,(((SUM(Q1838:Z1838)/1.02)+SUM(AA1838:AB1838))+((SUM(AC1838:AN1838)/1.02)+SUM(AM1838:AN1838)))/12*pécule,IF(paramètres!$B$28=2,SUM(Q1838:AN1838)/12*pécule,"Missing Delta Option"))</f>
        <v>Missing Delta Option</v>
      </c>
      <c r="AR1838" s="132" t="e">
        <f>IF(paramètres!$B$28=1,(((SUM(Q1838:Z1838)/1.02)+SUM(AA1838:AB1838))+((SUM(AC1838:AN1838)/1.02)+SUM(AM1838:AN1838)))+AO1838+AP1838+AQ1838,SUM(Q1838:AN1838)+AO1838+AP1838+AQ1838)</f>
        <v>#VALUE!</v>
      </c>
    </row>
    <row r="1839" spans="1:44" x14ac:dyDescent="0.25">
      <c r="A1839" s="131"/>
      <c r="B1839" s="39"/>
      <c r="C1839" s="39"/>
      <c r="D1839" s="93"/>
      <c r="E1839" s="68"/>
      <c r="F1839" s="40"/>
      <c r="G1839" s="94"/>
      <c r="H1839" s="38"/>
      <c r="I1839" s="95"/>
      <c r="J1839" s="40"/>
      <c r="K1839" s="38"/>
      <c r="L1839" s="95"/>
      <c r="M1839" s="40"/>
      <c r="N1839" s="38"/>
      <c r="O1839" s="95"/>
      <c r="P1839" s="68"/>
      <c r="Q1839" s="226"/>
      <c r="R1839" s="227"/>
      <c r="S1839" s="227"/>
      <c r="T1839" s="227"/>
      <c r="U1839" s="227"/>
      <c r="V1839" s="227"/>
      <c r="W1839" s="227"/>
      <c r="X1839" s="227"/>
      <c r="Y1839" s="227"/>
      <c r="Z1839" s="227"/>
      <c r="AA1839" s="227"/>
      <c r="AB1839" s="228"/>
      <c r="AC1839" s="149">
        <f>IF($D1839="",0,IF($E1839="",0,IF(VLOOKUP($E1839,paramètres!$E$33:$F$44,2,FALSE)&lt;=VLOOKUP($AC$18,paramètres!$E$33:$F$44,2,FALSE),Q1839*$D1839,0)))</f>
        <v>0</v>
      </c>
      <c r="AD1839" s="13">
        <f>IF($D1839="",0,IF($E1839="",0,IF(VLOOKUP($E1839,paramètres!$E$33:$F$44,2,FALSE)&lt;=VLOOKUP($AD$18,paramètres!$E$33:$F$44,2,FALSE),R1839*$D1839,0)))</f>
        <v>0</v>
      </c>
      <c r="AE1839" s="13">
        <f>IF($D1839="",0,IF($E1839="",0,IF(VLOOKUP($E1839,paramètres!$E$33:$F$44,2,FALSE)&lt;=VLOOKUP($AE$18,paramètres!$E$33:$F$44,2,FALSE),S1839*$D1839,0)))</f>
        <v>0</v>
      </c>
      <c r="AF1839" s="13">
        <f>IF($D1839="",0,IF($E1839="",0,IF(VLOOKUP($E1839,paramètres!$E$33:$F$44,2,FALSE)&lt;=VLOOKUP($AF$18,paramètres!$E$33:$F$44,2,FALSE),T1839*$D1839,0)))</f>
        <v>0</v>
      </c>
      <c r="AG1839" s="13">
        <f>IF($D1839="",0,IF($E1839="",0,IF(VLOOKUP($E1839,paramètres!$E$33:$F$44,2,FALSE)&lt;=VLOOKUP($AG$18,paramètres!$E$33:$F$44,2,FALSE),U1839*$D1839,0)))</f>
        <v>0</v>
      </c>
      <c r="AH1839" s="13">
        <f>IF($D1839="",0,IF($E1839="",0,IF(VLOOKUP($E1839,paramètres!$E$33:$F$44,2,FALSE)&lt;=VLOOKUP($AH$18,paramètres!$E$33:$F$44,2,FALSE),V1839*$D1839,0)))</f>
        <v>0</v>
      </c>
      <c r="AI1839" s="13">
        <f>IF($D1839="",0,IF($E1839="",0,IF(VLOOKUP($E1839,paramètres!$E$33:$F$44,2,FALSE)&lt;=VLOOKUP($AI$18,paramètres!$E$33:$F$44,2,FALSE),W1839*$D1839,0)))</f>
        <v>0</v>
      </c>
      <c r="AJ1839" s="13">
        <f>IF($D1839="",0,IF($E1839="",0,IF(VLOOKUP($E1839,paramètres!$E$33:$F$44,2,FALSE)&lt;=VLOOKUP($AJ$18,paramètres!$E$33:$F$44,2,FALSE),X1839*$D1839,0)))</f>
        <v>0</v>
      </c>
      <c r="AK1839" s="13">
        <f>IF($D1839="",0,IF($E1839="",0,IF(VLOOKUP($E1839,paramètres!$E$33:$F$44,2,FALSE)&lt;=VLOOKUP($AK$18,paramètres!$E$33:$F$44,2,FALSE),Y1839*$D1839,0)))</f>
        <v>0</v>
      </c>
      <c r="AL1839" s="13">
        <f>IF($D1839="",0,IF($E1839="",0,IF(VLOOKUP($E1839,paramètres!$E$33:$F$44,2,FALSE)&lt;=VLOOKUP($AL$18,paramètres!$E$33:$F$44,2,FALSE),Z1839*$D1839,0)))</f>
        <v>0</v>
      </c>
      <c r="AM1839" s="13">
        <f>IF($D1839="",0,IF($E1839="",0,IF(VLOOKUP($E1839,paramètres!$E$33:$F$44,2,FALSE)&lt;=VLOOKUP($AM$18,paramètres!$E$33:$F$44,2,FALSE),AA1839*$D1839,0)))</f>
        <v>0</v>
      </c>
      <c r="AN1839" s="154">
        <f>IF($D1839="",0,IF($E1839="",0,IF(VLOOKUP($E1839,paramètres!$E$33:$F$44,2,FALSE)&lt;=VLOOKUP($AN$18,paramètres!$E$33:$F$44,2,FALSE),AB1839*$D1839,0)))</f>
        <v>0</v>
      </c>
      <c r="AO1839" s="149" t="str">
        <f>IF(paramètres!$B$28=1,((SUM(Q1839:Z1839)/1.02)+SUM(AA1839:AB1839))*0.0303/9*COUNT(Q1839:Y1839),IF(paramètres!$B$28=2,(SUM(Q1839:AB1839))*0.0303/9*COUNT(Q1839:Y1839),"Missing Delta option"))</f>
        <v>Missing Delta option</v>
      </c>
      <c r="AP1839" s="13" t="str">
        <f>IF(paramètres!$B$28=1,(((SUM(Q1839:Z1839)/1.02)+SUM(AA1839:AB1839))+((SUM(AC1839:AL1839)/1.02)+SUM(AM1839:AO1839)))*cotpatr,IF(paramètres!$B$28=2,(SUM(Q1839:AO1839)*cotpatr),"Missing Delta Option"))</f>
        <v>Missing Delta Option</v>
      </c>
      <c r="AQ1839" s="13" t="str" cm="1">
        <f t="array" ref="AQ1839">IF(paramètres!$B$28=1,(((SUM(Q1839:Z1839)/1.02)+SUM(AA1839:AB1839))+((SUM(AC1839:AN1839)/1.02)+SUM(AM1839:AN1839)))/12*pécule,IF(paramètres!$B$28=2,SUM(Q1839:AN1839)/12*pécule,"Missing Delta Option"))</f>
        <v>Missing Delta Option</v>
      </c>
      <c r="AR1839" s="132" t="e">
        <f>IF(paramètres!$B$28=1,(((SUM(Q1839:Z1839)/1.02)+SUM(AA1839:AB1839))+((SUM(AC1839:AN1839)/1.02)+SUM(AM1839:AN1839)))+AO1839+AP1839+AQ1839,SUM(Q1839:AN1839)+AO1839+AP1839+AQ1839)</f>
        <v>#VALUE!</v>
      </c>
    </row>
    <row r="1840" spans="1:44" x14ac:dyDescent="0.25">
      <c r="A1840" s="131"/>
      <c r="B1840" s="39"/>
      <c r="C1840" s="39"/>
      <c r="D1840" s="93"/>
      <c r="E1840" s="68"/>
      <c r="F1840" s="40"/>
      <c r="G1840" s="94"/>
      <c r="H1840" s="38"/>
      <c r="I1840" s="95"/>
      <c r="J1840" s="40"/>
      <c r="K1840" s="38"/>
      <c r="L1840" s="95"/>
      <c r="M1840" s="40"/>
      <c r="N1840" s="38"/>
      <c r="O1840" s="95"/>
      <c r="P1840" s="68"/>
      <c r="Q1840" s="226"/>
      <c r="R1840" s="227"/>
      <c r="S1840" s="227"/>
      <c r="T1840" s="227"/>
      <c r="U1840" s="227"/>
      <c r="V1840" s="227"/>
      <c r="W1840" s="227"/>
      <c r="X1840" s="227"/>
      <c r="Y1840" s="227"/>
      <c r="Z1840" s="227"/>
      <c r="AA1840" s="227"/>
      <c r="AB1840" s="228"/>
      <c r="AC1840" s="149">
        <f>IF($D1840="",0,IF($E1840="",0,IF(VLOOKUP($E1840,paramètres!$E$33:$F$44,2,FALSE)&lt;=VLOOKUP($AC$18,paramètres!$E$33:$F$44,2,FALSE),Q1840*$D1840,0)))</f>
        <v>0</v>
      </c>
      <c r="AD1840" s="13">
        <f>IF($D1840="",0,IF($E1840="",0,IF(VLOOKUP($E1840,paramètres!$E$33:$F$44,2,FALSE)&lt;=VLOOKUP($AD$18,paramètres!$E$33:$F$44,2,FALSE),R1840*$D1840,0)))</f>
        <v>0</v>
      </c>
      <c r="AE1840" s="13">
        <f>IF($D1840="",0,IF($E1840="",0,IF(VLOOKUP($E1840,paramètres!$E$33:$F$44,2,FALSE)&lt;=VLOOKUP($AE$18,paramètres!$E$33:$F$44,2,FALSE),S1840*$D1840,0)))</f>
        <v>0</v>
      </c>
      <c r="AF1840" s="13">
        <f>IF($D1840="",0,IF($E1840="",0,IF(VLOOKUP($E1840,paramètres!$E$33:$F$44,2,FALSE)&lt;=VLOOKUP($AF$18,paramètres!$E$33:$F$44,2,FALSE),T1840*$D1840,0)))</f>
        <v>0</v>
      </c>
      <c r="AG1840" s="13">
        <f>IF($D1840="",0,IF($E1840="",0,IF(VLOOKUP($E1840,paramètres!$E$33:$F$44,2,FALSE)&lt;=VLOOKUP($AG$18,paramètres!$E$33:$F$44,2,FALSE),U1840*$D1840,0)))</f>
        <v>0</v>
      </c>
      <c r="AH1840" s="13">
        <f>IF($D1840="",0,IF($E1840="",0,IF(VLOOKUP($E1840,paramètres!$E$33:$F$44,2,FALSE)&lt;=VLOOKUP($AH$18,paramètres!$E$33:$F$44,2,FALSE),V1840*$D1840,0)))</f>
        <v>0</v>
      </c>
      <c r="AI1840" s="13">
        <f>IF($D1840="",0,IF($E1840="",0,IF(VLOOKUP($E1840,paramètres!$E$33:$F$44,2,FALSE)&lt;=VLOOKUP($AI$18,paramètres!$E$33:$F$44,2,FALSE),W1840*$D1840,0)))</f>
        <v>0</v>
      </c>
      <c r="AJ1840" s="13">
        <f>IF($D1840="",0,IF($E1840="",0,IF(VLOOKUP($E1840,paramètres!$E$33:$F$44,2,FALSE)&lt;=VLOOKUP($AJ$18,paramètres!$E$33:$F$44,2,FALSE),X1840*$D1840,0)))</f>
        <v>0</v>
      </c>
      <c r="AK1840" s="13">
        <f>IF($D1840="",0,IF($E1840="",0,IF(VLOOKUP($E1840,paramètres!$E$33:$F$44,2,FALSE)&lt;=VLOOKUP($AK$18,paramètres!$E$33:$F$44,2,FALSE),Y1840*$D1840,0)))</f>
        <v>0</v>
      </c>
      <c r="AL1840" s="13">
        <f>IF($D1840="",0,IF($E1840="",0,IF(VLOOKUP($E1840,paramètres!$E$33:$F$44,2,FALSE)&lt;=VLOOKUP($AL$18,paramètres!$E$33:$F$44,2,FALSE),Z1840*$D1840,0)))</f>
        <v>0</v>
      </c>
      <c r="AM1840" s="13">
        <f>IF($D1840="",0,IF($E1840="",0,IF(VLOOKUP($E1840,paramètres!$E$33:$F$44,2,FALSE)&lt;=VLOOKUP($AM$18,paramètres!$E$33:$F$44,2,FALSE),AA1840*$D1840,0)))</f>
        <v>0</v>
      </c>
      <c r="AN1840" s="154">
        <f>IF($D1840="",0,IF($E1840="",0,IF(VLOOKUP($E1840,paramètres!$E$33:$F$44,2,FALSE)&lt;=VLOOKUP($AN$18,paramètres!$E$33:$F$44,2,FALSE),AB1840*$D1840,0)))</f>
        <v>0</v>
      </c>
      <c r="AO1840" s="149" t="str">
        <f>IF(paramètres!$B$28=1,((SUM(Q1840:Z1840)/1.02)+SUM(AA1840:AB1840))*0.0303/9*COUNT(Q1840:Y1840),IF(paramètres!$B$28=2,(SUM(Q1840:AB1840))*0.0303/9*COUNT(Q1840:Y1840),"Missing Delta option"))</f>
        <v>Missing Delta option</v>
      </c>
      <c r="AP1840" s="13" t="str">
        <f>IF(paramètres!$B$28=1,(((SUM(Q1840:Z1840)/1.02)+SUM(AA1840:AB1840))+((SUM(AC1840:AL1840)/1.02)+SUM(AM1840:AO1840)))*cotpatr,IF(paramètres!$B$28=2,(SUM(Q1840:AO1840)*cotpatr),"Missing Delta Option"))</f>
        <v>Missing Delta Option</v>
      </c>
      <c r="AQ1840" s="13" t="str" cm="1">
        <f t="array" ref="AQ1840">IF(paramètres!$B$28=1,(((SUM(Q1840:Z1840)/1.02)+SUM(AA1840:AB1840))+((SUM(AC1840:AN1840)/1.02)+SUM(AM1840:AN1840)))/12*pécule,IF(paramètres!$B$28=2,SUM(Q1840:AN1840)/12*pécule,"Missing Delta Option"))</f>
        <v>Missing Delta Option</v>
      </c>
      <c r="AR1840" s="132" t="e">
        <f>IF(paramètres!$B$28=1,(((SUM(Q1840:Z1840)/1.02)+SUM(AA1840:AB1840))+((SUM(AC1840:AN1840)/1.02)+SUM(AM1840:AN1840)))+AO1840+AP1840+AQ1840,SUM(Q1840:AN1840)+AO1840+AP1840+AQ1840)</f>
        <v>#VALUE!</v>
      </c>
    </row>
    <row r="1841" spans="1:44" x14ac:dyDescent="0.25">
      <c r="A1841" s="131"/>
      <c r="B1841" s="39"/>
      <c r="C1841" s="39"/>
      <c r="D1841" s="93"/>
      <c r="E1841" s="68"/>
      <c r="F1841" s="40"/>
      <c r="G1841" s="94"/>
      <c r="H1841" s="38"/>
      <c r="I1841" s="95"/>
      <c r="J1841" s="40"/>
      <c r="K1841" s="38"/>
      <c r="L1841" s="95"/>
      <c r="M1841" s="40"/>
      <c r="N1841" s="38"/>
      <c r="O1841" s="95"/>
      <c r="P1841" s="68"/>
      <c r="Q1841" s="226"/>
      <c r="R1841" s="227"/>
      <c r="S1841" s="227"/>
      <c r="T1841" s="227"/>
      <c r="U1841" s="227"/>
      <c r="V1841" s="227"/>
      <c r="W1841" s="227"/>
      <c r="X1841" s="227"/>
      <c r="Y1841" s="227"/>
      <c r="Z1841" s="227"/>
      <c r="AA1841" s="227"/>
      <c r="AB1841" s="228"/>
      <c r="AC1841" s="149">
        <f>IF($D1841="",0,IF($E1841="",0,IF(VLOOKUP($E1841,paramètres!$E$33:$F$44,2,FALSE)&lt;=VLOOKUP($AC$18,paramètres!$E$33:$F$44,2,FALSE),Q1841*$D1841,0)))</f>
        <v>0</v>
      </c>
      <c r="AD1841" s="13">
        <f>IF($D1841="",0,IF($E1841="",0,IF(VLOOKUP($E1841,paramètres!$E$33:$F$44,2,FALSE)&lt;=VLOOKUP($AD$18,paramètres!$E$33:$F$44,2,FALSE),R1841*$D1841,0)))</f>
        <v>0</v>
      </c>
      <c r="AE1841" s="13">
        <f>IF($D1841="",0,IF($E1841="",0,IF(VLOOKUP($E1841,paramètres!$E$33:$F$44,2,FALSE)&lt;=VLOOKUP($AE$18,paramètres!$E$33:$F$44,2,FALSE),S1841*$D1841,0)))</f>
        <v>0</v>
      </c>
      <c r="AF1841" s="13">
        <f>IF($D1841="",0,IF($E1841="",0,IF(VLOOKUP($E1841,paramètres!$E$33:$F$44,2,FALSE)&lt;=VLOOKUP($AF$18,paramètres!$E$33:$F$44,2,FALSE),T1841*$D1841,0)))</f>
        <v>0</v>
      </c>
      <c r="AG1841" s="13">
        <f>IF($D1841="",0,IF($E1841="",0,IF(VLOOKUP($E1841,paramètres!$E$33:$F$44,2,FALSE)&lt;=VLOOKUP($AG$18,paramètres!$E$33:$F$44,2,FALSE),U1841*$D1841,0)))</f>
        <v>0</v>
      </c>
      <c r="AH1841" s="13">
        <f>IF($D1841="",0,IF($E1841="",0,IF(VLOOKUP($E1841,paramètres!$E$33:$F$44,2,FALSE)&lt;=VLOOKUP($AH$18,paramètres!$E$33:$F$44,2,FALSE),V1841*$D1841,0)))</f>
        <v>0</v>
      </c>
      <c r="AI1841" s="13">
        <f>IF($D1841="",0,IF($E1841="",0,IF(VLOOKUP($E1841,paramètres!$E$33:$F$44,2,FALSE)&lt;=VLOOKUP($AI$18,paramètres!$E$33:$F$44,2,FALSE),W1841*$D1841,0)))</f>
        <v>0</v>
      </c>
      <c r="AJ1841" s="13">
        <f>IF($D1841="",0,IF($E1841="",0,IF(VLOOKUP($E1841,paramètres!$E$33:$F$44,2,FALSE)&lt;=VLOOKUP($AJ$18,paramètres!$E$33:$F$44,2,FALSE),X1841*$D1841,0)))</f>
        <v>0</v>
      </c>
      <c r="AK1841" s="13">
        <f>IF($D1841="",0,IF($E1841="",0,IF(VLOOKUP($E1841,paramètres!$E$33:$F$44,2,FALSE)&lt;=VLOOKUP($AK$18,paramètres!$E$33:$F$44,2,FALSE),Y1841*$D1841,0)))</f>
        <v>0</v>
      </c>
      <c r="AL1841" s="13">
        <f>IF($D1841="",0,IF($E1841="",0,IF(VLOOKUP($E1841,paramètres!$E$33:$F$44,2,FALSE)&lt;=VLOOKUP($AL$18,paramètres!$E$33:$F$44,2,FALSE),Z1841*$D1841,0)))</f>
        <v>0</v>
      </c>
      <c r="AM1841" s="13">
        <f>IF($D1841="",0,IF($E1841="",0,IF(VLOOKUP($E1841,paramètres!$E$33:$F$44,2,FALSE)&lt;=VLOOKUP($AM$18,paramètres!$E$33:$F$44,2,FALSE),AA1841*$D1841,0)))</f>
        <v>0</v>
      </c>
      <c r="AN1841" s="154">
        <f>IF($D1841="",0,IF($E1841="",0,IF(VLOOKUP($E1841,paramètres!$E$33:$F$44,2,FALSE)&lt;=VLOOKUP($AN$18,paramètres!$E$33:$F$44,2,FALSE),AB1841*$D1841,0)))</f>
        <v>0</v>
      </c>
      <c r="AO1841" s="149" t="str">
        <f>IF(paramètres!$B$28=1,((SUM(Q1841:Z1841)/1.02)+SUM(AA1841:AB1841))*0.0303/9*COUNT(Q1841:Y1841),IF(paramètres!$B$28=2,(SUM(Q1841:AB1841))*0.0303/9*COUNT(Q1841:Y1841),"Missing Delta option"))</f>
        <v>Missing Delta option</v>
      </c>
      <c r="AP1841" s="13" t="str">
        <f>IF(paramètres!$B$28=1,(((SUM(Q1841:Z1841)/1.02)+SUM(AA1841:AB1841))+((SUM(AC1841:AL1841)/1.02)+SUM(AM1841:AO1841)))*cotpatr,IF(paramètres!$B$28=2,(SUM(Q1841:AO1841)*cotpatr),"Missing Delta Option"))</f>
        <v>Missing Delta Option</v>
      </c>
      <c r="AQ1841" s="13" t="str" cm="1">
        <f t="array" ref="AQ1841">IF(paramètres!$B$28=1,(((SUM(Q1841:Z1841)/1.02)+SUM(AA1841:AB1841))+((SUM(AC1841:AN1841)/1.02)+SUM(AM1841:AN1841)))/12*pécule,IF(paramètres!$B$28=2,SUM(Q1841:AN1841)/12*pécule,"Missing Delta Option"))</f>
        <v>Missing Delta Option</v>
      </c>
      <c r="AR1841" s="132" t="e">
        <f>IF(paramètres!$B$28=1,(((SUM(Q1841:Z1841)/1.02)+SUM(AA1841:AB1841))+((SUM(AC1841:AN1841)/1.02)+SUM(AM1841:AN1841)))+AO1841+AP1841+AQ1841,SUM(Q1841:AN1841)+AO1841+AP1841+AQ1841)</f>
        <v>#VALUE!</v>
      </c>
    </row>
    <row r="1842" spans="1:44" x14ac:dyDescent="0.25">
      <c r="A1842" s="131"/>
      <c r="B1842" s="39"/>
      <c r="C1842" s="39"/>
      <c r="D1842" s="93"/>
      <c r="E1842" s="68"/>
      <c r="F1842" s="40"/>
      <c r="G1842" s="94"/>
      <c r="H1842" s="38"/>
      <c r="I1842" s="95"/>
      <c r="J1842" s="40"/>
      <c r="K1842" s="38"/>
      <c r="L1842" s="95"/>
      <c r="M1842" s="40"/>
      <c r="N1842" s="38"/>
      <c r="O1842" s="95"/>
      <c r="P1842" s="68"/>
      <c r="Q1842" s="226"/>
      <c r="R1842" s="227"/>
      <c r="S1842" s="227"/>
      <c r="T1842" s="227"/>
      <c r="U1842" s="227"/>
      <c r="V1842" s="227"/>
      <c r="W1842" s="227"/>
      <c r="X1842" s="227"/>
      <c r="Y1842" s="227"/>
      <c r="Z1842" s="227"/>
      <c r="AA1842" s="227"/>
      <c r="AB1842" s="228"/>
      <c r="AC1842" s="149">
        <f>IF($D1842="",0,IF($E1842="",0,IF(VLOOKUP($E1842,paramètres!$E$33:$F$44,2,FALSE)&lt;=VLOOKUP($AC$18,paramètres!$E$33:$F$44,2,FALSE),Q1842*$D1842,0)))</f>
        <v>0</v>
      </c>
      <c r="AD1842" s="13">
        <f>IF($D1842="",0,IF($E1842="",0,IF(VLOOKUP($E1842,paramètres!$E$33:$F$44,2,FALSE)&lt;=VLOOKUP($AD$18,paramètres!$E$33:$F$44,2,FALSE),R1842*$D1842,0)))</f>
        <v>0</v>
      </c>
      <c r="AE1842" s="13">
        <f>IF($D1842="",0,IF($E1842="",0,IF(VLOOKUP($E1842,paramètres!$E$33:$F$44,2,FALSE)&lt;=VLOOKUP($AE$18,paramètres!$E$33:$F$44,2,FALSE),S1842*$D1842,0)))</f>
        <v>0</v>
      </c>
      <c r="AF1842" s="13">
        <f>IF($D1842="",0,IF($E1842="",0,IF(VLOOKUP($E1842,paramètres!$E$33:$F$44,2,FALSE)&lt;=VLOOKUP($AF$18,paramètres!$E$33:$F$44,2,FALSE),T1842*$D1842,0)))</f>
        <v>0</v>
      </c>
      <c r="AG1842" s="13">
        <f>IF($D1842="",0,IF($E1842="",0,IF(VLOOKUP($E1842,paramètres!$E$33:$F$44,2,FALSE)&lt;=VLOOKUP($AG$18,paramètres!$E$33:$F$44,2,FALSE),U1842*$D1842,0)))</f>
        <v>0</v>
      </c>
      <c r="AH1842" s="13">
        <f>IF($D1842="",0,IF($E1842="",0,IF(VLOOKUP($E1842,paramètres!$E$33:$F$44,2,FALSE)&lt;=VLOOKUP($AH$18,paramètres!$E$33:$F$44,2,FALSE),V1842*$D1842,0)))</f>
        <v>0</v>
      </c>
      <c r="AI1842" s="13">
        <f>IF($D1842="",0,IF($E1842="",0,IF(VLOOKUP($E1842,paramètres!$E$33:$F$44,2,FALSE)&lt;=VLOOKUP($AI$18,paramètres!$E$33:$F$44,2,FALSE),W1842*$D1842,0)))</f>
        <v>0</v>
      </c>
      <c r="AJ1842" s="13">
        <f>IF($D1842="",0,IF($E1842="",0,IF(VLOOKUP($E1842,paramètres!$E$33:$F$44,2,FALSE)&lt;=VLOOKUP($AJ$18,paramètres!$E$33:$F$44,2,FALSE),X1842*$D1842,0)))</f>
        <v>0</v>
      </c>
      <c r="AK1842" s="13">
        <f>IF($D1842="",0,IF($E1842="",0,IF(VLOOKUP($E1842,paramètres!$E$33:$F$44,2,FALSE)&lt;=VLOOKUP($AK$18,paramètres!$E$33:$F$44,2,FALSE),Y1842*$D1842,0)))</f>
        <v>0</v>
      </c>
      <c r="AL1842" s="13">
        <f>IF($D1842="",0,IF($E1842="",0,IF(VLOOKUP($E1842,paramètres!$E$33:$F$44,2,FALSE)&lt;=VLOOKUP($AL$18,paramètres!$E$33:$F$44,2,FALSE),Z1842*$D1842,0)))</f>
        <v>0</v>
      </c>
      <c r="AM1842" s="13">
        <f>IF($D1842="",0,IF($E1842="",0,IF(VLOOKUP($E1842,paramètres!$E$33:$F$44,2,FALSE)&lt;=VLOOKUP($AM$18,paramètres!$E$33:$F$44,2,FALSE),AA1842*$D1842,0)))</f>
        <v>0</v>
      </c>
      <c r="AN1842" s="154">
        <f>IF($D1842="",0,IF($E1842="",0,IF(VLOOKUP($E1842,paramètres!$E$33:$F$44,2,FALSE)&lt;=VLOOKUP($AN$18,paramètres!$E$33:$F$44,2,FALSE),AB1842*$D1842,0)))</f>
        <v>0</v>
      </c>
      <c r="AO1842" s="149" t="str">
        <f>IF(paramètres!$B$28=1,((SUM(Q1842:Z1842)/1.02)+SUM(AA1842:AB1842))*0.0303/9*COUNT(Q1842:Y1842),IF(paramètres!$B$28=2,(SUM(Q1842:AB1842))*0.0303/9*COUNT(Q1842:Y1842),"Missing Delta option"))</f>
        <v>Missing Delta option</v>
      </c>
      <c r="AP1842" s="13" t="str">
        <f>IF(paramètres!$B$28=1,(((SUM(Q1842:Z1842)/1.02)+SUM(AA1842:AB1842))+((SUM(AC1842:AL1842)/1.02)+SUM(AM1842:AO1842)))*cotpatr,IF(paramètres!$B$28=2,(SUM(Q1842:AO1842)*cotpatr),"Missing Delta Option"))</f>
        <v>Missing Delta Option</v>
      </c>
      <c r="AQ1842" s="13" t="str" cm="1">
        <f t="array" ref="AQ1842">IF(paramètres!$B$28=1,(((SUM(Q1842:Z1842)/1.02)+SUM(AA1842:AB1842))+((SUM(AC1842:AN1842)/1.02)+SUM(AM1842:AN1842)))/12*pécule,IF(paramètres!$B$28=2,SUM(Q1842:AN1842)/12*pécule,"Missing Delta Option"))</f>
        <v>Missing Delta Option</v>
      </c>
      <c r="AR1842" s="132" t="e">
        <f>IF(paramètres!$B$28=1,(((SUM(Q1842:Z1842)/1.02)+SUM(AA1842:AB1842))+((SUM(AC1842:AN1842)/1.02)+SUM(AM1842:AN1842)))+AO1842+AP1842+AQ1842,SUM(Q1842:AN1842)+AO1842+AP1842+AQ1842)</f>
        <v>#VALUE!</v>
      </c>
    </row>
    <row r="1843" spans="1:44" x14ac:dyDescent="0.25">
      <c r="A1843" s="131"/>
      <c r="B1843" s="39"/>
      <c r="C1843" s="39"/>
      <c r="D1843" s="93"/>
      <c r="E1843" s="68"/>
      <c r="F1843" s="40"/>
      <c r="G1843" s="94"/>
      <c r="H1843" s="38"/>
      <c r="I1843" s="95"/>
      <c r="J1843" s="40"/>
      <c r="K1843" s="38"/>
      <c r="L1843" s="95"/>
      <c r="M1843" s="40"/>
      <c r="N1843" s="38"/>
      <c r="O1843" s="95"/>
      <c r="P1843" s="68"/>
      <c r="Q1843" s="226"/>
      <c r="R1843" s="227"/>
      <c r="S1843" s="227"/>
      <c r="T1843" s="227"/>
      <c r="U1843" s="227"/>
      <c r="V1843" s="227"/>
      <c r="W1843" s="227"/>
      <c r="X1843" s="227"/>
      <c r="Y1843" s="227"/>
      <c r="Z1843" s="227"/>
      <c r="AA1843" s="227"/>
      <c r="AB1843" s="228"/>
      <c r="AC1843" s="149">
        <f>IF($D1843="",0,IF($E1843="",0,IF(VLOOKUP($E1843,paramètres!$E$33:$F$44,2,FALSE)&lt;=VLOOKUP($AC$18,paramètres!$E$33:$F$44,2,FALSE),Q1843*$D1843,0)))</f>
        <v>0</v>
      </c>
      <c r="AD1843" s="13">
        <f>IF($D1843="",0,IF($E1843="",0,IF(VLOOKUP($E1843,paramètres!$E$33:$F$44,2,FALSE)&lt;=VLOOKUP($AD$18,paramètres!$E$33:$F$44,2,FALSE),R1843*$D1843,0)))</f>
        <v>0</v>
      </c>
      <c r="AE1843" s="13">
        <f>IF($D1843="",0,IF($E1843="",0,IF(VLOOKUP($E1843,paramètres!$E$33:$F$44,2,FALSE)&lt;=VLOOKUP($AE$18,paramètres!$E$33:$F$44,2,FALSE),S1843*$D1843,0)))</f>
        <v>0</v>
      </c>
      <c r="AF1843" s="13">
        <f>IF($D1843="",0,IF($E1843="",0,IF(VLOOKUP($E1843,paramètres!$E$33:$F$44,2,FALSE)&lt;=VLOOKUP($AF$18,paramètres!$E$33:$F$44,2,FALSE),T1843*$D1843,0)))</f>
        <v>0</v>
      </c>
      <c r="AG1843" s="13">
        <f>IF($D1843="",0,IF($E1843="",0,IF(VLOOKUP($E1843,paramètres!$E$33:$F$44,2,FALSE)&lt;=VLOOKUP($AG$18,paramètres!$E$33:$F$44,2,FALSE),U1843*$D1843,0)))</f>
        <v>0</v>
      </c>
      <c r="AH1843" s="13">
        <f>IF($D1843="",0,IF($E1843="",0,IF(VLOOKUP($E1843,paramètres!$E$33:$F$44,2,FALSE)&lt;=VLOOKUP($AH$18,paramètres!$E$33:$F$44,2,FALSE),V1843*$D1843,0)))</f>
        <v>0</v>
      </c>
      <c r="AI1843" s="13">
        <f>IF($D1843="",0,IF($E1843="",0,IF(VLOOKUP($E1843,paramètres!$E$33:$F$44,2,FALSE)&lt;=VLOOKUP($AI$18,paramètres!$E$33:$F$44,2,FALSE),W1843*$D1843,0)))</f>
        <v>0</v>
      </c>
      <c r="AJ1843" s="13">
        <f>IF($D1843="",0,IF($E1843="",0,IF(VLOOKUP($E1843,paramètres!$E$33:$F$44,2,FALSE)&lt;=VLOOKUP($AJ$18,paramètres!$E$33:$F$44,2,FALSE),X1843*$D1843,0)))</f>
        <v>0</v>
      </c>
      <c r="AK1843" s="13">
        <f>IF($D1843="",0,IF($E1843="",0,IF(VLOOKUP($E1843,paramètres!$E$33:$F$44,2,FALSE)&lt;=VLOOKUP($AK$18,paramètres!$E$33:$F$44,2,FALSE),Y1843*$D1843,0)))</f>
        <v>0</v>
      </c>
      <c r="AL1843" s="13">
        <f>IF($D1843="",0,IF($E1843="",0,IF(VLOOKUP($E1843,paramètres!$E$33:$F$44,2,FALSE)&lt;=VLOOKUP($AL$18,paramètres!$E$33:$F$44,2,FALSE),Z1843*$D1843,0)))</f>
        <v>0</v>
      </c>
      <c r="AM1843" s="13">
        <f>IF($D1843="",0,IF($E1843="",0,IF(VLOOKUP($E1843,paramètres!$E$33:$F$44,2,FALSE)&lt;=VLOOKUP($AM$18,paramètres!$E$33:$F$44,2,FALSE),AA1843*$D1843,0)))</f>
        <v>0</v>
      </c>
      <c r="AN1843" s="154">
        <f>IF($D1843="",0,IF($E1843="",0,IF(VLOOKUP($E1843,paramètres!$E$33:$F$44,2,FALSE)&lt;=VLOOKUP($AN$18,paramètres!$E$33:$F$44,2,FALSE),AB1843*$D1843,0)))</f>
        <v>0</v>
      </c>
      <c r="AO1843" s="149" t="str">
        <f>IF(paramètres!$B$28=1,((SUM(Q1843:Z1843)/1.02)+SUM(AA1843:AB1843))*0.0303/9*COUNT(Q1843:Y1843),IF(paramètres!$B$28=2,(SUM(Q1843:AB1843))*0.0303/9*COUNT(Q1843:Y1843),"Missing Delta option"))</f>
        <v>Missing Delta option</v>
      </c>
      <c r="AP1843" s="13" t="str">
        <f>IF(paramètres!$B$28=1,(((SUM(Q1843:Z1843)/1.02)+SUM(AA1843:AB1843))+((SUM(AC1843:AL1843)/1.02)+SUM(AM1843:AO1843)))*cotpatr,IF(paramètres!$B$28=2,(SUM(Q1843:AO1843)*cotpatr),"Missing Delta Option"))</f>
        <v>Missing Delta Option</v>
      </c>
      <c r="AQ1843" s="13" t="str" cm="1">
        <f t="array" ref="AQ1843">IF(paramètres!$B$28=1,(((SUM(Q1843:Z1843)/1.02)+SUM(AA1843:AB1843))+((SUM(AC1843:AN1843)/1.02)+SUM(AM1843:AN1843)))/12*pécule,IF(paramètres!$B$28=2,SUM(Q1843:AN1843)/12*pécule,"Missing Delta Option"))</f>
        <v>Missing Delta Option</v>
      </c>
      <c r="AR1843" s="132" t="e">
        <f>IF(paramètres!$B$28=1,(((SUM(Q1843:Z1843)/1.02)+SUM(AA1843:AB1843))+((SUM(AC1843:AN1843)/1.02)+SUM(AM1843:AN1843)))+AO1843+AP1843+AQ1843,SUM(Q1843:AN1843)+AO1843+AP1843+AQ1843)</f>
        <v>#VALUE!</v>
      </c>
    </row>
    <row r="1844" spans="1:44" x14ac:dyDescent="0.25">
      <c r="A1844" s="131"/>
      <c r="B1844" s="39"/>
      <c r="C1844" s="39"/>
      <c r="D1844" s="93"/>
      <c r="E1844" s="68"/>
      <c r="F1844" s="40"/>
      <c r="G1844" s="94"/>
      <c r="H1844" s="38"/>
      <c r="I1844" s="95"/>
      <c r="J1844" s="40"/>
      <c r="K1844" s="38"/>
      <c r="L1844" s="95"/>
      <c r="M1844" s="40"/>
      <c r="N1844" s="38"/>
      <c r="O1844" s="95"/>
      <c r="P1844" s="68"/>
      <c r="Q1844" s="226"/>
      <c r="R1844" s="227"/>
      <c r="S1844" s="227"/>
      <c r="T1844" s="227"/>
      <c r="U1844" s="227"/>
      <c r="V1844" s="227"/>
      <c r="W1844" s="227"/>
      <c r="X1844" s="227"/>
      <c r="Y1844" s="227"/>
      <c r="Z1844" s="227"/>
      <c r="AA1844" s="227"/>
      <c r="AB1844" s="228"/>
      <c r="AC1844" s="149">
        <f>IF($D1844="",0,IF($E1844="",0,IF(VLOOKUP($E1844,paramètres!$E$33:$F$44,2,FALSE)&lt;=VLOOKUP($AC$18,paramètres!$E$33:$F$44,2,FALSE),Q1844*$D1844,0)))</f>
        <v>0</v>
      </c>
      <c r="AD1844" s="13">
        <f>IF($D1844="",0,IF($E1844="",0,IF(VLOOKUP($E1844,paramètres!$E$33:$F$44,2,FALSE)&lt;=VLOOKUP($AD$18,paramètres!$E$33:$F$44,2,FALSE),R1844*$D1844,0)))</f>
        <v>0</v>
      </c>
      <c r="AE1844" s="13">
        <f>IF($D1844="",0,IF($E1844="",0,IF(VLOOKUP($E1844,paramètres!$E$33:$F$44,2,FALSE)&lt;=VLOOKUP($AE$18,paramètres!$E$33:$F$44,2,FALSE),S1844*$D1844,0)))</f>
        <v>0</v>
      </c>
      <c r="AF1844" s="13">
        <f>IF($D1844="",0,IF($E1844="",0,IF(VLOOKUP($E1844,paramètres!$E$33:$F$44,2,FALSE)&lt;=VLOOKUP($AF$18,paramètres!$E$33:$F$44,2,FALSE),T1844*$D1844,0)))</f>
        <v>0</v>
      </c>
      <c r="AG1844" s="13">
        <f>IF($D1844="",0,IF($E1844="",0,IF(VLOOKUP($E1844,paramètres!$E$33:$F$44,2,FALSE)&lt;=VLOOKUP($AG$18,paramètres!$E$33:$F$44,2,FALSE),U1844*$D1844,0)))</f>
        <v>0</v>
      </c>
      <c r="AH1844" s="13">
        <f>IF($D1844="",0,IF($E1844="",0,IF(VLOOKUP($E1844,paramètres!$E$33:$F$44,2,FALSE)&lt;=VLOOKUP($AH$18,paramètres!$E$33:$F$44,2,FALSE),V1844*$D1844,0)))</f>
        <v>0</v>
      </c>
      <c r="AI1844" s="13">
        <f>IF($D1844="",0,IF($E1844="",0,IF(VLOOKUP($E1844,paramètres!$E$33:$F$44,2,FALSE)&lt;=VLOOKUP($AI$18,paramètres!$E$33:$F$44,2,FALSE),W1844*$D1844,0)))</f>
        <v>0</v>
      </c>
      <c r="AJ1844" s="13">
        <f>IF($D1844="",0,IF($E1844="",0,IF(VLOOKUP($E1844,paramètres!$E$33:$F$44,2,FALSE)&lt;=VLOOKUP($AJ$18,paramètres!$E$33:$F$44,2,FALSE),X1844*$D1844,0)))</f>
        <v>0</v>
      </c>
      <c r="AK1844" s="13">
        <f>IF($D1844="",0,IF($E1844="",0,IF(VLOOKUP($E1844,paramètres!$E$33:$F$44,2,FALSE)&lt;=VLOOKUP($AK$18,paramètres!$E$33:$F$44,2,FALSE),Y1844*$D1844,0)))</f>
        <v>0</v>
      </c>
      <c r="AL1844" s="13">
        <f>IF($D1844="",0,IF($E1844="",0,IF(VLOOKUP($E1844,paramètres!$E$33:$F$44,2,FALSE)&lt;=VLOOKUP($AL$18,paramètres!$E$33:$F$44,2,FALSE),Z1844*$D1844,0)))</f>
        <v>0</v>
      </c>
      <c r="AM1844" s="13">
        <f>IF($D1844="",0,IF($E1844="",0,IF(VLOOKUP($E1844,paramètres!$E$33:$F$44,2,FALSE)&lt;=VLOOKUP($AM$18,paramètres!$E$33:$F$44,2,FALSE),AA1844*$D1844,0)))</f>
        <v>0</v>
      </c>
      <c r="AN1844" s="154">
        <f>IF($D1844="",0,IF($E1844="",0,IF(VLOOKUP($E1844,paramètres!$E$33:$F$44,2,FALSE)&lt;=VLOOKUP($AN$18,paramètres!$E$33:$F$44,2,FALSE),AB1844*$D1844,0)))</f>
        <v>0</v>
      </c>
      <c r="AO1844" s="149" t="str">
        <f>IF(paramètres!$B$28=1,((SUM(Q1844:Z1844)/1.02)+SUM(AA1844:AB1844))*0.0303/9*COUNT(Q1844:Y1844),IF(paramètres!$B$28=2,(SUM(Q1844:AB1844))*0.0303/9*COUNT(Q1844:Y1844),"Missing Delta option"))</f>
        <v>Missing Delta option</v>
      </c>
      <c r="AP1844" s="13" t="str">
        <f>IF(paramètres!$B$28=1,(((SUM(Q1844:Z1844)/1.02)+SUM(AA1844:AB1844))+((SUM(AC1844:AL1844)/1.02)+SUM(AM1844:AO1844)))*cotpatr,IF(paramètres!$B$28=2,(SUM(Q1844:AO1844)*cotpatr),"Missing Delta Option"))</f>
        <v>Missing Delta Option</v>
      </c>
      <c r="AQ1844" s="13" t="str" cm="1">
        <f t="array" ref="AQ1844">IF(paramètres!$B$28=1,(((SUM(Q1844:Z1844)/1.02)+SUM(AA1844:AB1844))+((SUM(AC1844:AN1844)/1.02)+SUM(AM1844:AN1844)))/12*pécule,IF(paramètres!$B$28=2,SUM(Q1844:AN1844)/12*pécule,"Missing Delta Option"))</f>
        <v>Missing Delta Option</v>
      </c>
      <c r="AR1844" s="132" t="e">
        <f>IF(paramètres!$B$28=1,(((SUM(Q1844:Z1844)/1.02)+SUM(AA1844:AB1844))+((SUM(AC1844:AN1844)/1.02)+SUM(AM1844:AN1844)))+AO1844+AP1844+AQ1844,SUM(Q1844:AN1844)+AO1844+AP1844+AQ1844)</f>
        <v>#VALUE!</v>
      </c>
    </row>
    <row r="1845" spans="1:44" x14ac:dyDescent="0.25">
      <c r="A1845" s="131"/>
      <c r="B1845" s="39"/>
      <c r="C1845" s="39"/>
      <c r="D1845" s="93"/>
      <c r="E1845" s="68"/>
      <c r="F1845" s="40"/>
      <c r="G1845" s="94"/>
      <c r="H1845" s="38"/>
      <c r="I1845" s="95"/>
      <c r="J1845" s="40"/>
      <c r="K1845" s="38"/>
      <c r="L1845" s="95"/>
      <c r="M1845" s="40"/>
      <c r="N1845" s="38"/>
      <c r="O1845" s="95"/>
      <c r="P1845" s="68"/>
      <c r="Q1845" s="226"/>
      <c r="R1845" s="227"/>
      <c r="S1845" s="227"/>
      <c r="T1845" s="227"/>
      <c r="U1845" s="227"/>
      <c r="V1845" s="227"/>
      <c r="W1845" s="227"/>
      <c r="X1845" s="227"/>
      <c r="Y1845" s="227"/>
      <c r="Z1845" s="227"/>
      <c r="AA1845" s="227"/>
      <c r="AB1845" s="228"/>
      <c r="AC1845" s="149">
        <f>IF($D1845="",0,IF($E1845="",0,IF(VLOOKUP($E1845,paramètres!$E$33:$F$44,2,FALSE)&lt;=VLOOKUP($AC$18,paramètres!$E$33:$F$44,2,FALSE),Q1845*$D1845,0)))</f>
        <v>0</v>
      </c>
      <c r="AD1845" s="13">
        <f>IF($D1845="",0,IF($E1845="",0,IF(VLOOKUP($E1845,paramètres!$E$33:$F$44,2,FALSE)&lt;=VLOOKUP($AD$18,paramètres!$E$33:$F$44,2,FALSE),R1845*$D1845,0)))</f>
        <v>0</v>
      </c>
      <c r="AE1845" s="13">
        <f>IF($D1845="",0,IF($E1845="",0,IF(VLOOKUP($E1845,paramètres!$E$33:$F$44,2,FALSE)&lt;=VLOOKUP($AE$18,paramètres!$E$33:$F$44,2,FALSE),S1845*$D1845,0)))</f>
        <v>0</v>
      </c>
      <c r="AF1845" s="13">
        <f>IF($D1845="",0,IF($E1845="",0,IF(VLOOKUP($E1845,paramètres!$E$33:$F$44,2,FALSE)&lt;=VLOOKUP($AF$18,paramètres!$E$33:$F$44,2,FALSE),T1845*$D1845,0)))</f>
        <v>0</v>
      </c>
      <c r="AG1845" s="13">
        <f>IF($D1845="",0,IF($E1845="",0,IF(VLOOKUP($E1845,paramètres!$E$33:$F$44,2,FALSE)&lt;=VLOOKUP($AG$18,paramètres!$E$33:$F$44,2,FALSE),U1845*$D1845,0)))</f>
        <v>0</v>
      </c>
      <c r="AH1845" s="13">
        <f>IF($D1845="",0,IF($E1845="",0,IF(VLOOKUP($E1845,paramètres!$E$33:$F$44,2,FALSE)&lt;=VLOOKUP($AH$18,paramètres!$E$33:$F$44,2,FALSE),V1845*$D1845,0)))</f>
        <v>0</v>
      </c>
      <c r="AI1845" s="13">
        <f>IF($D1845="",0,IF($E1845="",0,IF(VLOOKUP($E1845,paramètres!$E$33:$F$44,2,FALSE)&lt;=VLOOKUP($AI$18,paramètres!$E$33:$F$44,2,FALSE),W1845*$D1845,0)))</f>
        <v>0</v>
      </c>
      <c r="AJ1845" s="13">
        <f>IF($D1845="",0,IF($E1845="",0,IF(VLOOKUP($E1845,paramètres!$E$33:$F$44,2,FALSE)&lt;=VLOOKUP($AJ$18,paramètres!$E$33:$F$44,2,FALSE),X1845*$D1845,0)))</f>
        <v>0</v>
      </c>
      <c r="AK1845" s="13">
        <f>IF($D1845="",0,IF($E1845="",0,IF(VLOOKUP($E1845,paramètres!$E$33:$F$44,2,FALSE)&lt;=VLOOKUP($AK$18,paramètres!$E$33:$F$44,2,FALSE),Y1845*$D1845,0)))</f>
        <v>0</v>
      </c>
      <c r="AL1845" s="13">
        <f>IF($D1845="",0,IF($E1845="",0,IF(VLOOKUP($E1845,paramètres!$E$33:$F$44,2,FALSE)&lt;=VLOOKUP($AL$18,paramètres!$E$33:$F$44,2,FALSE),Z1845*$D1845,0)))</f>
        <v>0</v>
      </c>
      <c r="AM1845" s="13">
        <f>IF($D1845="",0,IF($E1845="",0,IF(VLOOKUP($E1845,paramètres!$E$33:$F$44,2,FALSE)&lt;=VLOOKUP($AM$18,paramètres!$E$33:$F$44,2,FALSE),AA1845*$D1845,0)))</f>
        <v>0</v>
      </c>
      <c r="AN1845" s="154">
        <f>IF($D1845="",0,IF($E1845="",0,IF(VLOOKUP($E1845,paramètres!$E$33:$F$44,2,FALSE)&lt;=VLOOKUP($AN$18,paramètres!$E$33:$F$44,2,FALSE),AB1845*$D1845,0)))</f>
        <v>0</v>
      </c>
      <c r="AO1845" s="149" t="str">
        <f>IF(paramètres!$B$28=1,((SUM(Q1845:Z1845)/1.02)+SUM(AA1845:AB1845))*0.0303/9*COUNT(Q1845:Y1845),IF(paramètres!$B$28=2,(SUM(Q1845:AB1845))*0.0303/9*COUNT(Q1845:Y1845),"Missing Delta option"))</f>
        <v>Missing Delta option</v>
      </c>
      <c r="AP1845" s="13" t="str">
        <f>IF(paramètres!$B$28=1,(((SUM(Q1845:Z1845)/1.02)+SUM(AA1845:AB1845))+((SUM(AC1845:AL1845)/1.02)+SUM(AM1845:AO1845)))*cotpatr,IF(paramètres!$B$28=2,(SUM(Q1845:AO1845)*cotpatr),"Missing Delta Option"))</f>
        <v>Missing Delta Option</v>
      </c>
      <c r="AQ1845" s="13" t="str" cm="1">
        <f t="array" ref="AQ1845">IF(paramètres!$B$28=1,(((SUM(Q1845:Z1845)/1.02)+SUM(AA1845:AB1845))+((SUM(AC1845:AN1845)/1.02)+SUM(AM1845:AN1845)))/12*pécule,IF(paramètres!$B$28=2,SUM(Q1845:AN1845)/12*pécule,"Missing Delta Option"))</f>
        <v>Missing Delta Option</v>
      </c>
      <c r="AR1845" s="132" t="e">
        <f>IF(paramètres!$B$28=1,(((SUM(Q1845:Z1845)/1.02)+SUM(AA1845:AB1845))+((SUM(AC1845:AN1845)/1.02)+SUM(AM1845:AN1845)))+AO1845+AP1845+AQ1845,SUM(Q1845:AN1845)+AO1845+AP1845+AQ1845)</f>
        <v>#VALUE!</v>
      </c>
    </row>
    <row r="1846" spans="1:44" x14ac:dyDescent="0.25">
      <c r="A1846" s="131"/>
      <c r="B1846" s="39"/>
      <c r="C1846" s="39"/>
      <c r="D1846" s="93"/>
      <c r="E1846" s="68"/>
      <c r="F1846" s="40"/>
      <c r="G1846" s="94"/>
      <c r="H1846" s="38"/>
      <c r="I1846" s="95"/>
      <c r="J1846" s="40"/>
      <c r="K1846" s="38"/>
      <c r="L1846" s="95"/>
      <c r="M1846" s="40"/>
      <c r="N1846" s="38"/>
      <c r="O1846" s="95"/>
      <c r="P1846" s="68"/>
      <c r="Q1846" s="226"/>
      <c r="R1846" s="227"/>
      <c r="S1846" s="227"/>
      <c r="T1846" s="227"/>
      <c r="U1846" s="227"/>
      <c r="V1846" s="227"/>
      <c r="W1846" s="227"/>
      <c r="X1846" s="227"/>
      <c r="Y1846" s="227"/>
      <c r="Z1846" s="227"/>
      <c r="AA1846" s="227"/>
      <c r="AB1846" s="228"/>
      <c r="AC1846" s="149">
        <f>IF($D1846="",0,IF($E1846="",0,IF(VLOOKUP($E1846,paramètres!$E$33:$F$44,2,FALSE)&lt;=VLOOKUP($AC$18,paramètres!$E$33:$F$44,2,FALSE),Q1846*$D1846,0)))</f>
        <v>0</v>
      </c>
      <c r="AD1846" s="13">
        <f>IF($D1846="",0,IF($E1846="",0,IF(VLOOKUP($E1846,paramètres!$E$33:$F$44,2,FALSE)&lt;=VLOOKUP($AD$18,paramètres!$E$33:$F$44,2,FALSE),R1846*$D1846,0)))</f>
        <v>0</v>
      </c>
      <c r="AE1846" s="13">
        <f>IF($D1846="",0,IF($E1846="",0,IF(VLOOKUP($E1846,paramètres!$E$33:$F$44,2,FALSE)&lt;=VLOOKUP($AE$18,paramètres!$E$33:$F$44,2,FALSE),S1846*$D1846,0)))</f>
        <v>0</v>
      </c>
      <c r="AF1846" s="13">
        <f>IF($D1846="",0,IF($E1846="",0,IF(VLOOKUP($E1846,paramètres!$E$33:$F$44,2,FALSE)&lt;=VLOOKUP($AF$18,paramètres!$E$33:$F$44,2,FALSE),T1846*$D1846,0)))</f>
        <v>0</v>
      </c>
      <c r="AG1846" s="13">
        <f>IF($D1846="",0,IF($E1846="",0,IF(VLOOKUP($E1846,paramètres!$E$33:$F$44,2,FALSE)&lt;=VLOOKUP($AG$18,paramètres!$E$33:$F$44,2,FALSE),U1846*$D1846,0)))</f>
        <v>0</v>
      </c>
      <c r="AH1846" s="13">
        <f>IF($D1846="",0,IF($E1846="",0,IF(VLOOKUP($E1846,paramètres!$E$33:$F$44,2,FALSE)&lt;=VLOOKUP($AH$18,paramètres!$E$33:$F$44,2,FALSE),V1846*$D1846,0)))</f>
        <v>0</v>
      </c>
      <c r="AI1846" s="13">
        <f>IF($D1846="",0,IF($E1846="",0,IF(VLOOKUP($E1846,paramètres!$E$33:$F$44,2,FALSE)&lt;=VLOOKUP($AI$18,paramètres!$E$33:$F$44,2,FALSE),W1846*$D1846,0)))</f>
        <v>0</v>
      </c>
      <c r="AJ1846" s="13">
        <f>IF($D1846="",0,IF($E1846="",0,IF(VLOOKUP($E1846,paramètres!$E$33:$F$44,2,FALSE)&lt;=VLOOKUP($AJ$18,paramètres!$E$33:$F$44,2,FALSE),X1846*$D1846,0)))</f>
        <v>0</v>
      </c>
      <c r="AK1846" s="13">
        <f>IF($D1846="",0,IF($E1846="",0,IF(VLOOKUP($E1846,paramètres!$E$33:$F$44,2,FALSE)&lt;=VLOOKUP($AK$18,paramètres!$E$33:$F$44,2,FALSE),Y1846*$D1846,0)))</f>
        <v>0</v>
      </c>
      <c r="AL1846" s="13">
        <f>IF($D1846="",0,IF($E1846="",0,IF(VLOOKUP($E1846,paramètres!$E$33:$F$44,2,FALSE)&lt;=VLOOKUP($AL$18,paramètres!$E$33:$F$44,2,FALSE),Z1846*$D1846,0)))</f>
        <v>0</v>
      </c>
      <c r="AM1846" s="13">
        <f>IF($D1846="",0,IF($E1846="",0,IF(VLOOKUP($E1846,paramètres!$E$33:$F$44,2,FALSE)&lt;=VLOOKUP($AM$18,paramètres!$E$33:$F$44,2,FALSE),AA1846*$D1846,0)))</f>
        <v>0</v>
      </c>
      <c r="AN1846" s="154">
        <f>IF($D1846="",0,IF($E1846="",0,IF(VLOOKUP($E1846,paramètres!$E$33:$F$44,2,FALSE)&lt;=VLOOKUP($AN$18,paramètres!$E$33:$F$44,2,FALSE),AB1846*$D1846,0)))</f>
        <v>0</v>
      </c>
      <c r="AO1846" s="149" t="str">
        <f>IF(paramètres!$B$28=1,((SUM(Q1846:Z1846)/1.02)+SUM(AA1846:AB1846))*0.0303/9*COUNT(Q1846:Y1846),IF(paramètres!$B$28=2,(SUM(Q1846:AB1846))*0.0303/9*COUNT(Q1846:Y1846),"Missing Delta option"))</f>
        <v>Missing Delta option</v>
      </c>
      <c r="AP1846" s="13" t="str">
        <f>IF(paramètres!$B$28=1,(((SUM(Q1846:Z1846)/1.02)+SUM(AA1846:AB1846))+((SUM(AC1846:AL1846)/1.02)+SUM(AM1846:AO1846)))*cotpatr,IF(paramètres!$B$28=2,(SUM(Q1846:AO1846)*cotpatr),"Missing Delta Option"))</f>
        <v>Missing Delta Option</v>
      </c>
      <c r="AQ1846" s="13" t="str" cm="1">
        <f t="array" ref="AQ1846">IF(paramètres!$B$28=1,(((SUM(Q1846:Z1846)/1.02)+SUM(AA1846:AB1846))+((SUM(AC1846:AN1846)/1.02)+SUM(AM1846:AN1846)))/12*pécule,IF(paramètres!$B$28=2,SUM(Q1846:AN1846)/12*pécule,"Missing Delta Option"))</f>
        <v>Missing Delta Option</v>
      </c>
      <c r="AR1846" s="132" t="e">
        <f>IF(paramètres!$B$28=1,(((SUM(Q1846:Z1846)/1.02)+SUM(AA1846:AB1846))+((SUM(AC1846:AN1846)/1.02)+SUM(AM1846:AN1846)))+AO1846+AP1846+AQ1846,SUM(Q1846:AN1846)+AO1846+AP1846+AQ1846)</f>
        <v>#VALUE!</v>
      </c>
    </row>
    <row r="1847" spans="1:44" x14ac:dyDescent="0.25">
      <c r="A1847" s="131"/>
      <c r="B1847" s="39"/>
      <c r="C1847" s="39"/>
      <c r="D1847" s="93"/>
      <c r="E1847" s="68"/>
      <c r="F1847" s="40"/>
      <c r="G1847" s="94"/>
      <c r="H1847" s="38"/>
      <c r="I1847" s="95"/>
      <c r="J1847" s="40"/>
      <c r="K1847" s="38"/>
      <c r="L1847" s="95"/>
      <c r="M1847" s="40"/>
      <c r="N1847" s="38"/>
      <c r="O1847" s="95"/>
      <c r="P1847" s="68"/>
      <c r="Q1847" s="226"/>
      <c r="R1847" s="227"/>
      <c r="S1847" s="227"/>
      <c r="T1847" s="227"/>
      <c r="U1847" s="227"/>
      <c r="V1847" s="227"/>
      <c r="W1847" s="227"/>
      <c r="X1847" s="227"/>
      <c r="Y1847" s="227"/>
      <c r="Z1847" s="227"/>
      <c r="AA1847" s="227"/>
      <c r="AB1847" s="228"/>
      <c r="AC1847" s="149">
        <f>IF($D1847="",0,IF($E1847="",0,IF(VLOOKUP($E1847,paramètres!$E$33:$F$44,2,FALSE)&lt;=VLOOKUP($AC$18,paramètres!$E$33:$F$44,2,FALSE),Q1847*$D1847,0)))</f>
        <v>0</v>
      </c>
      <c r="AD1847" s="13">
        <f>IF($D1847="",0,IF($E1847="",0,IF(VLOOKUP($E1847,paramètres!$E$33:$F$44,2,FALSE)&lt;=VLOOKUP($AD$18,paramètres!$E$33:$F$44,2,FALSE),R1847*$D1847,0)))</f>
        <v>0</v>
      </c>
      <c r="AE1847" s="13">
        <f>IF($D1847="",0,IF($E1847="",0,IF(VLOOKUP($E1847,paramètres!$E$33:$F$44,2,FALSE)&lt;=VLOOKUP($AE$18,paramètres!$E$33:$F$44,2,FALSE),S1847*$D1847,0)))</f>
        <v>0</v>
      </c>
      <c r="AF1847" s="13">
        <f>IF($D1847="",0,IF($E1847="",0,IF(VLOOKUP($E1847,paramètres!$E$33:$F$44,2,FALSE)&lt;=VLOOKUP($AF$18,paramètres!$E$33:$F$44,2,FALSE),T1847*$D1847,0)))</f>
        <v>0</v>
      </c>
      <c r="AG1847" s="13">
        <f>IF($D1847="",0,IF($E1847="",0,IF(VLOOKUP($E1847,paramètres!$E$33:$F$44,2,FALSE)&lt;=VLOOKUP($AG$18,paramètres!$E$33:$F$44,2,FALSE),U1847*$D1847,0)))</f>
        <v>0</v>
      </c>
      <c r="AH1847" s="13">
        <f>IF($D1847="",0,IF($E1847="",0,IF(VLOOKUP($E1847,paramètres!$E$33:$F$44,2,FALSE)&lt;=VLOOKUP($AH$18,paramètres!$E$33:$F$44,2,FALSE),V1847*$D1847,0)))</f>
        <v>0</v>
      </c>
      <c r="AI1847" s="13">
        <f>IF($D1847="",0,IF($E1847="",0,IF(VLOOKUP($E1847,paramètres!$E$33:$F$44,2,FALSE)&lt;=VLOOKUP($AI$18,paramètres!$E$33:$F$44,2,FALSE),W1847*$D1847,0)))</f>
        <v>0</v>
      </c>
      <c r="AJ1847" s="13">
        <f>IF($D1847="",0,IF($E1847="",0,IF(VLOOKUP($E1847,paramètres!$E$33:$F$44,2,FALSE)&lt;=VLOOKUP($AJ$18,paramètres!$E$33:$F$44,2,FALSE),X1847*$D1847,0)))</f>
        <v>0</v>
      </c>
      <c r="AK1847" s="13">
        <f>IF($D1847="",0,IF($E1847="",0,IF(VLOOKUP($E1847,paramètres!$E$33:$F$44,2,FALSE)&lt;=VLOOKUP($AK$18,paramètres!$E$33:$F$44,2,FALSE),Y1847*$D1847,0)))</f>
        <v>0</v>
      </c>
      <c r="AL1847" s="13">
        <f>IF($D1847="",0,IF($E1847="",0,IF(VLOOKUP($E1847,paramètres!$E$33:$F$44,2,FALSE)&lt;=VLOOKUP($AL$18,paramètres!$E$33:$F$44,2,FALSE),Z1847*$D1847,0)))</f>
        <v>0</v>
      </c>
      <c r="AM1847" s="13">
        <f>IF($D1847="",0,IF($E1847="",0,IF(VLOOKUP($E1847,paramètres!$E$33:$F$44,2,FALSE)&lt;=VLOOKUP($AM$18,paramètres!$E$33:$F$44,2,FALSE),AA1847*$D1847,0)))</f>
        <v>0</v>
      </c>
      <c r="AN1847" s="154">
        <f>IF($D1847="",0,IF($E1847="",0,IF(VLOOKUP($E1847,paramètres!$E$33:$F$44,2,FALSE)&lt;=VLOOKUP($AN$18,paramètres!$E$33:$F$44,2,FALSE),AB1847*$D1847,0)))</f>
        <v>0</v>
      </c>
      <c r="AO1847" s="149" t="str">
        <f>IF(paramètres!$B$28=1,((SUM(Q1847:Z1847)/1.02)+SUM(AA1847:AB1847))*0.0303/9*COUNT(Q1847:Y1847),IF(paramètres!$B$28=2,(SUM(Q1847:AB1847))*0.0303/9*COUNT(Q1847:Y1847),"Missing Delta option"))</f>
        <v>Missing Delta option</v>
      </c>
      <c r="AP1847" s="13" t="str">
        <f>IF(paramètres!$B$28=1,(((SUM(Q1847:Z1847)/1.02)+SUM(AA1847:AB1847))+((SUM(AC1847:AL1847)/1.02)+SUM(AM1847:AO1847)))*cotpatr,IF(paramètres!$B$28=2,(SUM(Q1847:AO1847)*cotpatr),"Missing Delta Option"))</f>
        <v>Missing Delta Option</v>
      </c>
      <c r="AQ1847" s="13" t="str" cm="1">
        <f t="array" ref="AQ1847">IF(paramètres!$B$28=1,(((SUM(Q1847:Z1847)/1.02)+SUM(AA1847:AB1847))+((SUM(AC1847:AN1847)/1.02)+SUM(AM1847:AN1847)))/12*pécule,IF(paramètres!$B$28=2,SUM(Q1847:AN1847)/12*pécule,"Missing Delta Option"))</f>
        <v>Missing Delta Option</v>
      </c>
      <c r="AR1847" s="132" t="e">
        <f>IF(paramètres!$B$28=1,(((SUM(Q1847:Z1847)/1.02)+SUM(AA1847:AB1847))+((SUM(AC1847:AN1847)/1.02)+SUM(AM1847:AN1847)))+AO1847+AP1847+AQ1847,SUM(Q1847:AN1847)+AO1847+AP1847+AQ1847)</f>
        <v>#VALUE!</v>
      </c>
    </row>
    <row r="1848" spans="1:44" x14ac:dyDescent="0.25">
      <c r="A1848" s="131"/>
      <c r="B1848" s="39"/>
      <c r="C1848" s="39"/>
      <c r="D1848" s="93"/>
      <c r="E1848" s="68"/>
      <c r="F1848" s="40"/>
      <c r="G1848" s="94"/>
      <c r="H1848" s="38"/>
      <c r="I1848" s="95"/>
      <c r="J1848" s="40"/>
      <c r="K1848" s="38"/>
      <c r="L1848" s="95"/>
      <c r="M1848" s="40"/>
      <c r="N1848" s="38"/>
      <c r="O1848" s="95"/>
      <c r="P1848" s="68"/>
      <c r="Q1848" s="226"/>
      <c r="R1848" s="227"/>
      <c r="S1848" s="227"/>
      <c r="T1848" s="227"/>
      <c r="U1848" s="227"/>
      <c r="V1848" s="227"/>
      <c r="W1848" s="227"/>
      <c r="X1848" s="227"/>
      <c r="Y1848" s="227"/>
      <c r="Z1848" s="227"/>
      <c r="AA1848" s="227"/>
      <c r="AB1848" s="228"/>
      <c r="AC1848" s="149">
        <f>IF($D1848="",0,IF($E1848="",0,IF(VLOOKUP($E1848,paramètres!$E$33:$F$44,2,FALSE)&lt;=VLOOKUP($AC$18,paramètres!$E$33:$F$44,2,FALSE),Q1848*$D1848,0)))</f>
        <v>0</v>
      </c>
      <c r="AD1848" s="13">
        <f>IF($D1848="",0,IF($E1848="",0,IF(VLOOKUP($E1848,paramètres!$E$33:$F$44,2,FALSE)&lt;=VLOOKUP($AD$18,paramètres!$E$33:$F$44,2,FALSE),R1848*$D1848,0)))</f>
        <v>0</v>
      </c>
      <c r="AE1848" s="13">
        <f>IF($D1848="",0,IF($E1848="",0,IF(VLOOKUP($E1848,paramètres!$E$33:$F$44,2,FALSE)&lt;=VLOOKUP($AE$18,paramètres!$E$33:$F$44,2,FALSE),S1848*$D1848,0)))</f>
        <v>0</v>
      </c>
      <c r="AF1848" s="13">
        <f>IF($D1848="",0,IF($E1848="",0,IF(VLOOKUP($E1848,paramètres!$E$33:$F$44,2,FALSE)&lt;=VLOOKUP($AF$18,paramètres!$E$33:$F$44,2,FALSE),T1848*$D1848,0)))</f>
        <v>0</v>
      </c>
      <c r="AG1848" s="13">
        <f>IF($D1848="",0,IF($E1848="",0,IF(VLOOKUP($E1848,paramètres!$E$33:$F$44,2,FALSE)&lt;=VLOOKUP($AG$18,paramètres!$E$33:$F$44,2,FALSE),U1848*$D1848,0)))</f>
        <v>0</v>
      </c>
      <c r="AH1848" s="13">
        <f>IF($D1848="",0,IF($E1848="",0,IF(VLOOKUP($E1848,paramètres!$E$33:$F$44,2,FALSE)&lt;=VLOOKUP($AH$18,paramètres!$E$33:$F$44,2,FALSE),V1848*$D1848,0)))</f>
        <v>0</v>
      </c>
      <c r="AI1848" s="13">
        <f>IF($D1848="",0,IF($E1848="",0,IF(VLOOKUP($E1848,paramètres!$E$33:$F$44,2,FALSE)&lt;=VLOOKUP($AI$18,paramètres!$E$33:$F$44,2,FALSE),W1848*$D1848,0)))</f>
        <v>0</v>
      </c>
      <c r="AJ1848" s="13">
        <f>IF($D1848="",0,IF($E1848="",0,IF(VLOOKUP($E1848,paramètres!$E$33:$F$44,2,FALSE)&lt;=VLOOKUP($AJ$18,paramètres!$E$33:$F$44,2,FALSE),X1848*$D1848,0)))</f>
        <v>0</v>
      </c>
      <c r="AK1848" s="13">
        <f>IF($D1848="",0,IF($E1848="",0,IF(VLOOKUP($E1848,paramètres!$E$33:$F$44,2,FALSE)&lt;=VLOOKUP($AK$18,paramètres!$E$33:$F$44,2,FALSE),Y1848*$D1848,0)))</f>
        <v>0</v>
      </c>
      <c r="AL1848" s="13">
        <f>IF($D1848="",0,IF($E1848="",0,IF(VLOOKUP($E1848,paramètres!$E$33:$F$44,2,FALSE)&lt;=VLOOKUP($AL$18,paramètres!$E$33:$F$44,2,FALSE),Z1848*$D1848,0)))</f>
        <v>0</v>
      </c>
      <c r="AM1848" s="13">
        <f>IF($D1848="",0,IF($E1848="",0,IF(VLOOKUP($E1848,paramètres!$E$33:$F$44,2,FALSE)&lt;=VLOOKUP($AM$18,paramètres!$E$33:$F$44,2,FALSE),AA1848*$D1848,0)))</f>
        <v>0</v>
      </c>
      <c r="AN1848" s="154">
        <f>IF($D1848="",0,IF($E1848="",0,IF(VLOOKUP($E1848,paramètres!$E$33:$F$44,2,FALSE)&lt;=VLOOKUP($AN$18,paramètres!$E$33:$F$44,2,FALSE),AB1848*$D1848,0)))</f>
        <v>0</v>
      </c>
      <c r="AO1848" s="149" t="str">
        <f>IF(paramètres!$B$28=1,((SUM(Q1848:Z1848)/1.02)+SUM(AA1848:AB1848))*0.0303/9*COUNT(Q1848:Y1848),IF(paramètres!$B$28=2,(SUM(Q1848:AB1848))*0.0303/9*COUNT(Q1848:Y1848),"Missing Delta option"))</f>
        <v>Missing Delta option</v>
      </c>
      <c r="AP1848" s="13" t="str">
        <f>IF(paramètres!$B$28=1,(((SUM(Q1848:Z1848)/1.02)+SUM(AA1848:AB1848))+((SUM(AC1848:AL1848)/1.02)+SUM(AM1848:AO1848)))*cotpatr,IF(paramètres!$B$28=2,(SUM(Q1848:AO1848)*cotpatr),"Missing Delta Option"))</f>
        <v>Missing Delta Option</v>
      </c>
      <c r="AQ1848" s="13" t="str" cm="1">
        <f t="array" ref="AQ1848">IF(paramètres!$B$28=1,(((SUM(Q1848:Z1848)/1.02)+SUM(AA1848:AB1848))+((SUM(AC1848:AN1848)/1.02)+SUM(AM1848:AN1848)))/12*pécule,IF(paramètres!$B$28=2,SUM(Q1848:AN1848)/12*pécule,"Missing Delta Option"))</f>
        <v>Missing Delta Option</v>
      </c>
      <c r="AR1848" s="132" t="e">
        <f>IF(paramètres!$B$28=1,(((SUM(Q1848:Z1848)/1.02)+SUM(AA1848:AB1848))+((SUM(AC1848:AN1848)/1.02)+SUM(AM1848:AN1848)))+AO1848+AP1848+AQ1848,SUM(Q1848:AN1848)+AO1848+AP1848+AQ1848)</f>
        <v>#VALUE!</v>
      </c>
    </row>
    <row r="1849" spans="1:44" x14ac:dyDescent="0.25">
      <c r="A1849" s="131"/>
      <c r="B1849" s="39"/>
      <c r="C1849" s="39"/>
      <c r="D1849" s="93"/>
      <c r="E1849" s="68"/>
      <c r="F1849" s="40"/>
      <c r="G1849" s="94"/>
      <c r="H1849" s="38"/>
      <c r="I1849" s="95"/>
      <c r="J1849" s="40"/>
      <c r="K1849" s="38"/>
      <c r="L1849" s="95"/>
      <c r="M1849" s="40"/>
      <c r="N1849" s="38"/>
      <c r="O1849" s="95"/>
      <c r="P1849" s="68"/>
      <c r="Q1849" s="226"/>
      <c r="R1849" s="227"/>
      <c r="S1849" s="227"/>
      <c r="T1849" s="227"/>
      <c r="U1849" s="227"/>
      <c r="V1849" s="227"/>
      <c r="W1849" s="227"/>
      <c r="X1849" s="227"/>
      <c r="Y1849" s="227"/>
      <c r="Z1849" s="227"/>
      <c r="AA1849" s="227"/>
      <c r="AB1849" s="228"/>
      <c r="AC1849" s="149">
        <f>IF($D1849="",0,IF($E1849="",0,IF(VLOOKUP($E1849,paramètres!$E$33:$F$44,2,FALSE)&lt;=VLOOKUP($AC$18,paramètres!$E$33:$F$44,2,FALSE),Q1849*$D1849,0)))</f>
        <v>0</v>
      </c>
      <c r="AD1849" s="13">
        <f>IF($D1849="",0,IF($E1849="",0,IF(VLOOKUP($E1849,paramètres!$E$33:$F$44,2,FALSE)&lt;=VLOOKUP($AD$18,paramètres!$E$33:$F$44,2,FALSE),R1849*$D1849,0)))</f>
        <v>0</v>
      </c>
      <c r="AE1849" s="13">
        <f>IF($D1849="",0,IF($E1849="",0,IF(VLOOKUP($E1849,paramètres!$E$33:$F$44,2,FALSE)&lt;=VLOOKUP($AE$18,paramètres!$E$33:$F$44,2,FALSE),S1849*$D1849,0)))</f>
        <v>0</v>
      </c>
      <c r="AF1849" s="13">
        <f>IF($D1849="",0,IF($E1849="",0,IF(VLOOKUP($E1849,paramètres!$E$33:$F$44,2,FALSE)&lt;=VLOOKUP($AF$18,paramètres!$E$33:$F$44,2,FALSE),T1849*$D1849,0)))</f>
        <v>0</v>
      </c>
      <c r="AG1849" s="13">
        <f>IF($D1849="",0,IF($E1849="",0,IF(VLOOKUP($E1849,paramètres!$E$33:$F$44,2,FALSE)&lt;=VLOOKUP($AG$18,paramètres!$E$33:$F$44,2,FALSE),U1849*$D1849,0)))</f>
        <v>0</v>
      </c>
      <c r="AH1849" s="13">
        <f>IF($D1849="",0,IF($E1849="",0,IF(VLOOKUP($E1849,paramètres!$E$33:$F$44,2,FALSE)&lt;=VLOOKUP($AH$18,paramètres!$E$33:$F$44,2,FALSE),V1849*$D1849,0)))</f>
        <v>0</v>
      </c>
      <c r="AI1849" s="13">
        <f>IF($D1849="",0,IF($E1849="",0,IF(VLOOKUP($E1849,paramètres!$E$33:$F$44,2,FALSE)&lt;=VLOOKUP($AI$18,paramètres!$E$33:$F$44,2,FALSE),W1849*$D1849,0)))</f>
        <v>0</v>
      </c>
      <c r="AJ1849" s="13">
        <f>IF($D1849="",0,IF($E1849="",0,IF(VLOOKUP($E1849,paramètres!$E$33:$F$44,2,FALSE)&lt;=VLOOKUP($AJ$18,paramètres!$E$33:$F$44,2,FALSE),X1849*$D1849,0)))</f>
        <v>0</v>
      </c>
      <c r="AK1849" s="13">
        <f>IF($D1849="",0,IF($E1849="",0,IF(VLOOKUP($E1849,paramètres!$E$33:$F$44,2,FALSE)&lt;=VLOOKUP($AK$18,paramètres!$E$33:$F$44,2,FALSE),Y1849*$D1849,0)))</f>
        <v>0</v>
      </c>
      <c r="AL1849" s="13">
        <f>IF($D1849="",0,IF($E1849="",0,IF(VLOOKUP($E1849,paramètres!$E$33:$F$44,2,FALSE)&lt;=VLOOKUP($AL$18,paramètres!$E$33:$F$44,2,FALSE),Z1849*$D1849,0)))</f>
        <v>0</v>
      </c>
      <c r="AM1849" s="13">
        <f>IF($D1849="",0,IF($E1849="",0,IF(VLOOKUP($E1849,paramètres!$E$33:$F$44,2,FALSE)&lt;=VLOOKUP($AM$18,paramètres!$E$33:$F$44,2,FALSE),AA1849*$D1849,0)))</f>
        <v>0</v>
      </c>
      <c r="AN1849" s="154">
        <f>IF($D1849="",0,IF($E1849="",0,IF(VLOOKUP($E1849,paramètres!$E$33:$F$44,2,FALSE)&lt;=VLOOKUP($AN$18,paramètres!$E$33:$F$44,2,FALSE),AB1849*$D1849,0)))</f>
        <v>0</v>
      </c>
      <c r="AO1849" s="149" t="str">
        <f>IF(paramètres!$B$28=1,((SUM(Q1849:Z1849)/1.02)+SUM(AA1849:AB1849))*0.0303/9*COUNT(Q1849:Y1849),IF(paramètres!$B$28=2,(SUM(Q1849:AB1849))*0.0303/9*COUNT(Q1849:Y1849),"Missing Delta option"))</f>
        <v>Missing Delta option</v>
      </c>
      <c r="AP1849" s="13" t="str">
        <f>IF(paramètres!$B$28=1,(((SUM(Q1849:Z1849)/1.02)+SUM(AA1849:AB1849))+((SUM(AC1849:AL1849)/1.02)+SUM(AM1849:AO1849)))*cotpatr,IF(paramètres!$B$28=2,(SUM(Q1849:AO1849)*cotpatr),"Missing Delta Option"))</f>
        <v>Missing Delta Option</v>
      </c>
      <c r="AQ1849" s="13" t="str" cm="1">
        <f t="array" ref="AQ1849">IF(paramètres!$B$28=1,(((SUM(Q1849:Z1849)/1.02)+SUM(AA1849:AB1849))+((SUM(AC1849:AN1849)/1.02)+SUM(AM1849:AN1849)))/12*pécule,IF(paramètres!$B$28=2,SUM(Q1849:AN1849)/12*pécule,"Missing Delta Option"))</f>
        <v>Missing Delta Option</v>
      </c>
      <c r="AR1849" s="132" t="e">
        <f>IF(paramètres!$B$28=1,(((SUM(Q1849:Z1849)/1.02)+SUM(AA1849:AB1849))+((SUM(AC1849:AN1849)/1.02)+SUM(AM1849:AN1849)))+AO1849+AP1849+AQ1849,SUM(Q1849:AN1849)+AO1849+AP1849+AQ1849)</f>
        <v>#VALUE!</v>
      </c>
    </row>
    <row r="1850" spans="1:44" x14ac:dyDescent="0.25">
      <c r="A1850" s="131"/>
      <c r="B1850" s="39"/>
      <c r="C1850" s="39"/>
      <c r="D1850" s="93"/>
      <c r="E1850" s="68"/>
      <c r="F1850" s="40"/>
      <c r="G1850" s="94"/>
      <c r="H1850" s="38"/>
      <c r="I1850" s="95"/>
      <c r="J1850" s="40"/>
      <c r="K1850" s="38"/>
      <c r="L1850" s="95"/>
      <c r="M1850" s="40"/>
      <c r="N1850" s="38"/>
      <c r="O1850" s="95"/>
      <c r="P1850" s="68"/>
      <c r="Q1850" s="226"/>
      <c r="R1850" s="227"/>
      <c r="S1850" s="227"/>
      <c r="T1850" s="227"/>
      <c r="U1850" s="227"/>
      <c r="V1850" s="227"/>
      <c r="W1850" s="227"/>
      <c r="X1850" s="227"/>
      <c r="Y1850" s="227"/>
      <c r="Z1850" s="227"/>
      <c r="AA1850" s="227"/>
      <c r="AB1850" s="228"/>
      <c r="AC1850" s="149">
        <f>IF($D1850="",0,IF($E1850="",0,IF(VLOOKUP($E1850,paramètres!$E$33:$F$44,2,FALSE)&lt;=VLOOKUP($AC$18,paramètres!$E$33:$F$44,2,FALSE),Q1850*$D1850,0)))</f>
        <v>0</v>
      </c>
      <c r="AD1850" s="13">
        <f>IF($D1850="",0,IF($E1850="",0,IF(VLOOKUP($E1850,paramètres!$E$33:$F$44,2,FALSE)&lt;=VLOOKUP($AD$18,paramètres!$E$33:$F$44,2,FALSE),R1850*$D1850,0)))</f>
        <v>0</v>
      </c>
      <c r="AE1850" s="13">
        <f>IF($D1850="",0,IF($E1850="",0,IF(VLOOKUP($E1850,paramètres!$E$33:$F$44,2,FALSE)&lt;=VLOOKUP($AE$18,paramètres!$E$33:$F$44,2,FALSE),S1850*$D1850,0)))</f>
        <v>0</v>
      </c>
      <c r="AF1850" s="13">
        <f>IF($D1850="",0,IF($E1850="",0,IF(VLOOKUP($E1850,paramètres!$E$33:$F$44,2,FALSE)&lt;=VLOOKUP($AF$18,paramètres!$E$33:$F$44,2,FALSE),T1850*$D1850,0)))</f>
        <v>0</v>
      </c>
      <c r="AG1850" s="13">
        <f>IF($D1850="",0,IF($E1850="",0,IF(VLOOKUP($E1850,paramètres!$E$33:$F$44,2,FALSE)&lt;=VLOOKUP($AG$18,paramètres!$E$33:$F$44,2,FALSE),U1850*$D1850,0)))</f>
        <v>0</v>
      </c>
      <c r="AH1850" s="13">
        <f>IF($D1850="",0,IF($E1850="",0,IF(VLOOKUP($E1850,paramètres!$E$33:$F$44,2,FALSE)&lt;=VLOOKUP($AH$18,paramètres!$E$33:$F$44,2,FALSE),V1850*$D1850,0)))</f>
        <v>0</v>
      </c>
      <c r="AI1850" s="13">
        <f>IF($D1850="",0,IF($E1850="",0,IF(VLOOKUP($E1850,paramètres!$E$33:$F$44,2,FALSE)&lt;=VLOOKUP($AI$18,paramètres!$E$33:$F$44,2,FALSE),W1850*$D1850,0)))</f>
        <v>0</v>
      </c>
      <c r="AJ1850" s="13">
        <f>IF($D1850="",0,IF($E1850="",0,IF(VLOOKUP($E1850,paramètres!$E$33:$F$44,2,FALSE)&lt;=VLOOKUP($AJ$18,paramètres!$E$33:$F$44,2,FALSE),X1850*$D1850,0)))</f>
        <v>0</v>
      </c>
      <c r="AK1850" s="13">
        <f>IF($D1850="",0,IF($E1850="",0,IF(VLOOKUP($E1850,paramètres!$E$33:$F$44,2,FALSE)&lt;=VLOOKUP($AK$18,paramètres!$E$33:$F$44,2,FALSE),Y1850*$D1850,0)))</f>
        <v>0</v>
      </c>
      <c r="AL1850" s="13">
        <f>IF($D1850="",0,IF($E1850="",0,IF(VLOOKUP($E1850,paramètres!$E$33:$F$44,2,FALSE)&lt;=VLOOKUP($AL$18,paramètres!$E$33:$F$44,2,FALSE),Z1850*$D1850,0)))</f>
        <v>0</v>
      </c>
      <c r="AM1850" s="13">
        <f>IF($D1850="",0,IF($E1850="",0,IF(VLOOKUP($E1850,paramètres!$E$33:$F$44,2,FALSE)&lt;=VLOOKUP($AM$18,paramètres!$E$33:$F$44,2,FALSE),AA1850*$D1850,0)))</f>
        <v>0</v>
      </c>
      <c r="AN1850" s="154">
        <f>IF($D1850="",0,IF($E1850="",0,IF(VLOOKUP($E1850,paramètres!$E$33:$F$44,2,FALSE)&lt;=VLOOKUP($AN$18,paramètres!$E$33:$F$44,2,FALSE),AB1850*$D1850,0)))</f>
        <v>0</v>
      </c>
      <c r="AO1850" s="149" t="str">
        <f>IF(paramètres!$B$28=1,((SUM(Q1850:Z1850)/1.02)+SUM(AA1850:AB1850))*0.0303/9*COUNT(Q1850:Y1850),IF(paramètres!$B$28=2,(SUM(Q1850:AB1850))*0.0303/9*COUNT(Q1850:Y1850),"Missing Delta option"))</f>
        <v>Missing Delta option</v>
      </c>
      <c r="AP1850" s="13" t="str">
        <f>IF(paramètres!$B$28=1,(((SUM(Q1850:Z1850)/1.02)+SUM(AA1850:AB1850))+((SUM(AC1850:AL1850)/1.02)+SUM(AM1850:AO1850)))*cotpatr,IF(paramètres!$B$28=2,(SUM(Q1850:AO1850)*cotpatr),"Missing Delta Option"))</f>
        <v>Missing Delta Option</v>
      </c>
      <c r="AQ1850" s="13" t="str" cm="1">
        <f t="array" ref="AQ1850">IF(paramètres!$B$28=1,(((SUM(Q1850:Z1850)/1.02)+SUM(AA1850:AB1850))+((SUM(AC1850:AN1850)/1.02)+SUM(AM1850:AN1850)))/12*pécule,IF(paramètres!$B$28=2,SUM(Q1850:AN1850)/12*pécule,"Missing Delta Option"))</f>
        <v>Missing Delta Option</v>
      </c>
      <c r="AR1850" s="132" t="e">
        <f>IF(paramètres!$B$28=1,(((SUM(Q1850:Z1850)/1.02)+SUM(AA1850:AB1850))+((SUM(AC1850:AN1850)/1.02)+SUM(AM1850:AN1850)))+AO1850+AP1850+AQ1850,SUM(Q1850:AN1850)+AO1850+AP1850+AQ1850)</f>
        <v>#VALUE!</v>
      </c>
    </row>
    <row r="1851" spans="1:44" x14ac:dyDescent="0.25">
      <c r="A1851" s="131"/>
      <c r="B1851" s="39"/>
      <c r="C1851" s="39"/>
      <c r="D1851" s="93"/>
      <c r="E1851" s="68"/>
      <c r="F1851" s="40"/>
      <c r="G1851" s="94"/>
      <c r="H1851" s="38"/>
      <c r="I1851" s="95"/>
      <c r="J1851" s="40"/>
      <c r="K1851" s="38"/>
      <c r="L1851" s="95"/>
      <c r="M1851" s="40"/>
      <c r="N1851" s="38"/>
      <c r="O1851" s="95"/>
      <c r="P1851" s="68"/>
      <c r="Q1851" s="226"/>
      <c r="R1851" s="227"/>
      <c r="S1851" s="227"/>
      <c r="T1851" s="227"/>
      <c r="U1851" s="227"/>
      <c r="V1851" s="227"/>
      <c r="W1851" s="227"/>
      <c r="X1851" s="227"/>
      <c r="Y1851" s="227"/>
      <c r="Z1851" s="227"/>
      <c r="AA1851" s="227"/>
      <c r="AB1851" s="228"/>
      <c r="AC1851" s="149">
        <f>IF($D1851="",0,IF($E1851="",0,IF(VLOOKUP($E1851,paramètres!$E$33:$F$44,2,FALSE)&lt;=VLOOKUP($AC$18,paramètres!$E$33:$F$44,2,FALSE),Q1851*$D1851,0)))</f>
        <v>0</v>
      </c>
      <c r="AD1851" s="13">
        <f>IF($D1851="",0,IF($E1851="",0,IF(VLOOKUP($E1851,paramètres!$E$33:$F$44,2,FALSE)&lt;=VLOOKUP($AD$18,paramètres!$E$33:$F$44,2,FALSE),R1851*$D1851,0)))</f>
        <v>0</v>
      </c>
      <c r="AE1851" s="13">
        <f>IF($D1851="",0,IF($E1851="",0,IF(VLOOKUP($E1851,paramètres!$E$33:$F$44,2,FALSE)&lt;=VLOOKUP($AE$18,paramètres!$E$33:$F$44,2,FALSE),S1851*$D1851,0)))</f>
        <v>0</v>
      </c>
      <c r="AF1851" s="13">
        <f>IF($D1851="",0,IF($E1851="",0,IF(VLOOKUP($E1851,paramètres!$E$33:$F$44,2,FALSE)&lt;=VLOOKUP($AF$18,paramètres!$E$33:$F$44,2,FALSE),T1851*$D1851,0)))</f>
        <v>0</v>
      </c>
      <c r="AG1851" s="13">
        <f>IF($D1851="",0,IF($E1851="",0,IF(VLOOKUP($E1851,paramètres!$E$33:$F$44,2,FALSE)&lt;=VLOOKUP($AG$18,paramètres!$E$33:$F$44,2,FALSE),U1851*$D1851,0)))</f>
        <v>0</v>
      </c>
      <c r="AH1851" s="13">
        <f>IF($D1851="",0,IF($E1851="",0,IF(VLOOKUP($E1851,paramètres!$E$33:$F$44,2,FALSE)&lt;=VLOOKUP($AH$18,paramètres!$E$33:$F$44,2,FALSE),V1851*$D1851,0)))</f>
        <v>0</v>
      </c>
      <c r="AI1851" s="13">
        <f>IF($D1851="",0,IF($E1851="",0,IF(VLOOKUP($E1851,paramètres!$E$33:$F$44,2,FALSE)&lt;=VLOOKUP($AI$18,paramètres!$E$33:$F$44,2,FALSE),W1851*$D1851,0)))</f>
        <v>0</v>
      </c>
      <c r="AJ1851" s="13">
        <f>IF($D1851="",0,IF($E1851="",0,IF(VLOOKUP($E1851,paramètres!$E$33:$F$44,2,FALSE)&lt;=VLOOKUP($AJ$18,paramètres!$E$33:$F$44,2,FALSE),X1851*$D1851,0)))</f>
        <v>0</v>
      </c>
      <c r="AK1851" s="13">
        <f>IF($D1851="",0,IF($E1851="",0,IF(VLOOKUP($E1851,paramètres!$E$33:$F$44,2,FALSE)&lt;=VLOOKUP($AK$18,paramètres!$E$33:$F$44,2,FALSE),Y1851*$D1851,0)))</f>
        <v>0</v>
      </c>
      <c r="AL1851" s="13">
        <f>IF($D1851="",0,IF($E1851="",0,IF(VLOOKUP($E1851,paramètres!$E$33:$F$44,2,FALSE)&lt;=VLOOKUP($AL$18,paramètres!$E$33:$F$44,2,FALSE),Z1851*$D1851,0)))</f>
        <v>0</v>
      </c>
      <c r="AM1851" s="13">
        <f>IF($D1851="",0,IF($E1851="",0,IF(VLOOKUP($E1851,paramètres!$E$33:$F$44,2,FALSE)&lt;=VLOOKUP($AM$18,paramètres!$E$33:$F$44,2,FALSE),AA1851*$D1851,0)))</f>
        <v>0</v>
      </c>
      <c r="AN1851" s="154">
        <f>IF($D1851="",0,IF($E1851="",0,IF(VLOOKUP($E1851,paramètres!$E$33:$F$44,2,FALSE)&lt;=VLOOKUP($AN$18,paramètres!$E$33:$F$44,2,FALSE),AB1851*$D1851,0)))</f>
        <v>0</v>
      </c>
      <c r="AO1851" s="149" t="str">
        <f>IF(paramètres!$B$28=1,((SUM(Q1851:Z1851)/1.02)+SUM(AA1851:AB1851))*0.0303/9*COUNT(Q1851:Y1851),IF(paramètres!$B$28=2,(SUM(Q1851:AB1851))*0.0303/9*COUNT(Q1851:Y1851),"Missing Delta option"))</f>
        <v>Missing Delta option</v>
      </c>
      <c r="AP1851" s="13" t="str">
        <f>IF(paramètres!$B$28=1,(((SUM(Q1851:Z1851)/1.02)+SUM(AA1851:AB1851))+((SUM(AC1851:AL1851)/1.02)+SUM(AM1851:AO1851)))*cotpatr,IF(paramètres!$B$28=2,(SUM(Q1851:AO1851)*cotpatr),"Missing Delta Option"))</f>
        <v>Missing Delta Option</v>
      </c>
      <c r="AQ1851" s="13" t="str" cm="1">
        <f t="array" ref="AQ1851">IF(paramètres!$B$28=1,(((SUM(Q1851:Z1851)/1.02)+SUM(AA1851:AB1851))+((SUM(AC1851:AN1851)/1.02)+SUM(AM1851:AN1851)))/12*pécule,IF(paramètres!$B$28=2,SUM(Q1851:AN1851)/12*pécule,"Missing Delta Option"))</f>
        <v>Missing Delta Option</v>
      </c>
      <c r="AR1851" s="132" t="e">
        <f>IF(paramètres!$B$28=1,(((SUM(Q1851:Z1851)/1.02)+SUM(AA1851:AB1851))+((SUM(AC1851:AN1851)/1.02)+SUM(AM1851:AN1851)))+AO1851+AP1851+AQ1851,SUM(Q1851:AN1851)+AO1851+AP1851+AQ1851)</f>
        <v>#VALUE!</v>
      </c>
    </row>
    <row r="1852" spans="1:44" x14ac:dyDescent="0.25">
      <c r="A1852" s="131"/>
      <c r="B1852" s="39"/>
      <c r="C1852" s="39"/>
      <c r="D1852" s="93"/>
      <c r="E1852" s="68"/>
      <c r="F1852" s="40"/>
      <c r="G1852" s="94"/>
      <c r="H1852" s="38"/>
      <c r="I1852" s="95"/>
      <c r="J1852" s="40"/>
      <c r="K1852" s="38"/>
      <c r="L1852" s="95"/>
      <c r="M1852" s="40"/>
      <c r="N1852" s="38"/>
      <c r="O1852" s="95"/>
      <c r="P1852" s="68"/>
      <c r="Q1852" s="226"/>
      <c r="R1852" s="227"/>
      <c r="S1852" s="227"/>
      <c r="T1852" s="227"/>
      <c r="U1852" s="227"/>
      <c r="V1852" s="227"/>
      <c r="W1852" s="227"/>
      <c r="X1852" s="227"/>
      <c r="Y1852" s="227"/>
      <c r="Z1852" s="227"/>
      <c r="AA1852" s="227"/>
      <c r="AB1852" s="228"/>
      <c r="AC1852" s="149">
        <f>IF($D1852="",0,IF($E1852="",0,IF(VLOOKUP($E1852,paramètres!$E$33:$F$44,2,FALSE)&lt;=VLOOKUP($AC$18,paramètres!$E$33:$F$44,2,FALSE),Q1852*$D1852,0)))</f>
        <v>0</v>
      </c>
      <c r="AD1852" s="13">
        <f>IF($D1852="",0,IF($E1852="",0,IF(VLOOKUP($E1852,paramètres!$E$33:$F$44,2,FALSE)&lt;=VLOOKUP($AD$18,paramètres!$E$33:$F$44,2,FALSE),R1852*$D1852,0)))</f>
        <v>0</v>
      </c>
      <c r="AE1852" s="13">
        <f>IF($D1852="",0,IF($E1852="",0,IF(VLOOKUP($E1852,paramètres!$E$33:$F$44,2,FALSE)&lt;=VLOOKUP($AE$18,paramètres!$E$33:$F$44,2,FALSE),S1852*$D1852,0)))</f>
        <v>0</v>
      </c>
      <c r="AF1852" s="13">
        <f>IF($D1852="",0,IF($E1852="",0,IF(VLOOKUP($E1852,paramètres!$E$33:$F$44,2,FALSE)&lt;=VLOOKUP($AF$18,paramètres!$E$33:$F$44,2,FALSE),T1852*$D1852,0)))</f>
        <v>0</v>
      </c>
      <c r="AG1852" s="13">
        <f>IF($D1852="",0,IF($E1852="",0,IF(VLOOKUP($E1852,paramètres!$E$33:$F$44,2,FALSE)&lt;=VLOOKUP($AG$18,paramètres!$E$33:$F$44,2,FALSE),U1852*$D1852,0)))</f>
        <v>0</v>
      </c>
      <c r="AH1852" s="13">
        <f>IF($D1852="",0,IF($E1852="",0,IF(VLOOKUP($E1852,paramètres!$E$33:$F$44,2,FALSE)&lt;=VLOOKUP($AH$18,paramètres!$E$33:$F$44,2,FALSE),V1852*$D1852,0)))</f>
        <v>0</v>
      </c>
      <c r="AI1852" s="13">
        <f>IF($D1852="",0,IF($E1852="",0,IF(VLOOKUP($E1852,paramètres!$E$33:$F$44,2,FALSE)&lt;=VLOOKUP($AI$18,paramètres!$E$33:$F$44,2,FALSE),W1852*$D1852,0)))</f>
        <v>0</v>
      </c>
      <c r="AJ1852" s="13">
        <f>IF($D1852="",0,IF($E1852="",0,IF(VLOOKUP($E1852,paramètres!$E$33:$F$44,2,FALSE)&lt;=VLOOKUP($AJ$18,paramètres!$E$33:$F$44,2,FALSE),X1852*$D1852,0)))</f>
        <v>0</v>
      </c>
      <c r="AK1852" s="13">
        <f>IF($D1852="",0,IF($E1852="",0,IF(VLOOKUP($E1852,paramètres!$E$33:$F$44,2,FALSE)&lt;=VLOOKUP($AK$18,paramètres!$E$33:$F$44,2,FALSE),Y1852*$D1852,0)))</f>
        <v>0</v>
      </c>
      <c r="AL1852" s="13">
        <f>IF($D1852="",0,IF($E1852="",0,IF(VLOOKUP($E1852,paramètres!$E$33:$F$44,2,FALSE)&lt;=VLOOKUP($AL$18,paramètres!$E$33:$F$44,2,FALSE),Z1852*$D1852,0)))</f>
        <v>0</v>
      </c>
      <c r="AM1852" s="13">
        <f>IF($D1852="",0,IF($E1852="",0,IF(VLOOKUP($E1852,paramètres!$E$33:$F$44,2,FALSE)&lt;=VLOOKUP($AM$18,paramètres!$E$33:$F$44,2,FALSE),AA1852*$D1852,0)))</f>
        <v>0</v>
      </c>
      <c r="AN1852" s="154">
        <f>IF($D1852="",0,IF($E1852="",0,IF(VLOOKUP($E1852,paramètres!$E$33:$F$44,2,FALSE)&lt;=VLOOKUP($AN$18,paramètres!$E$33:$F$44,2,FALSE),AB1852*$D1852,0)))</f>
        <v>0</v>
      </c>
      <c r="AO1852" s="149" t="str">
        <f>IF(paramètres!$B$28=1,((SUM(Q1852:Z1852)/1.02)+SUM(AA1852:AB1852))*0.0303/9*COUNT(Q1852:Y1852),IF(paramètres!$B$28=2,(SUM(Q1852:AB1852))*0.0303/9*COUNT(Q1852:Y1852),"Missing Delta option"))</f>
        <v>Missing Delta option</v>
      </c>
      <c r="AP1852" s="13" t="str">
        <f>IF(paramètres!$B$28=1,(((SUM(Q1852:Z1852)/1.02)+SUM(AA1852:AB1852))+((SUM(AC1852:AL1852)/1.02)+SUM(AM1852:AO1852)))*cotpatr,IF(paramètres!$B$28=2,(SUM(Q1852:AO1852)*cotpatr),"Missing Delta Option"))</f>
        <v>Missing Delta Option</v>
      </c>
      <c r="AQ1852" s="13" t="str" cm="1">
        <f t="array" ref="AQ1852">IF(paramètres!$B$28=1,(((SUM(Q1852:Z1852)/1.02)+SUM(AA1852:AB1852))+((SUM(AC1852:AN1852)/1.02)+SUM(AM1852:AN1852)))/12*pécule,IF(paramètres!$B$28=2,SUM(Q1852:AN1852)/12*pécule,"Missing Delta Option"))</f>
        <v>Missing Delta Option</v>
      </c>
      <c r="AR1852" s="132" t="e">
        <f>IF(paramètres!$B$28=1,(((SUM(Q1852:Z1852)/1.02)+SUM(AA1852:AB1852))+((SUM(AC1852:AN1852)/1.02)+SUM(AM1852:AN1852)))+AO1852+AP1852+AQ1852,SUM(Q1852:AN1852)+AO1852+AP1852+AQ1852)</f>
        <v>#VALUE!</v>
      </c>
    </row>
    <row r="1853" spans="1:44" x14ac:dyDescent="0.25">
      <c r="A1853" s="131"/>
      <c r="B1853" s="39"/>
      <c r="C1853" s="39"/>
      <c r="D1853" s="93"/>
      <c r="E1853" s="68"/>
      <c r="F1853" s="40"/>
      <c r="G1853" s="94"/>
      <c r="H1853" s="38"/>
      <c r="I1853" s="95"/>
      <c r="J1853" s="40"/>
      <c r="K1853" s="38"/>
      <c r="L1853" s="95"/>
      <c r="M1853" s="40"/>
      <c r="N1853" s="38"/>
      <c r="O1853" s="95"/>
      <c r="P1853" s="68"/>
      <c r="Q1853" s="226"/>
      <c r="R1853" s="227"/>
      <c r="S1853" s="227"/>
      <c r="T1853" s="227"/>
      <c r="U1853" s="227"/>
      <c r="V1853" s="227"/>
      <c r="W1853" s="227"/>
      <c r="X1853" s="227"/>
      <c r="Y1853" s="227"/>
      <c r="Z1853" s="227"/>
      <c r="AA1853" s="227"/>
      <c r="AB1853" s="228"/>
      <c r="AC1853" s="149">
        <f>IF($D1853="",0,IF($E1853="",0,IF(VLOOKUP($E1853,paramètres!$E$33:$F$44,2,FALSE)&lt;=VLOOKUP($AC$18,paramètres!$E$33:$F$44,2,FALSE),Q1853*$D1853,0)))</f>
        <v>0</v>
      </c>
      <c r="AD1853" s="13">
        <f>IF($D1853="",0,IF($E1853="",0,IF(VLOOKUP($E1853,paramètres!$E$33:$F$44,2,FALSE)&lt;=VLOOKUP($AD$18,paramètres!$E$33:$F$44,2,FALSE),R1853*$D1853,0)))</f>
        <v>0</v>
      </c>
      <c r="AE1853" s="13">
        <f>IF($D1853="",0,IF($E1853="",0,IF(VLOOKUP($E1853,paramètres!$E$33:$F$44,2,FALSE)&lt;=VLOOKUP($AE$18,paramètres!$E$33:$F$44,2,FALSE),S1853*$D1853,0)))</f>
        <v>0</v>
      </c>
      <c r="AF1853" s="13">
        <f>IF($D1853="",0,IF($E1853="",0,IF(VLOOKUP($E1853,paramètres!$E$33:$F$44,2,FALSE)&lt;=VLOOKUP($AF$18,paramètres!$E$33:$F$44,2,FALSE),T1853*$D1853,0)))</f>
        <v>0</v>
      </c>
      <c r="AG1853" s="13">
        <f>IF($D1853="",0,IF($E1853="",0,IF(VLOOKUP($E1853,paramètres!$E$33:$F$44,2,FALSE)&lt;=VLOOKUP($AG$18,paramètres!$E$33:$F$44,2,FALSE),U1853*$D1853,0)))</f>
        <v>0</v>
      </c>
      <c r="AH1853" s="13">
        <f>IF($D1853="",0,IF($E1853="",0,IF(VLOOKUP($E1853,paramètres!$E$33:$F$44,2,FALSE)&lt;=VLOOKUP($AH$18,paramètres!$E$33:$F$44,2,FALSE),V1853*$D1853,0)))</f>
        <v>0</v>
      </c>
      <c r="AI1853" s="13">
        <f>IF($D1853="",0,IF($E1853="",0,IF(VLOOKUP($E1853,paramètres!$E$33:$F$44,2,FALSE)&lt;=VLOOKUP($AI$18,paramètres!$E$33:$F$44,2,FALSE),W1853*$D1853,0)))</f>
        <v>0</v>
      </c>
      <c r="AJ1853" s="13">
        <f>IF($D1853="",0,IF($E1853="",0,IF(VLOOKUP($E1853,paramètres!$E$33:$F$44,2,FALSE)&lt;=VLOOKUP($AJ$18,paramètres!$E$33:$F$44,2,FALSE),X1853*$D1853,0)))</f>
        <v>0</v>
      </c>
      <c r="AK1853" s="13">
        <f>IF($D1853="",0,IF($E1853="",0,IF(VLOOKUP($E1853,paramètres!$E$33:$F$44,2,FALSE)&lt;=VLOOKUP($AK$18,paramètres!$E$33:$F$44,2,FALSE),Y1853*$D1853,0)))</f>
        <v>0</v>
      </c>
      <c r="AL1853" s="13">
        <f>IF($D1853="",0,IF($E1853="",0,IF(VLOOKUP($E1853,paramètres!$E$33:$F$44,2,FALSE)&lt;=VLOOKUP($AL$18,paramètres!$E$33:$F$44,2,FALSE),Z1853*$D1853,0)))</f>
        <v>0</v>
      </c>
      <c r="AM1853" s="13">
        <f>IF($D1853="",0,IF($E1853="",0,IF(VLOOKUP($E1853,paramètres!$E$33:$F$44,2,FALSE)&lt;=VLOOKUP($AM$18,paramètres!$E$33:$F$44,2,FALSE),AA1853*$D1853,0)))</f>
        <v>0</v>
      </c>
      <c r="AN1853" s="154">
        <f>IF($D1853="",0,IF($E1853="",0,IF(VLOOKUP($E1853,paramètres!$E$33:$F$44,2,FALSE)&lt;=VLOOKUP($AN$18,paramètres!$E$33:$F$44,2,FALSE),AB1853*$D1853,0)))</f>
        <v>0</v>
      </c>
      <c r="AO1853" s="149" t="str">
        <f>IF(paramètres!$B$28=1,((SUM(Q1853:Z1853)/1.02)+SUM(AA1853:AB1853))*0.0303/9*COUNT(Q1853:Y1853),IF(paramètres!$B$28=2,(SUM(Q1853:AB1853))*0.0303/9*COUNT(Q1853:Y1853),"Missing Delta option"))</f>
        <v>Missing Delta option</v>
      </c>
      <c r="AP1853" s="13" t="str">
        <f>IF(paramètres!$B$28=1,(((SUM(Q1853:Z1853)/1.02)+SUM(AA1853:AB1853))+((SUM(AC1853:AL1853)/1.02)+SUM(AM1853:AO1853)))*cotpatr,IF(paramètres!$B$28=2,(SUM(Q1853:AO1853)*cotpatr),"Missing Delta Option"))</f>
        <v>Missing Delta Option</v>
      </c>
      <c r="AQ1853" s="13" t="str" cm="1">
        <f t="array" ref="AQ1853">IF(paramètres!$B$28=1,(((SUM(Q1853:Z1853)/1.02)+SUM(AA1853:AB1853))+((SUM(AC1853:AN1853)/1.02)+SUM(AM1853:AN1853)))/12*pécule,IF(paramètres!$B$28=2,SUM(Q1853:AN1853)/12*pécule,"Missing Delta Option"))</f>
        <v>Missing Delta Option</v>
      </c>
      <c r="AR1853" s="132" t="e">
        <f>IF(paramètres!$B$28=1,(((SUM(Q1853:Z1853)/1.02)+SUM(AA1853:AB1853))+((SUM(AC1853:AN1853)/1.02)+SUM(AM1853:AN1853)))+AO1853+AP1853+AQ1853,SUM(Q1853:AN1853)+AO1853+AP1853+AQ1853)</f>
        <v>#VALUE!</v>
      </c>
    </row>
    <row r="1854" spans="1:44" x14ac:dyDescent="0.25">
      <c r="A1854" s="131"/>
      <c r="B1854" s="39"/>
      <c r="C1854" s="39"/>
      <c r="D1854" s="93"/>
      <c r="E1854" s="68"/>
      <c r="F1854" s="40"/>
      <c r="G1854" s="94"/>
      <c r="H1854" s="38"/>
      <c r="I1854" s="95"/>
      <c r="J1854" s="40"/>
      <c r="K1854" s="38"/>
      <c r="L1854" s="95"/>
      <c r="M1854" s="40"/>
      <c r="N1854" s="38"/>
      <c r="O1854" s="95"/>
      <c r="P1854" s="68"/>
      <c r="Q1854" s="226"/>
      <c r="R1854" s="227"/>
      <c r="S1854" s="227"/>
      <c r="T1854" s="227"/>
      <c r="U1854" s="227"/>
      <c r="V1854" s="227"/>
      <c r="W1854" s="227"/>
      <c r="X1854" s="227"/>
      <c r="Y1854" s="227"/>
      <c r="Z1854" s="227"/>
      <c r="AA1854" s="227"/>
      <c r="AB1854" s="228"/>
      <c r="AC1854" s="149">
        <f>IF($D1854="",0,IF($E1854="",0,IF(VLOOKUP($E1854,paramètres!$E$33:$F$44,2,FALSE)&lt;=VLOOKUP($AC$18,paramètres!$E$33:$F$44,2,FALSE),Q1854*$D1854,0)))</f>
        <v>0</v>
      </c>
      <c r="AD1854" s="13">
        <f>IF($D1854="",0,IF($E1854="",0,IF(VLOOKUP($E1854,paramètres!$E$33:$F$44,2,FALSE)&lt;=VLOOKUP($AD$18,paramètres!$E$33:$F$44,2,FALSE),R1854*$D1854,0)))</f>
        <v>0</v>
      </c>
      <c r="AE1854" s="13">
        <f>IF($D1854="",0,IF($E1854="",0,IF(VLOOKUP($E1854,paramètres!$E$33:$F$44,2,FALSE)&lt;=VLOOKUP($AE$18,paramètres!$E$33:$F$44,2,FALSE),S1854*$D1854,0)))</f>
        <v>0</v>
      </c>
      <c r="AF1854" s="13">
        <f>IF($D1854="",0,IF($E1854="",0,IF(VLOOKUP($E1854,paramètres!$E$33:$F$44,2,FALSE)&lt;=VLOOKUP($AF$18,paramètres!$E$33:$F$44,2,FALSE),T1854*$D1854,0)))</f>
        <v>0</v>
      </c>
      <c r="AG1854" s="13">
        <f>IF($D1854="",0,IF($E1854="",0,IF(VLOOKUP($E1854,paramètres!$E$33:$F$44,2,FALSE)&lt;=VLOOKUP($AG$18,paramètres!$E$33:$F$44,2,FALSE),U1854*$D1854,0)))</f>
        <v>0</v>
      </c>
      <c r="AH1854" s="13">
        <f>IF($D1854="",0,IF($E1854="",0,IF(VLOOKUP($E1854,paramètres!$E$33:$F$44,2,FALSE)&lt;=VLOOKUP($AH$18,paramètres!$E$33:$F$44,2,FALSE),V1854*$D1854,0)))</f>
        <v>0</v>
      </c>
      <c r="AI1854" s="13">
        <f>IF($D1854="",0,IF($E1854="",0,IF(VLOOKUP($E1854,paramètres!$E$33:$F$44,2,FALSE)&lt;=VLOOKUP($AI$18,paramètres!$E$33:$F$44,2,FALSE),W1854*$D1854,0)))</f>
        <v>0</v>
      </c>
      <c r="AJ1854" s="13">
        <f>IF($D1854="",0,IF($E1854="",0,IF(VLOOKUP($E1854,paramètres!$E$33:$F$44,2,FALSE)&lt;=VLOOKUP($AJ$18,paramètres!$E$33:$F$44,2,FALSE),X1854*$D1854,0)))</f>
        <v>0</v>
      </c>
      <c r="AK1854" s="13">
        <f>IF($D1854="",0,IF($E1854="",0,IF(VLOOKUP($E1854,paramètres!$E$33:$F$44,2,FALSE)&lt;=VLOOKUP($AK$18,paramètres!$E$33:$F$44,2,FALSE),Y1854*$D1854,0)))</f>
        <v>0</v>
      </c>
      <c r="AL1854" s="13">
        <f>IF($D1854="",0,IF($E1854="",0,IF(VLOOKUP($E1854,paramètres!$E$33:$F$44,2,FALSE)&lt;=VLOOKUP($AL$18,paramètres!$E$33:$F$44,2,FALSE),Z1854*$D1854,0)))</f>
        <v>0</v>
      </c>
      <c r="AM1854" s="13">
        <f>IF($D1854="",0,IF($E1854="",0,IF(VLOOKUP($E1854,paramètres!$E$33:$F$44,2,FALSE)&lt;=VLOOKUP($AM$18,paramètres!$E$33:$F$44,2,FALSE),AA1854*$D1854,0)))</f>
        <v>0</v>
      </c>
      <c r="AN1854" s="154">
        <f>IF($D1854="",0,IF($E1854="",0,IF(VLOOKUP($E1854,paramètres!$E$33:$F$44,2,FALSE)&lt;=VLOOKUP($AN$18,paramètres!$E$33:$F$44,2,FALSE),AB1854*$D1854,0)))</f>
        <v>0</v>
      </c>
      <c r="AO1854" s="149" t="str">
        <f>IF(paramètres!$B$28=1,((SUM(Q1854:Z1854)/1.02)+SUM(AA1854:AB1854))*0.0303/9*COUNT(Q1854:Y1854),IF(paramètres!$B$28=2,(SUM(Q1854:AB1854))*0.0303/9*COUNT(Q1854:Y1854),"Missing Delta option"))</f>
        <v>Missing Delta option</v>
      </c>
      <c r="AP1854" s="13" t="str">
        <f>IF(paramètres!$B$28=1,(((SUM(Q1854:Z1854)/1.02)+SUM(AA1854:AB1854))+((SUM(AC1854:AL1854)/1.02)+SUM(AM1854:AO1854)))*cotpatr,IF(paramètres!$B$28=2,(SUM(Q1854:AO1854)*cotpatr),"Missing Delta Option"))</f>
        <v>Missing Delta Option</v>
      </c>
      <c r="AQ1854" s="13" t="str" cm="1">
        <f t="array" ref="AQ1854">IF(paramètres!$B$28=1,(((SUM(Q1854:Z1854)/1.02)+SUM(AA1854:AB1854))+((SUM(AC1854:AN1854)/1.02)+SUM(AM1854:AN1854)))/12*pécule,IF(paramètres!$B$28=2,SUM(Q1854:AN1854)/12*pécule,"Missing Delta Option"))</f>
        <v>Missing Delta Option</v>
      </c>
      <c r="AR1854" s="132" t="e">
        <f>IF(paramètres!$B$28=1,(((SUM(Q1854:Z1854)/1.02)+SUM(AA1854:AB1854))+((SUM(AC1854:AN1854)/1.02)+SUM(AM1854:AN1854)))+AO1854+AP1854+AQ1854,SUM(Q1854:AN1854)+AO1854+AP1854+AQ1854)</f>
        <v>#VALUE!</v>
      </c>
    </row>
    <row r="1855" spans="1:44" x14ac:dyDescent="0.25">
      <c r="A1855" s="131"/>
      <c r="B1855" s="39"/>
      <c r="C1855" s="39"/>
      <c r="D1855" s="93"/>
      <c r="E1855" s="68"/>
      <c r="F1855" s="40"/>
      <c r="G1855" s="94"/>
      <c r="H1855" s="38"/>
      <c r="I1855" s="95"/>
      <c r="J1855" s="40"/>
      <c r="K1855" s="38"/>
      <c r="L1855" s="95"/>
      <c r="M1855" s="40"/>
      <c r="N1855" s="38"/>
      <c r="O1855" s="95"/>
      <c r="P1855" s="68"/>
      <c r="Q1855" s="226"/>
      <c r="R1855" s="227"/>
      <c r="S1855" s="227"/>
      <c r="T1855" s="227"/>
      <c r="U1855" s="227"/>
      <c r="V1855" s="227"/>
      <c r="W1855" s="227"/>
      <c r="X1855" s="227"/>
      <c r="Y1855" s="227"/>
      <c r="Z1855" s="227"/>
      <c r="AA1855" s="227"/>
      <c r="AB1855" s="228"/>
      <c r="AC1855" s="149">
        <f>IF($D1855="",0,IF($E1855="",0,IF(VLOOKUP($E1855,paramètres!$E$33:$F$44,2,FALSE)&lt;=VLOOKUP($AC$18,paramètres!$E$33:$F$44,2,FALSE),Q1855*$D1855,0)))</f>
        <v>0</v>
      </c>
      <c r="AD1855" s="13">
        <f>IF($D1855="",0,IF($E1855="",0,IF(VLOOKUP($E1855,paramètres!$E$33:$F$44,2,FALSE)&lt;=VLOOKUP($AD$18,paramètres!$E$33:$F$44,2,FALSE),R1855*$D1855,0)))</f>
        <v>0</v>
      </c>
      <c r="AE1855" s="13">
        <f>IF($D1855="",0,IF($E1855="",0,IF(VLOOKUP($E1855,paramètres!$E$33:$F$44,2,FALSE)&lt;=VLOOKUP($AE$18,paramètres!$E$33:$F$44,2,FALSE),S1855*$D1855,0)))</f>
        <v>0</v>
      </c>
      <c r="AF1855" s="13">
        <f>IF($D1855="",0,IF($E1855="",0,IF(VLOOKUP($E1855,paramètres!$E$33:$F$44,2,FALSE)&lt;=VLOOKUP($AF$18,paramètres!$E$33:$F$44,2,FALSE),T1855*$D1855,0)))</f>
        <v>0</v>
      </c>
      <c r="AG1855" s="13">
        <f>IF($D1855="",0,IF($E1855="",0,IF(VLOOKUP($E1855,paramètres!$E$33:$F$44,2,FALSE)&lt;=VLOOKUP($AG$18,paramètres!$E$33:$F$44,2,FALSE),U1855*$D1855,0)))</f>
        <v>0</v>
      </c>
      <c r="AH1855" s="13">
        <f>IF($D1855="",0,IF($E1855="",0,IF(VLOOKUP($E1855,paramètres!$E$33:$F$44,2,FALSE)&lt;=VLOOKUP($AH$18,paramètres!$E$33:$F$44,2,FALSE),V1855*$D1855,0)))</f>
        <v>0</v>
      </c>
      <c r="AI1855" s="13">
        <f>IF($D1855="",0,IF($E1855="",0,IF(VLOOKUP($E1855,paramètres!$E$33:$F$44,2,FALSE)&lt;=VLOOKUP($AI$18,paramètres!$E$33:$F$44,2,FALSE),W1855*$D1855,0)))</f>
        <v>0</v>
      </c>
      <c r="AJ1855" s="13">
        <f>IF($D1855="",0,IF($E1855="",0,IF(VLOOKUP($E1855,paramètres!$E$33:$F$44,2,FALSE)&lt;=VLOOKUP($AJ$18,paramètres!$E$33:$F$44,2,FALSE),X1855*$D1855,0)))</f>
        <v>0</v>
      </c>
      <c r="AK1855" s="13">
        <f>IF($D1855="",0,IF($E1855="",0,IF(VLOOKUP($E1855,paramètres!$E$33:$F$44,2,FALSE)&lt;=VLOOKUP($AK$18,paramètres!$E$33:$F$44,2,FALSE),Y1855*$D1855,0)))</f>
        <v>0</v>
      </c>
      <c r="AL1855" s="13">
        <f>IF($D1855="",0,IF($E1855="",0,IF(VLOOKUP($E1855,paramètres!$E$33:$F$44,2,FALSE)&lt;=VLOOKUP($AL$18,paramètres!$E$33:$F$44,2,FALSE),Z1855*$D1855,0)))</f>
        <v>0</v>
      </c>
      <c r="AM1855" s="13">
        <f>IF($D1855="",0,IF($E1855="",0,IF(VLOOKUP($E1855,paramètres!$E$33:$F$44,2,FALSE)&lt;=VLOOKUP($AM$18,paramètres!$E$33:$F$44,2,FALSE),AA1855*$D1855,0)))</f>
        <v>0</v>
      </c>
      <c r="AN1855" s="154">
        <f>IF($D1855="",0,IF($E1855="",0,IF(VLOOKUP($E1855,paramètres!$E$33:$F$44,2,FALSE)&lt;=VLOOKUP($AN$18,paramètres!$E$33:$F$44,2,FALSE),AB1855*$D1855,0)))</f>
        <v>0</v>
      </c>
      <c r="AO1855" s="149" t="str">
        <f>IF(paramètres!$B$28=1,((SUM(Q1855:Z1855)/1.02)+SUM(AA1855:AB1855))*0.0303/9*COUNT(Q1855:Y1855),IF(paramètres!$B$28=2,(SUM(Q1855:AB1855))*0.0303/9*COUNT(Q1855:Y1855),"Missing Delta option"))</f>
        <v>Missing Delta option</v>
      </c>
      <c r="AP1855" s="13" t="str">
        <f>IF(paramètres!$B$28=1,(((SUM(Q1855:Z1855)/1.02)+SUM(AA1855:AB1855))+((SUM(AC1855:AL1855)/1.02)+SUM(AM1855:AO1855)))*cotpatr,IF(paramètres!$B$28=2,(SUM(Q1855:AO1855)*cotpatr),"Missing Delta Option"))</f>
        <v>Missing Delta Option</v>
      </c>
      <c r="AQ1855" s="13" t="str" cm="1">
        <f t="array" ref="AQ1855">IF(paramètres!$B$28=1,(((SUM(Q1855:Z1855)/1.02)+SUM(AA1855:AB1855))+((SUM(AC1855:AN1855)/1.02)+SUM(AM1855:AN1855)))/12*pécule,IF(paramètres!$B$28=2,SUM(Q1855:AN1855)/12*pécule,"Missing Delta Option"))</f>
        <v>Missing Delta Option</v>
      </c>
      <c r="AR1855" s="132" t="e">
        <f>IF(paramètres!$B$28=1,(((SUM(Q1855:Z1855)/1.02)+SUM(AA1855:AB1855))+((SUM(AC1855:AN1855)/1.02)+SUM(AM1855:AN1855)))+AO1855+AP1855+AQ1855,SUM(Q1855:AN1855)+AO1855+AP1855+AQ1855)</f>
        <v>#VALUE!</v>
      </c>
    </row>
    <row r="1856" spans="1:44" x14ac:dyDescent="0.25">
      <c r="A1856" s="131"/>
      <c r="B1856" s="39"/>
      <c r="C1856" s="39"/>
      <c r="D1856" s="93"/>
      <c r="E1856" s="68"/>
      <c r="F1856" s="40"/>
      <c r="G1856" s="94"/>
      <c r="H1856" s="38"/>
      <c r="I1856" s="95"/>
      <c r="J1856" s="40"/>
      <c r="K1856" s="38"/>
      <c r="L1856" s="95"/>
      <c r="M1856" s="40"/>
      <c r="N1856" s="38"/>
      <c r="O1856" s="95"/>
      <c r="P1856" s="68"/>
      <c r="Q1856" s="226"/>
      <c r="R1856" s="227"/>
      <c r="S1856" s="227"/>
      <c r="T1856" s="227"/>
      <c r="U1856" s="227"/>
      <c r="V1856" s="227"/>
      <c r="W1856" s="227"/>
      <c r="X1856" s="227"/>
      <c r="Y1856" s="227"/>
      <c r="Z1856" s="227"/>
      <c r="AA1856" s="227"/>
      <c r="AB1856" s="228"/>
      <c r="AC1856" s="149">
        <f>IF($D1856="",0,IF($E1856="",0,IF(VLOOKUP($E1856,paramètres!$E$33:$F$44,2,FALSE)&lt;=VLOOKUP($AC$18,paramètres!$E$33:$F$44,2,FALSE),Q1856*$D1856,0)))</f>
        <v>0</v>
      </c>
      <c r="AD1856" s="13">
        <f>IF($D1856="",0,IF($E1856="",0,IF(VLOOKUP($E1856,paramètres!$E$33:$F$44,2,FALSE)&lt;=VLOOKUP($AD$18,paramètres!$E$33:$F$44,2,FALSE),R1856*$D1856,0)))</f>
        <v>0</v>
      </c>
      <c r="AE1856" s="13">
        <f>IF($D1856="",0,IF($E1856="",0,IF(VLOOKUP($E1856,paramètres!$E$33:$F$44,2,FALSE)&lt;=VLOOKUP($AE$18,paramètres!$E$33:$F$44,2,FALSE),S1856*$D1856,0)))</f>
        <v>0</v>
      </c>
      <c r="AF1856" s="13">
        <f>IF($D1856="",0,IF($E1856="",0,IF(VLOOKUP($E1856,paramètres!$E$33:$F$44,2,FALSE)&lt;=VLOOKUP($AF$18,paramètres!$E$33:$F$44,2,FALSE),T1856*$D1856,0)))</f>
        <v>0</v>
      </c>
      <c r="AG1856" s="13">
        <f>IF($D1856="",0,IF($E1856="",0,IF(VLOOKUP($E1856,paramètres!$E$33:$F$44,2,FALSE)&lt;=VLOOKUP($AG$18,paramètres!$E$33:$F$44,2,FALSE),U1856*$D1856,0)))</f>
        <v>0</v>
      </c>
      <c r="AH1856" s="13">
        <f>IF($D1856="",0,IF($E1856="",0,IF(VLOOKUP($E1856,paramètres!$E$33:$F$44,2,FALSE)&lt;=VLOOKUP($AH$18,paramètres!$E$33:$F$44,2,FALSE),V1856*$D1856,0)))</f>
        <v>0</v>
      </c>
      <c r="AI1856" s="13">
        <f>IF($D1856="",0,IF($E1856="",0,IF(VLOOKUP($E1856,paramètres!$E$33:$F$44,2,FALSE)&lt;=VLOOKUP($AI$18,paramètres!$E$33:$F$44,2,FALSE),W1856*$D1856,0)))</f>
        <v>0</v>
      </c>
      <c r="AJ1856" s="13">
        <f>IF($D1856="",0,IF($E1856="",0,IF(VLOOKUP($E1856,paramètres!$E$33:$F$44,2,FALSE)&lt;=VLOOKUP($AJ$18,paramètres!$E$33:$F$44,2,FALSE),X1856*$D1856,0)))</f>
        <v>0</v>
      </c>
      <c r="AK1856" s="13">
        <f>IF($D1856="",0,IF($E1856="",0,IF(VLOOKUP($E1856,paramètres!$E$33:$F$44,2,FALSE)&lt;=VLOOKUP($AK$18,paramètres!$E$33:$F$44,2,FALSE),Y1856*$D1856,0)))</f>
        <v>0</v>
      </c>
      <c r="AL1856" s="13">
        <f>IF($D1856="",0,IF($E1856="",0,IF(VLOOKUP($E1856,paramètres!$E$33:$F$44,2,FALSE)&lt;=VLOOKUP($AL$18,paramètres!$E$33:$F$44,2,FALSE),Z1856*$D1856,0)))</f>
        <v>0</v>
      </c>
      <c r="AM1856" s="13">
        <f>IF($D1856="",0,IF($E1856="",0,IF(VLOOKUP($E1856,paramètres!$E$33:$F$44,2,FALSE)&lt;=VLOOKUP($AM$18,paramètres!$E$33:$F$44,2,FALSE),AA1856*$D1856,0)))</f>
        <v>0</v>
      </c>
      <c r="AN1856" s="154">
        <f>IF($D1856="",0,IF($E1856="",0,IF(VLOOKUP($E1856,paramètres!$E$33:$F$44,2,FALSE)&lt;=VLOOKUP($AN$18,paramètres!$E$33:$F$44,2,FALSE),AB1856*$D1856,0)))</f>
        <v>0</v>
      </c>
      <c r="AO1856" s="149" t="str">
        <f>IF(paramètres!$B$28=1,((SUM(Q1856:Z1856)/1.02)+SUM(AA1856:AB1856))*0.0303/9*COUNT(Q1856:Y1856),IF(paramètres!$B$28=2,(SUM(Q1856:AB1856))*0.0303/9*COUNT(Q1856:Y1856),"Missing Delta option"))</f>
        <v>Missing Delta option</v>
      </c>
      <c r="AP1856" s="13" t="str">
        <f>IF(paramètres!$B$28=1,(((SUM(Q1856:Z1856)/1.02)+SUM(AA1856:AB1856))+((SUM(AC1856:AL1856)/1.02)+SUM(AM1856:AO1856)))*cotpatr,IF(paramètres!$B$28=2,(SUM(Q1856:AO1856)*cotpatr),"Missing Delta Option"))</f>
        <v>Missing Delta Option</v>
      </c>
      <c r="AQ1856" s="13" t="str" cm="1">
        <f t="array" ref="AQ1856">IF(paramètres!$B$28=1,(((SUM(Q1856:Z1856)/1.02)+SUM(AA1856:AB1856))+((SUM(AC1856:AN1856)/1.02)+SUM(AM1856:AN1856)))/12*pécule,IF(paramètres!$B$28=2,SUM(Q1856:AN1856)/12*pécule,"Missing Delta Option"))</f>
        <v>Missing Delta Option</v>
      </c>
      <c r="AR1856" s="132" t="e">
        <f>IF(paramètres!$B$28=1,(((SUM(Q1856:Z1856)/1.02)+SUM(AA1856:AB1856))+((SUM(AC1856:AN1856)/1.02)+SUM(AM1856:AN1856)))+AO1856+AP1856+AQ1856,SUM(Q1856:AN1856)+AO1856+AP1856+AQ1856)</f>
        <v>#VALUE!</v>
      </c>
    </row>
    <row r="1857" spans="1:44" x14ac:dyDescent="0.25">
      <c r="A1857" s="131"/>
      <c r="B1857" s="39"/>
      <c r="C1857" s="39"/>
      <c r="D1857" s="93"/>
      <c r="E1857" s="68"/>
      <c r="F1857" s="40"/>
      <c r="G1857" s="94"/>
      <c r="H1857" s="38"/>
      <c r="I1857" s="95"/>
      <c r="J1857" s="40"/>
      <c r="K1857" s="38"/>
      <c r="L1857" s="95"/>
      <c r="M1857" s="40"/>
      <c r="N1857" s="38"/>
      <c r="O1857" s="95"/>
      <c r="P1857" s="68"/>
      <c r="Q1857" s="226"/>
      <c r="R1857" s="227"/>
      <c r="S1857" s="227"/>
      <c r="T1857" s="227"/>
      <c r="U1857" s="227"/>
      <c r="V1857" s="227"/>
      <c r="W1857" s="227"/>
      <c r="X1857" s="227"/>
      <c r="Y1857" s="227"/>
      <c r="Z1857" s="227"/>
      <c r="AA1857" s="227"/>
      <c r="AB1857" s="228"/>
      <c r="AC1857" s="149">
        <f>IF($D1857="",0,IF($E1857="",0,IF(VLOOKUP($E1857,paramètres!$E$33:$F$44,2,FALSE)&lt;=VLOOKUP($AC$18,paramètres!$E$33:$F$44,2,FALSE),Q1857*$D1857,0)))</f>
        <v>0</v>
      </c>
      <c r="AD1857" s="13">
        <f>IF($D1857="",0,IF($E1857="",0,IF(VLOOKUP($E1857,paramètres!$E$33:$F$44,2,FALSE)&lt;=VLOOKUP($AD$18,paramètres!$E$33:$F$44,2,FALSE),R1857*$D1857,0)))</f>
        <v>0</v>
      </c>
      <c r="AE1857" s="13">
        <f>IF($D1857="",0,IF($E1857="",0,IF(VLOOKUP($E1857,paramètres!$E$33:$F$44,2,FALSE)&lt;=VLOOKUP($AE$18,paramètres!$E$33:$F$44,2,FALSE),S1857*$D1857,0)))</f>
        <v>0</v>
      </c>
      <c r="AF1857" s="13">
        <f>IF($D1857="",0,IF($E1857="",0,IF(VLOOKUP($E1857,paramètres!$E$33:$F$44,2,FALSE)&lt;=VLOOKUP($AF$18,paramètres!$E$33:$F$44,2,FALSE),T1857*$D1857,0)))</f>
        <v>0</v>
      </c>
      <c r="AG1857" s="13">
        <f>IF($D1857="",0,IF($E1857="",0,IF(VLOOKUP($E1857,paramètres!$E$33:$F$44,2,FALSE)&lt;=VLOOKUP($AG$18,paramètres!$E$33:$F$44,2,FALSE),U1857*$D1857,0)))</f>
        <v>0</v>
      </c>
      <c r="AH1857" s="13">
        <f>IF($D1857="",0,IF($E1857="",0,IF(VLOOKUP($E1857,paramètres!$E$33:$F$44,2,FALSE)&lt;=VLOOKUP($AH$18,paramètres!$E$33:$F$44,2,FALSE),V1857*$D1857,0)))</f>
        <v>0</v>
      </c>
      <c r="AI1857" s="13">
        <f>IF($D1857="",0,IF($E1857="",0,IF(VLOOKUP($E1857,paramètres!$E$33:$F$44,2,FALSE)&lt;=VLOOKUP($AI$18,paramètres!$E$33:$F$44,2,FALSE),W1857*$D1857,0)))</f>
        <v>0</v>
      </c>
      <c r="AJ1857" s="13">
        <f>IF($D1857="",0,IF($E1857="",0,IF(VLOOKUP($E1857,paramètres!$E$33:$F$44,2,FALSE)&lt;=VLOOKUP($AJ$18,paramètres!$E$33:$F$44,2,FALSE),X1857*$D1857,0)))</f>
        <v>0</v>
      </c>
      <c r="AK1857" s="13">
        <f>IF($D1857="",0,IF($E1857="",0,IF(VLOOKUP($E1857,paramètres!$E$33:$F$44,2,FALSE)&lt;=VLOOKUP($AK$18,paramètres!$E$33:$F$44,2,FALSE),Y1857*$D1857,0)))</f>
        <v>0</v>
      </c>
      <c r="AL1857" s="13">
        <f>IF($D1857="",0,IF($E1857="",0,IF(VLOOKUP($E1857,paramètres!$E$33:$F$44,2,FALSE)&lt;=VLOOKUP($AL$18,paramètres!$E$33:$F$44,2,FALSE),Z1857*$D1857,0)))</f>
        <v>0</v>
      </c>
      <c r="AM1857" s="13">
        <f>IF($D1857="",0,IF($E1857="",0,IF(VLOOKUP($E1857,paramètres!$E$33:$F$44,2,FALSE)&lt;=VLOOKUP($AM$18,paramètres!$E$33:$F$44,2,FALSE),AA1857*$D1857,0)))</f>
        <v>0</v>
      </c>
      <c r="AN1857" s="154">
        <f>IF($D1857="",0,IF($E1857="",0,IF(VLOOKUP($E1857,paramètres!$E$33:$F$44,2,FALSE)&lt;=VLOOKUP($AN$18,paramètres!$E$33:$F$44,2,FALSE),AB1857*$D1857,0)))</f>
        <v>0</v>
      </c>
      <c r="AO1857" s="149" t="str">
        <f>IF(paramètres!$B$28=1,((SUM(Q1857:Z1857)/1.02)+SUM(AA1857:AB1857))*0.0303/9*COUNT(Q1857:Y1857),IF(paramètres!$B$28=2,(SUM(Q1857:AB1857))*0.0303/9*COUNT(Q1857:Y1857),"Missing Delta option"))</f>
        <v>Missing Delta option</v>
      </c>
      <c r="AP1857" s="13" t="str">
        <f>IF(paramètres!$B$28=1,(((SUM(Q1857:Z1857)/1.02)+SUM(AA1857:AB1857))+((SUM(AC1857:AL1857)/1.02)+SUM(AM1857:AO1857)))*cotpatr,IF(paramètres!$B$28=2,(SUM(Q1857:AO1857)*cotpatr),"Missing Delta Option"))</f>
        <v>Missing Delta Option</v>
      </c>
      <c r="AQ1857" s="13" t="str" cm="1">
        <f t="array" ref="AQ1857">IF(paramètres!$B$28=1,(((SUM(Q1857:Z1857)/1.02)+SUM(AA1857:AB1857))+((SUM(AC1857:AN1857)/1.02)+SUM(AM1857:AN1857)))/12*pécule,IF(paramètres!$B$28=2,SUM(Q1857:AN1857)/12*pécule,"Missing Delta Option"))</f>
        <v>Missing Delta Option</v>
      </c>
      <c r="AR1857" s="132" t="e">
        <f>IF(paramètres!$B$28=1,(((SUM(Q1857:Z1857)/1.02)+SUM(AA1857:AB1857))+((SUM(AC1857:AN1857)/1.02)+SUM(AM1857:AN1857)))+AO1857+AP1857+AQ1857,SUM(Q1857:AN1857)+AO1857+AP1857+AQ1857)</f>
        <v>#VALUE!</v>
      </c>
    </row>
    <row r="1858" spans="1:44" x14ac:dyDescent="0.25">
      <c r="A1858" s="131"/>
      <c r="B1858" s="39"/>
      <c r="C1858" s="39"/>
      <c r="D1858" s="93"/>
      <c r="E1858" s="68"/>
      <c r="F1858" s="40"/>
      <c r="G1858" s="94"/>
      <c r="H1858" s="38"/>
      <c r="I1858" s="95"/>
      <c r="J1858" s="40"/>
      <c r="K1858" s="38"/>
      <c r="L1858" s="95"/>
      <c r="M1858" s="40"/>
      <c r="N1858" s="38"/>
      <c r="O1858" s="95"/>
      <c r="P1858" s="68"/>
      <c r="Q1858" s="226"/>
      <c r="R1858" s="227"/>
      <c r="S1858" s="227"/>
      <c r="T1858" s="227"/>
      <c r="U1858" s="227"/>
      <c r="V1858" s="227"/>
      <c r="W1858" s="227"/>
      <c r="X1858" s="227"/>
      <c r="Y1858" s="227"/>
      <c r="Z1858" s="227"/>
      <c r="AA1858" s="227"/>
      <c r="AB1858" s="228"/>
      <c r="AC1858" s="149">
        <f>IF($D1858="",0,IF($E1858="",0,IF(VLOOKUP($E1858,paramètres!$E$33:$F$44,2,FALSE)&lt;=VLOOKUP($AC$18,paramètres!$E$33:$F$44,2,FALSE),Q1858*$D1858,0)))</f>
        <v>0</v>
      </c>
      <c r="AD1858" s="13">
        <f>IF($D1858="",0,IF($E1858="",0,IF(VLOOKUP($E1858,paramètres!$E$33:$F$44,2,FALSE)&lt;=VLOOKUP($AD$18,paramètres!$E$33:$F$44,2,FALSE),R1858*$D1858,0)))</f>
        <v>0</v>
      </c>
      <c r="AE1858" s="13">
        <f>IF($D1858="",0,IF($E1858="",0,IF(VLOOKUP($E1858,paramètres!$E$33:$F$44,2,FALSE)&lt;=VLOOKUP($AE$18,paramètres!$E$33:$F$44,2,FALSE),S1858*$D1858,0)))</f>
        <v>0</v>
      </c>
      <c r="AF1858" s="13">
        <f>IF($D1858="",0,IF($E1858="",0,IF(VLOOKUP($E1858,paramètres!$E$33:$F$44,2,FALSE)&lt;=VLOOKUP($AF$18,paramètres!$E$33:$F$44,2,FALSE),T1858*$D1858,0)))</f>
        <v>0</v>
      </c>
      <c r="AG1858" s="13">
        <f>IF($D1858="",0,IF($E1858="",0,IF(VLOOKUP($E1858,paramètres!$E$33:$F$44,2,FALSE)&lt;=VLOOKUP($AG$18,paramètres!$E$33:$F$44,2,FALSE),U1858*$D1858,0)))</f>
        <v>0</v>
      </c>
      <c r="AH1858" s="13">
        <f>IF($D1858="",0,IF($E1858="",0,IF(VLOOKUP($E1858,paramètres!$E$33:$F$44,2,FALSE)&lt;=VLOOKUP($AH$18,paramètres!$E$33:$F$44,2,FALSE),V1858*$D1858,0)))</f>
        <v>0</v>
      </c>
      <c r="AI1858" s="13">
        <f>IF($D1858="",0,IF($E1858="",0,IF(VLOOKUP($E1858,paramètres!$E$33:$F$44,2,FALSE)&lt;=VLOOKUP($AI$18,paramètres!$E$33:$F$44,2,FALSE),W1858*$D1858,0)))</f>
        <v>0</v>
      </c>
      <c r="AJ1858" s="13">
        <f>IF($D1858="",0,IF($E1858="",0,IF(VLOOKUP($E1858,paramètres!$E$33:$F$44,2,FALSE)&lt;=VLOOKUP($AJ$18,paramètres!$E$33:$F$44,2,FALSE),X1858*$D1858,0)))</f>
        <v>0</v>
      </c>
      <c r="AK1858" s="13">
        <f>IF($D1858="",0,IF($E1858="",0,IF(VLOOKUP($E1858,paramètres!$E$33:$F$44,2,FALSE)&lt;=VLOOKUP($AK$18,paramètres!$E$33:$F$44,2,FALSE),Y1858*$D1858,0)))</f>
        <v>0</v>
      </c>
      <c r="AL1858" s="13">
        <f>IF($D1858="",0,IF($E1858="",0,IF(VLOOKUP($E1858,paramètres!$E$33:$F$44,2,FALSE)&lt;=VLOOKUP($AL$18,paramètres!$E$33:$F$44,2,FALSE),Z1858*$D1858,0)))</f>
        <v>0</v>
      </c>
      <c r="AM1858" s="13">
        <f>IF($D1858="",0,IF($E1858="",0,IF(VLOOKUP($E1858,paramètres!$E$33:$F$44,2,FALSE)&lt;=VLOOKUP($AM$18,paramètres!$E$33:$F$44,2,FALSE),AA1858*$D1858,0)))</f>
        <v>0</v>
      </c>
      <c r="AN1858" s="154">
        <f>IF($D1858="",0,IF($E1858="",0,IF(VLOOKUP($E1858,paramètres!$E$33:$F$44,2,FALSE)&lt;=VLOOKUP($AN$18,paramètres!$E$33:$F$44,2,FALSE),AB1858*$D1858,0)))</f>
        <v>0</v>
      </c>
      <c r="AO1858" s="149" t="str">
        <f>IF(paramètres!$B$28=1,((SUM(Q1858:Z1858)/1.02)+SUM(AA1858:AB1858))*0.0303/9*COUNT(Q1858:Y1858),IF(paramètres!$B$28=2,(SUM(Q1858:AB1858))*0.0303/9*COUNT(Q1858:Y1858),"Missing Delta option"))</f>
        <v>Missing Delta option</v>
      </c>
      <c r="AP1858" s="13" t="str">
        <f>IF(paramètres!$B$28=1,(((SUM(Q1858:Z1858)/1.02)+SUM(AA1858:AB1858))+((SUM(AC1858:AL1858)/1.02)+SUM(AM1858:AO1858)))*cotpatr,IF(paramètres!$B$28=2,(SUM(Q1858:AO1858)*cotpatr),"Missing Delta Option"))</f>
        <v>Missing Delta Option</v>
      </c>
      <c r="AQ1858" s="13" t="str" cm="1">
        <f t="array" ref="AQ1858">IF(paramètres!$B$28=1,(((SUM(Q1858:Z1858)/1.02)+SUM(AA1858:AB1858))+((SUM(AC1858:AN1858)/1.02)+SUM(AM1858:AN1858)))/12*pécule,IF(paramètres!$B$28=2,SUM(Q1858:AN1858)/12*pécule,"Missing Delta Option"))</f>
        <v>Missing Delta Option</v>
      </c>
      <c r="AR1858" s="132" t="e">
        <f>IF(paramètres!$B$28=1,(((SUM(Q1858:Z1858)/1.02)+SUM(AA1858:AB1858))+((SUM(AC1858:AN1858)/1.02)+SUM(AM1858:AN1858)))+AO1858+AP1858+AQ1858,SUM(Q1858:AN1858)+AO1858+AP1858+AQ1858)</f>
        <v>#VALUE!</v>
      </c>
    </row>
    <row r="1859" spans="1:44" x14ac:dyDescent="0.25">
      <c r="A1859" s="131"/>
      <c r="B1859" s="39"/>
      <c r="C1859" s="39"/>
      <c r="D1859" s="93"/>
      <c r="E1859" s="68"/>
      <c r="F1859" s="40"/>
      <c r="G1859" s="94"/>
      <c r="H1859" s="38"/>
      <c r="I1859" s="95"/>
      <c r="J1859" s="40"/>
      <c r="K1859" s="38"/>
      <c r="L1859" s="95"/>
      <c r="M1859" s="40"/>
      <c r="N1859" s="38"/>
      <c r="O1859" s="95"/>
      <c r="P1859" s="68"/>
      <c r="Q1859" s="226"/>
      <c r="R1859" s="227"/>
      <c r="S1859" s="227"/>
      <c r="T1859" s="227"/>
      <c r="U1859" s="227"/>
      <c r="V1859" s="227"/>
      <c r="W1859" s="227"/>
      <c r="X1859" s="227"/>
      <c r="Y1859" s="227"/>
      <c r="Z1859" s="227"/>
      <c r="AA1859" s="227"/>
      <c r="AB1859" s="228"/>
      <c r="AC1859" s="149">
        <f>IF($D1859="",0,IF($E1859="",0,IF(VLOOKUP($E1859,paramètres!$E$33:$F$44,2,FALSE)&lt;=VLOOKUP($AC$18,paramètres!$E$33:$F$44,2,FALSE),Q1859*$D1859,0)))</f>
        <v>0</v>
      </c>
      <c r="AD1859" s="13">
        <f>IF($D1859="",0,IF($E1859="",0,IF(VLOOKUP($E1859,paramètres!$E$33:$F$44,2,FALSE)&lt;=VLOOKUP($AD$18,paramètres!$E$33:$F$44,2,FALSE),R1859*$D1859,0)))</f>
        <v>0</v>
      </c>
      <c r="AE1859" s="13">
        <f>IF($D1859="",0,IF($E1859="",0,IF(VLOOKUP($E1859,paramètres!$E$33:$F$44,2,FALSE)&lt;=VLOOKUP($AE$18,paramètres!$E$33:$F$44,2,FALSE),S1859*$D1859,0)))</f>
        <v>0</v>
      </c>
      <c r="AF1859" s="13">
        <f>IF($D1859="",0,IF($E1859="",0,IF(VLOOKUP($E1859,paramètres!$E$33:$F$44,2,FALSE)&lt;=VLOOKUP($AF$18,paramètres!$E$33:$F$44,2,FALSE),T1859*$D1859,0)))</f>
        <v>0</v>
      </c>
      <c r="AG1859" s="13">
        <f>IF($D1859="",0,IF($E1859="",0,IF(VLOOKUP($E1859,paramètres!$E$33:$F$44,2,FALSE)&lt;=VLOOKUP($AG$18,paramètres!$E$33:$F$44,2,FALSE),U1859*$D1859,0)))</f>
        <v>0</v>
      </c>
      <c r="AH1859" s="13">
        <f>IF($D1859="",0,IF($E1859="",0,IF(VLOOKUP($E1859,paramètres!$E$33:$F$44,2,FALSE)&lt;=VLOOKUP($AH$18,paramètres!$E$33:$F$44,2,FALSE),V1859*$D1859,0)))</f>
        <v>0</v>
      </c>
      <c r="AI1859" s="13">
        <f>IF($D1859="",0,IF($E1859="",0,IF(VLOOKUP($E1859,paramètres!$E$33:$F$44,2,FALSE)&lt;=VLOOKUP($AI$18,paramètres!$E$33:$F$44,2,FALSE),W1859*$D1859,0)))</f>
        <v>0</v>
      </c>
      <c r="AJ1859" s="13">
        <f>IF($D1859="",0,IF($E1859="",0,IF(VLOOKUP($E1859,paramètres!$E$33:$F$44,2,FALSE)&lt;=VLOOKUP($AJ$18,paramètres!$E$33:$F$44,2,FALSE),X1859*$D1859,0)))</f>
        <v>0</v>
      </c>
      <c r="AK1859" s="13">
        <f>IF($D1859="",0,IF($E1859="",0,IF(VLOOKUP($E1859,paramètres!$E$33:$F$44,2,FALSE)&lt;=VLOOKUP($AK$18,paramètres!$E$33:$F$44,2,FALSE),Y1859*$D1859,0)))</f>
        <v>0</v>
      </c>
      <c r="AL1859" s="13">
        <f>IF($D1859="",0,IF($E1859="",0,IF(VLOOKUP($E1859,paramètres!$E$33:$F$44,2,FALSE)&lt;=VLOOKUP($AL$18,paramètres!$E$33:$F$44,2,FALSE),Z1859*$D1859,0)))</f>
        <v>0</v>
      </c>
      <c r="AM1859" s="13">
        <f>IF($D1859="",0,IF($E1859="",0,IF(VLOOKUP($E1859,paramètres!$E$33:$F$44,2,FALSE)&lt;=VLOOKUP($AM$18,paramètres!$E$33:$F$44,2,FALSE),AA1859*$D1859,0)))</f>
        <v>0</v>
      </c>
      <c r="AN1859" s="154">
        <f>IF($D1859="",0,IF($E1859="",0,IF(VLOOKUP($E1859,paramètres!$E$33:$F$44,2,FALSE)&lt;=VLOOKUP($AN$18,paramètres!$E$33:$F$44,2,FALSE),AB1859*$D1859,0)))</f>
        <v>0</v>
      </c>
      <c r="AO1859" s="149" t="str">
        <f>IF(paramètres!$B$28=1,((SUM(Q1859:Z1859)/1.02)+SUM(AA1859:AB1859))*0.0303/9*COUNT(Q1859:Y1859),IF(paramètres!$B$28=2,(SUM(Q1859:AB1859))*0.0303/9*COUNT(Q1859:Y1859),"Missing Delta option"))</f>
        <v>Missing Delta option</v>
      </c>
      <c r="AP1859" s="13" t="str">
        <f>IF(paramètres!$B$28=1,(((SUM(Q1859:Z1859)/1.02)+SUM(AA1859:AB1859))+((SUM(AC1859:AL1859)/1.02)+SUM(AM1859:AO1859)))*cotpatr,IF(paramètres!$B$28=2,(SUM(Q1859:AO1859)*cotpatr),"Missing Delta Option"))</f>
        <v>Missing Delta Option</v>
      </c>
      <c r="AQ1859" s="13" t="str" cm="1">
        <f t="array" ref="AQ1859">IF(paramètres!$B$28=1,(((SUM(Q1859:Z1859)/1.02)+SUM(AA1859:AB1859))+((SUM(AC1859:AN1859)/1.02)+SUM(AM1859:AN1859)))/12*pécule,IF(paramètres!$B$28=2,SUM(Q1859:AN1859)/12*pécule,"Missing Delta Option"))</f>
        <v>Missing Delta Option</v>
      </c>
      <c r="AR1859" s="132" t="e">
        <f>IF(paramètres!$B$28=1,(((SUM(Q1859:Z1859)/1.02)+SUM(AA1859:AB1859))+((SUM(AC1859:AN1859)/1.02)+SUM(AM1859:AN1859)))+AO1859+AP1859+AQ1859,SUM(Q1859:AN1859)+AO1859+AP1859+AQ1859)</f>
        <v>#VALUE!</v>
      </c>
    </row>
    <row r="1860" spans="1:44" x14ac:dyDescent="0.25">
      <c r="A1860" s="131"/>
      <c r="B1860" s="39"/>
      <c r="C1860" s="39"/>
      <c r="D1860" s="93"/>
      <c r="E1860" s="68"/>
      <c r="F1860" s="40"/>
      <c r="G1860" s="94"/>
      <c r="H1860" s="38"/>
      <c r="I1860" s="95"/>
      <c r="J1860" s="40"/>
      <c r="K1860" s="38"/>
      <c r="L1860" s="95"/>
      <c r="M1860" s="40"/>
      <c r="N1860" s="38"/>
      <c r="O1860" s="95"/>
      <c r="P1860" s="68"/>
      <c r="Q1860" s="226"/>
      <c r="R1860" s="227"/>
      <c r="S1860" s="227"/>
      <c r="T1860" s="227"/>
      <c r="U1860" s="227"/>
      <c r="V1860" s="227"/>
      <c r="W1860" s="227"/>
      <c r="X1860" s="227"/>
      <c r="Y1860" s="227"/>
      <c r="Z1860" s="227"/>
      <c r="AA1860" s="227"/>
      <c r="AB1860" s="228"/>
      <c r="AC1860" s="149">
        <f>IF($D1860="",0,IF($E1860="",0,IF(VLOOKUP($E1860,paramètres!$E$33:$F$44,2,FALSE)&lt;=VLOOKUP($AC$18,paramètres!$E$33:$F$44,2,FALSE),Q1860*$D1860,0)))</f>
        <v>0</v>
      </c>
      <c r="AD1860" s="13">
        <f>IF($D1860="",0,IF($E1860="",0,IF(VLOOKUP($E1860,paramètres!$E$33:$F$44,2,FALSE)&lt;=VLOOKUP($AD$18,paramètres!$E$33:$F$44,2,FALSE),R1860*$D1860,0)))</f>
        <v>0</v>
      </c>
      <c r="AE1860" s="13">
        <f>IF($D1860="",0,IF($E1860="",0,IF(VLOOKUP($E1860,paramètres!$E$33:$F$44,2,FALSE)&lt;=VLOOKUP($AE$18,paramètres!$E$33:$F$44,2,FALSE),S1860*$D1860,0)))</f>
        <v>0</v>
      </c>
      <c r="AF1860" s="13">
        <f>IF($D1860="",0,IF($E1860="",0,IF(VLOOKUP($E1860,paramètres!$E$33:$F$44,2,FALSE)&lt;=VLOOKUP($AF$18,paramètres!$E$33:$F$44,2,FALSE),T1860*$D1860,0)))</f>
        <v>0</v>
      </c>
      <c r="AG1860" s="13">
        <f>IF($D1860="",0,IF($E1860="",0,IF(VLOOKUP($E1860,paramètres!$E$33:$F$44,2,FALSE)&lt;=VLOOKUP($AG$18,paramètres!$E$33:$F$44,2,FALSE),U1860*$D1860,0)))</f>
        <v>0</v>
      </c>
      <c r="AH1860" s="13">
        <f>IF($D1860="",0,IF($E1860="",0,IF(VLOOKUP($E1860,paramètres!$E$33:$F$44,2,FALSE)&lt;=VLOOKUP($AH$18,paramètres!$E$33:$F$44,2,FALSE),V1860*$D1860,0)))</f>
        <v>0</v>
      </c>
      <c r="AI1860" s="13">
        <f>IF($D1860="",0,IF($E1860="",0,IF(VLOOKUP($E1860,paramètres!$E$33:$F$44,2,FALSE)&lt;=VLOOKUP($AI$18,paramètres!$E$33:$F$44,2,FALSE),W1860*$D1860,0)))</f>
        <v>0</v>
      </c>
      <c r="AJ1860" s="13">
        <f>IF($D1860="",0,IF($E1860="",0,IF(VLOOKUP($E1860,paramètres!$E$33:$F$44,2,FALSE)&lt;=VLOOKUP($AJ$18,paramètres!$E$33:$F$44,2,FALSE),X1860*$D1860,0)))</f>
        <v>0</v>
      </c>
      <c r="AK1860" s="13">
        <f>IF($D1860="",0,IF($E1860="",0,IF(VLOOKUP($E1860,paramètres!$E$33:$F$44,2,FALSE)&lt;=VLOOKUP($AK$18,paramètres!$E$33:$F$44,2,FALSE),Y1860*$D1860,0)))</f>
        <v>0</v>
      </c>
      <c r="AL1860" s="13">
        <f>IF($D1860="",0,IF($E1860="",0,IF(VLOOKUP($E1860,paramètres!$E$33:$F$44,2,FALSE)&lt;=VLOOKUP($AL$18,paramètres!$E$33:$F$44,2,FALSE),Z1860*$D1860,0)))</f>
        <v>0</v>
      </c>
      <c r="AM1860" s="13">
        <f>IF($D1860="",0,IF($E1860="",0,IF(VLOOKUP($E1860,paramètres!$E$33:$F$44,2,FALSE)&lt;=VLOOKUP($AM$18,paramètres!$E$33:$F$44,2,FALSE),AA1860*$D1860,0)))</f>
        <v>0</v>
      </c>
      <c r="AN1860" s="154">
        <f>IF($D1860="",0,IF($E1860="",0,IF(VLOOKUP($E1860,paramètres!$E$33:$F$44,2,FALSE)&lt;=VLOOKUP($AN$18,paramètres!$E$33:$F$44,2,FALSE),AB1860*$D1860,0)))</f>
        <v>0</v>
      </c>
      <c r="AO1860" s="149" t="str">
        <f>IF(paramètres!$B$28=1,((SUM(Q1860:Z1860)/1.02)+SUM(AA1860:AB1860))*0.0303/9*COUNT(Q1860:Y1860),IF(paramètres!$B$28=2,(SUM(Q1860:AB1860))*0.0303/9*COUNT(Q1860:Y1860),"Missing Delta option"))</f>
        <v>Missing Delta option</v>
      </c>
      <c r="AP1860" s="13" t="str">
        <f>IF(paramètres!$B$28=1,(((SUM(Q1860:Z1860)/1.02)+SUM(AA1860:AB1860))+((SUM(AC1860:AL1860)/1.02)+SUM(AM1860:AO1860)))*cotpatr,IF(paramètres!$B$28=2,(SUM(Q1860:AO1860)*cotpatr),"Missing Delta Option"))</f>
        <v>Missing Delta Option</v>
      </c>
      <c r="AQ1860" s="13" t="str" cm="1">
        <f t="array" ref="AQ1860">IF(paramètres!$B$28=1,(((SUM(Q1860:Z1860)/1.02)+SUM(AA1860:AB1860))+((SUM(AC1860:AN1860)/1.02)+SUM(AM1860:AN1860)))/12*pécule,IF(paramètres!$B$28=2,SUM(Q1860:AN1860)/12*pécule,"Missing Delta Option"))</f>
        <v>Missing Delta Option</v>
      </c>
      <c r="AR1860" s="132" t="e">
        <f>IF(paramètres!$B$28=1,(((SUM(Q1860:Z1860)/1.02)+SUM(AA1860:AB1860))+((SUM(AC1860:AN1860)/1.02)+SUM(AM1860:AN1860)))+AO1860+AP1860+AQ1860,SUM(Q1860:AN1860)+AO1860+AP1860+AQ1860)</f>
        <v>#VALUE!</v>
      </c>
    </row>
    <row r="1861" spans="1:44" x14ac:dyDescent="0.25">
      <c r="A1861" s="131"/>
      <c r="B1861" s="39"/>
      <c r="C1861" s="39"/>
      <c r="D1861" s="93"/>
      <c r="E1861" s="68"/>
      <c r="F1861" s="40"/>
      <c r="G1861" s="94"/>
      <c r="H1861" s="38"/>
      <c r="I1861" s="95"/>
      <c r="J1861" s="40"/>
      <c r="K1861" s="38"/>
      <c r="L1861" s="95"/>
      <c r="M1861" s="40"/>
      <c r="N1861" s="38"/>
      <c r="O1861" s="95"/>
      <c r="P1861" s="68"/>
      <c r="Q1861" s="226"/>
      <c r="R1861" s="227"/>
      <c r="S1861" s="227"/>
      <c r="T1861" s="227"/>
      <c r="U1861" s="227"/>
      <c r="V1861" s="227"/>
      <c r="W1861" s="227"/>
      <c r="X1861" s="227"/>
      <c r="Y1861" s="227"/>
      <c r="Z1861" s="227"/>
      <c r="AA1861" s="227"/>
      <c r="AB1861" s="228"/>
      <c r="AC1861" s="149">
        <f>IF($D1861="",0,IF($E1861="",0,IF(VLOOKUP($E1861,paramètres!$E$33:$F$44,2,FALSE)&lt;=VLOOKUP($AC$18,paramètres!$E$33:$F$44,2,FALSE),Q1861*$D1861,0)))</f>
        <v>0</v>
      </c>
      <c r="AD1861" s="13">
        <f>IF($D1861="",0,IF($E1861="",0,IF(VLOOKUP($E1861,paramètres!$E$33:$F$44,2,FALSE)&lt;=VLOOKUP($AD$18,paramètres!$E$33:$F$44,2,FALSE),R1861*$D1861,0)))</f>
        <v>0</v>
      </c>
      <c r="AE1861" s="13">
        <f>IF($D1861="",0,IF($E1861="",0,IF(VLOOKUP($E1861,paramètres!$E$33:$F$44,2,FALSE)&lt;=VLOOKUP($AE$18,paramètres!$E$33:$F$44,2,FALSE),S1861*$D1861,0)))</f>
        <v>0</v>
      </c>
      <c r="AF1861" s="13">
        <f>IF($D1861="",0,IF($E1861="",0,IF(VLOOKUP($E1861,paramètres!$E$33:$F$44,2,FALSE)&lt;=VLOOKUP($AF$18,paramètres!$E$33:$F$44,2,FALSE),T1861*$D1861,0)))</f>
        <v>0</v>
      </c>
      <c r="AG1861" s="13">
        <f>IF($D1861="",0,IF($E1861="",0,IF(VLOOKUP($E1861,paramètres!$E$33:$F$44,2,FALSE)&lt;=VLOOKUP($AG$18,paramètres!$E$33:$F$44,2,FALSE),U1861*$D1861,0)))</f>
        <v>0</v>
      </c>
      <c r="AH1861" s="13">
        <f>IF($D1861="",0,IF($E1861="",0,IF(VLOOKUP($E1861,paramètres!$E$33:$F$44,2,FALSE)&lt;=VLOOKUP($AH$18,paramètres!$E$33:$F$44,2,FALSE),V1861*$D1861,0)))</f>
        <v>0</v>
      </c>
      <c r="AI1861" s="13">
        <f>IF($D1861="",0,IF($E1861="",0,IF(VLOOKUP($E1861,paramètres!$E$33:$F$44,2,FALSE)&lt;=VLOOKUP($AI$18,paramètres!$E$33:$F$44,2,FALSE),W1861*$D1861,0)))</f>
        <v>0</v>
      </c>
      <c r="AJ1861" s="13">
        <f>IF($D1861="",0,IF($E1861="",0,IF(VLOOKUP($E1861,paramètres!$E$33:$F$44,2,FALSE)&lt;=VLOOKUP($AJ$18,paramètres!$E$33:$F$44,2,FALSE),X1861*$D1861,0)))</f>
        <v>0</v>
      </c>
      <c r="AK1861" s="13">
        <f>IF($D1861="",0,IF($E1861="",0,IF(VLOOKUP($E1861,paramètres!$E$33:$F$44,2,FALSE)&lt;=VLOOKUP($AK$18,paramètres!$E$33:$F$44,2,FALSE),Y1861*$D1861,0)))</f>
        <v>0</v>
      </c>
      <c r="AL1861" s="13">
        <f>IF($D1861="",0,IF($E1861="",0,IF(VLOOKUP($E1861,paramètres!$E$33:$F$44,2,FALSE)&lt;=VLOOKUP($AL$18,paramètres!$E$33:$F$44,2,FALSE),Z1861*$D1861,0)))</f>
        <v>0</v>
      </c>
      <c r="AM1861" s="13">
        <f>IF($D1861="",0,IF($E1861="",0,IF(VLOOKUP($E1861,paramètres!$E$33:$F$44,2,FALSE)&lt;=VLOOKUP($AM$18,paramètres!$E$33:$F$44,2,FALSE),AA1861*$D1861,0)))</f>
        <v>0</v>
      </c>
      <c r="AN1861" s="154">
        <f>IF($D1861="",0,IF($E1861="",0,IF(VLOOKUP($E1861,paramètres!$E$33:$F$44,2,FALSE)&lt;=VLOOKUP($AN$18,paramètres!$E$33:$F$44,2,FALSE),AB1861*$D1861,0)))</f>
        <v>0</v>
      </c>
      <c r="AO1861" s="149" t="str">
        <f>IF(paramètres!$B$28=1,((SUM(Q1861:Z1861)/1.02)+SUM(AA1861:AB1861))*0.0303/9*COUNT(Q1861:Y1861),IF(paramètres!$B$28=2,(SUM(Q1861:AB1861))*0.0303/9*COUNT(Q1861:Y1861),"Missing Delta option"))</f>
        <v>Missing Delta option</v>
      </c>
      <c r="AP1861" s="13" t="str">
        <f>IF(paramètres!$B$28=1,(((SUM(Q1861:Z1861)/1.02)+SUM(AA1861:AB1861))+((SUM(AC1861:AL1861)/1.02)+SUM(AM1861:AO1861)))*cotpatr,IF(paramètres!$B$28=2,(SUM(Q1861:AO1861)*cotpatr),"Missing Delta Option"))</f>
        <v>Missing Delta Option</v>
      </c>
      <c r="AQ1861" s="13" t="str" cm="1">
        <f t="array" ref="AQ1861">IF(paramètres!$B$28=1,(((SUM(Q1861:Z1861)/1.02)+SUM(AA1861:AB1861))+((SUM(AC1861:AN1861)/1.02)+SUM(AM1861:AN1861)))/12*pécule,IF(paramètres!$B$28=2,SUM(Q1861:AN1861)/12*pécule,"Missing Delta Option"))</f>
        <v>Missing Delta Option</v>
      </c>
      <c r="AR1861" s="132" t="e">
        <f>IF(paramètres!$B$28=1,(((SUM(Q1861:Z1861)/1.02)+SUM(AA1861:AB1861))+((SUM(AC1861:AN1861)/1.02)+SUM(AM1861:AN1861)))+AO1861+AP1861+AQ1861,SUM(Q1861:AN1861)+AO1861+AP1861+AQ1861)</f>
        <v>#VALUE!</v>
      </c>
    </row>
    <row r="1862" spans="1:44" x14ac:dyDescent="0.25">
      <c r="A1862" s="131"/>
      <c r="B1862" s="39"/>
      <c r="C1862" s="39"/>
      <c r="D1862" s="93"/>
      <c r="E1862" s="68"/>
      <c r="F1862" s="40"/>
      <c r="G1862" s="94"/>
      <c r="H1862" s="38"/>
      <c r="I1862" s="95"/>
      <c r="J1862" s="40"/>
      <c r="K1862" s="38"/>
      <c r="L1862" s="95"/>
      <c r="M1862" s="40"/>
      <c r="N1862" s="38"/>
      <c r="O1862" s="95"/>
      <c r="P1862" s="68"/>
      <c r="Q1862" s="226"/>
      <c r="R1862" s="227"/>
      <c r="S1862" s="227"/>
      <c r="T1862" s="227"/>
      <c r="U1862" s="227"/>
      <c r="V1862" s="227"/>
      <c r="W1862" s="227"/>
      <c r="X1862" s="227"/>
      <c r="Y1862" s="227"/>
      <c r="Z1862" s="227"/>
      <c r="AA1862" s="227"/>
      <c r="AB1862" s="228"/>
      <c r="AC1862" s="149">
        <f>IF($D1862="",0,IF($E1862="",0,IF(VLOOKUP($E1862,paramètres!$E$33:$F$44,2,FALSE)&lt;=VLOOKUP($AC$18,paramètres!$E$33:$F$44,2,FALSE),Q1862*$D1862,0)))</f>
        <v>0</v>
      </c>
      <c r="AD1862" s="13">
        <f>IF($D1862="",0,IF($E1862="",0,IF(VLOOKUP($E1862,paramètres!$E$33:$F$44,2,FALSE)&lt;=VLOOKUP($AD$18,paramètres!$E$33:$F$44,2,FALSE),R1862*$D1862,0)))</f>
        <v>0</v>
      </c>
      <c r="AE1862" s="13">
        <f>IF($D1862="",0,IF($E1862="",0,IF(VLOOKUP($E1862,paramètres!$E$33:$F$44,2,FALSE)&lt;=VLOOKUP($AE$18,paramètres!$E$33:$F$44,2,FALSE),S1862*$D1862,0)))</f>
        <v>0</v>
      </c>
      <c r="AF1862" s="13">
        <f>IF($D1862="",0,IF($E1862="",0,IF(VLOOKUP($E1862,paramètres!$E$33:$F$44,2,FALSE)&lt;=VLOOKUP($AF$18,paramètres!$E$33:$F$44,2,FALSE),T1862*$D1862,0)))</f>
        <v>0</v>
      </c>
      <c r="AG1862" s="13">
        <f>IF($D1862="",0,IF($E1862="",0,IF(VLOOKUP($E1862,paramètres!$E$33:$F$44,2,FALSE)&lt;=VLOOKUP($AG$18,paramètres!$E$33:$F$44,2,FALSE),U1862*$D1862,0)))</f>
        <v>0</v>
      </c>
      <c r="AH1862" s="13">
        <f>IF($D1862="",0,IF($E1862="",0,IF(VLOOKUP($E1862,paramètres!$E$33:$F$44,2,FALSE)&lt;=VLOOKUP($AH$18,paramètres!$E$33:$F$44,2,FALSE),V1862*$D1862,0)))</f>
        <v>0</v>
      </c>
      <c r="AI1862" s="13">
        <f>IF($D1862="",0,IF($E1862="",0,IF(VLOOKUP($E1862,paramètres!$E$33:$F$44,2,FALSE)&lt;=VLOOKUP($AI$18,paramètres!$E$33:$F$44,2,FALSE),W1862*$D1862,0)))</f>
        <v>0</v>
      </c>
      <c r="AJ1862" s="13">
        <f>IF($D1862="",0,IF($E1862="",0,IF(VLOOKUP($E1862,paramètres!$E$33:$F$44,2,FALSE)&lt;=VLOOKUP($AJ$18,paramètres!$E$33:$F$44,2,FALSE),X1862*$D1862,0)))</f>
        <v>0</v>
      </c>
      <c r="AK1862" s="13">
        <f>IF($D1862="",0,IF($E1862="",0,IF(VLOOKUP($E1862,paramètres!$E$33:$F$44,2,FALSE)&lt;=VLOOKUP($AK$18,paramètres!$E$33:$F$44,2,FALSE),Y1862*$D1862,0)))</f>
        <v>0</v>
      </c>
      <c r="AL1862" s="13">
        <f>IF($D1862="",0,IF($E1862="",0,IF(VLOOKUP($E1862,paramètres!$E$33:$F$44,2,FALSE)&lt;=VLOOKUP($AL$18,paramètres!$E$33:$F$44,2,FALSE),Z1862*$D1862,0)))</f>
        <v>0</v>
      </c>
      <c r="AM1862" s="13">
        <f>IF($D1862="",0,IF($E1862="",0,IF(VLOOKUP($E1862,paramètres!$E$33:$F$44,2,FALSE)&lt;=VLOOKUP($AM$18,paramètres!$E$33:$F$44,2,FALSE),AA1862*$D1862,0)))</f>
        <v>0</v>
      </c>
      <c r="AN1862" s="154">
        <f>IF($D1862="",0,IF($E1862="",0,IF(VLOOKUP($E1862,paramètres!$E$33:$F$44,2,FALSE)&lt;=VLOOKUP($AN$18,paramètres!$E$33:$F$44,2,FALSE),AB1862*$D1862,0)))</f>
        <v>0</v>
      </c>
      <c r="AO1862" s="149" t="str">
        <f>IF(paramètres!$B$28=1,((SUM(Q1862:Z1862)/1.02)+SUM(AA1862:AB1862))*0.0303/9*COUNT(Q1862:Y1862),IF(paramètres!$B$28=2,(SUM(Q1862:AB1862))*0.0303/9*COUNT(Q1862:Y1862),"Missing Delta option"))</f>
        <v>Missing Delta option</v>
      </c>
      <c r="AP1862" s="13" t="str">
        <f>IF(paramètres!$B$28=1,(((SUM(Q1862:Z1862)/1.02)+SUM(AA1862:AB1862))+((SUM(AC1862:AL1862)/1.02)+SUM(AM1862:AO1862)))*cotpatr,IF(paramètres!$B$28=2,(SUM(Q1862:AO1862)*cotpatr),"Missing Delta Option"))</f>
        <v>Missing Delta Option</v>
      </c>
      <c r="AQ1862" s="13" t="str" cm="1">
        <f t="array" ref="AQ1862">IF(paramètres!$B$28=1,(((SUM(Q1862:Z1862)/1.02)+SUM(AA1862:AB1862))+((SUM(AC1862:AN1862)/1.02)+SUM(AM1862:AN1862)))/12*pécule,IF(paramètres!$B$28=2,SUM(Q1862:AN1862)/12*pécule,"Missing Delta Option"))</f>
        <v>Missing Delta Option</v>
      </c>
      <c r="AR1862" s="132" t="e">
        <f>IF(paramètres!$B$28=1,(((SUM(Q1862:Z1862)/1.02)+SUM(AA1862:AB1862))+((SUM(AC1862:AN1862)/1.02)+SUM(AM1862:AN1862)))+AO1862+AP1862+AQ1862,SUM(Q1862:AN1862)+AO1862+AP1862+AQ1862)</f>
        <v>#VALUE!</v>
      </c>
    </row>
    <row r="1863" spans="1:44" x14ac:dyDescent="0.25">
      <c r="A1863" s="131"/>
      <c r="B1863" s="39"/>
      <c r="C1863" s="39"/>
      <c r="D1863" s="93"/>
      <c r="E1863" s="68"/>
      <c r="F1863" s="40"/>
      <c r="G1863" s="94"/>
      <c r="H1863" s="38"/>
      <c r="I1863" s="95"/>
      <c r="J1863" s="40"/>
      <c r="K1863" s="38"/>
      <c r="L1863" s="95"/>
      <c r="M1863" s="40"/>
      <c r="N1863" s="38"/>
      <c r="O1863" s="95"/>
      <c r="P1863" s="68"/>
      <c r="Q1863" s="226"/>
      <c r="R1863" s="227"/>
      <c r="S1863" s="227"/>
      <c r="T1863" s="227"/>
      <c r="U1863" s="227"/>
      <c r="V1863" s="227"/>
      <c r="W1863" s="227"/>
      <c r="X1863" s="227"/>
      <c r="Y1863" s="227"/>
      <c r="Z1863" s="227"/>
      <c r="AA1863" s="227"/>
      <c r="AB1863" s="228"/>
      <c r="AC1863" s="149">
        <f>IF($D1863="",0,IF($E1863="",0,IF(VLOOKUP($E1863,paramètres!$E$33:$F$44,2,FALSE)&lt;=VLOOKUP($AC$18,paramètres!$E$33:$F$44,2,FALSE),Q1863*$D1863,0)))</f>
        <v>0</v>
      </c>
      <c r="AD1863" s="13">
        <f>IF($D1863="",0,IF($E1863="",0,IF(VLOOKUP($E1863,paramètres!$E$33:$F$44,2,FALSE)&lt;=VLOOKUP($AD$18,paramètres!$E$33:$F$44,2,FALSE),R1863*$D1863,0)))</f>
        <v>0</v>
      </c>
      <c r="AE1863" s="13">
        <f>IF($D1863="",0,IF($E1863="",0,IF(VLOOKUP($E1863,paramètres!$E$33:$F$44,2,FALSE)&lt;=VLOOKUP($AE$18,paramètres!$E$33:$F$44,2,FALSE),S1863*$D1863,0)))</f>
        <v>0</v>
      </c>
      <c r="AF1863" s="13">
        <f>IF($D1863="",0,IF($E1863="",0,IF(VLOOKUP($E1863,paramètres!$E$33:$F$44,2,FALSE)&lt;=VLOOKUP($AF$18,paramètres!$E$33:$F$44,2,FALSE),T1863*$D1863,0)))</f>
        <v>0</v>
      </c>
      <c r="AG1863" s="13">
        <f>IF($D1863="",0,IF($E1863="",0,IF(VLOOKUP($E1863,paramètres!$E$33:$F$44,2,FALSE)&lt;=VLOOKUP($AG$18,paramètres!$E$33:$F$44,2,FALSE),U1863*$D1863,0)))</f>
        <v>0</v>
      </c>
      <c r="AH1863" s="13">
        <f>IF($D1863="",0,IF($E1863="",0,IF(VLOOKUP($E1863,paramètres!$E$33:$F$44,2,FALSE)&lt;=VLOOKUP($AH$18,paramètres!$E$33:$F$44,2,FALSE),V1863*$D1863,0)))</f>
        <v>0</v>
      </c>
      <c r="AI1863" s="13">
        <f>IF($D1863="",0,IF($E1863="",0,IF(VLOOKUP($E1863,paramètres!$E$33:$F$44,2,FALSE)&lt;=VLOOKUP($AI$18,paramètres!$E$33:$F$44,2,FALSE),W1863*$D1863,0)))</f>
        <v>0</v>
      </c>
      <c r="AJ1863" s="13">
        <f>IF($D1863="",0,IF($E1863="",0,IF(VLOOKUP($E1863,paramètres!$E$33:$F$44,2,FALSE)&lt;=VLOOKUP($AJ$18,paramètres!$E$33:$F$44,2,FALSE),X1863*$D1863,0)))</f>
        <v>0</v>
      </c>
      <c r="AK1863" s="13">
        <f>IF($D1863="",0,IF($E1863="",0,IF(VLOOKUP($E1863,paramètres!$E$33:$F$44,2,FALSE)&lt;=VLOOKUP($AK$18,paramètres!$E$33:$F$44,2,FALSE),Y1863*$D1863,0)))</f>
        <v>0</v>
      </c>
      <c r="AL1863" s="13">
        <f>IF($D1863="",0,IF($E1863="",0,IF(VLOOKUP($E1863,paramètres!$E$33:$F$44,2,FALSE)&lt;=VLOOKUP($AL$18,paramètres!$E$33:$F$44,2,FALSE),Z1863*$D1863,0)))</f>
        <v>0</v>
      </c>
      <c r="AM1863" s="13">
        <f>IF($D1863="",0,IF($E1863="",0,IF(VLOOKUP($E1863,paramètres!$E$33:$F$44,2,FALSE)&lt;=VLOOKUP($AM$18,paramètres!$E$33:$F$44,2,FALSE),AA1863*$D1863,0)))</f>
        <v>0</v>
      </c>
      <c r="AN1863" s="154">
        <f>IF($D1863="",0,IF($E1863="",0,IF(VLOOKUP($E1863,paramètres!$E$33:$F$44,2,FALSE)&lt;=VLOOKUP($AN$18,paramètres!$E$33:$F$44,2,FALSE),AB1863*$D1863,0)))</f>
        <v>0</v>
      </c>
      <c r="AO1863" s="149" t="str">
        <f>IF(paramètres!$B$28=1,((SUM(Q1863:Z1863)/1.02)+SUM(AA1863:AB1863))*0.0303/9*COUNT(Q1863:Y1863),IF(paramètres!$B$28=2,(SUM(Q1863:AB1863))*0.0303/9*COUNT(Q1863:Y1863),"Missing Delta option"))</f>
        <v>Missing Delta option</v>
      </c>
      <c r="AP1863" s="13" t="str">
        <f>IF(paramètres!$B$28=1,(((SUM(Q1863:Z1863)/1.02)+SUM(AA1863:AB1863))+((SUM(AC1863:AL1863)/1.02)+SUM(AM1863:AO1863)))*cotpatr,IF(paramètres!$B$28=2,(SUM(Q1863:AO1863)*cotpatr),"Missing Delta Option"))</f>
        <v>Missing Delta Option</v>
      </c>
      <c r="AQ1863" s="13" t="str" cm="1">
        <f t="array" ref="AQ1863">IF(paramètres!$B$28=1,(((SUM(Q1863:Z1863)/1.02)+SUM(AA1863:AB1863))+((SUM(AC1863:AN1863)/1.02)+SUM(AM1863:AN1863)))/12*pécule,IF(paramètres!$B$28=2,SUM(Q1863:AN1863)/12*pécule,"Missing Delta Option"))</f>
        <v>Missing Delta Option</v>
      </c>
      <c r="AR1863" s="132" t="e">
        <f>IF(paramètres!$B$28=1,(((SUM(Q1863:Z1863)/1.02)+SUM(AA1863:AB1863))+((SUM(AC1863:AN1863)/1.02)+SUM(AM1863:AN1863)))+AO1863+AP1863+AQ1863,SUM(Q1863:AN1863)+AO1863+AP1863+AQ1863)</f>
        <v>#VALUE!</v>
      </c>
    </row>
    <row r="1864" spans="1:44" x14ac:dyDescent="0.25">
      <c r="A1864" s="131"/>
      <c r="B1864" s="39"/>
      <c r="C1864" s="39"/>
      <c r="D1864" s="93"/>
      <c r="E1864" s="68"/>
      <c r="F1864" s="40"/>
      <c r="G1864" s="94"/>
      <c r="H1864" s="38"/>
      <c r="I1864" s="95"/>
      <c r="J1864" s="40"/>
      <c r="K1864" s="38"/>
      <c r="L1864" s="95"/>
      <c r="M1864" s="40"/>
      <c r="N1864" s="38"/>
      <c r="O1864" s="95"/>
      <c r="P1864" s="68"/>
      <c r="Q1864" s="226"/>
      <c r="R1864" s="227"/>
      <c r="S1864" s="227"/>
      <c r="T1864" s="227"/>
      <c r="U1864" s="227"/>
      <c r="V1864" s="227"/>
      <c r="W1864" s="227"/>
      <c r="X1864" s="227"/>
      <c r="Y1864" s="227"/>
      <c r="Z1864" s="227"/>
      <c r="AA1864" s="227"/>
      <c r="AB1864" s="228"/>
      <c r="AC1864" s="149">
        <f>IF($D1864="",0,IF($E1864="",0,IF(VLOOKUP($E1864,paramètres!$E$33:$F$44,2,FALSE)&lt;=VLOOKUP($AC$18,paramètres!$E$33:$F$44,2,FALSE),Q1864*$D1864,0)))</f>
        <v>0</v>
      </c>
      <c r="AD1864" s="13">
        <f>IF($D1864="",0,IF($E1864="",0,IF(VLOOKUP($E1864,paramètres!$E$33:$F$44,2,FALSE)&lt;=VLOOKUP($AD$18,paramètres!$E$33:$F$44,2,FALSE),R1864*$D1864,0)))</f>
        <v>0</v>
      </c>
      <c r="AE1864" s="13">
        <f>IF($D1864="",0,IF($E1864="",0,IF(VLOOKUP($E1864,paramètres!$E$33:$F$44,2,FALSE)&lt;=VLOOKUP($AE$18,paramètres!$E$33:$F$44,2,FALSE),S1864*$D1864,0)))</f>
        <v>0</v>
      </c>
      <c r="AF1864" s="13">
        <f>IF($D1864="",0,IF($E1864="",0,IF(VLOOKUP($E1864,paramètres!$E$33:$F$44,2,FALSE)&lt;=VLOOKUP($AF$18,paramètres!$E$33:$F$44,2,FALSE),T1864*$D1864,0)))</f>
        <v>0</v>
      </c>
      <c r="AG1864" s="13">
        <f>IF($D1864="",0,IF($E1864="",0,IF(VLOOKUP($E1864,paramètres!$E$33:$F$44,2,FALSE)&lt;=VLOOKUP($AG$18,paramètres!$E$33:$F$44,2,FALSE),U1864*$D1864,0)))</f>
        <v>0</v>
      </c>
      <c r="AH1864" s="13">
        <f>IF($D1864="",0,IF($E1864="",0,IF(VLOOKUP($E1864,paramètres!$E$33:$F$44,2,FALSE)&lt;=VLOOKUP($AH$18,paramètres!$E$33:$F$44,2,FALSE),V1864*$D1864,0)))</f>
        <v>0</v>
      </c>
      <c r="AI1864" s="13">
        <f>IF($D1864="",0,IF($E1864="",0,IF(VLOOKUP($E1864,paramètres!$E$33:$F$44,2,FALSE)&lt;=VLOOKUP($AI$18,paramètres!$E$33:$F$44,2,FALSE),W1864*$D1864,0)))</f>
        <v>0</v>
      </c>
      <c r="AJ1864" s="13">
        <f>IF($D1864="",0,IF($E1864="",0,IF(VLOOKUP($E1864,paramètres!$E$33:$F$44,2,FALSE)&lt;=VLOOKUP($AJ$18,paramètres!$E$33:$F$44,2,FALSE),X1864*$D1864,0)))</f>
        <v>0</v>
      </c>
      <c r="AK1864" s="13">
        <f>IF($D1864="",0,IF($E1864="",0,IF(VLOOKUP($E1864,paramètres!$E$33:$F$44,2,FALSE)&lt;=VLOOKUP($AK$18,paramètres!$E$33:$F$44,2,FALSE),Y1864*$D1864,0)))</f>
        <v>0</v>
      </c>
      <c r="AL1864" s="13">
        <f>IF($D1864="",0,IF($E1864="",0,IF(VLOOKUP($E1864,paramètres!$E$33:$F$44,2,FALSE)&lt;=VLOOKUP($AL$18,paramètres!$E$33:$F$44,2,FALSE),Z1864*$D1864,0)))</f>
        <v>0</v>
      </c>
      <c r="AM1864" s="13">
        <f>IF($D1864="",0,IF($E1864="",0,IF(VLOOKUP($E1864,paramètres!$E$33:$F$44,2,FALSE)&lt;=VLOOKUP($AM$18,paramètres!$E$33:$F$44,2,FALSE),AA1864*$D1864,0)))</f>
        <v>0</v>
      </c>
      <c r="AN1864" s="154">
        <f>IF($D1864="",0,IF($E1864="",0,IF(VLOOKUP($E1864,paramètres!$E$33:$F$44,2,FALSE)&lt;=VLOOKUP($AN$18,paramètres!$E$33:$F$44,2,FALSE),AB1864*$D1864,0)))</f>
        <v>0</v>
      </c>
      <c r="AO1864" s="149" t="str">
        <f>IF(paramètres!$B$28=1,((SUM(Q1864:Z1864)/1.02)+SUM(AA1864:AB1864))*0.0303/9*COUNT(Q1864:Y1864),IF(paramètres!$B$28=2,(SUM(Q1864:AB1864))*0.0303/9*COUNT(Q1864:Y1864),"Missing Delta option"))</f>
        <v>Missing Delta option</v>
      </c>
      <c r="AP1864" s="13" t="str">
        <f>IF(paramètres!$B$28=1,(((SUM(Q1864:Z1864)/1.02)+SUM(AA1864:AB1864))+((SUM(AC1864:AL1864)/1.02)+SUM(AM1864:AO1864)))*cotpatr,IF(paramètres!$B$28=2,(SUM(Q1864:AO1864)*cotpatr),"Missing Delta Option"))</f>
        <v>Missing Delta Option</v>
      </c>
      <c r="AQ1864" s="13" t="str" cm="1">
        <f t="array" ref="AQ1864">IF(paramètres!$B$28=1,(((SUM(Q1864:Z1864)/1.02)+SUM(AA1864:AB1864))+((SUM(AC1864:AN1864)/1.02)+SUM(AM1864:AN1864)))/12*pécule,IF(paramètres!$B$28=2,SUM(Q1864:AN1864)/12*pécule,"Missing Delta Option"))</f>
        <v>Missing Delta Option</v>
      </c>
      <c r="AR1864" s="132" t="e">
        <f>IF(paramètres!$B$28=1,(((SUM(Q1864:Z1864)/1.02)+SUM(AA1864:AB1864))+((SUM(AC1864:AN1864)/1.02)+SUM(AM1864:AN1864)))+AO1864+AP1864+AQ1864,SUM(Q1864:AN1864)+AO1864+AP1864+AQ1864)</f>
        <v>#VALUE!</v>
      </c>
    </row>
    <row r="1865" spans="1:44" x14ac:dyDescent="0.25">
      <c r="A1865" s="131"/>
      <c r="B1865" s="39"/>
      <c r="C1865" s="39"/>
      <c r="D1865" s="93"/>
      <c r="E1865" s="68"/>
      <c r="F1865" s="40"/>
      <c r="G1865" s="94"/>
      <c r="H1865" s="38"/>
      <c r="I1865" s="95"/>
      <c r="J1865" s="40"/>
      <c r="K1865" s="38"/>
      <c r="L1865" s="95"/>
      <c r="M1865" s="40"/>
      <c r="N1865" s="38"/>
      <c r="O1865" s="95"/>
      <c r="P1865" s="68"/>
      <c r="Q1865" s="226"/>
      <c r="R1865" s="227"/>
      <c r="S1865" s="227"/>
      <c r="T1865" s="227"/>
      <c r="U1865" s="227"/>
      <c r="V1865" s="227"/>
      <c r="W1865" s="227"/>
      <c r="X1865" s="227"/>
      <c r="Y1865" s="227"/>
      <c r="Z1865" s="227"/>
      <c r="AA1865" s="227"/>
      <c r="AB1865" s="228"/>
      <c r="AC1865" s="149">
        <f>IF($D1865="",0,IF($E1865="",0,IF(VLOOKUP($E1865,paramètres!$E$33:$F$44,2,FALSE)&lt;=VLOOKUP($AC$18,paramètres!$E$33:$F$44,2,FALSE),Q1865*$D1865,0)))</f>
        <v>0</v>
      </c>
      <c r="AD1865" s="13">
        <f>IF($D1865="",0,IF($E1865="",0,IF(VLOOKUP($E1865,paramètres!$E$33:$F$44,2,FALSE)&lt;=VLOOKUP($AD$18,paramètres!$E$33:$F$44,2,FALSE),R1865*$D1865,0)))</f>
        <v>0</v>
      </c>
      <c r="AE1865" s="13">
        <f>IF($D1865="",0,IF($E1865="",0,IF(VLOOKUP($E1865,paramètres!$E$33:$F$44,2,FALSE)&lt;=VLOOKUP($AE$18,paramètres!$E$33:$F$44,2,FALSE),S1865*$D1865,0)))</f>
        <v>0</v>
      </c>
      <c r="AF1865" s="13">
        <f>IF($D1865="",0,IF($E1865="",0,IF(VLOOKUP($E1865,paramètres!$E$33:$F$44,2,FALSE)&lt;=VLOOKUP($AF$18,paramètres!$E$33:$F$44,2,FALSE),T1865*$D1865,0)))</f>
        <v>0</v>
      </c>
      <c r="AG1865" s="13">
        <f>IF($D1865="",0,IF($E1865="",0,IF(VLOOKUP($E1865,paramètres!$E$33:$F$44,2,FALSE)&lt;=VLOOKUP($AG$18,paramètres!$E$33:$F$44,2,FALSE),U1865*$D1865,0)))</f>
        <v>0</v>
      </c>
      <c r="AH1865" s="13">
        <f>IF($D1865="",0,IF($E1865="",0,IF(VLOOKUP($E1865,paramètres!$E$33:$F$44,2,FALSE)&lt;=VLOOKUP($AH$18,paramètres!$E$33:$F$44,2,FALSE),V1865*$D1865,0)))</f>
        <v>0</v>
      </c>
      <c r="AI1865" s="13">
        <f>IF($D1865="",0,IF($E1865="",0,IF(VLOOKUP($E1865,paramètres!$E$33:$F$44,2,FALSE)&lt;=VLOOKUP($AI$18,paramètres!$E$33:$F$44,2,FALSE),W1865*$D1865,0)))</f>
        <v>0</v>
      </c>
      <c r="AJ1865" s="13">
        <f>IF($D1865="",0,IF($E1865="",0,IF(VLOOKUP($E1865,paramètres!$E$33:$F$44,2,FALSE)&lt;=VLOOKUP($AJ$18,paramètres!$E$33:$F$44,2,FALSE),X1865*$D1865,0)))</f>
        <v>0</v>
      </c>
      <c r="AK1865" s="13">
        <f>IF($D1865="",0,IF($E1865="",0,IF(VLOOKUP($E1865,paramètres!$E$33:$F$44,2,FALSE)&lt;=VLOOKUP($AK$18,paramètres!$E$33:$F$44,2,FALSE),Y1865*$D1865,0)))</f>
        <v>0</v>
      </c>
      <c r="AL1865" s="13">
        <f>IF($D1865="",0,IF($E1865="",0,IF(VLOOKUP($E1865,paramètres!$E$33:$F$44,2,FALSE)&lt;=VLOOKUP($AL$18,paramètres!$E$33:$F$44,2,FALSE),Z1865*$D1865,0)))</f>
        <v>0</v>
      </c>
      <c r="AM1865" s="13">
        <f>IF($D1865="",0,IF($E1865="",0,IF(VLOOKUP($E1865,paramètres!$E$33:$F$44,2,FALSE)&lt;=VLOOKUP($AM$18,paramètres!$E$33:$F$44,2,FALSE),AA1865*$D1865,0)))</f>
        <v>0</v>
      </c>
      <c r="AN1865" s="154">
        <f>IF($D1865="",0,IF($E1865="",0,IF(VLOOKUP($E1865,paramètres!$E$33:$F$44,2,FALSE)&lt;=VLOOKUP($AN$18,paramètres!$E$33:$F$44,2,FALSE),AB1865*$D1865,0)))</f>
        <v>0</v>
      </c>
      <c r="AO1865" s="149" t="str">
        <f>IF(paramètres!$B$28=1,((SUM(Q1865:Z1865)/1.02)+SUM(AA1865:AB1865))*0.0303/9*COUNT(Q1865:Y1865),IF(paramètres!$B$28=2,(SUM(Q1865:AB1865))*0.0303/9*COUNT(Q1865:Y1865),"Missing Delta option"))</f>
        <v>Missing Delta option</v>
      </c>
      <c r="AP1865" s="13" t="str">
        <f>IF(paramètres!$B$28=1,(((SUM(Q1865:Z1865)/1.02)+SUM(AA1865:AB1865))+((SUM(AC1865:AL1865)/1.02)+SUM(AM1865:AO1865)))*cotpatr,IF(paramètres!$B$28=2,(SUM(Q1865:AO1865)*cotpatr),"Missing Delta Option"))</f>
        <v>Missing Delta Option</v>
      </c>
      <c r="AQ1865" s="13" t="str" cm="1">
        <f t="array" ref="AQ1865">IF(paramètres!$B$28=1,(((SUM(Q1865:Z1865)/1.02)+SUM(AA1865:AB1865))+((SUM(AC1865:AN1865)/1.02)+SUM(AM1865:AN1865)))/12*pécule,IF(paramètres!$B$28=2,SUM(Q1865:AN1865)/12*pécule,"Missing Delta Option"))</f>
        <v>Missing Delta Option</v>
      </c>
      <c r="AR1865" s="132" t="e">
        <f>IF(paramètres!$B$28=1,(((SUM(Q1865:Z1865)/1.02)+SUM(AA1865:AB1865))+((SUM(AC1865:AN1865)/1.02)+SUM(AM1865:AN1865)))+AO1865+AP1865+AQ1865,SUM(Q1865:AN1865)+AO1865+AP1865+AQ1865)</f>
        <v>#VALUE!</v>
      </c>
    </row>
    <row r="1866" spans="1:44" x14ac:dyDescent="0.25">
      <c r="A1866" s="131"/>
      <c r="B1866" s="39"/>
      <c r="C1866" s="39"/>
      <c r="D1866" s="93"/>
      <c r="E1866" s="68"/>
      <c r="F1866" s="40"/>
      <c r="G1866" s="94"/>
      <c r="H1866" s="38"/>
      <c r="I1866" s="95"/>
      <c r="J1866" s="40"/>
      <c r="K1866" s="38"/>
      <c r="L1866" s="95"/>
      <c r="M1866" s="40"/>
      <c r="N1866" s="38"/>
      <c r="O1866" s="95"/>
      <c r="P1866" s="68"/>
      <c r="Q1866" s="226"/>
      <c r="R1866" s="227"/>
      <c r="S1866" s="227"/>
      <c r="T1866" s="227"/>
      <c r="U1866" s="227"/>
      <c r="V1866" s="227"/>
      <c r="W1866" s="227"/>
      <c r="X1866" s="227"/>
      <c r="Y1866" s="227"/>
      <c r="Z1866" s="227"/>
      <c r="AA1866" s="227"/>
      <c r="AB1866" s="228"/>
      <c r="AC1866" s="149">
        <f>IF($D1866="",0,IF($E1866="",0,IF(VLOOKUP($E1866,paramètres!$E$33:$F$44,2,FALSE)&lt;=VLOOKUP($AC$18,paramètres!$E$33:$F$44,2,FALSE),Q1866*$D1866,0)))</f>
        <v>0</v>
      </c>
      <c r="AD1866" s="13">
        <f>IF($D1866="",0,IF($E1866="",0,IF(VLOOKUP($E1866,paramètres!$E$33:$F$44,2,FALSE)&lt;=VLOOKUP($AD$18,paramètres!$E$33:$F$44,2,FALSE),R1866*$D1866,0)))</f>
        <v>0</v>
      </c>
      <c r="AE1866" s="13">
        <f>IF($D1866="",0,IF($E1866="",0,IF(VLOOKUP($E1866,paramètres!$E$33:$F$44,2,FALSE)&lt;=VLOOKUP($AE$18,paramètres!$E$33:$F$44,2,FALSE),S1866*$D1866,0)))</f>
        <v>0</v>
      </c>
      <c r="AF1866" s="13">
        <f>IF($D1866="",0,IF($E1866="",0,IF(VLOOKUP($E1866,paramètres!$E$33:$F$44,2,FALSE)&lt;=VLOOKUP($AF$18,paramètres!$E$33:$F$44,2,FALSE),T1866*$D1866,0)))</f>
        <v>0</v>
      </c>
      <c r="AG1866" s="13">
        <f>IF($D1866="",0,IF($E1866="",0,IF(VLOOKUP($E1866,paramètres!$E$33:$F$44,2,FALSE)&lt;=VLOOKUP($AG$18,paramètres!$E$33:$F$44,2,FALSE),U1866*$D1866,0)))</f>
        <v>0</v>
      </c>
      <c r="AH1866" s="13">
        <f>IF($D1866="",0,IF($E1866="",0,IF(VLOOKUP($E1866,paramètres!$E$33:$F$44,2,FALSE)&lt;=VLOOKUP($AH$18,paramètres!$E$33:$F$44,2,FALSE),V1866*$D1866,0)))</f>
        <v>0</v>
      </c>
      <c r="AI1866" s="13">
        <f>IF($D1866="",0,IF($E1866="",0,IF(VLOOKUP($E1866,paramètres!$E$33:$F$44,2,FALSE)&lt;=VLOOKUP($AI$18,paramètres!$E$33:$F$44,2,FALSE),W1866*$D1866,0)))</f>
        <v>0</v>
      </c>
      <c r="AJ1866" s="13">
        <f>IF($D1866="",0,IF($E1866="",0,IF(VLOOKUP($E1866,paramètres!$E$33:$F$44,2,FALSE)&lt;=VLOOKUP($AJ$18,paramètres!$E$33:$F$44,2,FALSE),X1866*$D1866,0)))</f>
        <v>0</v>
      </c>
      <c r="AK1866" s="13">
        <f>IF($D1866="",0,IF($E1866="",0,IF(VLOOKUP($E1866,paramètres!$E$33:$F$44,2,FALSE)&lt;=VLOOKUP($AK$18,paramètres!$E$33:$F$44,2,FALSE),Y1866*$D1866,0)))</f>
        <v>0</v>
      </c>
      <c r="AL1866" s="13">
        <f>IF($D1866="",0,IF($E1866="",0,IF(VLOOKUP($E1866,paramètres!$E$33:$F$44,2,FALSE)&lt;=VLOOKUP($AL$18,paramètres!$E$33:$F$44,2,FALSE),Z1866*$D1866,0)))</f>
        <v>0</v>
      </c>
      <c r="AM1866" s="13">
        <f>IF($D1866="",0,IF($E1866="",0,IF(VLOOKUP($E1866,paramètres!$E$33:$F$44,2,FALSE)&lt;=VLOOKUP($AM$18,paramètres!$E$33:$F$44,2,FALSE),AA1866*$D1866,0)))</f>
        <v>0</v>
      </c>
      <c r="AN1866" s="154">
        <f>IF($D1866="",0,IF($E1866="",0,IF(VLOOKUP($E1866,paramètres!$E$33:$F$44,2,FALSE)&lt;=VLOOKUP($AN$18,paramètres!$E$33:$F$44,2,FALSE),AB1866*$D1866,0)))</f>
        <v>0</v>
      </c>
      <c r="AO1866" s="149" t="str">
        <f>IF(paramètres!$B$28=1,((SUM(Q1866:Z1866)/1.02)+SUM(AA1866:AB1866))*0.0303/9*COUNT(Q1866:Y1866),IF(paramètres!$B$28=2,(SUM(Q1866:AB1866))*0.0303/9*COUNT(Q1866:Y1866),"Missing Delta option"))</f>
        <v>Missing Delta option</v>
      </c>
      <c r="AP1866" s="13" t="str">
        <f>IF(paramètres!$B$28=1,(((SUM(Q1866:Z1866)/1.02)+SUM(AA1866:AB1866))+((SUM(AC1866:AL1866)/1.02)+SUM(AM1866:AO1866)))*cotpatr,IF(paramètres!$B$28=2,(SUM(Q1866:AO1866)*cotpatr),"Missing Delta Option"))</f>
        <v>Missing Delta Option</v>
      </c>
      <c r="AQ1866" s="13" t="str" cm="1">
        <f t="array" ref="AQ1866">IF(paramètres!$B$28=1,(((SUM(Q1866:Z1866)/1.02)+SUM(AA1866:AB1866))+((SUM(AC1866:AN1866)/1.02)+SUM(AM1866:AN1866)))/12*pécule,IF(paramètres!$B$28=2,SUM(Q1866:AN1866)/12*pécule,"Missing Delta Option"))</f>
        <v>Missing Delta Option</v>
      </c>
      <c r="AR1866" s="132" t="e">
        <f>IF(paramètres!$B$28=1,(((SUM(Q1866:Z1866)/1.02)+SUM(AA1866:AB1866))+((SUM(AC1866:AN1866)/1.02)+SUM(AM1866:AN1866)))+AO1866+AP1866+AQ1866,SUM(Q1866:AN1866)+AO1866+AP1866+AQ1866)</f>
        <v>#VALUE!</v>
      </c>
    </row>
    <row r="1867" spans="1:44" x14ac:dyDescent="0.25">
      <c r="A1867" s="131"/>
      <c r="B1867" s="39"/>
      <c r="C1867" s="39"/>
      <c r="D1867" s="93"/>
      <c r="E1867" s="68"/>
      <c r="F1867" s="40"/>
      <c r="G1867" s="94"/>
      <c r="H1867" s="38"/>
      <c r="I1867" s="95"/>
      <c r="J1867" s="40"/>
      <c r="K1867" s="38"/>
      <c r="L1867" s="95"/>
      <c r="M1867" s="40"/>
      <c r="N1867" s="38"/>
      <c r="O1867" s="95"/>
      <c r="P1867" s="68"/>
      <c r="Q1867" s="226"/>
      <c r="R1867" s="227"/>
      <c r="S1867" s="227"/>
      <c r="T1867" s="227"/>
      <c r="U1867" s="227"/>
      <c r="V1867" s="227"/>
      <c r="W1867" s="227"/>
      <c r="X1867" s="227"/>
      <c r="Y1867" s="227"/>
      <c r="Z1867" s="227"/>
      <c r="AA1867" s="227"/>
      <c r="AB1867" s="228"/>
      <c r="AC1867" s="149">
        <f>IF($D1867="",0,IF($E1867="",0,IF(VLOOKUP($E1867,paramètres!$E$33:$F$44,2,FALSE)&lt;=VLOOKUP($AC$18,paramètres!$E$33:$F$44,2,FALSE),Q1867*$D1867,0)))</f>
        <v>0</v>
      </c>
      <c r="AD1867" s="13">
        <f>IF($D1867="",0,IF($E1867="",0,IF(VLOOKUP($E1867,paramètres!$E$33:$F$44,2,FALSE)&lt;=VLOOKUP($AD$18,paramètres!$E$33:$F$44,2,FALSE),R1867*$D1867,0)))</f>
        <v>0</v>
      </c>
      <c r="AE1867" s="13">
        <f>IF($D1867="",0,IF($E1867="",0,IF(VLOOKUP($E1867,paramètres!$E$33:$F$44,2,FALSE)&lt;=VLOOKUP($AE$18,paramètres!$E$33:$F$44,2,FALSE),S1867*$D1867,0)))</f>
        <v>0</v>
      </c>
      <c r="AF1867" s="13">
        <f>IF($D1867="",0,IF($E1867="",0,IF(VLOOKUP($E1867,paramètres!$E$33:$F$44,2,FALSE)&lt;=VLOOKUP($AF$18,paramètres!$E$33:$F$44,2,FALSE),T1867*$D1867,0)))</f>
        <v>0</v>
      </c>
      <c r="AG1867" s="13">
        <f>IF($D1867="",0,IF($E1867="",0,IF(VLOOKUP($E1867,paramètres!$E$33:$F$44,2,FALSE)&lt;=VLOOKUP($AG$18,paramètres!$E$33:$F$44,2,FALSE),U1867*$D1867,0)))</f>
        <v>0</v>
      </c>
      <c r="AH1867" s="13">
        <f>IF($D1867="",0,IF($E1867="",0,IF(VLOOKUP($E1867,paramètres!$E$33:$F$44,2,FALSE)&lt;=VLOOKUP($AH$18,paramètres!$E$33:$F$44,2,FALSE),V1867*$D1867,0)))</f>
        <v>0</v>
      </c>
      <c r="AI1867" s="13">
        <f>IF($D1867="",0,IF($E1867="",0,IF(VLOOKUP($E1867,paramètres!$E$33:$F$44,2,FALSE)&lt;=VLOOKUP($AI$18,paramètres!$E$33:$F$44,2,FALSE),W1867*$D1867,0)))</f>
        <v>0</v>
      </c>
      <c r="AJ1867" s="13">
        <f>IF($D1867="",0,IF($E1867="",0,IF(VLOOKUP($E1867,paramètres!$E$33:$F$44,2,FALSE)&lt;=VLOOKUP($AJ$18,paramètres!$E$33:$F$44,2,FALSE),X1867*$D1867,0)))</f>
        <v>0</v>
      </c>
      <c r="AK1867" s="13">
        <f>IF($D1867="",0,IF($E1867="",0,IF(VLOOKUP($E1867,paramètres!$E$33:$F$44,2,FALSE)&lt;=VLOOKUP($AK$18,paramètres!$E$33:$F$44,2,FALSE),Y1867*$D1867,0)))</f>
        <v>0</v>
      </c>
      <c r="AL1867" s="13">
        <f>IF($D1867="",0,IF($E1867="",0,IF(VLOOKUP($E1867,paramètres!$E$33:$F$44,2,FALSE)&lt;=VLOOKUP($AL$18,paramètres!$E$33:$F$44,2,FALSE),Z1867*$D1867,0)))</f>
        <v>0</v>
      </c>
      <c r="AM1867" s="13">
        <f>IF($D1867="",0,IF($E1867="",0,IF(VLOOKUP($E1867,paramètres!$E$33:$F$44,2,FALSE)&lt;=VLOOKUP($AM$18,paramètres!$E$33:$F$44,2,FALSE),AA1867*$D1867,0)))</f>
        <v>0</v>
      </c>
      <c r="AN1867" s="154">
        <f>IF($D1867="",0,IF($E1867="",0,IF(VLOOKUP($E1867,paramètres!$E$33:$F$44,2,FALSE)&lt;=VLOOKUP($AN$18,paramètres!$E$33:$F$44,2,FALSE),AB1867*$D1867,0)))</f>
        <v>0</v>
      </c>
      <c r="AO1867" s="149" t="str">
        <f>IF(paramètres!$B$28=1,((SUM(Q1867:Z1867)/1.02)+SUM(AA1867:AB1867))*0.0303/9*COUNT(Q1867:Y1867),IF(paramètres!$B$28=2,(SUM(Q1867:AB1867))*0.0303/9*COUNT(Q1867:Y1867),"Missing Delta option"))</f>
        <v>Missing Delta option</v>
      </c>
      <c r="AP1867" s="13" t="str">
        <f>IF(paramètres!$B$28=1,(((SUM(Q1867:Z1867)/1.02)+SUM(AA1867:AB1867))+((SUM(AC1867:AL1867)/1.02)+SUM(AM1867:AO1867)))*cotpatr,IF(paramètres!$B$28=2,(SUM(Q1867:AO1867)*cotpatr),"Missing Delta Option"))</f>
        <v>Missing Delta Option</v>
      </c>
      <c r="AQ1867" s="13" t="str" cm="1">
        <f t="array" ref="AQ1867">IF(paramètres!$B$28=1,(((SUM(Q1867:Z1867)/1.02)+SUM(AA1867:AB1867))+((SUM(AC1867:AN1867)/1.02)+SUM(AM1867:AN1867)))/12*pécule,IF(paramètres!$B$28=2,SUM(Q1867:AN1867)/12*pécule,"Missing Delta Option"))</f>
        <v>Missing Delta Option</v>
      </c>
      <c r="AR1867" s="132" t="e">
        <f>IF(paramètres!$B$28=1,(((SUM(Q1867:Z1867)/1.02)+SUM(AA1867:AB1867))+((SUM(AC1867:AN1867)/1.02)+SUM(AM1867:AN1867)))+AO1867+AP1867+AQ1867,SUM(Q1867:AN1867)+AO1867+AP1867+AQ1867)</f>
        <v>#VALUE!</v>
      </c>
    </row>
    <row r="1868" spans="1:44" x14ac:dyDescent="0.25">
      <c r="A1868" s="131"/>
      <c r="B1868" s="39"/>
      <c r="C1868" s="39"/>
      <c r="D1868" s="93"/>
      <c r="E1868" s="68"/>
      <c r="F1868" s="40"/>
      <c r="G1868" s="94"/>
      <c r="H1868" s="38"/>
      <c r="I1868" s="95"/>
      <c r="J1868" s="40"/>
      <c r="K1868" s="38"/>
      <c r="L1868" s="95"/>
      <c r="M1868" s="40"/>
      <c r="N1868" s="38"/>
      <c r="O1868" s="95"/>
      <c r="P1868" s="68"/>
      <c r="Q1868" s="226"/>
      <c r="R1868" s="227"/>
      <c r="S1868" s="227"/>
      <c r="T1868" s="227"/>
      <c r="U1868" s="227"/>
      <c r="V1868" s="227"/>
      <c r="W1868" s="227"/>
      <c r="X1868" s="227"/>
      <c r="Y1868" s="227"/>
      <c r="Z1868" s="227"/>
      <c r="AA1868" s="227"/>
      <c r="AB1868" s="228"/>
      <c r="AC1868" s="149">
        <f>IF($D1868="",0,IF($E1868="",0,IF(VLOOKUP($E1868,paramètres!$E$33:$F$44,2,FALSE)&lt;=VLOOKUP($AC$18,paramètres!$E$33:$F$44,2,FALSE),Q1868*$D1868,0)))</f>
        <v>0</v>
      </c>
      <c r="AD1868" s="13">
        <f>IF($D1868="",0,IF($E1868="",0,IF(VLOOKUP($E1868,paramètres!$E$33:$F$44,2,FALSE)&lt;=VLOOKUP($AD$18,paramètres!$E$33:$F$44,2,FALSE),R1868*$D1868,0)))</f>
        <v>0</v>
      </c>
      <c r="AE1868" s="13">
        <f>IF($D1868="",0,IF($E1868="",0,IF(VLOOKUP($E1868,paramètres!$E$33:$F$44,2,FALSE)&lt;=VLOOKUP($AE$18,paramètres!$E$33:$F$44,2,FALSE),S1868*$D1868,0)))</f>
        <v>0</v>
      </c>
      <c r="AF1868" s="13">
        <f>IF($D1868="",0,IF($E1868="",0,IF(VLOOKUP($E1868,paramètres!$E$33:$F$44,2,FALSE)&lt;=VLOOKUP($AF$18,paramètres!$E$33:$F$44,2,FALSE),T1868*$D1868,0)))</f>
        <v>0</v>
      </c>
      <c r="AG1868" s="13">
        <f>IF($D1868="",0,IF($E1868="",0,IF(VLOOKUP($E1868,paramètres!$E$33:$F$44,2,FALSE)&lt;=VLOOKUP($AG$18,paramètres!$E$33:$F$44,2,FALSE),U1868*$D1868,0)))</f>
        <v>0</v>
      </c>
      <c r="AH1868" s="13">
        <f>IF($D1868="",0,IF($E1868="",0,IF(VLOOKUP($E1868,paramètres!$E$33:$F$44,2,FALSE)&lt;=VLOOKUP($AH$18,paramètres!$E$33:$F$44,2,FALSE),V1868*$D1868,0)))</f>
        <v>0</v>
      </c>
      <c r="AI1868" s="13">
        <f>IF($D1868="",0,IF($E1868="",0,IF(VLOOKUP($E1868,paramètres!$E$33:$F$44,2,FALSE)&lt;=VLOOKUP($AI$18,paramètres!$E$33:$F$44,2,FALSE),W1868*$D1868,0)))</f>
        <v>0</v>
      </c>
      <c r="AJ1868" s="13">
        <f>IF($D1868="",0,IF($E1868="",0,IF(VLOOKUP($E1868,paramètres!$E$33:$F$44,2,FALSE)&lt;=VLOOKUP($AJ$18,paramètres!$E$33:$F$44,2,FALSE),X1868*$D1868,0)))</f>
        <v>0</v>
      </c>
      <c r="AK1868" s="13">
        <f>IF($D1868="",0,IF($E1868="",0,IF(VLOOKUP($E1868,paramètres!$E$33:$F$44,2,FALSE)&lt;=VLOOKUP($AK$18,paramètres!$E$33:$F$44,2,FALSE),Y1868*$D1868,0)))</f>
        <v>0</v>
      </c>
      <c r="AL1868" s="13">
        <f>IF($D1868="",0,IF($E1868="",0,IF(VLOOKUP($E1868,paramètres!$E$33:$F$44,2,FALSE)&lt;=VLOOKUP($AL$18,paramètres!$E$33:$F$44,2,FALSE),Z1868*$D1868,0)))</f>
        <v>0</v>
      </c>
      <c r="AM1868" s="13">
        <f>IF($D1868="",0,IF($E1868="",0,IF(VLOOKUP($E1868,paramètres!$E$33:$F$44,2,FALSE)&lt;=VLOOKUP($AM$18,paramètres!$E$33:$F$44,2,FALSE),AA1868*$D1868,0)))</f>
        <v>0</v>
      </c>
      <c r="AN1868" s="154">
        <f>IF($D1868="",0,IF($E1868="",0,IF(VLOOKUP($E1868,paramètres!$E$33:$F$44,2,FALSE)&lt;=VLOOKUP($AN$18,paramètres!$E$33:$F$44,2,FALSE),AB1868*$D1868,0)))</f>
        <v>0</v>
      </c>
      <c r="AO1868" s="149" t="str">
        <f>IF(paramètres!$B$28=1,((SUM(Q1868:Z1868)/1.02)+SUM(AA1868:AB1868))*0.0303/9*COUNT(Q1868:Y1868),IF(paramètres!$B$28=2,(SUM(Q1868:AB1868))*0.0303/9*COUNT(Q1868:Y1868),"Missing Delta option"))</f>
        <v>Missing Delta option</v>
      </c>
      <c r="AP1868" s="13" t="str">
        <f>IF(paramètres!$B$28=1,(((SUM(Q1868:Z1868)/1.02)+SUM(AA1868:AB1868))+((SUM(AC1868:AL1868)/1.02)+SUM(AM1868:AO1868)))*cotpatr,IF(paramètres!$B$28=2,(SUM(Q1868:AO1868)*cotpatr),"Missing Delta Option"))</f>
        <v>Missing Delta Option</v>
      </c>
      <c r="AQ1868" s="13" t="str" cm="1">
        <f t="array" ref="AQ1868">IF(paramètres!$B$28=1,(((SUM(Q1868:Z1868)/1.02)+SUM(AA1868:AB1868))+((SUM(AC1868:AN1868)/1.02)+SUM(AM1868:AN1868)))/12*pécule,IF(paramètres!$B$28=2,SUM(Q1868:AN1868)/12*pécule,"Missing Delta Option"))</f>
        <v>Missing Delta Option</v>
      </c>
      <c r="AR1868" s="132" t="e">
        <f>IF(paramètres!$B$28=1,(((SUM(Q1868:Z1868)/1.02)+SUM(AA1868:AB1868))+((SUM(AC1868:AN1868)/1.02)+SUM(AM1868:AN1868)))+AO1868+AP1868+AQ1868,SUM(Q1868:AN1868)+AO1868+AP1868+AQ1868)</f>
        <v>#VALUE!</v>
      </c>
    </row>
    <row r="1869" spans="1:44" x14ac:dyDescent="0.25">
      <c r="A1869" s="131"/>
      <c r="B1869" s="39"/>
      <c r="C1869" s="39"/>
      <c r="D1869" s="93"/>
      <c r="E1869" s="68"/>
      <c r="F1869" s="40"/>
      <c r="G1869" s="94"/>
      <c r="H1869" s="38"/>
      <c r="I1869" s="95"/>
      <c r="J1869" s="40"/>
      <c r="K1869" s="38"/>
      <c r="L1869" s="95"/>
      <c r="M1869" s="40"/>
      <c r="N1869" s="38"/>
      <c r="O1869" s="95"/>
      <c r="P1869" s="68"/>
      <c r="Q1869" s="226"/>
      <c r="R1869" s="227"/>
      <c r="S1869" s="227"/>
      <c r="T1869" s="227"/>
      <c r="U1869" s="227"/>
      <c r="V1869" s="227"/>
      <c r="W1869" s="227"/>
      <c r="X1869" s="227"/>
      <c r="Y1869" s="227"/>
      <c r="Z1869" s="227"/>
      <c r="AA1869" s="227"/>
      <c r="AB1869" s="228"/>
      <c r="AC1869" s="149">
        <f>IF($D1869="",0,IF($E1869="",0,IF(VLOOKUP($E1869,paramètres!$E$33:$F$44,2,FALSE)&lt;=VLOOKUP($AC$18,paramètres!$E$33:$F$44,2,FALSE),Q1869*$D1869,0)))</f>
        <v>0</v>
      </c>
      <c r="AD1869" s="13">
        <f>IF($D1869="",0,IF($E1869="",0,IF(VLOOKUP($E1869,paramètres!$E$33:$F$44,2,FALSE)&lt;=VLOOKUP($AD$18,paramètres!$E$33:$F$44,2,FALSE),R1869*$D1869,0)))</f>
        <v>0</v>
      </c>
      <c r="AE1869" s="13">
        <f>IF($D1869="",0,IF($E1869="",0,IF(VLOOKUP($E1869,paramètres!$E$33:$F$44,2,FALSE)&lt;=VLOOKUP($AE$18,paramètres!$E$33:$F$44,2,FALSE),S1869*$D1869,0)))</f>
        <v>0</v>
      </c>
      <c r="AF1869" s="13">
        <f>IF($D1869="",0,IF($E1869="",0,IF(VLOOKUP($E1869,paramètres!$E$33:$F$44,2,FALSE)&lt;=VLOOKUP($AF$18,paramètres!$E$33:$F$44,2,FALSE),T1869*$D1869,0)))</f>
        <v>0</v>
      </c>
      <c r="AG1869" s="13">
        <f>IF($D1869="",0,IF($E1869="",0,IF(VLOOKUP($E1869,paramètres!$E$33:$F$44,2,FALSE)&lt;=VLOOKUP($AG$18,paramètres!$E$33:$F$44,2,FALSE),U1869*$D1869,0)))</f>
        <v>0</v>
      </c>
      <c r="AH1869" s="13">
        <f>IF($D1869="",0,IF($E1869="",0,IF(VLOOKUP($E1869,paramètres!$E$33:$F$44,2,FALSE)&lt;=VLOOKUP($AH$18,paramètres!$E$33:$F$44,2,FALSE),V1869*$D1869,0)))</f>
        <v>0</v>
      </c>
      <c r="AI1869" s="13">
        <f>IF($D1869="",0,IF($E1869="",0,IF(VLOOKUP($E1869,paramètres!$E$33:$F$44,2,FALSE)&lt;=VLOOKUP($AI$18,paramètres!$E$33:$F$44,2,FALSE),W1869*$D1869,0)))</f>
        <v>0</v>
      </c>
      <c r="AJ1869" s="13">
        <f>IF($D1869="",0,IF($E1869="",0,IF(VLOOKUP($E1869,paramètres!$E$33:$F$44,2,FALSE)&lt;=VLOOKUP($AJ$18,paramètres!$E$33:$F$44,2,FALSE),X1869*$D1869,0)))</f>
        <v>0</v>
      </c>
      <c r="AK1869" s="13">
        <f>IF($D1869="",0,IF($E1869="",0,IF(VLOOKUP($E1869,paramètres!$E$33:$F$44,2,FALSE)&lt;=VLOOKUP($AK$18,paramètres!$E$33:$F$44,2,FALSE),Y1869*$D1869,0)))</f>
        <v>0</v>
      </c>
      <c r="AL1869" s="13">
        <f>IF($D1869="",0,IF($E1869="",0,IF(VLOOKUP($E1869,paramètres!$E$33:$F$44,2,FALSE)&lt;=VLOOKUP($AL$18,paramètres!$E$33:$F$44,2,FALSE),Z1869*$D1869,0)))</f>
        <v>0</v>
      </c>
      <c r="AM1869" s="13">
        <f>IF($D1869="",0,IF($E1869="",0,IF(VLOOKUP($E1869,paramètres!$E$33:$F$44,2,FALSE)&lt;=VLOOKUP($AM$18,paramètres!$E$33:$F$44,2,FALSE),AA1869*$D1869,0)))</f>
        <v>0</v>
      </c>
      <c r="AN1869" s="154">
        <f>IF($D1869="",0,IF($E1869="",0,IF(VLOOKUP($E1869,paramètres!$E$33:$F$44,2,FALSE)&lt;=VLOOKUP($AN$18,paramètres!$E$33:$F$44,2,FALSE),AB1869*$D1869,0)))</f>
        <v>0</v>
      </c>
      <c r="AO1869" s="149" t="str">
        <f>IF(paramètres!$B$28=1,((SUM(Q1869:Z1869)/1.02)+SUM(AA1869:AB1869))*0.0303/9*COUNT(Q1869:Y1869),IF(paramètres!$B$28=2,(SUM(Q1869:AB1869))*0.0303/9*COUNT(Q1869:Y1869),"Missing Delta option"))</f>
        <v>Missing Delta option</v>
      </c>
      <c r="AP1869" s="13" t="str">
        <f>IF(paramètres!$B$28=1,(((SUM(Q1869:Z1869)/1.02)+SUM(AA1869:AB1869))+((SUM(AC1869:AL1869)/1.02)+SUM(AM1869:AO1869)))*cotpatr,IF(paramètres!$B$28=2,(SUM(Q1869:AO1869)*cotpatr),"Missing Delta Option"))</f>
        <v>Missing Delta Option</v>
      </c>
      <c r="AQ1869" s="13" t="str" cm="1">
        <f t="array" ref="AQ1869">IF(paramètres!$B$28=1,(((SUM(Q1869:Z1869)/1.02)+SUM(AA1869:AB1869))+((SUM(AC1869:AN1869)/1.02)+SUM(AM1869:AN1869)))/12*pécule,IF(paramètres!$B$28=2,SUM(Q1869:AN1869)/12*pécule,"Missing Delta Option"))</f>
        <v>Missing Delta Option</v>
      </c>
      <c r="AR1869" s="132" t="e">
        <f>IF(paramètres!$B$28=1,(((SUM(Q1869:Z1869)/1.02)+SUM(AA1869:AB1869))+((SUM(AC1869:AN1869)/1.02)+SUM(AM1869:AN1869)))+AO1869+AP1869+AQ1869,SUM(Q1869:AN1869)+AO1869+AP1869+AQ1869)</f>
        <v>#VALUE!</v>
      </c>
    </row>
    <row r="1870" spans="1:44" x14ac:dyDescent="0.25">
      <c r="A1870" s="131"/>
      <c r="B1870" s="39"/>
      <c r="C1870" s="39"/>
      <c r="D1870" s="93"/>
      <c r="E1870" s="68"/>
      <c r="F1870" s="40"/>
      <c r="G1870" s="94"/>
      <c r="H1870" s="38"/>
      <c r="I1870" s="95"/>
      <c r="J1870" s="40"/>
      <c r="K1870" s="38"/>
      <c r="L1870" s="95"/>
      <c r="M1870" s="40"/>
      <c r="N1870" s="38"/>
      <c r="O1870" s="95"/>
      <c r="P1870" s="68"/>
      <c r="Q1870" s="226"/>
      <c r="R1870" s="227"/>
      <c r="S1870" s="227"/>
      <c r="T1870" s="227"/>
      <c r="U1870" s="227"/>
      <c r="V1870" s="227"/>
      <c r="W1870" s="227"/>
      <c r="X1870" s="227"/>
      <c r="Y1870" s="227"/>
      <c r="Z1870" s="227"/>
      <c r="AA1870" s="227"/>
      <c r="AB1870" s="228"/>
      <c r="AC1870" s="149">
        <f>IF($D1870="",0,IF($E1870="",0,IF(VLOOKUP($E1870,paramètres!$E$33:$F$44,2,FALSE)&lt;=VLOOKUP($AC$18,paramètres!$E$33:$F$44,2,FALSE),Q1870*$D1870,0)))</f>
        <v>0</v>
      </c>
      <c r="AD1870" s="13">
        <f>IF($D1870="",0,IF($E1870="",0,IF(VLOOKUP($E1870,paramètres!$E$33:$F$44,2,FALSE)&lt;=VLOOKUP($AD$18,paramètres!$E$33:$F$44,2,FALSE),R1870*$D1870,0)))</f>
        <v>0</v>
      </c>
      <c r="AE1870" s="13">
        <f>IF($D1870="",0,IF($E1870="",0,IF(VLOOKUP($E1870,paramètres!$E$33:$F$44,2,FALSE)&lt;=VLOOKUP($AE$18,paramètres!$E$33:$F$44,2,FALSE),S1870*$D1870,0)))</f>
        <v>0</v>
      </c>
      <c r="AF1870" s="13">
        <f>IF($D1870="",0,IF($E1870="",0,IF(VLOOKUP($E1870,paramètres!$E$33:$F$44,2,FALSE)&lt;=VLOOKUP($AF$18,paramètres!$E$33:$F$44,2,FALSE),T1870*$D1870,0)))</f>
        <v>0</v>
      </c>
      <c r="AG1870" s="13">
        <f>IF($D1870="",0,IF($E1870="",0,IF(VLOOKUP($E1870,paramètres!$E$33:$F$44,2,FALSE)&lt;=VLOOKUP($AG$18,paramètres!$E$33:$F$44,2,FALSE),U1870*$D1870,0)))</f>
        <v>0</v>
      </c>
      <c r="AH1870" s="13">
        <f>IF($D1870="",0,IF($E1870="",0,IF(VLOOKUP($E1870,paramètres!$E$33:$F$44,2,FALSE)&lt;=VLOOKUP($AH$18,paramètres!$E$33:$F$44,2,FALSE),V1870*$D1870,0)))</f>
        <v>0</v>
      </c>
      <c r="AI1870" s="13">
        <f>IF($D1870="",0,IF($E1870="",0,IF(VLOOKUP($E1870,paramètres!$E$33:$F$44,2,FALSE)&lt;=VLOOKUP($AI$18,paramètres!$E$33:$F$44,2,FALSE),W1870*$D1870,0)))</f>
        <v>0</v>
      </c>
      <c r="AJ1870" s="13">
        <f>IF($D1870="",0,IF($E1870="",0,IF(VLOOKUP($E1870,paramètres!$E$33:$F$44,2,FALSE)&lt;=VLOOKUP($AJ$18,paramètres!$E$33:$F$44,2,FALSE),X1870*$D1870,0)))</f>
        <v>0</v>
      </c>
      <c r="AK1870" s="13">
        <f>IF($D1870="",0,IF($E1870="",0,IF(VLOOKUP($E1870,paramètres!$E$33:$F$44,2,FALSE)&lt;=VLOOKUP($AK$18,paramètres!$E$33:$F$44,2,FALSE),Y1870*$D1870,0)))</f>
        <v>0</v>
      </c>
      <c r="AL1870" s="13">
        <f>IF($D1870="",0,IF($E1870="",0,IF(VLOOKUP($E1870,paramètres!$E$33:$F$44,2,FALSE)&lt;=VLOOKUP($AL$18,paramètres!$E$33:$F$44,2,FALSE),Z1870*$D1870,0)))</f>
        <v>0</v>
      </c>
      <c r="AM1870" s="13">
        <f>IF($D1870="",0,IF($E1870="",0,IF(VLOOKUP($E1870,paramètres!$E$33:$F$44,2,FALSE)&lt;=VLOOKUP($AM$18,paramètres!$E$33:$F$44,2,FALSE),AA1870*$D1870,0)))</f>
        <v>0</v>
      </c>
      <c r="AN1870" s="154">
        <f>IF($D1870="",0,IF($E1870="",0,IF(VLOOKUP($E1870,paramètres!$E$33:$F$44,2,FALSE)&lt;=VLOOKUP($AN$18,paramètres!$E$33:$F$44,2,FALSE),AB1870*$D1870,0)))</f>
        <v>0</v>
      </c>
      <c r="AO1870" s="149" t="str">
        <f>IF(paramètres!$B$28=1,((SUM(Q1870:Z1870)/1.02)+SUM(AA1870:AB1870))*0.0303/9*COUNT(Q1870:Y1870),IF(paramètres!$B$28=2,(SUM(Q1870:AB1870))*0.0303/9*COUNT(Q1870:Y1870),"Missing Delta option"))</f>
        <v>Missing Delta option</v>
      </c>
      <c r="AP1870" s="13" t="str">
        <f>IF(paramètres!$B$28=1,(((SUM(Q1870:Z1870)/1.02)+SUM(AA1870:AB1870))+((SUM(AC1870:AL1870)/1.02)+SUM(AM1870:AO1870)))*cotpatr,IF(paramètres!$B$28=2,(SUM(Q1870:AO1870)*cotpatr),"Missing Delta Option"))</f>
        <v>Missing Delta Option</v>
      </c>
      <c r="AQ1870" s="13" t="str" cm="1">
        <f t="array" ref="AQ1870">IF(paramètres!$B$28=1,(((SUM(Q1870:Z1870)/1.02)+SUM(AA1870:AB1870))+((SUM(AC1870:AN1870)/1.02)+SUM(AM1870:AN1870)))/12*pécule,IF(paramètres!$B$28=2,SUM(Q1870:AN1870)/12*pécule,"Missing Delta Option"))</f>
        <v>Missing Delta Option</v>
      </c>
      <c r="AR1870" s="132" t="e">
        <f>IF(paramètres!$B$28=1,(((SUM(Q1870:Z1870)/1.02)+SUM(AA1870:AB1870))+((SUM(AC1870:AN1870)/1.02)+SUM(AM1870:AN1870)))+AO1870+AP1870+AQ1870,SUM(Q1870:AN1870)+AO1870+AP1870+AQ1870)</f>
        <v>#VALUE!</v>
      </c>
    </row>
    <row r="1871" spans="1:44" x14ac:dyDescent="0.25">
      <c r="A1871" s="131"/>
      <c r="B1871" s="39"/>
      <c r="C1871" s="39"/>
      <c r="D1871" s="93"/>
      <c r="E1871" s="68"/>
      <c r="F1871" s="40"/>
      <c r="G1871" s="94"/>
      <c r="H1871" s="38"/>
      <c r="I1871" s="95"/>
      <c r="J1871" s="40"/>
      <c r="K1871" s="38"/>
      <c r="L1871" s="95"/>
      <c r="M1871" s="40"/>
      <c r="N1871" s="38"/>
      <c r="O1871" s="95"/>
      <c r="P1871" s="68"/>
      <c r="Q1871" s="226"/>
      <c r="R1871" s="227"/>
      <c r="S1871" s="227"/>
      <c r="T1871" s="227"/>
      <c r="U1871" s="227"/>
      <c r="V1871" s="227"/>
      <c r="W1871" s="227"/>
      <c r="X1871" s="227"/>
      <c r="Y1871" s="227"/>
      <c r="Z1871" s="227"/>
      <c r="AA1871" s="227"/>
      <c r="AB1871" s="228"/>
      <c r="AC1871" s="149">
        <f>IF($D1871="",0,IF($E1871="",0,IF(VLOOKUP($E1871,paramètres!$E$33:$F$44,2,FALSE)&lt;=VLOOKUP($AC$18,paramètres!$E$33:$F$44,2,FALSE),Q1871*$D1871,0)))</f>
        <v>0</v>
      </c>
      <c r="AD1871" s="13">
        <f>IF($D1871="",0,IF($E1871="",0,IF(VLOOKUP($E1871,paramètres!$E$33:$F$44,2,FALSE)&lt;=VLOOKUP($AD$18,paramètres!$E$33:$F$44,2,FALSE),R1871*$D1871,0)))</f>
        <v>0</v>
      </c>
      <c r="AE1871" s="13">
        <f>IF($D1871="",0,IF($E1871="",0,IF(VLOOKUP($E1871,paramètres!$E$33:$F$44,2,FALSE)&lt;=VLOOKUP($AE$18,paramètres!$E$33:$F$44,2,FALSE),S1871*$D1871,0)))</f>
        <v>0</v>
      </c>
      <c r="AF1871" s="13">
        <f>IF($D1871="",0,IF($E1871="",0,IF(VLOOKUP($E1871,paramètres!$E$33:$F$44,2,FALSE)&lt;=VLOOKUP($AF$18,paramètres!$E$33:$F$44,2,FALSE),T1871*$D1871,0)))</f>
        <v>0</v>
      </c>
      <c r="AG1871" s="13">
        <f>IF($D1871="",0,IF($E1871="",0,IF(VLOOKUP($E1871,paramètres!$E$33:$F$44,2,FALSE)&lt;=VLOOKUP($AG$18,paramètres!$E$33:$F$44,2,FALSE),U1871*$D1871,0)))</f>
        <v>0</v>
      </c>
      <c r="AH1871" s="13">
        <f>IF($D1871="",0,IF($E1871="",0,IF(VLOOKUP($E1871,paramètres!$E$33:$F$44,2,FALSE)&lt;=VLOOKUP($AH$18,paramètres!$E$33:$F$44,2,FALSE),V1871*$D1871,0)))</f>
        <v>0</v>
      </c>
      <c r="AI1871" s="13">
        <f>IF($D1871="",0,IF($E1871="",0,IF(VLOOKUP($E1871,paramètres!$E$33:$F$44,2,FALSE)&lt;=VLOOKUP($AI$18,paramètres!$E$33:$F$44,2,FALSE),W1871*$D1871,0)))</f>
        <v>0</v>
      </c>
      <c r="AJ1871" s="13">
        <f>IF($D1871="",0,IF($E1871="",0,IF(VLOOKUP($E1871,paramètres!$E$33:$F$44,2,FALSE)&lt;=VLOOKUP($AJ$18,paramètres!$E$33:$F$44,2,FALSE),X1871*$D1871,0)))</f>
        <v>0</v>
      </c>
      <c r="AK1871" s="13">
        <f>IF($D1871="",0,IF($E1871="",0,IF(VLOOKUP($E1871,paramètres!$E$33:$F$44,2,FALSE)&lt;=VLOOKUP($AK$18,paramètres!$E$33:$F$44,2,FALSE),Y1871*$D1871,0)))</f>
        <v>0</v>
      </c>
      <c r="AL1871" s="13">
        <f>IF($D1871="",0,IF($E1871="",0,IF(VLOOKUP($E1871,paramètres!$E$33:$F$44,2,FALSE)&lt;=VLOOKUP($AL$18,paramètres!$E$33:$F$44,2,FALSE),Z1871*$D1871,0)))</f>
        <v>0</v>
      </c>
      <c r="AM1871" s="13">
        <f>IF($D1871="",0,IF($E1871="",0,IF(VLOOKUP($E1871,paramètres!$E$33:$F$44,2,FALSE)&lt;=VLOOKUP($AM$18,paramètres!$E$33:$F$44,2,FALSE),AA1871*$D1871,0)))</f>
        <v>0</v>
      </c>
      <c r="AN1871" s="154">
        <f>IF($D1871="",0,IF($E1871="",0,IF(VLOOKUP($E1871,paramètres!$E$33:$F$44,2,FALSE)&lt;=VLOOKUP($AN$18,paramètres!$E$33:$F$44,2,FALSE),AB1871*$D1871,0)))</f>
        <v>0</v>
      </c>
      <c r="AO1871" s="149" t="str">
        <f>IF(paramètres!$B$28=1,((SUM(Q1871:Z1871)/1.02)+SUM(AA1871:AB1871))*0.0303/9*COUNT(Q1871:Y1871),IF(paramètres!$B$28=2,(SUM(Q1871:AB1871))*0.0303/9*COUNT(Q1871:Y1871),"Missing Delta option"))</f>
        <v>Missing Delta option</v>
      </c>
      <c r="AP1871" s="13" t="str">
        <f>IF(paramètres!$B$28=1,(((SUM(Q1871:Z1871)/1.02)+SUM(AA1871:AB1871))+((SUM(AC1871:AL1871)/1.02)+SUM(AM1871:AO1871)))*cotpatr,IF(paramètres!$B$28=2,(SUM(Q1871:AO1871)*cotpatr),"Missing Delta Option"))</f>
        <v>Missing Delta Option</v>
      </c>
      <c r="AQ1871" s="13" t="str" cm="1">
        <f t="array" ref="AQ1871">IF(paramètres!$B$28=1,(((SUM(Q1871:Z1871)/1.02)+SUM(AA1871:AB1871))+((SUM(AC1871:AN1871)/1.02)+SUM(AM1871:AN1871)))/12*pécule,IF(paramètres!$B$28=2,SUM(Q1871:AN1871)/12*pécule,"Missing Delta Option"))</f>
        <v>Missing Delta Option</v>
      </c>
      <c r="AR1871" s="132" t="e">
        <f>IF(paramètres!$B$28=1,(((SUM(Q1871:Z1871)/1.02)+SUM(AA1871:AB1871))+((SUM(AC1871:AN1871)/1.02)+SUM(AM1871:AN1871)))+AO1871+AP1871+AQ1871,SUM(Q1871:AN1871)+AO1871+AP1871+AQ1871)</f>
        <v>#VALUE!</v>
      </c>
    </row>
    <row r="1872" spans="1:44" x14ac:dyDescent="0.25">
      <c r="A1872" s="131"/>
      <c r="B1872" s="39"/>
      <c r="C1872" s="39"/>
      <c r="D1872" s="93"/>
      <c r="E1872" s="68"/>
      <c r="F1872" s="40"/>
      <c r="G1872" s="94"/>
      <c r="H1872" s="38"/>
      <c r="I1872" s="95"/>
      <c r="J1872" s="40"/>
      <c r="K1872" s="38"/>
      <c r="L1872" s="95"/>
      <c r="M1872" s="40"/>
      <c r="N1872" s="38"/>
      <c r="O1872" s="95"/>
      <c r="P1872" s="68"/>
      <c r="Q1872" s="226"/>
      <c r="R1872" s="227"/>
      <c r="S1872" s="227"/>
      <c r="T1872" s="227"/>
      <c r="U1872" s="227"/>
      <c r="V1872" s="227"/>
      <c r="W1872" s="227"/>
      <c r="X1872" s="227"/>
      <c r="Y1872" s="227"/>
      <c r="Z1872" s="227"/>
      <c r="AA1872" s="227"/>
      <c r="AB1872" s="228"/>
      <c r="AC1872" s="149">
        <f>IF($D1872="",0,IF($E1872="",0,IF(VLOOKUP($E1872,paramètres!$E$33:$F$44,2,FALSE)&lt;=VLOOKUP($AC$18,paramètres!$E$33:$F$44,2,FALSE),Q1872*$D1872,0)))</f>
        <v>0</v>
      </c>
      <c r="AD1872" s="13">
        <f>IF($D1872="",0,IF($E1872="",0,IF(VLOOKUP($E1872,paramètres!$E$33:$F$44,2,FALSE)&lt;=VLOOKUP($AD$18,paramètres!$E$33:$F$44,2,FALSE),R1872*$D1872,0)))</f>
        <v>0</v>
      </c>
      <c r="AE1872" s="13">
        <f>IF($D1872="",0,IF($E1872="",0,IF(VLOOKUP($E1872,paramètres!$E$33:$F$44,2,FALSE)&lt;=VLOOKUP($AE$18,paramètres!$E$33:$F$44,2,FALSE),S1872*$D1872,0)))</f>
        <v>0</v>
      </c>
      <c r="AF1872" s="13">
        <f>IF($D1872="",0,IF($E1872="",0,IF(VLOOKUP($E1872,paramètres!$E$33:$F$44,2,FALSE)&lt;=VLOOKUP($AF$18,paramètres!$E$33:$F$44,2,FALSE),T1872*$D1872,0)))</f>
        <v>0</v>
      </c>
      <c r="AG1872" s="13">
        <f>IF($D1872="",0,IF($E1872="",0,IF(VLOOKUP($E1872,paramètres!$E$33:$F$44,2,FALSE)&lt;=VLOOKUP($AG$18,paramètres!$E$33:$F$44,2,FALSE),U1872*$D1872,0)))</f>
        <v>0</v>
      </c>
      <c r="AH1872" s="13">
        <f>IF($D1872="",0,IF($E1872="",0,IF(VLOOKUP($E1872,paramètres!$E$33:$F$44,2,FALSE)&lt;=VLOOKUP($AH$18,paramètres!$E$33:$F$44,2,FALSE),V1872*$D1872,0)))</f>
        <v>0</v>
      </c>
      <c r="AI1872" s="13">
        <f>IF($D1872="",0,IF($E1872="",0,IF(VLOOKUP($E1872,paramètres!$E$33:$F$44,2,FALSE)&lt;=VLOOKUP($AI$18,paramètres!$E$33:$F$44,2,FALSE),W1872*$D1872,0)))</f>
        <v>0</v>
      </c>
      <c r="AJ1872" s="13">
        <f>IF($D1872="",0,IF($E1872="",0,IF(VLOOKUP($E1872,paramètres!$E$33:$F$44,2,FALSE)&lt;=VLOOKUP($AJ$18,paramètres!$E$33:$F$44,2,FALSE),X1872*$D1872,0)))</f>
        <v>0</v>
      </c>
      <c r="AK1872" s="13">
        <f>IF($D1872="",0,IF($E1872="",0,IF(VLOOKUP($E1872,paramètres!$E$33:$F$44,2,FALSE)&lt;=VLOOKUP($AK$18,paramètres!$E$33:$F$44,2,FALSE),Y1872*$D1872,0)))</f>
        <v>0</v>
      </c>
      <c r="AL1872" s="13">
        <f>IF($D1872="",0,IF($E1872="",0,IF(VLOOKUP($E1872,paramètres!$E$33:$F$44,2,FALSE)&lt;=VLOOKUP($AL$18,paramètres!$E$33:$F$44,2,FALSE),Z1872*$D1872,0)))</f>
        <v>0</v>
      </c>
      <c r="AM1872" s="13">
        <f>IF($D1872="",0,IF($E1872="",0,IF(VLOOKUP($E1872,paramètres!$E$33:$F$44,2,FALSE)&lt;=VLOOKUP($AM$18,paramètres!$E$33:$F$44,2,FALSE),AA1872*$D1872,0)))</f>
        <v>0</v>
      </c>
      <c r="AN1872" s="154">
        <f>IF($D1872="",0,IF($E1872="",0,IF(VLOOKUP($E1872,paramètres!$E$33:$F$44,2,FALSE)&lt;=VLOOKUP($AN$18,paramètres!$E$33:$F$44,2,FALSE),AB1872*$D1872,0)))</f>
        <v>0</v>
      </c>
      <c r="AO1872" s="149" t="str">
        <f>IF(paramètres!$B$28=1,((SUM(Q1872:Z1872)/1.02)+SUM(AA1872:AB1872))*0.0303/9*COUNT(Q1872:Y1872),IF(paramètres!$B$28=2,(SUM(Q1872:AB1872))*0.0303/9*COUNT(Q1872:Y1872),"Missing Delta option"))</f>
        <v>Missing Delta option</v>
      </c>
      <c r="AP1872" s="13" t="str">
        <f>IF(paramètres!$B$28=1,(((SUM(Q1872:Z1872)/1.02)+SUM(AA1872:AB1872))+((SUM(AC1872:AL1872)/1.02)+SUM(AM1872:AO1872)))*cotpatr,IF(paramètres!$B$28=2,(SUM(Q1872:AO1872)*cotpatr),"Missing Delta Option"))</f>
        <v>Missing Delta Option</v>
      </c>
      <c r="AQ1872" s="13" t="str" cm="1">
        <f t="array" ref="AQ1872">IF(paramètres!$B$28=1,(((SUM(Q1872:Z1872)/1.02)+SUM(AA1872:AB1872))+((SUM(AC1872:AN1872)/1.02)+SUM(AM1872:AN1872)))/12*pécule,IF(paramètres!$B$28=2,SUM(Q1872:AN1872)/12*pécule,"Missing Delta Option"))</f>
        <v>Missing Delta Option</v>
      </c>
      <c r="AR1872" s="132" t="e">
        <f>IF(paramètres!$B$28=1,(((SUM(Q1872:Z1872)/1.02)+SUM(AA1872:AB1872))+((SUM(AC1872:AN1872)/1.02)+SUM(AM1872:AN1872)))+AO1872+AP1872+AQ1872,SUM(Q1872:AN1872)+AO1872+AP1872+AQ1872)</f>
        <v>#VALUE!</v>
      </c>
    </row>
    <row r="1873" spans="1:44" x14ac:dyDescent="0.25">
      <c r="A1873" s="131"/>
      <c r="B1873" s="39"/>
      <c r="C1873" s="39"/>
      <c r="D1873" s="93"/>
      <c r="E1873" s="68"/>
      <c r="F1873" s="40"/>
      <c r="G1873" s="94"/>
      <c r="H1873" s="38"/>
      <c r="I1873" s="95"/>
      <c r="J1873" s="40"/>
      <c r="K1873" s="38"/>
      <c r="L1873" s="95"/>
      <c r="M1873" s="40"/>
      <c r="N1873" s="38"/>
      <c r="O1873" s="95"/>
      <c r="P1873" s="68"/>
      <c r="Q1873" s="226"/>
      <c r="R1873" s="227"/>
      <c r="S1873" s="227"/>
      <c r="T1873" s="227"/>
      <c r="U1873" s="227"/>
      <c r="V1873" s="227"/>
      <c r="W1873" s="227"/>
      <c r="X1873" s="227"/>
      <c r="Y1873" s="227"/>
      <c r="Z1873" s="227"/>
      <c r="AA1873" s="227"/>
      <c r="AB1873" s="228"/>
      <c r="AC1873" s="149">
        <f>IF($D1873="",0,IF($E1873="",0,IF(VLOOKUP($E1873,paramètres!$E$33:$F$44,2,FALSE)&lt;=VLOOKUP($AC$18,paramètres!$E$33:$F$44,2,FALSE),Q1873*$D1873,0)))</f>
        <v>0</v>
      </c>
      <c r="AD1873" s="13">
        <f>IF($D1873="",0,IF($E1873="",0,IF(VLOOKUP($E1873,paramètres!$E$33:$F$44,2,FALSE)&lt;=VLOOKUP($AD$18,paramètres!$E$33:$F$44,2,FALSE),R1873*$D1873,0)))</f>
        <v>0</v>
      </c>
      <c r="AE1873" s="13">
        <f>IF($D1873="",0,IF($E1873="",0,IF(VLOOKUP($E1873,paramètres!$E$33:$F$44,2,FALSE)&lt;=VLOOKUP($AE$18,paramètres!$E$33:$F$44,2,FALSE),S1873*$D1873,0)))</f>
        <v>0</v>
      </c>
      <c r="AF1873" s="13">
        <f>IF($D1873="",0,IF($E1873="",0,IF(VLOOKUP($E1873,paramètres!$E$33:$F$44,2,FALSE)&lt;=VLOOKUP($AF$18,paramètres!$E$33:$F$44,2,FALSE),T1873*$D1873,0)))</f>
        <v>0</v>
      </c>
      <c r="AG1873" s="13">
        <f>IF($D1873="",0,IF($E1873="",0,IF(VLOOKUP($E1873,paramètres!$E$33:$F$44,2,FALSE)&lt;=VLOOKUP($AG$18,paramètres!$E$33:$F$44,2,FALSE),U1873*$D1873,0)))</f>
        <v>0</v>
      </c>
      <c r="AH1873" s="13">
        <f>IF($D1873="",0,IF($E1873="",0,IF(VLOOKUP($E1873,paramètres!$E$33:$F$44,2,FALSE)&lt;=VLOOKUP($AH$18,paramètres!$E$33:$F$44,2,FALSE),V1873*$D1873,0)))</f>
        <v>0</v>
      </c>
      <c r="AI1873" s="13">
        <f>IF($D1873="",0,IF($E1873="",0,IF(VLOOKUP($E1873,paramètres!$E$33:$F$44,2,FALSE)&lt;=VLOOKUP($AI$18,paramètres!$E$33:$F$44,2,FALSE),W1873*$D1873,0)))</f>
        <v>0</v>
      </c>
      <c r="AJ1873" s="13">
        <f>IF($D1873="",0,IF($E1873="",0,IF(VLOOKUP($E1873,paramètres!$E$33:$F$44,2,FALSE)&lt;=VLOOKUP($AJ$18,paramètres!$E$33:$F$44,2,FALSE),X1873*$D1873,0)))</f>
        <v>0</v>
      </c>
      <c r="AK1873" s="13">
        <f>IF($D1873="",0,IF($E1873="",0,IF(VLOOKUP($E1873,paramètres!$E$33:$F$44,2,FALSE)&lt;=VLOOKUP($AK$18,paramètres!$E$33:$F$44,2,FALSE),Y1873*$D1873,0)))</f>
        <v>0</v>
      </c>
      <c r="AL1873" s="13">
        <f>IF($D1873="",0,IF($E1873="",0,IF(VLOOKUP($E1873,paramètres!$E$33:$F$44,2,FALSE)&lt;=VLOOKUP($AL$18,paramètres!$E$33:$F$44,2,FALSE),Z1873*$D1873,0)))</f>
        <v>0</v>
      </c>
      <c r="AM1873" s="13">
        <f>IF($D1873="",0,IF($E1873="",0,IF(VLOOKUP($E1873,paramètres!$E$33:$F$44,2,FALSE)&lt;=VLOOKUP($AM$18,paramètres!$E$33:$F$44,2,FALSE),AA1873*$D1873,0)))</f>
        <v>0</v>
      </c>
      <c r="AN1873" s="154">
        <f>IF($D1873="",0,IF($E1873="",0,IF(VLOOKUP($E1873,paramètres!$E$33:$F$44,2,FALSE)&lt;=VLOOKUP($AN$18,paramètres!$E$33:$F$44,2,FALSE),AB1873*$D1873,0)))</f>
        <v>0</v>
      </c>
      <c r="AO1873" s="149" t="str">
        <f>IF(paramètres!$B$28=1,((SUM(Q1873:Z1873)/1.02)+SUM(AA1873:AB1873))*0.0303/9*COUNT(Q1873:Y1873),IF(paramètres!$B$28=2,(SUM(Q1873:AB1873))*0.0303/9*COUNT(Q1873:Y1873),"Missing Delta option"))</f>
        <v>Missing Delta option</v>
      </c>
      <c r="AP1873" s="13" t="str">
        <f>IF(paramètres!$B$28=1,(((SUM(Q1873:Z1873)/1.02)+SUM(AA1873:AB1873))+((SUM(AC1873:AL1873)/1.02)+SUM(AM1873:AO1873)))*cotpatr,IF(paramètres!$B$28=2,(SUM(Q1873:AO1873)*cotpatr),"Missing Delta Option"))</f>
        <v>Missing Delta Option</v>
      </c>
      <c r="AQ1873" s="13" t="str" cm="1">
        <f t="array" ref="AQ1873">IF(paramètres!$B$28=1,(((SUM(Q1873:Z1873)/1.02)+SUM(AA1873:AB1873))+((SUM(AC1873:AN1873)/1.02)+SUM(AM1873:AN1873)))/12*pécule,IF(paramètres!$B$28=2,SUM(Q1873:AN1873)/12*pécule,"Missing Delta Option"))</f>
        <v>Missing Delta Option</v>
      </c>
      <c r="AR1873" s="132" t="e">
        <f>IF(paramètres!$B$28=1,(((SUM(Q1873:Z1873)/1.02)+SUM(AA1873:AB1873))+((SUM(AC1873:AN1873)/1.02)+SUM(AM1873:AN1873)))+AO1873+AP1873+AQ1873,SUM(Q1873:AN1873)+AO1873+AP1873+AQ1873)</f>
        <v>#VALUE!</v>
      </c>
    </row>
    <row r="1874" spans="1:44" x14ac:dyDescent="0.25">
      <c r="A1874" s="131"/>
      <c r="B1874" s="39"/>
      <c r="C1874" s="39"/>
      <c r="D1874" s="93"/>
      <c r="E1874" s="68"/>
      <c r="F1874" s="40"/>
      <c r="G1874" s="94"/>
      <c r="H1874" s="38"/>
      <c r="I1874" s="95"/>
      <c r="J1874" s="40"/>
      <c r="K1874" s="38"/>
      <c r="L1874" s="95"/>
      <c r="M1874" s="40"/>
      <c r="N1874" s="38"/>
      <c r="O1874" s="95"/>
      <c r="P1874" s="68"/>
      <c r="Q1874" s="226"/>
      <c r="R1874" s="227"/>
      <c r="S1874" s="227"/>
      <c r="T1874" s="227"/>
      <c r="U1874" s="227"/>
      <c r="V1874" s="227"/>
      <c r="W1874" s="227"/>
      <c r="X1874" s="227"/>
      <c r="Y1874" s="227"/>
      <c r="Z1874" s="227"/>
      <c r="AA1874" s="227"/>
      <c r="AB1874" s="228"/>
      <c r="AC1874" s="149">
        <f>IF($D1874="",0,IF($E1874="",0,IF(VLOOKUP($E1874,paramètres!$E$33:$F$44,2,FALSE)&lt;=VLOOKUP($AC$18,paramètres!$E$33:$F$44,2,FALSE),Q1874*$D1874,0)))</f>
        <v>0</v>
      </c>
      <c r="AD1874" s="13">
        <f>IF($D1874="",0,IF($E1874="",0,IF(VLOOKUP($E1874,paramètres!$E$33:$F$44,2,FALSE)&lt;=VLOOKUP($AD$18,paramètres!$E$33:$F$44,2,FALSE),R1874*$D1874,0)))</f>
        <v>0</v>
      </c>
      <c r="AE1874" s="13">
        <f>IF($D1874="",0,IF($E1874="",0,IF(VLOOKUP($E1874,paramètres!$E$33:$F$44,2,FALSE)&lt;=VLOOKUP($AE$18,paramètres!$E$33:$F$44,2,FALSE),S1874*$D1874,0)))</f>
        <v>0</v>
      </c>
      <c r="AF1874" s="13">
        <f>IF($D1874="",0,IF($E1874="",0,IF(VLOOKUP($E1874,paramètres!$E$33:$F$44,2,FALSE)&lt;=VLOOKUP($AF$18,paramètres!$E$33:$F$44,2,FALSE),T1874*$D1874,0)))</f>
        <v>0</v>
      </c>
      <c r="AG1874" s="13">
        <f>IF($D1874="",0,IF($E1874="",0,IF(VLOOKUP($E1874,paramètres!$E$33:$F$44,2,FALSE)&lt;=VLOOKUP($AG$18,paramètres!$E$33:$F$44,2,FALSE),U1874*$D1874,0)))</f>
        <v>0</v>
      </c>
      <c r="AH1874" s="13">
        <f>IF($D1874="",0,IF($E1874="",0,IF(VLOOKUP($E1874,paramètres!$E$33:$F$44,2,FALSE)&lt;=VLOOKUP($AH$18,paramètres!$E$33:$F$44,2,FALSE),V1874*$D1874,0)))</f>
        <v>0</v>
      </c>
      <c r="AI1874" s="13">
        <f>IF($D1874="",0,IF($E1874="",0,IF(VLOOKUP($E1874,paramètres!$E$33:$F$44,2,FALSE)&lt;=VLOOKUP($AI$18,paramètres!$E$33:$F$44,2,FALSE),W1874*$D1874,0)))</f>
        <v>0</v>
      </c>
      <c r="AJ1874" s="13">
        <f>IF($D1874="",0,IF($E1874="",0,IF(VLOOKUP($E1874,paramètres!$E$33:$F$44,2,FALSE)&lt;=VLOOKUP($AJ$18,paramètres!$E$33:$F$44,2,FALSE),X1874*$D1874,0)))</f>
        <v>0</v>
      </c>
      <c r="AK1874" s="13">
        <f>IF($D1874="",0,IF($E1874="",0,IF(VLOOKUP($E1874,paramètres!$E$33:$F$44,2,FALSE)&lt;=VLOOKUP($AK$18,paramètres!$E$33:$F$44,2,FALSE),Y1874*$D1874,0)))</f>
        <v>0</v>
      </c>
      <c r="AL1874" s="13">
        <f>IF($D1874="",0,IF($E1874="",0,IF(VLOOKUP($E1874,paramètres!$E$33:$F$44,2,FALSE)&lt;=VLOOKUP($AL$18,paramètres!$E$33:$F$44,2,FALSE),Z1874*$D1874,0)))</f>
        <v>0</v>
      </c>
      <c r="AM1874" s="13">
        <f>IF($D1874="",0,IF($E1874="",0,IF(VLOOKUP($E1874,paramètres!$E$33:$F$44,2,FALSE)&lt;=VLOOKUP($AM$18,paramètres!$E$33:$F$44,2,FALSE),AA1874*$D1874,0)))</f>
        <v>0</v>
      </c>
      <c r="AN1874" s="154">
        <f>IF($D1874="",0,IF($E1874="",0,IF(VLOOKUP($E1874,paramètres!$E$33:$F$44,2,FALSE)&lt;=VLOOKUP($AN$18,paramètres!$E$33:$F$44,2,FALSE),AB1874*$D1874,0)))</f>
        <v>0</v>
      </c>
      <c r="AO1874" s="149" t="str">
        <f>IF(paramètres!$B$28=1,((SUM(Q1874:Z1874)/1.02)+SUM(AA1874:AB1874))*0.0303/9*COUNT(Q1874:Y1874),IF(paramètres!$B$28=2,(SUM(Q1874:AB1874))*0.0303/9*COUNT(Q1874:Y1874),"Missing Delta option"))</f>
        <v>Missing Delta option</v>
      </c>
      <c r="AP1874" s="13" t="str">
        <f>IF(paramètres!$B$28=1,(((SUM(Q1874:Z1874)/1.02)+SUM(AA1874:AB1874))+((SUM(AC1874:AL1874)/1.02)+SUM(AM1874:AO1874)))*cotpatr,IF(paramètres!$B$28=2,(SUM(Q1874:AO1874)*cotpatr),"Missing Delta Option"))</f>
        <v>Missing Delta Option</v>
      </c>
      <c r="AQ1874" s="13" t="str" cm="1">
        <f t="array" ref="AQ1874">IF(paramètres!$B$28=1,(((SUM(Q1874:Z1874)/1.02)+SUM(AA1874:AB1874))+((SUM(AC1874:AN1874)/1.02)+SUM(AM1874:AN1874)))/12*pécule,IF(paramètres!$B$28=2,SUM(Q1874:AN1874)/12*pécule,"Missing Delta Option"))</f>
        <v>Missing Delta Option</v>
      </c>
      <c r="AR1874" s="132" t="e">
        <f>IF(paramètres!$B$28=1,(((SUM(Q1874:Z1874)/1.02)+SUM(AA1874:AB1874))+((SUM(AC1874:AN1874)/1.02)+SUM(AM1874:AN1874)))+AO1874+AP1874+AQ1874,SUM(Q1874:AN1874)+AO1874+AP1874+AQ1874)</f>
        <v>#VALUE!</v>
      </c>
    </row>
    <row r="1875" spans="1:44" x14ac:dyDescent="0.25">
      <c r="A1875" s="131"/>
      <c r="B1875" s="39"/>
      <c r="C1875" s="39"/>
      <c r="D1875" s="93"/>
      <c r="E1875" s="68"/>
      <c r="F1875" s="40"/>
      <c r="G1875" s="94"/>
      <c r="H1875" s="38"/>
      <c r="I1875" s="95"/>
      <c r="J1875" s="40"/>
      <c r="K1875" s="38"/>
      <c r="L1875" s="95"/>
      <c r="M1875" s="40"/>
      <c r="N1875" s="38"/>
      <c r="O1875" s="95"/>
      <c r="P1875" s="68"/>
      <c r="Q1875" s="226"/>
      <c r="R1875" s="227"/>
      <c r="S1875" s="227"/>
      <c r="T1875" s="227"/>
      <c r="U1875" s="227"/>
      <c r="V1875" s="227"/>
      <c r="W1875" s="227"/>
      <c r="X1875" s="227"/>
      <c r="Y1875" s="227"/>
      <c r="Z1875" s="227"/>
      <c r="AA1875" s="227"/>
      <c r="AB1875" s="228"/>
      <c r="AC1875" s="149">
        <f>IF($D1875="",0,IF($E1875="",0,IF(VLOOKUP($E1875,paramètres!$E$33:$F$44,2,FALSE)&lt;=VLOOKUP($AC$18,paramètres!$E$33:$F$44,2,FALSE),Q1875*$D1875,0)))</f>
        <v>0</v>
      </c>
      <c r="AD1875" s="13">
        <f>IF($D1875="",0,IF($E1875="",0,IF(VLOOKUP($E1875,paramètres!$E$33:$F$44,2,FALSE)&lt;=VLOOKUP($AD$18,paramètres!$E$33:$F$44,2,FALSE),R1875*$D1875,0)))</f>
        <v>0</v>
      </c>
      <c r="AE1875" s="13">
        <f>IF($D1875="",0,IF($E1875="",0,IF(VLOOKUP($E1875,paramètres!$E$33:$F$44,2,FALSE)&lt;=VLOOKUP($AE$18,paramètres!$E$33:$F$44,2,FALSE),S1875*$D1875,0)))</f>
        <v>0</v>
      </c>
      <c r="AF1875" s="13">
        <f>IF($D1875="",0,IF($E1875="",0,IF(VLOOKUP($E1875,paramètres!$E$33:$F$44,2,FALSE)&lt;=VLOOKUP($AF$18,paramètres!$E$33:$F$44,2,FALSE),T1875*$D1875,0)))</f>
        <v>0</v>
      </c>
      <c r="AG1875" s="13">
        <f>IF($D1875="",0,IF($E1875="",0,IF(VLOOKUP($E1875,paramètres!$E$33:$F$44,2,FALSE)&lt;=VLOOKUP($AG$18,paramètres!$E$33:$F$44,2,FALSE),U1875*$D1875,0)))</f>
        <v>0</v>
      </c>
      <c r="AH1875" s="13">
        <f>IF($D1875="",0,IF($E1875="",0,IF(VLOOKUP($E1875,paramètres!$E$33:$F$44,2,FALSE)&lt;=VLOOKUP($AH$18,paramètres!$E$33:$F$44,2,FALSE),V1875*$D1875,0)))</f>
        <v>0</v>
      </c>
      <c r="AI1875" s="13">
        <f>IF($D1875="",0,IF($E1875="",0,IF(VLOOKUP($E1875,paramètres!$E$33:$F$44,2,FALSE)&lt;=VLOOKUP($AI$18,paramètres!$E$33:$F$44,2,FALSE),W1875*$D1875,0)))</f>
        <v>0</v>
      </c>
      <c r="AJ1875" s="13">
        <f>IF($D1875="",0,IF($E1875="",0,IF(VLOOKUP($E1875,paramètres!$E$33:$F$44,2,FALSE)&lt;=VLOOKUP($AJ$18,paramètres!$E$33:$F$44,2,FALSE),X1875*$D1875,0)))</f>
        <v>0</v>
      </c>
      <c r="AK1875" s="13">
        <f>IF($D1875="",0,IF($E1875="",0,IF(VLOOKUP($E1875,paramètres!$E$33:$F$44,2,FALSE)&lt;=VLOOKUP($AK$18,paramètres!$E$33:$F$44,2,FALSE),Y1875*$D1875,0)))</f>
        <v>0</v>
      </c>
      <c r="AL1875" s="13">
        <f>IF($D1875="",0,IF($E1875="",0,IF(VLOOKUP($E1875,paramètres!$E$33:$F$44,2,FALSE)&lt;=VLOOKUP($AL$18,paramètres!$E$33:$F$44,2,FALSE),Z1875*$D1875,0)))</f>
        <v>0</v>
      </c>
      <c r="AM1875" s="13">
        <f>IF($D1875="",0,IF($E1875="",0,IF(VLOOKUP($E1875,paramètres!$E$33:$F$44,2,FALSE)&lt;=VLOOKUP($AM$18,paramètres!$E$33:$F$44,2,FALSE),AA1875*$D1875,0)))</f>
        <v>0</v>
      </c>
      <c r="AN1875" s="154">
        <f>IF($D1875="",0,IF($E1875="",0,IF(VLOOKUP($E1875,paramètres!$E$33:$F$44,2,FALSE)&lt;=VLOOKUP($AN$18,paramètres!$E$33:$F$44,2,FALSE),AB1875*$D1875,0)))</f>
        <v>0</v>
      </c>
      <c r="AO1875" s="149" t="str">
        <f>IF(paramètres!$B$28=1,((SUM(Q1875:Z1875)/1.02)+SUM(AA1875:AB1875))*0.0303/9*COUNT(Q1875:Y1875),IF(paramètres!$B$28=2,(SUM(Q1875:AB1875))*0.0303/9*COUNT(Q1875:Y1875),"Missing Delta option"))</f>
        <v>Missing Delta option</v>
      </c>
      <c r="AP1875" s="13" t="str">
        <f>IF(paramètres!$B$28=1,(((SUM(Q1875:Z1875)/1.02)+SUM(AA1875:AB1875))+((SUM(AC1875:AL1875)/1.02)+SUM(AM1875:AO1875)))*cotpatr,IF(paramètres!$B$28=2,(SUM(Q1875:AO1875)*cotpatr),"Missing Delta Option"))</f>
        <v>Missing Delta Option</v>
      </c>
      <c r="AQ1875" s="13" t="str" cm="1">
        <f t="array" ref="AQ1875">IF(paramètres!$B$28=1,(((SUM(Q1875:Z1875)/1.02)+SUM(AA1875:AB1875))+((SUM(AC1875:AN1875)/1.02)+SUM(AM1875:AN1875)))/12*pécule,IF(paramètres!$B$28=2,SUM(Q1875:AN1875)/12*pécule,"Missing Delta Option"))</f>
        <v>Missing Delta Option</v>
      </c>
      <c r="AR1875" s="132" t="e">
        <f>IF(paramètres!$B$28=1,(((SUM(Q1875:Z1875)/1.02)+SUM(AA1875:AB1875))+((SUM(AC1875:AN1875)/1.02)+SUM(AM1875:AN1875)))+AO1875+AP1875+AQ1875,SUM(Q1875:AN1875)+AO1875+AP1875+AQ1875)</f>
        <v>#VALUE!</v>
      </c>
    </row>
    <row r="1876" spans="1:44" x14ac:dyDescent="0.25">
      <c r="A1876" s="131"/>
      <c r="B1876" s="39"/>
      <c r="C1876" s="39"/>
      <c r="D1876" s="93"/>
      <c r="E1876" s="68"/>
      <c r="F1876" s="40"/>
      <c r="G1876" s="94"/>
      <c r="H1876" s="38"/>
      <c r="I1876" s="95"/>
      <c r="J1876" s="40"/>
      <c r="K1876" s="38"/>
      <c r="L1876" s="95"/>
      <c r="M1876" s="40"/>
      <c r="N1876" s="38"/>
      <c r="O1876" s="95"/>
      <c r="P1876" s="68"/>
      <c r="Q1876" s="226"/>
      <c r="R1876" s="227"/>
      <c r="S1876" s="227"/>
      <c r="T1876" s="227"/>
      <c r="U1876" s="227"/>
      <c r="V1876" s="227"/>
      <c r="W1876" s="227"/>
      <c r="X1876" s="227"/>
      <c r="Y1876" s="227"/>
      <c r="Z1876" s="227"/>
      <c r="AA1876" s="227"/>
      <c r="AB1876" s="228"/>
      <c r="AC1876" s="149">
        <f>IF($D1876="",0,IF($E1876="",0,IF(VLOOKUP($E1876,paramètres!$E$33:$F$44,2,FALSE)&lt;=VLOOKUP($AC$18,paramètres!$E$33:$F$44,2,FALSE),Q1876*$D1876,0)))</f>
        <v>0</v>
      </c>
      <c r="AD1876" s="13">
        <f>IF($D1876="",0,IF($E1876="",0,IF(VLOOKUP($E1876,paramètres!$E$33:$F$44,2,FALSE)&lt;=VLOOKUP($AD$18,paramètres!$E$33:$F$44,2,FALSE),R1876*$D1876,0)))</f>
        <v>0</v>
      </c>
      <c r="AE1876" s="13">
        <f>IF($D1876="",0,IF($E1876="",0,IF(VLOOKUP($E1876,paramètres!$E$33:$F$44,2,FALSE)&lt;=VLOOKUP($AE$18,paramètres!$E$33:$F$44,2,FALSE),S1876*$D1876,0)))</f>
        <v>0</v>
      </c>
      <c r="AF1876" s="13">
        <f>IF($D1876="",0,IF($E1876="",0,IF(VLOOKUP($E1876,paramètres!$E$33:$F$44,2,FALSE)&lt;=VLOOKUP($AF$18,paramètres!$E$33:$F$44,2,FALSE),T1876*$D1876,0)))</f>
        <v>0</v>
      </c>
      <c r="AG1876" s="13">
        <f>IF($D1876="",0,IF($E1876="",0,IF(VLOOKUP($E1876,paramètres!$E$33:$F$44,2,FALSE)&lt;=VLOOKUP($AG$18,paramètres!$E$33:$F$44,2,FALSE),U1876*$D1876,0)))</f>
        <v>0</v>
      </c>
      <c r="AH1876" s="13">
        <f>IF($D1876="",0,IF($E1876="",0,IF(VLOOKUP($E1876,paramètres!$E$33:$F$44,2,FALSE)&lt;=VLOOKUP($AH$18,paramètres!$E$33:$F$44,2,FALSE),V1876*$D1876,0)))</f>
        <v>0</v>
      </c>
      <c r="AI1876" s="13">
        <f>IF($D1876="",0,IF($E1876="",0,IF(VLOOKUP($E1876,paramètres!$E$33:$F$44,2,FALSE)&lt;=VLOOKUP($AI$18,paramètres!$E$33:$F$44,2,FALSE),W1876*$D1876,0)))</f>
        <v>0</v>
      </c>
      <c r="AJ1876" s="13">
        <f>IF($D1876="",0,IF($E1876="",0,IF(VLOOKUP($E1876,paramètres!$E$33:$F$44,2,FALSE)&lt;=VLOOKUP($AJ$18,paramètres!$E$33:$F$44,2,FALSE),X1876*$D1876,0)))</f>
        <v>0</v>
      </c>
      <c r="AK1876" s="13">
        <f>IF($D1876="",0,IF($E1876="",0,IF(VLOOKUP($E1876,paramètres!$E$33:$F$44,2,FALSE)&lt;=VLOOKUP($AK$18,paramètres!$E$33:$F$44,2,FALSE),Y1876*$D1876,0)))</f>
        <v>0</v>
      </c>
      <c r="AL1876" s="13">
        <f>IF($D1876="",0,IF($E1876="",0,IF(VLOOKUP($E1876,paramètres!$E$33:$F$44,2,FALSE)&lt;=VLOOKUP($AL$18,paramètres!$E$33:$F$44,2,FALSE),Z1876*$D1876,0)))</f>
        <v>0</v>
      </c>
      <c r="AM1876" s="13">
        <f>IF($D1876="",0,IF($E1876="",0,IF(VLOOKUP($E1876,paramètres!$E$33:$F$44,2,FALSE)&lt;=VLOOKUP($AM$18,paramètres!$E$33:$F$44,2,FALSE),AA1876*$D1876,0)))</f>
        <v>0</v>
      </c>
      <c r="AN1876" s="154">
        <f>IF($D1876="",0,IF($E1876="",0,IF(VLOOKUP($E1876,paramètres!$E$33:$F$44,2,FALSE)&lt;=VLOOKUP($AN$18,paramètres!$E$33:$F$44,2,FALSE),AB1876*$D1876,0)))</f>
        <v>0</v>
      </c>
      <c r="AO1876" s="149" t="str">
        <f>IF(paramètres!$B$28=1,((SUM(Q1876:Z1876)/1.02)+SUM(AA1876:AB1876))*0.0303/9*COUNT(Q1876:Y1876),IF(paramètres!$B$28=2,(SUM(Q1876:AB1876))*0.0303/9*COUNT(Q1876:Y1876),"Missing Delta option"))</f>
        <v>Missing Delta option</v>
      </c>
      <c r="AP1876" s="13" t="str">
        <f>IF(paramètres!$B$28=1,(((SUM(Q1876:Z1876)/1.02)+SUM(AA1876:AB1876))+((SUM(AC1876:AL1876)/1.02)+SUM(AM1876:AO1876)))*cotpatr,IF(paramètres!$B$28=2,(SUM(Q1876:AO1876)*cotpatr),"Missing Delta Option"))</f>
        <v>Missing Delta Option</v>
      </c>
      <c r="AQ1876" s="13" t="str" cm="1">
        <f t="array" ref="AQ1876">IF(paramètres!$B$28=1,(((SUM(Q1876:Z1876)/1.02)+SUM(AA1876:AB1876))+((SUM(AC1876:AN1876)/1.02)+SUM(AM1876:AN1876)))/12*pécule,IF(paramètres!$B$28=2,SUM(Q1876:AN1876)/12*pécule,"Missing Delta Option"))</f>
        <v>Missing Delta Option</v>
      </c>
      <c r="AR1876" s="132" t="e">
        <f>IF(paramètres!$B$28=1,(((SUM(Q1876:Z1876)/1.02)+SUM(AA1876:AB1876))+((SUM(AC1876:AN1876)/1.02)+SUM(AM1876:AN1876)))+AO1876+AP1876+AQ1876,SUM(Q1876:AN1876)+AO1876+AP1876+AQ1876)</f>
        <v>#VALUE!</v>
      </c>
    </row>
    <row r="1877" spans="1:44" x14ac:dyDescent="0.25">
      <c r="A1877" s="131"/>
      <c r="B1877" s="39"/>
      <c r="C1877" s="39"/>
      <c r="D1877" s="93"/>
      <c r="E1877" s="68"/>
      <c r="F1877" s="40"/>
      <c r="G1877" s="94"/>
      <c r="H1877" s="38"/>
      <c r="I1877" s="95"/>
      <c r="J1877" s="40"/>
      <c r="K1877" s="38"/>
      <c r="L1877" s="95"/>
      <c r="M1877" s="40"/>
      <c r="N1877" s="38"/>
      <c r="O1877" s="95"/>
      <c r="P1877" s="68"/>
      <c r="Q1877" s="226"/>
      <c r="R1877" s="227"/>
      <c r="S1877" s="227"/>
      <c r="T1877" s="227"/>
      <c r="U1877" s="227"/>
      <c r="V1877" s="227"/>
      <c r="W1877" s="227"/>
      <c r="X1877" s="227"/>
      <c r="Y1877" s="227"/>
      <c r="Z1877" s="227"/>
      <c r="AA1877" s="227"/>
      <c r="AB1877" s="228"/>
      <c r="AC1877" s="149">
        <f>IF($D1877="",0,IF($E1877="",0,IF(VLOOKUP($E1877,paramètres!$E$33:$F$44,2,FALSE)&lt;=VLOOKUP($AC$18,paramètres!$E$33:$F$44,2,FALSE),Q1877*$D1877,0)))</f>
        <v>0</v>
      </c>
      <c r="AD1877" s="13">
        <f>IF($D1877="",0,IF($E1877="",0,IF(VLOOKUP($E1877,paramètres!$E$33:$F$44,2,FALSE)&lt;=VLOOKUP($AD$18,paramètres!$E$33:$F$44,2,FALSE),R1877*$D1877,0)))</f>
        <v>0</v>
      </c>
      <c r="AE1877" s="13">
        <f>IF($D1877="",0,IF($E1877="",0,IF(VLOOKUP($E1877,paramètres!$E$33:$F$44,2,FALSE)&lt;=VLOOKUP($AE$18,paramètres!$E$33:$F$44,2,FALSE),S1877*$D1877,0)))</f>
        <v>0</v>
      </c>
      <c r="AF1877" s="13">
        <f>IF($D1877="",0,IF($E1877="",0,IF(VLOOKUP($E1877,paramètres!$E$33:$F$44,2,FALSE)&lt;=VLOOKUP($AF$18,paramètres!$E$33:$F$44,2,FALSE),T1877*$D1877,0)))</f>
        <v>0</v>
      </c>
      <c r="AG1877" s="13">
        <f>IF($D1877="",0,IF($E1877="",0,IF(VLOOKUP($E1877,paramètres!$E$33:$F$44,2,FALSE)&lt;=VLOOKUP($AG$18,paramètres!$E$33:$F$44,2,FALSE),U1877*$D1877,0)))</f>
        <v>0</v>
      </c>
      <c r="AH1877" s="13">
        <f>IF($D1877="",0,IF($E1877="",0,IF(VLOOKUP($E1877,paramètres!$E$33:$F$44,2,FALSE)&lt;=VLOOKUP($AH$18,paramètres!$E$33:$F$44,2,FALSE),V1877*$D1877,0)))</f>
        <v>0</v>
      </c>
      <c r="AI1877" s="13">
        <f>IF($D1877="",0,IF($E1877="",0,IF(VLOOKUP($E1877,paramètres!$E$33:$F$44,2,FALSE)&lt;=VLOOKUP($AI$18,paramètres!$E$33:$F$44,2,FALSE),W1877*$D1877,0)))</f>
        <v>0</v>
      </c>
      <c r="AJ1877" s="13">
        <f>IF($D1877="",0,IF($E1877="",0,IF(VLOOKUP($E1877,paramètres!$E$33:$F$44,2,FALSE)&lt;=VLOOKUP($AJ$18,paramètres!$E$33:$F$44,2,FALSE),X1877*$D1877,0)))</f>
        <v>0</v>
      </c>
      <c r="AK1877" s="13">
        <f>IF($D1877="",0,IF($E1877="",0,IF(VLOOKUP($E1877,paramètres!$E$33:$F$44,2,FALSE)&lt;=VLOOKUP($AK$18,paramètres!$E$33:$F$44,2,FALSE),Y1877*$D1877,0)))</f>
        <v>0</v>
      </c>
      <c r="AL1877" s="13">
        <f>IF($D1877="",0,IF($E1877="",0,IF(VLOOKUP($E1877,paramètres!$E$33:$F$44,2,FALSE)&lt;=VLOOKUP($AL$18,paramètres!$E$33:$F$44,2,FALSE),Z1877*$D1877,0)))</f>
        <v>0</v>
      </c>
      <c r="AM1877" s="13">
        <f>IF($D1877="",0,IF($E1877="",0,IF(VLOOKUP($E1877,paramètres!$E$33:$F$44,2,FALSE)&lt;=VLOOKUP($AM$18,paramètres!$E$33:$F$44,2,FALSE),AA1877*$D1877,0)))</f>
        <v>0</v>
      </c>
      <c r="AN1877" s="154">
        <f>IF($D1877="",0,IF($E1877="",0,IF(VLOOKUP($E1877,paramètres!$E$33:$F$44,2,FALSE)&lt;=VLOOKUP($AN$18,paramètres!$E$33:$F$44,2,FALSE),AB1877*$D1877,0)))</f>
        <v>0</v>
      </c>
      <c r="AO1877" s="149" t="str">
        <f>IF(paramètres!$B$28=1,((SUM(Q1877:Z1877)/1.02)+SUM(AA1877:AB1877))*0.0303/9*COUNT(Q1877:Y1877),IF(paramètres!$B$28=2,(SUM(Q1877:AB1877))*0.0303/9*COUNT(Q1877:Y1877),"Missing Delta option"))</f>
        <v>Missing Delta option</v>
      </c>
      <c r="AP1877" s="13" t="str">
        <f>IF(paramètres!$B$28=1,(((SUM(Q1877:Z1877)/1.02)+SUM(AA1877:AB1877))+((SUM(AC1877:AL1877)/1.02)+SUM(AM1877:AO1877)))*cotpatr,IF(paramètres!$B$28=2,(SUM(Q1877:AO1877)*cotpatr),"Missing Delta Option"))</f>
        <v>Missing Delta Option</v>
      </c>
      <c r="AQ1877" s="13" t="str" cm="1">
        <f t="array" ref="AQ1877">IF(paramètres!$B$28=1,(((SUM(Q1877:Z1877)/1.02)+SUM(AA1877:AB1877))+((SUM(AC1877:AN1877)/1.02)+SUM(AM1877:AN1877)))/12*pécule,IF(paramètres!$B$28=2,SUM(Q1877:AN1877)/12*pécule,"Missing Delta Option"))</f>
        <v>Missing Delta Option</v>
      </c>
      <c r="AR1877" s="132" t="e">
        <f>IF(paramètres!$B$28=1,(((SUM(Q1877:Z1877)/1.02)+SUM(AA1877:AB1877))+((SUM(AC1877:AN1877)/1.02)+SUM(AM1877:AN1877)))+AO1877+AP1877+AQ1877,SUM(Q1877:AN1877)+AO1877+AP1877+AQ1877)</f>
        <v>#VALUE!</v>
      </c>
    </row>
    <row r="1878" spans="1:44" x14ac:dyDescent="0.25">
      <c r="A1878" s="131"/>
      <c r="B1878" s="39"/>
      <c r="C1878" s="39"/>
      <c r="D1878" s="93"/>
      <c r="E1878" s="68"/>
      <c r="F1878" s="40"/>
      <c r="G1878" s="94"/>
      <c r="H1878" s="38"/>
      <c r="I1878" s="95"/>
      <c r="J1878" s="40"/>
      <c r="K1878" s="38"/>
      <c r="L1878" s="95"/>
      <c r="M1878" s="40"/>
      <c r="N1878" s="38"/>
      <c r="O1878" s="95"/>
      <c r="P1878" s="68"/>
      <c r="Q1878" s="226"/>
      <c r="R1878" s="227"/>
      <c r="S1878" s="227"/>
      <c r="T1878" s="227"/>
      <c r="U1878" s="227"/>
      <c r="V1878" s="227"/>
      <c r="W1878" s="227"/>
      <c r="X1878" s="227"/>
      <c r="Y1878" s="227"/>
      <c r="Z1878" s="227"/>
      <c r="AA1878" s="227"/>
      <c r="AB1878" s="228"/>
      <c r="AC1878" s="149">
        <f>IF($D1878="",0,IF($E1878="",0,IF(VLOOKUP($E1878,paramètres!$E$33:$F$44,2,FALSE)&lt;=VLOOKUP($AC$18,paramètres!$E$33:$F$44,2,FALSE),Q1878*$D1878,0)))</f>
        <v>0</v>
      </c>
      <c r="AD1878" s="13">
        <f>IF($D1878="",0,IF($E1878="",0,IF(VLOOKUP($E1878,paramètres!$E$33:$F$44,2,FALSE)&lt;=VLOOKUP($AD$18,paramètres!$E$33:$F$44,2,FALSE),R1878*$D1878,0)))</f>
        <v>0</v>
      </c>
      <c r="AE1878" s="13">
        <f>IF($D1878="",0,IF($E1878="",0,IF(VLOOKUP($E1878,paramètres!$E$33:$F$44,2,FALSE)&lt;=VLOOKUP($AE$18,paramètres!$E$33:$F$44,2,FALSE),S1878*$D1878,0)))</f>
        <v>0</v>
      </c>
      <c r="AF1878" s="13">
        <f>IF($D1878="",0,IF($E1878="",0,IF(VLOOKUP($E1878,paramètres!$E$33:$F$44,2,FALSE)&lt;=VLOOKUP($AF$18,paramètres!$E$33:$F$44,2,FALSE),T1878*$D1878,0)))</f>
        <v>0</v>
      </c>
      <c r="AG1878" s="13">
        <f>IF($D1878="",0,IF($E1878="",0,IF(VLOOKUP($E1878,paramètres!$E$33:$F$44,2,FALSE)&lt;=VLOOKUP($AG$18,paramètres!$E$33:$F$44,2,FALSE),U1878*$D1878,0)))</f>
        <v>0</v>
      </c>
      <c r="AH1878" s="13">
        <f>IF($D1878="",0,IF($E1878="",0,IF(VLOOKUP($E1878,paramètres!$E$33:$F$44,2,FALSE)&lt;=VLOOKUP($AH$18,paramètres!$E$33:$F$44,2,FALSE),V1878*$D1878,0)))</f>
        <v>0</v>
      </c>
      <c r="AI1878" s="13">
        <f>IF($D1878="",0,IF($E1878="",0,IF(VLOOKUP($E1878,paramètres!$E$33:$F$44,2,FALSE)&lt;=VLOOKUP($AI$18,paramètres!$E$33:$F$44,2,FALSE),W1878*$D1878,0)))</f>
        <v>0</v>
      </c>
      <c r="AJ1878" s="13">
        <f>IF($D1878="",0,IF($E1878="",0,IF(VLOOKUP($E1878,paramètres!$E$33:$F$44,2,FALSE)&lt;=VLOOKUP($AJ$18,paramètres!$E$33:$F$44,2,FALSE),X1878*$D1878,0)))</f>
        <v>0</v>
      </c>
      <c r="AK1878" s="13">
        <f>IF($D1878="",0,IF($E1878="",0,IF(VLOOKUP($E1878,paramètres!$E$33:$F$44,2,FALSE)&lt;=VLOOKUP($AK$18,paramètres!$E$33:$F$44,2,FALSE),Y1878*$D1878,0)))</f>
        <v>0</v>
      </c>
      <c r="AL1878" s="13">
        <f>IF($D1878="",0,IF($E1878="",0,IF(VLOOKUP($E1878,paramètres!$E$33:$F$44,2,FALSE)&lt;=VLOOKUP($AL$18,paramètres!$E$33:$F$44,2,FALSE),Z1878*$D1878,0)))</f>
        <v>0</v>
      </c>
      <c r="AM1878" s="13">
        <f>IF($D1878="",0,IF($E1878="",0,IF(VLOOKUP($E1878,paramètres!$E$33:$F$44,2,FALSE)&lt;=VLOOKUP($AM$18,paramètres!$E$33:$F$44,2,FALSE),AA1878*$D1878,0)))</f>
        <v>0</v>
      </c>
      <c r="AN1878" s="154">
        <f>IF($D1878="",0,IF($E1878="",0,IF(VLOOKUP($E1878,paramètres!$E$33:$F$44,2,FALSE)&lt;=VLOOKUP($AN$18,paramètres!$E$33:$F$44,2,FALSE),AB1878*$D1878,0)))</f>
        <v>0</v>
      </c>
      <c r="AO1878" s="149" t="str">
        <f>IF(paramètres!$B$28=1,((SUM(Q1878:Z1878)/1.02)+SUM(AA1878:AB1878))*0.0303/9*COUNT(Q1878:Y1878),IF(paramètres!$B$28=2,(SUM(Q1878:AB1878))*0.0303/9*COUNT(Q1878:Y1878),"Missing Delta option"))</f>
        <v>Missing Delta option</v>
      </c>
      <c r="AP1878" s="13" t="str">
        <f>IF(paramètres!$B$28=1,(((SUM(Q1878:Z1878)/1.02)+SUM(AA1878:AB1878))+((SUM(AC1878:AL1878)/1.02)+SUM(AM1878:AO1878)))*cotpatr,IF(paramètres!$B$28=2,(SUM(Q1878:AO1878)*cotpatr),"Missing Delta Option"))</f>
        <v>Missing Delta Option</v>
      </c>
      <c r="AQ1878" s="13" t="str" cm="1">
        <f t="array" ref="AQ1878">IF(paramètres!$B$28=1,(((SUM(Q1878:Z1878)/1.02)+SUM(AA1878:AB1878))+((SUM(AC1878:AN1878)/1.02)+SUM(AM1878:AN1878)))/12*pécule,IF(paramètres!$B$28=2,SUM(Q1878:AN1878)/12*pécule,"Missing Delta Option"))</f>
        <v>Missing Delta Option</v>
      </c>
      <c r="AR1878" s="132" t="e">
        <f>IF(paramètres!$B$28=1,(((SUM(Q1878:Z1878)/1.02)+SUM(AA1878:AB1878))+((SUM(AC1878:AN1878)/1.02)+SUM(AM1878:AN1878)))+AO1878+AP1878+AQ1878,SUM(Q1878:AN1878)+AO1878+AP1878+AQ1878)</f>
        <v>#VALUE!</v>
      </c>
    </row>
    <row r="1879" spans="1:44" x14ac:dyDescent="0.25">
      <c r="A1879" s="131"/>
      <c r="B1879" s="39"/>
      <c r="C1879" s="39"/>
      <c r="D1879" s="93"/>
      <c r="E1879" s="68"/>
      <c r="F1879" s="40"/>
      <c r="G1879" s="94"/>
      <c r="H1879" s="38"/>
      <c r="I1879" s="95"/>
      <c r="J1879" s="40"/>
      <c r="K1879" s="38"/>
      <c r="L1879" s="95"/>
      <c r="M1879" s="40"/>
      <c r="N1879" s="38"/>
      <c r="O1879" s="95"/>
      <c r="P1879" s="68"/>
      <c r="Q1879" s="226"/>
      <c r="R1879" s="227"/>
      <c r="S1879" s="227"/>
      <c r="T1879" s="227"/>
      <c r="U1879" s="227"/>
      <c r="V1879" s="227"/>
      <c r="W1879" s="227"/>
      <c r="X1879" s="227"/>
      <c r="Y1879" s="227"/>
      <c r="Z1879" s="227"/>
      <c r="AA1879" s="227"/>
      <c r="AB1879" s="228"/>
      <c r="AC1879" s="149">
        <f>IF($D1879="",0,IF($E1879="",0,IF(VLOOKUP($E1879,paramètres!$E$33:$F$44,2,FALSE)&lt;=VLOOKUP($AC$18,paramètres!$E$33:$F$44,2,FALSE),Q1879*$D1879,0)))</f>
        <v>0</v>
      </c>
      <c r="AD1879" s="13">
        <f>IF($D1879="",0,IF($E1879="",0,IF(VLOOKUP($E1879,paramètres!$E$33:$F$44,2,FALSE)&lt;=VLOOKUP($AD$18,paramètres!$E$33:$F$44,2,FALSE),R1879*$D1879,0)))</f>
        <v>0</v>
      </c>
      <c r="AE1879" s="13">
        <f>IF($D1879="",0,IF($E1879="",0,IF(VLOOKUP($E1879,paramètres!$E$33:$F$44,2,FALSE)&lt;=VLOOKUP($AE$18,paramètres!$E$33:$F$44,2,FALSE),S1879*$D1879,0)))</f>
        <v>0</v>
      </c>
      <c r="AF1879" s="13">
        <f>IF($D1879="",0,IF($E1879="",0,IF(VLOOKUP($E1879,paramètres!$E$33:$F$44,2,FALSE)&lt;=VLOOKUP($AF$18,paramètres!$E$33:$F$44,2,FALSE),T1879*$D1879,0)))</f>
        <v>0</v>
      </c>
      <c r="AG1879" s="13">
        <f>IF($D1879="",0,IF($E1879="",0,IF(VLOOKUP($E1879,paramètres!$E$33:$F$44,2,FALSE)&lt;=VLOOKUP($AG$18,paramètres!$E$33:$F$44,2,FALSE),U1879*$D1879,0)))</f>
        <v>0</v>
      </c>
      <c r="AH1879" s="13">
        <f>IF($D1879="",0,IF($E1879="",0,IF(VLOOKUP($E1879,paramètres!$E$33:$F$44,2,FALSE)&lt;=VLOOKUP($AH$18,paramètres!$E$33:$F$44,2,FALSE),V1879*$D1879,0)))</f>
        <v>0</v>
      </c>
      <c r="AI1879" s="13">
        <f>IF($D1879="",0,IF($E1879="",0,IF(VLOOKUP($E1879,paramètres!$E$33:$F$44,2,FALSE)&lt;=VLOOKUP($AI$18,paramètres!$E$33:$F$44,2,FALSE),W1879*$D1879,0)))</f>
        <v>0</v>
      </c>
      <c r="AJ1879" s="13">
        <f>IF($D1879="",0,IF($E1879="",0,IF(VLOOKUP($E1879,paramètres!$E$33:$F$44,2,FALSE)&lt;=VLOOKUP($AJ$18,paramètres!$E$33:$F$44,2,FALSE),X1879*$D1879,0)))</f>
        <v>0</v>
      </c>
      <c r="AK1879" s="13">
        <f>IF($D1879="",0,IF($E1879="",0,IF(VLOOKUP($E1879,paramètres!$E$33:$F$44,2,FALSE)&lt;=VLOOKUP($AK$18,paramètres!$E$33:$F$44,2,FALSE),Y1879*$D1879,0)))</f>
        <v>0</v>
      </c>
      <c r="AL1879" s="13">
        <f>IF($D1879="",0,IF($E1879="",0,IF(VLOOKUP($E1879,paramètres!$E$33:$F$44,2,FALSE)&lt;=VLOOKUP($AL$18,paramètres!$E$33:$F$44,2,FALSE),Z1879*$D1879,0)))</f>
        <v>0</v>
      </c>
      <c r="AM1879" s="13">
        <f>IF($D1879="",0,IF($E1879="",0,IF(VLOOKUP($E1879,paramètres!$E$33:$F$44,2,FALSE)&lt;=VLOOKUP($AM$18,paramètres!$E$33:$F$44,2,FALSE),AA1879*$D1879,0)))</f>
        <v>0</v>
      </c>
      <c r="AN1879" s="154">
        <f>IF($D1879="",0,IF($E1879="",0,IF(VLOOKUP($E1879,paramètres!$E$33:$F$44,2,FALSE)&lt;=VLOOKUP($AN$18,paramètres!$E$33:$F$44,2,FALSE),AB1879*$D1879,0)))</f>
        <v>0</v>
      </c>
      <c r="AO1879" s="149" t="str">
        <f>IF(paramètres!$B$28=1,((SUM(Q1879:Z1879)/1.02)+SUM(AA1879:AB1879))*0.0303/9*COUNT(Q1879:Y1879),IF(paramètres!$B$28=2,(SUM(Q1879:AB1879))*0.0303/9*COUNT(Q1879:Y1879),"Missing Delta option"))</f>
        <v>Missing Delta option</v>
      </c>
      <c r="AP1879" s="13" t="str">
        <f>IF(paramètres!$B$28=1,(((SUM(Q1879:Z1879)/1.02)+SUM(AA1879:AB1879))+((SUM(AC1879:AL1879)/1.02)+SUM(AM1879:AO1879)))*cotpatr,IF(paramètres!$B$28=2,(SUM(Q1879:AO1879)*cotpatr),"Missing Delta Option"))</f>
        <v>Missing Delta Option</v>
      </c>
      <c r="AQ1879" s="13" t="str" cm="1">
        <f t="array" ref="AQ1879">IF(paramètres!$B$28=1,(((SUM(Q1879:Z1879)/1.02)+SUM(AA1879:AB1879))+((SUM(AC1879:AN1879)/1.02)+SUM(AM1879:AN1879)))/12*pécule,IF(paramètres!$B$28=2,SUM(Q1879:AN1879)/12*pécule,"Missing Delta Option"))</f>
        <v>Missing Delta Option</v>
      </c>
      <c r="AR1879" s="132" t="e">
        <f>IF(paramètres!$B$28=1,(((SUM(Q1879:Z1879)/1.02)+SUM(AA1879:AB1879))+((SUM(AC1879:AN1879)/1.02)+SUM(AM1879:AN1879)))+AO1879+AP1879+AQ1879,SUM(Q1879:AN1879)+AO1879+AP1879+AQ1879)</f>
        <v>#VALUE!</v>
      </c>
    </row>
    <row r="1880" spans="1:44" x14ac:dyDescent="0.25">
      <c r="A1880" s="131"/>
      <c r="B1880" s="39"/>
      <c r="C1880" s="39"/>
      <c r="D1880" s="93"/>
      <c r="E1880" s="68"/>
      <c r="F1880" s="40"/>
      <c r="G1880" s="94"/>
      <c r="H1880" s="38"/>
      <c r="I1880" s="95"/>
      <c r="J1880" s="40"/>
      <c r="K1880" s="38"/>
      <c r="L1880" s="95"/>
      <c r="M1880" s="40"/>
      <c r="N1880" s="38"/>
      <c r="O1880" s="95"/>
      <c r="P1880" s="68"/>
      <c r="Q1880" s="226"/>
      <c r="R1880" s="227"/>
      <c r="S1880" s="227"/>
      <c r="T1880" s="227"/>
      <c r="U1880" s="227"/>
      <c r="V1880" s="227"/>
      <c r="W1880" s="227"/>
      <c r="X1880" s="227"/>
      <c r="Y1880" s="227"/>
      <c r="Z1880" s="227"/>
      <c r="AA1880" s="227"/>
      <c r="AB1880" s="228"/>
      <c r="AC1880" s="149">
        <f>IF($D1880="",0,IF($E1880="",0,IF(VLOOKUP($E1880,paramètres!$E$33:$F$44,2,FALSE)&lt;=VLOOKUP($AC$18,paramètres!$E$33:$F$44,2,FALSE),Q1880*$D1880,0)))</f>
        <v>0</v>
      </c>
      <c r="AD1880" s="13">
        <f>IF($D1880="",0,IF($E1880="",0,IF(VLOOKUP($E1880,paramètres!$E$33:$F$44,2,FALSE)&lt;=VLOOKUP($AD$18,paramètres!$E$33:$F$44,2,FALSE),R1880*$D1880,0)))</f>
        <v>0</v>
      </c>
      <c r="AE1880" s="13">
        <f>IF($D1880="",0,IF($E1880="",0,IF(VLOOKUP($E1880,paramètres!$E$33:$F$44,2,FALSE)&lt;=VLOOKUP($AE$18,paramètres!$E$33:$F$44,2,FALSE),S1880*$D1880,0)))</f>
        <v>0</v>
      </c>
      <c r="AF1880" s="13">
        <f>IF($D1880="",0,IF($E1880="",0,IF(VLOOKUP($E1880,paramètres!$E$33:$F$44,2,FALSE)&lt;=VLOOKUP($AF$18,paramètres!$E$33:$F$44,2,FALSE),T1880*$D1880,0)))</f>
        <v>0</v>
      </c>
      <c r="AG1880" s="13">
        <f>IF($D1880="",0,IF($E1880="",0,IF(VLOOKUP($E1880,paramètres!$E$33:$F$44,2,FALSE)&lt;=VLOOKUP($AG$18,paramètres!$E$33:$F$44,2,FALSE),U1880*$D1880,0)))</f>
        <v>0</v>
      </c>
      <c r="AH1880" s="13">
        <f>IF($D1880="",0,IF($E1880="",0,IF(VLOOKUP($E1880,paramètres!$E$33:$F$44,2,FALSE)&lt;=VLOOKUP($AH$18,paramètres!$E$33:$F$44,2,FALSE),V1880*$D1880,0)))</f>
        <v>0</v>
      </c>
      <c r="AI1880" s="13">
        <f>IF($D1880="",0,IF($E1880="",0,IF(VLOOKUP($E1880,paramètres!$E$33:$F$44,2,FALSE)&lt;=VLOOKUP($AI$18,paramètres!$E$33:$F$44,2,FALSE),W1880*$D1880,0)))</f>
        <v>0</v>
      </c>
      <c r="AJ1880" s="13">
        <f>IF($D1880="",0,IF($E1880="",0,IF(VLOOKUP($E1880,paramètres!$E$33:$F$44,2,FALSE)&lt;=VLOOKUP($AJ$18,paramètres!$E$33:$F$44,2,FALSE),X1880*$D1880,0)))</f>
        <v>0</v>
      </c>
      <c r="AK1880" s="13">
        <f>IF($D1880="",0,IF($E1880="",0,IF(VLOOKUP($E1880,paramètres!$E$33:$F$44,2,FALSE)&lt;=VLOOKUP($AK$18,paramètres!$E$33:$F$44,2,FALSE),Y1880*$D1880,0)))</f>
        <v>0</v>
      </c>
      <c r="AL1880" s="13">
        <f>IF($D1880="",0,IF($E1880="",0,IF(VLOOKUP($E1880,paramètres!$E$33:$F$44,2,FALSE)&lt;=VLOOKUP($AL$18,paramètres!$E$33:$F$44,2,FALSE),Z1880*$D1880,0)))</f>
        <v>0</v>
      </c>
      <c r="AM1880" s="13">
        <f>IF($D1880="",0,IF($E1880="",0,IF(VLOOKUP($E1880,paramètres!$E$33:$F$44,2,FALSE)&lt;=VLOOKUP($AM$18,paramètres!$E$33:$F$44,2,FALSE),AA1880*$D1880,0)))</f>
        <v>0</v>
      </c>
      <c r="AN1880" s="154">
        <f>IF($D1880="",0,IF($E1880="",0,IF(VLOOKUP($E1880,paramètres!$E$33:$F$44,2,FALSE)&lt;=VLOOKUP($AN$18,paramètres!$E$33:$F$44,2,FALSE),AB1880*$D1880,0)))</f>
        <v>0</v>
      </c>
      <c r="AO1880" s="149" t="str">
        <f>IF(paramètres!$B$28=1,((SUM(Q1880:Z1880)/1.02)+SUM(AA1880:AB1880))*0.0303/9*COUNT(Q1880:Y1880),IF(paramètres!$B$28=2,(SUM(Q1880:AB1880))*0.0303/9*COUNT(Q1880:Y1880),"Missing Delta option"))</f>
        <v>Missing Delta option</v>
      </c>
      <c r="AP1880" s="13" t="str">
        <f>IF(paramètres!$B$28=1,(((SUM(Q1880:Z1880)/1.02)+SUM(AA1880:AB1880))+((SUM(AC1880:AL1880)/1.02)+SUM(AM1880:AO1880)))*cotpatr,IF(paramètres!$B$28=2,(SUM(Q1880:AO1880)*cotpatr),"Missing Delta Option"))</f>
        <v>Missing Delta Option</v>
      </c>
      <c r="AQ1880" s="13" t="str" cm="1">
        <f t="array" ref="AQ1880">IF(paramètres!$B$28=1,(((SUM(Q1880:Z1880)/1.02)+SUM(AA1880:AB1880))+((SUM(AC1880:AN1880)/1.02)+SUM(AM1880:AN1880)))/12*pécule,IF(paramètres!$B$28=2,SUM(Q1880:AN1880)/12*pécule,"Missing Delta Option"))</f>
        <v>Missing Delta Option</v>
      </c>
      <c r="AR1880" s="132" t="e">
        <f>IF(paramètres!$B$28=1,(((SUM(Q1880:Z1880)/1.02)+SUM(AA1880:AB1880))+((SUM(AC1880:AN1880)/1.02)+SUM(AM1880:AN1880)))+AO1880+AP1880+AQ1880,SUM(Q1880:AN1880)+AO1880+AP1880+AQ1880)</f>
        <v>#VALUE!</v>
      </c>
    </row>
    <row r="1881" spans="1:44" x14ac:dyDescent="0.25">
      <c r="A1881" s="131"/>
      <c r="B1881" s="39"/>
      <c r="C1881" s="39"/>
      <c r="D1881" s="93"/>
      <c r="E1881" s="68"/>
      <c r="F1881" s="40"/>
      <c r="G1881" s="94"/>
      <c r="H1881" s="38"/>
      <c r="I1881" s="95"/>
      <c r="J1881" s="40"/>
      <c r="K1881" s="38"/>
      <c r="L1881" s="95"/>
      <c r="M1881" s="40"/>
      <c r="N1881" s="38"/>
      <c r="O1881" s="95"/>
      <c r="P1881" s="68"/>
      <c r="Q1881" s="226"/>
      <c r="R1881" s="227"/>
      <c r="S1881" s="227"/>
      <c r="T1881" s="227"/>
      <c r="U1881" s="227"/>
      <c r="V1881" s="227"/>
      <c r="W1881" s="227"/>
      <c r="X1881" s="227"/>
      <c r="Y1881" s="227"/>
      <c r="Z1881" s="227"/>
      <c r="AA1881" s="227"/>
      <c r="AB1881" s="228"/>
      <c r="AC1881" s="149">
        <f>IF($D1881="",0,IF($E1881="",0,IF(VLOOKUP($E1881,paramètres!$E$33:$F$44,2,FALSE)&lt;=VLOOKUP($AC$18,paramètres!$E$33:$F$44,2,FALSE),Q1881*$D1881,0)))</f>
        <v>0</v>
      </c>
      <c r="AD1881" s="13">
        <f>IF($D1881="",0,IF($E1881="",0,IF(VLOOKUP($E1881,paramètres!$E$33:$F$44,2,FALSE)&lt;=VLOOKUP($AD$18,paramètres!$E$33:$F$44,2,FALSE),R1881*$D1881,0)))</f>
        <v>0</v>
      </c>
      <c r="AE1881" s="13">
        <f>IF($D1881="",0,IF($E1881="",0,IF(VLOOKUP($E1881,paramètres!$E$33:$F$44,2,FALSE)&lt;=VLOOKUP($AE$18,paramètres!$E$33:$F$44,2,FALSE),S1881*$D1881,0)))</f>
        <v>0</v>
      </c>
      <c r="AF1881" s="13">
        <f>IF($D1881="",0,IF($E1881="",0,IF(VLOOKUP($E1881,paramètres!$E$33:$F$44,2,FALSE)&lt;=VLOOKUP($AF$18,paramètres!$E$33:$F$44,2,FALSE),T1881*$D1881,0)))</f>
        <v>0</v>
      </c>
      <c r="AG1881" s="13">
        <f>IF($D1881="",0,IF($E1881="",0,IF(VLOOKUP($E1881,paramètres!$E$33:$F$44,2,FALSE)&lt;=VLOOKUP($AG$18,paramètres!$E$33:$F$44,2,FALSE),U1881*$D1881,0)))</f>
        <v>0</v>
      </c>
      <c r="AH1881" s="13">
        <f>IF($D1881="",0,IF($E1881="",0,IF(VLOOKUP($E1881,paramètres!$E$33:$F$44,2,FALSE)&lt;=VLOOKUP($AH$18,paramètres!$E$33:$F$44,2,FALSE),V1881*$D1881,0)))</f>
        <v>0</v>
      </c>
      <c r="AI1881" s="13">
        <f>IF($D1881="",0,IF($E1881="",0,IF(VLOOKUP($E1881,paramètres!$E$33:$F$44,2,FALSE)&lt;=VLOOKUP($AI$18,paramètres!$E$33:$F$44,2,FALSE),W1881*$D1881,0)))</f>
        <v>0</v>
      </c>
      <c r="AJ1881" s="13">
        <f>IF($D1881="",0,IF($E1881="",0,IF(VLOOKUP($E1881,paramètres!$E$33:$F$44,2,FALSE)&lt;=VLOOKUP($AJ$18,paramètres!$E$33:$F$44,2,FALSE),X1881*$D1881,0)))</f>
        <v>0</v>
      </c>
      <c r="AK1881" s="13">
        <f>IF($D1881="",0,IF($E1881="",0,IF(VLOOKUP($E1881,paramètres!$E$33:$F$44,2,FALSE)&lt;=VLOOKUP($AK$18,paramètres!$E$33:$F$44,2,FALSE),Y1881*$D1881,0)))</f>
        <v>0</v>
      </c>
      <c r="AL1881" s="13">
        <f>IF($D1881="",0,IF($E1881="",0,IF(VLOOKUP($E1881,paramètres!$E$33:$F$44,2,FALSE)&lt;=VLOOKUP($AL$18,paramètres!$E$33:$F$44,2,FALSE),Z1881*$D1881,0)))</f>
        <v>0</v>
      </c>
      <c r="AM1881" s="13">
        <f>IF($D1881="",0,IF($E1881="",0,IF(VLOOKUP($E1881,paramètres!$E$33:$F$44,2,FALSE)&lt;=VLOOKUP($AM$18,paramètres!$E$33:$F$44,2,FALSE),AA1881*$D1881,0)))</f>
        <v>0</v>
      </c>
      <c r="AN1881" s="154">
        <f>IF($D1881="",0,IF($E1881="",0,IF(VLOOKUP($E1881,paramètres!$E$33:$F$44,2,FALSE)&lt;=VLOOKUP($AN$18,paramètres!$E$33:$F$44,2,FALSE),AB1881*$D1881,0)))</f>
        <v>0</v>
      </c>
      <c r="AO1881" s="149" t="str">
        <f>IF(paramètres!$B$28=1,((SUM(Q1881:Z1881)/1.02)+SUM(AA1881:AB1881))*0.0303/9*COUNT(Q1881:Y1881),IF(paramètres!$B$28=2,(SUM(Q1881:AB1881))*0.0303/9*COUNT(Q1881:Y1881),"Missing Delta option"))</f>
        <v>Missing Delta option</v>
      </c>
      <c r="AP1881" s="13" t="str">
        <f>IF(paramètres!$B$28=1,(((SUM(Q1881:Z1881)/1.02)+SUM(AA1881:AB1881))+((SUM(AC1881:AL1881)/1.02)+SUM(AM1881:AO1881)))*cotpatr,IF(paramètres!$B$28=2,(SUM(Q1881:AO1881)*cotpatr),"Missing Delta Option"))</f>
        <v>Missing Delta Option</v>
      </c>
      <c r="AQ1881" s="13" t="str" cm="1">
        <f t="array" ref="AQ1881">IF(paramètres!$B$28=1,(((SUM(Q1881:Z1881)/1.02)+SUM(AA1881:AB1881))+((SUM(AC1881:AN1881)/1.02)+SUM(AM1881:AN1881)))/12*pécule,IF(paramètres!$B$28=2,SUM(Q1881:AN1881)/12*pécule,"Missing Delta Option"))</f>
        <v>Missing Delta Option</v>
      </c>
      <c r="AR1881" s="132" t="e">
        <f>IF(paramètres!$B$28=1,(((SUM(Q1881:Z1881)/1.02)+SUM(AA1881:AB1881))+((SUM(AC1881:AN1881)/1.02)+SUM(AM1881:AN1881)))+AO1881+AP1881+AQ1881,SUM(Q1881:AN1881)+AO1881+AP1881+AQ1881)</f>
        <v>#VALUE!</v>
      </c>
    </row>
    <row r="1882" spans="1:44" x14ac:dyDescent="0.25">
      <c r="A1882" s="131"/>
      <c r="B1882" s="39"/>
      <c r="C1882" s="39"/>
      <c r="D1882" s="93"/>
      <c r="E1882" s="68"/>
      <c r="F1882" s="40"/>
      <c r="G1882" s="94"/>
      <c r="H1882" s="38"/>
      <c r="I1882" s="95"/>
      <c r="J1882" s="40"/>
      <c r="K1882" s="38"/>
      <c r="L1882" s="95"/>
      <c r="M1882" s="40"/>
      <c r="N1882" s="38"/>
      <c r="O1882" s="95"/>
      <c r="P1882" s="68"/>
      <c r="Q1882" s="226"/>
      <c r="R1882" s="227"/>
      <c r="S1882" s="227"/>
      <c r="T1882" s="227"/>
      <c r="U1882" s="227"/>
      <c r="V1882" s="227"/>
      <c r="W1882" s="227"/>
      <c r="X1882" s="227"/>
      <c r="Y1882" s="227"/>
      <c r="Z1882" s="227"/>
      <c r="AA1882" s="227"/>
      <c r="AB1882" s="228"/>
      <c r="AC1882" s="149">
        <f>IF($D1882="",0,IF($E1882="",0,IF(VLOOKUP($E1882,paramètres!$E$33:$F$44,2,FALSE)&lt;=VLOOKUP($AC$18,paramètres!$E$33:$F$44,2,FALSE),Q1882*$D1882,0)))</f>
        <v>0</v>
      </c>
      <c r="AD1882" s="13">
        <f>IF($D1882="",0,IF($E1882="",0,IF(VLOOKUP($E1882,paramètres!$E$33:$F$44,2,FALSE)&lt;=VLOOKUP($AD$18,paramètres!$E$33:$F$44,2,FALSE),R1882*$D1882,0)))</f>
        <v>0</v>
      </c>
      <c r="AE1882" s="13">
        <f>IF($D1882="",0,IF($E1882="",0,IF(VLOOKUP($E1882,paramètres!$E$33:$F$44,2,FALSE)&lt;=VLOOKUP($AE$18,paramètres!$E$33:$F$44,2,FALSE),S1882*$D1882,0)))</f>
        <v>0</v>
      </c>
      <c r="AF1882" s="13">
        <f>IF($D1882="",0,IF($E1882="",0,IF(VLOOKUP($E1882,paramètres!$E$33:$F$44,2,FALSE)&lt;=VLOOKUP($AF$18,paramètres!$E$33:$F$44,2,FALSE),T1882*$D1882,0)))</f>
        <v>0</v>
      </c>
      <c r="AG1882" s="13">
        <f>IF($D1882="",0,IF($E1882="",0,IF(VLOOKUP($E1882,paramètres!$E$33:$F$44,2,FALSE)&lt;=VLOOKUP($AG$18,paramètres!$E$33:$F$44,2,FALSE),U1882*$D1882,0)))</f>
        <v>0</v>
      </c>
      <c r="AH1882" s="13">
        <f>IF($D1882="",0,IF($E1882="",0,IF(VLOOKUP($E1882,paramètres!$E$33:$F$44,2,FALSE)&lt;=VLOOKUP($AH$18,paramètres!$E$33:$F$44,2,FALSE),V1882*$D1882,0)))</f>
        <v>0</v>
      </c>
      <c r="AI1882" s="13">
        <f>IF($D1882="",0,IF($E1882="",0,IF(VLOOKUP($E1882,paramètres!$E$33:$F$44,2,FALSE)&lt;=VLOOKUP($AI$18,paramètres!$E$33:$F$44,2,FALSE),W1882*$D1882,0)))</f>
        <v>0</v>
      </c>
      <c r="AJ1882" s="13">
        <f>IF($D1882="",0,IF($E1882="",0,IF(VLOOKUP($E1882,paramètres!$E$33:$F$44,2,FALSE)&lt;=VLOOKUP($AJ$18,paramètres!$E$33:$F$44,2,FALSE),X1882*$D1882,0)))</f>
        <v>0</v>
      </c>
      <c r="AK1882" s="13">
        <f>IF($D1882="",0,IF($E1882="",0,IF(VLOOKUP($E1882,paramètres!$E$33:$F$44,2,FALSE)&lt;=VLOOKUP($AK$18,paramètres!$E$33:$F$44,2,FALSE),Y1882*$D1882,0)))</f>
        <v>0</v>
      </c>
      <c r="AL1882" s="13">
        <f>IF($D1882="",0,IF($E1882="",0,IF(VLOOKUP($E1882,paramètres!$E$33:$F$44,2,FALSE)&lt;=VLOOKUP($AL$18,paramètres!$E$33:$F$44,2,FALSE),Z1882*$D1882,0)))</f>
        <v>0</v>
      </c>
      <c r="AM1882" s="13">
        <f>IF($D1882="",0,IF($E1882="",0,IF(VLOOKUP($E1882,paramètres!$E$33:$F$44,2,FALSE)&lt;=VLOOKUP($AM$18,paramètres!$E$33:$F$44,2,FALSE),AA1882*$D1882,0)))</f>
        <v>0</v>
      </c>
      <c r="AN1882" s="154">
        <f>IF($D1882="",0,IF($E1882="",0,IF(VLOOKUP($E1882,paramètres!$E$33:$F$44,2,FALSE)&lt;=VLOOKUP($AN$18,paramètres!$E$33:$F$44,2,FALSE),AB1882*$D1882,0)))</f>
        <v>0</v>
      </c>
      <c r="AO1882" s="149" t="str">
        <f>IF(paramètres!$B$28=1,((SUM(Q1882:Z1882)/1.02)+SUM(AA1882:AB1882))*0.0303/9*COUNT(Q1882:Y1882),IF(paramètres!$B$28=2,(SUM(Q1882:AB1882))*0.0303/9*COUNT(Q1882:Y1882),"Missing Delta option"))</f>
        <v>Missing Delta option</v>
      </c>
      <c r="AP1882" s="13" t="str">
        <f>IF(paramètres!$B$28=1,(((SUM(Q1882:Z1882)/1.02)+SUM(AA1882:AB1882))+((SUM(AC1882:AL1882)/1.02)+SUM(AM1882:AO1882)))*cotpatr,IF(paramètres!$B$28=2,(SUM(Q1882:AO1882)*cotpatr),"Missing Delta Option"))</f>
        <v>Missing Delta Option</v>
      </c>
      <c r="AQ1882" s="13" t="str" cm="1">
        <f t="array" ref="AQ1882">IF(paramètres!$B$28=1,(((SUM(Q1882:Z1882)/1.02)+SUM(AA1882:AB1882))+((SUM(AC1882:AN1882)/1.02)+SUM(AM1882:AN1882)))/12*pécule,IF(paramètres!$B$28=2,SUM(Q1882:AN1882)/12*pécule,"Missing Delta Option"))</f>
        <v>Missing Delta Option</v>
      </c>
      <c r="AR1882" s="132" t="e">
        <f>IF(paramètres!$B$28=1,(((SUM(Q1882:Z1882)/1.02)+SUM(AA1882:AB1882))+((SUM(AC1882:AN1882)/1.02)+SUM(AM1882:AN1882)))+AO1882+AP1882+AQ1882,SUM(Q1882:AN1882)+AO1882+AP1882+AQ1882)</f>
        <v>#VALUE!</v>
      </c>
    </row>
    <row r="1883" spans="1:44" x14ac:dyDescent="0.25">
      <c r="A1883" s="131"/>
      <c r="B1883" s="39"/>
      <c r="C1883" s="39"/>
      <c r="D1883" s="93"/>
      <c r="E1883" s="68"/>
      <c r="F1883" s="40"/>
      <c r="G1883" s="94"/>
      <c r="H1883" s="38"/>
      <c r="I1883" s="95"/>
      <c r="J1883" s="40"/>
      <c r="K1883" s="38"/>
      <c r="L1883" s="95"/>
      <c r="M1883" s="40"/>
      <c r="N1883" s="38"/>
      <c r="O1883" s="95"/>
      <c r="P1883" s="68"/>
      <c r="Q1883" s="226"/>
      <c r="R1883" s="227"/>
      <c r="S1883" s="227"/>
      <c r="T1883" s="227"/>
      <c r="U1883" s="227"/>
      <c r="V1883" s="227"/>
      <c r="W1883" s="227"/>
      <c r="X1883" s="227"/>
      <c r="Y1883" s="227"/>
      <c r="Z1883" s="227"/>
      <c r="AA1883" s="227"/>
      <c r="AB1883" s="228"/>
      <c r="AC1883" s="149">
        <f>IF($D1883="",0,IF($E1883="",0,IF(VLOOKUP($E1883,paramètres!$E$33:$F$44,2,FALSE)&lt;=VLOOKUP($AC$18,paramètres!$E$33:$F$44,2,FALSE),Q1883*$D1883,0)))</f>
        <v>0</v>
      </c>
      <c r="AD1883" s="13">
        <f>IF($D1883="",0,IF($E1883="",0,IF(VLOOKUP($E1883,paramètres!$E$33:$F$44,2,FALSE)&lt;=VLOOKUP($AD$18,paramètres!$E$33:$F$44,2,FALSE),R1883*$D1883,0)))</f>
        <v>0</v>
      </c>
      <c r="AE1883" s="13">
        <f>IF($D1883="",0,IF($E1883="",0,IF(VLOOKUP($E1883,paramètres!$E$33:$F$44,2,FALSE)&lt;=VLOOKUP($AE$18,paramètres!$E$33:$F$44,2,FALSE),S1883*$D1883,0)))</f>
        <v>0</v>
      </c>
      <c r="AF1883" s="13">
        <f>IF($D1883="",0,IF($E1883="",0,IF(VLOOKUP($E1883,paramètres!$E$33:$F$44,2,FALSE)&lt;=VLOOKUP($AF$18,paramètres!$E$33:$F$44,2,FALSE),T1883*$D1883,0)))</f>
        <v>0</v>
      </c>
      <c r="AG1883" s="13">
        <f>IF($D1883="",0,IF($E1883="",0,IF(VLOOKUP($E1883,paramètres!$E$33:$F$44,2,FALSE)&lt;=VLOOKUP($AG$18,paramètres!$E$33:$F$44,2,FALSE),U1883*$D1883,0)))</f>
        <v>0</v>
      </c>
      <c r="AH1883" s="13">
        <f>IF($D1883="",0,IF($E1883="",0,IF(VLOOKUP($E1883,paramètres!$E$33:$F$44,2,FALSE)&lt;=VLOOKUP($AH$18,paramètres!$E$33:$F$44,2,FALSE),V1883*$D1883,0)))</f>
        <v>0</v>
      </c>
      <c r="AI1883" s="13">
        <f>IF($D1883="",0,IF($E1883="",0,IF(VLOOKUP($E1883,paramètres!$E$33:$F$44,2,FALSE)&lt;=VLOOKUP($AI$18,paramètres!$E$33:$F$44,2,FALSE),W1883*$D1883,0)))</f>
        <v>0</v>
      </c>
      <c r="AJ1883" s="13">
        <f>IF($D1883="",0,IF($E1883="",0,IF(VLOOKUP($E1883,paramètres!$E$33:$F$44,2,FALSE)&lt;=VLOOKUP($AJ$18,paramètres!$E$33:$F$44,2,FALSE),X1883*$D1883,0)))</f>
        <v>0</v>
      </c>
      <c r="AK1883" s="13">
        <f>IF($D1883="",0,IF($E1883="",0,IF(VLOOKUP($E1883,paramètres!$E$33:$F$44,2,FALSE)&lt;=VLOOKUP($AK$18,paramètres!$E$33:$F$44,2,FALSE),Y1883*$D1883,0)))</f>
        <v>0</v>
      </c>
      <c r="AL1883" s="13">
        <f>IF($D1883="",0,IF($E1883="",0,IF(VLOOKUP($E1883,paramètres!$E$33:$F$44,2,FALSE)&lt;=VLOOKUP($AL$18,paramètres!$E$33:$F$44,2,FALSE),Z1883*$D1883,0)))</f>
        <v>0</v>
      </c>
      <c r="AM1883" s="13">
        <f>IF($D1883="",0,IF($E1883="",0,IF(VLOOKUP($E1883,paramètres!$E$33:$F$44,2,FALSE)&lt;=VLOOKUP($AM$18,paramètres!$E$33:$F$44,2,FALSE),AA1883*$D1883,0)))</f>
        <v>0</v>
      </c>
      <c r="AN1883" s="154">
        <f>IF($D1883="",0,IF($E1883="",0,IF(VLOOKUP($E1883,paramètres!$E$33:$F$44,2,FALSE)&lt;=VLOOKUP($AN$18,paramètres!$E$33:$F$44,2,FALSE),AB1883*$D1883,0)))</f>
        <v>0</v>
      </c>
      <c r="AO1883" s="149" t="str">
        <f>IF(paramètres!$B$28=1,((SUM(Q1883:Z1883)/1.02)+SUM(AA1883:AB1883))*0.0303/9*COUNT(Q1883:Y1883),IF(paramètres!$B$28=2,(SUM(Q1883:AB1883))*0.0303/9*COUNT(Q1883:Y1883),"Missing Delta option"))</f>
        <v>Missing Delta option</v>
      </c>
      <c r="AP1883" s="13" t="str">
        <f>IF(paramètres!$B$28=1,(((SUM(Q1883:Z1883)/1.02)+SUM(AA1883:AB1883))+((SUM(AC1883:AL1883)/1.02)+SUM(AM1883:AO1883)))*cotpatr,IF(paramètres!$B$28=2,(SUM(Q1883:AO1883)*cotpatr),"Missing Delta Option"))</f>
        <v>Missing Delta Option</v>
      </c>
      <c r="AQ1883" s="13" t="str" cm="1">
        <f t="array" ref="AQ1883">IF(paramètres!$B$28=1,(((SUM(Q1883:Z1883)/1.02)+SUM(AA1883:AB1883))+((SUM(AC1883:AN1883)/1.02)+SUM(AM1883:AN1883)))/12*pécule,IF(paramètres!$B$28=2,SUM(Q1883:AN1883)/12*pécule,"Missing Delta Option"))</f>
        <v>Missing Delta Option</v>
      </c>
      <c r="AR1883" s="132" t="e">
        <f>IF(paramètres!$B$28=1,(((SUM(Q1883:Z1883)/1.02)+SUM(AA1883:AB1883))+((SUM(AC1883:AN1883)/1.02)+SUM(AM1883:AN1883)))+AO1883+AP1883+AQ1883,SUM(Q1883:AN1883)+AO1883+AP1883+AQ1883)</f>
        <v>#VALUE!</v>
      </c>
    </row>
    <row r="1884" spans="1:44" x14ac:dyDescent="0.25">
      <c r="A1884" s="131"/>
      <c r="B1884" s="39"/>
      <c r="C1884" s="39"/>
      <c r="D1884" s="93"/>
      <c r="E1884" s="68"/>
      <c r="F1884" s="40"/>
      <c r="G1884" s="94"/>
      <c r="H1884" s="38"/>
      <c r="I1884" s="95"/>
      <c r="J1884" s="40"/>
      <c r="K1884" s="38"/>
      <c r="L1884" s="95"/>
      <c r="M1884" s="40"/>
      <c r="N1884" s="38"/>
      <c r="O1884" s="95"/>
      <c r="P1884" s="68"/>
      <c r="Q1884" s="226"/>
      <c r="R1884" s="227"/>
      <c r="S1884" s="227"/>
      <c r="T1884" s="227"/>
      <c r="U1884" s="227"/>
      <c r="V1884" s="227"/>
      <c r="W1884" s="227"/>
      <c r="X1884" s="227"/>
      <c r="Y1884" s="227"/>
      <c r="Z1884" s="227"/>
      <c r="AA1884" s="227"/>
      <c r="AB1884" s="228"/>
      <c r="AC1884" s="149">
        <f>IF($D1884="",0,IF($E1884="",0,IF(VLOOKUP($E1884,paramètres!$E$33:$F$44,2,FALSE)&lt;=VLOOKUP($AC$18,paramètres!$E$33:$F$44,2,FALSE),Q1884*$D1884,0)))</f>
        <v>0</v>
      </c>
      <c r="AD1884" s="13">
        <f>IF($D1884="",0,IF($E1884="",0,IF(VLOOKUP($E1884,paramètres!$E$33:$F$44,2,FALSE)&lt;=VLOOKUP($AD$18,paramètres!$E$33:$F$44,2,FALSE),R1884*$D1884,0)))</f>
        <v>0</v>
      </c>
      <c r="AE1884" s="13">
        <f>IF($D1884="",0,IF($E1884="",0,IF(VLOOKUP($E1884,paramètres!$E$33:$F$44,2,FALSE)&lt;=VLOOKUP($AE$18,paramètres!$E$33:$F$44,2,FALSE),S1884*$D1884,0)))</f>
        <v>0</v>
      </c>
      <c r="AF1884" s="13">
        <f>IF($D1884="",0,IF($E1884="",0,IF(VLOOKUP($E1884,paramètres!$E$33:$F$44,2,FALSE)&lt;=VLOOKUP($AF$18,paramètres!$E$33:$F$44,2,FALSE),T1884*$D1884,0)))</f>
        <v>0</v>
      </c>
      <c r="AG1884" s="13">
        <f>IF($D1884="",0,IF($E1884="",0,IF(VLOOKUP($E1884,paramètres!$E$33:$F$44,2,FALSE)&lt;=VLOOKUP($AG$18,paramètres!$E$33:$F$44,2,FALSE),U1884*$D1884,0)))</f>
        <v>0</v>
      </c>
      <c r="AH1884" s="13">
        <f>IF($D1884="",0,IF($E1884="",0,IF(VLOOKUP($E1884,paramètres!$E$33:$F$44,2,FALSE)&lt;=VLOOKUP($AH$18,paramètres!$E$33:$F$44,2,FALSE),V1884*$D1884,0)))</f>
        <v>0</v>
      </c>
      <c r="AI1884" s="13">
        <f>IF($D1884="",0,IF($E1884="",0,IF(VLOOKUP($E1884,paramètres!$E$33:$F$44,2,FALSE)&lt;=VLOOKUP($AI$18,paramètres!$E$33:$F$44,2,FALSE),W1884*$D1884,0)))</f>
        <v>0</v>
      </c>
      <c r="AJ1884" s="13">
        <f>IF($D1884="",0,IF($E1884="",0,IF(VLOOKUP($E1884,paramètres!$E$33:$F$44,2,FALSE)&lt;=VLOOKUP($AJ$18,paramètres!$E$33:$F$44,2,FALSE),X1884*$D1884,0)))</f>
        <v>0</v>
      </c>
      <c r="AK1884" s="13">
        <f>IF($D1884="",0,IF($E1884="",0,IF(VLOOKUP($E1884,paramètres!$E$33:$F$44,2,FALSE)&lt;=VLOOKUP($AK$18,paramètres!$E$33:$F$44,2,FALSE),Y1884*$D1884,0)))</f>
        <v>0</v>
      </c>
      <c r="AL1884" s="13">
        <f>IF($D1884="",0,IF($E1884="",0,IF(VLOOKUP($E1884,paramètres!$E$33:$F$44,2,FALSE)&lt;=VLOOKUP($AL$18,paramètres!$E$33:$F$44,2,FALSE),Z1884*$D1884,0)))</f>
        <v>0</v>
      </c>
      <c r="AM1884" s="13">
        <f>IF($D1884="",0,IF($E1884="",0,IF(VLOOKUP($E1884,paramètres!$E$33:$F$44,2,FALSE)&lt;=VLOOKUP($AM$18,paramètres!$E$33:$F$44,2,FALSE),AA1884*$D1884,0)))</f>
        <v>0</v>
      </c>
      <c r="AN1884" s="154">
        <f>IF($D1884="",0,IF($E1884="",0,IF(VLOOKUP($E1884,paramètres!$E$33:$F$44,2,FALSE)&lt;=VLOOKUP($AN$18,paramètres!$E$33:$F$44,2,FALSE),AB1884*$D1884,0)))</f>
        <v>0</v>
      </c>
      <c r="AO1884" s="149" t="str">
        <f>IF(paramètres!$B$28=1,((SUM(Q1884:Z1884)/1.02)+SUM(AA1884:AB1884))*0.0303/9*COUNT(Q1884:Y1884),IF(paramètres!$B$28=2,(SUM(Q1884:AB1884))*0.0303/9*COUNT(Q1884:Y1884),"Missing Delta option"))</f>
        <v>Missing Delta option</v>
      </c>
      <c r="AP1884" s="13" t="str">
        <f>IF(paramètres!$B$28=1,(((SUM(Q1884:Z1884)/1.02)+SUM(AA1884:AB1884))+((SUM(AC1884:AL1884)/1.02)+SUM(AM1884:AO1884)))*cotpatr,IF(paramètres!$B$28=2,(SUM(Q1884:AO1884)*cotpatr),"Missing Delta Option"))</f>
        <v>Missing Delta Option</v>
      </c>
      <c r="AQ1884" s="13" t="str" cm="1">
        <f t="array" ref="AQ1884">IF(paramètres!$B$28=1,(((SUM(Q1884:Z1884)/1.02)+SUM(AA1884:AB1884))+((SUM(AC1884:AN1884)/1.02)+SUM(AM1884:AN1884)))/12*pécule,IF(paramètres!$B$28=2,SUM(Q1884:AN1884)/12*pécule,"Missing Delta Option"))</f>
        <v>Missing Delta Option</v>
      </c>
      <c r="AR1884" s="132" t="e">
        <f>IF(paramètres!$B$28=1,(((SUM(Q1884:Z1884)/1.02)+SUM(AA1884:AB1884))+((SUM(AC1884:AN1884)/1.02)+SUM(AM1884:AN1884)))+AO1884+AP1884+AQ1884,SUM(Q1884:AN1884)+AO1884+AP1884+AQ1884)</f>
        <v>#VALUE!</v>
      </c>
    </row>
    <row r="1885" spans="1:44" x14ac:dyDescent="0.25">
      <c r="A1885" s="131"/>
      <c r="B1885" s="39"/>
      <c r="C1885" s="39"/>
      <c r="D1885" s="93"/>
      <c r="E1885" s="68"/>
      <c r="F1885" s="40"/>
      <c r="G1885" s="94"/>
      <c r="H1885" s="38"/>
      <c r="I1885" s="95"/>
      <c r="J1885" s="40"/>
      <c r="K1885" s="38"/>
      <c r="L1885" s="95"/>
      <c r="M1885" s="40"/>
      <c r="N1885" s="38"/>
      <c r="O1885" s="95"/>
      <c r="P1885" s="68"/>
      <c r="Q1885" s="226"/>
      <c r="R1885" s="227"/>
      <c r="S1885" s="227"/>
      <c r="T1885" s="227"/>
      <c r="U1885" s="227"/>
      <c r="V1885" s="227"/>
      <c r="W1885" s="227"/>
      <c r="X1885" s="227"/>
      <c r="Y1885" s="227"/>
      <c r="Z1885" s="227"/>
      <c r="AA1885" s="227"/>
      <c r="AB1885" s="228"/>
      <c r="AC1885" s="149">
        <f>IF($D1885="",0,IF($E1885="",0,IF(VLOOKUP($E1885,paramètres!$E$33:$F$44,2,FALSE)&lt;=VLOOKUP($AC$18,paramètres!$E$33:$F$44,2,FALSE),Q1885*$D1885,0)))</f>
        <v>0</v>
      </c>
      <c r="AD1885" s="13">
        <f>IF($D1885="",0,IF($E1885="",0,IF(VLOOKUP($E1885,paramètres!$E$33:$F$44,2,FALSE)&lt;=VLOOKUP($AD$18,paramètres!$E$33:$F$44,2,FALSE),R1885*$D1885,0)))</f>
        <v>0</v>
      </c>
      <c r="AE1885" s="13">
        <f>IF($D1885="",0,IF($E1885="",0,IF(VLOOKUP($E1885,paramètres!$E$33:$F$44,2,FALSE)&lt;=VLOOKUP($AE$18,paramètres!$E$33:$F$44,2,FALSE),S1885*$D1885,0)))</f>
        <v>0</v>
      </c>
      <c r="AF1885" s="13">
        <f>IF($D1885="",0,IF($E1885="",0,IF(VLOOKUP($E1885,paramètres!$E$33:$F$44,2,FALSE)&lt;=VLOOKUP($AF$18,paramètres!$E$33:$F$44,2,FALSE),T1885*$D1885,0)))</f>
        <v>0</v>
      </c>
      <c r="AG1885" s="13">
        <f>IF($D1885="",0,IF($E1885="",0,IF(VLOOKUP($E1885,paramètres!$E$33:$F$44,2,FALSE)&lt;=VLOOKUP($AG$18,paramètres!$E$33:$F$44,2,FALSE),U1885*$D1885,0)))</f>
        <v>0</v>
      </c>
      <c r="AH1885" s="13">
        <f>IF($D1885="",0,IF($E1885="",0,IF(VLOOKUP($E1885,paramètres!$E$33:$F$44,2,FALSE)&lt;=VLOOKUP($AH$18,paramètres!$E$33:$F$44,2,FALSE),V1885*$D1885,0)))</f>
        <v>0</v>
      </c>
      <c r="AI1885" s="13">
        <f>IF($D1885="",0,IF($E1885="",0,IF(VLOOKUP($E1885,paramètres!$E$33:$F$44,2,FALSE)&lt;=VLOOKUP($AI$18,paramètres!$E$33:$F$44,2,FALSE),W1885*$D1885,0)))</f>
        <v>0</v>
      </c>
      <c r="AJ1885" s="13">
        <f>IF($D1885="",0,IF($E1885="",0,IF(VLOOKUP($E1885,paramètres!$E$33:$F$44,2,FALSE)&lt;=VLOOKUP($AJ$18,paramètres!$E$33:$F$44,2,FALSE),X1885*$D1885,0)))</f>
        <v>0</v>
      </c>
      <c r="AK1885" s="13">
        <f>IF($D1885="",0,IF($E1885="",0,IF(VLOOKUP($E1885,paramètres!$E$33:$F$44,2,FALSE)&lt;=VLOOKUP($AK$18,paramètres!$E$33:$F$44,2,FALSE),Y1885*$D1885,0)))</f>
        <v>0</v>
      </c>
      <c r="AL1885" s="13">
        <f>IF($D1885="",0,IF($E1885="",0,IF(VLOOKUP($E1885,paramètres!$E$33:$F$44,2,FALSE)&lt;=VLOOKUP($AL$18,paramètres!$E$33:$F$44,2,FALSE),Z1885*$D1885,0)))</f>
        <v>0</v>
      </c>
      <c r="AM1885" s="13">
        <f>IF($D1885="",0,IF($E1885="",0,IF(VLOOKUP($E1885,paramètres!$E$33:$F$44,2,FALSE)&lt;=VLOOKUP($AM$18,paramètres!$E$33:$F$44,2,FALSE),AA1885*$D1885,0)))</f>
        <v>0</v>
      </c>
      <c r="AN1885" s="154">
        <f>IF($D1885="",0,IF($E1885="",0,IF(VLOOKUP($E1885,paramètres!$E$33:$F$44,2,FALSE)&lt;=VLOOKUP($AN$18,paramètres!$E$33:$F$44,2,FALSE),AB1885*$D1885,0)))</f>
        <v>0</v>
      </c>
      <c r="AO1885" s="149" t="str">
        <f>IF(paramètres!$B$28=1,((SUM(Q1885:Z1885)/1.02)+SUM(AA1885:AB1885))*0.0303/9*COUNT(Q1885:Y1885),IF(paramètres!$B$28=2,(SUM(Q1885:AB1885))*0.0303/9*COUNT(Q1885:Y1885),"Missing Delta option"))</f>
        <v>Missing Delta option</v>
      </c>
      <c r="AP1885" s="13" t="str">
        <f>IF(paramètres!$B$28=1,(((SUM(Q1885:Z1885)/1.02)+SUM(AA1885:AB1885))+((SUM(AC1885:AL1885)/1.02)+SUM(AM1885:AO1885)))*cotpatr,IF(paramètres!$B$28=2,(SUM(Q1885:AO1885)*cotpatr),"Missing Delta Option"))</f>
        <v>Missing Delta Option</v>
      </c>
      <c r="AQ1885" s="13" t="str" cm="1">
        <f t="array" ref="AQ1885">IF(paramètres!$B$28=1,(((SUM(Q1885:Z1885)/1.02)+SUM(AA1885:AB1885))+((SUM(AC1885:AN1885)/1.02)+SUM(AM1885:AN1885)))/12*pécule,IF(paramètres!$B$28=2,SUM(Q1885:AN1885)/12*pécule,"Missing Delta Option"))</f>
        <v>Missing Delta Option</v>
      </c>
      <c r="AR1885" s="132" t="e">
        <f>IF(paramètres!$B$28=1,(((SUM(Q1885:Z1885)/1.02)+SUM(AA1885:AB1885))+((SUM(AC1885:AN1885)/1.02)+SUM(AM1885:AN1885)))+AO1885+AP1885+AQ1885,SUM(Q1885:AN1885)+AO1885+AP1885+AQ1885)</f>
        <v>#VALUE!</v>
      </c>
    </row>
    <row r="1886" spans="1:44" x14ac:dyDescent="0.25">
      <c r="A1886" s="131"/>
      <c r="B1886" s="39"/>
      <c r="C1886" s="39"/>
      <c r="D1886" s="93"/>
      <c r="E1886" s="68"/>
      <c r="F1886" s="40"/>
      <c r="G1886" s="94"/>
      <c r="H1886" s="38"/>
      <c r="I1886" s="95"/>
      <c r="J1886" s="40"/>
      <c r="K1886" s="38"/>
      <c r="L1886" s="95"/>
      <c r="M1886" s="40"/>
      <c r="N1886" s="38"/>
      <c r="O1886" s="95"/>
      <c r="P1886" s="68"/>
      <c r="Q1886" s="226"/>
      <c r="R1886" s="227"/>
      <c r="S1886" s="227"/>
      <c r="T1886" s="227"/>
      <c r="U1886" s="227"/>
      <c r="V1886" s="227"/>
      <c r="W1886" s="227"/>
      <c r="X1886" s="227"/>
      <c r="Y1886" s="227"/>
      <c r="Z1886" s="227"/>
      <c r="AA1886" s="227"/>
      <c r="AB1886" s="228"/>
      <c r="AC1886" s="149">
        <f>IF($D1886="",0,IF($E1886="",0,IF(VLOOKUP($E1886,paramètres!$E$33:$F$44,2,FALSE)&lt;=VLOOKUP($AC$18,paramètres!$E$33:$F$44,2,FALSE),Q1886*$D1886,0)))</f>
        <v>0</v>
      </c>
      <c r="AD1886" s="13">
        <f>IF($D1886="",0,IF($E1886="",0,IF(VLOOKUP($E1886,paramètres!$E$33:$F$44,2,FALSE)&lt;=VLOOKUP($AD$18,paramètres!$E$33:$F$44,2,FALSE),R1886*$D1886,0)))</f>
        <v>0</v>
      </c>
      <c r="AE1886" s="13">
        <f>IF($D1886="",0,IF($E1886="",0,IF(VLOOKUP($E1886,paramètres!$E$33:$F$44,2,FALSE)&lt;=VLOOKUP($AE$18,paramètres!$E$33:$F$44,2,FALSE),S1886*$D1886,0)))</f>
        <v>0</v>
      </c>
      <c r="AF1886" s="13">
        <f>IF($D1886="",0,IF($E1886="",0,IF(VLOOKUP($E1886,paramètres!$E$33:$F$44,2,FALSE)&lt;=VLOOKUP($AF$18,paramètres!$E$33:$F$44,2,FALSE),T1886*$D1886,0)))</f>
        <v>0</v>
      </c>
      <c r="AG1886" s="13">
        <f>IF($D1886="",0,IF($E1886="",0,IF(VLOOKUP($E1886,paramètres!$E$33:$F$44,2,FALSE)&lt;=VLOOKUP($AG$18,paramètres!$E$33:$F$44,2,FALSE),U1886*$D1886,0)))</f>
        <v>0</v>
      </c>
      <c r="AH1886" s="13">
        <f>IF($D1886="",0,IF($E1886="",0,IF(VLOOKUP($E1886,paramètres!$E$33:$F$44,2,FALSE)&lt;=VLOOKUP($AH$18,paramètres!$E$33:$F$44,2,FALSE),V1886*$D1886,0)))</f>
        <v>0</v>
      </c>
      <c r="AI1886" s="13">
        <f>IF($D1886="",0,IF($E1886="",0,IF(VLOOKUP($E1886,paramètres!$E$33:$F$44,2,FALSE)&lt;=VLOOKUP($AI$18,paramètres!$E$33:$F$44,2,FALSE),W1886*$D1886,0)))</f>
        <v>0</v>
      </c>
      <c r="AJ1886" s="13">
        <f>IF($D1886="",0,IF($E1886="",0,IF(VLOOKUP($E1886,paramètres!$E$33:$F$44,2,FALSE)&lt;=VLOOKUP($AJ$18,paramètres!$E$33:$F$44,2,FALSE),X1886*$D1886,0)))</f>
        <v>0</v>
      </c>
      <c r="AK1886" s="13">
        <f>IF($D1886="",0,IF($E1886="",0,IF(VLOOKUP($E1886,paramètres!$E$33:$F$44,2,FALSE)&lt;=VLOOKUP($AK$18,paramètres!$E$33:$F$44,2,FALSE),Y1886*$D1886,0)))</f>
        <v>0</v>
      </c>
      <c r="AL1886" s="13">
        <f>IF($D1886="",0,IF($E1886="",0,IF(VLOOKUP($E1886,paramètres!$E$33:$F$44,2,FALSE)&lt;=VLOOKUP($AL$18,paramètres!$E$33:$F$44,2,FALSE),Z1886*$D1886,0)))</f>
        <v>0</v>
      </c>
      <c r="AM1886" s="13">
        <f>IF($D1886="",0,IF($E1886="",0,IF(VLOOKUP($E1886,paramètres!$E$33:$F$44,2,FALSE)&lt;=VLOOKUP($AM$18,paramètres!$E$33:$F$44,2,FALSE),AA1886*$D1886,0)))</f>
        <v>0</v>
      </c>
      <c r="AN1886" s="154">
        <f>IF($D1886="",0,IF($E1886="",0,IF(VLOOKUP($E1886,paramètres!$E$33:$F$44,2,FALSE)&lt;=VLOOKUP($AN$18,paramètres!$E$33:$F$44,2,FALSE),AB1886*$D1886,0)))</f>
        <v>0</v>
      </c>
      <c r="AO1886" s="149" t="str">
        <f>IF(paramètres!$B$28=1,((SUM(Q1886:Z1886)/1.02)+SUM(AA1886:AB1886))*0.0303/9*COUNT(Q1886:Y1886),IF(paramètres!$B$28=2,(SUM(Q1886:AB1886))*0.0303/9*COUNT(Q1886:Y1886),"Missing Delta option"))</f>
        <v>Missing Delta option</v>
      </c>
      <c r="AP1886" s="13" t="str">
        <f>IF(paramètres!$B$28=1,(((SUM(Q1886:Z1886)/1.02)+SUM(AA1886:AB1886))+((SUM(AC1886:AL1886)/1.02)+SUM(AM1886:AO1886)))*cotpatr,IF(paramètres!$B$28=2,(SUM(Q1886:AO1886)*cotpatr),"Missing Delta Option"))</f>
        <v>Missing Delta Option</v>
      </c>
      <c r="AQ1886" s="13" t="str" cm="1">
        <f t="array" ref="AQ1886">IF(paramètres!$B$28=1,(((SUM(Q1886:Z1886)/1.02)+SUM(AA1886:AB1886))+((SUM(AC1886:AN1886)/1.02)+SUM(AM1886:AN1886)))/12*pécule,IF(paramètres!$B$28=2,SUM(Q1886:AN1886)/12*pécule,"Missing Delta Option"))</f>
        <v>Missing Delta Option</v>
      </c>
      <c r="AR1886" s="132" t="e">
        <f>IF(paramètres!$B$28=1,(((SUM(Q1886:Z1886)/1.02)+SUM(AA1886:AB1886))+((SUM(AC1886:AN1886)/1.02)+SUM(AM1886:AN1886)))+AO1886+AP1886+AQ1886,SUM(Q1886:AN1886)+AO1886+AP1886+AQ1886)</f>
        <v>#VALUE!</v>
      </c>
    </row>
    <row r="1887" spans="1:44" x14ac:dyDescent="0.25">
      <c r="A1887" s="131"/>
      <c r="B1887" s="39"/>
      <c r="C1887" s="39"/>
      <c r="D1887" s="93"/>
      <c r="E1887" s="68"/>
      <c r="F1887" s="40"/>
      <c r="G1887" s="94"/>
      <c r="H1887" s="38"/>
      <c r="I1887" s="95"/>
      <c r="J1887" s="40"/>
      <c r="K1887" s="38"/>
      <c r="L1887" s="95"/>
      <c r="M1887" s="40"/>
      <c r="N1887" s="38"/>
      <c r="O1887" s="95"/>
      <c r="P1887" s="68"/>
      <c r="Q1887" s="226"/>
      <c r="R1887" s="227"/>
      <c r="S1887" s="227"/>
      <c r="T1887" s="227"/>
      <c r="U1887" s="227"/>
      <c r="V1887" s="227"/>
      <c r="W1887" s="227"/>
      <c r="X1887" s="227"/>
      <c r="Y1887" s="227"/>
      <c r="Z1887" s="227"/>
      <c r="AA1887" s="227"/>
      <c r="AB1887" s="228"/>
      <c r="AC1887" s="149">
        <f>IF($D1887="",0,IF($E1887="",0,IF(VLOOKUP($E1887,paramètres!$E$33:$F$44,2,FALSE)&lt;=VLOOKUP($AC$18,paramètres!$E$33:$F$44,2,FALSE),Q1887*$D1887,0)))</f>
        <v>0</v>
      </c>
      <c r="AD1887" s="13">
        <f>IF($D1887="",0,IF($E1887="",0,IF(VLOOKUP($E1887,paramètres!$E$33:$F$44,2,FALSE)&lt;=VLOOKUP($AD$18,paramètres!$E$33:$F$44,2,FALSE),R1887*$D1887,0)))</f>
        <v>0</v>
      </c>
      <c r="AE1887" s="13">
        <f>IF($D1887="",0,IF($E1887="",0,IF(VLOOKUP($E1887,paramètres!$E$33:$F$44,2,FALSE)&lt;=VLOOKUP($AE$18,paramètres!$E$33:$F$44,2,FALSE),S1887*$D1887,0)))</f>
        <v>0</v>
      </c>
      <c r="AF1887" s="13">
        <f>IF($D1887="",0,IF($E1887="",0,IF(VLOOKUP($E1887,paramètres!$E$33:$F$44,2,FALSE)&lt;=VLOOKUP($AF$18,paramètres!$E$33:$F$44,2,FALSE),T1887*$D1887,0)))</f>
        <v>0</v>
      </c>
      <c r="AG1887" s="13">
        <f>IF($D1887="",0,IF($E1887="",0,IF(VLOOKUP($E1887,paramètres!$E$33:$F$44,2,FALSE)&lt;=VLOOKUP($AG$18,paramètres!$E$33:$F$44,2,FALSE),U1887*$D1887,0)))</f>
        <v>0</v>
      </c>
      <c r="AH1887" s="13">
        <f>IF($D1887="",0,IF($E1887="",0,IF(VLOOKUP($E1887,paramètres!$E$33:$F$44,2,FALSE)&lt;=VLOOKUP($AH$18,paramètres!$E$33:$F$44,2,FALSE),V1887*$D1887,0)))</f>
        <v>0</v>
      </c>
      <c r="AI1887" s="13">
        <f>IF($D1887="",0,IF($E1887="",0,IF(VLOOKUP($E1887,paramètres!$E$33:$F$44,2,FALSE)&lt;=VLOOKUP($AI$18,paramètres!$E$33:$F$44,2,FALSE),W1887*$D1887,0)))</f>
        <v>0</v>
      </c>
      <c r="AJ1887" s="13">
        <f>IF($D1887="",0,IF($E1887="",0,IF(VLOOKUP($E1887,paramètres!$E$33:$F$44,2,FALSE)&lt;=VLOOKUP($AJ$18,paramètres!$E$33:$F$44,2,FALSE),X1887*$D1887,0)))</f>
        <v>0</v>
      </c>
      <c r="AK1887" s="13">
        <f>IF($D1887="",0,IF($E1887="",0,IF(VLOOKUP($E1887,paramètres!$E$33:$F$44,2,FALSE)&lt;=VLOOKUP($AK$18,paramètres!$E$33:$F$44,2,FALSE),Y1887*$D1887,0)))</f>
        <v>0</v>
      </c>
      <c r="AL1887" s="13">
        <f>IF($D1887="",0,IF($E1887="",0,IF(VLOOKUP($E1887,paramètres!$E$33:$F$44,2,FALSE)&lt;=VLOOKUP($AL$18,paramètres!$E$33:$F$44,2,FALSE),Z1887*$D1887,0)))</f>
        <v>0</v>
      </c>
      <c r="AM1887" s="13">
        <f>IF($D1887="",0,IF($E1887="",0,IF(VLOOKUP($E1887,paramètres!$E$33:$F$44,2,FALSE)&lt;=VLOOKUP($AM$18,paramètres!$E$33:$F$44,2,FALSE),AA1887*$D1887,0)))</f>
        <v>0</v>
      </c>
      <c r="AN1887" s="154">
        <f>IF($D1887="",0,IF($E1887="",0,IF(VLOOKUP($E1887,paramètres!$E$33:$F$44,2,FALSE)&lt;=VLOOKUP($AN$18,paramètres!$E$33:$F$44,2,FALSE),AB1887*$D1887,0)))</f>
        <v>0</v>
      </c>
      <c r="AO1887" s="149" t="str">
        <f>IF(paramètres!$B$28=1,((SUM(Q1887:Z1887)/1.02)+SUM(AA1887:AB1887))*0.0303/9*COUNT(Q1887:Y1887),IF(paramètres!$B$28=2,(SUM(Q1887:AB1887))*0.0303/9*COUNT(Q1887:Y1887),"Missing Delta option"))</f>
        <v>Missing Delta option</v>
      </c>
      <c r="AP1887" s="13" t="str">
        <f>IF(paramètres!$B$28=1,(((SUM(Q1887:Z1887)/1.02)+SUM(AA1887:AB1887))+((SUM(AC1887:AL1887)/1.02)+SUM(AM1887:AO1887)))*cotpatr,IF(paramètres!$B$28=2,(SUM(Q1887:AO1887)*cotpatr),"Missing Delta Option"))</f>
        <v>Missing Delta Option</v>
      </c>
      <c r="AQ1887" s="13" t="str" cm="1">
        <f t="array" ref="AQ1887">IF(paramètres!$B$28=1,(((SUM(Q1887:Z1887)/1.02)+SUM(AA1887:AB1887))+((SUM(AC1887:AN1887)/1.02)+SUM(AM1887:AN1887)))/12*pécule,IF(paramètres!$B$28=2,SUM(Q1887:AN1887)/12*pécule,"Missing Delta Option"))</f>
        <v>Missing Delta Option</v>
      </c>
      <c r="AR1887" s="132" t="e">
        <f>IF(paramètres!$B$28=1,(((SUM(Q1887:Z1887)/1.02)+SUM(AA1887:AB1887))+((SUM(AC1887:AN1887)/1.02)+SUM(AM1887:AN1887)))+AO1887+AP1887+AQ1887,SUM(Q1887:AN1887)+AO1887+AP1887+AQ1887)</f>
        <v>#VALUE!</v>
      </c>
    </row>
    <row r="1888" spans="1:44" x14ac:dyDescent="0.25">
      <c r="A1888" s="131"/>
      <c r="B1888" s="39"/>
      <c r="C1888" s="39"/>
      <c r="D1888" s="93"/>
      <c r="E1888" s="68"/>
      <c r="F1888" s="40"/>
      <c r="G1888" s="94"/>
      <c r="H1888" s="38"/>
      <c r="I1888" s="95"/>
      <c r="J1888" s="40"/>
      <c r="K1888" s="38"/>
      <c r="L1888" s="95"/>
      <c r="M1888" s="40"/>
      <c r="N1888" s="38"/>
      <c r="O1888" s="95"/>
      <c r="P1888" s="68"/>
      <c r="Q1888" s="226"/>
      <c r="R1888" s="227"/>
      <c r="S1888" s="227"/>
      <c r="T1888" s="227"/>
      <c r="U1888" s="227"/>
      <c r="V1888" s="227"/>
      <c r="W1888" s="227"/>
      <c r="X1888" s="227"/>
      <c r="Y1888" s="227"/>
      <c r="Z1888" s="227"/>
      <c r="AA1888" s="227"/>
      <c r="AB1888" s="228"/>
      <c r="AC1888" s="149">
        <f>IF($D1888="",0,IF($E1888="",0,IF(VLOOKUP($E1888,paramètres!$E$33:$F$44,2,FALSE)&lt;=VLOOKUP($AC$18,paramètres!$E$33:$F$44,2,FALSE),Q1888*$D1888,0)))</f>
        <v>0</v>
      </c>
      <c r="AD1888" s="13">
        <f>IF($D1888="",0,IF($E1888="",0,IF(VLOOKUP($E1888,paramètres!$E$33:$F$44,2,FALSE)&lt;=VLOOKUP($AD$18,paramètres!$E$33:$F$44,2,FALSE),R1888*$D1888,0)))</f>
        <v>0</v>
      </c>
      <c r="AE1888" s="13">
        <f>IF($D1888="",0,IF($E1888="",0,IF(VLOOKUP($E1888,paramètres!$E$33:$F$44,2,FALSE)&lt;=VLOOKUP($AE$18,paramètres!$E$33:$F$44,2,FALSE),S1888*$D1888,0)))</f>
        <v>0</v>
      </c>
      <c r="AF1888" s="13">
        <f>IF($D1888="",0,IF($E1888="",0,IF(VLOOKUP($E1888,paramètres!$E$33:$F$44,2,FALSE)&lt;=VLOOKUP($AF$18,paramètres!$E$33:$F$44,2,FALSE),T1888*$D1888,0)))</f>
        <v>0</v>
      </c>
      <c r="AG1888" s="13">
        <f>IF($D1888="",0,IF($E1888="",0,IF(VLOOKUP($E1888,paramètres!$E$33:$F$44,2,FALSE)&lt;=VLOOKUP($AG$18,paramètres!$E$33:$F$44,2,FALSE),U1888*$D1888,0)))</f>
        <v>0</v>
      </c>
      <c r="AH1888" s="13">
        <f>IF($D1888="",0,IF($E1888="",0,IF(VLOOKUP($E1888,paramètres!$E$33:$F$44,2,FALSE)&lt;=VLOOKUP($AH$18,paramètres!$E$33:$F$44,2,FALSE),V1888*$D1888,0)))</f>
        <v>0</v>
      </c>
      <c r="AI1888" s="13">
        <f>IF($D1888="",0,IF($E1888="",0,IF(VLOOKUP($E1888,paramètres!$E$33:$F$44,2,FALSE)&lt;=VLOOKUP($AI$18,paramètres!$E$33:$F$44,2,FALSE),W1888*$D1888,0)))</f>
        <v>0</v>
      </c>
      <c r="AJ1888" s="13">
        <f>IF($D1888="",0,IF($E1888="",0,IF(VLOOKUP($E1888,paramètres!$E$33:$F$44,2,FALSE)&lt;=VLOOKUP($AJ$18,paramètres!$E$33:$F$44,2,FALSE),X1888*$D1888,0)))</f>
        <v>0</v>
      </c>
      <c r="AK1888" s="13">
        <f>IF($D1888="",0,IF($E1888="",0,IF(VLOOKUP($E1888,paramètres!$E$33:$F$44,2,FALSE)&lt;=VLOOKUP($AK$18,paramètres!$E$33:$F$44,2,FALSE),Y1888*$D1888,0)))</f>
        <v>0</v>
      </c>
      <c r="AL1888" s="13">
        <f>IF($D1888="",0,IF($E1888="",0,IF(VLOOKUP($E1888,paramètres!$E$33:$F$44,2,FALSE)&lt;=VLOOKUP($AL$18,paramètres!$E$33:$F$44,2,FALSE),Z1888*$D1888,0)))</f>
        <v>0</v>
      </c>
      <c r="AM1888" s="13">
        <f>IF($D1888="",0,IF($E1888="",0,IF(VLOOKUP($E1888,paramètres!$E$33:$F$44,2,FALSE)&lt;=VLOOKUP($AM$18,paramètres!$E$33:$F$44,2,FALSE),AA1888*$D1888,0)))</f>
        <v>0</v>
      </c>
      <c r="AN1888" s="154">
        <f>IF($D1888="",0,IF($E1888="",0,IF(VLOOKUP($E1888,paramètres!$E$33:$F$44,2,FALSE)&lt;=VLOOKUP($AN$18,paramètres!$E$33:$F$44,2,FALSE),AB1888*$D1888,0)))</f>
        <v>0</v>
      </c>
      <c r="AO1888" s="149" t="str">
        <f>IF(paramètres!$B$28=1,((SUM(Q1888:Z1888)/1.02)+SUM(AA1888:AB1888))*0.0303/9*COUNT(Q1888:Y1888),IF(paramètres!$B$28=2,(SUM(Q1888:AB1888))*0.0303/9*COUNT(Q1888:Y1888),"Missing Delta option"))</f>
        <v>Missing Delta option</v>
      </c>
      <c r="AP1888" s="13" t="str">
        <f>IF(paramètres!$B$28=1,(((SUM(Q1888:Z1888)/1.02)+SUM(AA1888:AB1888))+((SUM(AC1888:AL1888)/1.02)+SUM(AM1888:AO1888)))*cotpatr,IF(paramètres!$B$28=2,(SUM(Q1888:AO1888)*cotpatr),"Missing Delta Option"))</f>
        <v>Missing Delta Option</v>
      </c>
      <c r="AQ1888" s="13" t="str" cm="1">
        <f t="array" ref="AQ1888">IF(paramètres!$B$28=1,(((SUM(Q1888:Z1888)/1.02)+SUM(AA1888:AB1888))+((SUM(AC1888:AN1888)/1.02)+SUM(AM1888:AN1888)))/12*pécule,IF(paramètres!$B$28=2,SUM(Q1888:AN1888)/12*pécule,"Missing Delta Option"))</f>
        <v>Missing Delta Option</v>
      </c>
      <c r="AR1888" s="132" t="e">
        <f>IF(paramètres!$B$28=1,(((SUM(Q1888:Z1888)/1.02)+SUM(AA1888:AB1888))+((SUM(AC1888:AN1888)/1.02)+SUM(AM1888:AN1888)))+AO1888+AP1888+AQ1888,SUM(Q1888:AN1888)+AO1888+AP1888+AQ1888)</f>
        <v>#VALUE!</v>
      </c>
    </row>
    <row r="1889" spans="1:44" x14ac:dyDescent="0.25">
      <c r="A1889" s="131"/>
      <c r="B1889" s="39"/>
      <c r="C1889" s="39"/>
      <c r="D1889" s="93"/>
      <c r="E1889" s="68"/>
      <c r="F1889" s="40"/>
      <c r="G1889" s="94"/>
      <c r="H1889" s="38"/>
      <c r="I1889" s="95"/>
      <c r="J1889" s="40"/>
      <c r="K1889" s="38"/>
      <c r="L1889" s="95"/>
      <c r="M1889" s="40"/>
      <c r="N1889" s="38"/>
      <c r="O1889" s="95"/>
      <c r="P1889" s="68"/>
      <c r="Q1889" s="226"/>
      <c r="R1889" s="227"/>
      <c r="S1889" s="227"/>
      <c r="T1889" s="227"/>
      <c r="U1889" s="227"/>
      <c r="V1889" s="227"/>
      <c r="W1889" s="227"/>
      <c r="X1889" s="227"/>
      <c r="Y1889" s="227"/>
      <c r="Z1889" s="227"/>
      <c r="AA1889" s="227"/>
      <c r="AB1889" s="228"/>
      <c r="AC1889" s="149">
        <f>IF($D1889="",0,IF($E1889="",0,IF(VLOOKUP($E1889,paramètres!$E$33:$F$44,2,FALSE)&lt;=VLOOKUP($AC$18,paramètres!$E$33:$F$44,2,FALSE),Q1889*$D1889,0)))</f>
        <v>0</v>
      </c>
      <c r="AD1889" s="13">
        <f>IF($D1889="",0,IF($E1889="",0,IF(VLOOKUP($E1889,paramètres!$E$33:$F$44,2,FALSE)&lt;=VLOOKUP($AD$18,paramètres!$E$33:$F$44,2,FALSE),R1889*$D1889,0)))</f>
        <v>0</v>
      </c>
      <c r="AE1889" s="13">
        <f>IF($D1889="",0,IF($E1889="",0,IF(VLOOKUP($E1889,paramètres!$E$33:$F$44,2,FALSE)&lt;=VLOOKUP($AE$18,paramètres!$E$33:$F$44,2,FALSE),S1889*$D1889,0)))</f>
        <v>0</v>
      </c>
      <c r="AF1889" s="13">
        <f>IF($D1889="",0,IF($E1889="",0,IF(VLOOKUP($E1889,paramètres!$E$33:$F$44,2,FALSE)&lt;=VLOOKUP($AF$18,paramètres!$E$33:$F$44,2,FALSE),T1889*$D1889,0)))</f>
        <v>0</v>
      </c>
      <c r="AG1889" s="13">
        <f>IF($D1889="",0,IF($E1889="",0,IF(VLOOKUP($E1889,paramètres!$E$33:$F$44,2,FALSE)&lt;=VLOOKUP($AG$18,paramètres!$E$33:$F$44,2,FALSE),U1889*$D1889,0)))</f>
        <v>0</v>
      </c>
      <c r="AH1889" s="13">
        <f>IF($D1889="",0,IF($E1889="",0,IF(VLOOKUP($E1889,paramètres!$E$33:$F$44,2,FALSE)&lt;=VLOOKUP($AH$18,paramètres!$E$33:$F$44,2,FALSE),V1889*$D1889,0)))</f>
        <v>0</v>
      </c>
      <c r="AI1889" s="13">
        <f>IF($D1889="",0,IF($E1889="",0,IF(VLOOKUP($E1889,paramètres!$E$33:$F$44,2,FALSE)&lt;=VLOOKUP($AI$18,paramètres!$E$33:$F$44,2,FALSE),W1889*$D1889,0)))</f>
        <v>0</v>
      </c>
      <c r="AJ1889" s="13">
        <f>IF($D1889="",0,IF($E1889="",0,IF(VLOOKUP($E1889,paramètres!$E$33:$F$44,2,FALSE)&lt;=VLOOKUP($AJ$18,paramètres!$E$33:$F$44,2,FALSE),X1889*$D1889,0)))</f>
        <v>0</v>
      </c>
      <c r="AK1889" s="13">
        <f>IF($D1889="",0,IF($E1889="",0,IF(VLOOKUP($E1889,paramètres!$E$33:$F$44,2,FALSE)&lt;=VLOOKUP($AK$18,paramètres!$E$33:$F$44,2,FALSE),Y1889*$D1889,0)))</f>
        <v>0</v>
      </c>
      <c r="AL1889" s="13">
        <f>IF($D1889="",0,IF($E1889="",0,IF(VLOOKUP($E1889,paramètres!$E$33:$F$44,2,FALSE)&lt;=VLOOKUP($AL$18,paramètres!$E$33:$F$44,2,FALSE),Z1889*$D1889,0)))</f>
        <v>0</v>
      </c>
      <c r="AM1889" s="13">
        <f>IF($D1889="",0,IF($E1889="",0,IF(VLOOKUP($E1889,paramètres!$E$33:$F$44,2,FALSE)&lt;=VLOOKUP($AM$18,paramètres!$E$33:$F$44,2,FALSE),AA1889*$D1889,0)))</f>
        <v>0</v>
      </c>
      <c r="AN1889" s="154">
        <f>IF($D1889="",0,IF($E1889="",0,IF(VLOOKUP($E1889,paramètres!$E$33:$F$44,2,FALSE)&lt;=VLOOKUP($AN$18,paramètres!$E$33:$F$44,2,FALSE),AB1889*$D1889,0)))</f>
        <v>0</v>
      </c>
      <c r="AO1889" s="149" t="str">
        <f>IF(paramètres!$B$28=1,((SUM(Q1889:Z1889)/1.02)+SUM(AA1889:AB1889))*0.0303/9*COUNT(Q1889:Y1889),IF(paramètres!$B$28=2,(SUM(Q1889:AB1889))*0.0303/9*COUNT(Q1889:Y1889),"Missing Delta option"))</f>
        <v>Missing Delta option</v>
      </c>
      <c r="AP1889" s="13" t="str">
        <f>IF(paramètres!$B$28=1,(((SUM(Q1889:Z1889)/1.02)+SUM(AA1889:AB1889))+((SUM(AC1889:AL1889)/1.02)+SUM(AM1889:AO1889)))*cotpatr,IF(paramètres!$B$28=2,(SUM(Q1889:AO1889)*cotpatr),"Missing Delta Option"))</f>
        <v>Missing Delta Option</v>
      </c>
      <c r="AQ1889" s="13" t="str" cm="1">
        <f t="array" ref="AQ1889">IF(paramètres!$B$28=1,(((SUM(Q1889:Z1889)/1.02)+SUM(AA1889:AB1889))+((SUM(AC1889:AN1889)/1.02)+SUM(AM1889:AN1889)))/12*pécule,IF(paramètres!$B$28=2,SUM(Q1889:AN1889)/12*pécule,"Missing Delta Option"))</f>
        <v>Missing Delta Option</v>
      </c>
      <c r="AR1889" s="132" t="e">
        <f>IF(paramètres!$B$28=1,(((SUM(Q1889:Z1889)/1.02)+SUM(AA1889:AB1889))+((SUM(AC1889:AN1889)/1.02)+SUM(AM1889:AN1889)))+AO1889+AP1889+AQ1889,SUM(Q1889:AN1889)+AO1889+AP1889+AQ1889)</f>
        <v>#VALUE!</v>
      </c>
    </row>
    <row r="1890" spans="1:44" x14ac:dyDescent="0.25">
      <c r="A1890" s="131"/>
      <c r="B1890" s="39"/>
      <c r="C1890" s="39"/>
      <c r="D1890" s="93"/>
      <c r="E1890" s="68"/>
      <c r="F1890" s="40"/>
      <c r="G1890" s="94"/>
      <c r="H1890" s="38"/>
      <c r="I1890" s="95"/>
      <c r="J1890" s="40"/>
      <c r="K1890" s="38"/>
      <c r="L1890" s="95"/>
      <c r="M1890" s="40"/>
      <c r="N1890" s="38"/>
      <c r="O1890" s="95"/>
      <c r="P1890" s="68"/>
      <c r="Q1890" s="226"/>
      <c r="R1890" s="227"/>
      <c r="S1890" s="227"/>
      <c r="T1890" s="227"/>
      <c r="U1890" s="227"/>
      <c r="V1890" s="227"/>
      <c r="W1890" s="227"/>
      <c r="X1890" s="227"/>
      <c r="Y1890" s="227"/>
      <c r="Z1890" s="227"/>
      <c r="AA1890" s="227"/>
      <c r="AB1890" s="228"/>
      <c r="AC1890" s="149">
        <f>IF($D1890="",0,IF($E1890="",0,IF(VLOOKUP($E1890,paramètres!$E$33:$F$44,2,FALSE)&lt;=VLOOKUP($AC$18,paramètres!$E$33:$F$44,2,FALSE),Q1890*$D1890,0)))</f>
        <v>0</v>
      </c>
      <c r="AD1890" s="13">
        <f>IF($D1890="",0,IF($E1890="",0,IF(VLOOKUP($E1890,paramètres!$E$33:$F$44,2,FALSE)&lt;=VLOOKUP($AD$18,paramètres!$E$33:$F$44,2,FALSE),R1890*$D1890,0)))</f>
        <v>0</v>
      </c>
      <c r="AE1890" s="13">
        <f>IF($D1890="",0,IF($E1890="",0,IF(VLOOKUP($E1890,paramètres!$E$33:$F$44,2,FALSE)&lt;=VLOOKUP($AE$18,paramètres!$E$33:$F$44,2,FALSE),S1890*$D1890,0)))</f>
        <v>0</v>
      </c>
      <c r="AF1890" s="13">
        <f>IF($D1890="",0,IF($E1890="",0,IF(VLOOKUP($E1890,paramètres!$E$33:$F$44,2,FALSE)&lt;=VLOOKUP($AF$18,paramètres!$E$33:$F$44,2,FALSE),T1890*$D1890,0)))</f>
        <v>0</v>
      </c>
      <c r="AG1890" s="13">
        <f>IF($D1890="",0,IF($E1890="",0,IF(VLOOKUP($E1890,paramètres!$E$33:$F$44,2,FALSE)&lt;=VLOOKUP($AG$18,paramètres!$E$33:$F$44,2,FALSE),U1890*$D1890,0)))</f>
        <v>0</v>
      </c>
      <c r="AH1890" s="13">
        <f>IF($D1890="",0,IF($E1890="",0,IF(VLOOKUP($E1890,paramètres!$E$33:$F$44,2,FALSE)&lt;=VLOOKUP($AH$18,paramètres!$E$33:$F$44,2,FALSE),V1890*$D1890,0)))</f>
        <v>0</v>
      </c>
      <c r="AI1890" s="13">
        <f>IF($D1890="",0,IF($E1890="",0,IF(VLOOKUP($E1890,paramètres!$E$33:$F$44,2,FALSE)&lt;=VLOOKUP($AI$18,paramètres!$E$33:$F$44,2,FALSE),W1890*$D1890,0)))</f>
        <v>0</v>
      </c>
      <c r="AJ1890" s="13">
        <f>IF($D1890="",0,IF($E1890="",0,IF(VLOOKUP($E1890,paramètres!$E$33:$F$44,2,FALSE)&lt;=VLOOKUP($AJ$18,paramètres!$E$33:$F$44,2,FALSE),X1890*$D1890,0)))</f>
        <v>0</v>
      </c>
      <c r="AK1890" s="13">
        <f>IF($D1890="",0,IF($E1890="",0,IF(VLOOKUP($E1890,paramètres!$E$33:$F$44,2,FALSE)&lt;=VLOOKUP($AK$18,paramètres!$E$33:$F$44,2,FALSE),Y1890*$D1890,0)))</f>
        <v>0</v>
      </c>
      <c r="AL1890" s="13">
        <f>IF($D1890="",0,IF($E1890="",0,IF(VLOOKUP($E1890,paramètres!$E$33:$F$44,2,FALSE)&lt;=VLOOKUP($AL$18,paramètres!$E$33:$F$44,2,FALSE),Z1890*$D1890,0)))</f>
        <v>0</v>
      </c>
      <c r="AM1890" s="13">
        <f>IF($D1890="",0,IF($E1890="",0,IF(VLOOKUP($E1890,paramètres!$E$33:$F$44,2,FALSE)&lt;=VLOOKUP($AM$18,paramètres!$E$33:$F$44,2,FALSE),AA1890*$D1890,0)))</f>
        <v>0</v>
      </c>
      <c r="AN1890" s="154">
        <f>IF($D1890="",0,IF($E1890="",0,IF(VLOOKUP($E1890,paramètres!$E$33:$F$44,2,FALSE)&lt;=VLOOKUP($AN$18,paramètres!$E$33:$F$44,2,FALSE),AB1890*$D1890,0)))</f>
        <v>0</v>
      </c>
      <c r="AO1890" s="149" t="str">
        <f>IF(paramètres!$B$28=1,((SUM(Q1890:Z1890)/1.02)+SUM(AA1890:AB1890))*0.0303/9*COUNT(Q1890:Y1890),IF(paramètres!$B$28=2,(SUM(Q1890:AB1890))*0.0303/9*COUNT(Q1890:Y1890),"Missing Delta option"))</f>
        <v>Missing Delta option</v>
      </c>
      <c r="AP1890" s="13" t="str">
        <f>IF(paramètres!$B$28=1,(((SUM(Q1890:Z1890)/1.02)+SUM(AA1890:AB1890))+((SUM(AC1890:AL1890)/1.02)+SUM(AM1890:AO1890)))*cotpatr,IF(paramètres!$B$28=2,(SUM(Q1890:AO1890)*cotpatr),"Missing Delta Option"))</f>
        <v>Missing Delta Option</v>
      </c>
      <c r="AQ1890" s="13" t="str" cm="1">
        <f t="array" ref="AQ1890">IF(paramètres!$B$28=1,(((SUM(Q1890:Z1890)/1.02)+SUM(AA1890:AB1890))+((SUM(AC1890:AN1890)/1.02)+SUM(AM1890:AN1890)))/12*pécule,IF(paramètres!$B$28=2,SUM(Q1890:AN1890)/12*pécule,"Missing Delta Option"))</f>
        <v>Missing Delta Option</v>
      </c>
      <c r="AR1890" s="132" t="e">
        <f>IF(paramètres!$B$28=1,(((SUM(Q1890:Z1890)/1.02)+SUM(AA1890:AB1890))+((SUM(AC1890:AN1890)/1.02)+SUM(AM1890:AN1890)))+AO1890+AP1890+AQ1890,SUM(Q1890:AN1890)+AO1890+AP1890+AQ1890)</f>
        <v>#VALUE!</v>
      </c>
    </row>
    <row r="1891" spans="1:44" x14ac:dyDescent="0.25">
      <c r="A1891" s="131"/>
      <c r="B1891" s="39"/>
      <c r="C1891" s="39"/>
      <c r="D1891" s="93"/>
      <c r="E1891" s="68"/>
      <c r="F1891" s="40"/>
      <c r="G1891" s="94"/>
      <c r="H1891" s="38"/>
      <c r="I1891" s="95"/>
      <c r="J1891" s="40"/>
      <c r="K1891" s="38"/>
      <c r="L1891" s="95"/>
      <c r="M1891" s="40"/>
      <c r="N1891" s="38"/>
      <c r="O1891" s="95"/>
      <c r="P1891" s="68"/>
      <c r="Q1891" s="226"/>
      <c r="R1891" s="227"/>
      <c r="S1891" s="227"/>
      <c r="T1891" s="227"/>
      <c r="U1891" s="227"/>
      <c r="V1891" s="227"/>
      <c r="W1891" s="227"/>
      <c r="X1891" s="227"/>
      <c r="Y1891" s="227"/>
      <c r="Z1891" s="227"/>
      <c r="AA1891" s="227"/>
      <c r="AB1891" s="228"/>
      <c r="AC1891" s="149">
        <f>IF($D1891="",0,IF($E1891="",0,IF(VLOOKUP($E1891,paramètres!$E$33:$F$44,2,FALSE)&lt;=VLOOKUP($AC$18,paramètres!$E$33:$F$44,2,FALSE),Q1891*$D1891,0)))</f>
        <v>0</v>
      </c>
      <c r="AD1891" s="13">
        <f>IF($D1891="",0,IF($E1891="",0,IF(VLOOKUP($E1891,paramètres!$E$33:$F$44,2,FALSE)&lt;=VLOOKUP($AD$18,paramètres!$E$33:$F$44,2,FALSE),R1891*$D1891,0)))</f>
        <v>0</v>
      </c>
      <c r="AE1891" s="13">
        <f>IF($D1891="",0,IF($E1891="",0,IF(VLOOKUP($E1891,paramètres!$E$33:$F$44,2,FALSE)&lt;=VLOOKUP($AE$18,paramètres!$E$33:$F$44,2,FALSE),S1891*$D1891,0)))</f>
        <v>0</v>
      </c>
      <c r="AF1891" s="13">
        <f>IF($D1891="",0,IF($E1891="",0,IF(VLOOKUP($E1891,paramètres!$E$33:$F$44,2,FALSE)&lt;=VLOOKUP($AF$18,paramètres!$E$33:$F$44,2,FALSE),T1891*$D1891,0)))</f>
        <v>0</v>
      </c>
      <c r="AG1891" s="13">
        <f>IF($D1891="",0,IF($E1891="",0,IF(VLOOKUP($E1891,paramètres!$E$33:$F$44,2,FALSE)&lt;=VLOOKUP($AG$18,paramètres!$E$33:$F$44,2,FALSE),U1891*$D1891,0)))</f>
        <v>0</v>
      </c>
      <c r="AH1891" s="13">
        <f>IF($D1891="",0,IF($E1891="",0,IF(VLOOKUP($E1891,paramètres!$E$33:$F$44,2,FALSE)&lt;=VLOOKUP($AH$18,paramètres!$E$33:$F$44,2,FALSE),V1891*$D1891,0)))</f>
        <v>0</v>
      </c>
      <c r="AI1891" s="13">
        <f>IF($D1891="",0,IF($E1891="",0,IF(VLOOKUP($E1891,paramètres!$E$33:$F$44,2,FALSE)&lt;=VLOOKUP($AI$18,paramètres!$E$33:$F$44,2,FALSE),W1891*$D1891,0)))</f>
        <v>0</v>
      </c>
      <c r="AJ1891" s="13">
        <f>IF($D1891="",0,IF($E1891="",0,IF(VLOOKUP($E1891,paramètres!$E$33:$F$44,2,FALSE)&lt;=VLOOKUP($AJ$18,paramètres!$E$33:$F$44,2,FALSE),X1891*$D1891,0)))</f>
        <v>0</v>
      </c>
      <c r="AK1891" s="13">
        <f>IF($D1891="",0,IF($E1891="",0,IF(VLOOKUP($E1891,paramètres!$E$33:$F$44,2,FALSE)&lt;=VLOOKUP($AK$18,paramètres!$E$33:$F$44,2,FALSE),Y1891*$D1891,0)))</f>
        <v>0</v>
      </c>
      <c r="AL1891" s="13">
        <f>IF($D1891="",0,IF($E1891="",0,IF(VLOOKUP($E1891,paramètres!$E$33:$F$44,2,FALSE)&lt;=VLOOKUP($AL$18,paramètres!$E$33:$F$44,2,FALSE),Z1891*$D1891,0)))</f>
        <v>0</v>
      </c>
      <c r="AM1891" s="13">
        <f>IF($D1891="",0,IF($E1891="",0,IF(VLOOKUP($E1891,paramètres!$E$33:$F$44,2,FALSE)&lt;=VLOOKUP($AM$18,paramètres!$E$33:$F$44,2,FALSE),AA1891*$D1891,0)))</f>
        <v>0</v>
      </c>
      <c r="AN1891" s="154">
        <f>IF($D1891="",0,IF($E1891="",0,IF(VLOOKUP($E1891,paramètres!$E$33:$F$44,2,FALSE)&lt;=VLOOKUP($AN$18,paramètres!$E$33:$F$44,2,FALSE),AB1891*$D1891,0)))</f>
        <v>0</v>
      </c>
      <c r="AO1891" s="149" t="str">
        <f>IF(paramètres!$B$28=1,((SUM(Q1891:Z1891)/1.02)+SUM(AA1891:AB1891))*0.0303/9*COUNT(Q1891:Y1891),IF(paramètres!$B$28=2,(SUM(Q1891:AB1891))*0.0303/9*COUNT(Q1891:Y1891),"Missing Delta option"))</f>
        <v>Missing Delta option</v>
      </c>
      <c r="AP1891" s="13" t="str">
        <f>IF(paramètres!$B$28=1,(((SUM(Q1891:Z1891)/1.02)+SUM(AA1891:AB1891))+((SUM(AC1891:AL1891)/1.02)+SUM(AM1891:AO1891)))*cotpatr,IF(paramètres!$B$28=2,(SUM(Q1891:AO1891)*cotpatr),"Missing Delta Option"))</f>
        <v>Missing Delta Option</v>
      </c>
      <c r="AQ1891" s="13" t="str" cm="1">
        <f t="array" ref="AQ1891">IF(paramètres!$B$28=1,(((SUM(Q1891:Z1891)/1.02)+SUM(AA1891:AB1891))+((SUM(AC1891:AN1891)/1.02)+SUM(AM1891:AN1891)))/12*pécule,IF(paramètres!$B$28=2,SUM(Q1891:AN1891)/12*pécule,"Missing Delta Option"))</f>
        <v>Missing Delta Option</v>
      </c>
      <c r="AR1891" s="132" t="e">
        <f>IF(paramètres!$B$28=1,(((SUM(Q1891:Z1891)/1.02)+SUM(AA1891:AB1891))+((SUM(AC1891:AN1891)/1.02)+SUM(AM1891:AN1891)))+AO1891+AP1891+AQ1891,SUM(Q1891:AN1891)+AO1891+AP1891+AQ1891)</f>
        <v>#VALUE!</v>
      </c>
    </row>
    <row r="1892" spans="1:44" x14ac:dyDescent="0.25">
      <c r="A1892" s="131"/>
      <c r="B1892" s="39"/>
      <c r="C1892" s="39"/>
      <c r="D1892" s="93"/>
      <c r="E1892" s="68"/>
      <c r="F1892" s="40"/>
      <c r="G1892" s="94"/>
      <c r="H1892" s="38"/>
      <c r="I1892" s="95"/>
      <c r="J1892" s="40"/>
      <c r="K1892" s="38"/>
      <c r="L1892" s="95"/>
      <c r="M1892" s="40"/>
      <c r="N1892" s="38"/>
      <c r="O1892" s="95"/>
      <c r="P1892" s="68"/>
      <c r="Q1892" s="226"/>
      <c r="R1892" s="227"/>
      <c r="S1892" s="227"/>
      <c r="T1892" s="227"/>
      <c r="U1892" s="227"/>
      <c r="V1892" s="227"/>
      <c r="W1892" s="227"/>
      <c r="X1892" s="227"/>
      <c r="Y1892" s="227"/>
      <c r="Z1892" s="227"/>
      <c r="AA1892" s="227"/>
      <c r="AB1892" s="228"/>
      <c r="AC1892" s="149">
        <f>IF($D1892="",0,IF($E1892="",0,IF(VLOOKUP($E1892,paramètres!$E$33:$F$44,2,FALSE)&lt;=VLOOKUP($AC$18,paramètres!$E$33:$F$44,2,FALSE),Q1892*$D1892,0)))</f>
        <v>0</v>
      </c>
      <c r="AD1892" s="13">
        <f>IF($D1892="",0,IF($E1892="",0,IF(VLOOKUP($E1892,paramètres!$E$33:$F$44,2,FALSE)&lt;=VLOOKUP($AD$18,paramètres!$E$33:$F$44,2,FALSE),R1892*$D1892,0)))</f>
        <v>0</v>
      </c>
      <c r="AE1892" s="13">
        <f>IF($D1892="",0,IF($E1892="",0,IF(VLOOKUP($E1892,paramètres!$E$33:$F$44,2,FALSE)&lt;=VLOOKUP($AE$18,paramètres!$E$33:$F$44,2,FALSE),S1892*$D1892,0)))</f>
        <v>0</v>
      </c>
      <c r="AF1892" s="13">
        <f>IF($D1892="",0,IF($E1892="",0,IF(VLOOKUP($E1892,paramètres!$E$33:$F$44,2,FALSE)&lt;=VLOOKUP($AF$18,paramètres!$E$33:$F$44,2,FALSE),T1892*$D1892,0)))</f>
        <v>0</v>
      </c>
      <c r="AG1892" s="13">
        <f>IF($D1892="",0,IF($E1892="",0,IF(VLOOKUP($E1892,paramètres!$E$33:$F$44,2,FALSE)&lt;=VLOOKUP($AG$18,paramètres!$E$33:$F$44,2,FALSE),U1892*$D1892,0)))</f>
        <v>0</v>
      </c>
      <c r="AH1892" s="13">
        <f>IF($D1892="",0,IF($E1892="",0,IF(VLOOKUP($E1892,paramètres!$E$33:$F$44,2,FALSE)&lt;=VLOOKUP($AH$18,paramètres!$E$33:$F$44,2,FALSE),V1892*$D1892,0)))</f>
        <v>0</v>
      </c>
      <c r="AI1892" s="13">
        <f>IF($D1892="",0,IF($E1892="",0,IF(VLOOKUP($E1892,paramètres!$E$33:$F$44,2,FALSE)&lt;=VLOOKUP($AI$18,paramètres!$E$33:$F$44,2,FALSE),W1892*$D1892,0)))</f>
        <v>0</v>
      </c>
      <c r="AJ1892" s="13">
        <f>IF($D1892="",0,IF($E1892="",0,IF(VLOOKUP($E1892,paramètres!$E$33:$F$44,2,FALSE)&lt;=VLOOKUP($AJ$18,paramètres!$E$33:$F$44,2,FALSE),X1892*$D1892,0)))</f>
        <v>0</v>
      </c>
      <c r="AK1892" s="13">
        <f>IF($D1892="",0,IF($E1892="",0,IF(VLOOKUP($E1892,paramètres!$E$33:$F$44,2,FALSE)&lt;=VLOOKUP($AK$18,paramètres!$E$33:$F$44,2,FALSE),Y1892*$D1892,0)))</f>
        <v>0</v>
      </c>
      <c r="AL1892" s="13">
        <f>IF($D1892="",0,IF($E1892="",0,IF(VLOOKUP($E1892,paramètres!$E$33:$F$44,2,FALSE)&lt;=VLOOKUP($AL$18,paramètres!$E$33:$F$44,2,FALSE),Z1892*$D1892,0)))</f>
        <v>0</v>
      </c>
      <c r="AM1892" s="13">
        <f>IF($D1892="",0,IF($E1892="",0,IF(VLOOKUP($E1892,paramètres!$E$33:$F$44,2,FALSE)&lt;=VLOOKUP($AM$18,paramètres!$E$33:$F$44,2,FALSE),AA1892*$D1892,0)))</f>
        <v>0</v>
      </c>
      <c r="AN1892" s="154">
        <f>IF($D1892="",0,IF($E1892="",0,IF(VLOOKUP($E1892,paramètres!$E$33:$F$44,2,FALSE)&lt;=VLOOKUP($AN$18,paramètres!$E$33:$F$44,2,FALSE),AB1892*$D1892,0)))</f>
        <v>0</v>
      </c>
      <c r="AO1892" s="149" t="str">
        <f>IF(paramètres!$B$28=1,((SUM(Q1892:Z1892)/1.02)+SUM(AA1892:AB1892))*0.0303/9*COUNT(Q1892:Y1892),IF(paramètres!$B$28=2,(SUM(Q1892:AB1892))*0.0303/9*COUNT(Q1892:Y1892),"Missing Delta option"))</f>
        <v>Missing Delta option</v>
      </c>
      <c r="AP1892" s="13" t="str">
        <f>IF(paramètres!$B$28=1,(((SUM(Q1892:Z1892)/1.02)+SUM(AA1892:AB1892))+((SUM(AC1892:AL1892)/1.02)+SUM(AM1892:AO1892)))*cotpatr,IF(paramètres!$B$28=2,(SUM(Q1892:AO1892)*cotpatr),"Missing Delta Option"))</f>
        <v>Missing Delta Option</v>
      </c>
      <c r="AQ1892" s="13" t="str" cm="1">
        <f t="array" ref="AQ1892">IF(paramètres!$B$28=1,(((SUM(Q1892:Z1892)/1.02)+SUM(AA1892:AB1892))+((SUM(AC1892:AN1892)/1.02)+SUM(AM1892:AN1892)))/12*pécule,IF(paramètres!$B$28=2,SUM(Q1892:AN1892)/12*pécule,"Missing Delta Option"))</f>
        <v>Missing Delta Option</v>
      </c>
      <c r="AR1892" s="132" t="e">
        <f>IF(paramètres!$B$28=1,(((SUM(Q1892:Z1892)/1.02)+SUM(AA1892:AB1892))+((SUM(AC1892:AN1892)/1.02)+SUM(AM1892:AN1892)))+AO1892+AP1892+AQ1892,SUM(Q1892:AN1892)+AO1892+AP1892+AQ1892)</f>
        <v>#VALUE!</v>
      </c>
    </row>
    <row r="1893" spans="1:44" x14ac:dyDescent="0.25">
      <c r="A1893" s="131"/>
      <c r="B1893" s="39"/>
      <c r="C1893" s="39"/>
      <c r="D1893" s="93"/>
      <c r="E1893" s="68"/>
      <c r="F1893" s="40"/>
      <c r="G1893" s="94"/>
      <c r="H1893" s="38"/>
      <c r="I1893" s="95"/>
      <c r="J1893" s="40"/>
      <c r="K1893" s="38"/>
      <c r="L1893" s="95"/>
      <c r="M1893" s="40"/>
      <c r="N1893" s="38"/>
      <c r="O1893" s="95"/>
      <c r="P1893" s="68"/>
      <c r="Q1893" s="226"/>
      <c r="R1893" s="227"/>
      <c r="S1893" s="227"/>
      <c r="T1893" s="227"/>
      <c r="U1893" s="227"/>
      <c r="V1893" s="227"/>
      <c r="W1893" s="227"/>
      <c r="X1893" s="227"/>
      <c r="Y1893" s="227"/>
      <c r="Z1893" s="227"/>
      <c r="AA1893" s="227"/>
      <c r="AB1893" s="228"/>
      <c r="AC1893" s="149">
        <f>IF($D1893="",0,IF($E1893="",0,IF(VLOOKUP($E1893,paramètres!$E$33:$F$44,2,FALSE)&lt;=VLOOKUP($AC$18,paramètres!$E$33:$F$44,2,FALSE),Q1893*$D1893,0)))</f>
        <v>0</v>
      </c>
      <c r="AD1893" s="13">
        <f>IF($D1893="",0,IF($E1893="",0,IF(VLOOKUP($E1893,paramètres!$E$33:$F$44,2,FALSE)&lt;=VLOOKUP($AD$18,paramètres!$E$33:$F$44,2,FALSE),R1893*$D1893,0)))</f>
        <v>0</v>
      </c>
      <c r="AE1893" s="13">
        <f>IF($D1893="",0,IF($E1893="",0,IF(VLOOKUP($E1893,paramètres!$E$33:$F$44,2,FALSE)&lt;=VLOOKUP($AE$18,paramètres!$E$33:$F$44,2,FALSE),S1893*$D1893,0)))</f>
        <v>0</v>
      </c>
      <c r="AF1893" s="13">
        <f>IF($D1893="",0,IF($E1893="",0,IF(VLOOKUP($E1893,paramètres!$E$33:$F$44,2,FALSE)&lt;=VLOOKUP($AF$18,paramètres!$E$33:$F$44,2,FALSE),T1893*$D1893,0)))</f>
        <v>0</v>
      </c>
      <c r="AG1893" s="13">
        <f>IF($D1893="",0,IF($E1893="",0,IF(VLOOKUP($E1893,paramètres!$E$33:$F$44,2,FALSE)&lt;=VLOOKUP($AG$18,paramètres!$E$33:$F$44,2,FALSE),U1893*$D1893,0)))</f>
        <v>0</v>
      </c>
      <c r="AH1893" s="13">
        <f>IF($D1893="",0,IF($E1893="",0,IF(VLOOKUP($E1893,paramètres!$E$33:$F$44,2,FALSE)&lt;=VLOOKUP($AH$18,paramètres!$E$33:$F$44,2,FALSE),V1893*$D1893,0)))</f>
        <v>0</v>
      </c>
      <c r="AI1893" s="13">
        <f>IF($D1893="",0,IF($E1893="",0,IF(VLOOKUP($E1893,paramètres!$E$33:$F$44,2,FALSE)&lt;=VLOOKUP($AI$18,paramètres!$E$33:$F$44,2,FALSE),W1893*$D1893,0)))</f>
        <v>0</v>
      </c>
      <c r="AJ1893" s="13">
        <f>IF($D1893="",0,IF($E1893="",0,IF(VLOOKUP($E1893,paramètres!$E$33:$F$44,2,FALSE)&lt;=VLOOKUP($AJ$18,paramètres!$E$33:$F$44,2,FALSE),X1893*$D1893,0)))</f>
        <v>0</v>
      </c>
      <c r="AK1893" s="13">
        <f>IF($D1893="",0,IF($E1893="",0,IF(VLOOKUP($E1893,paramètres!$E$33:$F$44,2,FALSE)&lt;=VLOOKUP($AK$18,paramètres!$E$33:$F$44,2,FALSE),Y1893*$D1893,0)))</f>
        <v>0</v>
      </c>
      <c r="AL1893" s="13">
        <f>IF($D1893="",0,IF($E1893="",0,IF(VLOOKUP($E1893,paramètres!$E$33:$F$44,2,FALSE)&lt;=VLOOKUP($AL$18,paramètres!$E$33:$F$44,2,FALSE),Z1893*$D1893,0)))</f>
        <v>0</v>
      </c>
      <c r="AM1893" s="13">
        <f>IF($D1893="",0,IF($E1893="",0,IF(VLOOKUP($E1893,paramètres!$E$33:$F$44,2,FALSE)&lt;=VLOOKUP($AM$18,paramètres!$E$33:$F$44,2,FALSE),AA1893*$D1893,0)))</f>
        <v>0</v>
      </c>
      <c r="AN1893" s="154">
        <f>IF($D1893="",0,IF($E1893="",0,IF(VLOOKUP($E1893,paramètres!$E$33:$F$44,2,FALSE)&lt;=VLOOKUP($AN$18,paramètres!$E$33:$F$44,2,FALSE),AB1893*$D1893,0)))</f>
        <v>0</v>
      </c>
      <c r="AO1893" s="149" t="str">
        <f>IF(paramètres!$B$28=1,((SUM(Q1893:Z1893)/1.02)+SUM(AA1893:AB1893))*0.0303/9*COUNT(Q1893:Y1893),IF(paramètres!$B$28=2,(SUM(Q1893:AB1893))*0.0303/9*COUNT(Q1893:Y1893),"Missing Delta option"))</f>
        <v>Missing Delta option</v>
      </c>
      <c r="AP1893" s="13" t="str">
        <f>IF(paramètres!$B$28=1,(((SUM(Q1893:Z1893)/1.02)+SUM(AA1893:AB1893))+((SUM(AC1893:AL1893)/1.02)+SUM(AM1893:AO1893)))*cotpatr,IF(paramètres!$B$28=2,(SUM(Q1893:AO1893)*cotpatr),"Missing Delta Option"))</f>
        <v>Missing Delta Option</v>
      </c>
      <c r="AQ1893" s="13" t="str" cm="1">
        <f t="array" ref="AQ1893">IF(paramètres!$B$28=1,(((SUM(Q1893:Z1893)/1.02)+SUM(AA1893:AB1893))+((SUM(AC1893:AN1893)/1.02)+SUM(AM1893:AN1893)))/12*pécule,IF(paramètres!$B$28=2,SUM(Q1893:AN1893)/12*pécule,"Missing Delta Option"))</f>
        <v>Missing Delta Option</v>
      </c>
      <c r="AR1893" s="132" t="e">
        <f>IF(paramètres!$B$28=1,(((SUM(Q1893:Z1893)/1.02)+SUM(AA1893:AB1893))+((SUM(AC1893:AN1893)/1.02)+SUM(AM1893:AN1893)))+AO1893+AP1893+AQ1893,SUM(Q1893:AN1893)+AO1893+AP1893+AQ1893)</f>
        <v>#VALUE!</v>
      </c>
    </row>
    <row r="1894" spans="1:44" x14ac:dyDescent="0.25">
      <c r="A1894" s="131"/>
      <c r="B1894" s="39"/>
      <c r="C1894" s="39"/>
      <c r="D1894" s="93"/>
      <c r="E1894" s="68"/>
      <c r="F1894" s="40"/>
      <c r="G1894" s="94"/>
      <c r="H1894" s="38"/>
      <c r="I1894" s="95"/>
      <c r="J1894" s="40"/>
      <c r="K1894" s="38"/>
      <c r="L1894" s="95"/>
      <c r="M1894" s="40"/>
      <c r="N1894" s="38"/>
      <c r="O1894" s="95"/>
      <c r="P1894" s="68"/>
      <c r="Q1894" s="226"/>
      <c r="R1894" s="227"/>
      <c r="S1894" s="227"/>
      <c r="T1894" s="227"/>
      <c r="U1894" s="227"/>
      <c r="V1894" s="227"/>
      <c r="W1894" s="227"/>
      <c r="X1894" s="227"/>
      <c r="Y1894" s="227"/>
      <c r="Z1894" s="227"/>
      <c r="AA1894" s="227"/>
      <c r="AB1894" s="228"/>
      <c r="AC1894" s="149">
        <f>IF($D1894="",0,IF($E1894="",0,IF(VLOOKUP($E1894,paramètres!$E$33:$F$44,2,FALSE)&lt;=VLOOKUP($AC$18,paramètres!$E$33:$F$44,2,FALSE),Q1894*$D1894,0)))</f>
        <v>0</v>
      </c>
      <c r="AD1894" s="13">
        <f>IF($D1894="",0,IF($E1894="",0,IF(VLOOKUP($E1894,paramètres!$E$33:$F$44,2,FALSE)&lt;=VLOOKUP($AD$18,paramètres!$E$33:$F$44,2,FALSE),R1894*$D1894,0)))</f>
        <v>0</v>
      </c>
      <c r="AE1894" s="13">
        <f>IF($D1894="",0,IF($E1894="",0,IF(VLOOKUP($E1894,paramètres!$E$33:$F$44,2,FALSE)&lt;=VLOOKUP($AE$18,paramètres!$E$33:$F$44,2,FALSE),S1894*$D1894,0)))</f>
        <v>0</v>
      </c>
      <c r="AF1894" s="13">
        <f>IF($D1894="",0,IF($E1894="",0,IF(VLOOKUP($E1894,paramètres!$E$33:$F$44,2,FALSE)&lt;=VLOOKUP($AF$18,paramètres!$E$33:$F$44,2,FALSE),T1894*$D1894,0)))</f>
        <v>0</v>
      </c>
      <c r="AG1894" s="13">
        <f>IF($D1894="",0,IF($E1894="",0,IF(VLOOKUP($E1894,paramètres!$E$33:$F$44,2,FALSE)&lt;=VLOOKUP($AG$18,paramètres!$E$33:$F$44,2,FALSE),U1894*$D1894,0)))</f>
        <v>0</v>
      </c>
      <c r="AH1894" s="13">
        <f>IF($D1894="",0,IF($E1894="",0,IF(VLOOKUP($E1894,paramètres!$E$33:$F$44,2,FALSE)&lt;=VLOOKUP($AH$18,paramètres!$E$33:$F$44,2,FALSE),V1894*$D1894,0)))</f>
        <v>0</v>
      </c>
      <c r="AI1894" s="13">
        <f>IF($D1894="",0,IF($E1894="",0,IF(VLOOKUP($E1894,paramètres!$E$33:$F$44,2,FALSE)&lt;=VLOOKUP($AI$18,paramètres!$E$33:$F$44,2,FALSE),W1894*$D1894,0)))</f>
        <v>0</v>
      </c>
      <c r="AJ1894" s="13">
        <f>IF($D1894="",0,IF($E1894="",0,IF(VLOOKUP($E1894,paramètres!$E$33:$F$44,2,FALSE)&lt;=VLOOKUP($AJ$18,paramètres!$E$33:$F$44,2,FALSE),X1894*$D1894,0)))</f>
        <v>0</v>
      </c>
      <c r="AK1894" s="13">
        <f>IF($D1894="",0,IF($E1894="",0,IF(VLOOKUP($E1894,paramètres!$E$33:$F$44,2,FALSE)&lt;=VLOOKUP($AK$18,paramètres!$E$33:$F$44,2,FALSE),Y1894*$D1894,0)))</f>
        <v>0</v>
      </c>
      <c r="AL1894" s="13">
        <f>IF($D1894="",0,IF($E1894="",0,IF(VLOOKUP($E1894,paramètres!$E$33:$F$44,2,FALSE)&lt;=VLOOKUP($AL$18,paramètres!$E$33:$F$44,2,FALSE),Z1894*$D1894,0)))</f>
        <v>0</v>
      </c>
      <c r="AM1894" s="13">
        <f>IF($D1894="",0,IF($E1894="",0,IF(VLOOKUP($E1894,paramètres!$E$33:$F$44,2,FALSE)&lt;=VLOOKUP($AM$18,paramètres!$E$33:$F$44,2,FALSE),AA1894*$D1894,0)))</f>
        <v>0</v>
      </c>
      <c r="AN1894" s="154">
        <f>IF($D1894="",0,IF($E1894="",0,IF(VLOOKUP($E1894,paramètres!$E$33:$F$44,2,FALSE)&lt;=VLOOKUP($AN$18,paramètres!$E$33:$F$44,2,FALSE),AB1894*$D1894,0)))</f>
        <v>0</v>
      </c>
      <c r="AO1894" s="149" t="str">
        <f>IF(paramètres!$B$28=1,((SUM(Q1894:Z1894)/1.02)+SUM(AA1894:AB1894))*0.0303/9*COUNT(Q1894:Y1894),IF(paramètres!$B$28=2,(SUM(Q1894:AB1894))*0.0303/9*COUNT(Q1894:Y1894),"Missing Delta option"))</f>
        <v>Missing Delta option</v>
      </c>
      <c r="AP1894" s="13" t="str">
        <f>IF(paramètres!$B$28=1,(((SUM(Q1894:Z1894)/1.02)+SUM(AA1894:AB1894))+((SUM(AC1894:AL1894)/1.02)+SUM(AM1894:AO1894)))*cotpatr,IF(paramètres!$B$28=2,(SUM(Q1894:AO1894)*cotpatr),"Missing Delta Option"))</f>
        <v>Missing Delta Option</v>
      </c>
      <c r="AQ1894" s="13" t="str" cm="1">
        <f t="array" ref="AQ1894">IF(paramètres!$B$28=1,(((SUM(Q1894:Z1894)/1.02)+SUM(AA1894:AB1894))+((SUM(AC1894:AN1894)/1.02)+SUM(AM1894:AN1894)))/12*pécule,IF(paramètres!$B$28=2,SUM(Q1894:AN1894)/12*pécule,"Missing Delta Option"))</f>
        <v>Missing Delta Option</v>
      </c>
      <c r="AR1894" s="132" t="e">
        <f>IF(paramètres!$B$28=1,(((SUM(Q1894:Z1894)/1.02)+SUM(AA1894:AB1894))+((SUM(AC1894:AN1894)/1.02)+SUM(AM1894:AN1894)))+AO1894+AP1894+AQ1894,SUM(Q1894:AN1894)+AO1894+AP1894+AQ1894)</f>
        <v>#VALUE!</v>
      </c>
    </row>
    <row r="1895" spans="1:44" x14ac:dyDescent="0.25">
      <c r="A1895" s="131"/>
      <c r="B1895" s="39"/>
      <c r="C1895" s="39"/>
      <c r="D1895" s="93"/>
      <c r="E1895" s="68"/>
      <c r="F1895" s="40"/>
      <c r="G1895" s="94"/>
      <c r="H1895" s="38"/>
      <c r="I1895" s="95"/>
      <c r="J1895" s="40"/>
      <c r="K1895" s="38"/>
      <c r="L1895" s="95"/>
      <c r="M1895" s="40"/>
      <c r="N1895" s="38"/>
      <c r="O1895" s="95"/>
      <c r="P1895" s="68"/>
      <c r="Q1895" s="226"/>
      <c r="R1895" s="227"/>
      <c r="S1895" s="227"/>
      <c r="T1895" s="227"/>
      <c r="U1895" s="227"/>
      <c r="V1895" s="227"/>
      <c r="W1895" s="227"/>
      <c r="X1895" s="227"/>
      <c r="Y1895" s="227"/>
      <c r="Z1895" s="227"/>
      <c r="AA1895" s="227"/>
      <c r="AB1895" s="228"/>
      <c r="AC1895" s="149">
        <f>IF($D1895="",0,IF($E1895="",0,IF(VLOOKUP($E1895,paramètres!$E$33:$F$44,2,FALSE)&lt;=VLOOKUP($AC$18,paramètres!$E$33:$F$44,2,FALSE),Q1895*$D1895,0)))</f>
        <v>0</v>
      </c>
      <c r="AD1895" s="13">
        <f>IF($D1895="",0,IF($E1895="",0,IF(VLOOKUP($E1895,paramètres!$E$33:$F$44,2,FALSE)&lt;=VLOOKUP($AD$18,paramètres!$E$33:$F$44,2,FALSE),R1895*$D1895,0)))</f>
        <v>0</v>
      </c>
      <c r="AE1895" s="13">
        <f>IF($D1895="",0,IF($E1895="",0,IF(VLOOKUP($E1895,paramètres!$E$33:$F$44,2,FALSE)&lt;=VLOOKUP($AE$18,paramètres!$E$33:$F$44,2,FALSE),S1895*$D1895,0)))</f>
        <v>0</v>
      </c>
      <c r="AF1895" s="13">
        <f>IF($D1895="",0,IF($E1895="",0,IF(VLOOKUP($E1895,paramètres!$E$33:$F$44,2,FALSE)&lt;=VLOOKUP($AF$18,paramètres!$E$33:$F$44,2,FALSE),T1895*$D1895,0)))</f>
        <v>0</v>
      </c>
      <c r="AG1895" s="13">
        <f>IF($D1895="",0,IF($E1895="",0,IF(VLOOKUP($E1895,paramètres!$E$33:$F$44,2,FALSE)&lt;=VLOOKUP($AG$18,paramètres!$E$33:$F$44,2,FALSE),U1895*$D1895,0)))</f>
        <v>0</v>
      </c>
      <c r="AH1895" s="13">
        <f>IF($D1895="",0,IF($E1895="",0,IF(VLOOKUP($E1895,paramètres!$E$33:$F$44,2,FALSE)&lt;=VLOOKUP($AH$18,paramètres!$E$33:$F$44,2,FALSE),V1895*$D1895,0)))</f>
        <v>0</v>
      </c>
      <c r="AI1895" s="13">
        <f>IF($D1895="",0,IF($E1895="",0,IF(VLOOKUP($E1895,paramètres!$E$33:$F$44,2,FALSE)&lt;=VLOOKUP($AI$18,paramètres!$E$33:$F$44,2,FALSE),W1895*$D1895,0)))</f>
        <v>0</v>
      </c>
      <c r="AJ1895" s="13">
        <f>IF($D1895="",0,IF($E1895="",0,IF(VLOOKUP($E1895,paramètres!$E$33:$F$44,2,FALSE)&lt;=VLOOKUP($AJ$18,paramètres!$E$33:$F$44,2,FALSE),X1895*$D1895,0)))</f>
        <v>0</v>
      </c>
      <c r="AK1895" s="13">
        <f>IF($D1895="",0,IF($E1895="",0,IF(VLOOKUP($E1895,paramètres!$E$33:$F$44,2,FALSE)&lt;=VLOOKUP($AK$18,paramètres!$E$33:$F$44,2,FALSE),Y1895*$D1895,0)))</f>
        <v>0</v>
      </c>
      <c r="AL1895" s="13">
        <f>IF($D1895="",0,IF($E1895="",0,IF(VLOOKUP($E1895,paramètres!$E$33:$F$44,2,FALSE)&lt;=VLOOKUP($AL$18,paramètres!$E$33:$F$44,2,FALSE),Z1895*$D1895,0)))</f>
        <v>0</v>
      </c>
      <c r="AM1895" s="13">
        <f>IF($D1895="",0,IF($E1895="",0,IF(VLOOKUP($E1895,paramètres!$E$33:$F$44,2,FALSE)&lt;=VLOOKUP($AM$18,paramètres!$E$33:$F$44,2,FALSE),AA1895*$D1895,0)))</f>
        <v>0</v>
      </c>
      <c r="AN1895" s="154">
        <f>IF($D1895="",0,IF($E1895="",0,IF(VLOOKUP($E1895,paramètres!$E$33:$F$44,2,FALSE)&lt;=VLOOKUP($AN$18,paramètres!$E$33:$F$44,2,FALSE),AB1895*$D1895,0)))</f>
        <v>0</v>
      </c>
      <c r="AO1895" s="149" t="str">
        <f>IF(paramètres!$B$28=1,((SUM(Q1895:Z1895)/1.02)+SUM(AA1895:AB1895))*0.0303/9*COUNT(Q1895:Y1895),IF(paramètres!$B$28=2,(SUM(Q1895:AB1895))*0.0303/9*COUNT(Q1895:Y1895),"Missing Delta option"))</f>
        <v>Missing Delta option</v>
      </c>
      <c r="AP1895" s="13" t="str">
        <f>IF(paramètres!$B$28=1,(((SUM(Q1895:Z1895)/1.02)+SUM(AA1895:AB1895))+((SUM(AC1895:AL1895)/1.02)+SUM(AM1895:AO1895)))*cotpatr,IF(paramètres!$B$28=2,(SUM(Q1895:AO1895)*cotpatr),"Missing Delta Option"))</f>
        <v>Missing Delta Option</v>
      </c>
      <c r="AQ1895" s="13" t="str" cm="1">
        <f t="array" ref="AQ1895">IF(paramètres!$B$28=1,(((SUM(Q1895:Z1895)/1.02)+SUM(AA1895:AB1895))+((SUM(AC1895:AN1895)/1.02)+SUM(AM1895:AN1895)))/12*pécule,IF(paramètres!$B$28=2,SUM(Q1895:AN1895)/12*pécule,"Missing Delta Option"))</f>
        <v>Missing Delta Option</v>
      </c>
      <c r="AR1895" s="132" t="e">
        <f>IF(paramètres!$B$28=1,(((SUM(Q1895:Z1895)/1.02)+SUM(AA1895:AB1895))+((SUM(AC1895:AN1895)/1.02)+SUM(AM1895:AN1895)))+AO1895+AP1895+AQ1895,SUM(Q1895:AN1895)+AO1895+AP1895+AQ1895)</f>
        <v>#VALUE!</v>
      </c>
    </row>
    <row r="1896" spans="1:44" x14ac:dyDescent="0.25">
      <c r="A1896" s="131"/>
      <c r="B1896" s="39"/>
      <c r="C1896" s="39"/>
      <c r="D1896" s="93"/>
      <c r="E1896" s="68"/>
      <c r="F1896" s="40"/>
      <c r="G1896" s="94"/>
      <c r="H1896" s="38"/>
      <c r="I1896" s="95"/>
      <c r="J1896" s="40"/>
      <c r="K1896" s="38"/>
      <c r="L1896" s="95"/>
      <c r="M1896" s="40"/>
      <c r="N1896" s="38"/>
      <c r="O1896" s="95"/>
      <c r="P1896" s="68"/>
      <c r="Q1896" s="226"/>
      <c r="R1896" s="227"/>
      <c r="S1896" s="227"/>
      <c r="T1896" s="227"/>
      <c r="U1896" s="227"/>
      <c r="V1896" s="227"/>
      <c r="W1896" s="227"/>
      <c r="X1896" s="227"/>
      <c r="Y1896" s="227"/>
      <c r="Z1896" s="227"/>
      <c r="AA1896" s="227"/>
      <c r="AB1896" s="228"/>
      <c r="AC1896" s="149">
        <f>IF($D1896="",0,IF($E1896="",0,IF(VLOOKUP($E1896,paramètres!$E$33:$F$44,2,FALSE)&lt;=VLOOKUP($AC$18,paramètres!$E$33:$F$44,2,FALSE),Q1896*$D1896,0)))</f>
        <v>0</v>
      </c>
      <c r="AD1896" s="13">
        <f>IF($D1896="",0,IF($E1896="",0,IF(VLOOKUP($E1896,paramètres!$E$33:$F$44,2,FALSE)&lt;=VLOOKUP($AD$18,paramètres!$E$33:$F$44,2,FALSE),R1896*$D1896,0)))</f>
        <v>0</v>
      </c>
      <c r="AE1896" s="13">
        <f>IF($D1896="",0,IF($E1896="",0,IF(VLOOKUP($E1896,paramètres!$E$33:$F$44,2,FALSE)&lt;=VLOOKUP($AE$18,paramètres!$E$33:$F$44,2,FALSE),S1896*$D1896,0)))</f>
        <v>0</v>
      </c>
      <c r="AF1896" s="13">
        <f>IF($D1896="",0,IF($E1896="",0,IF(VLOOKUP($E1896,paramètres!$E$33:$F$44,2,FALSE)&lt;=VLOOKUP($AF$18,paramètres!$E$33:$F$44,2,FALSE),T1896*$D1896,0)))</f>
        <v>0</v>
      </c>
      <c r="AG1896" s="13">
        <f>IF($D1896="",0,IF($E1896="",0,IF(VLOOKUP($E1896,paramètres!$E$33:$F$44,2,FALSE)&lt;=VLOOKUP($AG$18,paramètres!$E$33:$F$44,2,FALSE),U1896*$D1896,0)))</f>
        <v>0</v>
      </c>
      <c r="AH1896" s="13">
        <f>IF($D1896="",0,IF($E1896="",0,IF(VLOOKUP($E1896,paramètres!$E$33:$F$44,2,FALSE)&lt;=VLOOKUP($AH$18,paramètres!$E$33:$F$44,2,FALSE),V1896*$D1896,0)))</f>
        <v>0</v>
      </c>
      <c r="AI1896" s="13">
        <f>IF($D1896="",0,IF($E1896="",0,IF(VLOOKUP($E1896,paramètres!$E$33:$F$44,2,FALSE)&lt;=VLOOKUP($AI$18,paramètres!$E$33:$F$44,2,FALSE),W1896*$D1896,0)))</f>
        <v>0</v>
      </c>
      <c r="AJ1896" s="13">
        <f>IF($D1896="",0,IF($E1896="",0,IF(VLOOKUP($E1896,paramètres!$E$33:$F$44,2,FALSE)&lt;=VLOOKUP($AJ$18,paramètres!$E$33:$F$44,2,FALSE),X1896*$D1896,0)))</f>
        <v>0</v>
      </c>
      <c r="AK1896" s="13">
        <f>IF($D1896="",0,IF($E1896="",0,IF(VLOOKUP($E1896,paramètres!$E$33:$F$44,2,FALSE)&lt;=VLOOKUP($AK$18,paramètres!$E$33:$F$44,2,FALSE),Y1896*$D1896,0)))</f>
        <v>0</v>
      </c>
      <c r="AL1896" s="13">
        <f>IF($D1896="",0,IF($E1896="",0,IF(VLOOKUP($E1896,paramètres!$E$33:$F$44,2,FALSE)&lt;=VLOOKUP($AL$18,paramètres!$E$33:$F$44,2,FALSE),Z1896*$D1896,0)))</f>
        <v>0</v>
      </c>
      <c r="AM1896" s="13">
        <f>IF($D1896="",0,IF($E1896="",0,IF(VLOOKUP($E1896,paramètres!$E$33:$F$44,2,FALSE)&lt;=VLOOKUP($AM$18,paramètres!$E$33:$F$44,2,FALSE),AA1896*$D1896,0)))</f>
        <v>0</v>
      </c>
      <c r="AN1896" s="154">
        <f>IF($D1896="",0,IF($E1896="",0,IF(VLOOKUP($E1896,paramètres!$E$33:$F$44,2,FALSE)&lt;=VLOOKUP($AN$18,paramètres!$E$33:$F$44,2,FALSE),AB1896*$D1896,0)))</f>
        <v>0</v>
      </c>
      <c r="AO1896" s="149" t="str">
        <f>IF(paramètres!$B$28=1,((SUM(Q1896:Z1896)/1.02)+SUM(AA1896:AB1896))*0.0303/9*COUNT(Q1896:Y1896),IF(paramètres!$B$28=2,(SUM(Q1896:AB1896))*0.0303/9*COUNT(Q1896:Y1896),"Missing Delta option"))</f>
        <v>Missing Delta option</v>
      </c>
      <c r="AP1896" s="13" t="str">
        <f>IF(paramètres!$B$28=1,(((SUM(Q1896:Z1896)/1.02)+SUM(AA1896:AB1896))+((SUM(AC1896:AL1896)/1.02)+SUM(AM1896:AO1896)))*cotpatr,IF(paramètres!$B$28=2,(SUM(Q1896:AO1896)*cotpatr),"Missing Delta Option"))</f>
        <v>Missing Delta Option</v>
      </c>
      <c r="AQ1896" s="13" t="str" cm="1">
        <f t="array" ref="AQ1896">IF(paramètres!$B$28=1,(((SUM(Q1896:Z1896)/1.02)+SUM(AA1896:AB1896))+((SUM(AC1896:AN1896)/1.02)+SUM(AM1896:AN1896)))/12*pécule,IF(paramètres!$B$28=2,SUM(Q1896:AN1896)/12*pécule,"Missing Delta Option"))</f>
        <v>Missing Delta Option</v>
      </c>
      <c r="AR1896" s="132" t="e">
        <f>IF(paramètres!$B$28=1,(((SUM(Q1896:Z1896)/1.02)+SUM(AA1896:AB1896))+((SUM(AC1896:AN1896)/1.02)+SUM(AM1896:AN1896)))+AO1896+AP1896+AQ1896,SUM(Q1896:AN1896)+AO1896+AP1896+AQ1896)</f>
        <v>#VALUE!</v>
      </c>
    </row>
    <row r="1897" spans="1:44" x14ac:dyDescent="0.25">
      <c r="A1897" s="131"/>
      <c r="B1897" s="39"/>
      <c r="C1897" s="39"/>
      <c r="D1897" s="93"/>
      <c r="E1897" s="68"/>
      <c r="F1897" s="40"/>
      <c r="G1897" s="94"/>
      <c r="H1897" s="38"/>
      <c r="I1897" s="95"/>
      <c r="J1897" s="40"/>
      <c r="K1897" s="38"/>
      <c r="L1897" s="95"/>
      <c r="M1897" s="40"/>
      <c r="N1897" s="38"/>
      <c r="O1897" s="95"/>
      <c r="P1897" s="68"/>
      <c r="Q1897" s="226"/>
      <c r="R1897" s="227"/>
      <c r="S1897" s="227"/>
      <c r="T1897" s="227"/>
      <c r="U1897" s="227"/>
      <c r="V1897" s="227"/>
      <c r="W1897" s="227"/>
      <c r="X1897" s="227"/>
      <c r="Y1897" s="227"/>
      <c r="Z1897" s="227"/>
      <c r="AA1897" s="227"/>
      <c r="AB1897" s="228"/>
      <c r="AC1897" s="149">
        <f>IF($D1897="",0,IF($E1897="",0,IF(VLOOKUP($E1897,paramètres!$E$33:$F$44,2,FALSE)&lt;=VLOOKUP($AC$18,paramètres!$E$33:$F$44,2,FALSE),Q1897*$D1897,0)))</f>
        <v>0</v>
      </c>
      <c r="AD1897" s="13">
        <f>IF($D1897="",0,IF($E1897="",0,IF(VLOOKUP($E1897,paramètres!$E$33:$F$44,2,FALSE)&lt;=VLOOKUP($AD$18,paramètres!$E$33:$F$44,2,FALSE),R1897*$D1897,0)))</f>
        <v>0</v>
      </c>
      <c r="AE1897" s="13">
        <f>IF($D1897="",0,IF($E1897="",0,IF(VLOOKUP($E1897,paramètres!$E$33:$F$44,2,FALSE)&lt;=VLOOKUP($AE$18,paramètres!$E$33:$F$44,2,FALSE),S1897*$D1897,0)))</f>
        <v>0</v>
      </c>
      <c r="AF1897" s="13">
        <f>IF($D1897="",0,IF($E1897="",0,IF(VLOOKUP($E1897,paramètres!$E$33:$F$44,2,FALSE)&lt;=VLOOKUP($AF$18,paramètres!$E$33:$F$44,2,FALSE),T1897*$D1897,0)))</f>
        <v>0</v>
      </c>
      <c r="AG1897" s="13">
        <f>IF($D1897="",0,IF($E1897="",0,IF(VLOOKUP($E1897,paramètres!$E$33:$F$44,2,FALSE)&lt;=VLOOKUP($AG$18,paramètres!$E$33:$F$44,2,FALSE),U1897*$D1897,0)))</f>
        <v>0</v>
      </c>
      <c r="AH1897" s="13">
        <f>IF($D1897="",0,IF($E1897="",0,IF(VLOOKUP($E1897,paramètres!$E$33:$F$44,2,FALSE)&lt;=VLOOKUP($AH$18,paramètres!$E$33:$F$44,2,FALSE),V1897*$D1897,0)))</f>
        <v>0</v>
      </c>
      <c r="AI1897" s="13">
        <f>IF($D1897="",0,IF($E1897="",0,IF(VLOOKUP($E1897,paramètres!$E$33:$F$44,2,FALSE)&lt;=VLOOKUP($AI$18,paramètres!$E$33:$F$44,2,FALSE),W1897*$D1897,0)))</f>
        <v>0</v>
      </c>
      <c r="AJ1897" s="13">
        <f>IF($D1897="",0,IF($E1897="",0,IF(VLOOKUP($E1897,paramètres!$E$33:$F$44,2,FALSE)&lt;=VLOOKUP($AJ$18,paramètres!$E$33:$F$44,2,FALSE),X1897*$D1897,0)))</f>
        <v>0</v>
      </c>
      <c r="AK1897" s="13">
        <f>IF($D1897="",0,IF($E1897="",0,IF(VLOOKUP($E1897,paramètres!$E$33:$F$44,2,FALSE)&lt;=VLOOKUP($AK$18,paramètres!$E$33:$F$44,2,FALSE),Y1897*$D1897,0)))</f>
        <v>0</v>
      </c>
      <c r="AL1897" s="13">
        <f>IF($D1897="",0,IF($E1897="",0,IF(VLOOKUP($E1897,paramètres!$E$33:$F$44,2,FALSE)&lt;=VLOOKUP($AL$18,paramètres!$E$33:$F$44,2,FALSE),Z1897*$D1897,0)))</f>
        <v>0</v>
      </c>
      <c r="AM1897" s="13">
        <f>IF($D1897="",0,IF($E1897="",0,IF(VLOOKUP($E1897,paramètres!$E$33:$F$44,2,FALSE)&lt;=VLOOKUP($AM$18,paramètres!$E$33:$F$44,2,FALSE),AA1897*$D1897,0)))</f>
        <v>0</v>
      </c>
      <c r="AN1897" s="154">
        <f>IF($D1897="",0,IF($E1897="",0,IF(VLOOKUP($E1897,paramètres!$E$33:$F$44,2,FALSE)&lt;=VLOOKUP($AN$18,paramètres!$E$33:$F$44,2,FALSE),AB1897*$D1897,0)))</f>
        <v>0</v>
      </c>
      <c r="AO1897" s="149" t="str">
        <f>IF(paramètres!$B$28=1,((SUM(Q1897:Z1897)/1.02)+SUM(AA1897:AB1897))*0.0303/9*COUNT(Q1897:Y1897),IF(paramètres!$B$28=2,(SUM(Q1897:AB1897))*0.0303/9*COUNT(Q1897:Y1897),"Missing Delta option"))</f>
        <v>Missing Delta option</v>
      </c>
      <c r="AP1897" s="13" t="str">
        <f>IF(paramètres!$B$28=1,(((SUM(Q1897:Z1897)/1.02)+SUM(AA1897:AB1897))+((SUM(AC1897:AL1897)/1.02)+SUM(AM1897:AO1897)))*cotpatr,IF(paramètres!$B$28=2,(SUM(Q1897:AO1897)*cotpatr),"Missing Delta Option"))</f>
        <v>Missing Delta Option</v>
      </c>
      <c r="AQ1897" s="13" t="str" cm="1">
        <f t="array" ref="AQ1897">IF(paramètres!$B$28=1,(((SUM(Q1897:Z1897)/1.02)+SUM(AA1897:AB1897))+((SUM(AC1897:AN1897)/1.02)+SUM(AM1897:AN1897)))/12*pécule,IF(paramètres!$B$28=2,SUM(Q1897:AN1897)/12*pécule,"Missing Delta Option"))</f>
        <v>Missing Delta Option</v>
      </c>
      <c r="AR1897" s="132" t="e">
        <f>IF(paramètres!$B$28=1,(((SUM(Q1897:Z1897)/1.02)+SUM(AA1897:AB1897))+((SUM(AC1897:AN1897)/1.02)+SUM(AM1897:AN1897)))+AO1897+AP1897+AQ1897,SUM(Q1897:AN1897)+AO1897+AP1897+AQ1897)</f>
        <v>#VALUE!</v>
      </c>
    </row>
    <row r="1898" spans="1:44" x14ac:dyDescent="0.25">
      <c r="A1898" s="131"/>
      <c r="B1898" s="39"/>
      <c r="C1898" s="39"/>
      <c r="D1898" s="93"/>
      <c r="E1898" s="68"/>
      <c r="F1898" s="40"/>
      <c r="G1898" s="94"/>
      <c r="H1898" s="38"/>
      <c r="I1898" s="95"/>
      <c r="J1898" s="40"/>
      <c r="K1898" s="38"/>
      <c r="L1898" s="95"/>
      <c r="M1898" s="40"/>
      <c r="N1898" s="38"/>
      <c r="O1898" s="95"/>
      <c r="P1898" s="68"/>
      <c r="Q1898" s="226"/>
      <c r="R1898" s="227"/>
      <c r="S1898" s="227"/>
      <c r="T1898" s="227"/>
      <c r="U1898" s="227"/>
      <c r="V1898" s="227"/>
      <c r="W1898" s="227"/>
      <c r="X1898" s="227"/>
      <c r="Y1898" s="227"/>
      <c r="Z1898" s="227"/>
      <c r="AA1898" s="227"/>
      <c r="AB1898" s="228"/>
      <c r="AC1898" s="149">
        <f>IF($D1898="",0,IF($E1898="",0,IF(VLOOKUP($E1898,paramètres!$E$33:$F$44,2,FALSE)&lt;=VLOOKUP($AC$18,paramètres!$E$33:$F$44,2,FALSE),Q1898*$D1898,0)))</f>
        <v>0</v>
      </c>
      <c r="AD1898" s="13">
        <f>IF($D1898="",0,IF($E1898="",0,IF(VLOOKUP($E1898,paramètres!$E$33:$F$44,2,FALSE)&lt;=VLOOKUP($AD$18,paramètres!$E$33:$F$44,2,FALSE),R1898*$D1898,0)))</f>
        <v>0</v>
      </c>
      <c r="AE1898" s="13">
        <f>IF($D1898="",0,IF($E1898="",0,IF(VLOOKUP($E1898,paramètres!$E$33:$F$44,2,FALSE)&lt;=VLOOKUP($AE$18,paramètres!$E$33:$F$44,2,FALSE),S1898*$D1898,0)))</f>
        <v>0</v>
      </c>
      <c r="AF1898" s="13">
        <f>IF($D1898="",0,IF($E1898="",0,IF(VLOOKUP($E1898,paramètres!$E$33:$F$44,2,FALSE)&lt;=VLOOKUP($AF$18,paramètres!$E$33:$F$44,2,FALSE),T1898*$D1898,0)))</f>
        <v>0</v>
      </c>
      <c r="AG1898" s="13">
        <f>IF($D1898="",0,IF($E1898="",0,IF(VLOOKUP($E1898,paramètres!$E$33:$F$44,2,FALSE)&lt;=VLOOKUP($AG$18,paramètres!$E$33:$F$44,2,FALSE),U1898*$D1898,0)))</f>
        <v>0</v>
      </c>
      <c r="AH1898" s="13">
        <f>IF($D1898="",0,IF($E1898="",0,IF(VLOOKUP($E1898,paramètres!$E$33:$F$44,2,FALSE)&lt;=VLOOKUP($AH$18,paramètres!$E$33:$F$44,2,FALSE),V1898*$D1898,0)))</f>
        <v>0</v>
      </c>
      <c r="AI1898" s="13">
        <f>IF($D1898="",0,IF($E1898="",0,IF(VLOOKUP($E1898,paramètres!$E$33:$F$44,2,FALSE)&lt;=VLOOKUP($AI$18,paramètres!$E$33:$F$44,2,FALSE),W1898*$D1898,0)))</f>
        <v>0</v>
      </c>
      <c r="AJ1898" s="13">
        <f>IF($D1898="",0,IF($E1898="",0,IF(VLOOKUP($E1898,paramètres!$E$33:$F$44,2,FALSE)&lt;=VLOOKUP($AJ$18,paramètres!$E$33:$F$44,2,FALSE),X1898*$D1898,0)))</f>
        <v>0</v>
      </c>
      <c r="AK1898" s="13">
        <f>IF($D1898="",0,IF($E1898="",0,IF(VLOOKUP($E1898,paramètres!$E$33:$F$44,2,FALSE)&lt;=VLOOKUP($AK$18,paramètres!$E$33:$F$44,2,FALSE),Y1898*$D1898,0)))</f>
        <v>0</v>
      </c>
      <c r="AL1898" s="13">
        <f>IF($D1898="",0,IF($E1898="",0,IF(VLOOKUP($E1898,paramètres!$E$33:$F$44,2,FALSE)&lt;=VLOOKUP($AL$18,paramètres!$E$33:$F$44,2,FALSE),Z1898*$D1898,0)))</f>
        <v>0</v>
      </c>
      <c r="AM1898" s="13">
        <f>IF($D1898="",0,IF($E1898="",0,IF(VLOOKUP($E1898,paramètres!$E$33:$F$44,2,FALSE)&lt;=VLOOKUP($AM$18,paramètres!$E$33:$F$44,2,FALSE),AA1898*$D1898,0)))</f>
        <v>0</v>
      </c>
      <c r="AN1898" s="154">
        <f>IF($D1898="",0,IF($E1898="",0,IF(VLOOKUP($E1898,paramètres!$E$33:$F$44,2,FALSE)&lt;=VLOOKUP($AN$18,paramètres!$E$33:$F$44,2,FALSE),AB1898*$D1898,0)))</f>
        <v>0</v>
      </c>
      <c r="AO1898" s="149" t="str">
        <f>IF(paramètres!$B$28=1,((SUM(Q1898:Z1898)/1.02)+SUM(AA1898:AB1898))*0.0303/9*COUNT(Q1898:Y1898),IF(paramètres!$B$28=2,(SUM(Q1898:AB1898))*0.0303/9*COUNT(Q1898:Y1898),"Missing Delta option"))</f>
        <v>Missing Delta option</v>
      </c>
      <c r="AP1898" s="13" t="str">
        <f>IF(paramètres!$B$28=1,(((SUM(Q1898:Z1898)/1.02)+SUM(AA1898:AB1898))+((SUM(AC1898:AL1898)/1.02)+SUM(AM1898:AO1898)))*cotpatr,IF(paramètres!$B$28=2,(SUM(Q1898:AO1898)*cotpatr),"Missing Delta Option"))</f>
        <v>Missing Delta Option</v>
      </c>
      <c r="AQ1898" s="13" t="str" cm="1">
        <f t="array" ref="AQ1898">IF(paramètres!$B$28=1,(((SUM(Q1898:Z1898)/1.02)+SUM(AA1898:AB1898))+((SUM(AC1898:AN1898)/1.02)+SUM(AM1898:AN1898)))/12*pécule,IF(paramètres!$B$28=2,SUM(Q1898:AN1898)/12*pécule,"Missing Delta Option"))</f>
        <v>Missing Delta Option</v>
      </c>
      <c r="AR1898" s="132" t="e">
        <f>IF(paramètres!$B$28=1,(((SUM(Q1898:Z1898)/1.02)+SUM(AA1898:AB1898))+((SUM(AC1898:AN1898)/1.02)+SUM(AM1898:AN1898)))+AO1898+AP1898+AQ1898,SUM(Q1898:AN1898)+AO1898+AP1898+AQ1898)</f>
        <v>#VALUE!</v>
      </c>
    </row>
    <row r="1899" spans="1:44" x14ac:dyDescent="0.25">
      <c r="A1899" s="131"/>
      <c r="B1899" s="39"/>
      <c r="C1899" s="39"/>
      <c r="D1899" s="93"/>
      <c r="E1899" s="68"/>
      <c r="F1899" s="40"/>
      <c r="G1899" s="94"/>
      <c r="H1899" s="38"/>
      <c r="I1899" s="95"/>
      <c r="J1899" s="40"/>
      <c r="K1899" s="38"/>
      <c r="L1899" s="95"/>
      <c r="M1899" s="40"/>
      <c r="N1899" s="38"/>
      <c r="O1899" s="95"/>
      <c r="P1899" s="68"/>
      <c r="Q1899" s="226"/>
      <c r="R1899" s="227"/>
      <c r="S1899" s="227"/>
      <c r="T1899" s="227"/>
      <c r="U1899" s="227"/>
      <c r="V1899" s="227"/>
      <c r="W1899" s="227"/>
      <c r="X1899" s="227"/>
      <c r="Y1899" s="227"/>
      <c r="Z1899" s="227"/>
      <c r="AA1899" s="227"/>
      <c r="AB1899" s="228"/>
      <c r="AC1899" s="149">
        <f>IF($D1899="",0,IF($E1899="",0,IF(VLOOKUP($E1899,paramètres!$E$33:$F$44,2,FALSE)&lt;=VLOOKUP($AC$18,paramètres!$E$33:$F$44,2,FALSE),Q1899*$D1899,0)))</f>
        <v>0</v>
      </c>
      <c r="AD1899" s="13">
        <f>IF($D1899="",0,IF($E1899="",0,IF(VLOOKUP($E1899,paramètres!$E$33:$F$44,2,FALSE)&lt;=VLOOKUP($AD$18,paramètres!$E$33:$F$44,2,FALSE),R1899*$D1899,0)))</f>
        <v>0</v>
      </c>
      <c r="AE1899" s="13">
        <f>IF($D1899="",0,IF($E1899="",0,IF(VLOOKUP($E1899,paramètres!$E$33:$F$44,2,FALSE)&lt;=VLOOKUP($AE$18,paramètres!$E$33:$F$44,2,FALSE),S1899*$D1899,0)))</f>
        <v>0</v>
      </c>
      <c r="AF1899" s="13">
        <f>IF($D1899="",0,IF($E1899="",0,IF(VLOOKUP($E1899,paramètres!$E$33:$F$44,2,FALSE)&lt;=VLOOKUP($AF$18,paramètres!$E$33:$F$44,2,FALSE),T1899*$D1899,0)))</f>
        <v>0</v>
      </c>
      <c r="AG1899" s="13">
        <f>IF($D1899="",0,IF($E1899="",0,IF(VLOOKUP($E1899,paramètres!$E$33:$F$44,2,FALSE)&lt;=VLOOKUP($AG$18,paramètres!$E$33:$F$44,2,FALSE),U1899*$D1899,0)))</f>
        <v>0</v>
      </c>
      <c r="AH1899" s="13">
        <f>IF($D1899="",0,IF($E1899="",0,IF(VLOOKUP($E1899,paramètres!$E$33:$F$44,2,FALSE)&lt;=VLOOKUP($AH$18,paramètres!$E$33:$F$44,2,FALSE),V1899*$D1899,0)))</f>
        <v>0</v>
      </c>
      <c r="AI1899" s="13">
        <f>IF($D1899="",0,IF($E1899="",0,IF(VLOOKUP($E1899,paramètres!$E$33:$F$44,2,FALSE)&lt;=VLOOKUP($AI$18,paramètres!$E$33:$F$44,2,FALSE),W1899*$D1899,0)))</f>
        <v>0</v>
      </c>
      <c r="AJ1899" s="13">
        <f>IF($D1899="",0,IF($E1899="",0,IF(VLOOKUP($E1899,paramètres!$E$33:$F$44,2,FALSE)&lt;=VLOOKUP($AJ$18,paramètres!$E$33:$F$44,2,FALSE),X1899*$D1899,0)))</f>
        <v>0</v>
      </c>
      <c r="AK1899" s="13">
        <f>IF($D1899="",0,IF($E1899="",0,IF(VLOOKUP($E1899,paramètres!$E$33:$F$44,2,FALSE)&lt;=VLOOKUP($AK$18,paramètres!$E$33:$F$44,2,FALSE),Y1899*$D1899,0)))</f>
        <v>0</v>
      </c>
      <c r="AL1899" s="13">
        <f>IF($D1899="",0,IF($E1899="",0,IF(VLOOKUP($E1899,paramètres!$E$33:$F$44,2,FALSE)&lt;=VLOOKUP($AL$18,paramètres!$E$33:$F$44,2,FALSE),Z1899*$D1899,0)))</f>
        <v>0</v>
      </c>
      <c r="AM1899" s="13">
        <f>IF($D1899="",0,IF($E1899="",0,IF(VLOOKUP($E1899,paramètres!$E$33:$F$44,2,FALSE)&lt;=VLOOKUP($AM$18,paramètres!$E$33:$F$44,2,FALSE),AA1899*$D1899,0)))</f>
        <v>0</v>
      </c>
      <c r="AN1899" s="154">
        <f>IF($D1899="",0,IF($E1899="",0,IF(VLOOKUP($E1899,paramètres!$E$33:$F$44,2,FALSE)&lt;=VLOOKUP($AN$18,paramètres!$E$33:$F$44,2,FALSE),AB1899*$D1899,0)))</f>
        <v>0</v>
      </c>
      <c r="AO1899" s="149" t="str">
        <f>IF(paramètres!$B$28=1,((SUM(Q1899:Z1899)/1.02)+SUM(AA1899:AB1899))*0.0303/9*COUNT(Q1899:Y1899),IF(paramètres!$B$28=2,(SUM(Q1899:AB1899))*0.0303/9*COUNT(Q1899:Y1899),"Missing Delta option"))</f>
        <v>Missing Delta option</v>
      </c>
      <c r="AP1899" s="13" t="str">
        <f>IF(paramètres!$B$28=1,(((SUM(Q1899:Z1899)/1.02)+SUM(AA1899:AB1899))+((SUM(AC1899:AL1899)/1.02)+SUM(AM1899:AO1899)))*cotpatr,IF(paramètres!$B$28=2,(SUM(Q1899:AO1899)*cotpatr),"Missing Delta Option"))</f>
        <v>Missing Delta Option</v>
      </c>
      <c r="AQ1899" s="13" t="str" cm="1">
        <f t="array" ref="AQ1899">IF(paramètres!$B$28=1,(((SUM(Q1899:Z1899)/1.02)+SUM(AA1899:AB1899))+((SUM(AC1899:AN1899)/1.02)+SUM(AM1899:AN1899)))/12*pécule,IF(paramètres!$B$28=2,SUM(Q1899:AN1899)/12*pécule,"Missing Delta Option"))</f>
        <v>Missing Delta Option</v>
      </c>
      <c r="AR1899" s="132" t="e">
        <f>IF(paramètres!$B$28=1,(((SUM(Q1899:Z1899)/1.02)+SUM(AA1899:AB1899))+((SUM(AC1899:AN1899)/1.02)+SUM(AM1899:AN1899)))+AO1899+AP1899+AQ1899,SUM(Q1899:AN1899)+AO1899+AP1899+AQ1899)</f>
        <v>#VALUE!</v>
      </c>
    </row>
    <row r="1900" spans="1:44" x14ac:dyDescent="0.25">
      <c r="A1900" s="131"/>
      <c r="B1900" s="39"/>
      <c r="C1900" s="39"/>
      <c r="D1900" s="93"/>
      <c r="E1900" s="68"/>
      <c r="F1900" s="40"/>
      <c r="G1900" s="94"/>
      <c r="H1900" s="38"/>
      <c r="I1900" s="95"/>
      <c r="J1900" s="40"/>
      <c r="K1900" s="38"/>
      <c r="L1900" s="95"/>
      <c r="M1900" s="40"/>
      <c r="N1900" s="38"/>
      <c r="O1900" s="95"/>
      <c r="P1900" s="68"/>
      <c r="Q1900" s="226"/>
      <c r="R1900" s="227"/>
      <c r="S1900" s="227"/>
      <c r="T1900" s="227"/>
      <c r="U1900" s="227"/>
      <c r="V1900" s="227"/>
      <c r="W1900" s="227"/>
      <c r="X1900" s="227"/>
      <c r="Y1900" s="227"/>
      <c r="Z1900" s="227"/>
      <c r="AA1900" s="227"/>
      <c r="AB1900" s="228"/>
      <c r="AC1900" s="149">
        <f>IF($D1900="",0,IF($E1900="",0,IF(VLOOKUP($E1900,paramètres!$E$33:$F$44,2,FALSE)&lt;=VLOOKUP($AC$18,paramètres!$E$33:$F$44,2,FALSE),Q1900*$D1900,0)))</f>
        <v>0</v>
      </c>
      <c r="AD1900" s="13">
        <f>IF($D1900="",0,IF($E1900="",0,IF(VLOOKUP($E1900,paramètres!$E$33:$F$44,2,FALSE)&lt;=VLOOKUP($AD$18,paramètres!$E$33:$F$44,2,FALSE),R1900*$D1900,0)))</f>
        <v>0</v>
      </c>
      <c r="AE1900" s="13">
        <f>IF($D1900="",0,IF($E1900="",0,IF(VLOOKUP($E1900,paramètres!$E$33:$F$44,2,FALSE)&lt;=VLOOKUP($AE$18,paramètres!$E$33:$F$44,2,FALSE),S1900*$D1900,0)))</f>
        <v>0</v>
      </c>
      <c r="AF1900" s="13">
        <f>IF($D1900="",0,IF($E1900="",0,IF(VLOOKUP($E1900,paramètres!$E$33:$F$44,2,FALSE)&lt;=VLOOKUP($AF$18,paramètres!$E$33:$F$44,2,FALSE),T1900*$D1900,0)))</f>
        <v>0</v>
      </c>
      <c r="AG1900" s="13">
        <f>IF($D1900="",0,IF($E1900="",0,IF(VLOOKUP($E1900,paramètres!$E$33:$F$44,2,FALSE)&lt;=VLOOKUP($AG$18,paramètres!$E$33:$F$44,2,FALSE),U1900*$D1900,0)))</f>
        <v>0</v>
      </c>
      <c r="AH1900" s="13">
        <f>IF($D1900="",0,IF($E1900="",0,IF(VLOOKUP($E1900,paramètres!$E$33:$F$44,2,FALSE)&lt;=VLOOKUP($AH$18,paramètres!$E$33:$F$44,2,FALSE),V1900*$D1900,0)))</f>
        <v>0</v>
      </c>
      <c r="AI1900" s="13">
        <f>IF($D1900="",0,IF($E1900="",0,IF(VLOOKUP($E1900,paramètres!$E$33:$F$44,2,FALSE)&lt;=VLOOKUP($AI$18,paramètres!$E$33:$F$44,2,FALSE),W1900*$D1900,0)))</f>
        <v>0</v>
      </c>
      <c r="AJ1900" s="13">
        <f>IF($D1900="",0,IF($E1900="",0,IF(VLOOKUP($E1900,paramètres!$E$33:$F$44,2,FALSE)&lt;=VLOOKUP($AJ$18,paramètres!$E$33:$F$44,2,FALSE),X1900*$D1900,0)))</f>
        <v>0</v>
      </c>
      <c r="AK1900" s="13">
        <f>IF($D1900="",0,IF($E1900="",0,IF(VLOOKUP($E1900,paramètres!$E$33:$F$44,2,FALSE)&lt;=VLOOKUP($AK$18,paramètres!$E$33:$F$44,2,FALSE),Y1900*$D1900,0)))</f>
        <v>0</v>
      </c>
      <c r="AL1900" s="13">
        <f>IF($D1900="",0,IF($E1900="",0,IF(VLOOKUP($E1900,paramètres!$E$33:$F$44,2,FALSE)&lt;=VLOOKUP($AL$18,paramètres!$E$33:$F$44,2,FALSE),Z1900*$D1900,0)))</f>
        <v>0</v>
      </c>
      <c r="AM1900" s="13">
        <f>IF($D1900="",0,IF($E1900="",0,IF(VLOOKUP($E1900,paramètres!$E$33:$F$44,2,FALSE)&lt;=VLOOKUP($AM$18,paramètres!$E$33:$F$44,2,FALSE),AA1900*$D1900,0)))</f>
        <v>0</v>
      </c>
      <c r="AN1900" s="154">
        <f>IF($D1900="",0,IF($E1900="",0,IF(VLOOKUP($E1900,paramètres!$E$33:$F$44,2,FALSE)&lt;=VLOOKUP($AN$18,paramètres!$E$33:$F$44,2,FALSE),AB1900*$D1900,0)))</f>
        <v>0</v>
      </c>
      <c r="AO1900" s="149" t="str">
        <f>IF(paramètres!$B$28=1,((SUM(Q1900:Z1900)/1.02)+SUM(AA1900:AB1900))*0.0303/9*COUNT(Q1900:Y1900),IF(paramètres!$B$28=2,(SUM(Q1900:AB1900))*0.0303/9*COUNT(Q1900:Y1900),"Missing Delta option"))</f>
        <v>Missing Delta option</v>
      </c>
      <c r="AP1900" s="13" t="str">
        <f>IF(paramètres!$B$28=1,(((SUM(Q1900:Z1900)/1.02)+SUM(AA1900:AB1900))+((SUM(AC1900:AL1900)/1.02)+SUM(AM1900:AO1900)))*cotpatr,IF(paramètres!$B$28=2,(SUM(Q1900:AO1900)*cotpatr),"Missing Delta Option"))</f>
        <v>Missing Delta Option</v>
      </c>
      <c r="AQ1900" s="13" t="str" cm="1">
        <f t="array" ref="AQ1900">IF(paramètres!$B$28=1,(((SUM(Q1900:Z1900)/1.02)+SUM(AA1900:AB1900))+((SUM(AC1900:AN1900)/1.02)+SUM(AM1900:AN1900)))/12*pécule,IF(paramètres!$B$28=2,SUM(Q1900:AN1900)/12*pécule,"Missing Delta Option"))</f>
        <v>Missing Delta Option</v>
      </c>
      <c r="AR1900" s="132" t="e">
        <f>IF(paramètres!$B$28=1,(((SUM(Q1900:Z1900)/1.02)+SUM(AA1900:AB1900))+((SUM(AC1900:AN1900)/1.02)+SUM(AM1900:AN1900)))+AO1900+AP1900+AQ1900,SUM(Q1900:AN1900)+AO1900+AP1900+AQ1900)</f>
        <v>#VALUE!</v>
      </c>
    </row>
    <row r="1901" spans="1:44" x14ac:dyDescent="0.25">
      <c r="A1901" s="131"/>
      <c r="B1901" s="39"/>
      <c r="C1901" s="39"/>
      <c r="D1901" s="93"/>
      <c r="E1901" s="68"/>
      <c r="F1901" s="40"/>
      <c r="G1901" s="94"/>
      <c r="H1901" s="38"/>
      <c r="I1901" s="95"/>
      <c r="J1901" s="40"/>
      <c r="K1901" s="38"/>
      <c r="L1901" s="95"/>
      <c r="M1901" s="40"/>
      <c r="N1901" s="38"/>
      <c r="O1901" s="95"/>
      <c r="P1901" s="68"/>
      <c r="Q1901" s="226"/>
      <c r="R1901" s="227"/>
      <c r="S1901" s="227"/>
      <c r="T1901" s="227"/>
      <c r="U1901" s="227"/>
      <c r="V1901" s="227"/>
      <c r="W1901" s="227"/>
      <c r="X1901" s="227"/>
      <c r="Y1901" s="227"/>
      <c r="Z1901" s="227"/>
      <c r="AA1901" s="227"/>
      <c r="AB1901" s="228"/>
      <c r="AC1901" s="149">
        <f>IF($D1901="",0,IF($E1901="",0,IF(VLOOKUP($E1901,paramètres!$E$33:$F$44,2,FALSE)&lt;=VLOOKUP($AC$18,paramètres!$E$33:$F$44,2,FALSE),Q1901*$D1901,0)))</f>
        <v>0</v>
      </c>
      <c r="AD1901" s="13">
        <f>IF($D1901="",0,IF($E1901="",0,IF(VLOOKUP($E1901,paramètres!$E$33:$F$44,2,FALSE)&lt;=VLOOKUP($AD$18,paramètres!$E$33:$F$44,2,FALSE),R1901*$D1901,0)))</f>
        <v>0</v>
      </c>
      <c r="AE1901" s="13">
        <f>IF($D1901="",0,IF($E1901="",0,IF(VLOOKUP($E1901,paramètres!$E$33:$F$44,2,FALSE)&lt;=VLOOKUP($AE$18,paramètres!$E$33:$F$44,2,FALSE),S1901*$D1901,0)))</f>
        <v>0</v>
      </c>
      <c r="AF1901" s="13">
        <f>IF($D1901="",0,IF($E1901="",0,IF(VLOOKUP($E1901,paramètres!$E$33:$F$44,2,FALSE)&lt;=VLOOKUP($AF$18,paramètres!$E$33:$F$44,2,FALSE),T1901*$D1901,0)))</f>
        <v>0</v>
      </c>
      <c r="AG1901" s="13">
        <f>IF($D1901="",0,IF($E1901="",0,IF(VLOOKUP($E1901,paramètres!$E$33:$F$44,2,FALSE)&lt;=VLOOKUP($AG$18,paramètres!$E$33:$F$44,2,FALSE),U1901*$D1901,0)))</f>
        <v>0</v>
      </c>
      <c r="AH1901" s="13">
        <f>IF($D1901="",0,IF($E1901="",0,IF(VLOOKUP($E1901,paramètres!$E$33:$F$44,2,FALSE)&lt;=VLOOKUP($AH$18,paramètres!$E$33:$F$44,2,FALSE),V1901*$D1901,0)))</f>
        <v>0</v>
      </c>
      <c r="AI1901" s="13">
        <f>IF($D1901="",0,IF($E1901="",0,IF(VLOOKUP($E1901,paramètres!$E$33:$F$44,2,FALSE)&lt;=VLOOKUP($AI$18,paramètres!$E$33:$F$44,2,FALSE),W1901*$D1901,0)))</f>
        <v>0</v>
      </c>
      <c r="AJ1901" s="13">
        <f>IF($D1901="",0,IF($E1901="",0,IF(VLOOKUP($E1901,paramètres!$E$33:$F$44,2,FALSE)&lt;=VLOOKUP($AJ$18,paramètres!$E$33:$F$44,2,FALSE),X1901*$D1901,0)))</f>
        <v>0</v>
      </c>
      <c r="AK1901" s="13">
        <f>IF($D1901="",0,IF($E1901="",0,IF(VLOOKUP($E1901,paramètres!$E$33:$F$44,2,FALSE)&lt;=VLOOKUP($AK$18,paramètres!$E$33:$F$44,2,FALSE),Y1901*$D1901,0)))</f>
        <v>0</v>
      </c>
      <c r="AL1901" s="13">
        <f>IF($D1901="",0,IF($E1901="",0,IF(VLOOKUP($E1901,paramètres!$E$33:$F$44,2,FALSE)&lt;=VLOOKUP($AL$18,paramètres!$E$33:$F$44,2,FALSE),Z1901*$D1901,0)))</f>
        <v>0</v>
      </c>
      <c r="AM1901" s="13">
        <f>IF($D1901="",0,IF($E1901="",0,IF(VLOOKUP($E1901,paramètres!$E$33:$F$44,2,FALSE)&lt;=VLOOKUP($AM$18,paramètres!$E$33:$F$44,2,FALSE),AA1901*$D1901,0)))</f>
        <v>0</v>
      </c>
      <c r="AN1901" s="154">
        <f>IF($D1901="",0,IF($E1901="",0,IF(VLOOKUP($E1901,paramètres!$E$33:$F$44,2,FALSE)&lt;=VLOOKUP($AN$18,paramètres!$E$33:$F$44,2,FALSE),AB1901*$D1901,0)))</f>
        <v>0</v>
      </c>
      <c r="AO1901" s="149" t="str">
        <f>IF(paramètres!$B$28=1,((SUM(Q1901:Z1901)/1.02)+SUM(AA1901:AB1901))*0.0303/9*COUNT(Q1901:Y1901),IF(paramètres!$B$28=2,(SUM(Q1901:AB1901))*0.0303/9*COUNT(Q1901:Y1901),"Missing Delta option"))</f>
        <v>Missing Delta option</v>
      </c>
      <c r="AP1901" s="13" t="str">
        <f>IF(paramètres!$B$28=1,(((SUM(Q1901:Z1901)/1.02)+SUM(AA1901:AB1901))+((SUM(AC1901:AL1901)/1.02)+SUM(AM1901:AO1901)))*cotpatr,IF(paramètres!$B$28=2,(SUM(Q1901:AO1901)*cotpatr),"Missing Delta Option"))</f>
        <v>Missing Delta Option</v>
      </c>
      <c r="AQ1901" s="13" t="str" cm="1">
        <f t="array" ref="AQ1901">IF(paramètres!$B$28=1,(((SUM(Q1901:Z1901)/1.02)+SUM(AA1901:AB1901))+((SUM(AC1901:AN1901)/1.02)+SUM(AM1901:AN1901)))/12*pécule,IF(paramètres!$B$28=2,SUM(Q1901:AN1901)/12*pécule,"Missing Delta Option"))</f>
        <v>Missing Delta Option</v>
      </c>
      <c r="AR1901" s="132" t="e">
        <f>IF(paramètres!$B$28=1,(((SUM(Q1901:Z1901)/1.02)+SUM(AA1901:AB1901))+((SUM(AC1901:AN1901)/1.02)+SUM(AM1901:AN1901)))+AO1901+AP1901+AQ1901,SUM(Q1901:AN1901)+AO1901+AP1901+AQ1901)</f>
        <v>#VALUE!</v>
      </c>
    </row>
    <row r="1902" spans="1:44" x14ac:dyDescent="0.25">
      <c r="A1902" s="131"/>
      <c r="B1902" s="39"/>
      <c r="C1902" s="39"/>
      <c r="D1902" s="93"/>
      <c r="E1902" s="68"/>
      <c r="F1902" s="40"/>
      <c r="G1902" s="94"/>
      <c r="H1902" s="38"/>
      <c r="I1902" s="95"/>
      <c r="J1902" s="40"/>
      <c r="K1902" s="38"/>
      <c r="L1902" s="95"/>
      <c r="M1902" s="40"/>
      <c r="N1902" s="38"/>
      <c r="O1902" s="95"/>
      <c r="P1902" s="68"/>
      <c r="Q1902" s="226"/>
      <c r="R1902" s="227"/>
      <c r="S1902" s="227"/>
      <c r="T1902" s="227"/>
      <c r="U1902" s="227"/>
      <c r="V1902" s="227"/>
      <c r="W1902" s="227"/>
      <c r="X1902" s="227"/>
      <c r="Y1902" s="227"/>
      <c r="Z1902" s="227"/>
      <c r="AA1902" s="227"/>
      <c r="AB1902" s="228"/>
      <c r="AC1902" s="149">
        <f>IF($D1902="",0,IF($E1902="",0,IF(VLOOKUP($E1902,paramètres!$E$33:$F$44,2,FALSE)&lt;=VLOOKUP($AC$18,paramètres!$E$33:$F$44,2,FALSE),Q1902*$D1902,0)))</f>
        <v>0</v>
      </c>
      <c r="AD1902" s="13">
        <f>IF($D1902="",0,IF($E1902="",0,IF(VLOOKUP($E1902,paramètres!$E$33:$F$44,2,FALSE)&lt;=VLOOKUP($AD$18,paramètres!$E$33:$F$44,2,FALSE),R1902*$D1902,0)))</f>
        <v>0</v>
      </c>
      <c r="AE1902" s="13">
        <f>IF($D1902="",0,IF($E1902="",0,IF(VLOOKUP($E1902,paramètres!$E$33:$F$44,2,FALSE)&lt;=VLOOKUP($AE$18,paramètres!$E$33:$F$44,2,FALSE),S1902*$D1902,0)))</f>
        <v>0</v>
      </c>
      <c r="AF1902" s="13">
        <f>IF($D1902="",0,IF($E1902="",0,IF(VLOOKUP($E1902,paramètres!$E$33:$F$44,2,FALSE)&lt;=VLOOKUP($AF$18,paramètres!$E$33:$F$44,2,FALSE),T1902*$D1902,0)))</f>
        <v>0</v>
      </c>
      <c r="AG1902" s="13">
        <f>IF($D1902="",0,IF($E1902="",0,IF(VLOOKUP($E1902,paramètres!$E$33:$F$44,2,FALSE)&lt;=VLOOKUP($AG$18,paramètres!$E$33:$F$44,2,FALSE),U1902*$D1902,0)))</f>
        <v>0</v>
      </c>
      <c r="AH1902" s="13">
        <f>IF($D1902="",0,IF($E1902="",0,IF(VLOOKUP($E1902,paramètres!$E$33:$F$44,2,FALSE)&lt;=VLOOKUP($AH$18,paramètres!$E$33:$F$44,2,FALSE),V1902*$D1902,0)))</f>
        <v>0</v>
      </c>
      <c r="AI1902" s="13">
        <f>IF($D1902="",0,IF($E1902="",0,IF(VLOOKUP($E1902,paramètres!$E$33:$F$44,2,FALSE)&lt;=VLOOKUP($AI$18,paramètres!$E$33:$F$44,2,FALSE),W1902*$D1902,0)))</f>
        <v>0</v>
      </c>
      <c r="AJ1902" s="13">
        <f>IF($D1902="",0,IF($E1902="",0,IF(VLOOKUP($E1902,paramètres!$E$33:$F$44,2,FALSE)&lt;=VLOOKUP($AJ$18,paramètres!$E$33:$F$44,2,FALSE),X1902*$D1902,0)))</f>
        <v>0</v>
      </c>
      <c r="AK1902" s="13">
        <f>IF($D1902="",0,IF($E1902="",0,IF(VLOOKUP($E1902,paramètres!$E$33:$F$44,2,FALSE)&lt;=VLOOKUP($AK$18,paramètres!$E$33:$F$44,2,FALSE),Y1902*$D1902,0)))</f>
        <v>0</v>
      </c>
      <c r="AL1902" s="13">
        <f>IF($D1902="",0,IF($E1902="",0,IF(VLOOKUP($E1902,paramètres!$E$33:$F$44,2,FALSE)&lt;=VLOOKUP($AL$18,paramètres!$E$33:$F$44,2,FALSE),Z1902*$D1902,0)))</f>
        <v>0</v>
      </c>
      <c r="AM1902" s="13">
        <f>IF($D1902="",0,IF($E1902="",0,IF(VLOOKUP($E1902,paramètres!$E$33:$F$44,2,FALSE)&lt;=VLOOKUP($AM$18,paramètres!$E$33:$F$44,2,FALSE),AA1902*$D1902,0)))</f>
        <v>0</v>
      </c>
      <c r="AN1902" s="154">
        <f>IF($D1902="",0,IF($E1902="",0,IF(VLOOKUP($E1902,paramètres!$E$33:$F$44,2,FALSE)&lt;=VLOOKUP($AN$18,paramètres!$E$33:$F$44,2,FALSE),AB1902*$D1902,0)))</f>
        <v>0</v>
      </c>
      <c r="AO1902" s="149" t="str">
        <f>IF(paramètres!$B$28=1,((SUM(Q1902:Z1902)/1.02)+SUM(AA1902:AB1902))*0.0303/9*COUNT(Q1902:Y1902),IF(paramètres!$B$28=2,(SUM(Q1902:AB1902))*0.0303/9*COUNT(Q1902:Y1902),"Missing Delta option"))</f>
        <v>Missing Delta option</v>
      </c>
      <c r="AP1902" s="13" t="str">
        <f>IF(paramètres!$B$28=1,(((SUM(Q1902:Z1902)/1.02)+SUM(AA1902:AB1902))+((SUM(AC1902:AL1902)/1.02)+SUM(AM1902:AO1902)))*cotpatr,IF(paramètres!$B$28=2,(SUM(Q1902:AO1902)*cotpatr),"Missing Delta Option"))</f>
        <v>Missing Delta Option</v>
      </c>
      <c r="AQ1902" s="13" t="str" cm="1">
        <f t="array" ref="AQ1902">IF(paramètres!$B$28=1,(((SUM(Q1902:Z1902)/1.02)+SUM(AA1902:AB1902))+((SUM(AC1902:AN1902)/1.02)+SUM(AM1902:AN1902)))/12*pécule,IF(paramètres!$B$28=2,SUM(Q1902:AN1902)/12*pécule,"Missing Delta Option"))</f>
        <v>Missing Delta Option</v>
      </c>
      <c r="AR1902" s="132" t="e">
        <f>IF(paramètres!$B$28=1,(((SUM(Q1902:Z1902)/1.02)+SUM(AA1902:AB1902))+((SUM(AC1902:AN1902)/1.02)+SUM(AM1902:AN1902)))+AO1902+AP1902+AQ1902,SUM(Q1902:AN1902)+AO1902+AP1902+AQ1902)</f>
        <v>#VALUE!</v>
      </c>
    </row>
    <row r="1903" spans="1:44" x14ac:dyDescent="0.25">
      <c r="A1903" s="131"/>
      <c r="B1903" s="39"/>
      <c r="C1903" s="39"/>
      <c r="D1903" s="93"/>
      <c r="E1903" s="68"/>
      <c r="F1903" s="40"/>
      <c r="G1903" s="94"/>
      <c r="H1903" s="38"/>
      <c r="I1903" s="95"/>
      <c r="J1903" s="40"/>
      <c r="K1903" s="38"/>
      <c r="L1903" s="95"/>
      <c r="M1903" s="40"/>
      <c r="N1903" s="38"/>
      <c r="O1903" s="95"/>
      <c r="P1903" s="68"/>
      <c r="Q1903" s="226"/>
      <c r="R1903" s="227"/>
      <c r="S1903" s="227"/>
      <c r="T1903" s="227"/>
      <c r="U1903" s="227"/>
      <c r="V1903" s="227"/>
      <c r="W1903" s="227"/>
      <c r="X1903" s="227"/>
      <c r="Y1903" s="227"/>
      <c r="Z1903" s="227"/>
      <c r="AA1903" s="227"/>
      <c r="AB1903" s="228"/>
      <c r="AC1903" s="149">
        <f>IF($D1903="",0,IF($E1903="",0,IF(VLOOKUP($E1903,paramètres!$E$33:$F$44,2,FALSE)&lt;=VLOOKUP($AC$18,paramètres!$E$33:$F$44,2,FALSE),Q1903*$D1903,0)))</f>
        <v>0</v>
      </c>
      <c r="AD1903" s="13">
        <f>IF($D1903="",0,IF($E1903="",0,IF(VLOOKUP($E1903,paramètres!$E$33:$F$44,2,FALSE)&lt;=VLOOKUP($AD$18,paramètres!$E$33:$F$44,2,FALSE),R1903*$D1903,0)))</f>
        <v>0</v>
      </c>
      <c r="AE1903" s="13">
        <f>IF($D1903="",0,IF($E1903="",0,IF(VLOOKUP($E1903,paramètres!$E$33:$F$44,2,FALSE)&lt;=VLOOKUP($AE$18,paramètres!$E$33:$F$44,2,FALSE),S1903*$D1903,0)))</f>
        <v>0</v>
      </c>
      <c r="AF1903" s="13">
        <f>IF($D1903="",0,IF($E1903="",0,IF(VLOOKUP($E1903,paramètres!$E$33:$F$44,2,FALSE)&lt;=VLOOKUP($AF$18,paramètres!$E$33:$F$44,2,FALSE),T1903*$D1903,0)))</f>
        <v>0</v>
      </c>
      <c r="AG1903" s="13">
        <f>IF($D1903="",0,IF($E1903="",0,IF(VLOOKUP($E1903,paramètres!$E$33:$F$44,2,FALSE)&lt;=VLOOKUP($AG$18,paramètres!$E$33:$F$44,2,FALSE),U1903*$D1903,0)))</f>
        <v>0</v>
      </c>
      <c r="AH1903" s="13">
        <f>IF($D1903="",0,IF($E1903="",0,IF(VLOOKUP($E1903,paramètres!$E$33:$F$44,2,FALSE)&lt;=VLOOKUP($AH$18,paramètres!$E$33:$F$44,2,FALSE),V1903*$D1903,0)))</f>
        <v>0</v>
      </c>
      <c r="AI1903" s="13">
        <f>IF($D1903="",0,IF($E1903="",0,IF(VLOOKUP($E1903,paramètres!$E$33:$F$44,2,FALSE)&lt;=VLOOKUP($AI$18,paramètres!$E$33:$F$44,2,FALSE),W1903*$D1903,0)))</f>
        <v>0</v>
      </c>
      <c r="AJ1903" s="13">
        <f>IF($D1903="",0,IF($E1903="",0,IF(VLOOKUP($E1903,paramètres!$E$33:$F$44,2,FALSE)&lt;=VLOOKUP($AJ$18,paramètres!$E$33:$F$44,2,FALSE),X1903*$D1903,0)))</f>
        <v>0</v>
      </c>
      <c r="AK1903" s="13">
        <f>IF($D1903="",0,IF($E1903="",0,IF(VLOOKUP($E1903,paramètres!$E$33:$F$44,2,FALSE)&lt;=VLOOKUP($AK$18,paramètres!$E$33:$F$44,2,FALSE),Y1903*$D1903,0)))</f>
        <v>0</v>
      </c>
      <c r="AL1903" s="13">
        <f>IF($D1903="",0,IF($E1903="",0,IF(VLOOKUP($E1903,paramètres!$E$33:$F$44,2,FALSE)&lt;=VLOOKUP($AL$18,paramètres!$E$33:$F$44,2,FALSE),Z1903*$D1903,0)))</f>
        <v>0</v>
      </c>
      <c r="AM1903" s="13">
        <f>IF($D1903="",0,IF($E1903="",0,IF(VLOOKUP($E1903,paramètres!$E$33:$F$44,2,FALSE)&lt;=VLOOKUP($AM$18,paramètres!$E$33:$F$44,2,FALSE),AA1903*$D1903,0)))</f>
        <v>0</v>
      </c>
      <c r="AN1903" s="154">
        <f>IF($D1903="",0,IF($E1903="",0,IF(VLOOKUP($E1903,paramètres!$E$33:$F$44,2,FALSE)&lt;=VLOOKUP($AN$18,paramètres!$E$33:$F$44,2,FALSE),AB1903*$D1903,0)))</f>
        <v>0</v>
      </c>
      <c r="AO1903" s="149" t="str">
        <f>IF(paramètres!$B$28=1,((SUM(Q1903:Z1903)/1.02)+SUM(AA1903:AB1903))*0.0303/9*COUNT(Q1903:Y1903),IF(paramètres!$B$28=2,(SUM(Q1903:AB1903))*0.0303/9*COUNT(Q1903:Y1903),"Missing Delta option"))</f>
        <v>Missing Delta option</v>
      </c>
      <c r="AP1903" s="13" t="str">
        <f>IF(paramètres!$B$28=1,(((SUM(Q1903:Z1903)/1.02)+SUM(AA1903:AB1903))+((SUM(AC1903:AL1903)/1.02)+SUM(AM1903:AO1903)))*cotpatr,IF(paramètres!$B$28=2,(SUM(Q1903:AO1903)*cotpatr),"Missing Delta Option"))</f>
        <v>Missing Delta Option</v>
      </c>
      <c r="AQ1903" s="13" t="str" cm="1">
        <f t="array" ref="AQ1903">IF(paramètres!$B$28=1,(((SUM(Q1903:Z1903)/1.02)+SUM(AA1903:AB1903))+((SUM(AC1903:AN1903)/1.02)+SUM(AM1903:AN1903)))/12*pécule,IF(paramètres!$B$28=2,SUM(Q1903:AN1903)/12*pécule,"Missing Delta Option"))</f>
        <v>Missing Delta Option</v>
      </c>
      <c r="AR1903" s="132" t="e">
        <f>IF(paramètres!$B$28=1,(((SUM(Q1903:Z1903)/1.02)+SUM(AA1903:AB1903))+((SUM(AC1903:AN1903)/1.02)+SUM(AM1903:AN1903)))+AO1903+AP1903+AQ1903,SUM(Q1903:AN1903)+AO1903+AP1903+AQ1903)</f>
        <v>#VALUE!</v>
      </c>
    </row>
    <row r="1904" spans="1:44" x14ac:dyDescent="0.25">
      <c r="A1904" s="131"/>
      <c r="B1904" s="39"/>
      <c r="C1904" s="39"/>
      <c r="D1904" s="93"/>
      <c r="E1904" s="68"/>
      <c r="F1904" s="40"/>
      <c r="G1904" s="94"/>
      <c r="H1904" s="38"/>
      <c r="I1904" s="95"/>
      <c r="J1904" s="40"/>
      <c r="K1904" s="38"/>
      <c r="L1904" s="95"/>
      <c r="M1904" s="40"/>
      <c r="N1904" s="38"/>
      <c r="O1904" s="95"/>
      <c r="P1904" s="68"/>
      <c r="Q1904" s="226"/>
      <c r="R1904" s="227"/>
      <c r="S1904" s="227"/>
      <c r="T1904" s="227"/>
      <c r="U1904" s="227"/>
      <c r="V1904" s="227"/>
      <c r="W1904" s="227"/>
      <c r="X1904" s="227"/>
      <c r="Y1904" s="227"/>
      <c r="Z1904" s="227"/>
      <c r="AA1904" s="227"/>
      <c r="AB1904" s="228"/>
      <c r="AC1904" s="149">
        <f>IF($D1904="",0,IF($E1904="",0,IF(VLOOKUP($E1904,paramètres!$E$33:$F$44,2,FALSE)&lt;=VLOOKUP($AC$18,paramètres!$E$33:$F$44,2,FALSE),Q1904*$D1904,0)))</f>
        <v>0</v>
      </c>
      <c r="AD1904" s="13">
        <f>IF($D1904="",0,IF($E1904="",0,IF(VLOOKUP($E1904,paramètres!$E$33:$F$44,2,FALSE)&lt;=VLOOKUP($AD$18,paramètres!$E$33:$F$44,2,FALSE),R1904*$D1904,0)))</f>
        <v>0</v>
      </c>
      <c r="AE1904" s="13">
        <f>IF($D1904="",0,IF($E1904="",0,IF(VLOOKUP($E1904,paramètres!$E$33:$F$44,2,FALSE)&lt;=VLOOKUP($AE$18,paramètres!$E$33:$F$44,2,FALSE),S1904*$D1904,0)))</f>
        <v>0</v>
      </c>
      <c r="AF1904" s="13">
        <f>IF($D1904="",0,IF($E1904="",0,IF(VLOOKUP($E1904,paramètres!$E$33:$F$44,2,FALSE)&lt;=VLOOKUP($AF$18,paramètres!$E$33:$F$44,2,FALSE),T1904*$D1904,0)))</f>
        <v>0</v>
      </c>
      <c r="AG1904" s="13">
        <f>IF($D1904="",0,IF($E1904="",0,IF(VLOOKUP($E1904,paramètres!$E$33:$F$44,2,FALSE)&lt;=VLOOKUP($AG$18,paramètres!$E$33:$F$44,2,FALSE),U1904*$D1904,0)))</f>
        <v>0</v>
      </c>
      <c r="AH1904" s="13">
        <f>IF($D1904="",0,IF($E1904="",0,IF(VLOOKUP($E1904,paramètres!$E$33:$F$44,2,FALSE)&lt;=VLOOKUP($AH$18,paramètres!$E$33:$F$44,2,FALSE),V1904*$D1904,0)))</f>
        <v>0</v>
      </c>
      <c r="AI1904" s="13">
        <f>IF($D1904="",0,IF($E1904="",0,IF(VLOOKUP($E1904,paramètres!$E$33:$F$44,2,FALSE)&lt;=VLOOKUP($AI$18,paramètres!$E$33:$F$44,2,FALSE),W1904*$D1904,0)))</f>
        <v>0</v>
      </c>
      <c r="AJ1904" s="13">
        <f>IF($D1904="",0,IF($E1904="",0,IF(VLOOKUP($E1904,paramètres!$E$33:$F$44,2,FALSE)&lt;=VLOOKUP($AJ$18,paramètres!$E$33:$F$44,2,FALSE),X1904*$D1904,0)))</f>
        <v>0</v>
      </c>
      <c r="AK1904" s="13">
        <f>IF($D1904="",0,IF($E1904="",0,IF(VLOOKUP($E1904,paramètres!$E$33:$F$44,2,FALSE)&lt;=VLOOKUP($AK$18,paramètres!$E$33:$F$44,2,FALSE),Y1904*$D1904,0)))</f>
        <v>0</v>
      </c>
      <c r="AL1904" s="13">
        <f>IF($D1904="",0,IF($E1904="",0,IF(VLOOKUP($E1904,paramètres!$E$33:$F$44,2,FALSE)&lt;=VLOOKUP($AL$18,paramètres!$E$33:$F$44,2,FALSE),Z1904*$D1904,0)))</f>
        <v>0</v>
      </c>
      <c r="AM1904" s="13">
        <f>IF($D1904="",0,IF($E1904="",0,IF(VLOOKUP($E1904,paramètres!$E$33:$F$44,2,FALSE)&lt;=VLOOKUP($AM$18,paramètres!$E$33:$F$44,2,FALSE),AA1904*$D1904,0)))</f>
        <v>0</v>
      </c>
      <c r="AN1904" s="154">
        <f>IF($D1904="",0,IF($E1904="",0,IF(VLOOKUP($E1904,paramètres!$E$33:$F$44,2,FALSE)&lt;=VLOOKUP($AN$18,paramètres!$E$33:$F$44,2,FALSE),AB1904*$D1904,0)))</f>
        <v>0</v>
      </c>
      <c r="AO1904" s="149" t="str">
        <f>IF(paramètres!$B$28=1,((SUM(Q1904:Z1904)/1.02)+SUM(AA1904:AB1904))*0.0303/9*COUNT(Q1904:Y1904),IF(paramètres!$B$28=2,(SUM(Q1904:AB1904))*0.0303/9*COUNT(Q1904:Y1904),"Missing Delta option"))</f>
        <v>Missing Delta option</v>
      </c>
      <c r="AP1904" s="13" t="str">
        <f>IF(paramètres!$B$28=1,(((SUM(Q1904:Z1904)/1.02)+SUM(AA1904:AB1904))+((SUM(AC1904:AL1904)/1.02)+SUM(AM1904:AO1904)))*cotpatr,IF(paramètres!$B$28=2,(SUM(Q1904:AO1904)*cotpatr),"Missing Delta Option"))</f>
        <v>Missing Delta Option</v>
      </c>
      <c r="AQ1904" s="13" t="str" cm="1">
        <f t="array" ref="AQ1904">IF(paramètres!$B$28=1,(((SUM(Q1904:Z1904)/1.02)+SUM(AA1904:AB1904))+((SUM(AC1904:AN1904)/1.02)+SUM(AM1904:AN1904)))/12*pécule,IF(paramètres!$B$28=2,SUM(Q1904:AN1904)/12*pécule,"Missing Delta Option"))</f>
        <v>Missing Delta Option</v>
      </c>
      <c r="AR1904" s="132" t="e">
        <f>IF(paramètres!$B$28=1,(((SUM(Q1904:Z1904)/1.02)+SUM(AA1904:AB1904))+((SUM(AC1904:AN1904)/1.02)+SUM(AM1904:AN1904)))+AO1904+AP1904+AQ1904,SUM(Q1904:AN1904)+AO1904+AP1904+AQ1904)</f>
        <v>#VALUE!</v>
      </c>
    </row>
    <row r="1905" spans="1:44" x14ac:dyDescent="0.25">
      <c r="A1905" s="131"/>
      <c r="B1905" s="39"/>
      <c r="C1905" s="39"/>
      <c r="D1905" s="93"/>
      <c r="E1905" s="68"/>
      <c r="F1905" s="40"/>
      <c r="G1905" s="94"/>
      <c r="H1905" s="38"/>
      <c r="I1905" s="95"/>
      <c r="J1905" s="40"/>
      <c r="K1905" s="38"/>
      <c r="L1905" s="95"/>
      <c r="M1905" s="40"/>
      <c r="N1905" s="38"/>
      <c r="O1905" s="95"/>
      <c r="P1905" s="68"/>
      <c r="Q1905" s="226"/>
      <c r="R1905" s="227"/>
      <c r="S1905" s="227"/>
      <c r="T1905" s="227"/>
      <c r="U1905" s="227"/>
      <c r="V1905" s="227"/>
      <c r="W1905" s="227"/>
      <c r="X1905" s="227"/>
      <c r="Y1905" s="227"/>
      <c r="Z1905" s="227"/>
      <c r="AA1905" s="227"/>
      <c r="AB1905" s="228"/>
      <c r="AC1905" s="149">
        <f>IF($D1905="",0,IF($E1905="",0,IF(VLOOKUP($E1905,paramètres!$E$33:$F$44,2,FALSE)&lt;=VLOOKUP($AC$18,paramètres!$E$33:$F$44,2,FALSE),Q1905*$D1905,0)))</f>
        <v>0</v>
      </c>
      <c r="AD1905" s="13">
        <f>IF($D1905="",0,IF($E1905="",0,IF(VLOOKUP($E1905,paramètres!$E$33:$F$44,2,FALSE)&lt;=VLOOKUP($AD$18,paramètres!$E$33:$F$44,2,FALSE),R1905*$D1905,0)))</f>
        <v>0</v>
      </c>
      <c r="AE1905" s="13">
        <f>IF($D1905="",0,IF($E1905="",0,IF(VLOOKUP($E1905,paramètres!$E$33:$F$44,2,FALSE)&lt;=VLOOKUP($AE$18,paramètres!$E$33:$F$44,2,FALSE),S1905*$D1905,0)))</f>
        <v>0</v>
      </c>
      <c r="AF1905" s="13">
        <f>IF($D1905="",0,IF($E1905="",0,IF(VLOOKUP($E1905,paramètres!$E$33:$F$44,2,FALSE)&lt;=VLOOKUP($AF$18,paramètres!$E$33:$F$44,2,FALSE),T1905*$D1905,0)))</f>
        <v>0</v>
      </c>
      <c r="AG1905" s="13">
        <f>IF($D1905="",0,IF($E1905="",0,IF(VLOOKUP($E1905,paramètres!$E$33:$F$44,2,FALSE)&lt;=VLOOKUP($AG$18,paramètres!$E$33:$F$44,2,FALSE),U1905*$D1905,0)))</f>
        <v>0</v>
      </c>
      <c r="AH1905" s="13">
        <f>IF($D1905="",0,IF($E1905="",0,IF(VLOOKUP($E1905,paramètres!$E$33:$F$44,2,FALSE)&lt;=VLOOKUP($AH$18,paramètres!$E$33:$F$44,2,FALSE),V1905*$D1905,0)))</f>
        <v>0</v>
      </c>
      <c r="AI1905" s="13">
        <f>IF($D1905="",0,IF($E1905="",0,IF(VLOOKUP($E1905,paramètres!$E$33:$F$44,2,FALSE)&lt;=VLOOKUP($AI$18,paramètres!$E$33:$F$44,2,FALSE),W1905*$D1905,0)))</f>
        <v>0</v>
      </c>
      <c r="AJ1905" s="13">
        <f>IF($D1905="",0,IF($E1905="",0,IF(VLOOKUP($E1905,paramètres!$E$33:$F$44,2,FALSE)&lt;=VLOOKUP($AJ$18,paramètres!$E$33:$F$44,2,FALSE),X1905*$D1905,0)))</f>
        <v>0</v>
      </c>
      <c r="AK1905" s="13">
        <f>IF($D1905="",0,IF($E1905="",0,IF(VLOOKUP($E1905,paramètres!$E$33:$F$44,2,FALSE)&lt;=VLOOKUP($AK$18,paramètres!$E$33:$F$44,2,FALSE),Y1905*$D1905,0)))</f>
        <v>0</v>
      </c>
      <c r="AL1905" s="13">
        <f>IF($D1905="",0,IF($E1905="",0,IF(VLOOKUP($E1905,paramètres!$E$33:$F$44,2,FALSE)&lt;=VLOOKUP($AL$18,paramètres!$E$33:$F$44,2,FALSE),Z1905*$D1905,0)))</f>
        <v>0</v>
      </c>
      <c r="AM1905" s="13">
        <f>IF($D1905="",0,IF($E1905="",0,IF(VLOOKUP($E1905,paramètres!$E$33:$F$44,2,FALSE)&lt;=VLOOKUP($AM$18,paramètres!$E$33:$F$44,2,FALSE),AA1905*$D1905,0)))</f>
        <v>0</v>
      </c>
      <c r="AN1905" s="154">
        <f>IF($D1905="",0,IF($E1905="",0,IF(VLOOKUP($E1905,paramètres!$E$33:$F$44,2,FALSE)&lt;=VLOOKUP($AN$18,paramètres!$E$33:$F$44,2,FALSE),AB1905*$D1905,0)))</f>
        <v>0</v>
      </c>
      <c r="AO1905" s="149" t="str">
        <f>IF(paramètres!$B$28=1,((SUM(Q1905:Z1905)/1.02)+SUM(AA1905:AB1905))*0.0303/9*COUNT(Q1905:Y1905),IF(paramètres!$B$28=2,(SUM(Q1905:AB1905))*0.0303/9*COUNT(Q1905:Y1905),"Missing Delta option"))</f>
        <v>Missing Delta option</v>
      </c>
      <c r="AP1905" s="13" t="str">
        <f>IF(paramètres!$B$28=1,(((SUM(Q1905:Z1905)/1.02)+SUM(AA1905:AB1905))+((SUM(AC1905:AL1905)/1.02)+SUM(AM1905:AO1905)))*cotpatr,IF(paramètres!$B$28=2,(SUM(Q1905:AO1905)*cotpatr),"Missing Delta Option"))</f>
        <v>Missing Delta Option</v>
      </c>
      <c r="AQ1905" s="13" t="str" cm="1">
        <f t="array" ref="AQ1905">IF(paramètres!$B$28=1,(((SUM(Q1905:Z1905)/1.02)+SUM(AA1905:AB1905))+((SUM(AC1905:AN1905)/1.02)+SUM(AM1905:AN1905)))/12*pécule,IF(paramètres!$B$28=2,SUM(Q1905:AN1905)/12*pécule,"Missing Delta Option"))</f>
        <v>Missing Delta Option</v>
      </c>
      <c r="AR1905" s="132" t="e">
        <f>IF(paramètres!$B$28=1,(((SUM(Q1905:Z1905)/1.02)+SUM(AA1905:AB1905))+((SUM(AC1905:AN1905)/1.02)+SUM(AM1905:AN1905)))+AO1905+AP1905+AQ1905,SUM(Q1905:AN1905)+AO1905+AP1905+AQ1905)</f>
        <v>#VALUE!</v>
      </c>
    </row>
    <row r="1906" spans="1:44" x14ac:dyDescent="0.25">
      <c r="A1906" s="131"/>
      <c r="B1906" s="39"/>
      <c r="C1906" s="39"/>
      <c r="D1906" s="93"/>
      <c r="E1906" s="68"/>
      <c r="F1906" s="40"/>
      <c r="G1906" s="94"/>
      <c r="H1906" s="38"/>
      <c r="I1906" s="95"/>
      <c r="J1906" s="40"/>
      <c r="K1906" s="38"/>
      <c r="L1906" s="95"/>
      <c r="M1906" s="40"/>
      <c r="N1906" s="38"/>
      <c r="O1906" s="95"/>
      <c r="P1906" s="68"/>
      <c r="Q1906" s="226"/>
      <c r="R1906" s="227"/>
      <c r="S1906" s="227"/>
      <c r="T1906" s="227"/>
      <c r="U1906" s="227"/>
      <c r="V1906" s="227"/>
      <c r="W1906" s="227"/>
      <c r="X1906" s="227"/>
      <c r="Y1906" s="227"/>
      <c r="Z1906" s="227"/>
      <c r="AA1906" s="227"/>
      <c r="AB1906" s="228"/>
      <c r="AC1906" s="149">
        <f>IF($D1906="",0,IF($E1906="",0,IF(VLOOKUP($E1906,paramètres!$E$33:$F$44,2,FALSE)&lt;=VLOOKUP($AC$18,paramètres!$E$33:$F$44,2,FALSE),Q1906*$D1906,0)))</f>
        <v>0</v>
      </c>
      <c r="AD1906" s="13">
        <f>IF($D1906="",0,IF($E1906="",0,IF(VLOOKUP($E1906,paramètres!$E$33:$F$44,2,FALSE)&lt;=VLOOKUP($AD$18,paramètres!$E$33:$F$44,2,FALSE),R1906*$D1906,0)))</f>
        <v>0</v>
      </c>
      <c r="AE1906" s="13">
        <f>IF($D1906="",0,IF($E1906="",0,IF(VLOOKUP($E1906,paramètres!$E$33:$F$44,2,FALSE)&lt;=VLOOKUP($AE$18,paramètres!$E$33:$F$44,2,FALSE),S1906*$D1906,0)))</f>
        <v>0</v>
      </c>
      <c r="AF1906" s="13">
        <f>IF($D1906="",0,IF($E1906="",0,IF(VLOOKUP($E1906,paramètres!$E$33:$F$44,2,FALSE)&lt;=VLOOKUP($AF$18,paramètres!$E$33:$F$44,2,FALSE),T1906*$D1906,0)))</f>
        <v>0</v>
      </c>
      <c r="AG1906" s="13">
        <f>IF($D1906="",0,IF($E1906="",0,IF(VLOOKUP($E1906,paramètres!$E$33:$F$44,2,FALSE)&lt;=VLOOKUP($AG$18,paramètres!$E$33:$F$44,2,FALSE),U1906*$D1906,0)))</f>
        <v>0</v>
      </c>
      <c r="AH1906" s="13">
        <f>IF($D1906="",0,IF($E1906="",0,IF(VLOOKUP($E1906,paramètres!$E$33:$F$44,2,FALSE)&lt;=VLOOKUP($AH$18,paramètres!$E$33:$F$44,2,FALSE),V1906*$D1906,0)))</f>
        <v>0</v>
      </c>
      <c r="AI1906" s="13">
        <f>IF($D1906="",0,IF($E1906="",0,IF(VLOOKUP($E1906,paramètres!$E$33:$F$44,2,FALSE)&lt;=VLOOKUP($AI$18,paramètres!$E$33:$F$44,2,FALSE),W1906*$D1906,0)))</f>
        <v>0</v>
      </c>
      <c r="AJ1906" s="13">
        <f>IF($D1906="",0,IF($E1906="",0,IF(VLOOKUP($E1906,paramètres!$E$33:$F$44,2,FALSE)&lt;=VLOOKUP($AJ$18,paramètres!$E$33:$F$44,2,FALSE),X1906*$D1906,0)))</f>
        <v>0</v>
      </c>
      <c r="AK1906" s="13">
        <f>IF($D1906="",0,IF($E1906="",0,IF(VLOOKUP($E1906,paramètres!$E$33:$F$44,2,FALSE)&lt;=VLOOKUP($AK$18,paramètres!$E$33:$F$44,2,FALSE),Y1906*$D1906,0)))</f>
        <v>0</v>
      </c>
      <c r="AL1906" s="13">
        <f>IF($D1906="",0,IF($E1906="",0,IF(VLOOKUP($E1906,paramètres!$E$33:$F$44,2,FALSE)&lt;=VLOOKUP($AL$18,paramètres!$E$33:$F$44,2,FALSE),Z1906*$D1906,0)))</f>
        <v>0</v>
      </c>
      <c r="AM1906" s="13">
        <f>IF($D1906="",0,IF($E1906="",0,IF(VLOOKUP($E1906,paramètres!$E$33:$F$44,2,FALSE)&lt;=VLOOKUP($AM$18,paramètres!$E$33:$F$44,2,FALSE),AA1906*$D1906,0)))</f>
        <v>0</v>
      </c>
      <c r="AN1906" s="154">
        <f>IF($D1906="",0,IF($E1906="",0,IF(VLOOKUP($E1906,paramètres!$E$33:$F$44,2,FALSE)&lt;=VLOOKUP($AN$18,paramètres!$E$33:$F$44,2,FALSE),AB1906*$D1906,0)))</f>
        <v>0</v>
      </c>
      <c r="AO1906" s="149" t="str">
        <f>IF(paramètres!$B$28=1,((SUM(Q1906:Z1906)/1.02)+SUM(AA1906:AB1906))*0.0303/9*COUNT(Q1906:Y1906),IF(paramètres!$B$28=2,(SUM(Q1906:AB1906))*0.0303/9*COUNT(Q1906:Y1906),"Missing Delta option"))</f>
        <v>Missing Delta option</v>
      </c>
      <c r="AP1906" s="13" t="str">
        <f>IF(paramètres!$B$28=1,(((SUM(Q1906:Z1906)/1.02)+SUM(AA1906:AB1906))+((SUM(AC1906:AL1906)/1.02)+SUM(AM1906:AO1906)))*cotpatr,IF(paramètres!$B$28=2,(SUM(Q1906:AO1906)*cotpatr),"Missing Delta Option"))</f>
        <v>Missing Delta Option</v>
      </c>
      <c r="AQ1906" s="13" t="str" cm="1">
        <f t="array" ref="AQ1906">IF(paramètres!$B$28=1,(((SUM(Q1906:Z1906)/1.02)+SUM(AA1906:AB1906))+((SUM(AC1906:AN1906)/1.02)+SUM(AM1906:AN1906)))/12*pécule,IF(paramètres!$B$28=2,SUM(Q1906:AN1906)/12*pécule,"Missing Delta Option"))</f>
        <v>Missing Delta Option</v>
      </c>
      <c r="AR1906" s="132" t="e">
        <f>IF(paramètres!$B$28=1,(((SUM(Q1906:Z1906)/1.02)+SUM(AA1906:AB1906))+((SUM(AC1906:AN1906)/1.02)+SUM(AM1906:AN1906)))+AO1906+AP1906+AQ1906,SUM(Q1906:AN1906)+AO1906+AP1906+AQ1906)</f>
        <v>#VALUE!</v>
      </c>
    </row>
    <row r="1907" spans="1:44" x14ac:dyDescent="0.25">
      <c r="A1907" s="131"/>
      <c r="B1907" s="39"/>
      <c r="C1907" s="39"/>
      <c r="D1907" s="93"/>
      <c r="E1907" s="68"/>
      <c r="F1907" s="40"/>
      <c r="G1907" s="94"/>
      <c r="H1907" s="38"/>
      <c r="I1907" s="95"/>
      <c r="J1907" s="40"/>
      <c r="K1907" s="38"/>
      <c r="L1907" s="95"/>
      <c r="M1907" s="40"/>
      <c r="N1907" s="38"/>
      <c r="O1907" s="95"/>
      <c r="P1907" s="68"/>
      <c r="Q1907" s="226"/>
      <c r="R1907" s="227"/>
      <c r="S1907" s="227"/>
      <c r="T1907" s="227"/>
      <c r="U1907" s="227"/>
      <c r="V1907" s="227"/>
      <c r="W1907" s="227"/>
      <c r="X1907" s="227"/>
      <c r="Y1907" s="227"/>
      <c r="Z1907" s="227"/>
      <c r="AA1907" s="227"/>
      <c r="AB1907" s="228"/>
      <c r="AC1907" s="149">
        <f>IF($D1907="",0,IF($E1907="",0,IF(VLOOKUP($E1907,paramètres!$E$33:$F$44,2,FALSE)&lt;=VLOOKUP($AC$18,paramètres!$E$33:$F$44,2,FALSE),Q1907*$D1907,0)))</f>
        <v>0</v>
      </c>
      <c r="AD1907" s="13">
        <f>IF($D1907="",0,IF($E1907="",0,IF(VLOOKUP($E1907,paramètres!$E$33:$F$44,2,FALSE)&lt;=VLOOKUP($AD$18,paramètres!$E$33:$F$44,2,FALSE),R1907*$D1907,0)))</f>
        <v>0</v>
      </c>
      <c r="AE1907" s="13">
        <f>IF($D1907="",0,IF($E1907="",0,IF(VLOOKUP($E1907,paramètres!$E$33:$F$44,2,FALSE)&lt;=VLOOKUP($AE$18,paramètres!$E$33:$F$44,2,FALSE),S1907*$D1907,0)))</f>
        <v>0</v>
      </c>
      <c r="AF1907" s="13">
        <f>IF($D1907="",0,IF($E1907="",0,IF(VLOOKUP($E1907,paramètres!$E$33:$F$44,2,FALSE)&lt;=VLOOKUP($AF$18,paramètres!$E$33:$F$44,2,FALSE),T1907*$D1907,0)))</f>
        <v>0</v>
      </c>
      <c r="AG1907" s="13">
        <f>IF($D1907="",0,IF($E1907="",0,IF(VLOOKUP($E1907,paramètres!$E$33:$F$44,2,FALSE)&lt;=VLOOKUP($AG$18,paramètres!$E$33:$F$44,2,FALSE),U1907*$D1907,0)))</f>
        <v>0</v>
      </c>
      <c r="AH1907" s="13">
        <f>IF($D1907="",0,IF($E1907="",0,IF(VLOOKUP($E1907,paramètres!$E$33:$F$44,2,FALSE)&lt;=VLOOKUP($AH$18,paramètres!$E$33:$F$44,2,FALSE),V1907*$D1907,0)))</f>
        <v>0</v>
      </c>
      <c r="AI1907" s="13">
        <f>IF($D1907="",0,IF($E1907="",0,IF(VLOOKUP($E1907,paramètres!$E$33:$F$44,2,FALSE)&lt;=VLOOKUP($AI$18,paramètres!$E$33:$F$44,2,FALSE),W1907*$D1907,0)))</f>
        <v>0</v>
      </c>
      <c r="AJ1907" s="13">
        <f>IF($D1907="",0,IF($E1907="",0,IF(VLOOKUP($E1907,paramètres!$E$33:$F$44,2,FALSE)&lt;=VLOOKUP($AJ$18,paramètres!$E$33:$F$44,2,FALSE),X1907*$D1907,0)))</f>
        <v>0</v>
      </c>
      <c r="AK1907" s="13">
        <f>IF($D1907="",0,IF($E1907="",0,IF(VLOOKUP($E1907,paramètres!$E$33:$F$44,2,FALSE)&lt;=VLOOKUP($AK$18,paramètres!$E$33:$F$44,2,FALSE),Y1907*$D1907,0)))</f>
        <v>0</v>
      </c>
      <c r="AL1907" s="13">
        <f>IF($D1907="",0,IF($E1907="",0,IF(VLOOKUP($E1907,paramètres!$E$33:$F$44,2,FALSE)&lt;=VLOOKUP($AL$18,paramètres!$E$33:$F$44,2,FALSE),Z1907*$D1907,0)))</f>
        <v>0</v>
      </c>
      <c r="AM1907" s="13">
        <f>IF($D1907="",0,IF($E1907="",0,IF(VLOOKUP($E1907,paramètres!$E$33:$F$44,2,FALSE)&lt;=VLOOKUP($AM$18,paramètres!$E$33:$F$44,2,FALSE),AA1907*$D1907,0)))</f>
        <v>0</v>
      </c>
      <c r="AN1907" s="154">
        <f>IF($D1907="",0,IF($E1907="",0,IF(VLOOKUP($E1907,paramètres!$E$33:$F$44,2,FALSE)&lt;=VLOOKUP($AN$18,paramètres!$E$33:$F$44,2,FALSE),AB1907*$D1907,0)))</f>
        <v>0</v>
      </c>
      <c r="AO1907" s="149" t="str">
        <f>IF(paramètres!$B$28=1,((SUM(Q1907:Z1907)/1.02)+SUM(AA1907:AB1907))*0.0303/9*COUNT(Q1907:Y1907),IF(paramètres!$B$28=2,(SUM(Q1907:AB1907))*0.0303/9*COUNT(Q1907:Y1907),"Missing Delta option"))</f>
        <v>Missing Delta option</v>
      </c>
      <c r="AP1907" s="13" t="str">
        <f>IF(paramètres!$B$28=1,(((SUM(Q1907:Z1907)/1.02)+SUM(AA1907:AB1907))+((SUM(AC1907:AL1907)/1.02)+SUM(AM1907:AO1907)))*cotpatr,IF(paramètres!$B$28=2,(SUM(Q1907:AO1907)*cotpatr),"Missing Delta Option"))</f>
        <v>Missing Delta Option</v>
      </c>
      <c r="AQ1907" s="13" t="str" cm="1">
        <f t="array" ref="AQ1907">IF(paramètres!$B$28=1,(((SUM(Q1907:Z1907)/1.02)+SUM(AA1907:AB1907))+((SUM(AC1907:AN1907)/1.02)+SUM(AM1907:AN1907)))/12*pécule,IF(paramètres!$B$28=2,SUM(Q1907:AN1907)/12*pécule,"Missing Delta Option"))</f>
        <v>Missing Delta Option</v>
      </c>
      <c r="AR1907" s="132" t="e">
        <f>IF(paramètres!$B$28=1,(((SUM(Q1907:Z1907)/1.02)+SUM(AA1907:AB1907))+((SUM(AC1907:AN1907)/1.02)+SUM(AM1907:AN1907)))+AO1907+AP1907+AQ1907,SUM(Q1907:AN1907)+AO1907+AP1907+AQ1907)</f>
        <v>#VALUE!</v>
      </c>
    </row>
    <row r="1908" spans="1:44" x14ac:dyDescent="0.25">
      <c r="A1908" s="131"/>
      <c r="B1908" s="39"/>
      <c r="C1908" s="39"/>
      <c r="D1908" s="93"/>
      <c r="E1908" s="68"/>
      <c r="F1908" s="40"/>
      <c r="G1908" s="94"/>
      <c r="H1908" s="38"/>
      <c r="I1908" s="95"/>
      <c r="J1908" s="40"/>
      <c r="K1908" s="38"/>
      <c r="L1908" s="95"/>
      <c r="M1908" s="40"/>
      <c r="N1908" s="38"/>
      <c r="O1908" s="95"/>
      <c r="P1908" s="68"/>
      <c r="Q1908" s="226"/>
      <c r="R1908" s="227"/>
      <c r="S1908" s="227"/>
      <c r="T1908" s="227"/>
      <c r="U1908" s="227"/>
      <c r="V1908" s="227"/>
      <c r="W1908" s="227"/>
      <c r="X1908" s="227"/>
      <c r="Y1908" s="227"/>
      <c r="Z1908" s="227"/>
      <c r="AA1908" s="227"/>
      <c r="AB1908" s="228"/>
      <c r="AC1908" s="149">
        <f>IF($D1908="",0,IF($E1908="",0,IF(VLOOKUP($E1908,paramètres!$E$33:$F$44,2,FALSE)&lt;=VLOOKUP($AC$18,paramètres!$E$33:$F$44,2,FALSE),Q1908*$D1908,0)))</f>
        <v>0</v>
      </c>
      <c r="AD1908" s="13">
        <f>IF($D1908="",0,IF($E1908="",0,IF(VLOOKUP($E1908,paramètres!$E$33:$F$44,2,FALSE)&lt;=VLOOKUP($AD$18,paramètres!$E$33:$F$44,2,FALSE),R1908*$D1908,0)))</f>
        <v>0</v>
      </c>
      <c r="AE1908" s="13">
        <f>IF($D1908="",0,IF($E1908="",0,IF(VLOOKUP($E1908,paramètres!$E$33:$F$44,2,FALSE)&lt;=VLOOKUP($AE$18,paramètres!$E$33:$F$44,2,FALSE),S1908*$D1908,0)))</f>
        <v>0</v>
      </c>
      <c r="AF1908" s="13">
        <f>IF($D1908="",0,IF($E1908="",0,IF(VLOOKUP($E1908,paramètres!$E$33:$F$44,2,FALSE)&lt;=VLOOKUP($AF$18,paramètres!$E$33:$F$44,2,FALSE),T1908*$D1908,0)))</f>
        <v>0</v>
      </c>
      <c r="AG1908" s="13">
        <f>IF($D1908="",0,IF($E1908="",0,IF(VLOOKUP($E1908,paramètres!$E$33:$F$44,2,FALSE)&lt;=VLOOKUP($AG$18,paramètres!$E$33:$F$44,2,FALSE),U1908*$D1908,0)))</f>
        <v>0</v>
      </c>
      <c r="AH1908" s="13">
        <f>IF($D1908="",0,IF($E1908="",0,IF(VLOOKUP($E1908,paramètres!$E$33:$F$44,2,FALSE)&lt;=VLOOKUP($AH$18,paramètres!$E$33:$F$44,2,FALSE),V1908*$D1908,0)))</f>
        <v>0</v>
      </c>
      <c r="AI1908" s="13">
        <f>IF($D1908="",0,IF($E1908="",0,IF(VLOOKUP($E1908,paramètres!$E$33:$F$44,2,FALSE)&lt;=VLOOKUP($AI$18,paramètres!$E$33:$F$44,2,FALSE),W1908*$D1908,0)))</f>
        <v>0</v>
      </c>
      <c r="AJ1908" s="13">
        <f>IF($D1908="",0,IF($E1908="",0,IF(VLOOKUP($E1908,paramètres!$E$33:$F$44,2,FALSE)&lt;=VLOOKUP($AJ$18,paramètres!$E$33:$F$44,2,FALSE),X1908*$D1908,0)))</f>
        <v>0</v>
      </c>
      <c r="AK1908" s="13">
        <f>IF($D1908="",0,IF($E1908="",0,IF(VLOOKUP($E1908,paramètres!$E$33:$F$44,2,FALSE)&lt;=VLOOKUP($AK$18,paramètres!$E$33:$F$44,2,FALSE),Y1908*$D1908,0)))</f>
        <v>0</v>
      </c>
      <c r="AL1908" s="13">
        <f>IF($D1908="",0,IF($E1908="",0,IF(VLOOKUP($E1908,paramètres!$E$33:$F$44,2,FALSE)&lt;=VLOOKUP($AL$18,paramètres!$E$33:$F$44,2,FALSE),Z1908*$D1908,0)))</f>
        <v>0</v>
      </c>
      <c r="AM1908" s="13">
        <f>IF($D1908="",0,IF($E1908="",0,IF(VLOOKUP($E1908,paramètres!$E$33:$F$44,2,FALSE)&lt;=VLOOKUP($AM$18,paramètres!$E$33:$F$44,2,FALSE),AA1908*$D1908,0)))</f>
        <v>0</v>
      </c>
      <c r="AN1908" s="154">
        <f>IF($D1908="",0,IF($E1908="",0,IF(VLOOKUP($E1908,paramètres!$E$33:$F$44,2,FALSE)&lt;=VLOOKUP($AN$18,paramètres!$E$33:$F$44,2,FALSE),AB1908*$D1908,0)))</f>
        <v>0</v>
      </c>
      <c r="AO1908" s="149" t="str">
        <f>IF(paramètres!$B$28=1,((SUM(Q1908:Z1908)/1.02)+SUM(AA1908:AB1908))*0.0303/9*COUNT(Q1908:Y1908),IF(paramètres!$B$28=2,(SUM(Q1908:AB1908))*0.0303/9*COUNT(Q1908:Y1908),"Missing Delta option"))</f>
        <v>Missing Delta option</v>
      </c>
      <c r="AP1908" s="13" t="str">
        <f>IF(paramètres!$B$28=1,(((SUM(Q1908:Z1908)/1.02)+SUM(AA1908:AB1908))+((SUM(AC1908:AL1908)/1.02)+SUM(AM1908:AO1908)))*cotpatr,IF(paramètres!$B$28=2,(SUM(Q1908:AO1908)*cotpatr),"Missing Delta Option"))</f>
        <v>Missing Delta Option</v>
      </c>
      <c r="AQ1908" s="13" t="str" cm="1">
        <f t="array" ref="AQ1908">IF(paramètres!$B$28=1,(((SUM(Q1908:Z1908)/1.02)+SUM(AA1908:AB1908))+((SUM(AC1908:AN1908)/1.02)+SUM(AM1908:AN1908)))/12*pécule,IF(paramètres!$B$28=2,SUM(Q1908:AN1908)/12*pécule,"Missing Delta Option"))</f>
        <v>Missing Delta Option</v>
      </c>
      <c r="AR1908" s="132" t="e">
        <f>IF(paramètres!$B$28=1,(((SUM(Q1908:Z1908)/1.02)+SUM(AA1908:AB1908))+((SUM(AC1908:AN1908)/1.02)+SUM(AM1908:AN1908)))+AO1908+AP1908+AQ1908,SUM(Q1908:AN1908)+AO1908+AP1908+AQ1908)</f>
        <v>#VALUE!</v>
      </c>
    </row>
    <row r="1909" spans="1:44" x14ac:dyDescent="0.25">
      <c r="A1909" s="131"/>
      <c r="B1909" s="39"/>
      <c r="C1909" s="39"/>
      <c r="D1909" s="93"/>
      <c r="E1909" s="68"/>
      <c r="F1909" s="40"/>
      <c r="G1909" s="94"/>
      <c r="H1909" s="38"/>
      <c r="I1909" s="95"/>
      <c r="J1909" s="40"/>
      <c r="K1909" s="38"/>
      <c r="L1909" s="95"/>
      <c r="M1909" s="40"/>
      <c r="N1909" s="38"/>
      <c r="O1909" s="95"/>
      <c r="P1909" s="68"/>
      <c r="Q1909" s="226"/>
      <c r="R1909" s="227"/>
      <c r="S1909" s="227"/>
      <c r="T1909" s="227"/>
      <c r="U1909" s="227"/>
      <c r="V1909" s="227"/>
      <c r="W1909" s="227"/>
      <c r="X1909" s="227"/>
      <c r="Y1909" s="227"/>
      <c r="Z1909" s="227"/>
      <c r="AA1909" s="227"/>
      <c r="AB1909" s="228"/>
      <c r="AC1909" s="149">
        <f>IF($D1909="",0,IF($E1909="",0,IF(VLOOKUP($E1909,paramètres!$E$33:$F$44,2,FALSE)&lt;=VLOOKUP($AC$18,paramètres!$E$33:$F$44,2,FALSE),Q1909*$D1909,0)))</f>
        <v>0</v>
      </c>
      <c r="AD1909" s="13">
        <f>IF($D1909="",0,IF($E1909="",0,IF(VLOOKUP($E1909,paramètres!$E$33:$F$44,2,FALSE)&lt;=VLOOKUP($AD$18,paramètres!$E$33:$F$44,2,FALSE),R1909*$D1909,0)))</f>
        <v>0</v>
      </c>
      <c r="AE1909" s="13">
        <f>IF($D1909="",0,IF($E1909="",0,IF(VLOOKUP($E1909,paramètres!$E$33:$F$44,2,FALSE)&lt;=VLOOKUP($AE$18,paramètres!$E$33:$F$44,2,FALSE),S1909*$D1909,0)))</f>
        <v>0</v>
      </c>
      <c r="AF1909" s="13">
        <f>IF($D1909="",0,IF($E1909="",0,IF(VLOOKUP($E1909,paramètres!$E$33:$F$44,2,FALSE)&lt;=VLOOKUP($AF$18,paramètres!$E$33:$F$44,2,FALSE),T1909*$D1909,0)))</f>
        <v>0</v>
      </c>
      <c r="AG1909" s="13">
        <f>IF($D1909="",0,IF($E1909="",0,IF(VLOOKUP($E1909,paramètres!$E$33:$F$44,2,FALSE)&lt;=VLOOKUP($AG$18,paramètres!$E$33:$F$44,2,FALSE),U1909*$D1909,0)))</f>
        <v>0</v>
      </c>
      <c r="AH1909" s="13">
        <f>IF($D1909="",0,IF($E1909="",0,IF(VLOOKUP($E1909,paramètres!$E$33:$F$44,2,FALSE)&lt;=VLOOKUP($AH$18,paramètres!$E$33:$F$44,2,FALSE),V1909*$D1909,0)))</f>
        <v>0</v>
      </c>
      <c r="AI1909" s="13">
        <f>IF($D1909="",0,IF($E1909="",0,IF(VLOOKUP($E1909,paramètres!$E$33:$F$44,2,FALSE)&lt;=VLOOKUP($AI$18,paramètres!$E$33:$F$44,2,FALSE),W1909*$D1909,0)))</f>
        <v>0</v>
      </c>
      <c r="AJ1909" s="13">
        <f>IF($D1909="",0,IF($E1909="",0,IF(VLOOKUP($E1909,paramètres!$E$33:$F$44,2,FALSE)&lt;=VLOOKUP($AJ$18,paramètres!$E$33:$F$44,2,FALSE),X1909*$D1909,0)))</f>
        <v>0</v>
      </c>
      <c r="AK1909" s="13">
        <f>IF($D1909="",0,IF($E1909="",0,IF(VLOOKUP($E1909,paramètres!$E$33:$F$44,2,FALSE)&lt;=VLOOKUP($AK$18,paramètres!$E$33:$F$44,2,FALSE),Y1909*$D1909,0)))</f>
        <v>0</v>
      </c>
      <c r="AL1909" s="13">
        <f>IF($D1909="",0,IF($E1909="",0,IF(VLOOKUP($E1909,paramètres!$E$33:$F$44,2,FALSE)&lt;=VLOOKUP($AL$18,paramètres!$E$33:$F$44,2,FALSE),Z1909*$D1909,0)))</f>
        <v>0</v>
      </c>
      <c r="AM1909" s="13">
        <f>IF($D1909="",0,IF($E1909="",0,IF(VLOOKUP($E1909,paramètres!$E$33:$F$44,2,FALSE)&lt;=VLOOKUP($AM$18,paramètres!$E$33:$F$44,2,FALSE),AA1909*$D1909,0)))</f>
        <v>0</v>
      </c>
      <c r="AN1909" s="154">
        <f>IF($D1909="",0,IF($E1909="",0,IF(VLOOKUP($E1909,paramètres!$E$33:$F$44,2,FALSE)&lt;=VLOOKUP($AN$18,paramètres!$E$33:$F$44,2,FALSE),AB1909*$D1909,0)))</f>
        <v>0</v>
      </c>
      <c r="AO1909" s="149" t="str">
        <f>IF(paramètres!$B$28=1,((SUM(Q1909:Z1909)/1.02)+SUM(AA1909:AB1909))*0.0303/9*COUNT(Q1909:Y1909),IF(paramètres!$B$28=2,(SUM(Q1909:AB1909))*0.0303/9*COUNT(Q1909:Y1909),"Missing Delta option"))</f>
        <v>Missing Delta option</v>
      </c>
      <c r="AP1909" s="13" t="str">
        <f>IF(paramètres!$B$28=1,(((SUM(Q1909:Z1909)/1.02)+SUM(AA1909:AB1909))+((SUM(AC1909:AL1909)/1.02)+SUM(AM1909:AO1909)))*cotpatr,IF(paramètres!$B$28=2,(SUM(Q1909:AO1909)*cotpatr),"Missing Delta Option"))</f>
        <v>Missing Delta Option</v>
      </c>
      <c r="AQ1909" s="13" t="str" cm="1">
        <f t="array" ref="AQ1909">IF(paramètres!$B$28=1,(((SUM(Q1909:Z1909)/1.02)+SUM(AA1909:AB1909))+((SUM(AC1909:AN1909)/1.02)+SUM(AM1909:AN1909)))/12*pécule,IF(paramètres!$B$28=2,SUM(Q1909:AN1909)/12*pécule,"Missing Delta Option"))</f>
        <v>Missing Delta Option</v>
      </c>
      <c r="AR1909" s="132" t="e">
        <f>IF(paramètres!$B$28=1,(((SUM(Q1909:Z1909)/1.02)+SUM(AA1909:AB1909))+((SUM(AC1909:AN1909)/1.02)+SUM(AM1909:AN1909)))+AO1909+AP1909+AQ1909,SUM(Q1909:AN1909)+AO1909+AP1909+AQ1909)</f>
        <v>#VALUE!</v>
      </c>
    </row>
    <row r="1910" spans="1:44" x14ac:dyDescent="0.25">
      <c r="A1910" s="131"/>
      <c r="B1910" s="39"/>
      <c r="C1910" s="39"/>
      <c r="D1910" s="93"/>
      <c r="E1910" s="68"/>
      <c r="F1910" s="40"/>
      <c r="G1910" s="94"/>
      <c r="H1910" s="38"/>
      <c r="I1910" s="95"/>
      <c r="J1910" s="40"/>
      <c r="K1910" s="38"/>
      <c r="L1910" s="95"/>
      <c r="M1910" s="40"/>
      <c r="N1910" s="38"/>
      <c r="O1910" s="95"/>
      <c r="P1910" s="68"/>
      <c r="Q1910" s="226"/>
      <c r="R1910" s="227"/>
      <c r="S1910" s="227"/>
      <c r="T1910" s="227"/>
      <c r="U1910" s="227"/>
      <c r="V1910" s="227"/>
      <c r="W1910" s="227"/>
      <c r="X1910" s="227"/>
      <c r="Y1910" s="227"/>
      <c r="Z1910" s="227"/>
      <c r="AA1910" s="227"/>
      <c r="AB1910" s="228"/>
      <c r="AC1910" s="149">
        <f>IF($D1910="",0,IF($E1910="",0,IF(VLOOKUP($E1910,paramètres!$E$33:$F$44,2,FALSE)&lt;=VLOOKUP($AC$18,paramètres!$E$33:$F$44,2,FALSE),Q1910*$D1910,0)))</f>
        <v>0</v>
      </c>
      <c r="AD1910" s="13">
        <f>IF($D1910="",0,IF($E1910="",0,IF(VLOOKUP($E1910,paramètres!$E$33:$F$44,2,FALSE)&lt;=VLOOKUP($AD$18,paramètres!$E$33:$F$44,2,FALSE),R1910*$D1910,0)))</f>
        <v>0</v>
      </c>
      <c r="AE1910" s="13">
        <f>IF($D1910="",0,IF($E1910="",0,IF(VLOOKUP($E1910,paramètres!$E$33:$F$44,2,FALSE)&lt;=VLOOKUP($AE$18,paramètres!$E$33:$F$44,2,FALSE),S1910*$D1910,0)))</f>
        <v>0</v>
      </c>
      <c r="AF1910" s="13">
        <f>IF($D1910="",0,IF($E1910="",0,IF(VLOOKUP($E1910,paramètres!$E$33:$F$44,2,FALSE)&lt;=VLOOKUP($AF$18,paramètres!$E$33:$F$44,2,FALSE),T1910*$D1910,0)))</f>
        <v>0</v>
      </c>
      <c r="AG1910" s="13">
        <f>IF($D1910="",0,IF($E1910="",0,IF(VLOOKUP($E1910,paramètres!$E$33:$F$44,2,FALSE)&lt;=VLOOKUP($AG$18,paramètres!$E$33:$F$44,2,FALSE),U1910*$D1910,0)))</f>
        <v>0</v>
      </c>
      <c r="AH1910" s="13">
        <f>IF($D1910="",0,IF($E1910="",0,IF(VLOOKUP($E1910,paramètres!$E$33:$F$44,2,FALSE)&lt;=VLOOKUP($AH$18,paramètres!$E$33:$F$44,2,FALSE),V1910*$D1910,0)))</f>
        <v>0</v>
      </c>
      <c r="AI1910" s="13">
        <f>IF($D1910="",0,IF($E1910="",0,IF(VLOOKUP($E1910,paramètres!$E$33:$F$44,2,FALSE)&lt;=VLOOKUP($AI$18,paramètres!$E$33:$F$44,2,FALSE),W1910*$D1910,0)))</f>
        <v>0</v>
      </c>
      <c r="AJ1910" s="13">
        <f>IF($D1910="",0,IF($E1910="",0,IF(VLOOKUP($E1910,paramètres!$E$33:$F$44,2,FALSE)&lt;=VLOOKUP($AJ$18,paramètres!$E$33:$F$44,2,FALSE),X1910*$D1910,0)))</f>
        <v>0</v>
      </c>
      <c r="AK1910" s="13">
        <f>IF($D1910="",0,IF($E1910="",0,IF(VLOOKUP($E1910,paramètres!$E$33:$F$44,2,FALSE)&lt;=VLOOKUP($AK$18,paramètres!$E$33:$F$44,2,FALSE),Y1910*$D1910,0)))</f>
        <v>0</v>
      </c>
      <c r="AL1910" s="13">
        <f>IF($D1910="",0,IF($E1910="",0,IF(VLOOKUP($E1910,paramètres!$E$33:$F$44,2,FALSE)&lt;=VLOOKUP($AL$18,paramètres!$E$33:$F$44,2,FALSE),Z1910*$D1910,0)))</f>
        <v>0</v>
      </c>
      <c r="AM1910" s="13">
        <f>IF($D1910="",0,IF($E1910="",0,IF(VLOOKUP($E1910,paramètres!$E$33:$F$44,2,FALSE)&lt;=VLOOKUP($AM$18,paramètres!$E$33:$F$44,2,FALSE),AA1910*$D1910,0)))</f>
        <v>0</v>
      </c>
      <c r="AN1910" s="154">
        <f>IF($D1910="",0,IF($E1910="",0,IF(VLOOKUP($E1910,paramètres!$E$33:$F$44,2,FALSE)&lt;=VLOOKUP($AN$18,paramètres!$E$33:$F$44,2,FALSE),AB1910*$D1910,0)))</f>
        <v>0</v>
      </c>
      <c r="AO1910" s="149" t="str">
        <f>IF(paramètres!$B$28=1,((SUM(Q1910:Z1910)/1.02)+SUM(AA1910:AB1910))*0.0303/9*COUNT(Q1910:Y1910),IF(paramètres!$B$28=2,(SUM(Q1910:AB1910))*0.0303/9*COUNT(Q1910:Y1910),"Missing Delta option"))</f>
        <v>Missing Delta option</v>
      </c>
      <c r="AP1910" s="13" t="str">
        <f>IF(paramètres!$B$28=1,(((SUM(Q1910:Z1910)/1.02)+SUM(AA1910:AB1910))+((SUM(AC1910:AL1910)/1.02)+SUM(AM1910:AO1910)))*cotpatr,IF(paramètres!$B$28=2,(SUM(Q1910:AO1910)*cotpatr),"Missing Delta Option"))</f>
        <v>Missing Delta Option</v>
      </c>
      <c r="AQ1910" s="13" t="str" cm="1">
        <f t="array" ref="AQ1910">IF(paramètres!$B$28=1,(((SUM(Q1910:Z1910)/1.02)+SUM(AA1910:AB1910))+((SUM(AC1910:AN1910)/1.02)+SUM(AM1910:AN1910)))/12*pécule,IF(paramètres!$B$28=2,SUM(Q1910:AN1910)/12*pécule,"Missing Delta Option"))</f>
        <v>Missing Delta Option</v>
      </c>
      <c r="AR1910" s="132" t="e">
        <f>IF(paramètres!$B$28=1,(((SUM(Q1910:Z1910)/1.02)+SUM(AA1910:AB1910))+((SUM(AC1910:AN1910)/1.02)+SUM(AM1910:AN1910)))+AO1910+AP1910+AQ1910,SUM(Q1910:AN1910)+AO1910+AP1910+AQ1910)</f>
        <v>#VALUE!</v>
      </c>
    </row>
    <row r="1911" spans="1:44" x14ac:dyDescent="0.25">
      <c r="A1911" s="131"/>
      <c r="B1911" s="39"/>
      <c r="C1911" s="39"/>
      <c r="D1911" s="93"/>
      <c r="E1911" s="68"/>
      <c r="F1911" s="40"/>
      <c r="G1911" s="94"/>
      <c r="H1911" s="38"/>
      <c r="I1911" s="95"/>
      <c r="J1911" s="40"/>
      <c r="K1911" s="38"/>
      <c r="L1911" s="95"/>
      <c r="M1911" s="40"/>
      <c r="N1911" s="38"/>
      <c r="O1911" s="95"/>
      <c r="P1911" s="68"/>
      <c r="Q1911" s="226"/>
      <c r="R1911" s="227"/>
      <c r="S1911" s="227"/>
      <c r="T1911" s="227"/>
      <c r="U1911" s="227"/>
      <c r="V1911" s="227"/>
      <c r="W1911" s="227"/>
      <c r="X1911" s="227"/>
      <c r="Y1911" s="227"/>
      <c r="Z1911" s="227"/>
      <c r="AA1911" s="227"/>
      <c r="AB1911" s="228"/>
      <c r="AC1911" s="149">
        <f>IF($D1911="",0,IF($E1911="",0,IF(VLOOKUP($E1911,paramètres!$E$33:$F$44,2,FALSE)&lt;=VLOOKUP($AC$18,paramètres!$E$33:$F$44,2,FALSE),Q1911*$D1911,0)))</f>
        <v>0</v>
      </c>
      <c r="AD1911" s="13">
        <f>IF($D1911="",0,IF($E1911="",0,IF(VLOOKUP($E1911,paramètres!$E$33:$F$44,2,FALSE)&lt;=VLOOKUP($AD$18,paramètres!$E$33:$F$44,2,FALSE),R1911*$D1911,0)))</f>
        <v>0</v>
      </c>
      <c r="AE1911" s="13">
        <f>IF($D1911="",0,IF($E1911="",0,IF(VLOOKUP($E1911,paramètres!$E$33:$F$44,2,FALSE)&lt;=VLOOKUP($AE$18,paramètres!$E$33:$F$44,2,FALSE),S1911*$D1911,0)))</f>
        <v>0</v>
      </c>
      <c r="AF1911" s="13">
        <f>IF($D1911="",0,IF($E1911="",0,IF(VLOOKUP($E1911,paramètres!$E$33:$F$44,2,FALSE)&lt;=VLOOKUP($AF$18,paramètres!$E$33:$F$44,2,FALSE),T1911*$D1911,0)))</f>
        <v>0</v>
      </c>
      <c r="AG1911" s="13">
        <f>IF($D1911="",0,IF($E1911="",0,IF(VLOOKUP($E1911,paramètres!$E$33:$F$44,2,FALSE)&lt;=VLOOKUP($AG$18,paramètres!$E$33:$F$44,2,FALSE),U1911*$D1911,0)))</f>
        <v>0</v>
      </c>
      <c r="AH1911" s="13">
        <f>IF($D1911="",0,IF($E1911="",0,IF(VLOOKUP($E1911,paramètres!$E$33:$F$44,2,FALSE)&lt;=VLOOKUP($AH$18,paramètres!$E$33:$F$44,2,FALSE),V1911*$D1911,0)))</f>
        <v>0</v>
      </c>
      <c r="AI1911" s="13">
        <f>IF($D1911="",0,IF($E1911="",0,IF(VLOOKUP($E1911,paramètres!$E$33:$F$44,2,FALSE)&lt;=VLOOKUP($AI$18,paramètres!$E$33:$F$44,2,FALSE),W1911*$D1911,0)))</f>
        <v>0</v>
      </c>
      <c r="AJ1911" s="13">
        <f>IF($D1911="",0,IF($E1911="",0,IF(VLOOKUP($E1911,paramètres!$E$33:$F$44,2,FALSE)&lt;=VLOOKUP($AJ$18,paramètres!$E$33:$F$44,2,FALSE),X1911*$D1911,0)))</f>
        <v>0</v>
      </c>
      <c r="AK1911" s="13">
        <f>IF($D1911="",0,IF($E1911="",0,IF(VLOOKUP($E1911,paramètres!$E$33:$F$44,2,FALSE)&lt;=VLOOKUP($AK$18,paramètres!$E$33:$F$44,2,FALSE),Y1911*$D1911,0)))</f>
        <v>0</v>
      </c>
      <c r="AL1911" s="13">
        <f>IF($D1911="",0,IF($E1911="",0,IF(VLOOKUP($E1911,paramètres!$E$33:$F$44,2,FALSE)&lt;=VLOOKUP($AL$18,paramètres!$E$33:$F$44,2,FALSE),Z1911*$D1911,0)))</f>
        <v>0</v>
      </c>
      <c r="AM1911" s="13">
        <f>IF($D1911="",0,IF($E1911="",0,IF(VLOOKUP($E1911,paramètres!$E$33:$F$44,2,FALSE)&lt;=VLOOKUP($AM$18,paramètres!$E$33:$F$44,2,FALSE),AA1911*$D1911,0)))</f>
        <v>0</v>
      </c>
      <c r="AN1911" s="154">
        <f>IF($D1911="",0,IF($E1911="",0,IF(VLOOKUP($E1911,paramètres!$E$33:$F$44,2,FALSE)&lt;=VLOOKUP($AN$18,paramètres!$E$33:$F$44,2,FALSE),AB1911*$D1911,0)))</f>
        <v>0</v>
      </c>
      <c r="AO1911" s="149" t="str">
        <f>IF(paramètres!$B$28=1,((SUM(Q1911:Z1911)/1.02)+SUM(AA1911:AB1911))*0.0303/9*COUNT(Q1911:Y1911),IF(paramètres!$B$28=2,(SUM(Q1911:AB1911))*0.0303/9*COUNT(Q1911:Y1911),"Missing Delta option"))</f>
        <v>Missing Delta option</v>
      </c>
      <c r="AP1911" s="13" t="str">
        <f>IF(paramètres!$B$28=1,(((SUM(Q1911:Z1911)/1.02)+SUM(AA1911:AB1911))+((SUM(AC1911:AL1911)/1.02)+SUM(AM1911:AO1911)))*cotpatr,IF(paramètres!$B$28=2,(SUM(Q1911:AO1911)*cotpatr),"Missing Delta Option"))</f>
        <v>Missing Delta Option</v>
      </c>
      <c r="AQ1911" s="13" t="str" cm="1">
        <f t="array" ref="AQ1911">IF(paramètres!$B$28=1,(((SUM(Q1911:Z1911)/1.02)+SUM(AA1911:AB1911))+((SUM(AC1911:AN1911)/1.02)+SUM(AM1911:AN1911)))/12*pécule,IF(paramètres!$B$28=2,SUM(Q1911:AN1911)/12*pécule,"Missing Delta Option"))</f>
        <v>Missing Delta Option</v>
      </c>
      <c r="AR1911" s="132" t="e">
        <f>IF(paramètres!$B$28=1,(((SUM(Q1911:Z1911)/1.02)+SUM(AA1911:AB1911))+((SUM(AC1911:AN1911)/1.02)+SUM(AM1911:AN1911)))+AO1911+AP1911+AQ1911,SUM(Q1911:AN1911)+AO1911+AP1911+AQ1911)</f>
        <v>#VALUE!</v>
      </c>
    </row>
    <row r="1912" spans="1:44" x14ac:dyDescent="0.25">
      <c r="A1912" s="131"/>
      <c r="B1912" s="39"/>
      <c r="C1912" s="39"/>
      <c r="D1912" s="93"/>
      <c r="E1912" s="68"/>
      <c r="F1912" s="40"/>
      <c r="G1912" s="94"/>
      <c r="H1912" s="38"/>
      <c r="I1912" s="95"/>
      <c r="J1912" s="40"/>
      <c r="K1912" s="38"/>
      <c r="L1912" s="95"/>
      <c r="M1912" s="40"/>
      <c r="N1912" s="38"/>
      <c r="O1912" s="95"/>
      <c r="P1912" s="68"/>
      <c r="Q1912" s="226"/>
      <c r="R1912" s="227"/>
      <c r="S1912" s="227"/>
      <c r="T1912" s="227"/>
      <c r="U1912" s="227"/>
      <c r="V1912" s="227"/>
      <c r="W1912" s="227"/>
      <c r="X1912" s="227"/>
      <c r="Y1912" s="227"/>
      <c r="Z1912" s="227"/>
      <c r="AA1912" s="227"/>
      <c r="AB1912" s="228"/>
      <c r="AC1912" s="149">
        <f>IF($D1912="",0,IF($E1912="",0,IF(VLOOKUP($E1912,paramètres!$E$33:$F$44,2,FALSE)&lt;=VLOOKUP($AC$18,paramètres!$E$33:$F$44,2,FALSE),Q1912*$D1912,0)))</f>
        <v>0</v>
      </c>
      <c r="AD1912" s="13">
        <f>IF($D1912="",0,IF($E1912="",0,IF(VLOOKUP($E1912,paramètres!$E$33:$F$44,2,FALSE)&lt;=VLOOKUP($AD$18,paramètres!$E$33:$F$44,2,FALSE),R1912*$D1912,0)))</f>
        <v>0</v>
      </c>
      <c r="AE1912" s="13">
        <f>IF($D1912="",0,IF($E1912="",0,IF(VLOOKUP($E1912,paramètres!$E$33:$F$44,2,FALSE)&lt;=VLOOKUP($AE$18,paramètres!$E$33:$F$44,2,FALSE),S1912*$D1912,0)))</f>
        <v>0</v>
      </c>
      <c r="AF1912" s="13">
        <f>IF($D1912="",0,IF($E1912="",0,IF(VLOOKUP($E1912,paramètres!$E$33:$F$44,2,FALSE)&lt;=VLOOKUP($AF$18,paramètres!$E$33:$F$44,2,FALSE),T1912*$D1912,0)))</f>
        <v>0</v>
      </c>
      <c r="AG1912" s="13">
        <f>IF($D1912="",0,IF($E1912="",0,IF(VLOOKUP($E1912,paramètres!$E$33:$F$44,2,FALSE)&lt;=VLOOKUP($AG$18,paramètres!$E$33:$F$44,2,FALSE),U1912*$D1912,0)))</f>
        <v>0</v>
      </c>
      <c r="AH1912" s="13">
        <f>IF($D1912="",0,IF($E1912="",0,IF(VLOOKUP($E1912,paramètres!$E$33:$F$44,2,FALSE)&lt;=VLOOKUP($AH$18,paramètres!$E$33:$F$44,2,FALSE),V1912*$D1912,0)))</f>
        <v>0</v>
      </c>
      <c r="AI1912" s="13">
        <f>IF($D1912="",0,IF($E1912="",0,IF(VLOOKUP($E1912,paramètres!$E$33:$F$44,2,FALSE)&lt;=VLOOKUP($AI$18,paramètres!$E$33:$F$44,2,FALSE),W1912*$D1912,0)))</f>
        <v>0</v>
      </c>
      <c r="AJ1912" s="13">
        <f>IF($D1912="",0,IF($E1912="",0,IF(VLOOKUP($E1912,paramètres!$E$33:$F$44,2,FALSE)&lt;=VLOOKUP($AJ$18,paramètres!$E$33:$F$44,2,FALSE),X1912*$D1912,0)))</f>
        <v>0</v>
      </c>
      <c r="AK1912" s="13">
        <f>IF($D1912="",0,IF($E1912="",0,IF(VLOOKUP($E1912,paramètres!$E$33:$F$44,2,FALSE)&lt;=VLOOKUP($AK$18,paramètres!$E$33:$F$44,2,FALSE),Y1912*$D1912,0)))</f>
        <v>0</v>
      </c>
      <c r="AL1912" s="13">
        <f>IF($D1912="",0,IF($E1912="",0,IF(VLOOKUP($E1912,paramètres!$E$33:$F$44,2,FALSE)&lt;=VLOOKUP($AL$18,paramètres!$E$33:$F$44,2,FALSE),Z1912*$D1912,0)))</f>
        <v>0</v>
      </c>
      <c r="AM1912" s="13">
        <f>IF($D1912="",0,IF($E1912="",0,IF(VLOOKUP($E1912,paramètres!$E$33:$F$44,2,FALSE)&lt;=VLOOKUP($AM$18,paramètres!$E$33:$F$44,2,FALSE),AA1912*$D1912,0)))</f>
        <v>0</v>
      </c>
      <c r="AN1912" s="154">
        <f>IF($D1912="",0,IF($E1912="",0,IF(VLOOKUP($E1912,paramètres!$E$33:$F$44,2,FALSE)&lt;=VLOOKUP($AN$18,paramètres!$E$33:$F$44,2,FALSE),AB1912*$D1912,0)))</f>
        <v>0</v>
      </c>
      <c r="AO1912" s="149" t="str">
        <f>IF(paramètres!$B$28=1,((SUM(Q1912:Z1912)/1.02)+SUM(AA1912:AB1912))*0.0303/9*COUNT(Q1912:Y1912),IF(paramètres!$B$28=2,(SUM(Q1912:AB1912))*0.0303/9*COUNT(Q1912:Y1912),"Missing Delta option"))</f>
        <v>Missing Delta option</v>
      </c>
      <c r="AP1912" s="13" t="str">
        <f>IF(paramètres!$B$28=1,(((SUM(Q1912:Z1912)/1.02)+SUM(AA1912:AB1912))+((SUM(AC1912:AL1912)/1.02)+SUM(AM1912:AO1912)))*cotpatr,IF(paramètres!$B$28=2,(SUM(Q1912:AO1912)*cotpatr),"Missing Delta Option"))</f>
        <v>Missing Delta Option</v>
      </c>
      <c r="AQ1912" s="13" t="str" cm="1">
        <f t="array" ref="AQ1912">IF(paramètres!$B$28=1,(((SUM(Q1912:Z1912)/1.02)+SUM(AA1912:AB1912))+((SUM(AC1912:AN1912)/1.02)+SUM(AM1912:AN1912)))/12*pécule,IF(paramètres!$B$28=2,SUM(Q1912:AN1912)/12*pécule,"Missing Delta Option"))</f>
        <v>Missing Delta Option</v>
      </c>
      <c r="AR1912" s="132" t="e">
        <f>IF(paramètres!$B$28=1,(((SUM(Q1912:Z1912)/1.02)+SUM(AA1912:AB1912))+((SUM(AC1912:AN1912)/1.02)+SUM(AM1912:AN1912)))+AO1912+AP1912+AQ1912,SUM(Q1912:AN1912)+AO1912+AP1912+AQ1912)</f>
        <v>#VALUE!</v>
      </c>
    </row>
    <row r="1913" spans="1:44" x14ac:dyDescent="0.25">
      <c r="A1913" s="131"/>
      <c r="B1913" s="39"/>
      <c r="C1913" s="39"/>
      <c r="D1913" s="93"/>
      <c r="E1913" s="68"/>
      <c r="F1913" s="40"/>
      <c r="G1913" s="94"/>
      <c r="H1913" s="38"/>
      <c r="I1913" s="95"/>
      <c r="J1913" s="40"/>
      <c r="K1913" s="38"/>
      <c r="L1913" s="95"/>
      <c r="M1913" s="40"/>
      <c r="N1913" s="38"/>
      <c r="O1913" s="95"/>
      <c r="P1913" s="68"/>
      <c r="Q1913" s="226"/>
      <c r="R1913" s="227"/>
      <c r="S1913" s="227"/>
      <c r="T1913" s="227"/>
      <c r="U1913" s="227"/>
      <c r="V1913" s="227"/>
      <c r="W1913" s="227"/>
      <c r="X1913" s="227"/>
      <c r="Y1913" s="227"/>
      <c r="Z1913" s="227"/>
      <c r="AA1913" s="227"/>
      <c r="AB1913" s="228"/>
      <c r="AC1913" s="149">
        <f>IF($D1913="",0,IF($E1913="",0,IF(VLOOKUP($E1913,paramètres!$E$33:$F$44,2,FALSE)&lt;=VLOOKUP($AC$18,paramètres!$E$33:$F$44,2,FALSE),Q1913*$D1913,0)))</f>
        <v>0</v>
      </c>
      <c r="AD1913" s="13">
        <f>IF($D1913="",0,IF($E1913="",0,IF(VLOOKUP($E1913,paramètres!$E$33:$F$44,2,FALSE)&lt;=VLOOKUP($AD$18,paramètres!$E$33:$F$44,2,FALSE),R1913*$D1913,0)))</f>
        <v>0</v>
      </c>
      <c r="AE1913" s="13">
        <f>IF($D1913="",0,IF($E1913="",0,IF(VLOOKUP($E1913,paramètres!$E$33:$F$44,2,FALSE)&lt;=VLOOKUP($AE$18,paramètres!$E$33:$F$44,2,FALSE),S1913*$D1913,0)))</f>
        <v>0</v>
      </c>
      <c r="AF1913" s="13">
        <f>IF($D1913="",0,IF($E1913="",0,IF(VLOOKUP($E1913,paramètres!$E$33:$F$44,2,FALSE)&lt;=VLOOKUP($AF$18,paramètres!$E$33:$F$44,2,FALSE),T1913*$D1913,0)))</f>
        <v>0</v>
      </c>
      <c r="AG1913" s="13">
        <f>IF($D1913="",0,IF($E1913="",0,IF(VLOOKUP($E1913,paramètres!$E$33:$F$44,2,FALSE)&lt;=VLOOKUP($AG$18,paramètres!$E$33:$F$44,2,FALSE),U1913*$D1913,0)))</f>
        <v>0</v>
      </c>
      <c r="AH1913" s="13">
        <f>IF($D1913="",0,IF($E1913="",0,IF(VLOOKUP($E1913,paramètres!$E$33:$F$44,2,FALSE)&lt;=VLOOKUP($AH$18,paramètres!$E$33:$F$44,2,FALSE),V1913*$D1913,0)))</f>
        <v>0</v>
      </c>
      <c r="AI1913" s="13">
        <f>IF($D1913="",0,IF($E1913="",0,IF(VLOOKUP($E1913,paramètres!$E$33:$F$44,2,FALSE)&lt;=VLOOKUP($AI$18,paramètres!$E$33:$F$44,2,FALSE),W1913*$D1913,0)))</f>
        <v>0</v>
      </c>
      <c r="AJ1913" s="13">
        <f>IF($D1913="",0,IF($E1913="",0,IF(VLOOKUP($E1913,paramètres!$E$33:$F$44,2,FALSE)&lt;=VLOOKUP($AJ$18,paramètres!$E$33:$F$44,2,FALSE),X1913*$D1913,0)))</f>
        <v>0</v>
      </c>
      <c r="AK1913" s="13">
        <f>IF($D1913="",0,IF($E1913="",0,IF(VLOOKUP($E1913,paramètres!$E$33:$F$44,2,FALSE)&lt;=VLOOKUP($AK$18,paramètres!$E$33:$F$44,2,FALSE),Y1913*$D1913,0)))</f>
        <v>0</v>
      </c>
      <c r="AL1913" s="13">
        <f>IF($D1913="",0,IF($E1913="",0,IF(VLOOKUP($E1913,paramètres!$E$33:$F$44,2,FALSE)&lt;=VLOOKUP($AL$18,paramètres!$E$33:$F$44,2,FALSE),Z1913*$D1913,0)))</f>
        <v>0</v>
      </c>
      <c r="AM1913" s="13">
        <f>IF($D1913="",0,IF($E1913="",0,IF(VLOOKUP($E1913,paramètres!$E$33:$F$44,2,FALSE)&lt;=VLOOKUP($AM$18,paramètres!$E$33:$F$44,2,FALSE),AA1913*$D1913,0)))</f>
        <v>0</v>
      </c>
      <c r="AN1913" s="154">
        <f>IF($D1913="",0,IF($E1913="",0,IF(VLOOKUP($E1913,paramètres!$E$33:$F$44,2,FALSE)&lt;=VLOOKUP($AN$18,paramètres!$E$33:$F$44,2,FALSE),AB1913*$D1913,0)))</f>
        <v>0</v>
      </c>
      <c r="AO1913" s="149" t="str">
        <f>IF(paramètres!$B$28=1,((SUM(Q1913:Z1913)/1.02)+SUM(AA1913:AB1913))*0.0303/9*COUNT(Q1913:Y1913),IF(paramètres!$B$28=2,(SUM(Q1913:AB1913))*0.0303/9*COUNT(Q1913:Y1913),"Missing Delta option"))</f>
        <v>Missing Delta option</v>
      </c>
      <c r="AP1913" s="13" t="str">
        <f>IF(paramètres!$B$28=1,(((SUM(Q1913:Z1913)/1.02)+SUM(AA1913:AB1913))+((SUM(AC1913:AL1913)/1.02)+SUM(AM1913:AO1913)))*cotpatr,IF(paramètres!$B$28=2,(SUM(Q1913:AO1913)*cotpatr),"Missing Delta Option"))</f>
        <v>Missing Delta Option</v>
      </c>
      <c r="AQ1913" s="13" t="str" cm="1">
        <f t="array" ref="AQ1913">IF(paramètres!$B$28=1,(((SUM(Q1913:Z1913)/1.02)+SUM(AA1913:AB1913))+((SUM(AC1913:AN1913)/1.02)+SUM(AM1913:AN1913)))/12*pécule,IF(paramètres!$B$28=2,SUM(Q1913:AN1913)/12*pécule,"Missing Delta Option"))</f>
        <v>Missing Delta Option</v>
      </c>
      <c r="AR1913" s="132" t="e">
        <f>IF(paramètres!$B$28=1,(((SUM(Q1913:Z1913)/1.02)+SUM(AA1913:AB1913))+((SUM(AC1913:AN1913)/1.02)+SUM(AM1913:AN1913)))+AO1913+AP1913+AQ1913,SUM(Q1913:AN1913)+AO1913+AP1913+AQ1913)</f>
        <v>#VALUE!</v>
      </c>
    </row>
    <row r="1914" spans="1:44" x14ac:dyDescent="0.25">
      <c r="A1914" s="131"/>
      <c r="B1914" s="39"/>
      <c r="C1914" s="39"/>
      <c r="D1914" s="93"/>
      <c r="E1914" s="68"/>
      <c r="F1914" s="40"/>
      <c r="G1914" s="94"/>
      <c r="H1914" s="38"/>
      <c r="I1914" s="95"/>
      <c r="J1914" s="40"/>
      <c r="K1914" s="38"/>
      <c r="L1914" s="95"/>
      <c r="M1914" s="40"/>
      <c r="N1914" s="38"/>
      <c r="O1914" s="95"/>
      <c r="P1914" s="68"/>
      <c r="Q1914" s="226"/>
      <c r="R1914" s="227"/>
      <c r="S1914" s="227"/>
      <c r="T1914" s="227"/>
      <c r="U1914" s="227"/>
      <c r="V1914" s="227"/>
      <c r="W1914" s="227"/>
      <c r="X1914" s="227"/>
      <c r="Y1914" s="227"/>
      <c r="Z1914" s="227"/>
      <c r="AA1914" s="227"/>
      <c r="AB1914" s="228"/>
      <c r="AC1914" s="149">
        <f>IF($D1914="",0,IF($E1914="",0,IF(VLOOKUP($E1914,paramètres!$E$33:$F$44,2,FALSE)&lt;=VLOOKUP($AC$18,paramètres!$E$33:$F$44,2,FALSE),Q1914*$D1914,0)))</f>
        <v>0</v>
      </c>
      <c r="AD1914" s="13">
        <f>IF($D1914="",0,IF($E1914="",0,IF(VLOOKUP($E1914,paramètres!$E$33:$F$44,2,FALSE)&lt;=VLOOKUP($AD$18,paramètres!$E$33:$F$44,2,FALSE),R1914*$D1914,0)))</f>
        <v>0</v>
      </c>
      <c r="AE1914" s="13">
        <f>IF($D1914="",0,IF($E1914="",0,IF(VLOOKUP($E1914,paramètres!$E$33:$F$44,2,FALSE)&lt;=VLOOKUP($AE$18,paramètres!$E$33:$F$44,2,FALSE),S1914*$D1914,0)))</f>
        <v>0</v>
      </c>
      <c r="AF1914" s="13">
        <f>IF($D1914="",0,IF($E1914="",0,IF(VLOOKUP($E1914,paramètres!$E$33:$F$44,2,FALSE)&lt;=VLOOKUP($AF$18,paramètres!$E$33:$F$44,2,FALSE),T1914*$D1914,0)))</f>
        <v>0</v>
      </c>
      <c r="AG1914" s="13">
        <f>IF($D1914="",0,IF($E1914="",0,IF(VLOOKUP($E1914,paramètres!$E$33:$F$44,2,FALSE)&lt;=VLOOKUP($AG$18,paramètres!$E$33:$F$44,2,FALSE),U1914*$D1914,0)))</f>
        <v>0</v>
      </c>
      <c r="AH1914" s="13">
        <f>IF($D1914="",0,IF($E1914="",0,IF(VLOOKUP($E1914,paramètres!$E$33:$F$44,2,FALSE)&lt;=VLOOKUP($AH$18,paramètres!$E$33:$F$44,2,FALSE),V1914*$D1914,0)))</f>
        <v>0</v>
      </c>
      <c r="AI1914" s="13">
        <f>IF($D1914="",0,IF($E1914="",0,IF(VLOOKUP($E1914,paramètres!$E$33:$F$44,2,FALSE)&lt;=VLOOKUP($AI$18,paramètres!$E$33:$F$44,2,FALSE),W1914*$D1914,0)))</f>
        <v>0</v>
      </c>
      <c r="AJ1914" s="13">
        <f>IF($D1914="",0,IF($E1914="",0,IF(VLOOKUP($E1914,paramètres!$E$33:$F$44,2,FALSE)&lt;=VLOOKUP($AJ$18,paramètres!$E$33:$F$44,2,FALSE),X1914*$D1914,0)))</f>
        <v>0</v>
      </c>
      <c r="AK1914" s="13">
        <f>IF($D1914="",0,IF($E1914="",0,IF(VLOOKUP($E1914,paramètres!$E$33:$F$44,2,FALSE)&lt;=VLOOKUP($AK$18,paramètres!$E$33:$F$44,2,FALSE),Y1914*$D1914,0)))</f>
        <v>0</v>
      </c>
      <c r="AL1914" s="13">
        <f>IF($D1914="",0,IF($E1914="",0,IF(VLOOKUP($E1914,paramètres!$E$33:$F$44,2,FALSE)&lt;=VLOOKUP($AL$18,paramètres!$E$33:$F$44,2,FALSE),Z1914*$D1914,0)))</f>
        <v>0</v>
      </c>
      <c r="AM1914" s="13">
        <f>IF($D1914="",0,IF($E1914="",0,IF(VLOOKUP($E1914,paramètres!$E$33:$F$44,2,FALSE)&lt;=VLOOKUP($AM$18,paramètres!$E$33:$F$44,2,FALSE),AA1914*$D1914,0)))</f>
        <v>0</v>
      </c>
      <c r="AN1914" s="154">
        <f>IF($D1914="",0,IF($E1914="",0,IF(VLOOKUP($E1914,paramètres!$E$33:$F$44,2,FALSE)&lt;=VLOOKUP($AN$18,paramètres!$E$33:$F$44,2,FALSE),AB1914*$D1914,0)))</f>
        <v>0</v>
      </c>
      <c r="AO1914" s="149" t="str">
        <f>IF(paramètres!$B$28=1,((SUM(Q1914:Z1914)/1.02)+SUM(AA1914:AB1914))*0.0303/9*COUNT(Q1914:Y1914),IF(paramètres!$B$28=2,(SUM(Q1914:AB1914))*0.0303/9*COUNT(Q1914:Y1914),"Missing Delta option"))</f>
        <v>Missing Delta option</v>
      </c>
      <c r="AP1914" s="13" t="str">
        <f>IF(paramètres!$B$28=1,(((SUM(Q1914:Z1914)/1.02)+SUM(AA1914:AB1914))+((SUM(AC1914:AL1914)/1.02)+SUM(AM1914:AO1914)))*cotpatr,IF(paramètres!$B$28=2,(SUM(Q1914:AO1914)*cotpatr),"Missing Delta Option"))</f>
        <v>Missing Delta Option</v>
      </c>
      <c r="AQ1914" s="13" t="str" cm="1">
        <f t="array" ref="AQ1914">IF(paramètres!$B$28=1,(((SUM(Q1914:Z1914)/1.02)+SUM(AA1914:AB1914))+((SUM(AC1914:AN1914)/1.02)+SUM(AM1914:AN1914)))/12*pécule,IF(paramètres!$B$28=2,SUM(Q1914:AN1914)/12*pécule,"Missing Delta Option"))</f>
        <v>Missing Delta Option</v>
      </c>
      <c r="AR1914" s="132" t="e">
        <f>IF(paramètres!$B$28=1,(((SUM(Q1914:Z1914)/1.02)+SUM(AA1914:AB1914))+((SUM(AC1914:AN1914)/1.02)+SUM(AM1914:AN1914)))+AO1914+AP1914+AQ1914,SUM(Q1914:AN1914)+AO1914+AP1914+AQ1914)</f>
        <v>#VALUE!</v>
      </c>
    </row>
    <row r="1915" spans="1:44" x14ac:dyDescent="0.25">
      <c r="A1915" s="131"/>
      <c r="B1915" s="39"/>
      <c r="C1915" s="39"/>
      <c r="D1915" s="93"/>
      <c r="E1915" s="68"/>
      <c r="F1915" s="40"/>
      <c r="G1915" s="94"/>
      <c r="H1915" s="38"/>
      <c r="I1915" s="95"/>
      <c r="J1915" s="40"/>
      <c r="K1915" s="38"/>
      <c r="L1915" s="95"/>
      <c r="M1915" s="40"/>
      <c r="N1915" s="38"/>
      <c r="O1915" s="95"/>
      <c r="P1915" s="68"/>
      <c r="Q1915" s="226"/>
      <c r="R1915" s="227"/>
      <c r="S1915" s="227"/>
      <c r="T1915" s="227"/>
      <c r="U1915" s="227"/>
      <c r="V1915" s="227"/>
      <c r="W1915" s="227"/>
      <c r="X1915" s="227"/>
      <c r="Y1915" s="227"/>
      <c r="Z1915" s="227"/>
      <c r="AA1915" s="227"/>
      <c r="AB1915" s="228"/>
      <c r="AC1915" s="149">
        <f>IF($D1915="",0,IF($E1915="",0,IF(VLOOKUP($E1915,paramètres!$E$33:$F$44,2,FALSE)&lt;=VLOOKUP($AC$18,paramètres!$E$33:$F$44,2,FALSE),Q1915*$D1915,0)))</f>
        <v>0</v>
      </c>
      <c r="AD1915" s="13">
        <f>IF($D1915="",0,IF($E1915="",0,IF(VLOOKUP($E1915,paramètres!$E$33:$F$44,2,FALSE)&lt;=VLOOKUP($AD$18,paramètres!$E$33:$F$44,2,FALSE),R1915*$D1915,0)))</f>
        <v>0</v>
      </c>
      <c r="AE1915" s="13">
        <f>IF($D1915="",0,IF($E1915="",0,IF(VLOOKUP($E1915,paramètres!$E$33:$F$44,2,FALSE)&lt;=VLOOKUP($AE$18,paramètres!$E$33:$F$44,2,FALSE),S1915*$D1915,0)))</f>
        <v>0</v>
      </c>
      <c r="AF1915" s="13">
        <f>IF($D1915="",0,IF($E1915="",0,IF(VLOOKUP($E1915,paramètres!$E$33:$F$44,2,FALSE)&lt;=VLOOKUP($AF$18,paramètres!$E$33:$F$44,2,FALSE),T1915*$D1915,0)))</f>
        <v>0</v>
      </c>
      <c r="AG1915" s="13">
        <f>IF($D1915="",0,IF($E1915="",0,IF(VLOOKUP($E1915,paramètres!$E$33:$F$44,2,FALSE)&lt;=VLOOKUP($AG$18,paramètres!$E$33:$F$44,2,FALSE),U1915*$D1915,0)))</f>
        <v>0</v>
      </c>
      <c r="AH1915" s="13">
        <f>IF($D1915="",0,IF($E1915="",0,IF(VLOOKUP($E1915,paramètres!$E$33:$F$44,2,FALSE)&lt;=VLOOKUP($AH$18,paramètres!$E$33:$F$44,2,FALSE),V1915*$D1915,0)))</f>
        <v>0</v>
      </c>
      <c r="AI1915" s="13">
        <f>IF($D1915="",0,IF($E1915="",0,IF(VLOOKUP($E1915,paramètres!$E$33:$F$44,2,FALSE)&lt;=VLOOKUP($AI$18,paramètres!$E$33:$F$44,2,FALSE),W1915*$D1915,0)))</f>
        <v>0</v>
      </c>
      <c r="AJ1915" s="13">
        <f>IF($D1915="",0,IF($E1915="",0,IF(VLOOKUP($E1915,paramètres!$E$33:$F$44,2,FALSE)&lt;=VLOOKUP($AJ$18,paramètres!$E$33:$F$44,2,FALSE),X1915*$D1915,0)))</f>
        <v>0</v>
      </c>
      <c r="AK1915" s="13">
        <f>IF($D1915="",0,IF($E1915="",0,IF(VLOOKUP($E1915,paramètres!$E$33:$F$44,2,FALSE)&lt;=VLOOKUP($AK$18,paramètres!$E$33:$F$44,2,FALSE),Y1915*$D1915,0)))</f>
        <v>0</v>
      </c>
      <c r="AL1915" s="13">
        <f>IF($D1915="",0,IF($E1915="",0,IF(VLOOKUP($E1915,paramètres!$E$33:$F$44,2,FALSE)&lt;=VLOOKUP($AL$18,paramètres!$E$33:$F$44,2,FALSE),Z1915*$D1915,0)))</f>
        <v>0</v>
      </c>
      <c r="AM1915" s="13">
        <f>IF($D1915="",0,IF($E1915="",0,IF(VLOOKUP($E1915,paramètres!$E$33:$F$44,2,FALSE)&lt;=VLOOKUP($AM$18,paramètres!$E$33:$F$44,2,FALSE),AA1915*$D1915,0)))</f>
        <v>0</v>
      </c>
      <c r="AN1915" s="154">
        <f>IF($D1915="",0,IF($E1915="",0,IF(VLOOKUP($E1915,paramètres!$E$33:$F$44,2,FALSE)&lt;=VLOOKUP($AN$18,paramètres!$E$33:$F$44,2,FALSE),AB1915*$D1915,0)))</f>
        <v>0</v>
      </c>
      <c r="AO1915" s="149" t="str">
        <f>IF(paramètres!$B$28=1,((SUM(Q1915:Z1915)/1.02)+SUM(AA1915:AB1915))*0.0303/9*COUNT(Q1915:Y1915),IF(paramètres!$B$28=2,(SUM(Q1915:AB1915))*0.0303/9*COUNT(Q1915:Y1915),"Missing Delta option"))</f>
        <v>Missing Delta option</v>
      </c>
      <c r="AP1915" s="13" t="str">
        <f>IF(paramètres!$B$28=1,(((SUM(Q1915:Z1915)/1.02)+SUM(AA1915:AB1915))+((SUM(AC1915:AL1915)/1.02)+SUM(AM1915:AO1915)))*cotpatr,IF(paramètres!$B$28=2,(SUM(Q1915:AO1915)*cotpatr),"Missing Delta Option"))</f>
        <v>Missing Delta Option</v>
      </c>
      <c r="AQ1915" s="13" t="str" cm="1">
        <f t="array" ref="AQ1915">IF(paramètres!$B$28=1,(((SUM(Q1915:Z1915)/1.02)+SUM(AA1915:AB1915))+((SUM(AC1915:AN1915)/1.02)+SUM(AM1915:AN1915)))/12*pécule,IF(paramètres!$B$28=2,SUM(Q1915:AN1915)/12*pécule,"Missing Delta Option"))</f>
        <v>Missing Delta Option</v>
      </c>
      <c r="AR1915" s="132" t="e">
        <f>IF(paramètres!$B$28=1,(((SUM(Q1915:Z1915)/1.02)+SUM(AA1915:AB1915))+((SUM(AC1915:AN1915)/1.02)+SUM(AM1915:AN1915)))+AO1915+AP1915+AQ1915,SUM(Q1915:AN1915)+AO1915+AP1915+AQ1915)</f>
        <v>#VALUE!</v>
      </c>
    </row>
    <row r="1916" spans="1:44" x14ac:dyDescent="0.25">
      <c r="A1916" s="131"/>
      <c r="B1916" s="39"/>
      <c r="C1916" s="39"/>
      <c r="D1916" s="93"/>
      <c r="E1916" s="68"/>
      <c r="F1916" s="40"/>
      <c r="G1916" s="94"/>
      <c r="H1916" s="38"/>
      <c r="I1916" s="95"/>
      <c r="J1916" s="40"/>
      <c r="K1916" s="38"/>
      <c r="L1916" s="95"/>
      <c r="M1916" s="40"/>
      <c r="N1916" s="38"/>
      <c r="O1916" s="95"/>
      <c r="P1916" s="68"/>
      <c r="Q1916" s="226"/>
      <c r="R1916" s="227"/>
      <c r="S1916" s="227"/>
      <c r="T1916" s="227"/>
      <c r="U1916" s="227"/>
      <c r="V1916" s="227"/>
      <c r="W1916" s="227"/>
      <c r="X1916" s="227"/>
      <c r="Y1916" s="227"/>
      <c r="Z1916" s="227"/>
      <c r="AA1916" s="227"/>
      <c r="AB1916" s="228"/>
      <c r="AC1916" s="149">
        <f>IF($D1916="",0,IF($E1916="",0,IF(VLOOKUP($E1916,paramètres!$E$33:$F$44,2,FALSE)&lt;=VLOOKUP($AC$18,paramètres!$E$33:$F$44,2,FALSE),Q1916*$D1916,0)))</f>
        <v>0</v>
      </c>
      <c r="AD1916" s="13">
        <f>IF($D1916="",0,IF($E1916="",0,IF(VLOOKUP($E1916,paramètres!$E$33:$F$44,2,FALSE)&lt;=VLOOKUP($AD$18,paramètres!$E$33:$F$44,2,FALSE),R1916*$D1916,0)))</f>
        <v>0</v>
      </c>
      <c r="AE1916" s="13">
        <f>IF($D1916="",0,IF($E1916="",0,IF(VLOOKUP($E1916,paramètres!$E$33:$F$44,2,FALSE)&lt;=VLOOKUP($AE$18,paramètres!$E$33:$F$44,2,FALSE),S1916*$D1916,0)))</f>
        <v>0</v>
      </c>
      <c r="AF1916" s="13">
        <f>IF($D1916="",0,IF($E1916="",0,IF(VLOOKUP($E1916,paramètres!$E$33:$F$44,2,FALSE)&lt;=VLOOKUP($AF$18,paramètres!$E$33:$F$44,2,FALSE),T1916*$D1916,0)))</f>
        <v>0</v>
      </c>
      <c r="AG1916" s="13">
        <f>IF($D1916="",0,IF($E1916="",0,IF(VLOOKUP($E1916,paramètres!$E$33:$F$44,2,FALSE)&lt;=VLOOKUP($AG$18,paramètres!$E$33:$F$44,2,FALSE),U1916*$D1916,0)))</f>
        <v>0</v>
      </c>
      <c r="AH1916" s="13">
        <f>IF($D1916="",0,IF($E1916="",0,IF(VLOOKUP($E1916,paramètres!$E$33:$F$44,2,FALSE)&lt;=VLOOKUP($AH$18,paramètres!$E$33:$F$44,2,FALSE),V1916*$D1916,0)))</f>
        <v>0</v>
      </c>
      <c r="AI1916" s="13">
        <f>IF($D1916="",0,IF($E1916="",0,IF(VLOOKUP($E1916,paramètres!$E$33:$F$44,2,FALSE)&lt;=VLOOKUP($AI$18,paramètres!$E$33:$F$44,2,FALSE),W1916*$D1916,0)))</f>
        <v>0</v>
      </c>
      <c r="AJ1916" s="13">
        <f>IF($D1916="",0,IF($E1916="",0,IF(VLOOKUP($E1916,paramètres!$E$33:$F$44,2,FALSE)&lt;=VLOOKUP($AJ$18,paramètres!$E$33:$F$44,2,FALSE),X1916*$D1916,0)))</f>
        <v>0</v>
      </c>
      <c r="AK1916" s="13">
        <f>IF($D1916="",0,IF($E1916="",0,IF(VLOOKUP($E1916,paramètres!$E$33:$F$44,2,FALSE)&lt;=VLOOKUP($AK$18,paramètres!$E$33:$F$44,2,FALSE),Y1916*$D1916,0)))</f>
        <v>0</v>
      </c>
      <c r="AL1916" s="13">
        <f>IF($D1916="",0,IF($E1916="",0,IF(VLOOKUP($E1916,paramètres!$E$33:$F$44,2,FALSE)&lt;=VLOOKUP($AL$18,paramètres!$E$33:$F$44,2,FALSE),Z1916*$D1916,0)))</f>
        <v>0</v>
      </c>
      <c r="AM1916" s="13">
        <f>IF($D1916="",0,IF($E1916="",0,IF(VLOOKUP($E1916,paramètres!$E$33:$F$44,2,FALSE)&lt;=VLOOKUP($AM$18,paramètres!$E$33:$F$44,2,FALSE),AA1916*$D1916,0)))</f>
        <v>0</v>
      </c>
      <c r="AN1916" s="154">
        <f>IF($D1916="",0,IF($E1916="",0,IF(VLOOKUP($E1916,paramètres!$E$33:$F$44,2,FALSE)&lt;=VLOOKUP($AN$18,paramètres!$E$33:$F$44,2,FALSE),AB1916*$D1916,0)))</f>
        <v>0</v>
      </c>
      <c r="AO1916" s="149" t="str">
        <f>IF(paramètres!$B$28=1,((SUM(Q1916:Z1916)/1.02)+SUM(AA1916:AB1916))*0.0303/9*COUNT(Q1916:Y1916),IF(paramètres!$B$28=2,(SUM(Q1916:AB1916))*0.0303/9*COUNT(Q1916:Y1916),"Missing Delta option"))</f>
        <v>Missing Delta option</v>
      </c>
      <c r="AP1916" s="13" t="str">
        <f>IF(paramètres!$B$28=1,(((SUM(Q1916:Z1916)/1.02)+SUM(AA1916:AB1916))+((SUM(AC1916:AL1916)/1.02)+SUM(AM1916:AO1916)))*cotpatr,IF(paramètres!$B$28=2,(SUM(Q1916:AO1916)*cotpatr),"Missing Delta Option"))</f>
        <v>Missing Delta Option</v>
      </c>
      <c r="AQ1916" s="13" t="str" cm="1">
        <f t="array" ref="AQ1916">IF(paramètres!$B$28=1,(((SUM(Q1916:Z1916)/1.02)+SUM(AA1916:AB1916))+((SUM(AC1916:AN1916)/1.02)+SUM(AM1916:AN1916)))/12*pécule,IF(paramètres!$B$28=2,SUM(Q1916:AN1916)/12*pécule,"Missing Delta Option"))</f>
        <v>Missing Delta Option</v>
      </c>
      <c r="AR1916" s="132" t="e">
        <f>IF(paramètres!$B$28=1,(((SUM(Q1916:Z1916)/1.02)+SUM(AA1916:AB1916))+((SUM(AC1916:AN1916)/1.02)+SUM(AM1916:AN1916)))+AO1916+AP1916+AQ1916,SUM(Q1916:AN1916)+AO1916+AP1916+AQ1916)</f>
        <v>#VALUE!</v>
      </c>
    </row>
    <row r="1917" spans="1:44" x14ac:dyDescent="0.25">
      <c r="A1917" s="131"/>
      <c r="B1917" s="39"/>
      <c r="C1917" s="39"/>
      <c r="D1917" s="93"/>
      <c r="E1917" s="68"/>
      <c r="F1917" s="40"/>
      <c r="G1917" s="94"/>
      <c r="H1917" s="38"/>
      <c r="I1917" s="95"/>
      <c r="J1917" s="40"/>
      <c r="K1917" s="38"/>
      <c r="L1917" s="95"/>
      <c r="M1917" s="40"/>
      <c r="N1917" s="38"/>
      <c r="O1917" s="95"/>
      <c r="P1917" s="68"/>
      <c r="Q1917" s="226"/>
      <c r="R1917" s="227"/>
      <c r="S1917" s="227"/>
      <c r="T1917" s="227"/>
      <c r="U1917" s="227"/>
      <c r="V1917" s="227"/>
      <c r="W1917" s="227"/>
      <c r="X1917" s="227"/>
      <c r="Y1917" s="227"/>
      <c r="Z1917" s="227"/>
      <c r="AA1917" s="227"/>
      <c r="AB1917" s="228"/>
      <c r="AC1917" s="149">
        <f>IF($D1917="",0,IF($E1917="",0,IF(VLOOKUP($E1917,paramètres!$E$33:$F$44,2,FALSE)&lt;=VLOOKUP($AC$18,paramètres!$E$33:$F$44,2,FALSE),Q1917*$D1917,0)))</f>
        <v>0</v>
      </c>
      <c r="AD1917" s="13">
        <f>IF($D1917="",0,IF($E1917="",0,IF(VLOOKUP($E1917,paramètres!$E$33:$F$44,2,FALSE)&lt;=VLOOKUP($AD$18,paramètres!$E$33:$F$44,2,FALSE),R1917*$D1917,0)))</f>
        <v>0</v>
      </c>
      <c r="AE1917" s="13">
        <f>IF($D1917="",0,IF($E1917="",0,IF(VLOOKUP($E1917,paramètres!$E$33:$F$44,2,FALSE)&lt;=VLOOKUP($AE$18,paramètres!$E$33:$F$44,2,FALSE),S1917*$D1917,0)))</f>
        <v>0</v>
      </c>
      <c r="AF1917" s="13">
        <f>IF($D1917="",0,IF($E1917="",0,IF(VLOOKUP($E1917,paramètres!$E$33:$F$44,2,FALSE)&lt;=VLOOKUP($AF$18,paramètres!$E$33:$F$44,2,FALSE),T1917*$D1917,0)))</f>
        <v>0</v>
      </c>
      <c r="AG1917" s="13">
        <f>IF($D1917="",0,IF($E1917="",0,IF(VLOOKUP($E1917,paramètres!$E$33:$F$44,2,FALSE)&lt;=VLOOKUP($AG$18,paramètres!$E$33:$F$44,2,FALSE),U1917*$D1917,0)))</f>
        <v>0</v>
      </c>
      <c r="AH1917" s="13">
        <f>IF($D1917="",0,IF($E1917="",0,IF(VLOOKUP($E1917,paramètres!$E$33:$F$44,2,FALSE)&lt;=VLOOKUP($AH$18,paramètres!$E$33:$F$44,2,FALSE),V1917*$D1917,0)))</f>
        <v>0</v>
      </c>
      <c r="AI1917" s="13">
        <f>IF($D1917="",0,IF($E1917="",0,IF(VLOOKUP($E1917,paramètres!$E$33:$F$44,2,FALSE)&lt;=VLOOKUP($AI$18,paramètres!$E$33:$F$44,2,FALSE),W1917*$D1917,0)))</f>
        <v>0</v>
      </c>
      <c r="AJ1917" s="13">
        <f>IF($D1917="",0,IF($E1917="",0,IF(VLOOKUP($E1917,paramètres!$E$33:$F$44,2,FALSE)&lt;=VLOOKUP($AJ$18,paramètres!$E$33:$F$44,2,FALSE),X1917*$D1917,0)))</f>
        <v>0</v>
      </c>
      <c r="AK1917" s="13">
        <f>IF($D1917="",0,IF($E1917="",0,IF(VLOOKUP($E1917,paramètres!$E$33:$F$44,2,FALSE)&lt;=VLOOKUP($AK$18,paramètres!$E$33:$F$44,2,FALSE),Y1917*$D1917,0)))</f>
        <v>0</v>
      </c>
      <c r="AL1917" s="13">
        <f>IF($D1917="",0,IF($E1917="",0,IF(VLOOKUP($E1917,paramètres!$E$33:$F$44,2,FALSE)&lt;=VLOOKUP($AL$18,paramètres!$E$33:$F$44,2,FALSE),Z1917*$D1917,0)))</f>
        <v>0</v>
      </c>
      <c r="AM1917" s="13">
        <f>IF($D1917="",0,IF($E1917="",0,IF(VLOOKUP($E1917,paramètres!$E$33:$F$44,2,FALSE)&lt;=VLOOKUP($AM$18,paramètres!$E$33:$F$44,2,FALSE),AA1917*$D1917,0)))</f>
        <v>0</v>
      </c>
      <c r="AN1917" s="154">
        <f>IF($D1917="",0,IF($E1917="",0,IF(VLOOKUP($E1917,paramètres!$E$33:$F$44,2,FALSE)&lt;=VLOOKUP($AN$18,paramètres!$E$33:$F$44,2,FALSE),AB1917*$D1917,0)))</f>
        <v>0</v>
      </c>
      <c r="AO1917" s="149" t="str">
        <f>IF(paramètres!$B$28=1,((SUM(Q1917:Z1917)/1.02)+SUM(AA1917:AB1917))*0.0303/9*COUNT(Q1917:Y1917),IF(paramètres!$B$28=2,(SUM(Q1917:AB1917))*0.0303/9*COUNT(Q1917:Y1917),"Missing Delta option"))</f>
        <v>Missing Delta option</v>
      </c>
      <c r="AP1917" s="13" t="str">
        <f>IF(paramètres!$B$28=1,(((SUM(Q1917:Z1917)/1.02)+SUM(AA1917:AB1917))+((SUM(AC1917:AL1917)/1.02)+SUM(AM1917:AO1917)))*cotpatr,IF(paramètres!$B$28=2,(SUM(Q1917:AO1917)*cotpatr),"Missing Delta Option"))</f>
        <v>Missing Delta Option</v>
      </c>
      <c r="AQ1917" s="13" t="str" cm="1">
        <f t="array" ref="AQ1917">IF(paramètres!$B$28=1,(((SUM(Q1917:Z1917)/1.02)+SUM(AA1917:AB1917))+((SUM(AC1917:AN1917)/1.02)+SUM(AM1917:AN1917)))/12*pécule,IF(paramètres!$B$28=2,SUM(Q1917:AN1917)/12*pécule,"Missing Delta Option"))</f>
        <v>Missing Delta Option</v>
      </c>
      <c r="AR1917" s="132" t="e">
        <f>IF(paramètres!$B$28=1,(((SUM(Q1917:Z1917)/1.02)+SUM(AA1917:AB1917))+((SUM(AC1917:AN1917)/1.02)+SUM(AM1917:AN1917)))+AO1917+AP1917+AQ1917,SUM(Q1917:AN1917)+AO1917+AP1917+AQ1917)</f>
        <v>#VALUE!</v>
      </c>
    </row>
    <row r="1918" spans="1:44" x14ac:dyDescent="0.25">
      <c r="A1918" s="131"/>
      <c r="B1918" s="39"/>
      <c r="C1918" s="39"/>
      <c r="D1918" s="93"/>
      <c r="E1918" s="68"/>
      <c r="F1918" s="40"/>
      <c r="G1918" s="94"/>
      <c r="H1918" s="38"/>
      <c r="I1918" s="95"/>
      <c r="J1918" s="40"/>
      <c r="K1918" s="38"/>
      <c r="L1918" s="95"/>
      <c r="M1918" s="40"/>
      <c r="N1918" s="38"/>
      <c r="O1918" s="95"/>
      <c r="P1918" s="68"/>
      <c r="Q1918" s="226"/>
      <c r="R1918" s="227"/>
      <c r="S1918" s="227"/>
      <c r="T1918" s="227"/>
      <c r="U1918" s="227"/>
      <c r="V1918" s="227"/>
      <c r="W1918" s="227"/>
      <c r="X1918" s="227"/>
      <c r="Y1918" s="227"/>
      <c r="Z1918" s="227"/>
      <c r="AA1918" s="227"/>
      <c r="AB1918" s="228"/>
      <c r="AC1918" s="149">
        <f>IF($D1918="",0,IF($E1918="",0,IF(VLOOKUP($E1918,paramètres!$E$33:$F$44,2,FALSE)&lt;=VLOOKUP($AC$18,paramètres!$E$33:$F$44,2,FALSE),Q1918*$D1918,0)))</f>
        <v>0</v>
      </c>
      <c r="AD1918" s="13">
        <f>IF($D1918="",0,IF($E1918="",0,IF(VLOOKUP($E1918,paramètres!$E$33:$F$44,2,FALSE)&lt;=VLOOKUP($AD$18,paramètres!$E$33:$F$44,2,FALSE),R1918*$D1918,0)))</f>
        <v>0</v>
      </c>
      <c r="AE1918" s="13">
        <f>IF($D1918="",0,IF($E1918="",0,IF(VLOOKUP($E1918,paramètres!$E$33:$F$44,2,FALSE)&lt;=VLOOKUP($AE$18,paramètres!$E$33:$F$44,2,FALSE),S1918*$D1918,0)))</f>
        <v>0</v>
      </c>
      <c r="AF1918" s="13">
        <f>IF($D1918="",0,IF($E1918="",0,IF(VLOOKUP($E1918,paramètres!$E$33:$F$44,2,FALSE)&lt;=VLOOKUP($AF$18,paramètres!$E$33:$F$44,2,FALSE),T1918*$D1918,0)))</f>
        <v>0</v>
      </c>
      <c r="AG1918" s="13">
        <f>IF($D1918="",0,IF($E1918="",0,IF(VLOOKUP($E1918,paramètres!$E$33:$F$44,2,FALSE)&lt;=VLOOKUP($AG$18,paramètres!$E$33:$F$44,2,FALSE),U1918*$D1918,0)))</f>
        <v>0</v>
      </c>
      <c r="AH1918" s="13">
        <f>IF($D1918="",0,IF($E1918="",0,IF(VLOOKUP($E1918,paramètres!$E$33:$F$44,2,FALSE)&lt;=VLOOKUP($AH$18,paramètres!$E$33:$F$44,2,FALSE),V1918*$D1918,0)))</f>
        <v>0</v>
      </c>
      <c r="AI1918" s="13">
        <f>IF($D1918="",0,IF($E1918="",0,IF(VLOOKUP($E1918,paramètres!$E$33:$F$44,2,FALSE)&lt;=VLOOKUP($AI$18,paramètres!$E$33:$F$44,2,FALSE),W1918*$D1918,0)))</f>
        <v>0</v>
      </c>
      <c r="AJ1918" s="13">
        <f>IF($D1918="",0,IF($E1918="",0,IF(VLOOKUP($E1918,paramètres!$E$33:$F$44,2,FALSE)&lt;=VLOOKUP($AJ$18,paramètres!$E$33:$F$44,2,FALSE),X1918*$D1918,0)))</f>
        <v>0</v>
      </c>
      <c r="AK1918" s="13">
        <f>IF($D1918="",0,IF($E1918="",0,IF(VLOOKUP($E1918,paramètres!$E$33:$F$44,2,FALSE)&lt;=VLOOKUP($AK$18,paramètres!$E$33:$F$44,2,FALSE),Y1918*$D1918,0)))</f>
        <v>0</v>
      </c>
      <c r="AL1918" s="13">
        <f>IF($D1918="",0,IF($E1918="",0,IF(VLOOKUP($E1918,paramètres!$E$33:$F$44,2,FALSE)&lt;=VLOOKUP($AL$18,paramètres!$E$33:$F$44,2,FALSE),Z1918*$D1918,0)))</f>
        <v>0</v>
      </c>
      <c r="AM1918" s="13">
        <f>IF($D1918="",0,IF($E1918="",0,IF(VLOOKUP($E1918,paramètres!$E$33:$F$44,2,FALSE)&lt;=VLOOKUP($AM$18,paramètres!$E$33:$F$44,2,FALSE),AA1918*$D1918,0)))</f>
        <v>0</v>
      </c>
      <c r="AN1918" s="154">
        <f>IF($D1918="",0,IF($E1918="",0,IF(VLOOKUP($E1918,paramètres!$E$33:$F$44,2,FALSE)&lt;=VLOOKUP($AN$18,paramètres!$E$33:$F$44,2,FALSE),AB1918*$D1918,0)))</f>
        <v>0</v>
      </c>
      <c r="AO1918" s="149" t="str">
        <f>IF(paramètres!$B$28=1,((SUM(Q1918:Z1918)/1.02)+SUM(AA1918:AB1918))*0.0303/9*COUNT(Q1918:Y1918),IF(paramètres!$B$28=2,(SUM(Q1918:AB1918))*0.0303/9*COUNT(Q1918:Y1918),"Missing Delta option"))</f>
        <v>Missing Delta option</v>
      </c>
      <c r="AP1918" s="13" t="str">
        <f>IF(paramètres!$B$28=1,(((SUM(Q1918:Z1918)/1.02)+SUM(AA1918:AB1918))+((SUM(AC1918:AL1918)/1.02)+SUM(AM1918:AO1918)))*cotpatr,IF(paramètres!$B$28=2,(SUM(Q1918:AO1918)*cotpatr),"Missing Delta Option"))</f>
        <v>Missing Delta Option</v>
      </c>
      <c r="AQ1918" s="13" t="str" cm="1">
        <f t="array" ref="AQ1918">IF(paramètres!$B$28=1,(((SUM(Q1918:Z1918)/1.02)+SUM(AA1918:AB1918))+((SUM(AC1918:AN1918)/1.02)+SUM(AM1918:AN1918)))/12*pécule,IF(paramètres!$B$28=2,SUM(Q1918:AN1918)/12*pécule,"Missing Delta Option"))</f>
        <v>Missing Delta Option</v>
      </c>
      <c r="AR1918" s="132" t="e">
        <f>IF(paramètres!$B$28=1,(((SUM(Q1918:Z1918)/1.02)+SUM(AA1918:AB1918))+((SUM(AC1918:AN1918)/1.02)+SUM(AM1918:AN1918)))+AO1918+AP1918+AQ1918,SUM(Q1918:AN1918)+AO1918+AP1918+AQ1918)</f>
        <v>#VALUE!</v>
      </c>
    </row>
    <row r="1919" spans="1:44" x14ac:dyDescent="0.25">
      <c r="A1919" s="131"/>
      <c r="B1919" s="39"/>
      <c r="C1919" s="39"/>
      <c r="D1919" s="93"/>
      <c r="E1919" s="68"/>
      <c r="F1919" s="40"/>
      <c r="G1919" s="94"/>
      <c r="H1919" s="38"/>
      <c r="I1919" s="95"/>
      <c r="J1919" s="40"/>
      <c r="K1919" s="38"/>
      <c r="L1919" s="95"/>
      <c r="M1919" s="40"/>
      <c r="N1919" s="38"/>
      <c r="O1919" s="95"/>
      <c r="P1919" s="68"/>
      <c r="Q1919" s="226"/>
      <c r="R1919" s="227"/>
      <c r="S1919" s="227"/>
      <c r="T1919" s="227"/>
      <c r="U1919" s="227"/>
      <c r="V1919" s="227"/>
      <c r="W1919" s="227"/>
      <c r="X1919" s="227"/>
      <c r="Y1919" s="227"/>
      <c r="Z1919" s="227"/>
      <c r="AA1919" s="227"/>
      <c r="AB1919" s="228"/>
      <c r="AC1919" s="149">
        <f>IF($D1919="",0,IF($E1919="",0,IF(VLOOKUP($E1919,paramètres!$E$33:$F$44,2,FALSE)&lt;=VLOOKUP($AC$18,paramètres!$E$33:$F$44,2,FALSE),Q1919*$D1919,0)))</f>
        <v>0</v>
      </c>
      <c r="AD1919" s="13">
        <f>IF($D1919="",0,IF($E1919="",0,IF(VLOOKUP($E1919,paramètres!$E$33:$F$44,2,FALSE)&lt;=VLOOKUP($AD$18,paramètres!$E$33:$F$44,2,FALSE),R1919*$D1919,0)))</f>
        <v>0</v>
      </c>
      <c r="AE1919" s="13">
        <f>IF($D1919="",0,IF($E1919="",0,IF(VLOOKUP($E1919,paramètres!$E$33:$F$44,2,FALSE)&lt;=VLOOKUP($AE$18,paramètres!$E$33:$F$44,2,FALSE),S1919*$D1919,0)))</f>
        <v>0</v>
      </c>
      <c r="AF1919" s="13">
        <f>IF($D1919="",0,IF($E1919="",0,IF(VLOOKUP($E1919,paramètres!$E$33:$F$44,2,FALSE)&lt;=VLOOKUP($AF$18,paramètres!$E$33:$F$44,2,FALSE),T1919*$D1919,0)))</f>
        <v>0</v>
      </c>
      <c r="AG1919" s="13">
        <f>IF($D1919="",0,IF($E1919="",0,IF(VLOOKUP($E1919,paramètres!$E$33:$F$44,2,FALSE)&lt;=VLOOKUP($AG$18,paramètres!$E$33:$F$44,2,FALSE),U1919*$D1919,0)))</f>
        <v>0</v>
      </c>
      <c r="AH1919" s="13">
        <f>IF($D1919="",0,IF($E1919="",0,IF(VLOOKUP($E1919,paramètres!$E$33:$F$44,2,FALSE)&lt;=VLOOKUP($AH$18,paramètres!$E$33:$F$44,2,FALSE),V1919*$D1919,0)))</f>
        <v>0</v>
      </c>
      <c r="AI1919" s="13">
        <f>IF($D1919="",0,IF($E1919="",0,IF(VLOOKUP($E1919,paramètres!$E$33:$F$44,2,FALSE)&lt;=VLOOKUP($AI$18,paramètres!$E$33:$F$44,2,FALSE),W1919*$D1919,0)))</f>
        <v>0</v>
      </c>
      <c r="AJ1919" s="13">
        <f>IF($D1919="",0,IF($E1919="",0,IF(VLOOKUP($E1919,paramètres!$E$33:$F$44,2,FALSE)&lt;=VLOOKUP($AJ$18,paramètres!$E$33:$F$44,2,FALSE),X1919*$D1919,0)))</f>
        <v>0</v>
      </c>
      <c r="AK1919" s="13">
        <f>IF($D1919="",0,IF($E1919="",0,IF(VLOOKUP($E1919,paramètres!$E$33:$F$44,2,FALSE)&lt;=VLOOKUP($AK$18,paramètres!$E$33:$F$44,2,FALSE),Y1919*$D1919,0)))</f>
        <v>0</v>
      </c>
      <c r="AL1919" s="13">
        <f>IF($D1919="",0,IF($E1919="",0,IF(VLOOKUP($E1919,paramètres!$E$33:$F$44,2,FALSE)&lt;=VLOOKUP($AL$18,paramètres!$E$33:$F$44,2,FALSE),Z1919*$D1919,0)))</f>
        <v>0</v>
      </c>
      <c r="AM1919" s="13">
        <f>IF($D1919="",0,IF($E1919="",0,IF(VLOOKUP($E1919,paramètres!$E$33:$F$44,2,FALSE)&lt;=VLOOKUP($AM$18,paramètres!$E$33:$F$44,2,FALSE),AA1919*$D1919,0)))</f>
        <v>0</v>
      </c>
      <c r="AN1919" s="154">
        <f>IF($D1919="",0,IF($E1919="",0,IF(VLOOKUP($E1919,paramètres!$E$33:$F$44,2,FALSE)&lt;=VLOOKUP($AN$18,paramètres!$E$33:$F$44,2,FALSE),AB1919*$D1919,0)))</f>
        <v>0</v>
      </c>
      <c r="AO1919" s="149" t="str">
        <f>IF(paramètres!$B$28=1,((SUM(Q1919:Z1919)/1.02)+SUM(AA1919:AB1919))*0.0303/9*COUNT(Q1919:Y1919),IF(paramètres!$B$28=2,(SUM(Q1919:AB1919))*0.0303/9*COUNT(Q1919:Y1919),"Missing Delta option"))</f>
        <v>Missing Delta option</v>
      </c>
      <c r="AP1919" s="13" t="str">
        <f>IF(paramètres!$B$28=1,(((SUM(Q1919:Z1919)/1.02)+SUM(AA1919:AB1919))+((SUM(AC1919:AL1919)/1.02)+SUM(AM1919:AO1919)))*cotpatr,IF(paramètres!$B$28=2,(SUM(Q1919:AO1919)*cotpatr),"Missing Delta Option"))</f>
        <v>Missing Delta Option</v>
      </c>
      <c r="AQ1919" s="13" t="str" cm="1">
        <f t="array" ref="AQ1919">IF(paramètres!$B$28=1,(((SUM(Q1919:Z1919)/1.02)+SUM(AA1919:AB1919))+((SUM(AC1919:AN1919)/1.02)+SUM(AM1919:AN1919)))/12*pécule,IF(paramètres!$B$28=2,SUM(Q1919:AN1919)/12*pécule,"Missing Delta Option"))</f>
        <v>Missing Delta Option</v>
      </c>
      <c r="AR1919" s="132" t="e">
        <f>IF(paramètres!$B$28=1,(((SUM(Q1919:Z1919)/1.02)+SUM(AA1919:AB1919))+((SUM(AC1919:AN1919)/1.02)+SUM(AM1919:AN1919)))+AO1919+AP1919+AQ1919,SUM(Q1919:AN1919)+AO1919+AP1919+AQ1919)</f>
        <v>#VALUE!</v>
      </c>
    </row>
    <row r="1920" spans="1:44" x14ac:dyDescent="0.25">
      <c r="A1920" s="131"/>
      <c r="B1920" s="39"/>
      <c r="C1920" s="39"/>
      <c r="D1920" s="93"/>
      <c r="E1920" s="68"/>
      <c r="F1920" s="40"/>
      <c r="G1920" s="94"/>
      <c r="H1920" s="38"/>
      <c r="I1920" s="95"/>
      <c r="J1920" s="40"/>
      <c r="K1920" s="38"/>
      <c r="L1920" s="95"/>
      <c r="M1920" s="40"/>
      <c r="N1920" s="38"/>
      <c r="O1920" s="95"/>
      <c r="P1920" s="68"/>
      <c r="Q1920" s="226"/>
      <c r="R1920" s="227"/>
      <c r="S1920" s="227"/>
      <c r="T1920" s="227"/>
      <c r="U1920" s="227"/>
      <c r="V1920" s="227"/>
      <c r="W1920" s="227"/>
      <c r="X1920" s="227"/>
      <c r="Y1920" s="227"/>
      <c r="Z1920" s="227"/>
      <c r="AA1920" s="227"/>
      <c r="AB1920" s="228"/>
      <c r="AC1920" s="149">
        <f>IF($D1920="",0,IF($E1920="",0,IF(VLOOKUP($E1920,paramètres!$E$33:$F$44,2,FALSE)&lt;=VLOOKUP($AC$18,paramètres!$E$33:$F$44,2,FALSE),Q1920*$D1920,0)))</f>
        <v>0</v>
      </c>
      <c r="AD1920" s="13">
        <f>IF($D1920="",0,IF($E1920="",0,IF(VLOOKUP($E1920,paramètres!$E$33:$F$44,2,FALSE)&lt;=VLOOKUP($AD$18,paramètres!$E$33:$F$44,2,FALSE),R1920*$D1920,0)))</f>
        <v>0</v>
      </c>
      <c r="AE1920" s="13">
        <f>IF($D1920="",0,IF($E1920="",0,IF(VLOOKUP($E1920,paramètres!$E$33:$F$44,2,FALSE)&lt;=VLOOKUP($AE$18,paramètres!$E$33:$F$44,2,FALSE),S1920*$D1920,0)))</f>
        <v>0</v>
      </c>
      <c r="AF1920" s="13">
        <f>IF($D1920="",0,IF($E1920="",0,IF(VLOOKUP($E1920,paramètres!$E$33:$F$44,2,FALSE)&lt;=VLOOKUP($AF$18,paramètres!$E$33:$F$44,2,FALSE),T1920*$D1920,0)))</f>
        <v>0</v>
      </c>
      <c r="AG1920" s="13">
        <f>IF($D1920="",0,IF($E1920="",0,IF(VLOOKUP($E1920,paramètres!$E$33:$F$44,2,FALSE)&lt;=VLOOKUP($AG$18,paramètres!$E$33:$F$44,2,FALSE),U1920*$D1920,0)))</f>
        <v>0</v>
      </c>
      <c r="AH1920" s="13">
        <f>IF($D1920="",0,IF($E1920="",0,IF(VLOOKUP($E1920,paramètres!$E$33:$F$44,2,FALSE)&lt;=VLOOKUP($AH$18,paramètres!$E$33:$F$44,2,FALSE),V1920*$D1920,0)))</f>
        <v>0</v>
      </c>
      <c r="AI1920" s="13">
        <f>IF($D1920="",0,IF($E1920="",0,IF(VLOOKUP($E1920,paramètres!$E$33:$F$44,2,FALSE)&lt;=VLOOKUP($AI$18,paramètres!$E$33:$F$44,2,FALSE),W1920*$D1920,0)))</f>
        <v>0</v>
      </c>
      <c r="AJ1920" s="13">
        <f>IF($D1920="",0,IF($E1920="",0,IF(VLOOKUP($E1920,paramètres!$E$33:$F$44,2,FALSE)&lt;=VLOOKUP($AJ$18,paramètres!$E$33:$F$44,2,FALSE),X1920*$D1920,0)))</f>
        <v>0</v>
      </c>
      <c r="AK1920" s="13">
        <f>IF($D1920="",0,IF($E1920="",0,IF(VLOOKUP($E1920,paramètres!$E$33:$F$44,2,FALSE)&lt;=VLOOKUP($AK$18,paramètres!$E$33:$F$44,2,FALSE),Y1920*$D1920,0)))</f>
        <v>0</v>
      </c>
      <c r="AL1920" s="13">
        <f>IF($D1920="",0,IF($E1920="",0,IF(VLOOKUP($E1920,paramètres!$E$33:$F$44,2,FALSE)&lt;=VLOOKUP($AL$18,paramètres!$E$33:$F$44,2,FALSE),Z1920*$D1920,0)))</f>
        <v>0</v>
      </c>
      <c r="AM1920" s="13">
        <f>IF($D1920="",0,IF($E1920="",0,IF(VLOOKUP($E1920,paramètres!$E$33:$F$44,2,FALSE)&lt;=VLOOKUP($AM$18,paramètres!$E$33:$F$44,2,FALSE),AA1920*$D1920,0)))</f>
        <v>0</v>
      </c>
      <c r="AN1920" s="154">
        <f>IF($D1920="",0,IF($E1920="",0,IF(VLOOKUP($E1920,paramètres!$E$33:$F$44,2,FALSE)&lt;=VLOOKUP($AN$18,paramètres!$E$33:$F$44,2,FALSE),AB1920*$D1920,0)))</f>
        <v>0</v>
      </c>
      <c r="AO1920" s="149" t="str">
        <f>IF(paramètres!$B$28=1,((SUM(Q1920:Z1920)/1.02)+SUM(AA1920:AB1920))*0.0303/9*COUNT(Q1920:Y1920),IF(paramètres!$B$28=2,(SUM(Q1920:AB1920))*0.0303/9*COUNT(Q1920:Y1920),"Missing Delta option"))</f>
        <v>Missing Delta option</v>
      </c>
      <c r="AP1920" s="13" t="str">
        <f>IF(paramètres!$B$28=1,(((SUM(Q1920:Z1920)/1.02)+SUM(AA1920:AB1920))+((SUM(AC1920:AL1920)/1.02)+SUM(AM1920:AO1920)))*cotpatr,IF(paramètres!$B$28=2,(SUM(Q1920:AO1920)*cotpatr),"Missing Delta Option"))</f>
        <v>Missing Delta Option</v>
      </c>
      <c r="AQ1920" s="13" t="str" cm="1">
        <f t="array" ref="AQ1920">IF(paramètres!$B$28=1,(((SUM(Q1920:Z1920)/1.02)+SUM(AA1920:AB1920))+((SUM(AC1920:AN1920)/1.02)+SUM(AM1920:AN1920)))/12*pécule,IF(paramètres!$B$28=2,SUM(Q1920:AN1920)/12*pécule,"Missing Delta Option"))</f>
        <v>Missing Delta Option</v>
      </c>
      <c r="AR1920" s="132" t="e">
        <f>IF(paramètres!$B$28=1,(((SUM(Q1920:Z1920)/1.02)+SUM(AA1920:AB1920))+((SUM(AC1920:AN1920)/1.02)+SUM(AM1920:AN1920)))+AO1920+AP1920+AQ1920,SUM(Q1920:AN1920)+AO1920+AP1920+AQ1920)</f>
        <v>#VALUE!</v>
      </c>
    </row>
    <row r="1921" spans="1:44" x14ac:dyDescent="0.25">
      <c r="A1921" s="131"/>
      <c r="B1921" s="39"/>
      <c r="C1921" s="39"/>
      <c r="D1921" s="93"/>
      <c r="E1921" s="68"/>
      <c r="F1921" s="40"/>
      <c r="G1921" s="94"/>
      <c r="H1921" s="38"/>
      <c r="I1921" s="95"/>
      <c r="J1921" s="40"/>
      <c r="K1921" s="38"/>
      <c r="L1921" s="95"/>
      <c r="M1921" s="40"/>
      <c r="N1921" s="38"/>
      <c r="O1921" s="95"/>
      <c r="P1921" s="68"/>
      <c r="Q1921" s="226"/>
      <c r="R1921" s="227"/>
      <c r="S1921" s="227"/>
      <c r="T1921" s="227"/>
      <c r="U1921" s="227"/>
      <c r="V1921" s="227"/>
      <c r="W1921" s="227"/>
      <c r="X1921" s="227"/>
      <c r="Y1921" s="227"/>
      <c r="Z1921" s="227"/>
      <c r="AA1921" s="227"/>
      <c r="AB1921" s="228"/>
      <c r="AC1921" s="149">
        <f>IF($D1921="",0,IF($E1921="",0,IF(VLOOKUP($E1921,paramètres!$E$33:$F$44,2,FALSE)&lt;=VLOOKUP($AC$18,paramètres!$E$33:$F$44,2,FALSE),Q1921*$D1921,0)))</f>
        <v>0</v>
      </c>
      <c r="AD1921" s="13">
        <f>IF($D1921="",0,IF($E1921="",0,IF(VLOOKUP($E1921,paramètres!$E$33:$F$44,2,FALSE)&lt;=VLOOKUP($AD$18,paramètres!$E$33:$F$44,2,FALSE),R1921*$D1921,0)))</f>
        <v>0</v>
      </c>
      <c r="AE1921" s="13">
        <f>IF($D1921="",0,IF($E1921="",0,IF(VLOOKUP($E1921,paramètres!$E$33:$F$44,2,FALSE)&lt;=VLOOKUP($AE$18,paramètres!$E$33:$F$44,2,FALSE),S1921*$D1921,0)))</f>
        <v>0</v>
      </c>
      <c r="AF1921" s="13">
        <f>IF($D1921="",0,IF($E1921="",0,IF(VLOOKUP($E1921,paramètres!$E$33:$F$44,2,FALSE)&lt;=VLOOKUP($AF$18,paramètres!$E$33:$F$44,2,FALSE),T1921*$D1921,0)))</f>
        <v>0</v>
      </c>
      <c r="AG1921" s="13">
        <f>IF($D1921="",0,IF($E1921="",0,IF(VLOOKUP($E1921,paramètres!$E$33:$F$44,2,FALSE)&lt;=VLOOKUP($AG$18,paramètres!$E$33:$F$44,2,FALSE),U1921*$D1921,0)))</f>
        <v>0</v>
      </c>
      <c r="AH1921" s="13">
        <f>IF($D1921="",0,IF($E1921="",0,IF(VLOOKUP($E1921,paramètres!$E$33:$F$44,2,FALSE)&lt;=VLOOKUP($AH$18,paramètres!$E$33:$F$44,2,FALSE),V1921*$D1921,0)))</f>
        <v>0</v>
      </c>
      <c r="AI1921" s="13">
        <f>IF($D1921="",0,IF($E1921="",0,IF(VLOOKUP($E1921,paramètres!$E$33:$F$44,2,FALSE)&lt;=VLOOKUP($AI$18,paramètres!$E$33:$F$44,2,FALSE),W1921*$D1921,0)))</f>
        <v>0</v>
      </c>
      <c r="AJ1921" s="13">
        <f>IF($D1921="",0,IF($E1921="",0,IF(VLOOKUP($E1921,paramètres!$E$33:$F$44,2,FALSE)&lt;=VLOOKUP($AJ$18,paramètres!$E$33:$F$44,2,FALSE),X1921*$D1921,0)))</f>
        <v>0</v>
      </c>
      <c r="AK1921" s="13">
        <f>IF($D1921="",0,IF($E1921="",0,IF(VLOOKUP($E1921,paramètres!$E$33:$F$44,2,FALSE)&lt;=VLOOKUP($AK$18,paramètres!$E$33:$F$44,2,FALSE),Y1921*$D1921,0)))</f>
        <v>0</v>
      </c>
      <c r="AL1921" s="13">
        <f>IF($D1921="",0,IF($E1921="",0,IF(VLOOKUP($E1921,paramètres!$E$33:$F$44,2,FALSE)&lt;=VLOOKUP($AL$18,paramètres!$E$33:$F$44,2,FALSE),Z1921*$D1921,0)))</f>
        <v>0</v>
      </c>
      <c r="AM1921" s="13">
        <f>IF($D1921="",0,IF($E1921="",0,IF(VLOOKUP($E1921,paramètres!$E$33:$F$44,2,FALSE)&lt;=VLOOKUP($AM$18,paramètres!$E$33:$F$44,2,FALSE),AA1921*$D1921,0)))</f>
        <v>0</v>
      </c>
      <c r="AN1921" s="154">
        <f>IF($D1921="",0,IF($E1921="",0,IF(VLOOKUP($E1921,paramètres!$E$33:$F$44,2,FALSE)&lt;=VLOOKUP($AN$18,paramètres!$E$33:$F$44,2,FALSE),AB1921*$D1921,0)))</f>
        <v>0</v>
      </c>
      <c r="AO1921" s="149" t="str">
        <f>IF(paramètres!$B$28=1,((SUM(Q1921:Z1921)/1.02)+SUM(AA1921:AB1921))*0.0303/9*COUNT(Q1921:Y1921),IF(paramètres!$B$28=2,(SUM(Q1921:AB1921))*0.0303/9*COUNT(Q1921:Y1921),"Missing Delta option"))</f>
        <v>Missing Delta option</v>
      </c>
      <c r="AP1921" s="13" t="str">
        <f>IF(paramètres!$B$28=1,(((SUM(Q1921:Z1921)/1.02)+SUM(AA1921:AB1921))+((SUM(AC1921:AL1921)/1.02)+SUM(AM1921:AO1921)))*cotpatr,IF(paramètres!$B$28=2,(SUM(Q1921:AO1921)*cotpatr),"Missing Delta Option"))</f>
        <v>Missing Delta Option</v>
      </c>
      <c r="AQ1921" s="13" t="str" cm="1">
        <f t="array" ref="AQ1921">IF(paramètres!$B$28=1,(((SUM(Q1921:Z1921)/1.02)+SUM(AA1921:AB1921))+((SUM(AC1921:AN1921)/1.02)+SUM(AM1921:AN1921)))/12*pécule,IF(paramètres!$B$28=2,SUM(Q1921:AN1921)/12*pécule,"Missing Delta Option"))</f>
        <v>Missing Delta Option</v>
      </c>
      <c r="AR1921" s="132" t="e">
        <f>IF(paramètres!$B$28=1,(((SUM(Q1921:Z1921)/1.02)+SUM(AA1921:AB1921))+((SUM(AC1921:AN1921)/1.02)+SUM(AM1921:AN1921)))+AO1921+AP1921+AQ1921,SUM(Q1921:AN1921)+AO1921+AP1921+AQ1921)</f>
        <v>#VALUE!</v>
      </c>
    </row>
    <row r="1922" spans="1:44" x14ac:dyDescent="0.25">
      <c r="A1922" s="131"/>
      <c r="B1922" s="39"/>
      <c r="C1922" s="39"/>
      <c r="D1922" s="93"/>
      <c r="E1922" s="68"/>
      <c r="F1922" s="40"/>
      <c r="G1922" s="94"/>
      <c r="H1922" s="38"/>
      <c r="I1922" s="95"/>
      <c r="J1922" s="40"/>
      <c r="K1922" s="38"/>
      <c r="L1922" s="95"/>
      <c r="M1922" s="40"/>
      <c r="N1922" s="38"/>
      <c r="O1922" s="95"/>
      <c r="P1922" s="68"/>
      <c r="Q1922" s="226"/>
      <c r="R1922" s="227"/>
      <c r="S1922" s="227"/>
      <c r="T1922" s="227"/>
      <c r="U1922" s="227"/>
      <c r="V1922" s="227"/>
      <c r="W1922" s="227"/>
      <c r="X1922" s="227"/>
      <c r="Y1922" s="227"/>
      <c r="Z1922" s="227"/>
      <c r="AA1922" s="227"/>
      <c r="AB1922" s="228"/>
      <c r="AC1922" s="149">
        <f>IF($D1922="",0,IF($E1922="",0,IF(VLOOKUP($E1922,paramètres!$E$33:$F$44,2,FALSE)&lt;=VLOOKUP($AC$18,paramètres!$E$33:$F$44,2,FALSE),Q1922*$D1922,0)))</f>
        <v>0</v>
      </c>
      <c r="AD1922" s="13">
        <f>IF($D1922="",0,IF($E1922="",0,IF(VLOOKUP($E1922,paramètres!$E$33:$F$44,2,FALSE)&lt;=VLOOKUP($AD$18,paramètres!$E$33:$F$44,2,FALSE),R1922*$D1922,0)))</f>
        <v>0</v>
      </c>
      <c r="AE1922" s="13">
        <f>IF($D1922="",0,IF($E1922="",0,IF(VLOOKUP($E1922,paramètres!$E$33:$F$44,2,FALSE)&lt;=VLOOKUP($AE$18,paramètres!$E$33:$F$44,2,FALSE),S1922*$D1922,0)))</f>
        <v>0</v>
      </c>
      <c r="AF1922" s="13">
        <f>IF($D1922="",0,IF($E1922="",0,IF(VLOOKUP($E1922,paramètres!$E$33:$F$44,2,FALSE)&lt;=VLOOKUP($AF$18,paramètres!$E$33:$F$44,2,FALSE),T1922*$D1922,0)))</f>
        <v>0</v>
      </c>
      <c r="AG1922" s="13">
        <f>IF($D1922="",0,IF($E1922="",0,IF(VLOOKUP($E1922,paramètres!$E$33:$F$44,2,FALSE)&lt;=VLOOKUP($AG$18,paramètres!$E$33:$F$44,2,FALSE),U1922*$D1922,0)))</f>
        <v>0</v>
      </c>
      <c r="AH1922" s="13">
        <f>IF($D1922="",0,IF($E1922="",0,IF(VLOOKUP($E1922,paramètres!$E$33:$F$44,2,FALSE)&lt;=VLOOKUP($AH$18,paramètres!$E$33:$F$44,2,FALSE),V1922*$D1922,0)))</f>
        <v>0</v>
      </c>
      <c r="AI1922" s="13">
        <f>IF($D1922="",0,IF($E1922="",0,IF(VLOOKUP($E1922,paramètres!$E$33:$F$44,2,FALSE)&lt;=VLOOKUP($AI$18,paramètres!$E$33:$F$44,2,FALSE),W1922*$D1922,0)))</f>
        <v>0</v>
      </c>
      <c r="AJ1922" s="13">
        <f>IF($D1922="",0,IF($E1922="",0,IF(VLOOKUP($E1922,paramètres!$E$33:$F$44,2,FALSE)&lt;=VLOOKUP($AJ$18,paramètres!$E$33:$F$44,2,FALSE),X1922*$D1922,0)))</f>
        <v>0</v>
      </c>
      <c r="AK1922" s="13">
        <f>IF($D1922="",0,IF($E1922="",0,IF(VLOOKUP($E1922,paramètres!$E$33:$F$44,2,FALSE)&lt;=VLOOKUP($AK$18,paramètres!$E$33:$F$44,2,FALSE),Y1922*$D1922,0)))</f>
        <v>0</v>
      </c>
      <c r="AL1922" s="13">
        <f>IF($D1922="",0,IF($E1922="",0,IF(VLOOKUP($E1922,paramètres!$E$33:$F$44,2,FALSE)&lt;=VLOOKUP($AL$18,paramètres!$E$33:$F$44,2,FALSE),Z1922*$D1922,0)))</f>
        <v>0</v>
      </c>
      <c r="AM1922" s="13">
        <f>IF($D1922="",0,IF($E1922="",0,IF(VLOOKUP($E1922,paramètres!$E$33:$F$44,2,FALSE)&lt;=VLOOKUP($AM$18,paramètres!$E$33:$F$44,2,FALSE),AA1922*$D1922,0)))</f>
        <v>0</v>
      </c>
      <c r="AN1922" s="154">
        <f>IF($D1922="",0,IF($E1922="",0,IF(VLOOKUP($E1922,paramètres!$E$33:$F$44,2,FALSE)&lt;=VLOOKUP($AN$18,paramètres!$E$33:$F$44,2,FALSE),AB1922*$D1922,0)))</f>
        <v>0</v>
      </c>
      <c r="AO1922" s="149" t="str">
        <f>IF(paramètres!$B$28=1,((SUM(Q1922:Z1922)/1.02)+SUM(AA1922:AB1922))*0.0303/9*COUNT(Q1922:Y1922),IF(paramètres!$B$28=2,(SUM(Q1922:AB1922))*0.0303/9*COUNT(Q1922:Y1922),"Missing Delta option"))</f>
        <v>Missing Delta option</v>
      </c>
      <c r="AP1922" s="13" t="str">
        <f>IF(paramètres!$B$28=1,(((SUM(Q1922:Z1922)/1.02)+SUM(AA1922:AB1922))+((SUM(AC1922:AL1922)/1.02)+SUM(AM1922:AO1922)))*cotpatr,IF(paramètres!$B$28=2,(SUM(Q1922:AO1922)*cotpatr),"Missing Delta Option"))</f>
        <v>Missing Delta Option</v>
      </c>
      <c r="AQ1922" s="13" t="str" cm="1">
        <f t="array" ref="AQ1922">IF(paramètres!$B$28=1,(((SUM(Q1922:Z1922)/1.02)+SUM(AA1922:AB1922))+((SUM(AC1922:AN1922)/1.02)+SUM(AM1922:AN1922)))/12*pécule,IF(paramètres!$B$28=2,SUM(Q1922:AN1922)/12*pécule,"Missing Delta Option"))</f>
        <v>Missing Delta Option</v>
      </c>
      <c r="AR1922" s="132" t="e">
        <f>IF(paramètres!$B$28=1,(((SUM(Q1922:Z1922)/1.02)+SUM(AA1922:AB1922))+((SUM(AC1922:AN1922)/1.02)+SUM(AM1922:AN1922)))+AO1922+AP1922+AQ1922,SUM(Q1922:AN1922)+AO1922+AP1922+AQ1922)</f>
        <v>#VALUE!</v>
      </c>
    </row>
    <row r="1923" spans="1:44" x14ac:dyDescent="0.25">
      <c r="A1923" s="131"/>
      <c r="B1923" s="39"/>
      <c r="C1923" s="39"/>
      <c r="D1923" s="93"/>
      <c r="E1923" s="68"/>
      <c r="F1923" s="40"/>
      <c r="G1923" s="94"/>
      <c r="H1923" s="38"/>
      <c r="I1923" s="95"/>
      <c r="J1923" s="40"/>
      <c r="K1923" s="38"/>
      <c r="L1923" s="95"/>
      <c r="M1923" s="40"/>
      <c r="N1923" s="38"/>
      <c r="O1923" s="95"/>
      <c r="P1923" s="68"/>
      <c r="Q1923" s="226"/>
      <c r="R1923" s="227"/>
      <c r="S1923" s="227"/>
      <c r="T1923" s="227"/>
      <c r="U1923" s="227"/>
      <c r="V1923" s="227"/>
      <c r="W1923" s="227"/>
      <c r="X1923" s="227"/>
      <c r="Y1923" s="227"/>
      <c r="Z1923" s="227"/>
      <c r="AA1923" s="227"/>
      <c r="AB1923" s="228"/>
      <c r="AC1923" s="149">
        <f>IF($D1923="",0,IF($E1923="",0,IF(VLOOKUP($E1923,paramètres!$E$33:$F$44,2,FALSE)&lt;=VLOOKUP($AC$18,paramètres!$E$33:$F$44,2,FALSE),Q1923*$D1923,0)))</f>
        <v>0</v>
      </c>
      <c r="AD1923" s="13">
        <f>IF($D1923="",0,IF($E1923="",0,IF(VLOOKUP($E1923,paramètres!$E$33:$F$44,2,FALSE)&lt;=VLOOKUP($AD$18,paramètres!$E$33:$F$44,2,FALSE),R1923*$D1923,0)))</f>
        <v>0</v>
      </c>
      <c r="AE1923" s="13">
        <f>IF($D1923="",0,IF($E1923="",0,IF(VLOOKUP($E1923,paramètres!$E$33:$F$44,2,FALSE)&lt;=VLOOKUP($AE$18,paramètres!$E$33:$F$44,2,FALSE),S1923*$D1923,0)))</f>
        <v>0</v>
      </c>
      <c r="AF1923" s="13">
        <f>IF($D1923="",0,IF($E1923="",0,IF(VLOOKUP($E1923,paramètres!$E$33:$F$44,2,FALSE)&lt;=VLOOKUP($AF$18,paramètres!$E$33:$F$44,2,FALSE),T1923*$D1923,0)))</f>
        <v>0</v>
      </c>
      <c r="AG1923" s="13">
        <f>IF($D1923="",0,IF($E1923="",0,IF(VLOOKUP($E1923,paramètres!$E$33:$F$44,2,FALSE)&lt;=VLOOKUP($AG$18,paramètres!$E$33:$F$44,2,FALSE),U1923*$D1923,0)))</f>
        <v>0</v>
      </c>
      <c r="AH1923" s="13">
        <f>IF($D1923="",0,IF($E1923="",0,IF(VLOOKUP($E1923,paramètres!$E$33:$F$44,2,FALSE)&lt;=VLOOKUP($AH$18,paramètres!$E$33:$F$44,2,FALSE),V1923*$D1923,0)))</f>
        <v>0</v>
      </c>
      <c r="AI1923" s="13">
        <f>IF($D1923="",0,IF($E1923="",0,IF(VLOOKUP($E1923,paramètres!$E$33:$F$44,2,FALSE)&lt;=VLOOKUP($AI$18,paramètres!$E$33:$F$44,2,FALSE),W1923*$D1923,0)))</f>
        <v>0</v>
      </c>
      <c r="AJ1923" s="13">
        <f>IF($D1923="",0,IF($E1923="",0,IF(VLOOKUP($E1923,paramètres!$E$33:$F$44,2,FALSE)&lt;=VLOOKUP($AJ$18,paramètres!$E$33:$F$44,2,FALSE),X1923*$D1923,0)))</f>
        <v>0</v>
      </c>
      <c r="AK1923" s="13">
        <f>IF($D1923="",0,IF($E1923="",0,IF(VLOOKUP($E1923,paramètres!$E$33:$F$44,2,FALSE)&lt;=VLOOKUP($AK$18,paramètres!$E$33:$F$44,2,FALSE),Y1923*$D1923,0)))</f>
        <v>0</v>
      </c>
      <c r="AL1923" s="13">
        <f>IF($D1923="",0,IF($E1923="",0,IF(VLOOKUP($E1923,paramètres!$E$33:$F$44,2,FALSE)&lt;=VLOOKUP($AL$18,paramètres!$E$33:$F$44,2,FALSE),Z1923*$D1923,0)))</f>
        <v>0</v>
      </c>
      <c r="AM1923" s="13">
        <f>IF($D1923="",0,IF($E1923="",0,IF(VLOOKUP($E1923,paramètres!$E$33:$F$44,2,FALSE)&lt;=VLOOKUP($AM$18,paramètres!$E$33:$F$44,2,FALSE),AA1923*$D1923,0)))</f>
        <v>0</v>
      </c>
      <c r="AN1923" s="154">
        <f>IF($D1923="",0,IF($E1923="",0,IF(VLOOKUP($E1923,paramètres!$E$33:$F$44,2,FALSE)&lt;=VLOOKUP($AN$18,paramètres!$E$33:$F$44,2,FALSE),AB1923*$D1923,0)))</f>
        <v>0</v>
      </c>
      <c r="AO1923" s="149" t="str">
        <f>IF(paramètres!$B$28=1,((SUM(Q1923:Z1923)/1.02)+SUM(AA1923:AB1923))*0.0303/9*COUNT(Q1923:Y1923),IF(paramètres!$B$28=2,(SUM(Q1923:AB1923))*0.0303/9*COUNT(Q1923:Y1923),"Missing Delta option"))</f>
        <v>Missing Delta option</v>
      </c>
      <c r="AP1923" s="13" t="str">
        <f>IF(paramètres!$B$28=1,(((SUM(Q1923:Z1923)/1.02)+SUM(AA1923:AB1923))+((SUM(AC1923:AL1923)/1.02)+SUM(AM1923:AO1923)))*cotpatr,IF(paramètres!$B$28=2,(SUM(Q1923:AO1923)*cotpatr),"Missing Delta Option"))</f>
        <v>Missing Delta Option</v>
      </c>
      <c r="AQ1923" s="13" t="str" cm="1">
        <f t="array" ref="AQ1923">IF(paramètres!$B$28=1,(((SUM(Q1923:Z1923)/1.02)+SUM(AA1923:AB1923))+((SUM(AC1923:AN1923)/1.02)+SUM(AM1923:AN1923)))/12*pécule,IF(paramètres!$B$28=2,SUM(Q1923:AN1923)/12*pécule,"Missing Delta Option"))</f>
        <v>Missing Delta Option</v>
      </c>
      <c r="AR1923" s="132" t="e">
        <f>IF(paramètres!$B$28=1,(((SUM(Q1923:Z1923)/1.02)+SUM(AA1923:AB1923))+((SUM(AC1923:AN1923)/1.02)+SUM(AM1923:AN1923)))+AO1923+AP1923+AQ1923,SUM(Q1923:AN1923)+AO1923+AP1923+AQ1923)</f>
        <v>#VALUE!</v>
      </c>
    </row>
    <row r="1924" spans="1:44" x14ac:dyDescent="0.25">
      <c r="A1924" s="131"/>
      <c r="B1924" s="39"/>
      <c r="C1924" s="39"/>
      <c r="D1924" s="93"/>
      <c r="E1924" s="68"/>
      <c r="F1924" s="40"/>
      <c r="G1924" s="94"/>
      <c r="H1924" s="38"/>
      <c r="I1924" s="95"/>
      <c r="J1924" s="40"/>
      <c r="K1924" s="38"/>
      <c r="L1924" s="95"/>
      <c r="M1924" s="40"/>
      <c r="N1924" s="38"/>
      <c r="O1924" s="95"/>
      <c r="P1924" s="68"/>
      <c r="Q1924" s="226"/>
      <c r="R1924" s="227"/>
      <c r="S1924" s="227"/>
      <c r="T1924" s="227"/>
      <c r="U1924" s="227"/>
      <c r="V1924" s="227"/>
      <c r="W1924" s="227"/>
      <c r="X1924" s="227"/>
      <c r="Y1924" s="227"/>
      <c r="Z1924" s="227"/>
      <c r="AA1924" s="227"/>
      <c r="AB1924" s="228"/>
      <c r="AC1924" s="149">
        <f>IF($D1924="",0,IF($E1924="",0,IF(VLOOKUP($E1924,paramètres!$E$33:$F$44,2,FALSE)&lt;=VLOOKUP($AC$18,paramètres!$E$33:$F$44,2,FALSE),Q1924*$D1924,0)))</f>
        <v>0</v>
      </c>
      <c r="AD1924" s="13">
        <f>IF($D1924="",0,IF($E1924="",0,IF(VLOOKUP($E1924,paramètres!$E$33:$F$44,2,FALSE)&lt;=VLOOKUP($AD$18,paramètres!$E$33:$F$44,2,FALSE),R1924*$D1924,0)))</f>
        <v>0</v>
      </c>
      <c r="AE1924" s="13">
        <f>IF($D1924="",0,IF($E1924="",0,IF(VLOOKUP($E1924,paramètres!$E$33:$F$44,2,FALSE)&lt;=VLOOKUP($AE$18,paramètres!$E$33:$F$44,2,FALSE),S1924*$D1924,0)))</f>
        <v>0</v>
      </c>
      <c r="AF1924" s="13">
        <f>IF($D1924="",0,IF($E1924="",0,IF(VLOOKUP($E1924,paramètres!$E$33:$F$44,2,FALSE)&lt;=VLOOKUP($AF$18,paramètres!$E$33:$F$44,2,FALSE),T1924*$D1924,0)))</f>
        <v>0</v>
      </c>
      <c r="AG1924" s="13">
        <f>IF($D1924="",0,IF($E1924="",0,IF(VLOOKUP($E1924,paramètres!$E$33:$F$44,2,FALSE)&lt;=VLOOKUP($AG$18,paramètres!$E$33:$F$44,2,FALSE),U1924*$D1924,0)))</f>
        <v>0</v>
      </c>
      <c r="AH1924" s="13">
        <f>IF($D1924="",0,IF($E1924="",0,IF(VLOOKUP($E1924,paramètres!$E$33:$F$44,2,FALSE)&lt;=VLOOKUP($AH$18,paramètres!$E$33:$F$44,2,FALSE),V1924*$D1924,0)))</f>
        <v>0</v>
      </c>
      <c r="AI1924" s="13">
        <f>IF($D1924="",0,IF($E1924="",0,IF(VLOOKUP($E1924,paramètres!$E$33:$F$44,2,FALSE)&lt;=VLOOKUP($AI$18,paramètres!$E$33:$F$44,2,FALSE),W1924*$D1924,0)))</f>
        <v>0</v>
      </c>
      <c r="AJ1924" s="13">
        <f>IF($D1924="",0,IF($E1924="",0,IF(VLOOKUP($E1924,paramètres!$E$33:$F$44,2,FALSE)&lt;=VLOOKUP($AJ$18,paramètres!$E$33:$F$44,2,FALSE),X1924*$D1924,0)))</f>
        <v>0</v>
      </c>
      <c r="AK1924" s="13">
        <f>IF($D1924="",0,IF($E1924="",0,IF(VLOOKUP($E1924,paramètres!$E$33:$F$44,2,FALSE)&lt;=VLOOKUP($AK$18,paramètres!$E$33:$F$44,2,FALSE),Y1924*$D1924,0)))</f>
        <v>0</v>
      </c>
      <c r="AL1924" s="13">
        <f>IF($D1924="",0,IF($E1924="",0,IF(VLOOKUP($E1924,paramètres!$E$33:$F$44,2,FALSE)&lt;=VLOOKUP($AL$18,paramètres!$E$33:$F$44,2,FALSE),Z1924*$D1924,0)))</f>
        <v>0</v>
      </c>
      <c r="AM1924" s="13">
        <f>IF($D1924="",0,IF($E1924="",0,IF(VLOOKUP($E1924,paramètres!$E$33:$F$44,2,FALSE)&lt;=VLOOKUP($AM$18,paramètres!$E$33:$F$44,2,FALSE),AA1924*$D1924,0)))</f>
        <v>0</v>
      </c>
      <c r="AN1924" s="154">
        <f>IF($D1924="",0,IF($E1924="",0,IF(VLOOKUP($E1924,paramètres!$E$33:$F$44,2,FALSE)&lt;=VLOOKUP($AN$18,paramètres!$E$33:$F$44,2,FALSE),AB1924*$D1924,0)))</f>
        <v>0</v>
      </c>
      <c r="AO1924" s="149" t="str">
        <f>IF(paramètres!$B$28=1,((SUM(Q1924:Z1924)/1.02)+SUM(AA1924:AB1924))*0.0303/9*COUNT(Q1924:Y1924),IF(paramètres!$B$28=2,(SUM(Q1924:AB1924))*0.0303/9*COUNT(Q1924:Y1924),"Missing Delta option"))</f>
        <v>Missing Delta option</v>
      </c>
      <c r="AP1924" s="13" t="str">
        <f>IF(paramètres!$B$28=1,(((SUM(Q1924:Z1924)/1.02)+SUM(AA1924:AB1924))+((SUM(AC1924:AL1924)/1.02)+SUM(AM1924:AO1924)))*cotpatr,IF(paramètres!$B$28=2,(SUM(Q1924:AO1924)*cotpatr),"Missing Delta Option"))</f>
        <v>Missing Delta Option</v>
      </c>
      <c r="AQ1924" s="13" t="str" cm="1">
        <f t="array" ref="AQ1924">IF(paramètres!$B$28=1,(((SUM(Q1924:Z1924)/1.02)+SUM(AA1924:AB1924))+((SUM(AC1924:AN1924)/1.02)+SUM(AM1924:AN1924)))/12*pécule,IF(paramètres!$B$28=2,SUM(Q1924:AN1924)/12*pécule,"Missing Delta Option"))</f>
        <v>Missing Delta Option</v>
      </c>
      <c r="AR1924" s="132" t="e">
        <f>IF(paramètres!$B$28=1,(((SUM(Q1924:Z1924)/1.02)+SUM(AA1924:AB1924))+((SUM(AC1924:AN1924)/1.02)+SUM(AM1924:AN1924)))+AO1924+AP1924+AQ1924,SUM(Q1924:AN1924)+AO1924+AP1924+AQ1924)</f>
        <v>#VALUE!</v>
      </c>
    </row>
    <row r="1925" spans="1:44" x14ac:dyDescent="0.25">
      <c r="A1925" s="131"/>
      <c r="B1925" s="39"/>
      <c r="C1925" s="39"/>
      <c r="D1925" s="93"/>
      <c r="E1925" s="68"/>
      <c r="F1925" s="40"/>
      <c r="G1925" s="94"/>
      <c r="H1925" s="38"/>
      <c r="I1925" s="95"/>
      <c r="J1925" s="40"/>
      <c r="K1925" s="38"/>
      <c r="L1925" s="95"/>
      <c r="M1925" s="40"/>
      <c r="N1925" s="38"/>
      <c r="O1925" s="95"/>
      <c r="P1925" s="68"/>
      <c r="Q1925" s="226"/>
      <c r="R1925" s="227"/>
      <c r="S1925" s="227"/>
      <c r="T1925" s="227"/>
      <c r="U1925" s="227"/>
      <c r="V1925" s="227"/>
      <c r="W1925" s="227"/>
      <c r="X1925" s="227"/>
      <c r="Y1925" s="227"/>
      <c r="Z1925" s="227"/>
      <c r="AA1925" s="227"/>
      <c r="AB1925" s="228"/>
      <c r="AC1925" s="149">
        <f>IF($D1925="",0,IF($E1925="",0,IF(VLOOKUP($E1925,paramètres!$E$33:$F$44,2,FALSE)&lt;=VLOOKUP($AC$18,paramètres!$E$33:$F$44,2,FALSE),Q1925*$D1925,0)))</f>
        <v>0</v>
      </c>
      <c r="AD1925" s="13">
        <f>IF($D1925="",0,IF($E1925="",0,IF(VLOOKUP($E1925,paramètres!$E$33:$F$44,2,FALSE)&lt;=VLOOKUP($AD$18,paramètres!$E$33:$F$44,2,FALSE),R1925*$D1925,0)))</f>
        <v>0</v>
      </c>
      <c r="AE1925" s="13">
        <f>IF($D1925="",0,IF($E1925="",0,IF(VLOOKUP($E1925,paramètres!$E$33:$F$44,2,FALSE)&lt;=VLOOKUP($AE$18,paramètres!$E$33:$F$44,2,FALSE),S1925*$D1925,0)))</f>
        <v>0</v>
      </c>
      <c r="AF1925" s="13">
        <f>IF($D1925="",0,IF($E1925="",0,IF(VLOOKUP($E1925,paramètres!$E$33:$F$44,2,FALSE)&lt;=VLOOKUP($AF$18,paramètres!$E$33:$F$44,2,FALSE),T1925*$D1925,0)))</f>
        <v>0</v>
      </c>
      <c r="AG1925" s="13">
        <f>IF($D1925="",0,IF($E1925="",0,IF(VLOOKUP($E1925,paramètres!$E$33:$F$44,2,FALSE)&lt;=VLOOKUP($AG$18,paramètres!$E$33:$F$44,2,FALSE),U1925*$D1925,0)))</f>
        <v>0</v>
      </c>
      <c r="AH1925" s="13">
        <f>IF($D1925="",0,IF($E1925="",0,IF(VLOOKUP($E1925,paramètres!$E$33:$F$44,2,FALSE)&lt;=VLOOKUP($AH$18,paramètres!$E$33:$F$44,2,FALSE),V1925*$D1925,0)))</f>
        <v>0</v>
      </c>
      <c r="AI1925" s="13">
        <f>IF($D1925="",0,IF($E1925="",0,IF(VLOOKUP($E1925,paramètres!$E$33:$F$44,2,FALSE)&lt;=VLOOKUP($AI$18,paramètres!$E$33:$F$44,2,FALSE),W1925*$D1925,0)))</f>
        <v>0</v>
      </c>
      <c r="AJ1925" s="13">
        <f>IF($D1925="",0,IF($E1925="",0,IF(VLOOKUP($E1925,paramètres!$E$33:$F$44,2,FALSE)&lt;=VLOOKUP($AJ$18,paramètres!$E$33:$F$44,2,FALSE),X1925*$D1925,0)))</f>
        <v>0</v>
      </c>
      <c r="AK1925" s="13">
        <f>IF($D1925="",0,IF($E1925="",0,IF(VLOOKUP($E1925,paramètres!$E$33:$F$44,2,FALSE)&lt;=VLOOKUP($AK$18,paramètres!$E$33:$F$44,2,FALSE),Y1925*$D1925,0)))</f>
        <v>0</v>
      </c>
      <c r="AL1925" s="13">
        <f>IF($D1925="",0,IF($E1925="",0,IF(VLOOKUP($E1925,paramètres!$E$33:$F$44,2,FALSE)&lt;=VLOOKUP($AL$18,paramètres!$E$33:$F$44,2,FALSE),Z1925*$D1925,0)))</f>
        <v>0</v>
      </c>
      <c r="AM1925" s="13">
        <f>IF($D1925="",0,IF($E1925="",0,IF(VLOOKUP($E1925,paramètres!$E$33:$F$44,2,FALSE)&lt;=VLOOKUP($AM$18,paramètres!$E$33:$F$44,2,FALSE),AA1925*$D1925,0)))</f>
        <v>0</v>
      </c>
      <c r="AN1925" s="154">
        <f>IF($D1925="",0,IF($E1925="",0,IF(VLOOKUP($E1925,paramètres!$E$33:$F$44,2,FALSE)&lt;=VLOOKUP($AN$18,paramètres!$E$33:$F$44,2,FALSE),AB1925*$D1925,0)))</f>
        <v>0</v>
      </c>
      <c r="AO1925" s="149" t="str">
        <f>IF(paramètres!$B$28=1,((SUM(Q1925:Z1925)/1.02)+SUM(AA1925:AB1925))*0.0303/9*COUNT(Q1925:Y1925),IF(paramètres!$B$28=2,(SUM(Q1925:AB1925))*0.0303/9*COUNT(Q1925:Y1925),"Missing Delta option"))</f>
        <v>Missing Delta option</v>
      </c>
      <c r="AP1925" s="13" t="str">
        <f>IF(paramètres!$B$28=1,(((SUM(Q1925:Z1925)/1.02)+SUM(AA1925:AB1925))+((SUM(AC1925:AL1925)/1.02)+SUM(AM1925:AO1925)))*cotpatr,IF(paramètres!$B$28=2,(SUM(Q1925:AO1925)*cotpatr),"Missing Delta Option"))</f>
        <v>Missing Delta Option</v>
      </c>
      <c r="AQ1925" s="13" t="str" cm="1">
        <f t="array" ref="AQ1925">IF(paramètres!$B$28=1,(((SUM(Q1925:Z1925)/1.02)+SUM(AA1925:AB1925))+((SUM(AC1925:AN1925)/1.02)+SUM(AM1925:AN1925)))/12*pécule,IF(paramètres!$B$28=2,SUM(Q1925:AN1925)/12*pécule,"Missing Delta Option"))</f>
        <v>Missing Delta Option</v>
      </c>
      <c r="AR1925" s="132" t="e">
        <f>IF(paramètres!$B$28=1,(((SUM(Q1925:Z1925)/1.02)+SUM(AA1925:AB1925))+((SUM(AC1925:AN1925)/1.02)+SUM(AM1925:AN1925)))+AO1925+AP1925+AQ1925,SUM(Q1925:AN1925)+AO1925+AP1925+AQ1925)</f>
        <v>#VALUE!</v>
      </c>
    </row>
    <row r="1926" spans="1:44" x14ac:dyDescent="0.25">
      <c r="A1926" s="131"/>
      <c r="B1926" s="39"/>
      <c r="C1926" s="39"/>
      <c r="D1926" s="93"/>
      <c r="E1926" s="68"/>
      <c r="F1926" s="40"/>
      <c r="G1926" s="94"/>
      <c r="H1926" s="38"/>
      <c r="I1926" s="95"/>
      <c r="J1926" s="40"/>
      <c r="K1926" s="38"/>
      <c r="L1926" s="95"/>
      <c r="M1926" s="40"/>
      <c r="N1926" s="38"/>
      <c r="O1926" s="95"/>
      <c r="P1926" s="68"/>
      <c r="Q1926" s="226"/>
      <c r="R1926" s="227"/>
      <c r="S1926" s="227"/>
      <c r="T1926" s="227"/>
      <c r="U1926" s="227"/>
      <c r="V1926" s="227"/>
      <c r="W1926" s="227"/>
      <c r="X1926" s="227"/>
      <c r="Y1926" s="227"/>
      <c r="Z1926" s="227"/>
      <c r="AA1926" s="227"/>
      <c r="AB1926" s="228"/>
      <c r="AC1926" s="149">
        <f>IF($D1926="",0,IF($E1926="",0,IF(VLOOKUP($E1926,paramètres!$E$33:$F$44,2,FALSE)&lt;=VLOOKUP($AC$18,paramètres!$E$33:$F$44,2,FALSE),Q1926*$D1926,0)))</f>
        <v>0</v>
      </c>
      <c r="AD1926" s="13">
        <f>IF($D1926="",0,IF($E1926="",0,IF(VLOOKUP($E1926,paramètres!$E$33:$F$44,2,FALSE)&lt;=VLOOKUP($AD$18,paramètres!$E$33:$F$44,2,FALSE),R1926*$D1926,0)))</f>
        <v>0</v>
      </c>
      <c r="AE1926" s="13">
        <f>IF($D1926="",0,IF($E1926="",0,IF(VLOOKUP($E1926,paramètres!$E$33:$F$44,2,FALSE)&lt;=VLOOKUP($AE$18,paramètres!$E$33:$F$44,2,FALSE),S1926*$D1926,0)))</f>
        <v>0</v>
      </c>
      <c r="AF1926" s="13">
        <f>IF($D1926="",0,IF($E1926="",0,IF(VLOOKUP($E1926,paramètres!$E$33:$F$44,2,FALSE)&lt;=VLOOKUP($AF$18,paramètres!$E$33:$F$44,2,FALSE),T1926*$D1926,0)))</f>
        <v>0</v>
      </c>
      <c r="AG1926" s="13">
        <f>IF($D1926="",0,IF($E1926="",0,IF(VLOOKUP($E1926,paramètres!$E$33:$F$44,2,FALSE)&lt;=VLOOKUP($AG$18,paramètres!$E$33:$F$44,2,FALSE),U1926*$D1926,0)))</f>
        <v>0</v>
      </c>
      <c r="AH1926" s="13">
        <f>IF($D1926="",0,IF($E1926="",0,IF(VLOOKUP($E1926,paramètres!$E$33:$F$44,2,FALSE)&lt;=VLOOKUP($AH$18,paramètres!$E$33:$F$44,2,FALSE),V1926*$D1926,0)))</f>
        <v>0</v>
      </c>
      <c r="AI1926" s="13">
        <f>IF($D1926="",0,IF($E1926="",0,IF(VLOOKUP($E1926,paramètres!$E$33:$F$44,2,FALSE)&lt;=VLOOKUP($AI$18,paramètres!$E$33:$F$44,2,FALSE),W1926*$D1926,0)))</f>
        <v>0</v>
      </c>
      <c r="AJ1926" s="13">
        <f>IF($D1926="",0,IF($E1926="",0,IF(VLOOKUP($E1926,paramètres!$E$33:$F$44,2,FALSE)&lt;=VLOOKUP($AJ$18,paramètres!$E$33:$F$44,2,FALSE),X1926*$D1926,0)))</f>
        <v>0</v>
      </c>
      <c r="AK1926" s="13">
        <f>IF($D1926="",0,IF($E1926="",0,IF(VLOOKUP($E1926,paramètres!$E$33:$F$44,2,FALSE)&lt;=VLOOKUP($AK$18,paramètres!$E$33:$F$44,2,FALSE),Y1926*$D1926,0)))</f>
        <v>0</v>
      </c>
      <c r="AL1926" s="13">
        <f>IF($D1926="",0,IF($E1926="",0,IF(VLOOKUP($E1926,paramètres!$E$33:$F$44,2,FALSE)&lt;=VLOOKUP($AL$18,paramètres!$E$33:$F$44,2,FALSE),Z1926*$D1926,0)))</f>
        <v>0</v>
      </c>
      <c r="AM1926" s="13">
        <f>IF($D1926="",0,IF($E1926="",0,IF(VLOOKUP($E1926,paramètres!$E$33:$F$44,2,FALSE)&lt;=VLOOKUP($AM$18,paramètres!$E$33:$F$44,2,FALSE),AA1926*$D1926,0)))</f>
        <v>0</v>
      </c>
      <c r="AN1926" s="154">
        <f>IF($D1926="",0,IF($E1926="",0,IF(VLOOKUP($E1926,paramètres!$E$33:$F$44,2,FALSE)&lt;=VLOOKUP($AN$18,paramètres!$E$33:$F$44,2,FALSE),AB1926*$D1926,0)))</f>
        <v>0</v>
      </c>
      <c r="AO1926" s="149" t="str">
        <f>IF(paramètres!$B$28=1,((SUM(Q1926:Z1926)/1.02)+SUM(AA1926:AB1926))*0.0303/9*COUNT(Q1926:Y1926),IF(paramètres!$B$28=2,(SUM(Q1926:AB1926))*0.0303/9*COUNT(Q1926:Y1926),"Missing Delta option"))</f>
        <v>Missing Delta option</v>
      </c>
      <c r="AP1926" s="13" t="str">
        <f>IF(paramètres!$B$28=1,(((SUM(Q1926:Z1926)/1.02)+SUM(AA1926:AB1926))+((SUM(AC1926:AL1926)/1.02)+SUM(AM1926:AO1926)))*cotpatr,IF(paramètres!$B$28=2,(SUM(Q1926:AO1926)*cotpatr),"Missing Delta Option"))</f>
        <v>Missing Delta Option</v>
      </c>
      <c r="AQ1926" s="13" t="str" cm="1">
        <f t="array" ref="AQ1926">IF(paramètres!$B$28=1,(((SUM(Q1926:Z1926)/1.02)+SUM(AA1926:AB1926))+((SUM(AC1926:AN1926)/1.02)+SUM(AM1926:AN1926)))/12*pécule,IF(paramètres!$B$28=2,SUM(Q1926:AN1926)/12*pécule,"Missing Delta Option"))</f>
        <v>Missing Delta Option</v>
      </c>
      <c r="AR1926" s="132" t="e">
        <f>IF(paramètres!$B$28=1,(((SUM(Q1926:Z1926)/1.02)+SUM(AA1926:AB1926))+((SUM(AC1926:AN1926)/1.02)+SUM(AM1926:AN1926)))+AO1926+AP1926+AQ1926,SUM(Q1926:AN1926)+AO1926+AP1926+AQ1926)</f>
        <v>#VALUE!</v>
      </c>
    </row>
    <row r="1927" spans="1:44" x14ac:dyDescent="0.25">
      <c r="A1927" s="131"/>
      <c r="B1927" s="39"/>
      <c r="C1927" s="39"/>
      <c r="D1927" s="93"/>
      <c r="E1927" s="68"/>
      <c r="F1927" s="40"/>
      <c r="G1927" s="94"/>
      <c r="H1927" s="38"/>
      <c r="I1927" s="95"/>
      <c r="J1927" s="40"/>
      <c r="K1927" s="38"/>
      <c r="L1927" s="95"/>
      <c r="M1927" s="40"/>
      <c r="N1927" s="38"/>
      <c r="O1927" s="95"/>
      <c r="P1927" s="68"/>
      <c r="Q1927" s="226"/>
      <c r="R1927" s="227"/>
      <c r="S1927" s="227"/>
      <c r="T1927" s="227"/>
      <c r="U1927" s="227"/>
      <c r="V1927" s="227"/>
      <c r="W1927" s="227"/>
      <c r="X1927" s="227"/>
      <c r="Y1927" s="227"/>
      <c r="Z1927" s="227"/>
      <c r="AA1927" s="227"/>
      <c r="AB1927" s="228"/>
      <c r="AC1927" s="149">
        <f>IF($D1927="",0,IF($E1927="",0,IF(VLOOKUP($E1927,paramètres!$E$33:$F$44,2,FALSE)&lt;=VLOOKUP($AC$18,paramètres!$E$33:$F$44,2,FALSE),Q1927*$D1927,0)))</f>
        <v>0</v>
      </c>
      <c r="AD1927" s="13">
        <f>IF($D1927="",0,IF($E1927="",0,IF(VLOOKUP($E1927,paramètres!$E$33:$F$44,2,FALSE)&lt;=VLOOKUP($AD$18,paramètres!$E$33:$F$44,2,FALSE),R1927*$D1927,0)))</f>
        <v>0</v>
      </c>
      <c r="AE1927" s="13">
        <f>IF($D1927="",0,IF($E1927="",0,IF(VLOOKUP($E1927,paramètres!$E$33:$F$44,2,FALSE)&lt;=VLOOKUP($AE$18,paramètres!$E$33:$F$44,2,FALSE),S1927*$D1927,0)))</f>
        <v>0</v>
      </c>
      <c r="AF1927" s="13">
        <f>IF($D1927="",0,IF($E1927="",0,IF(VLOOKUP($E1927,paramètres!$E$33:$F$44,2,FALSE)&lt;=VLOOKUP($AF$18,paramètres!$E$33:$F$44,2,FALSE),T1927*$D1927,0)))</f>
        <v>0</v>
      </c>
      <c r="AG1927" s="13">
        <f>IF($D1927="",0,IF($E1927="",0,IF(VLOOKUP($E1927,paramètres!$E$33:$F$44,2,FALSE)&lt;=VLOOKUP($AG$18,paramètres!$E$33:$F$44,2,FALSE),U1927*$D1927,0)))</f>
        <v>0</v>
      </c>
      <c r="AH1927" s="13">
        <f>IF($D1927="",0,IF($E1927="",0,IF(VLOOKUP($E1927,paramètres!$E$33:$F$44,2,FALSE)&lt;=VLOOKUP($AH$18,paramètres!$E$33:$F$44,2,FALSE),V1927*$D1927,0)))</f>
        <v>0</v>
      </c>
      <c r="AI1927" s="13">
        <f>IF($D1927="",0,IF($E1927="",0,IF(VLOOKUP($E1927,paramètres!$E$33:$F$44,2,FALSE)&lt;=VLOOKUP($AI$18,paramètres!$E$33:$F$44,2,FALSE),W1927*$D1927,0)))</f>
        <v>0</v>
      </c>
      <c r="AJ1927" s="13">
        <f>IF($D1927="",0,IF($E1927="",0,IF(VLOOKUP($E1927,paramètres!$E$33:$F$44,2,FALSE)&lt;=VLOOKUP($AJ$18,paramètres!$E$33:$F$44,2,FALSE),X1927*$D1927,0)))</f>
        <v>0</v>
      </c>
      <c r="AK1927" s="13">
        <f>IF($D1927="",0,IF($E1927="",0,IF(VLOOKUP($E1927,paramètres!$E$33:$F$44,2,FALSE)&lt;=VLOOKUP($AK$18,paramètres!$E$33:$F$44,2,FALSE),Y1927*$D1927,0)))</f>
        <v>0</v>
      </c>
      <c r="AL1927" s="13">
        <f>IF($D1927="",0,IF($E1927="",0,IF(VLOOKUP($E1927,paramètres!$E$33:$F$44,2,FALSE)&lt;=VLOOKUP($AL$18,paramètres!$E$33:$F$44,2,FALSE),Z1927*$D1927,0)))</f>
        <v>0</v>
      </c>
      <c r="AM1927" s="13">
        <f>IF($D1927="",0,IF($E1927="",0,IF(VLOOKUP($E1927,paramètres!$E$33:$F$44,2,FALSE)&lt;=VLOOKUP($AM$18,paramètres!$E$33:$F$44,2,FALSE),AA1927*$D1927,0)))</f>
        <v>0</v>
      </c>
      <c r="AN1927" s="154">
        <f>IF($D1927="",0,IF($E1927="",0,IF(VLOOKUP($E1927,paramètres!$E$33:$F$44,2,FALSE)&lt;=VLOOKUP($AN$18,paramètres!$E$33:$F$44,2,FALSE),AB1927*$D1927,0)))</f>
        <v>0</v>
      </c>
      <c r="AO1927" s="149" t="str">
        <f>IF(paramètres!$B$28=1,((SUM(Q1927:Z1927)/1.02)+SUM(AA1927:AB1927))*0.0303/9*COUNT(Q1927:Y1927),IF(paramètres!$B$28=2,(SUM(Q1927:AB1927))*0.0303/9*COUNT(Q1927:Y1927),"Missing Delta option"))</f>
        <v>Missing Delta option</v>
      </c>
      <c r="AP1927" s="13" t="str">
        <f>IF(paramètres!$B$28=1,(((SUM(Q1927:Z1927)/1.02)+SUM(AA1927:AB1927))+((SUM(AC1927:AL1927)/1.02)+SUM(AM1927:AO1927)))*cotpatr,IF(paramètres!$B$28=2,(SUM(Q1927:AO1927)*cotpatr),"Missing Delta Option"))</f>
        <v>Missing Delta Option</v>
      </c>
      <c r="AQ1927" s="13" t="str" cm="1">
        <f t="array" ref="AQ1927">IF(paramètres!$B$28=1,(((SUM(Q1927:Z1927)/1.02)+SUM(AA1927:AB1927))+((SUM(AC1927:AN1927)/1.02)+SUM(AM1927:AN1927)))/12*pécule,IF(paramètres!$B$28=2,SUM(Q1927:AN1927)/12*pécule,"Missing Delta Option"))</f>
        <v>Missing Delta Option</v>
      </c>
      <c r="AR1927" s="132" t="e">
        <f>IF(paramètres!$B$28=1,(((SUM(Q1927:Z1927)/1.02)+SUM(AA1927:AB1927))+((SUM(AC1927:AN1927)/1.02)+SUM(AM1927:AN1927)))+AO1927+AP1927+AQ1927,SUM(Q1927:AN1927)+AO1927+AP1927+AQ1927)</f>
        <v>#VALUE!</v>
      </c>
    </row>
    <row r="1928" spans="1:44" x14ac:dyDescent="0.25">
      <c r="A1928" s="131"/>
      <c r="B1928" s="39"/>
      <c r="C1928" s="39"/>
      <c r="D1928" s="93"/>
      <c r="E1928" s="68"/>
      <c r="F1928" s="40"/>
      <c r="G1928" s="94"/>
      <c r="H1928" s="38"/>
      <c r="I1928" s="95"/>
      <c r="J1928" s="40"/>
      <c r="K1928" s="38"/>
      <c r="L1928" s="95"/>
      <c r="M1928" s="40"/>
      <c r="N1928" s="38"/>
      <c r="O1928" s="95"/>
      <c r="P1928" s="68"/>
      <c r="Q1928" s="226"/>
      <c r="R1928" s="227"/>
      <c r="S1928" s="227"/>
      <c r="T1928" s="227"/>
      <c r="U1928" s="227"/>
      <c r="V1928" s="227"/>
      <c r="W1928" s="227"/>
      <c r="X1928" s="227"/>
      <c r="Y1928" s="227"/>
      <c r="Z1928" s="227"/>
      <c r="AA1928" s="227"/>
      <c r="AB1928" s="228"/>
      <c r="AC1928" s="149">
        <f>IF($D1928="",0,IF($E1928="",0,IF(VLOOKUP($E1928,paramètres!$E$33:$F$44,2,FALSE)&lt;=VLOOKUP($AC$18,paramètres!$E$33:$F$44,2,FALSE),Q1928*$D1928,0)))</f>
        <v>0</v>
      </c>
      <c r="AD1928" s="13">
        <f>IF($D1928="",0,IF($E1928="",0,IF(VLOOKUP($E1928,paramètres!$E$33:$F$44,2,FALSE)&lt;=VLOOKUP($AD$18,paramètres!$E$33:$F$44,2,FALSE),R1928*$D1928,0)))</f>
        <v>0</v>
      </c>
      <c r="AE1928" s="13">
        <f>IF($D1928="",0,IF($E1928="",0,IF(VLOOKUP($E1928,paramètres!$E$33:$F$44,2,FALSE)&lt;=VLOOKUP($AE$18,paramètres!$E$33:$F$44,2,FALSE),S1928*$D1928,0)))</f>
        <v>0</v>
      </c>
      <c r="AF1928" s="13">
        <f>IF($D1928="",0,IF($E1928="",0,IF(VLOOKUP($E1928,paramètres!$E$33:$F$44,2,FALSE)&lt;=VLOOKUP($AF$18,paramètres!$E$33:$F$44,2,FALSE),T1928*$D1928,0)))</f>
        <v>0</v>
      </c>
      <c r="AG1928" s="13">
        <f>IF($D1928="",0,IF($E1928="",0,IF(VLOOKUP($E1928,paramètres!$E$33:$F$44,2,FALSE)&lt;=VLOOKUP($AG$18,paramètres!$E$33:$F$44,2,FALSE),U1928*$D1928,0)))</f>
        <v>0</v>
      </c>
      <c r="AH1928" s="13">
        <f>IF($D1928="",0,IF($E1928="",0,IF(VLOOKUP($E1928,paramètres!$E$33:$F$44,2,FALSE)&lt;=VLOOKUP($AH$18,paramètres!$E$33:$F$44,2,FALSE),V1928*$D1928,0)))</f>
        <v>0</v>
      </c>
      <c r="AI1928" s="13">
        <f>IF($D1928="",0,IF($E1928="",0,IF(VLOOKUP($E1928,paramètres!$E$33:$F$44,2,FALSE)&lt;=VLOOKUP($AI$18,paramètres!$E$33:$F$44,2,FALSE),W1928*$D1928,0)))</f>
        <v>0</v>
      </c>
      <c r="AJ1928" s="13">
        <f>IF($D1928="",0,IF($E1928="",0,IF(VLOOKUP($E1928,paramètres!$E$33:$F$44,2,FALSE)&lt;=VLOOKUP($AJ$18,paramètres!$E$33:$F$44,2,FALSE),X1928*$D1928,0)))</f>
        <v>0</v>
      </c>
      <c r="AK1928" s="13">
        <f>IF($D1928="",0,IF($E1928="",0,IF(VLOOKUP($E1928,paramètres!$E$33:$F$44,2,FALSE)&lt;=VLOOKUP($AK$18,paramètres!$E$33:$F$44,2,FALSE),Y1928*$D1928,0)))</f>
        <v>0</v>
      </c>
      <c r="AL1928" s="13">
        <f>IF($D1928="",0,IF($E1928="",0,IF(VLOOKUP($E1928,paramètres!$E$33:$F$44,2,FALSE)&lt;=VLOOKUP($AL$18,paramètres!$E$33:$F$44,2,FALSE),Z1928*$D1928,0)))</f>
        <v>0</v>
      </c>
      <c r="AM1928" s="13">
        <f>IF($D1928="",0,IF($E1928="",0,IF(VLOOKUP($E1928,paramètres!$E$33:$F$44,2,FALSE)&lt;=VLOOKUP($AM$18,paramètres!$E$33:$F$44,2,FALSE),AA1928*$D1928,0)))</f>
        <v>0</v>
      </c>
      <c r="AN1928" s="154">
        <f>IF($D1928="",0,IF($E1928="",0,IF(VLOOKUP($E1928,paramètres!$E$33:$F$44,2,FALSE)&lt;=VLOOKUP($AN$18,paramètres!$E$33:$F$44,2,FALSE),AB1928*$D1928,0)))</f>
        <v>0</v>
      </c>
      <c r="AO1928" s="149" t="str">
        <f>IF(paramètres!$B$28=1,((SUM(Q1928:Z1928)/1.02)+SUM(AA1928:AB1928))*0.0303/9*COUNT(Q1928:Y1928),IF(paramètres!$B$28=2,(SUM(Q1928:AB1928))*0.0303/9*COUNT(Q1928:Y1928),"Missing Delta option"))</f>
        <v>Missing Delta option</v>
      </c>
      <c r="AP1928" s="13" t="str">
        <f>IF(paramètres!$B$28=1,(((SUM(Q1928:Z1928)/1.02)+SUM(AA1928:AB1928))+((SUM(AC1928:AL1928)/1.02)+SUM(AM1928:AO1928)))*cotpatr,IF(paramètres!$B$28=2,(SUM(Q1928:AO1928)*cotpatr),"Missing Delta Option"))</f>
        <v>Missing Delta Option</v>
      </c>
      <c r="AQ1928" s="13" t="str" cm="1">
        <f t="array" ref="AQ1928">IF(paramètres!$B$28=1,(((SUM(Q1928:Z1928)/1.02)+SUM(AA1928:AB1928))+((SUM(AC1928:AN1928)/1.02)+SUM(AM1928:AN1928)))/12*pécule,IF(paramètres!$B$28=2,SUM(Q1928:AN1928)/12*pécule,"Missing Delta Option"))</f>
        <v>Missing Delta Option</v>
      </c>
      <c r="AR1928" s="132" t="e">
        <f>IF(paramètres!$B$28=1,(((SUM(Q1928:Z1928)/1.02)+SUM(AA1928:AB1928))+((SUM(AC1928:AN1928)/1.02)+SUM(AM1928:AN1928)))+AO1928+AP1928+AQ1928,SUM(Q1928:AN1928)+AO1928+AP1928+AQ1928)</f>
        <v>#VALUE!</v>
      </c>
    </row>
    <row r="1929" spans="1:44" x14ac:dyDescent="0.25">
      <c r="A1929" s="131"/>
      <c r="B1929" s="39"/>
      <c r="C1929" s="39"/>
      <c r="D1929" s="93"/>
      <c r="E1929" s="68"/>
      <c r="F1929" s="40"/>
      <c r="G1929" s="94"/>
      <c r="H1929" s="38"/>
      <c r="I1929" s="95"/>
      <c r="J1929" s="40"/>
      <c r="K1929" s="38"/>
      <c r="L1929" s="95"/>
      <c r="M1929" s="40"/>
      <c r="N1929" s="38"/>
      <c r="O1929" s="95"/>
      <c r="P1929" s="68"/>
      <c r="Q1929" s="226"/>
      <c r="R1929" s="227"/>
      <c r="S1929" s="227"/>
      <c r="T1929" s="227"/>
      <c r="U1929" s="227"/>
      <c r="V1929" s="227"/>
      <c r="W1929" s="227"/>
      <c r="X1929" s="227"/>
      <c r="Y1929" s="227"/>
      <c r="Z1929" s="227"/>
      <c r="AA1929" s="227"/>
      <c r="AB1929" s="228"/>
      <c r="AC1929" s="149">
        <f>IF($D1929="",0,IF($E1929="",0,IF(VLOOKUP($E1929,paramètres!$E$33:$F$44,2,FALSE)&lt;=VLOOKUP($AC$18,paramètres!$E$33:$F$44,2,FALSE),Q1929*$D1929,0)))</f>
        <v>0</v>
      </c>
      <c r="AD1929" s="13">
        <f>IF($D1929="",0,IF($E1929="",0,IF(VLOOKUP($E1929,paramètres!$E$33:$F$44,2,FALSE)&lt;=VLOOKUP($AD$18,paramètres!$E$33:$F$44,2,FALSE),R1929*$D1929,0)))</f>
        <v>0</v>
      </c>
      <c r="AE1929" s="13">
        <f>IF($D1929="",0,IF($E1929="",0,IF(VLOOKUP($E1929,paramètres!$E$33:$F$44,2,FALSE)&lt;=VLOOKUP($AE$18,paramètres!$E$33:$F$44,2,FALSE),S1929*$D1929,0)))</f>
        <v>0</v>
      </c>
      <c r="AF1929" s="13">
        <f>IF($D1929="",0,IF($E1929="",0,IF(VLOOKUP($E1929,paramètres!$E$33:$F$44,2,FALSE)&lt;=VLOOKUP($AF$18,paramètres!$E$33:$F$44,2,FALSE),T1929*$D1929,0)))</f>
        <v>0</v>
      </c>
      <c r="AG1929" s="13">
        <f>IF($D1929="",0,IF($E1929="",0,IF(VLOOKUP($E1929,paramètres!$E$33:$F$44,2,FALSE)&lt;=VLOOKUP($AG$18,paramètres!$E$33:$F$44,2,FALSE),U1929*$D1929,0)))</f>
        <v>0</v>
      </c>
      <c r="AH1929" s="13">
        <f>IF($D1929="",0,IF($E1929="",0,IF(VLOOKUP($E1929,paramètres!$E$33:$F$44,2,FALSE)&lt;=VLOOKUP($AH$18,paramètres!$E$33:$F$44,2,FALSE),V1929*$D1929,0)))</f>
        <v>0</v>
      </c>
      <c r="AI1929" s="13">
        <f>IF($D1929="",0,IF($E1929="",0,IF(VLOOKUP($E1929,paramètres!$E$33:$F$44,2,FALSE)&lt;=VLOOKUP($AI$18,paramètres!$E$33:$F$44,2,FALSE),W1929*$D1929,0)))</f>
        <v>0</v>
      </c>
      <c r="AJ1929" s="13">
        <f>IF($D1929="",0,IF($E1929="",0,IF(VLOOKUP($E1929,paramètres!$E$33:$F$44,2,FALSE)&lt;=VLOOKUP($AJ$18,paramètres!$E$33:$F$44,2,FALSE),X1929*$D1929,0)))</f>
        <v>0</v>
      </c>
      <c r="AK1929" s="13">
        <f>IF($D1929="",0,IF($E1929="",0,IF(VLOOKUP($E1929,paramètres!$E$33:$F$44,2,FALSE)&lt;=VLOOKUP($AK$18,paramètres!$E$33:$F$44,2,FALSE),Y1929*$D1929,0)))</f>
        <v>0</v>
      </c>
      <c r="AL1929" s="13">
        <f>IF($D1929="",0,IF($E1929="",0,IF(VLOOKUP($E1929,paramètres!$E$33:$F$44,2,FALSE)&lt;=VLOOKUP($AL$18,paramètres!$E$33:$F$44,2,FALSE),Z1929*$D1929,0)))</f>
        <v>0</v>
      </c>
      <c r="AM1929" s="13">
        <f>IF($D1929="",0,IF($E1929="",0,IF(VLOOKUP($E1929,paramètres!$E$33:$F$44,2,FALSE)&lt;=VLOOKUP($AM$18,paramètres!$E$33:$F$44,2,FALSE),AA1929*$D1929,0)))</f>
        <v>0</v>
      </c>
      <c r="AN1929" s="154">
        <f>IF($D1929="",0,IF($E1929="",0,IF(VLOOKUP($E1929,paramètres!$E$33:$F$44,2,FALSE)&lt;=VLOOKUP($AN$18,paramètres!$E$33:$F$44,2,FALSE),AB1929*$D1929,0)))</f>
        <v>0</v>
      </c>
      <c r="AO1929" s="149" t="str">
        <f>IF(paramètres!$B$28=1,((SUM(Q1929:Z1929)/1.02)+SUM(AA1929:AB1929))*0.0303/9*COUNT(Q1929:Y1929),IF(paramètres!$B$28=2,(SUM(Q1929:AB1929))*0.0303/9*COUNT(Q1929:Y1929),"Missing Delta option"))</f>
        <v>Missing Delta option</v>
      </c>
      <c r="AP1929" s="13" t="str">
        <f>IF(paramètres!$B$28=1,(((SUM(Q1929:Z1929)/1.02)+SUM(AA1929:AB1929))+((SUM(AC1929:AL1929)/1.02)+SUM(AM1929:AO1929)))*cotpatr,IF(paramètres!$B$28=2,(SUM(Q1929:AO1929)*cotpatr),"Missing Delta Option"))</f>
        <v>Missing Delta Option</v>
      </c>
      <c r="AQ1929" s="13" t="str" cm="1">
        <f t="array" ref="AQ1929">IF(paramètres!$B$28=1,(((SUM(Q1929:Z1929)/1.02)+SUM(AA1929:AB1929))+((SUM(AC1929:AN1929)/1.02)+SUM(AM1929:AN1929)))/12*pécule,IF(paramètres!$B$28=2,SUM(Q1929:AN1929)/12*pécule,"Missing Delta Option"))</f>
        <v>Missing Delta Option</v>
      </c>
      <c r="AR1929" s="132" t="e">
        <f>IF(paramètres!$B$28=1,(((SUM(Q1929:Z1929)/1.02)+SUM(AA1929:AB1929))+((SUM(AC1929:AN1929)/1.02)+SUM(AM1929:AN1929)))+AO1929+AP1929+AQ1929,SUM(Q1929:AN1929)+AO1929+AP1929+AQ1929)</f>
        <v>#VALUE!</v>
      </c>
    </row>
    <row r="1930" spans="1:44" x14ac:dyDescent="0.25">
      <c r="A1930" s="131"/>
      <c r="B1930" s="39"/>
      <c r="C1930" s="39"/>
      <c r="D1930" s="93"/>
      <c r="E1930" s="68"/>
      <c r="F1930" s="40"/>
      <c r="G1930" s="94"/>
      <c r="H1930" s="38"/>
      <c r="I1930" s="95"/>
      <c r="J1930" s="40"/>
      <c r="K1930" s="38"/>
      <c r="L1930" s="95"/>
      <c r="M1930" s="40"/>
      <c r="N1930" s="38"/>
      <c r="O1930" s="95"/>
      <c r="P1930" s="68"/>
      <c r="Q1930" s="226"/>
      <c r="R1930" s="227"/>
      <c r="S1930" s="227"/>
      <c r="T1930" s="227"/>
      <c r="U1930" s="227"/>
      <c r="V1930" s="227"/>
      <c r="W1930" s="227"/>
      <c r="X1930" s="227"/>
      <c r="Y1930" s="227"/>
      <c r="Z1930" s="227"/>
      <c r="AA1930" s="227"/>
      <c r="AB1930" s="228"/>
      <c r="AC1930" s="149">
        <f>IF($D1930="",0,IF($E1930="",0,IF(VLOOKUP($E1930,paramètres!$E$33:$F$44,2,FALSE)&lt;=VLOOKUP($AC$18,paramètres!$E$33:$F$44,2,FALSE),Q1930*$D1930,0)))</f>
        <v>0</v>
      </c>
      <c r="AD1930" s="13">
        <f>IF($D1930="",0,IF($E1930="",0,IF(VLOOKUP($E1930,paramètres!$E$33:$F$44,2,FALSE)&lt;=VLOOKUP($AD$18,paramètres!$E$33:$F$44,2,FALSE),R1930*$D1930,0)))</f>
        <v>0</v>
      </c>
      <c r="AE1930" s="13">
        <f>IF($D1930="",0,IF($E1930="",0,IF(VLOOKUP($E1930,paramètres!$E$33:$F$44,2,FALSE)&lt;=VLOOKUP($AE$18,paramètres!$E$33:$F$44,2,FALSE),S1930*$D1930,0)))</f>
        <v>0</v>
      </c>
      <c r="AF1930" s="13">
        <f>IF($D1930="",0,IF($E1930="",0,IF(VLOOKUP($E1930,paramètres!$E$33:$F$44,2,FALSE)&lt;=VLOOKUP($AF$18,paramètres!$E$33:$F$44,2,FALSE),T1930*$D1930,0)))</f>
        <v>0</v>
      </c>
      <c r="AG1930" s="13">
        <f>IF($D1930="",0,IF($E1930="",0,IF(VLOOKUP($E1930,paramètres!$E$33:$F$44,2,FALSE)&lt;=VLOOKUP($AG$18,paramètres!$E$33:$F$44,2,FALSE),U1930*$D1930,0)))</f>
        <v>0</v>
      </c>
      <c r="AH1930" s="13">
        <f>IF($D1930="",0,IF($E1930="",0,IF(VLOOKUP($E1930,paramètres!$E$33:$F$44,2,FALSE)&lt;=VLOOKUP($AH$18,paramètres!$E$33:$F$44,2,FALSE),V1930*$D1930,0)))</f>
        <v>0</v>
      </c>
      <c r="AI1930" s="13">
        <f>IF($D1930="",0,IF($E1930="",0,IF(VLOOKUP($E1930,paramètres!$E$33:$F$44,2,FALSE)&lt;=VLOOKUP($AI$18,paramètres!$E$33:$F$44,2,FALSE),W1930*$D1930,0)))</f>
        <v>0</v>
      </c>
      <c r="AJ1930" s="13">
        <f>IF($D1930="",0,IF($E1930="",0,IF(VLOOKUP($E1930,paramètres!$E$33:$F$44,2,FALSE)&lt;=VLOOKUP($AJ$18,paramètres!$E$33:$F$44,2,FALSE),X1930*$D1930,0)))</f>
        <v>0</v>
      </c>
      <c r="AK1930" s="13">
        <f>IF($D1930="",0,IF($E1930="",0,IF(VLOOKUP($E1930,paramètres!$E$33:$F$44,2,FALSE)&lt;=VLOOKUP($AK$18,paramètres!$E$33:$F$44,2,FALSE),Y1930*$D1930,0)))</f>
        <v>0</v>
      </c>
      <c r="AL1930" s="13">
        <f>IF($D1930="",0,IF($E1930="",0,IF(VLOOKUP($E1930,paramètres!$E$33:$F$44,2,FALSE)&lt;=VLOOKUP($AL$18,paramètres!$E$33:$F$44,2,FALSE),Z1930*$D1930,0)))</f>
        <v>0</v>
      </c>
      <c r="AM1930" s="13">
        <f>IF($D1930="",0,IF($E1930="",0,IF(VLOOKUP($E1930,paramètres!$E$33:$F$44,2,FALSE)&lt;=VLOOKUP($AM$18,paramètres!$E$33:$F$44,2,FALSE),AA1930*$D1930,0)))</f>
        <v>0</v>
      </c>
      <c r="AN1930" s="154">
        <f>IF($D1930="",0,IF($E1930="",0,IF(VLOOKUP($E1930,paramètres!$E$33:$F$44,2,FALSE)&lt;=VLOOKUP($AN$18,paramètres!$E$33:$F$44,2,FALSE),AB1930*$D1930,0)))</f>
        <v>0</v>
      </c>
      <c r="AO1930" s="149" t="str">
        <f>IF(paramètres!$B$28=1,((SUM(Q1930:Z1930)/1.02)+SUM(AA1930:AB1930))*0.0303/9*COUNT(Q1930:Y1930),IF(paramètres!$B$28=2,(SUM(Q1930:AB1930))*0.0303/9*COUNT(Q1930:Y1930),"Missing Delta option"))</f>
        <v>Missing Delta option</v>
      </c>
      <c r="AP1930" s="13" t="str">
        <f>IF(paramètres!$B$28=1,(((SUM(Q1930:Z1930)/1.02)+SUM(AA1930:AB1930))+((SUM(AC1930:AL1930)/1.02)+SUM(AM1930:AO1930)))*cotpatr,IF(paramètres!$B$28=2,(SUM(Q1930:AO1930)*cotpatr),"Missing Delta Option"))</f>
        <v>Missing Delta Option</v>
      </c>
      <c r="AQ1930" s="13" t="str" cm="1">
        <f t="array" ref="AQ1930">IF(paramètres!$B$28=1,(((SUM(Q1930:Z1930)/1.02)+SUM(AA1930:AB1930))+((SUM(AC1930:AN1930)/1.02)+SUM(AM1930:AN1930)))/12*pécule,IF(paramètres!$B$28=2,SUM(Q1930:AN1930)/12*pécule,"Missing Delta Option"))</f>
        <v>Missing Delta Option</v>
      </c>
      <c r="AR1930" s="132" t="e">
        <f>IF(paramètres!$B$28=1,(((SUM(Q1930:Z1930)/1.02)+SUM(AA1930:AB1930))+((SUM(AC1930:AN1930)/1.02)+SUM(AM1930:AN1930)))+AO1930+AP1930+AQ1930,SUM(Q1930:AN1930)+AO1930+AP1930+AQ1930)</f>
        <v>#VALUE!</v>
      </c>
    </row>
    <row r="1931" spans="1:44" x14ac:dyDescent="0.25">
      <c r="A1931" s="131"/>
      <c r="B1931" s="39"/>
      <c r="C1931" s="39"/>
      <c r="D1931" s="93"/>
      <c r="E1931" s="68"/>
      <c r="F1931" s="40"/>
      <c r="G1931" s="94"/>
      <c r="H1931" s="38"/>
      <c r="I1931" s="95"/>
      <c r="J1931" s="40"/>
      <c r="K1931" s="38"/>
      <c r="L1931" s="95"/>
      <c r="M1931" s="40"/>
      <c r="N1931" s="38"/>
      <c r="O1931" s="95"/>
      <c r="P1931" s="68"/>
      <c r="Q1931" s="226"/>
      <c r="R1931" s="227"/>
      <c r="S1931" s="227"/>
      <c r="T1931" s="227"/>
      <c r="U1931" s="227"/>
      <c r="V1931" s="227"/>
      <c r="W1931" s="227"/>
      <c r="X1931" s="227"/>
      <c r="Y1931" s="227"/>
      <c r="Z1931" s="227"/>
      <c r="AA1931" s="227"/>
      <c r="AB1931" s="228"/>
      <c r="AC1931" s="149">
        <f>IF($D1931="",0,IF($E1931="",0,IF(VLOOKUP($E1931,paramètres!$E$33:$F$44,2,FALSE)&lt;=VLOOKUP($AC$18,paramètres!$E$33:$F$44,2,FALSE),Q1931*$D1931,0)))</f>
        <v>0</v>
      </c>
      <c r="AD1931" s="13">
        <f>IF($D1931="",0,IF($E1931="",0,IF(VLOOKUP($E1931,paramètres!$E$33:$F$44,2,FALSE)&lt;=VLOOKUP($AD$18,paramètres!$E$33:$F$44,2,FALSE),R1931*$D1931,0)))</f>
        <v>0</v>
      </c>
      <c r="AE1931" s="13">
        <f>IF($D1931="",0,IF($E1931="",0,IF(VLOOKUP($E1931,paramètres!$E$33:$F$44,2,FALSE)&lt;=VLOOKUP($AE$18,paramètres!$E$33:$F$44,2,FALSE),S1931*$D1931,0)))</f>
        <v>0</v>
      </c>
      <c r="AF1931" s="13">
        <f>IF($D1931="",0,IF($E1931="",0,IF(VLOOKUP($E1931,paramètres!$E$33:$F$44,2,FALSE)&lt;=VLOOKUP($AF$18,paramètres!$E$33:$F$44,2,FALSE),T1931*$D1931,0)))</f>
        <v>0</v>
      </c>
      <c r="AG1931" s="13">
        <f>IF($D1931="",0,IF($E1931="",0,IF(VLOOKUP($E1931,paramètres!$E$33:$F$44,2,FALSE)&lt;=VLOOKUP($AG$18,paramètres!$E$33:$F$44,2,FALSE),U1931*$D1931,0)))</f>
        <v>0</v>
      </c>
      <c r="AH1931" s="13">
        <f>IF($D1931="",0,IF($E1931="",0,IF(VLOOKUP($E1931,paramètres!$E$33:$F$44,2,FALSE)&lt;=VLOOKUP($AH$18,paramètres!$E$33:$F$44,2,FALSE),V1931*$D1931,0)))</f>
        <v>0</v>
      </c>
      <c r="AI1931" s="13">
        <f>IF($D1931="",0,IF($E1931="",0,IF(VLOOKUP($E1931,paramètres!$E$33:$F$44,2,FALSE)&lt;=VLOOKUP($AI$18,paramètres!$E$33:$F$44,2,FALSE),W1931*$D1931,0)))</f>
        <v>0</v>
      </c>
      <c r="AJ1931" s="13">
        <f>IF($D1931="",0,IF($E1931="",0,IF(VLOOKUP($E1931,paramètres!$E$33:$F$44,2,FALSE)&lt;=VLOOKUP($AJ$18,paramètres!$E$33:$F$44,2,FALSE),X1931*$D1931,0)))</f>
        <v>0</v>
      </c>
      <c r="AK1931" s="13">
        <f>IF($D1931="",0,IF($E1931="",0,IF(VLOOKUP($E1931,paramètres!$E$33:$F$44,2,FALSE)&lt;=VLOOKUP($AK$18,paramètres!$E$33:$F$44,2,FALSE),Y1931*$D1931,0)))</f>
        <v>0</v>
      </c>
      <c r="AL1931" s="13">
        <f>IF($D1931="",0,IF($E1931="",0,IF(VLOOKUP($E1931,paramètres!$E$33:$F$44,2,FALSE)&lt;=VLOOKUP($AL$18,paramètres!$E$33:$F$44,2,FALSE),Z1931*$D1931,0)))</f>
        <v>0</v>
      </c>
      <c r="AM1931" s="13">
        <f>IF($D1931="",0,IF($E1931="",0,IF(VLOOKUP($E1931,paramètres!$E$33:$F$44,2,FALSE)&lt;=VLOOKUP($AM$18,paramètres!$E$33:$F$44,2,FALSE),AA1931*$D1931,0)))</f>
        <v>0</v>
      </c>
      <c r="AN1931" s="154">
        <f>IF($D1931="",0,IF($E1931="",0,IF(VLOOKUP($E1931,paramètres!$E$33:$F$44,2,FALSE)&lt;=VLOOKUP($AN$18,paramètres!$E$33:$F$44,2,FALSE),AB1931*$D1931,0)))</f>
        <v>0</v>
      </c>
      <c r="AO1931" s="149" t="str">
        <f>IF(paramètres!$B$28=1,((SUM(Q1931:Z1931)/1.02)+SUM(AA1931:AB1931))*0.0303/9*COUNT(Q1931:Y1931),IF(paramètres!$B$28=2,(SUM(Q1931:AB1931))*0.0303/9*COUNT(Q1931:Y1931),"Missing Delta option"))</f>
        <v>Missing Delta option</v>
      </c>
      <c r="AP1931" s="13" t="str">
        <f>IF(paramètres!$B$28=1,(((SUM(Q1931:Z1931)/1.02)+SUM(AA1931:AB1931))+((SUM(AC1931:AL1931)/1.02)+SUM(AM1931:AO1931)))*cotpatr,IF(paramètres!$B$28=2,(SUM(Q1931:AO1931)*cotpatr),"Missing Delta Option"))</f>
        <v>Missing Delta Option</v>
      </c>
      <c r="AQ1931" s="13" t="str" cm="1">
        <f t="array" ref="AQ1931">IF(paramètres!$B$28=1,(((SUM(Q1931:Z1931)/1.02)+SUM(AA1931:AB1931))+((SUM(AC1931:AN1931)/1.02)+SUM(AM1931:AN1931)))/12*pécule,IF(paramètres!$B$28=2,SUM(Q1931:AN1931)/12*pécule,"Missing Delta Option"))</f>
        <v>Missing Delta Option</v>
      </c>
      <c r="AR1931" s="132" t="e">
        <f>IF(paramètres!$B$28=1,(((SUM(Q1931:Z1931)/1.02)+SUM(AA1931:AB1931))+((SUM(AC1931:AN1931)/1.02)+SUM(AM1931:AN1931)))+AO1931+AP1931+AQ1931,SUM(Q1931:AN1931)+AO1931+AP1931+AQ1931)</f>
        <v>#VALUE!</v>
      </c>
    </row>
    <row r="1932" spans="1:44" x14ac:dyDescent="0.25">
      <c r="A1932" s="131"/>
      <c r="B1932" s="39"/>
      <c r="C1932" s="39"/>
      <c r="D1932" s="93"/>
      <c r="E1932" s="68"/>
      <c r="F1932" s="40"/>
      <c r="G1932" s="94"/>
      <c r="H1932" s="38"/>
      <c r="I1932" s="95"/>
      <c r="J1932" s="40"/>
      <c r="K1932" s="38"/>
      <c r="L1932" s="95"/>
      <c r="M1932" s="40"/>
      <c r="N1932" s="38"/>
      <c r="O1932" s="95"/>
      <c r="P1932" s="68"/>
      <c r="Q1932" s="226"/>
      <c r="R1932" s="227"/>
      <c r="S1932" s="227"/>
      <c r="T1932" s="227"/>
      <c r="U1932" s="227"/>
      <c r="V1932" s="227"/>
      <c r="W1932" s="227"/>
      <c r="X1932" s="227"/>
      <c r="Y1932" s="227"/>
      <c r="Z1932" s="227"/>
      <c r="AA1932" s="227"/>
      <c r="AB1932" s="228"/>
      <c r="AC1932" s="149">
        <f>IF($D1932="",0,IF($E1932="",0,IF(VLOOKUP($E1932,paramètres!$E$33:$F$44,2,FALSE)&lt;=VLOOKUP($AC$18,paramètres!$E$33:$F$44,2,FALSE),Q1932*$D1932,0)))</f>
        <v>0</v>
      </c>
      <c r="AD1932" s="13">
        <f>IF($D1932="",0,IF($E1932="",0,IF(VLOOKUP($E1932,paramètres!$E$33:$F$44,2,FALSE)&lt;=VLOOKUP($AD$18,paramètres!$E$33:$F$44,2,FALSE),R1932*$D1932,0)))</f>
        <v>0</v>
      </c>
      <c r="AE1932" s="13">
        <f>IF($D1932="",0,IF($E1932="",0,IF(VLOOKUP($E1932,paramètres!$E$33:$F$44,2,FALSE)&lt;=VLOOKUP($AE$18,paramètres!$E$33:$F$44,2,FALSE),S1932*$D1932,0)))</f>
        <v>0</v>
      </c>
      <c r="AF1932" s="13">
        <f>IF($D1932="",0,IF($E1932="",0,IF(VLOOKUP($E1932,paramètres!$E$33:$F$44,2,FALSE)&lt;=VLOOKUP($AF$18,paramètres!$E$33:$F$44,2,FALSE),T1932*$D1932,0)))</f>
        <v>0</v>
      </c>
      <c r="AG1932" s="13">
        <f>IF($D1932="",0,IF($E1932="",0,IF(VLOOKUP($E1932,paramètres!$E$33:$F$44,2,FALSE)&lt;=VLOOKUP($AG$18,paramètres!$E$33:$F$44,2,FALSE),U1932*$D1932,0)))</f>
        <v>0</v>
      </c>
      <c r="AH1932" s="13">
        <f>IF($D1932="",0,IF($E1932="",0,IF(VLOOKUP($E1932,paramètres!$E$33:$F$44,2,FALSE)&lt;=VLOOKUP($AH$18,paramètres!$E$33:$F$44,2,FALSE),V1932*$D1932,0)))</f>
        <v>0</v>
      </c>
      <c r="AI1932" s="13">
        <f>IF($D1932="",0,IF($E1932="",0,IF(VLOOKUP($E1932,paramètres!$E$33:$F$44,2,FALSE)&lt;=VLOOKUP($AI$18,paramètres!$E$33:$F$44,2,FALSE),W1932*$D1932,0)))</f>
        <v>0</v>
      </c>
      <c r="AJ1932" s="13">
        <f>IF($D1932="",0,IF($E1932="",0,IF(VLOOKUP($E1932,paramètres!$E$33:$F$44,2,FALSE)&lt;=VLOOKUP($AJ$18,paramètres!$E$33:$F$44,2,FALSE),X1932*$D1932,0)))</f>
        <v>0</v>
      </c>
      <c r="AK1932" s="13">
        <f>IF($D1932="",0,IF($E1932="",0,IF(VLOOKUP($E1932,paramètres!$E$33:$F$44,2,FALSE)&lt;=VLOOKUP($AK$18,paramètres!$E$33:$F$44,2,FALSE),Y1932*$D1932,0)))</f>
        <v>0</v>
      </c>
      <c r="AL1932" s="13">
        <f>IF($D1932="",0,IF($E1932="",0,IF(VLOOKUP($E1932,paramètres!$E$33:$F$44,2,FALSE)&lt;=VLOOKUP($AL$18,paramètres!$E$33:$F$44,2,FALSE),Z1932*$D1932,0)))</f>
        <v>0</v>
      </c>
      <c r="AM1932" s="13">
        <f>IF($D1932="",0,IF($E1932="",0,IF(VLOOKUP($E1932,paramètres!$E$33:$F$44,2,FALSE)&lt;=VLOOKUP($AM$18,paramètres!$E$33:$F$44,2,FALSE),AA1932*$D1932,0)))</f>
        <v>0</v>
      </c>
      <c r="AN1932" s="154">
        <f>IF($D1932="",0,IF($E1932="",0,IF(VLOOKUP($E1932,paramètres!$E$33:$F$44,2,FALSE)&lt;=VLOOKUP($AN$18,paramètres!$E$33:$F$44,2,FALSE),AB1932*$D1932,0)))</f>
        <v>0</v>
      </c>
      <c r="AO1932" s="149" t="str">
        <f>IF(paramètres!$B$28=1,((SUM(Q1932:Z1932)/1.02)+SUM(AA1932:AB1932))*0.0303/9*COUNT(Q1932:Y1932),IF(paramètres!$B$28=2,(SUM(Q1932:AB1932))*0.0303/9*COUNT(Q1932:Y1932),"Missing Delta option"))</f>
        <v>Missing Delta option</v>
      </c>
      <c r="AP1932" s="13" t="str">
        <f>IF(paramètres!$B$28=1,(((SUM(Q1932:Z1932)/1.02)+SUM(AA1932:AB1932))+((SUM(AC1932:AL1932)/1.02)+SUM(AM1932:AO1932)))*cotpatr,IF(paramètres!$B$28=2,(SUM(Q1932:AO1932)*cotpatr),"Missing Delta Option"))</f>
        <v>Missing Delta Option</v>
      </c>
      <c r="AQ1932" s="13" t="str" cm="1">
        <f t="array" ref="AQ1932">IF(paramètres!$B$28=1,(((SUM(Q1932:Z1932)/1.02)+SUM(AA1932:AB1932))+((SUM(AC1932:AN1932)/1.02)+SUM(AM1932:AN1932)))/12*pécule,IF(paramètres!$B$28=2,SUM(Q1932:AN1932)/12*pécule,"Missing Delta Option"))</f>
        <v>Missing Delta Option</v>
      </c>
      <c r="AR1932" s="132" t="e">
        <f>IF(paramètres!$B$28=1,(((SUM(Q1932:Z1932)/1.02)+SUM(AA1932:AB1932))+((SUM(AC1932:AN1932)/1.02)+SUM(AM1932:AN1932)))+AO1932+AP1932+AQ1932,SUM(Q1932:AN1932)+AO1932+AP1932+AQ1932)</f>
        <v>#VALUE!</v>
      </c>
    </row>
    <row r="1933" spans="1:44" x14ac:dyDescent="0.25">
      <c r="A1933" s="131"/>
      <c r="B1933" s="39"/>
      <c r="C1933" s="39"/>
      <c r="D1933" s="93"/>
      <c r="E1933" s="68"/>
      <c r="F1933" s="40"/>
      <c r="G1933" s="94"/>
      <c r="H1933" s="38"/>
      <c r="I1933" s="95"/>
      <c r="J1933" s="40"/>
      <c r="K1933" s="38"/>
      <c r="L1933" s="95"/>
      <c r="M1933" s="40"/>
      <c r="N1933" s="38"/>
      <c r="O1933" s="95"/>
      <c r="P1933" s="68"/>
      <c r="Q1933" s="226"/>
      <c r="R1933" s="227"/>
      <c r="S1933" s="227"/>
      <c r="T1933" s="227"/>
      <c r="U1933" s="227"/>
      <c r="V1933" s="227"/>
      <c r="W1933" s="227"/>
      <c r="X1933" s="227"/>
      <c r="Y1933" s="227"/>
      <c r="Z1933" s="227"/>
      <c r="AA1933" s="227"/>
      <c r="AB1933" s="228"/>
      <c r="AC1933" s="149">
        <f>IF($D1933="",0,IF($E1933="",0,IF(VLOOKUP($E1933,paramètres!$E$33:$F$44,2,FALSE)&lt;=VLOOKUP($AC$18,paramètres!$E$33:$F$44,2,FALSE),Q1933*$D1933,0)))</f>
        <v>0</v>
      </c>
      <c r="AD1933" s="13">
        <f>IF($D1933="",0,IF($E1933="",0,IF(VLOOKUP($E1933,paramètres!$E$33:$F$44,2,FALSE)&lt;=VLOOKUP($AD$18,paramètres!$E$33:$F$44,2,FALSE),R1933*$D1933,0)))</f>
        <v>0</v>
      </c>
      <c r="AE1933" s="13">
        <f>IF($D1933="",0,IF($E1933="",0,IF(VLOOKUP($E1933,paramètres!$E$33:$F$44,2,FALSE)&lt;=VLOOKUP($AE$18,paramètres!$E$33:$F$44,2,FALSE),S1933*$D1933,0)))</f>
        <v>0</v>
      </c>
      <c r="AF1933" s="13">
        <f>IF($D1933="",0,IF($E1933="",0,IF(VLOOKUP($E1933,paramètres!$E$33:$F$44,2,FALSE)&lt;=VLOOKUP($AF$18,paramètres!$E$33:$F$44,2,FALSE),T1933*$D1933,0)))</f>
        <v>0</v>
      </c>
      <c r="AG1933" s="13">
        <f>IF($D1933="",0,IF($E1933="",0,IF(VLOOKUP($E1933,paramètres!$E$33:$F$44,2,FALSE)&lt;=VLOOKUP($AG$18,paramètres!$E$33:$F$44,2,FALSE),U1933*$D1933,0)))</f>
        <v>0</v>
      </c>
      <c r="AH1933" s="13">
        <f>IF($D1933="",0,IF($E1933="",0,IF(VLOOKUP($E1933,paramètres!$E$33:$F$44,2,FALSE)&lt;=VLOOKUP($AH$18,paramètres!$E$33:$F$44,2,FALSE),V1933*$D1933,0)))</f>
        <v>0</v>
      </c>
      <c r="AI1933" s="13">
        <f>IF($D1933="",0,IF($E1933="",0,IF(VLOOKUP($E1933,paramètres!$E$33:$F$44,2,FALSE)&lt;=VLOOKUP($AI$18,paramètres!$E$33:$F$44,2,FALSE),W1933*$D1933,0)))</f>
        <v>0</v>
      </c>
      <c r="AJ1933" s="13">
        <f>IF($D1933="",0,IF($E1933="",0,IF(VLOOKUP($E1933,paramètres!$E$33:$F$44,2,FALSE)&lt;=VLOOKUP($AJ$18,paramètres!$E$33:$F$44,2,FALSE),X1933*$D1933,0)))</f>
        <v>0</v>
      </c>
      <c r="AK1933" s="13">
        <f>IF($D1933="",0,IF($E1933="",0,IF(VLOOKUP($E1933,paramètres!$E$33:$F$44,2,FALSE)&lt;=VLOOKUP($AK$18,paramètres!$E$33:$F$44,2,FALSE),Y1933*$D1933,0)))</f>
        <v>0</v>
      </c>
      <c r="AL1933" s="13">
        <f>IF($D1933="",0,IF($E1933="",0,IF(VLOOKUP($E1933,paramètres!$E$33:$F$44,2,FALSE)&lt;=VLOOKUP($AL$18,paramètres!$E$33:$F$44,2,FALSE),Z1933*$D1933,0)))</f>
        <v>0</v>
      </c>
      <c r="AM1933" s="13">
        <f>IF($D1933="",0,IF($E1933="",0,IF(VLOOKUP($E1933,paramètres!$E$33:$F$44,2,FALSE)&lt;=VLOOKUP($AM$18,paramètres!$E$33:$F$44,2,FALSE),AA1933*$D1933,0)))</f>
        <v>0</v>
      </c>
      <c r="AN1933" s="154">
        <f>IF($D1933="",0,IF($E1933="",0,IF(VLOOKUP($E1933,paramètres!$E$33:$F$44,2,FALSE)&lt;=VLOOKUP($AN$18,paramètres!$E$33:$F$44,2,FALSE),AB1933*$D1933,0)))</f>
        <v>0</v>
      </c>
      <c r="AO1933" s="149" t="str">
        <f>IF(paramètres!$B$28=1,((SUM(Q1933:Z1933)/1.02)+SUM(AA1933:AB1933))*0.0303/9*COUNT(Q1933:Y1933),IF(paramètres!$B$28=2,(SUM(Q1933:AB1933))*0.0303/9*COUNT(Q1933:Y1933),"Missing Delta option"))</f>
        <v>Missing Delta option</v>
      </c>
      <c r="AP1933" s="13" t="str">
        <f>IF(paramètres!$B$28=1,(((SUM(Q1933:Z1933)/1.02)+SUM(AA1933:AB1933))+((SUM(AC1933:AL1933)/1.02)+SUM(AM1933:AO1933)))*cotpatr,IF(paramètres!$B$28=2,(SUM(Q1933:AO1933)*cotpatr),"Missing Delta Option"))</f>
        <v>Missing Delta Option</v>
      </c>
      <c r="AQ1933" s="13" t="str" cm="1">
        <f t="array" ref="AQ1933">IF(paramètres!$B$28=1,(((SUM(Q1933:Z1933)/1.02)+SUM(AA1933:AB1933))+((SUM(AC1933:AN1933)/1.02)+SUM(AM1933:AN1933)))/12*pécule,IF(paramètres!$B$28=2,SUM(Q1933:AN1933)/12*pécule,"Missing Delta Option"))</f>
        <v>Missing Delta Option</v>
      </c>
      <c r="AR1933" s="132" t="e">
        <f>IF(paramètres!$B$28=1,(((SUM(Q1933:Z1933)/1.02)+SUM(AA1933:AB1933))+((SUM(AC1933:AN1933)/1.02)+SUM(AM1933:AN1933)))+AO1933+AP1933+AQ1933,SUM(Q1933:AN1933)+AO1933+AP1933+AQ1933)</f>
        <v>#VALUE!</v>
      </c>
    </row>
    <row r="1934" spans="1:44" x14ac:dyDescent="0.25">
      <c r="A1934" s="131"/>
      <c r="B1934" s="39"/>
      <c r="C1934" s="39"/>
      <c r="D1934" s="93"/>
      <c r="E1934" s="68"/>
      <c r="F1934" s="40"/>
      <c r="G1934" s="94"/>
      <c r="H1934" s="38"/>
      <c r="I1934" s="95"/>
      <c r="J1934" s="40"/>
      <c r="K1934" s="38"/>
      <c r="L1934" s="95"/>
      <c r="M1934" s="40"/>
      <c r="N1934" s="38"/>
      <c r="O1934" s="95"/>
      <c r="P1934" s="68"/>
      <c r="Q1934" s="226"/>
      <c r="R1934" s="227"/>
      <c r="S1934" s="227"/>
      <c r="T1934" s="227"/>
      <c r="U1934" s="227"/>
      <c r="V1934" s="227"/>
      <c r="W1934" s="227"/>
      <c r="X1934" s="227"/>
      <c r="Y1934" s="227"/>
      <c r="Z1934" s="227"/>
      <c r="AA1934" s="227"/>
      <c r="AB1934" s="228"/>
      <c r="AC1934" s="149">
        <f>IF($D1934="",0,IF($E1934="",0,IF(VLOOKUP($E1934,paramètres!$E$33:$F$44,2,FALSE)&lt;=VLOOKUP($AC$18,paramètres!$E$33:$F$44,2,FALSE),Q1934*$D1934,0)))</f>
        <v>0</v>
      </c>
      <c r="AD1934" s="13">
        <f>IF($D1934="",0,IF($E1934="",0,IF(VLOOKUP($E1934,paramètres!$E$33:$F$44,2,FALSE)&lt;=VLOOKUP($AD$18,paramètres!$E$33:$F$44,2,FALSE),R1934*$D1934,0)))</f>
        <v>0</v>
      </c>
      <c r="AE1934" s="13">
        <f>IF($D1934="",0,IF($E1934="",0,IF(VLOOKUP($E1934,paramètres!$E$33:$F$44,2,FALSE)&lt;=VLOOKUP($AE$18,paramètres!$E$33:$F$44,2,FALSE),S1934*$D1934,0)))</f>
        <v>0</v>
      </c>
      <c r="AF1934" s="13">
        <f>IF($D1934="",0,IF($E1934="",0,IF(VLOOKUP($E1934,paramètres!$E$33:$F$44,2,FALSE)&lt;=VLOOKUP($AF$18,paramètres!$E$33:$F$44,2,FALSE),T1934*$D1934,0)))</f>
        <v>0</v>
      </c>
      <c r="AG1934" s="13">
        <f>IF($D1934="",0,IF($E1934="",0,IF(VLOOKUP($E1934,paramètres!$E$33:$F$44,2,FALSE)&lt;=VLOOKUP($AG$18,paramètres!$E$33:$F$44,2,FALSE),U1934*$D1934,0)))</f>
        <v>0</v>
      </c>
      <c r="AH1934" s="13">
        <f>IF($D1934="",0,IF($E1934="",0,IF(VLOOKUP($E1934,paramètres!$E$33:$F$44,2,FALSE)&lt;=VLOOKUP($AH$18,paramètres!$E$33:$F$44,2,FALSE),V1934*$D1934,0)))</f>
        <v>0</v>
      </c>
      <c r="AI1934" s="13">
        <f>IF($D1934="",0,IF($E1934="",0,IF(VLOOKUP($E1934,paramètres!$E$33:$F$44,2,FALSE)&lt;=VLOOKUP($AI$18,paramètres!$E$33:$F$44,2,FALSE),W1934*$D1934,0)))</f>
        <v>0</v>
      </c>
      <c r="AJ1934" s="13">
        <f>IF($D1934="",0,IF($E1934="",0,IF(VLOOKUP($E1934,paramètres!$E$33:$F$44,2,FALSE)&lt;=VLOOKUP($AJ$18,paramètres!$E$33:$F$44,2,FALSE),X1934*$D1934,0)))</f>
        <v>0</v>
      </c>
      <c r="AK1934" s="13">
        <f>IF($D1934="",0,IF($E1934="",0,IF(VLOOKUP($E1934,paramètres!$E$33:$F$44,2,FALSE)&lt;=VLOOKUP($AK$18,paramètres!$E$33:$F$44,2,FALSE),Y1934*$D1934,0)))</f>
        <v>0</v>
      </c>
      <c r="AL1934" s="13">
        <f>IF($D1934="",0,IF($E1934="",0,IF(VLOOKUP($E1934,paramètres!$E$33:$F$44,2,FALSE)&lt;=VLOOKUP($AL$18,paramètres!$E$33:$F$44,2,FALSE),Z1934*$D1934,0)))</f>
        <v>0</v>
      </c>
      <c r="AM1934" s="13">
        <f>IF($D1934="",0,IF($E1934="",0,IF(VLOOKUP($E1934,paramètres!$E$33:$F$44,2,FALSE)&lt;=VLOOKUP($AM$18,paramètres!$E$33:$F$44,2,FALSE),AA1934*$D1934,0)))</f>
        <v>0</v>
      </c>
      <c r="AN1934" s="154">
        <f>IF($D1934="",0,IF($E1934="",0,IF(VLOOKUP($E1934,paramètres!$E$33:$F$44,2,FALSE)&lt;=VLOOKUP($AN$18,paramètres!$E$33:$F$44,2,FALSE),AB1934*$D1934,0)))</f>
        <v>0</v>
      </c>
      <c r="AO1934" s="149" t="str">
        <f>IF(paramètres!$B$28=1,((SUM(Q1934:Z1934)/1.02)+SUM(AA1934:AB1934))*0.0303/9*COUNT(Q1934:Y1934),IF(paramètres!$B$28=2,(SUM(Q1934:AB1934))*0.0303/9*COUNT(Q1934:Y1934),"Missing Delta option"))</f>
        <v>Missing Delta option</v>
      </c>
      <c r="AP1934" s="13" t="str">
        <f>IF(paramètres!$B$28=1,(((SUM(Q1934:Z1934)/1.02)+SUM(AA1934:AB1934))+((SUM(AC1934:AL1934)/1.02)+SUM(AM1934:AO1934)))*cotpatr,IF(paramètres!$B$28=2,(SUM(Q1934:AO1934)*cotpatr),"Missing Delta Option"))</f>
        <v>Missing Delta Option</v>
      </c>
      <c r="AQ1934" s="13" t="str" cm="1">
        <f t="array" ref="AQ1934">IF(paramètres!$B$28=1,(((SUM(Q1934:Z1934)/1.02)+SUM(AA1934:AB1934))+((SUM(AC1934:AN1934)/1.02)+SUM(AM1934:AN1934)))/12*pécule,IF(paramètres!$B$28=2,SUM(Q1934:AN1934)/12*pécule,"Missing Delta Option"))</f>
        <v>Missing Delta Option</v>
      </c>
      <c r="AR1934" s="132" t="e">
        <f>IF(paramètres!$B$28=1,(((SUM(Q1934:Z1934)/1.02)+SUM(AA1934:AB1934))+((SUM(AC1934:AN1934)/1.02)+SUM(AM1934:AN1934)))+AO1934+AP1934+AQ1934,SUM(Q1934:AN1934)+AO1934+AP1934+AQ1934)</f>
        <v>#VALUE!</v>
      </c>
    </row>
    <row r="1935" spans="1:44" x14ac:dyDescent="0.25">
      <c r="A1935" s="131"/>
      <c r="B1935" s="39"/>
      <c r="C1935" s="39"/>
      <c r="D1935" s="93"/>
      <c r="E1935" s="68"/>
      <c r="F1935" s="40"/>
      <c r="G1935" s="94"/>
      <c r="H1935" s="38"/>
      <c r="I1935" s="95"/>
      <c r="J1935" s="40"/>
      <c r="K1935" s="38"/>
      <c r="L1935" s="95"/>
      <c r="M1935" s="40"/>
      <c r="N1935" s="38"/>
      <c r="O1935" s="95"/>
      <c r="P1935" s="68"/>
      <c r="Q1935" s="226"/>
      <c r="R1935" s="227"/>
      <c r="S1935" s="227"/>
      <c r="T1935" s="227"/>
      <c r="U1935" s="227"/>
      <c r="V1935" s="227"/>
      <c r="W1935" s="227"/>
      <c r="X1935" s="227"/>
      <c r="Y1935" s="227"/>
      <c r="Z1935" s="227"/>
      <c r="AA1935" s="227"/>
      <c r="AB1935" s="228"/>
      <c r="AC1935" s="149">
        <f>IF($D1935="",0,IF($E1935="",0,IF(VLOOKUP($E1935,paramètres!$E$33:$F$44,2,FALSE)&lt;=VLOOKUP($AC$18,paramètres!$E$33:$F$44,2,FALSE),Q1935*$D1935,0)))</f>
        <v>0</v>
      </c>
      <c r="AD1935" s="13">
        <f>IF($D1935="",0,IF($E1935="",0,IF(VLOOKUP($E1935,paramètres!$E$33:$F$44,2,FALSE)&lt;=VLOOKUP($AD$18,paramètres!$E$33:$F$44,2,FALSE),R1935*$D1935,0)))</f>
        <v>0</v>
      </c>
      <c r="AE1935" s="13">
        <f>IF($D1935="",0,IF($E1935="",0,IF(VLOOKUP($E1935,paramètres!$E$33:$F$44,2,FALSE)&lt;=VLOOKUP($AE$18,paramètres!$E$33:$F$44,2,FALSE),S1935*$D1935,0)))</f>
        <v>0</v>
      </c>
      <c r="AF1935" s="13">
        <f>IF($D1935="",0,IF($E1935="",0,IF(VLOOKUP($E1935,paramètres!$E$33:$F$44,2,FALSE)&lt;=VLOOKUP($AF$18,paramètres!$E$33:$F$44,2,FALSE),T1935*$D1935,0)))</f>
        <v>0</v>
      </c>
      <c r="AG1935" s="13">
        <f>IF($D1935="",0,IF($E1935="",0,IF(VLOOKUP($E1935,paramètres!$E$33:$F$44,2,FALSE)&lt;=VLOOKUP($AG$18,paramètres!$E$33:$F$44,2,FALSE),U1935*$D1935,0)))</f>
        <v>0</v>
      </c>
      <c r="AH1935" s="13">
        <f>IF($D1935="",0,IF($E1935="",0,IF(VLOOKUP($E1935,paramètres!$E$33:$F$44,2,FALSE)&lt;=VLOOKUP($AH$18,paramètres!$E$33:$F$44,2,FALSE),V1935*$D1935,0)))</f>
        <v>0</v>
      </c>
      <c r="AI1935" s="13">
        <f>IF($D1935="",0,IF($E1935="",0,IF(VLOOKUP($E1935,paramètres!$E$33:$F$44,2,FALSE)&lt;=VLOOKUP($AI$18,paramètres!$E$33:$F$44,2,FALSE),W1935*$D1935,0)))</f>
        <v>0</v>
      </c>
      <c r="AJ1935" s="13">
        <f>IF($D1935="",0,IF($E1935="",0,IF(VLOOKUP($E1935,paramètres!$E$33:$F$44,2,FALSE)&lt;=VLOOKUP($AJ$18,paramètres!$E$33:$F$44,2,FALSE),X1935*$D1935,0)))</f>
        <v>0</v>
      </c>
      <c r="AK1935" s="13">
        <f>IF($D1935="",0,IF($E1935="",0,IF(VLOOKUP($E1935,paramètres!$E$33:$F$44,2,FALSE)&lt;=VLOOKUP($AK$18,paramètres!$E$33:$F$44,2,FALSE),Y1935*$D1935,0)))</f>
        <v>0</v>
      </c>
      <c r="AL1935" s="13">
        <f>IF($D1935="",0,IF($E1935="",0,IF(VLOOKUP($E1935,paramètres!$E$33:$F$44,2,FALSE)&lt;=VLOOKUP($AL$18,paramètres!$E$33:$F$44,2,FALSE),Z1935*$D1935,0)))</f>
        <v>0</v>
      </c>
      <c r="AM1935" s="13">
        <f>IF($D1935="",0,IF($E1935="",0,IF(VLOOKUP($E1935,paramètres!$E$33:$F$44,2,FALSE)&lt;=VLOOKUP($AM$18,paramètres!$E$33:$F$44,2,FALSE),AA1935*$D1935,0)))</f>
        <v>0</v>
      </c>
      <c r="AN1935" s="154">
        <f>IF($D1935="",0,IF($E1935="",0,IF(VLOOKUP($E1935,paramètres!$E$33:$F$44,2,FALSE)&lt;=VLOOKUP($AN$18,paramètres!$E$33:$F$44,2,FALSE),AB1935*$D1935,0)))</f>
        <v>0</v>
      </c>
      <c r="AO1935" s="149" t="str">
        <f>IF(paramètres!$B$28=1,((SUM(Q1935:Z1935)/1.02)+SUM(AA1935:AB1935))*0.0303/9*COUNT(Q1935:Y1935),IF(paramètres!$B$28=2,(SUM(Q1935:AB1935))*0.0303/9*COUNT(Q1935:Y1935),"Missing Delta option"))</f>
        <v>Missing Delta option</v>
      </c>
      <c r="AP1935" s="13" t="str">
        <f>IF(paramètres!$B$28=1,(((SUM(Q1935:Z1935)/1.02)+SUM(AA1935:AB1935))+((SUM(AC1935:AL1935)/1.02)+SUM(AM1935:AO1935)))*cotpatr,IF(paramètres!$B$28=2,(SUM(Q1935:AO1935)*cotpatr),"Missing Delta Option"))</f>
        <v>Missing Delta Option</v>
      </c>
      <c r="AQ1935" s="13" t="str" cm="1">
        <f t="array" ref="AQ1935">IF(paramètres!$B$28=1,(((SUM(Q1935:Z1935)/1.02)+SUM(AA1935:AB1935))+((SUM(AC1935:AN1935)/1.02)+SUM(AM1935:AN1935)))/12*pécule,IF(paramètres!$B$28=2,SUM(Q1935:AN1935)/12*pécule,"Missing Delta Option"))</f>
        <v>Missing Delta Option</v>
      </c>
      <c r="AR1935" s="132" t="e">
        <f>IF(paramètres!$B$28=1,(((SUM(Q1935:Z1935)/1.02)+SUM(AA1935:AB1935))+((SUM(AC1935:AN1935)/1.02)+SUM(AM1935:AN1935)))+AO1935+AP1935+AQ1935,SUM(Q1935:AN1935)+AO1935+AP1935+AQ1935)</f>
        <v>#VALUE!</v>
      </c>
    </row>
    <row r="1936" spans="1:44" x14ac:dyDescent="0.25">
      <c r="A1936" s="131"/>
      <c r="B1936" s="39"/>
      <c r="C1936" s="39"/>
      <c r="D1936" s="93"/>
      <c r="E1936" s="68"/>
      <c r="F1936" s="40"/>
      <c r="G1936" s="94"/>
      <c r="H1936" s="38"/>
      <c r="I1936" s="95"/>
      <c r="J1936" s="40"/>
      <c r="K1936" s="38"/>
      <c r="L1936" s="95"/>
      <c r="M1936" s="40"/>
      <c r="N1936" s="38"/>
      <c r="O1936" s="95"/>
      <c r="P1936" s="68"/>
      <c r="Q1936" s="226"/>
      <c r="R1936" s="227"/>
      <c r="S1936" s="227"/>
      <c r="T1936" s="227"/>
      <c r="U1936" s="227"/>
      <c r="V1936" s="227"/>
      <c r="W1936" s="227"/>
      <c r="X1936" s="227"/>
      <c r="Y1936" s="227"/>
      <c r="Z1936" s="227"/>
      <c r="AA1936" s="227"/>
      <c r="AB1936" s="228"/>
      <c r="AC1936" s="149">
        <f>IF($D1936="",0,IF($E1936="",0,IF(VLOOKUP($E1936,paramètres!$E$33:$F$44,2,FALSE)&lt;=VLOOKUP($AC$18,paramètres!$E$33:$F$44,2,FALSE),Q1936*$D1936,0)))</f>
        <v>0</v>
      </c>
      <c r="AD1936" s="13">
        <f>IF($D1936="",0,IF($E1936="",0,IF(VLOOKUP($E1936,paramètres!$E$33:$F$44,2,FALSE)&lt;=VLOOKUP($AD$18,paramètres!$E$33:$F$44,2,FALSE),R1936*$D1936,0)))</f>
        <v>0</v>
      </c>
      <c r="AE1936" s="13">
        <f>IF($D1936="",0,IF($E1936="",0,IF(VLOOKUP($E1936,paramètres!$E$33:$F$44,2,FALSE)&lt;=VLOOKUP($AE$18,paramètres!$E$33:$F$44,2,FALSE),S1936*$D1936,0)))</f>
        <v>0</v>
      </c>
      <c r="AF1936" s="13">
        <f>IF($D1936="",0,IF($E1936="",0,IF(VLOOKUP($E1936,paramètres!$E$33:$F$44,2,FALSE)&lt;=VLOOKUP($AF$18,paramètres!$E$33:$F$44,2,FALSE),T1936*$D1936,0)))</f>
        <v>0</v>
      </c>
      <c r="AG1936" s="13">
        <f>IF($D1936="",0,IF($E1936="",0,IF(VLOOKUP($E1936,paramètres!$E$33:$F$44,2,FALSE)&lt;=VLOOKUP($AG$18,paramètres!$E$33:$F$44,2,FALSE),U1936*$D1936,0)))</f>
        <v>0</v>
      </c>
      <c r="AH1936" s="13">
        <f>IF($D1936="",0,IF($E1936="",0,IF(VLOOKUP($E1936,paramètres!$E$33:$F$44,2,FALSE)&lt;=VLOOKUP($AH$18,paramètres!$E$33:$F$44,2,FALSE),V1936*$D1936,0)))</f>
        <v>0</v>
      </c>
      <c r="AI1936" s="13">
        <f>IF($D1936="",0,IF($E1936="",0,IF(VLOOKUP($E1936,paramètres!$E$33:$F$44,2,FALSE)&lt;=VLOOKUP($AI$18,paramètres!$E$33:$F$44,2,FALSE),W1936*$D1936,0)))</f>
        <v>0</v>
      </c>
      <c r="AJ1936" s="13">
        <f>IF($D1936="",0,IF($E1936="",0,IF(VLOOKUP($E1936,paramètres!$E$33:$F$44,2,FALSE)&lt;=VLOOKUP($AJ$18,paramètres!$E$33:$F$44,2,FALSE),X1936*$D1936,0)))</f>
        <v>0</v>
      </c>
      <c r="AK1936" s="13">
        <f>IF($D1936="",0,IF($E1936="",0,IF(VLOOKUP($E1936,paramètres!$E$33:$F$44,2,FALSE)&lt;=VLOOKUP($AK$18,paramètres!$E$33:$F$44,2,FALSE),Y1936*$D1936,0)))</f>
        <v>0</v>
      </c>
      <c r="AL1936" s="13">
        <f>IF($D1936="",0,IF($E1936="",0,IF(VLOOKUP($E1936,paramètres!$E$33:$F$44,2,FALSE)&lt;=VLOOKUP($AL$18,paramètres!$E$33:$F$44,2,FALSE),Z1936*$D1936,0)))</f>
        <v>0</v>
      </c>
      <c r="AM1936" s="13">
        <f>IF($D1936="",0,IF($E1936="",0,IF(VLOOKUP($E1936,paramètres!$E$33:$F$44,2,FALSE)&lt;=VLOOKUP($AM$18,paramètres!$E$33:$F$44,2,FALSE),AA1936*$D1936,0)))</f>
        <v>0</v>
      </c>
      <c r="AN1936" s="154">
        <f>IF($D1936="",0,IF($E1936="",0,IF(VLOOKUP($E1936,paramètres!$E$33:$F$44,2,FALSE)&lt;=VLOOKUP($AN$18,paramètres!$E$33:$F$44,2,FALSE),AB1936*$D1936,0)))</f>
        <v>0</v>
      </c>
      <c r="AO1936" s="149" t="str">
        <f>IF(paramètres!$B$28=1,((SUM(Q1936:Z1936)/1.02)+SUM(AA1936:AB1936))*0.0303/9*COUNT(Q1936:Y1936),IF(paramètres!$B$28=2,(SUM(Q1936:AB1936))*0.0303/9*COUNT(Q1936:Y1936),"Missing Delta option"))</f>
        <v>Missing Delta option</v>
      </c>
      <c r="AP1936" s="13" t="str">
        <f>IF(paramètres!$B$28=1,(((SUM(Q1936:Z1936)/1.02)+SUM(AA1936:AB1936))+((SUM(AC1936:AL1936)/1.02)+SUM(AM1936:AO1936)))*cotpatr,IF(paramètres!$B$28=2,(SUM(Q1936:AO1936)*cotpatr),"Missing Delta Option"))</f>
        <v>Missing Delta Option</v>
      </c>
      <c r="AQ1936" s="13" t="str" cm="1">
        <f t="array" ref="AQ1936">IF(paramètres!$B$28=1,(((SUM(Q1936:Z1936)/1.02)+SUM(AA1936:AB1936))+((SUM(AC1936:AN1936)/1.02)+SUM(AM1936:AN1936)))/12*pécule,IF(paramètres!$B$28=2,SUM(Q1936:AN1936)/12*pécule,"Missing Delta Option"))</f>
        <v>Missing Delta Option</v>
      </c>
      <c r="AR1936" s="132" t="e">
        <f>IF(paramètres!$B$28=1,(((SUM(Q1936:Z1936)/1.02)+SUM(AA1936:AB1936))+((SUM(AC1936:AN1936)/1.02)+SUM(AM1936:AN1936)))+AO1936+AP1936+AQ1936,SUM(Q1936:AN1936)+AO1936+AP1936+AQ1936)</f>
        <v>#VALUE!</v>
      </c>
    </row>
    <row r="1937" spans="1:44" x14ac:dyDescent="0.25">
      <c r="A1937" s="131"/>
      <c r="B1937" s="39"/>
      <c r="C1937" s="39"/>
      <c r="D1937" s="93"/>
      <c r="E1937" s="68"/>
      <c r="F1937" s="40"/>
      <c r="G1937" s="94"/>
      <c r="H1937" s="38"/>
      <c r="I1937" s="95"/>
      <c r="J1937" s="40"/>
      <c r="K1937" s="38"/>
      <c r="L1937" s="95"/>
      <c r="M1937" s="40"/>
      <c r="N1937" s="38"/>
      <c r="O1937" s="95"/>
      <c r="P1937" s="68"/>
      <c r="Q1937" s="226"/>
      <c r="R1937" s="227"/>
      <c r="S1937" s="227"/>
      <c r="T1937" s="227"/>
      <c r="U1937" s="227"/>
      <c r="V1937" s="227"/>
      <c r="W1937" s="227"/>
      <c r="X1937" s="227"/>
      <c r="Y1937" s="227"/>
      <c r="Z1937" s="227"/>
      <c r="AA1937" s="227"/>
      <c r="AB1937" s="228"/>
      <c r="AC1937" s="149">
        <f>IF($D1937="",0,IF($E1937="",0,IF(VLOOKUP($E1937,paramètres!$E$33:$F$44,2,FALSE)&lt;=VLOOKUP($AC$18,paramètres!$E$33:$F$44,2,FALSE),Q1937*$D1937,0)))</f>
        <v>0</v>
      </c>
      <c r="AD1937" s="13">
        <f>IF($D1937="",0,IF($E1937="",0,IF(VLOOKUP($E1937,paramètres!$E$33:$F$44,2,FALSE)&lt;=VLOOKUP($AD$18,paramètres!$E$33:$F$44,2,FALSE),R1937*$D1937,0)))</f>
        <v>0</v>
      </c>
      <c r="AE1937" s="13">
        <f>IF($D1937="",0,IF($E1937="",0,IF(VLOOKUP($E1937,paramètres!$E$33:$F$44,2,FALSE)&lt;=VLOOKUP($AE$18,paramètres!$E$33:$F$44,2,FALSE),S1937*$D1937,0)))</f>
        <v>0</v>
      </c>
      <c r="AF1937" s="13">
        <f>IF($D1937="",0,IF($E1937="",0,IF(VLOOKUP($E1937,paramètres!$E$33:$F$44,2,FALSE)&lt;=VLOOKUP($AF$18,paramètres!$E$33:$F$44,2,FALSE),T1937*$D1937,0)))</f>
        <v>0</v>
      </c>
      <c r="AG1937" s="13">
        <f>IF($D1937="",0,IF($E1937="",0,IF(VLOOKUP($E1937,paramètres!$E$33:$F$44,2,FALSE)&lt;=VLOOKUP($AG$18,paramètres!$E$33:$F$44,2,FALSE),U1937*$D1937,0)))</f>
        <v>0</v>
      </c>
      <c r="AH1937" s="13">
        <f>IF($D1937="",0,IF($E1937="",0,IF(VLOOKUP($E1937,paramètres!$E$33:$F$44,2,FALSE)&lt;=VLOOKUP($AH$18,paramètres!$E$33:$F$44,2,FALSE),V1937*$D1937,0)))</f>
        <v>0</v>
      </c>
      <c r="AI1937" s="13">
        <f>IF($D1937="",0,IF($E1937="",0,IF(VLOOKUP($E1937,paramètres!$E$33:$F$44,2,FALSE)&lt;=VLOOKUP($AI$18,paramètres!$E$33:$F$44,2,FALSE),W1937*$D1937,0)))</f>
        <v>0</v>
      </c>
      <c r="AJ1937" s="13">
        <f>IF($D1937="",0,IF($E1937="",0,IF(VLOOKUP($E1937,paramètres!$E$33:$F$44,2,FALSE)&lt;=VLOOKUP($AJ$18,paramètres!$E$33:$F$44,2,FALSE),X1937*$D1937,0)))</f>
        <v>0</v>
      </c>
      <c r="AK1937" s="13">
        <f>IF($D1937="",0,IF($E1937="",0,IF(VLOOKUP($E1937,paramètres!$E$33:$F$44,2,FALSE)&lt;=VLOOKUP($AK$18,paramètres!$E$33:$F$44,2,FALSE),Y1937*$D1937,0)))</f>
        <v>0</v>
      </c>
      <c r="AL1937" s="13">
        <f>IF($D1937="",0,IF($E1937="",0,IF(VLOOKUP($E1937,paramètres!$E$33:$F$44,2,FALSE)&lt;=VLOOKUP($AL$18,paramètres!$E$33:$F$44,2,FALSE),Z1937*$D1937,0)))</f>
        <v>0</v>
      </c>
      <c r="AM1937" s="13">
        <f>IF($D1937="",0,IF($E1937="",0,IF(VLOOKUP($E1937,paramètres!$E$33:$F$44,2,FALSE)&lt;=VLOOKUP($AM$18,paramètres!$E$33:$F$44,2,FALSE),AA1937*$D1937,0)))</f>
        <v>0</v>
      </c>
      <c r="AN1937" s="154">
        <f>IF($D1937="",0,IF($E1937="",0,IF(VLOOKUP($E1937,paramètres!$E$33:$F$44,2,FALSE)&lt;=VLOOKUP($AN$18,paramètres!$E$33:$F$44,2,FALSE),AB1937*$D1937,0)))</f>
        <v>0</v>
      </c>
      <c r="AO1937" s="149" t="str">
        <f>IF(paramètres!$B$28=1,((SUM(Q1937:Z1937)/1.02)+SUM(AA1937:AB1937))*0.0303/9*COUNT(Q1937:Y1937),IF(paramètres!$B$28=2,(SUM(Q1937:AB1937))*0.0303/9*COUNT(Q1937:Y1937),"Missing Delta option"))</f>
        <v>Missing Delta option</v>
      </c>
      <c r="AP1937" s="13" t="str">
        <f>IF(paramètres!$B$28=1,(((SUM(Q1937:Z1937)/1.02)+SUM(AA1937:AB1937))+((SUM(AC1937:AL1937)/1.02)+SUM(AM1937:AO1937)))*cotpatr,IF(paramètres!$B$28=2,(SUM(Q1937:AO1937)*cotpatr),"Missing Delta Option"))</f>
        <v>Missing Delta Option</v>
      </c>
      <c r="AQ1937" s="13" t="str" cm="1">
        <f t="array" ref="AQ1937">IF(paramètres!$B$28=1,(((SUM(Q1937:Z1937)/1.02)+SUM(AA1937:AB1937))+((SUM(AC1937:AN1937)/1.02)+SUM(AM1937:AN1937)))/12*pécule,IF(paramètres!$B$28=2,SUM(Q1937:AN1937)/12*pécule,"Missing Delta Option"))</f>
        <v>Missing Delta Option</v>
      </c>
      <c r="AR1937" s="132" t="e">
        <f>IF(paramètres!$B$28=1,(((SUM(Q1937:Z1937)/1.02)+SUM(AA1937:AB1937))+((SUM(AC1937:AN1937)/1.02)+SUM(AM1937:AN1937)))+AO1937+AP1937+AQ1937,SUM(Q1937:AN1937)+AO1937+AP1937+AQ1937)</f>
        <v>#VALUE!</v>
      </c>
    </row>
    <row r="1938" spans="1:44" x14ac:dyDescent="0.25">
      <c r="A1938" s="131"/>
      <c r="B1938" s="39"/>
      <c r="C1938" s="39"/>
      <c r="D1938" s="93"/>
      <c r="E1938" s="68"/>
      <c r="F1938" s="40"/>
      <c r="G1938" s="94"/>
      <c r="H1938" s="38"/>
      <c r="I1938" s="95"/>
      <c r="J1938" s="40"/>
      <c r="K1938" s="38"/>
      <c r="L1938" s="95"/>
      <c r="M1938" s="40"/>
      <c r="N1938" s="38"/>
      <c r="O1938" s="95"/>
      <c r="P1938" s="68"/>
      <c r="Q1938" s="226"/>
      <c r="R1938" s="227"/>
      <c r="S1938" s="227"/>
      <c r="T1938" s="227"/>
      <c r="U1938" s="227"/>
      <c r="V1938" s="227"/>
      <c r="W1938" s="227"/>
      <c r="X1938" s="227"/>
      <c r="Y1938" s="227"/>
      <c r="Z1938" s="227"/>
      <c r="AA1938" s="227"/>
      <c r="AB1938" s="228"/>
      <c r="AC1938" s="149">
        <f>IF($D1938="",0,IF($E1938="",0,IF(VLOOKUP($E1938,paramètres!$E$33:$F$44,2,FALSE)&lt;=VLOOKUP($AC$18,paramètres!$E$33:$F$44,2,FALSE),Q1938*$D1938,0)))</f>
        <v>0</v>
      </c>
      <c r="AD1938" s="13">
        <f>IF($D1938="",0,IF($E1938="",0,IF(VLOOKUP($E1938,paramètres!$E$33:$F$44,2,FALSE)&lt;=VLOOKUP($AD$18,paramètres!$E$33:$F$44,2,FALSE),R1938*$D1938,0)))</f>
        <v>0</v>
      </c>
      <c r="AE1938" s="13">
        <f>IF($D1938="",0,IF($E1938="",0,IF(VLOOKUP($E1938,paramètres!$E$33:$F$44,2,FALSE)&lt;=VLOOKUP($AE$18,paramètres!$E$33:$F$44,2,FALSE),S1938*$D1938,0)))</f>
        <v>0</v>
      </c>
      <c r="AF1938" s="13">
        <f>IF($D1938="",0,IF($E1938="",0,IF(VLOOKUP($E1938,paramètres!$E$33:$F$44,2,FALSE)&lt;=VLOOKUP($AF$18,paramètres!$E$33:$F$44,2,FALSE),T1938*$D1938,0)))</f>
        <v>0</v>
      </c>
      <c r="AG1938" s="13">
        <f>IF($D1938="",0,IF($E1938="",0,IF(VLOOKUP($E1938,paramètres!$E$33:$F$44,2,FALSE)&lt;=VLOOKUP($AG$18,paramètres!$E$33:$F$44,2,FALSE),U1938*$D1938,0)))</f>
        <v>0</v>
      </c>
      <c r="AH1938" s="13">
        <f>IF($D1938="",0,IF($E1938="",0,IF(VLOOKUP($E1938,paramètres!$E$33:$F$44,2,FALSE)&lt;=VLOOKUP($AH$18,paramètres!$E$33:$F$44,2,FALSE),V1938*$D1938,0)))</f>
        <v>0</v>
      </c>
      <c r="AI1938" s="13">
        <f>IF($D1938="",0,IF($E1938="",0,IF(VLOOKUP($E1938,paramètres!$E$33:$F$44,2,FALSE)&lt;=VLOOKUP($AI$18,paramètres!$E$33:$F$44,2,FALSE),W1938*$D1938,0)))</f>
        <v>0</v>
      </c>
      <c r="AJ1938" s="13">
        <f>IF($D1938="",0,IF($E1938="",0,IF(VLOOKUP($E1938,paramètres!$E$33:$F$44,2,FALSE)&lt;=VLOOKUP($AJ$18,paramètres!$E$33:$F$44,2,FALSE),X1938*$D1938,0)))</f>
        <v>0</v>
      </c>
      <c r="AK1938" s="13">
        <f>IF($D1938="",0,IF($E1938="",0,IF(VLOOKUP($E1938,paramètres!$E$33:$F$44,2,FALSE)&lt;=VLOOKUP($AK$18,paramètres!$E$33:$F$44,2,FALSE),Y1938*$D1938,0)))</f>
        <v>0</v>
      </c>
      <c r="AL1938" s="13">
        <f>IF($D1938="",0,IF($E1938="",0,IF(VLOOKUP($E1938,paramètres!$E$33:$F$44,2,FALSE)&lt;=VLOOKUP($AL$18,paramètres!$E$33:$F$44,2,FALSE),Z1938*$D1938,0)))</f>
        <v>0</v>
      </c>
      <c r="AM1938" s="13">
        <f>IF($D1938="",0,IF($E1938="",0,IF(VLOOKUP($E1938,paramètres!$E$33:$F$44,2,FALSE)&lt;=VLOOKUP($AM$18,paramètres!$E$33:$F$44,2,FALSE),AA1938*$D1938,0)))</f>
        <v>0</v>
      </c>
      <c r="AN1938" s="154">
        <f>IF($D1938="",0,IF($E1938="",0,IF(VLOOKUP($E1938,paramètres!$E$33:$F$44,2,FALSE)&lt;=VLOOKUP($AN$18,paramètres!$E$33:$F$44,2,FALSE),AB1938*$D1938,0)))</f>
        <v>0</v>
      </c>
      <c r="AO1938" s="149" t="str">
        <f>IF(paramètres!$B$28=1,((SUM(Q1938:Z1938)/1.02)+SUM(AA1938:AB1938))*0.0303/9*COUNT(Q1938:Y1938),IF(paramètres!$B$28=2,(SUM(Q1938:AB1938))*0.0303/9*COUNT(Q1938:Y1938),"Missing Delta option"))</f>
        <v>Missing Delta option</v>
      </c>
      <c r="AP1938" s="13" t="str">
        <f>IF(paramètres!$B$28=1,(((SUM(Q1938:Z1938)/1.02)+SUM(AA1938:AB1938))+((SUM(AC1938:AL1938)/1.02)+SUM(AM1938:AO1938)))*cotpatr,IF(paramètres!$B$28=2,(SUM(Q1938:AO1938)*cotpatr),"Missing Delta Option"))</f>
        <v>Missing Delta Option</v>
      </c>
      <c r="AQ1938" s="13" t="str" cm="1">
        <f t="array" ref="AQ1938">IF(paramètres!$B$28=1,(((SUM(Q1938:Z1938)/1.02)+SUM(AA1938:AB1938))+((SUM(AC1938:AN1938)/1.02)+SUM(AM1938:AN1938)))/12*pécule,IF(paramètres!$B$28=2,SUM(Q1938:AN1938)/12*pécule,"Missing Delta Option"))</f>
        <v>Missing Delta Option</v>
      </c>
      <c r="AR1938" s="132" t="e">
        <f>IF(paramètres!$B$28=1,(((SUM(Q1938:Z1938)/1.02)+SUM(AA1938:AB1938))+((SUM(AC1938:AN1938)/1.02)+SUM(AM1938:AN1938)))+AO1938+AP1938+AQ1938,SUM(Q1938:AN1938)+AO1938+AP1938+AQ1938)</f>
        <v>#VALUE!</v>
      </c>
    </row>
    <row r="1939" spans="1:44" x14ac:dyDescent="0.25">
      <c r="A1939" s="131"/>
      <c r="B1939" s="39"/>
      <c r="C1939" s="39"/>
      <c r="D1939" s="93"/>
      <c r="E1939" s="68"/>
      <c r="F1939" s="40"/>
      <c r="G1939" s="94"/>
      <c r="H1939" s="38"/>
      <c r="I1939" s="95"/>
      <c r="J1939" s="40"/>
      <c r="K1939" s="38"/>
      <c r="L1939" s="95"/>
      <c r="M1939" s="40"/>
      <c r="N1939" s="38"/>
      <c r="O1939" s="95"/>
      <c r="P1939" s="68"/>
      <c r="Q1939" s="226"/>
      <c r="R1939" s="227"/>
      <c r="S1939" s="227"/>
      <c r="T1939" s="227"/>
      <c r="U1939" s="227"/>
      <c r="V1939" s="227"/>
      <c r="W1939" s="227"/>
      <c r="X1939" s="227"/>
      <c r="Y1939" s="227"/>
      <c r="Z1939" s="227"/>
      <c r="AA1939" s="227"/>
      <c r="AB1939" s="228"/>
      <c r="AC1939" s="149">
        <f>IF($D1939="",0,IF($E1939="",0,IF(VLOOKUP($E1939,paramètres!$E$33:$F$44,2,FALSE)&lt;=VLOOKUP($AC$18,paramètres!$E$33:$F$44,2,FALSE),Q1939*$D1939,0)))</f>
        <v>0</v>
      </c>
      <c r="AD1939" s="13">
        <f>IF($D1939="",0,IF($E1939="",0,IF(VLOOKUP($E1939,paramètres!$E$33:$F$44,2,FALSE)&lt;=VLOOKUP($AD$18,paramètres!$E$33:$F$44,2,FALSE),R1939*$D1939,0)))</f>
        <v>0</v>
      </c>
      <c r="AE1939" s="13">
        <f>IF($D1939="",0,IF($E1939="",0,IF(VLOOKUP($E1939,paramètres!$E$33:$F$44,2,FALSE)&lt;=VLOOKUP($AE$18,paramètres!$E$33:$F$44,2,FALSE),S1939*$D1939,0)))</f>
        <v>0</v>
      </c>
      <c r="AF1939" s="13">
        <f>IF($D1939="",0,IF($E1939="",0,IF(VLOOKUP($E1939,paramètres!$E$33:$F$44,2,FALSE)&lt;=VLOOKUP($AF$18,paramètres!$E$33:$F$44,2,FALSE),T1939*$D1939,0)))</f>
        <v>0</v>
      </c>
      <c r="AG1939" s="13">
        <f>IF($D1939="",0,IF($E1939="",0,IF(VLOOKUP($E1939,paramètres!$E$33:$F$44,2,FALSE)&lt;=VLOOKUP($AG$18,paramètres!$E$33:$F$44,2,FALSE),U1939*$D1939,0)))</f>
        <v>0</v>
      </c>
      <c r="AH1939" s="13">
        <f>IF($D1939="",0,IF($E1939="",0,IF(VLOOKUP($E1939,paramètres!$E$33:$F$44,2,FALSE)&lt;=VLOOKUP($AH$18,paramètres!$E$33:$F$44,2,FALSE),V1939*$D1939,0)))</f>
        <v>0</v>
      </c>
      <c r="AI1939" s="13">
        <f>IF($D1939="",0,IF($E1939="",0,IF(VLOOKUP($E1939,paramètres!$E$33:$F$44,2,FALSE)&lt;=VLOOKUP($AI$18,paramètres!$E$33:$F$44,2,FALSE),W1939*$D1939,0)))</f>
        <v>0</v>
      </c>
      <c r="AJ1939" s="13">
        <f>IF($D1939="",0,IF($E1939="",0,IF(VLOOKUP($E1939,paramètres!$E$33:$F$44,2,FALSE)&lt;=VLOOKUP($AJ$18,paramètres!$E$33:$F$44,2,FALSE),X1939*$D1939,0)))</f>
        <v>0</v>
      </c>
      <c r="AK1939" s="13">
        <f>IF($D1939="",0,IF($E1939="",0,IF(VLOOKUP($E1939,paramètres!$E$33:$F$44,2,FALSE)&lt;=VLOOKUP($AK$18,paramètres!$E$33:$F$44,2,FALSE),Y1939*$D1939,0)))</f>
        <v>0</v>
      </c>
      <c r="AL1939" s="13">
        <f>IF($D1939="",0,IF($E1939="",0,IF(VLOOKUP($E1939,paramètres!$E$33:$F$44,2,FALSE)&lt;=VLOOKUP($AL$18,paramètres!$E$33:$F$44,2,FALSE),Z1939*$D1939,0)))</f>
        <v>0</v>
      </c>
      <c r="AM1939" s="13">
        <f>IF($D1939="",0,IF($E1939="",0,IF(VLOOKUP($E1939,paramètres!$E$33:$F$44,2,FALSE)&lt;=VLOOKUP($AM$18,paramètres!$E$33:$F$44,2,FALSE),AA1939*$D1939,0)))</f>
        <v>0</v>
      </c>
      <c r="AN1939" s="154">
        <f>IF($D1939="",0,IF($E1939="",0,IF(VLOOKUP($E1939,paramètres!$E$33:$F$44,2,FALSE)&lt;=VLOOKUP($AN$18,paramètres!$E$33:$F$44,2,FALSE),AB1939*$D1939,0)))</f>
        <v>0</v>
      </c>
      <c r="AO1939" s="149" t="str">
        <f>IF(paramètres!$B$28=1,((SUM(Q1939:Z1939)/1.02)+SUM(AA1939:AB1939))*0.0303/9*COUNT(Q1939:Y1939),IF(paramètres!$B$28=2,(SUM(Q1939:AB1939))*0.0303/9*COUNT(Q1939:Y1939),"Missing Delta option"))</f>
        <v>Missing Delta option</v>
      </c>
      <c r="AP1939" s="13" t="str">
        <f>IF(paramètres!$B$28=1,(((SUM(Q1939:Z1939)/1.02)+SUM(AA1939:AB1939))+((SUM(AC1939:AL1939)/1.02)+SUM(AM1939:AO1939)))*cotpatr,IF(paramètres!$B$28=2,(SUM(Q1939:AO1939)*cotpatr),"Missing Delta Option"))</f>
        <v>Missing Delta Option</v>
      </c>
      <c r="AQ1939" s="13" t="str" cm="1">
        <f t="array" ref="AQ1939">IF(paramètres!$B$28=1,(((SUM(Q1939:Z1939)/1.02)+SUM(AA1939:AB1939))+((SUM(AC1939:AN1939)/1.02)+SUM(AM1939:AN1939)))/12*pécule,IF(paramètres!$B$28=2,SUM(Q1939:AN1939)/12*pécule,"Missing Delta Option"))</f>
        <v>Missing Delta Option</v>
      </c>
      <c r="AR1939" s="132" t="e">
        <f>IF(paramètres!$B$28=1,(((SUM(Q1939:Z1939)/1.02)+SUM(AA1939:AB1939))+((SUM(AC1939:AN1939)/1.02)+SUM(AM1939:AN1939)))+AO1939+AP1939+AQ1939,SUM(Q1939:AN1939)+AO1939+AP1939+AQ1939)</f>
        <v>#VALUE!</v>
      </c>
    </row>
    <row r="1940" spans="1:44" x14ac:dyDescent="0.25">
      <c r="A1940" s="131"/>
      <c r="B1940" s="39"/>
      <c r="C1940" s="39"/>
      <c r="D1940" s="93"/>
      <c r="E1940" s="68"/>
      <c r="F1940" s="40"/>
      <c r="G1940" s="94"/>
      <c r="H1940" s="38"/>
      <c r="I1940" s="95"/>
      <c r="J1940" s="40"/>
      <c r="K1940" s="38"/>
      <c r="L1940" s="95"/>
      <c r="M1940" s="40"/>
      <c r="N1940" s="38"/>
      <c r="O1940" s="95"/>
      <c r="P1940" s="68"/>
      <c r="Q1940" s="226"/>
      <c r="R1940" s="227"/>
      <c r="S1940" s="227"/>
      <c r="T1940" s="227"/>
      <c r="U1940" s="227"/>
      <c r="V1940" s="227"/>
      <c r="W1940" s="227"/>
      <c r="X1940" s="227"/>
      <c r="Y1940" s="227"/>
      <c r="Z1940" s="227"/>
      <c r="AA1940" s="227"/>
      <c r="AB1940" s="228"/>
      <c r="AC1940" s="149">
        <f>IF($D1940="",0,IF($E1940="",0,IF(VLOOKUP($E1940,paramètres!$E$33:$F$44,2,FALSE)&lt;=VLOOKUP($AC$18,paramètres!$E$33:$F$44,2,FALSE),Q1940*$D1940,0)))</f>
        <v>0</v>
      </c>
      <c r="AD1940" s="13">
        <f>IF($D1940="",0,IF($E1940="",0,IF(VLOOKUP($E1940,paramètres!$E$33:$F$44,2,FALSE)&lt;=VLOOKUP($AD$18,paramètres!$E$33:$F$44,2,FALSE),R1940*$D1940,0)))</f>
        <v>0</v>
      </c>
      <c r="AE1940" s="13">
        <f>IF($D1940="",0,IF($E1940="",0,IF(VLOOKUP($E1940,paramètres!$E$33:$F$44,2,FALSE)&lt;=VLOOKUP($AE$18,paramètres!$E$33:$F$44,2,FALSE),S1940*$D1940,0)))</f>
        <v>0</v>
      </c>
      <c r="AF1940" s="13">
        <f>IF($D1940="",0,IF($E1940="",0,IF(VLOOKUP($E1940,paramètres!$E$33:$F$44,2,FALSE)&lt;=VLOOKUP($AF$18,paramètres!$E$33:$F$44,2,FALSE),T1940*$D1940,0)))</f>
        <v>0</v>
      </c>
      <c r="AG1940" s="13">
        <f>IF($D1940="",0,IF($E1940="",0,IF(VLOOKUP($E1940,paramètres!$E$33:$F$44,2,FALSE)&lt;=VLOOKUP($AG$18,paramètres!$E$33:$F$44,2,FALSE),U1940*$D1940,0)))</f>
        <v>0</v>
      </c>
      <c r="AH1940" s="13">
        <f>IF($D1940="",0,IF($E1940="",0,IF(VLOOKUP($E1940,paramètres!$E$33:$F$44,2,FALSE)&lt;=VLOOKUP($AH$18,paramètres!$E$33:$F$44,2,FALSE),V1940*$D1940,0)))</f>
        <v>0</v>
      </c>
      <c r="AI1940" s="13">
        <f>IF($D1940="",0,IF($E1940="",0,IF(VLOOKUP($E1940,paramètres!$E$33:$F$44,2,FALSE)&lt;=VLOOKUP($AI$18,paramètres!$E$33:$F$44,2,FALSE),W1940*$D1940,0)))</f>
        <v>0</v>
      </c>
      <c r="AJ1940" s="13">
        <f>IF($D1940="",0,IF($E1940="",0,IF(VLOOKUP($E1940,paramètres!$E$33:$F$44,2,FALSE)&lt;=VLOOKUP($AJ$18,paramètres!$E$33:$F$44,2,FALSE),X1940*$D1940,0)))</f>
        <v>0</v>
      </c>
      <c r="AK1940" s="13">
        <f>IF($D1940="",0,IF($E1940="",0,IF(VLOOKUP($E1940,paramètres!$E$33:$F$44,2,FALSE)&lt;=VLOOKUP($AK$18,paramètres!$E$33:$F$44,2,FALSE),Y1940*$D1940,0)))</f>
        <v>0</v>
      </c>
      <c r="AL1940" s="13">
        <f>IF($D1940="",0,IF($E1940="",0,IF(VLOOKUP($E1940,paramètres!$E$33:$F$44,2,FALSE)&lt;=VLOOKUP($AL$18,paramètres!$E$33:$F$44,2,FALSE),Z1940*$D1940,0)))</f>
        <v>0</v>
      </c>
      <c r="AM1940" s="13">
        <f>IF($D1940="",0,IF($E1940="",0,IF(VLOOKUP($E1940,paramètres!$E$33:$F$44,2,FALSE)&lt;=VLOOKUP($AM$18,paramètres!$E$33:$F$44,2,FALSE),AA1940*$D1940,0)))</f>
        <v>0</v>
      </c>
      <c r="AN1940" s="154">
        <f>IF($D1940="",0,IF($E1940="",0,IF(VLOOKUP($E1940,paramètres!$E$33:$F$44,2,FALSE)&lt;=VLOOKUP($AN$18,paramètres!$E$33:$F$44,2,FALSE),AB1940*$D1940,0)))</f>
        <v>0</v>
      </c>
      <c r="AO1940" s="149" t="str">
        <f>IF(paramètres!$B$28=1,((SUM(Q1940:Z1940)/1.02)+SUM(AA1940:AB1940))*0.0303/9*COUNT(Q1940:Y1940),IF(paramètres!$B$28=2,(SUM(Q1940:AB1940))*0.0303/9*COUNT(Q1940:Y1940),"Missing Delta option"))</f>
        <v>Missing Delta option</v>
      </c>
      <c r="AP1940" s="13" t="str">
        <f>IF(paramètres!$B$28=1,(((SUM(Q1940:Z1940)/1.02)+SUM(AA1940:AB1940))+((SUM(AC1940:AL1940)/1.02)+SUM(AM1940:AO1940)))*cotpatr,IF(paramètres!$B$28=2,(SUM(Q1940:AO1940)*cotpatr),"Missing Delta Option"))</f>
        <v>Missing Delta Option</v>
      </c>
      <c r="AQ1940" s="13" t="str" cm="1">
        <f t="array" ref="AQ1940">IF(paramètres!$B$28=1,(((SUM(Q1940:Z1940)/1.02)+SUM(AA1940:AB1940))+((SUM(AC1940:AN1940)/1.02)+SUM(AM1940:AN1940)))/12*pécule,IF(paramètres!$B$28=2,SUM(Q1940:AN1940)/12*pécule,"Missing Delta Option"))</f>
        <v>Missing Delta Option</v>
      </c>
      <c r="AR1940" s="132" t="e">
        <f>IF(paramètres!$B$28=1,(((SUM(Q1940:Z1940)/1.02)+SUM(AA1940:AB1940))+((SUM(AC1940:AN1940)/1.02)+SUM(AM1940:AN1940)))+AO1940+AP1940+AQ1940,SUM(Q1940:AN1940)+AO1940+AP1940+AQ1940)</f>
        <v>#VALUE!</v>
      </c>
    </row>
    <row r="1941" spans="1:44" x14ac:dyDescent="0.25">
      <c r="A1941" s="131"/>
      <c r="B1941" s="39"/>
      <c r="C1941" s="39"/>
      <c r="D1941" s="93"/>
      <c r="E1941" s="68"/>
      <c r="F1941" s="40"/>
      <c r="G1941" s="94"/>
      <c r="H1941" s="38"/>
      <c r="I1941" s="95"/>
      <c r="J1941" s="40"/>
      <c r="K1941" s="38"/>
      <c r="L1941" s="95"/>
      <c r="M1941" s="40"/>
      <c r="N1941" s="38"/>
      <c r="O1941" s="95"/>
      <c r="P1941" s="68"/>
      <c r="Q1941" s="226"/>
      <c r="R1941" s="227"/>
      <c r="S1941" s="227"/>
      <c r="T1941" s="227"/>
      <c r="U1941" s="227"/>
      <c r="V1941" s="227"/>
      <c r="W1941" s="227"/>
      <c r="X1941" s="227"/>
      <c r="Y1941" s="227"/>
      <c r="Z1941" s="227"/>
      <c r="AA1941" s="227"/>
      <c r="AB1941" s="228"/>
      <c r="AC1941" s="149">
        <f>IF($D1941="",0,IF($E1941="",0,IF(VLOOKUP($E1941,paramètres!$E$33:$F$44,2,FALSE)&lt;=VLOOKUP($AC$18,paramètres!$E$33:$F$44,2,FALSE),Q1941*$D1941,0)))</f>
        <v>0</v>
      </c>
      <c r="AD1941" s="13">
        <f>IF($D1941="",0,IF($E1941="",0,IF(VLOOKUP($E1941,paramètres!$E$33:$F$44,2,FALSE)&lt;=VLOOKUP($AD$18,paramètres!$E$33:$F$44,2,FALSE),R1941*$D1941,0)))</f>
        <v>0</v>
      </c>
      <c r="AE1941" s="13">
        <f>IF($D1941="",0,IF($E1941="",0,IF(VLOOKUP($E1941,paramètres!$E$33:$F$44,2,FALSE)&lt;=VLOOKUP($AE$18,paramètres!$E$33:$F$44,2,FALSE),S1941*$D1941,0)))</f>
        <v>0</v>
      </c>
      <c r="AF1941" s="13">
        <f>IF($D1941="",0,IF($E1941="",0,IF(VLOOKUP($E1941,paramètres!$E$33:$F$44,2,FALSE)&lt;=VLOOKUP($AF$18,paramètres!$E$33:$F$44,2,FALSE),T1941*$D1941,0)))</f>
        <v>0</v>
      </c>
      <c r="AG1941" s="13">
        <f>IF($D1941="",0,IF($E1941="",0,IF(VLOOKUP($E1941,paramètres!$E$33:$F$44,2,FALSE)&lt;=VLOOKUP($AG$18,paramètres!$E$33:$F$44,2,FALSE),U1941*$D1941,0)))</f>
        <v>0</v>
      </c>
      <c r="AH1941" s="13">
        <f>IF($D1941="",0,IF($E1941="",0,IF(VLOOKUP($E1941,paramètres!$E$33:$F$44,2,FALSE)&lt;=VLOOKUP($AH$18,paramètres!$E$33:$F$44,2,FALSE),V1941*$D1941,0)))</f>
        <v>0</v>
      </c>
      <c r="AI1941" s="13">
        <f>IF($D1941="",0,IF($E1941="",0,IF(VLOOKUP($E1941,paramètres!$E$33:$F$44,2,FALSE)&lt;=VLOOKUP($AI$18,paramètres!$E$33:$F$44,2,FALSE),W1941*$D1941,0)))</f>
        <v>0</v>
      </c>
      <c r="AJ1941" s="13">
        <f>IF($D1941="",0,IF($E1941="",0,IF(VLOOKUP($E1941,paramètres!$E$33:$F$44,2,FALSE)&lt;=VLOOKUP($AJ$18,paramètres!$E$33:$F$44,2,FALSE),X1941*$D1941,0)))</f>
        <v>0</v>
      </c>
      <c r="AK1941" s="13">
        <f>IF($D1941="",0,IF($E1941="",0,IF(VLOOKUP($E1941,paramètres!$E$33:$F$44,2,FALSE)&lt;=VLOOKUP($AK$18,paramètres!$E$33:$F$44,2,FALSE),Y1941*$D1941,0)))</f>
        <v>0</v>
      </c>
      <c r="AL1941" s="13">
        <f>IF($D1941="",0,IF($E1941="",0,IF(VLOOKUP($E1941,paramètres!$E$33:$F$44,2,FALSE)&lt;=VLOOKUP($AL$18,paramètres!$E$33:$F$44,2,FALSE),Z1941*$D1941,0)))</f>
        <v>0</v>
      </c>
      <c r="AM1941" s="13">
        <f>IF($D1941="",0,IF($E1941="",0,IF(VLOOKUP($E1941,paramètres!$E$33:$F$44,2,FALSE)&lt;=VLOOKUP($AM$18,paramètres!$E$33:$F$44,2,FALSE),AA1941*$D1941,0)))</f>
        <v>0</v>
      </c>
      <c r="AN1941" s="154">
        <f>IF($D1941="",0,IF($E1941="",0,IF(VLOOKUP($E1941,paramètres!$E$33:$F$44,2,FALSE)&lt;=VLOOKUP($AN$18,paramètres!$E$33:$F$44,2,FALSE),AB1941*$D1941,0)))</f>
        <v>0</v>
      </c>
      <c r="AO1941" s="149" t="str">
        <f>IF(paramètres!$B$28=1,((SUM(Q1941:Z1941)/1.02)+SUM(AA1941:AB1941))*0.0303/9*COUNT(Q1941:Y1941),IF(paramètres!$B$28=2,(SUM(Q1941:AB1941))*0.0303/9*COUNT(Q1941:Y1941),"Missing Delta option"))</f>
        <v>Missing Delta option</v>
      </c>
      <c r="AP1941" s="13" t="str">
        <f>IF(paramètres!$B$28=1,(((SUM(Q1941:Z1941)/1.02)+SUM(AA1941:AB1941))+((SUM(AC1941:AL1941)/1.02)+SUM(AM1941:AO1941)))*cotpatr,IF(paramètres!$B$28=2,(SUM(Q1941:AO1941)*cotpatr),"Missing Delta Option"))</f>
        <v>Missing Delta Option</v>
      </c>
      <c r="AQ1941" s="13" t="str" cm="1">
        <f t="array" ref="AQ1941">IF(paramètres!$B$28=1,(((SUM(Q1941:Z1941)/1.02)+SUM(AA1941:AB1941))+((SUM(AC1941:AN1941)/1.02)+SUM(AM1941:AN1941)))/12*pécule,IF(paramètres!$B$28=2,SUM(Q1941:AN1941)/12*pécule,"Missing Delta Option"))</f>
        <v>Missing Delta Option</v>
      </c>
      <c r="AR1941" s="132" t="e">
        <f>IF(paramètres!$B$28=1,(((SUM(Q1941:Z1941)/1.02)+SUM(AA1941:AB1941))+((SUM(AC1941:AN1941)/1.02)+SUM(AM1941:AN1941)))+AO1941+AP1941+AQ1941,SUM(Q1941:AN1941)+AO1941+AP1941+AQ1941)</f>
        <v>#VALUE!</v>
      </c>
    </row>
    <row r="1942" spans="1:44" x14ac:dyDescent="0.25">
      <c r="A1942" s="131"/>
      <c r="B1942" s="39"/>
      <c r="C1942" s="39"/>
      <c r="D1942" s="93"/>
      <c r="E1942" s="68"/>
      <c r="F1942" s="40"/>
      <c r="G1942" s="94"/>
      <c r="H1942" s="38"/>
      <c r="I1942" s="95"/>
      <c r="J1942" s="40"/>
      <c r="K1942" s="38"/>
      <c r="L1942" s="95"/>
      <c r="M1942" s="40"/>
      <c r="N1942" s="38"/>
      <c r="O1942" s="95"/>
      <c r="P1942" s="68"/>
      <c r="Q1942" s="226"/>
      <c r="R1942" s="227"/>
      <c r="S1942" s="227"/>
      <c r="T1942" s="227"/>
      <c r="U1942" s="227"/>
      <c r="V1942" s="227"/>
      <c r="W1942" s="227"/>
      <c r="X1942" s="227"/>
      <c r="Y1942" s="227"/>
      <c r="Z1942" s="227"/>
      <c r="AA1942" s="227"/>
      <c r="AB1942" s="228"/>
      <c r="AC1942" s="149">
        <f>IF($D1942="",0,IF($E1942="",0,IF(VLOOKUP($E1942,paramètres!$E$33:$F$44,2,FALSE)&lt;=VLOOKUP($AC$18,paramètres!$E$33:$F$44,2,FALSE),Q1942*$D1942,0)))</f>
        <v>0</v>
      </c>
      <c r="AD1942" s="13">
        <f>IF($D1942="",0,IF($E1942="",0,IF(VLOOKUP($E1942,paramètres!$E$33:$F$44,2,FALSE)&lt;=VLOOKUP($AD$18,paramètres!$E$33:$F$44,2,FALSE),R1942*$D1942,0)))</f>
        <v>0</v>
      </c>
      <c r="AE1942" s="13">
        <f>IF($D1942="",0,IF($E1942="",0,IF(VLOOKUP($E1942,paramètres!$E$33:$F$44,2,FALSE)&lt;=VLOOKUP($AE$18,paramètres!$E$33:$F$44,2,FALSE),S1942*$D1942,0)))</f>
        <v>0</v>
      </c>
      <c r="AF1942" s="13">
        <f>IF($D1942="",0,IF($E1942="",0,IF(VLOOKUP($E1942,paramètres!$E$33:$F$44,2,FALSE)&lt;=VLOOKUP($AF$18,paramètres!$E$33:$F$44,2,FALSE),T1942*$D1942,0)))</f>
        <v>0</v>
      </c>
      <c r="AG1942" s="13">
        <f>IF($D1942="",0,IF($E1942="",0,IF(VLOOKUP($E1942,paramètres!$E$33:$F$44,2,FALSE)&lt;=VLOOKUP($AG$18,paramètres!$E$33:$F$44,2,FALSE),U1942*$D1942,0)))</f>
        <v>0</v>
      </c>
      <c r="AH1942" s="13">
        <f>IF($D1942="",0,IF($E1942="",0,IF(VLOOKUP($E1942,paramètres!$E$33:$F$44,2,FALSE)&lt;=VLOOKUP($AH$18,paramètres!$E$33:$F$44,2,FALSE),V1942*$D1942,0)))</f>
        <v>0</v>
      </c>
      <c r="AI1942" s="13">
        <f>IF($D1942="",0,IF($E1942="",0,IF(VLOOKUP($E1942,paramètres!$E$33:$F$44,2,FALSE)&lt;=VLOOKUP($AI$18,paramètres!$E$33:$F$44,2,FALSE),W1942*$D1942,0)))</f>
        <v>0</v>
      </c>
      <c r="AJ1942" s="13">
        <f>IF($D1942="",0,IF($E1942="",0,IF(VLOOKUP($E1942,paramètres!$E$33:$F$44,2,FALSE)&lt;=VLOOKUP($AJ$18,paramètres!$E$33:$F$44,2,FALSE),X1942*$D1942,0)))</f>
        <v>0</v>
      </c>
      <c r="AK1942" s="13">
        <f>IF($D1942="",0,IF($E1942="",0,IF(VLOOKUP($E1942,paramètres!$E$33:$F$44,2,FALSE)&lt;=VLOOKUP($AK$18,paramètres!$E$33:$F$44,2,FALSE),Y1942*$D1942,0)))</f>
        <v>0</v>
      </c>
      <c r="AL1942" s="13">
        <f>IF($D1942="",0,IF($E1942="",0,IF(VLOOKUP($E1942,paramètres!$E$33:$F$44,2,FALSE)&lt;=VLOOKUP($AL$18,paramètres!$E$33:$F$44,2,FALSE),Z1942*$D1942,0)))</f>
        <v>0</v>
      </c>
      <c r="AM1942" s="13">
        <f>IF($D1942="",0,IF($E1942="",0,IF(VLOOKUP($E1942,paramètres!$E$33:$F$44,2,FALSE)&lt;=VLOOKUP($AM$18,paramètres!$E$33:$F$44,2,FALSE),AA1942*$D1942,0)))</f>
        <v>0</v>
      </c>
      <c r="AN1942" s="154">
        <f>IF($D1942="",0,IF($E1942="",0,IF(VLOOKUP($E1942,paramètres!$E$33:$F$44,2,FALSE)&lt;=VLOOKUP($AN$18,paramètres!$E$33:$F$44,2,FALSE),AB1942*$D1942,0)))</f>
        <v>0</v>
      </c>
      <c r="AO1942" s="149" t="str">
        <f>IF(paramètres!$B$28=1,((SUM(Q1942:Z1942)/1.02)+SUM(AA1942:AB1942))*0.0303/9*COUNT(Q1942:Y1942),IF(paramètres!$B$28=2,(SUM(Q1942:AB1942))*0.0303/9*COUNT(Q1942:Y1942),"Missing Delta option"))</f>
        <v>Missing Delta option</v>
      </c>
      <c r="AP1942" s="13" t="str">
        <f>IF(paramètres!$B$28=1,(((SUM(Q1942:Z1942)/1.02)+SUM(AA1942:AB1942))+((SUM(AC1942:AL1942)/1.02)+SUM(AM1942:AO1942)))*cotpatr,IF(paramètres!$B$28=2,(SUM(Q1942:AO1942)*cotpatr),"Missing Delta Option"))</f>
        <v>Missing Delta Option</v>
      </c>
      <c r="AQ1942" s="13" t="str" cm="1">
        <f t="array" ref="AQ1942">IF(paramètres!$B$28=1,(((SUM(Q1942:Z1942)/1.02)+SUM(AA1942:AB1942))+((SUM(AC1942:AN1942)/1.02)+SUM(AM1942:AN1942)))/12*pécule,IF(paramètres!$B$28=2,SUM(Q1942:AN1942)/12*pécule,"Missing Delta Option"))</f>
        <v>Missing Delta Option</v>
      </c>
      <c r="AR1942" s="132" t="e">
        <f>IF(paramètres!$B$28=1,(((SUM(Q1942:Z1942)/1.02)+SUM(AA1942:AB1942))+((SUM(AC1942:AN1942)/1.02)+SUM(AM1942:AN1942)))+AO1942+AP1942+AQ1942,SUM(Q1942:AN1942)+AO1942+AP1942+AQ1942)</f>
        <v>#VALUE!</v>
      </c>
    </row>
    <row r="1943" spans="1:44" x14ac:dyDescent="0.25">
      <c r="A1943" s="131"/>
      <c r="B1943" s="39"/>
      <c r="C1943" s="39"/>
      <c r="D1943" s="93"/>
      <c r="E1943" s="68"/>
      <c r="F1943" s="40"/>
      <c r="G1943" s="94"/>
      <c r="H1943" s="38"/>
      <c r="I1943" s="95"/>
      <c r="J1943" s="40"/>
      <c r="K1943" s="38"/>
      <c r="L1943" s="95"/>
      <c r="M1943" s="40"/>
      <c r="N1943" s="38"/>
      <c r="O1943" s="95"/>
      <c r="P1943" s="68"/>
      <c r="Q1943" s="226"/>
      <c r="R1943" s="227"/>
      <c r="S1943" s="227"/>
      <c r="T1943" s="227"/>
      <c r="U1943" s="227"/>
      <c r="V1943" s="227"/>
      <c r="W1943" s="227"/>
      <c r="X1943" s="227"/>
      <c r="Y1943" s="227"/>
      <c r="Z1943" s="227"/>
      <c r="AA1943" s="227"/>
      <c r="AB1943" s="228"/>
      <c r="AC1943" s="149">
        <f>IF($D1943="",0,IF($E1943="",0,IF(VLOOKUP($E1943,paramètres!$E$33:$F$44,2,FALSE)&lt;=VLOOKUP($AC$18,paramètres!$E$33:$F$44,2,FALSE),Q1943*$D1943,0)))</f>
        <v>0</v>
      </c>
      <c r="AD1943" s="13">
        <f>IF($D1943="",0,IF($E1943="",0,IF(VLOOKUP($E1943,paramètres!$E$33:$F$44,2,FALSE)&lt;=VLOOKUP($AD$18,paramètres!$E$33:$F$44,2,FALSE),R1943*$D1943,0)))</f>
        <v>0</v>
      </c>
      <c r="AE1943" s="13">
        <f>IF($D1943="",0,IF($E1943="",0,IF(VLOOKUP($E1943,paramètres!$E$33:$F$44,2,FALSE)&lt;=VLOOKUP($AE$18,paramètres!$E$33:$F$44,2,FALSE),S1943*$D1943,0)))</f>
        <v>0</v>
      </c>
      <c r="AF1943" s="13">
        <f>IF($D1943="",0,IF($E1943="",0,IF(VLOOKUP($E1943,paramètres!$E$33:$F$44,2,FALSE)&lt;=VLOOKUP($AF$18,paramètres!$E$33:$F$44,2,FALSE),T1943*$D1943,0)))</f>
        <v>0</v>
      </c>
      <c r="AG1943" s="13">
        <f>IF($D1943="",0,IF($E1943="",0,IF(VLOOKUP($E1943,paramètres!$E$33:$F$44,2,FALSE)&lt;=VLOOKUP($AG$18,paramètres!$E$33:$F$44,2,FALSE),U1943*$D1943,0)))</f>
        <v>0</v>
      </c>
      <c r="AH1943" s="13">
        <f>IF($D1943="",0,IF($E1943="",0,IF(VLOOKUP($E1943,paramètres!$E$33:$F$44,2,FALSE)&lt;=VLOOKUP($AH$18,paramètres!$E$33:$F$44,2,FALSE),V1943*$D1943,0)))</f>
        <v>0</v>
      </c>
      <c r="AI1943" s="13">
        <f>IF($D1943="",0,IF($E1943="",0,IF(VLOOKUP($E1943,paramètres!$E$33:$F$44,2,FALSE)&lt;=VLOOKUP($AI$18,paramètres!$E$33:$F$44,2,FALSE),W1943*$D1943,0)))</f>
        <v>0</v>
      </c>
      <c r="AJ1943" s="13">
        <f>IF($D1943="",0,IF($E1943="",0,IF(VLOOKUP($E1943,paramètres!$E$33:$F$44,2,FALSE)&lt;=VLOOKUP($AJ$18,paramètres!$E$33:$F$44,2,FALSE),X1943*$D1943,0)))</f>
        <v>0</v>
      </c>
      <c r="AK1943" s="13">
        <f>IF($D1943="",0,IF($E1943="",0,IF(VLOOKUP($E1943,paramètres!$E$33:$F$44,2,FALSE)&lt;=VLOOKUP($AK$18,paramètres!$E$33:$F$44,2,FALSE),Y1943*$D1943,0)))</f>
        <v>0</v>
      </c>
      <c r="AL1943" s="13">
        <f>IF($D1943="",0,IF($E1943="",0,IF(VLOOKUP($E1943,paramètres!$E$33:$F$44,2,FALSE)&lt;=VLOOKUP($AL$18,paramètres!$E$33:$F$44,2,FALSE),Z1943*$D1943,0)))</f>
        <v>0</v>
      </c>
      <c r="AM1943" s="13">
        <f>IF($D1943="",0,IF($E1943="",0,IF(VLOOKUP($E1943,paramètres!$E$33:$F$44,2,FALSE)&lt;=VLOOKUP($AM$18,paramètres!$E$33:$F$44,2,FALSE),AA1943*$D1943,0)))</f>
        <v>0</v>
      </c>
      <c r="AN1943" s="154">
        <f>IF($D1943="",0,IF($E1943="",0,IF(VLOOKUP($E1943,paramètres!$E$33:$F$44,2,FALSE)&lt;=VLOOKUP($AN$18,paramètres!$E$33:$F$44,2,FALSE),AB1943*$D1943,0)))</f>
        <v>0</v>
      </c>
      <c r="AO1943" s="149" t="str">
        <f>IF(paramètres!$B$28=1,((SUM(Q1943:Z1943)/1.02)+SUM(AA1943:AB1943))*0.0303/9*COUNT(Q1943:Y1943),IF(paramètres!$B$28=2,(SUM(Q1943:AB1943))*0.0303/9*COUNT(Q1943:Y1943),"Missing Delta option"))</f>
        <v>Missing Delta option</v>
      </c>
      <c r="AP1943" s="13" t="str">
        <f>IF(paramètres!$B$28=1,(((SUM(Q1943:Z1943)/1.02)+SUM(AA1943:AB1943))+((SUM(AC1943:AL1943)/1.02)+SUM(AM1943:AO1943)))*cotpatr,IF(paramètres!$B$28=2,(SUM(Q1943:AO1943)*cotpatr),"Missing Delta Option"))</f>
        <v>Missing Delta Option</v>
      </c>
      <c r="AQ1943" s="13" t="str" cm="1">
        <f t="array" ref="AQ1943">IF(paramètres!$B$28=1,(((SUM(Q1943:Z1943)/1.02)+SUM(AA1943:AB1943))+((SUM(AC1943:AN1943)/1.02)+SUM(AM1943:AN1943)))/12*pécule,IF(paramètres!$B$28=2,SUM(Q1943:AN1943)/12*pécule,"Missing Delta Option"))</f>
        <v>Missing Delta Option</v>
      </c>
      <c r="AR1943" s="132" t="e">
        <f>IF(paramètres!$B$28=1,(((SUM(Q1943:Z1943)/1.02)+SUM(AA1943:AB1943))+((SUM(AC1943:AN1943)/1.02)+SUM(AM1943:AN1943)))+AO1943+AP1943+AQ1943,SUM(Q1943:AN1943)+AO1943+AP1943+AQ1943)</f>
        <v>#VALUE!</v>
      </c>
    </row>
    <row r="1944" spans="1:44" x14ac:dyDescent="0.25">
      <c r="A1944" s="131"/>
      <c r="B1944" s="39"/>
      <c r="C1944" s="39"/>
      <c r="D1944" s="93"/>
      <c r="E1944" s="68"/>
      <c r="F1944" s="40"/>
      <c r="G1944" s="94"/>
      <c r="H1944" s="38"/>
      <c r="I1944" s="95"/>
      <c r="J1944" s="40"/>
      <c r="K1944" s="38"/>
      <c r="L1944" s="95"/>
      <c r="M1944" s="40"/>
      <c r="N1944" s="38"/>
      <c r="O1944" s="95"/>
      <c r="P1944" s="68"/>
      <c r="Q1944" s="226"/>
      <c r="R1944" s="227"/>
      <c r="S1944" s="227"/>
      <c r="T1944" s="227"/>
      <c r="U1944" s="227"/>
      <c r="V1944" s="227"/>
      <c r="W1944" s="227"/>
      <c r="X1944" s="227"/>
      <c r="Y1944" s="227"/>
      <c r="Z1944" s="227"/>
      <c r="AA1944" s="227"/>
      <c r="AB1944" s="228"/>
      <c r="AC1944" s="149">
        <f>IF($D1944="",0,IF($E1944="",0,IF(VLOOKUP($E1944,paramètres!$E$33:$F$44,2,FALSE)&lt;=VLOOKUP($AC$18,paramètres!$E$33:$F$44,2,FALSE),Q1944*$D1944,0)))</f>
        <v>0</v>
      </c>
      <c r="AD1944" s="13">
        <f>IF($D1944="",0,IF($E1944="",0,IF(VLOOKUP($E1944,paramètres!$E$33:$F$44,2,FALSE)&lt;=VLOOKUP($AD$18,paramètres!$E$33:$F$44,2,FALSE),R1944*$D1944,0)))</f>
        <v>0</v>
      </c>
      <c r="AE1944" s="13">
        <f>IF($D1944="",0,IF($E1944="",0,IF(VLOOKUP($E1944,paramètres!$E$33:$F$44,2,FALSE)&lt;=VLOOKUP($AE$18,paramètres!$E$33:$F$44,2,FALSE),S1944*$D1944,0)))</f>
        <v>0</v>
      </c>
      <c r="AF1944" s="13">
        <f>IF($D1944="",0,IF($E1944="",0,IF(VLOOKUP($E1944,paramètres!$E$33:$F$44,2,FALSE)&lt;=VLOOKUP($AF$18,paramètres!$E$33:$F$44,2,FALSE),T1944*$D1944,0)))</f>
        <v>0</v>
      </c>
      <c r="AG1944" s="13">
        <f>IF($D1944="",0,IF($E1944="",0,IF(VLOOKUP($E1944,paramètres!$E$33:$F$44,2,FALSE)&lt;=VLOOKUP($AG$18,paramètres!$E$33:$F$44,2,FALSE),U1944*$D1944,0)))</f>
        <v>0</v>
      </c>
      <c r="AH1944" s="13">
        <f>IF($D1944="",0,IF($E1944="",0,IF(VLOOKUP($E1944,paramètres!$E$33:$F$44,2,FALSE)&lt;=VLOOKUP($AH$18,paramètres!$E$33:$F$44,2,FALSE),V1944*$D1944,0)))</f>
        <v>0</v>
      </c>
      <c r="AI1944" s="13">
        <f>IF($D1944="",0,IF($E1944="",0,IF(VLOOKUP($E1944,paramètres!$E$33:$F$44,2,FALSE)&lt;=VLOOKUP($AI$18,paramètres!$E$33:$F$44,2,FALSE),W1944*$D1944,0)))</f>
        <v>0</v>
      </c>
      <c r="AJ1944" s="13">
        <f>IF($D1944="",0,IF($E1944="",0,IF(VLOOKUP($E1944,paramètres!$E$33:$F$44,2,FALSE)&lt;=VLOOKUP($AJ$18,paramètres!$E$33:$F$44,2,FALSE),X1944*$D1944,0)))</f>
        <v>0</v>
      </c>
      <c r="AK1944" s="13">
        <f>IF($D1944="",0,IF($E1944="",0,IF(VLOOKUP($E1944,paramètres!$E$33:$F$44,2,FALSE)&lt;=VLOOKUP($AK$18,paramètres!$E$33:$F$44,2,FALSE),Y1944*$D1944,0)))</f>
        <v>0</v>
      </c>
      <c r="AL1944" s="13">
        <f>IF($D1944="",0,IF($E1944="",0,IF(VLOOKUP($E1944,paramètres!$E$33:$F$44,2,FALSE)&lt;=VLOOKUP($AL$18,paramètres!$E$33:$F$44,2,FALSE),Z1944*$D1944,0)))</f>
        <v>0</v>
      </c>
      <c r="AM1944" s="13">
        <f>IF($D1944="",0,IF($E1944="",0,IF(VLOOKUP($E1944,paramètres!$E$33:$F$44,2,FALSE)&lt;=VLOOKUP($AM$18,paramètres!$E$33:$F$44,2,FALSE),AA1944*$D1944,0)))</f>
        <v>0</v>
      </c>
      <c r="AN1944" s="154">
        <f>IF($D1944="",0,IF($E1944="",0,IF(VLOOKUP($E1944,paramètres!$E$33:$F$44,2,FALSE)&lt;=VLOOKUP($AN$18,paramètres!$E$33:$F$44,2,FALSE),AB1944*$D1944,0)))</f>
        <v>0</v>
      </c>
      <c r="AO1944" s="149" t="str">
        <f>IF(paramètres!$B$28=1,((SUM(Q1944:Z1944)/1.02)+SUM(AA1944:AB1944))*0.0303/9*COUNT(Q1944:Y1944),IF(paramètres!$B$28=2,(SUM(Q1944:AB1944))*0.0303/9*COUNT(Q1944:Y1944),"Missing Delta option"))</f>
        <v>Missing Delta option</v>
      </c>
      <c r="AP1944" s="13" t="str">
        <f>IF(paramètres!$B$28=1,(((SUM(Q1944:Z1944)/1.02)+SUM(AA1944:AB1944))+((SUM(AC1944:AL1944)/1.02)+SUM(AM1944:AO1944)))*cotpatr,IF(paramètres!$B$28=2,(SUM(Q1944:AO1944)*cotpatr),"Missing Delta Option"))</f>
        <v>Missing Delta Option</v>
      </c>
      <c r="AQ1944" s="13" t="str" cm="1">
        <f t="array" ref="AQ1944">IF(paramètres!$B$28=1,(((SUM(Q1944:Z1944)/1.02)+SUM(AA1944:AB1944))+((SUM(AC1944:AN1944)/1.02)+SUM(AM1944:AN1944)))/12*pécule,IF(paramètres!$B$28=2,SUM(Q1944:AN1944)/12*pécule,"Missing Delta Option"))</f>
        <v>Missing Delta Option</v>
      </c>
      <c r="AR1944" s="132" t="e">
        <f>IF(paramètres!$B$28=1,(((SUM(Q1944:Z1944)/1.02)+SUM(AA1944:AB1944))+((SUM(AC1944:AN1944)/1.02)+SUM(AM1944:AN1944)))+AO1944+AP1944+AQ1944,SUM(Q1944:AN1944)+AO1944+AP1944+AQ1944)</f>
        <v>#VALUE!</v>
      </c>
    </row>
    <row r="1945" spans="1:44" x14ac:dyDescent="0.25">
      <c r="A1945" s="131"/>
      <c r="B1945" s="39"/>
      <c r="C1945" s="39"/>
      <c r="D1945" s="93"/>
      <c r="E1945" s="68"/>
      <c r="F1945" s="40"/>
      <c r="G1945" s="94"/>
      <c r="H1945" s="38"/>
      <c r="I1945" s="95"/>
      <c r="J1945" s="40"/>
      <c r="K1945" s="38"/>
      <c r="L1945" s="95"/>
      <c r="M1945" s="40"/>
      <c r="N1945" s="38"/>
      <c r="O1945" s="95"/>
      <c r="P1945" s="68"/>
      <c r="Q1945" s="226"/>
      <c r="R1945" s="227"/>
      <c r="S1945" s="227"/>
      <c r="T1945" s="227"/>
      <c r="U1945" s="227"/>
      <c r="V1945" s="227"/>
      <c r="W1945" s="227"/>
      <c r="X1945" s="227"/>
      <c r="Y1945" s="227"/>
      <c r="Z1945" s="227"/>
      <c r="AA1945" s="227"/>
      <c r="AB1945" s="228"/>
      <c r="AC1945" s="149">
        <f>IF($D1945="",0,IF($E1945="",0,IF(VLOOKUP($E1945,paramètres!$E$33:$F$44,2,FALSE)&lt;=VLOOKUP($AC$18,paramètres!$E$33:$F$44,2,FALSE),Q1945*$D1945,0)))</f>
        <v>0</v>
      </c>
      <c r="AD1945" s="13">
        <f>IF($D1945="",0,IF($E1945="",0,IF(VLOOKUP($E1945,paramètres!$E$33:$F$44,2,FALSE)&lt;=VLOOKUP($AD$18,paramètres!$E$33:$F$44,2,FALSE),R1945*$D1945,0)))</f>
        <v>0</v>
      </c>
      <c r="AE1945" s="13">
        <f>IF($D1945="",0,IF($E1945="",0,IF(VLOOKUP($E1945,paramètres!$E$33:$F$44,2,FALSE)&lt;=VLOOKUP($AE$18,paramètres!$E$33:$F$44,2,FALSE),S1945*$D1945,0)))</f>
        <v>0</v>
      </c>
      <c r="AF1945" s="13">
        <f>IF($D1945="",0,IF($E1945="",0,IF(VLOOKUP($E1945,paramètres!$E$33:$F$44,2,FALSE)&lt;=VLOOKUP($AF$18,paramètres!$E$33:$F$44,2,FALSE),T1945*$D1945,0)))</f>
        <v>0</v>
      </c>
      <c r="AG1945" s="13">
        <f>IF($D1945="",0,IF($E1945="",0,IF(VLOOKUP($E1945,paramètres!$E$33:$F$44,2,FALSE)&lt;=VLOOKUP($AG$18,paramètres!$E$33:$F$44,2,FALSE),U1945*$D1945,0)))</f>
        <v>0</v>
      </c>
      <c r="AH1945" s="13">
        <f>IF($D1945="",0,IF($E1945="",0,IF(VLOOKUP($E1945,paramètres!$E$33:$F$44,2,FALSE)&lt;=VLOOKUP($AH$18,paramètres!$E$33:$F$44,2,FALSE),V1945*$D1945,0)))</f>
        <v>0</v>
      </c>
      <c r="AI1945" s="13">
        <f>IF($D1945="",0,IF($E1945="",0,IF(VLOOKUP($E1945,paramètres!$E$33:$F$44,2,FALSE)&lt;=VLOOKUP($AI$18,paramètres!$E$33:$F$44,2,FALSE),W1945*$D1945,0)))</f>
        <v>0</v>
      </c>
      <c r="AJ1945" s="13">
        <f>IF($D1945="",0,IF($E1945="",0,IF(VLOOKUP($E1945,paramètres!$E$33:$F$44,2,FALSE)&lt;=VLOOKUP($AJ$18,paramètres!$E$33:$F$44,2,FALSE),X1945*$D1945,0)))</f>
        <v>0</v>
      </c>
      <c r="AK1945" s="13">
        <f>IF($D1945="",0,IF($E1945="",0,IF(VLOOKUP($E1945,paramètres!$E$33:$F$44,2,FALSE)&lt;=VLOOKUP($AK$18,paramètres!$E$33:$F$44,2,FALSE),Y1945*$D1945,0)))</f>
        <v>0</v>
      </c>
      <c r="AL1945" s="13">
        <f>IF($D1945="",0,IF($E1945="",0,IF(VLOOKUP($E1945,paramètres!$E$33:$F$44,2,FALSE)&lt;=VLOOKUP($AL$18,paramètres!$E$33:$F$44,2,FALSE),Z1945*$D1945,0)))</f>
        <v>0</v>
      </c>
      <c r="AM1945" s="13">
        <f>IF($D1945="",0,IF($E1945="",0,IF(VLOOKUP($E1945,paramètres!$E$33:$F$44,2,FALSE)&lt;=VLOOKUP($AM$18,paramètres!$E$33:$F$44,2,FALSE),AA1945*$D1945,0)))</f>
        <v>0</v>
      </c>
      <c r="AN1945" s="154">
        <f>IF($D1945="",0,IF($E1945="",0,IF(VLOOKUP($E1945,paramètres!$E$33:$F$44,2,FALSE)&lt;=VLOOKUP($AN$18,paramètres!$E$33:$F$44,2,FALSE),AB1945*$D1945,0)))</f>
        <v>0</v>
      </c>
      <c r="AO1945" s="149" t="str">
        <f>IF(paramètres!$B$28=1,((SUM(Q1945:Z1945)/1.02)+SUM(AA1945:AB1945))*0.0303/9*COUNT(Q1945:Y1945),IF(paramètres!$B$28=2,(SUM(Q1945:AB1945))*0.0303/9*COUNT(Q1945:Y1945),"Missing Delta option"))</f>
        <v>Missing Delta option</v>
      </c>
      <c r="AP1945" s="13" t="str">
        <f>IF(paramètres!$B$28=1,(((SUM(Q1945:Z1945)/1.02)+SUM(AA1945:AB1945))+((SUM(AC1945:AL1945)/1.02)+SUM(AM1945:AO1945)))*cotpatr,IF(paramètres!$B$28=2,(SUM(Q1945:AO1945)*cotpatr),"Missing Delta Option"))</f>
        <v>Missing Delta Option</v>
      </c>
      <c r="AQ1945" s="13" t="str" cm="1">
        <f t="array" ref="AQ1945">IF(paramètres!$B$28=1,(((SUM(Q1945:Z1945)/1.02)+SUM(AA1945:AB1945))+((SUM(AC1945:AN1945)/1.02)+SUM(AM1945:AN1945)))/12*pécule,IF(paramètres!$B$28=2,SUM(Q1945:AN1945)/12*pécule,"Missing Delta Option"))</f>
        <v>Missing Delta Option</v>
      </c>
      <c r="AR1945" s="132" t="e">
        <f>IF(paramètres!$B$28=1,(((SUM(Q1945:Z1945)/1.02)+SUM(AA1945:AB1945))+((SUM(AC1945:AN1945)/1.02)+SUM(AM1945:AN1945)))+AO1945+AP1945+AQ1945,SUM(Q1945:AN1945)+AO1945+AP1945+AQ1945)</f>
        <v>#VALUE!</v>
      </c>
    </row>
    <row r="1946" spans="1:44" x14ac:dyDescent="0.25">
      <c r="A1946" s="131"/>
      <c r="B1946" s="39"/>
      <c r="C1946" s="39"/>
      <c r="D1946" s="93"/>
      <c r="E1946" s="68"/>
      <c r="F1946" s="40"/>
      <c r="G1946" s="94"/>
      <c r="H1946" s="38"/>
      <c r="I1946" s="95"/>
      <c r="J1946" s="40"/>
      <c r="K1946" s="38"/>
      <c r="L1946" s="95"/>
      <c r="M1946" s="40"/>
      <c r="N1946" s="38"/>
      <c r="O1946" s="95"/>
      <c r="P1946" s="68"/>
      <c r="Q1946" s="226"/>
      <c r="R1946" s="227"/>
      <c r="S1946" s="227"/>
      <c r="T1946" s="227"/>
      <c r="U1946" s="227"/>
      <c r="V1946" s="227"/>
      <c r="W1946" s="227"/>
      <c r="X1946" s="227"/>
      <c r="Y1946" s="227"/>
      <c r="Z1946" s="227"/>
      <c r="AA1946" s="227"/>
      <c r="AB1946" s="228"/>
      <c r="AC1946" s="149">
        <f>IF($D1946="",0,IF($E1946="",0,IF(VLOOKUP($E1946,paramètres!$E$33:$F$44,2,FALSE)&lt;=VLOOKUP($AC$18,paramètres!$E$33:$F$44,2,FALSE),Q1946*$D1946,0)))</f>
        <v>0</v>
      </c>
      <c r="AD1946" s="13">
        <f>IF($D1946="",0,IF($E1946="",0,IF(VLOOKUP($E1946,paramètres!$E$33:$F$44,2,FALSE)&lt;=VLOOKUP($AD$18,paramètres!$E$33:$F$44,2,FALSE),R1946*$D1946,0)))</f>
        <v>0</v>
      </c>
      <c r="AE1946" s="13">
        <f>IF($D1946="",0,IF($E1946="",0,IF(VLOOKUP($E1946,paramètres!$E$33:$F$44,2,FALSE)&lt;=VLOOKUP($AE$18,paramètres!$E$33:$F$44,2,FALSE),S1946*$D1946,0)))</f>
        <v>0</v>
      </c>
      <c r="AF1946" s="13">
        <f>IF($D1946="",0,IF($E1946="",0,IF(VLOOKUP($E1946,paramètres!$E$33:$F$44,2,FALSE)&lt;=VLOOKUP($AF$18,paramètres!$E$33:$F$44,2,FALSE),T1946*$D1946,0)))</f>
        <v>0</v>
      </c>
      <c r="AG1946" s="13">
        <f>IF($D1946="",0,IF($E1946="",0,IF(VLOOKUP($E1946,paramètres!$E$33:$F$44,2,FALSE)&lt;=VLOOKUP($AG$18,paramètres!$E$33:$F$44,2,FALSE),U1946*$D1946,0)))</f>
        <v>0</v>
      </c>
      <c r="AH1946" s="13">
        <f>IF($D1946="",0,IF($E1946="",0,IF(VLOOKUP($E1946,paramètres!$E$33:$F$44,2,FALSE)&lt;=VLOOKUP($AH$18,paramètres!$E$33:$F$44,2,FALSE),V1946*$D1946,0)))</f>
        <v>0</v>
      </c>
      <c r="AI1946" s="13">
        <f>IF($D1946="",0,IF($E1946="",0,IF(VLOOKUP($E1946,paramètres!$E$33:$F$44,2,FALSE)&lt;=VLOOKUP($AI$18,paramètres!$E$33:$F$44,2,FALSE),W1946*$D1946,0)))</f>
        <v>0</v>
      </c>
      <c r="AJ1946" s="13">
        <f>IF($D1946="",0,IF($E1946="",0,IF(VLOOKUP($E1946,paramètres!$E$33:$F$44,2,FALSE)&lt;=VLOOKUP($AJ$18,paramètres!$E$33:$F$44,2,FALSE),X1946*$D1946,0)))</f>
        <v>0</v>
      </c>
      <c r="AK1946" s="13">
        <f>IF($D1946="",0,IF($E1946="",0,IF(VLOOKUP($E1946,paramètres!$E$33:$F$44,2,FALSE)&lt;=VLOOKUP($AK$18,paramètres!$E$33:$F$44,2,FALSE),Y1946*$D1946,0)))</f>
        <v>0</v>
      </c>
      <c r="AL1946" s="13">
        <f>IF($D1946="",0,IF($E1946="",0,IF(VLOOKUP($E1946,paramètres!$E$33:$F$44,2,FALSE)&lt;=VLOOKUP($AL$18,paramètres!$E$33:$F$44,2,FALSE),Z1946*$D1946,0)))</f>
        <v>0</v>
      </c>
      <c r="AM1946" s="13">
        <f>IF($D1946="",0,IF($E1946="",0,IF(VLOOKUP($E1946,paramètres!$E$33:$F$44,2,FALSE)&lt;=VLOOKUP($AM$18,paramètres!$E$33:$F$44,2,FALSE),AA1946*$D1946,0)))</f>
        <v>0</v>
      </c>
      <c r="AN1946" s="154">
        <f>IF($D1946="",0,IF($E1946="",0,IF(VLOOKUP($E1946,paramètres!$E$33:$F$44,2,FALSE)&lt;=VLOOKUP($AN$18,paramètres!$E$33:$F$44,2,FALSE),AB1946*$D1946,0)))</f>
        <v>0</v>
      </c>
      <c r="AO1946" s="149" t="str">
        <f>IF(paramètres!$B$28=1,((SUM(Q1946:Z1946)/1.02)+SUM(AA1946:AB1946))*0.0303/9*COUNT(Q1946:Y1946),IF(paramètres!$B$28=2,(SUM(Q1946:AB1946))*0.0303/9*COUNT(Q1946:Y1946),"Missing Delta option"))</f>
        <v>Missing Delta option</v>
      </c>
      <c r="AP1946" s="13" t="str">
        <f>IF(paramètres!$B$28=1,(((SUM(Q1946:Z1946)/1.02)+SUM(AA1946:AB1946))+((SUM(AC1946:AL1946)/1.02)+SUM(AM1946:AO1946)))*cotpatr,IF(paramètres!$B$28=2,(SUM(Q1946:AO1946)*cotpatr),"Missing Delta Option"))</f>
        <v>Missing Delta Option</v>
      </c>
      <c r="AQ1946" s="13" t="str" cm="1">
        <f t="array" ref="AQ1946">IF(paramètres!$B$28=1,(((SUM(Q1946:Z1946)/1.02)+SUM(AA1946:AB1946))+((SUM(AC1946:AN1946)/1.02)+SUM(AM1946:AN1946)))/12*pécule,IF(paramètres!$B$28=2,SUM(Q1946:AN1946)/12*pécule,"Missing Delta Option"))</f>
        <v>Missing Delta Option</v>
      </c>
      <c r="AR1946" s="132" t="e">
        <f>IF(paramètres!$B$28=1,(((SUM(Q1946:Z1946)/1.02)+SUM(AA1946:AB1946))+((SUM(AC1946:AN1946)/1.02)+SUM(AM1946:AN1946)))+AO1946+AP1946+AQ1946,SUM(Q1946:AN1946)+AO1946+AP1946+AQ1946)</f>
        <v>#VALUE!</v>
      </c>
    </row>
    <row r="1947" spans="1:44" x14ac:dyDescent="0.25">
      <c r="A1947" s="131"/>
      <c r="B1947" s="39"/>
      <c r="C1947" s="39"/>
      <c r="D1947" s="93"/>
      <c r="E1947" s="68"/>
      <c r="F1947" s="40"/>
      <c r="G1947" s="94"/>
      <c r="H1947" s="38"/>
      <c r="I1947" s="95"/>
      <c r="J1947" s="40"/>
      <c r="K1947" s="38"/>
      <c r="L1947" s="95"/>
      <c r="M1947" s="40"/>
      <c r="N1947" s="38"/>
      <c r="O1947" s="95"/>
      <c r="P1947" s="68"/>
      <c r="Q1947" s="226"/>
      <c r="R1947" s="227"/>
      <c r="S1947" s="227"/>
      <c r="T1947" s="227"/>
      <c r="U1947" s="227"/>
      <c r="V1947" s="227"/>
      <c r="W1947" s="227"/>
      <c r="X1947" s="227"/>
      <c r="Y1947" s="227"/>
      <c r="Z1947" s="227"/>
      <c r="AA1947" s="227"/>
      <c r="AB1947" s="228"/>
      <c r="AC1947" s="149">
        <f>IF($D1947="",0,IF($E1947="",0,IF(VLOOKUP($E1947,paramètres!$E$33:$F$44,2,FALSE)&lt;=VLOOKUP($AC$18,paramètres!$E$33:$F$44,2,FALSE),Q1947*$D1947,0)))</f>
        <v>0</v>
      </c>
      <c r="AD1947" s="13">
        <f>IF($D1947="",0,IF($E1947="",0,IF(VLOOKUP($E1947,paramètres!$E$33:$F$44,2,FALSE)&lt;=VLOOKUP($AD$18,paramètres!$E$33:$F$44,2,FALSE),R1947*$D1947,0)))</f>
        <v>0</v>
      </c>
      <c r="AE1947" s="13">
        <f>IF($D1947="",0,IF($E1947="",0,IF(VLOOKUP($E1947,paramètres!$E$33:$F$44,2,FALSE)&lt;=VLOOKUP($AE$18,paramètres!$E$33:$F$44,2,FALSE),S1947*$D1947,0)))</f>
        <v>0</v>
      </c>
      <c r="AF1947" s="13">
        <f>IF($D1947="",0,IF($E1947="",0,IF(VLOOKUP($E1947,paramètres!$E$33:$F$44,2,FALSE)&lt;=VLOOKUP($AF$18,paramètres!$E$33:$F$44,2,FALSE),T1947*$D1947,0)))</f>
        <v>0</v>
      </c>
      <c r="AG1947" s="13">
        <f>IF($D1947="",0,IF($E1947="",0,IF(VLOOKUP($E1947,paramètres!$E$33:$F$44,2,FALSE)&lt;=VLOOKUP($AG$18,paramètres!$E$33:$F$44,2,FALSE),U1947*$D1947,0)))</f>
        <v>0</v>
      </c>
      <c r="AH1947" s="13">
        <f>IF($D1947="",0,IF($E1947="",0,IF(VLOOKUP($E1947,paramètres!$E$33:$F$44,2,FALSE)&lt;=VLOOKUP($AH$18,paramètres!$E$33:$F$44,2,FALSE),V1947*$D1947,0)))</f>
        <v>0</v>
      </c>
      <c r="AI1947" s="13">
        <f>IF($D1947="",0,IF($E1947="",0,IF(VLOOKUP($E1947,paramètres!$E$33:$F$44,2,FALSE)&lt;=VLOOKUP($AI$18,paramètres!$E$33:$F$44,2,FALSE),W1947*$D1947,0)))</f>
        <v>0</v>
      </c>
      <c r="AJ1947" s="13">
        <f>IF($D1947="",0,IF($E1947="",0,IF(VLOOKUP($E1947,paramètres!$E$33:$F$44,2,FALSE)&lt;=VLOOKUP($AJ$18,paramètres!$E$33:$F$44,2,FALSE),X1947*$D1947,0)))</f>
        <v>0</v>
      </c>
      <c r="AK1947" s="13">
        <f>IF($D1947="",0,IF($E1947="",0,IF(VLOOKUP($E1947,paramètres!$E$33:$F$44,2,FALSE)&lt;=VLOOKUP($AK$18,paramètres!$E$33:$F$44,2,FALSE),Y1947*$D1947,0)))</f>
        <v>0</v>
      </c>
      <c r="AL1947" s="13">
        <f>IF($D1947="",0,IF($E1947="",0,IF(VLOOKUP($E1947,paramètres!$E$33:$F$44,2,FALSE)&lt;=VLOOKUP($AL$18,paramètres!$E$33:$F$44,2,FALSE),Z1947*$D1947,0)))</f>
        <v>0</v>
      </c>
      <c r="AM1947" s="13">
        <f>IF($D1947="",0,IF($E1947="",0,IF(VLOOKUP($E1947,paramètres!$E$33:$F$44,2,FALSE)&lt;=VLOOKUP($AM$18,paramètres!$E$33:$F$44,2,FALSE),AA1947*$D1947,0)))</f>
        <v>0</v>
      </c>
      <c r="AN1947" s="154">
        <f>IF($D1947="",0,IF($E1947="",0,IF(VLOOKUP($E1947,paramètres!$E$33:$F$44,2,FALSE)&lt;=VLOOKUP($AN$18,paramètres!$E$33:$F$44,2,FALSE),AB1947*$D1947,0)))</f>
        <v>0</v>
      </c>
      <c r="AO1947" s="149" t="str">
        <f>IF(paramètres!$B$28=1,((SUM(Q1947:Z1947)/1.02)+SUM(AA1947:AB1947))*0.0303/9*COUNT(Q1947:Y1947),IF(paramètres!$B$28=2,(SUM(Q1947:AB1947))*0.0303/9*COUNT(Q1947:Y1947),"Missing Delta option"))</f>
        <v>Missing Delta option</v>
      </c>
      <c r="AP1947" s="13" t="str">
        <f>IF(paramètres!$B$28=1,(((SUM(Q1947:Z1947)/1.02)+SUM(AA1947:AB1947))+((SUM(AC1947:AL1947)/1.02)+SUM(AM1947:AO1947)))*cotpatr,IF(paramètres!$B$28=2,(SUM(Q1947:AO1947)*cotpatr),"Missing Delta Option"))</f>
        <v>Missing Delta Option</v>
      </c>
      <c r="AQ1947" s="13" t="str" cm="1">
        <f t="array" ref="AQ1947">IF(paramètres!$B$28=1,(((SUM(Q1947:Z1947)/1.02)+SUM(AA1947:AB1947))+((SUM(AC1947:AN1947)/1.02)+SUM(AM1947:AN1947)))/12*pécule,IF(paramètres!$B$28=2,SUM(Q1947:AN1947)/12*pécule,"Missing Delta Option"))</f>
        <v>Missing Delta Option</v>
      </c>
      <c r="AR1947" s="132" t="e">
        <f>IF(paramètres!$B$28=1,(((SUM(Q1947:Z1947)/1.02)+SUM(AA1947:AB1947))+((SUM(AC1947:AN1947)/1.02)+SUM(AM1947:AN1947)))+AO1947+AP1947+AQ1947,SUM(Q1947:AN1947)+AO1947+AP1947+AQ1947)</f>
        <v>#VALUE!</v>
      </c>
    </row>
    <row r="1948" spans="1:44" x14ac:dyDescent="0.25">
      <c r="A1948" s="131"/>
      <c r="B1948" s="39"/>
      <c r="C1948" s="39"/>
      <c r="D1948" s="93"/>
      <c r="E1948" s="68"/>
      <c r="F1948" s="40"/>
      <c r="G1948" s="94"/>
      <c r="H1948" s="38"/>
      <c r="I1948" s="95"/>
      <c r="J1948" s="40"/>
      <c r="K1948" s="38"/>
      <c r="L1948" s="95"/>
      <c r="M1948" s="40"/>
      <c r="N1948" s="38"/>
      <c r="O1948" s="95"/>
      <c r="P1948" s="68"/>
      <c r="Q1948" s="226"/>
      <c r="R1948" s="227"/>
      <c r="S1948" s="227"/>
      <c r="T1948" s="227"/>
      <c r="U1948" s="227"/>
      <c r="V1948" s="227"/>
      <c r="W1948" s="227"/>
      <c r="X1948" s="227"/>
      <c r="Y1948" s="227"/>
      <c r="Z1948" s="227"/>
      <c r="AA1948" s="227"/>
      <c r="AB1948" s="228"/>
      <c r="AC1948" s="149">
        <f>IF($D1948="",0,IF($E1948="",0,IF(VLOOKUP($E1948,paramètres!$E$33:$F$44,2,FALSE)&lt;=VLOOKUP($AC$18,paramètres!$E$33:$F$44,2,FALSE),Q1948*$D1948,0)))</f>
        <v>0</v>
      </c>
      <c r="AD1948" s="13">
        <f>IF($D1948="",0,IF($E1948="",0,IF(VLOOKUP($E1948,paramètres!$E$33:$F$44,2,FALSE)&lt;=VLOOKUP($AD$18,paramètres!$E$33:$F$44,2,FALSE),R1948*$D1948,0)))</f>
        <v>0</v>
      </c>
      <c r="AE1948" s="13">
        <f>IF($D1948="",0,IF($E1948="",0,IF(VLOOKUP($E1948,paramètres!$E$33:$F$44,2,FALSE)&lt;=VLOOKUP($AE$18,paramètres!$E$33:$F$44,2,FALSE),S1948*$D1948,0)))</f>
        <v>0</v>
      </c>
      <c r="AF1948" s="13">
        <f>IF($D1948="",0,IF($E1948="",0,IF(VLOOKUP($E1948,paramètres!$E$33:$F$44,2,FALSE)&lt;=VLOOKUP($AF$18,paramètres!$E$33:$F$44,2,FALSE),T1948*$D1948,0)))</f>
        <v>0</v>
      </c>
      <c r="AG1948" s="13">
        <f>IF($D1948="",0,IF($E1948="",0,IF(VLOOKUP($E1948,paramètres!$E$33:$F$44,2,FALSE)&lt;=VLOOKUP($AG$18,paramètres!$E$33:$F$44,2,FALSE),U1948*$D1948,0)))</f>
        <v>0</v>
      </c>
      <c r="AH1948" s="13">
        <f>IF($D1948="",0,IF($E1948="",0,IF(VLOOKUP($E1948,paramètres!$E$33:$F$44,2,FALSE)&lt;=VLOOKUP($AH$18,paramètres!$E$33:$F$44,2,FALSE),V1948*$D1948,0)))</f>
        <v>0</v>
      </c>
      <c r="AI1948" s="13">
        <f>IF($D1948="",0,IF($E1948="",0,IF(VLOOKUP($E1948,paramètres!$E$33:$F$44,2,FALSE)&lt;=VLOOKUP($AI$18,paramètres!$E$33:$F$44,2,FALSE),W1948*$D1948,0)))</f>
        <v>0</v>
      </c>
      <c r="AJ1948" s="13">
        <f>IF($D1948="",0,IF($E1948="",0,IF(VLOOKUP($E1948,paramètres!$E$33:$F$44,2,FALSE)&lt;=VLOOKUP($AJ$18,paramètres!$E$33:$F$44,2,FALSE),X1948*$D1948,0)))</f>
        <v>0</v>
      </c>
      <c r="AK1948" s="13">
        <f>IF($D1948="",0,IF($E1948="",0,IF(VLOOKUP($E1948,paramètres!$E$33:$F$44,2,FALSE)&lt;=VLOOKUP($AK$18,paramètres!$E$33:$F$44,2,FALSE),Y1948*$D1948,0)))</f>
        <v>0</v>
      </c>
      <c r="AL1948" s="13">
        <f>IF($D1948="",0,IF($E1948="",0,IF(VLOOKUP($E1948,paramètres!$E$33:$F$44,2,FALSE)&lt;=VLOOKUP($AL$18,paramètres!$E$33:$F$44,2,FALSE),Z1948*$D1948,0)))</f>
        <v>0</v>
      </c>
      <c r="AM1948" s="13">
        <f>IF($D1948="",0,IF($E1948="",0,IF(VLOOKUP($E1948,paramètres!$E$33:$F$44,2,FALSE)&lt;=VLOOKUP($AM$18,paramètres!$E$33:$F$44,2,FALSE),AA1948*$D1948,0)))</f>
        <v>0</v>
      </c>
      <c r="AN1948" s="154">
        <f>IF($D1948="",0,IF($E1948="",0,IF(VLOOKUP($E1948,paramètres!$E$33:$F$44,2,FALSE)&lt;=VLOOKUP($AN$18,paramètres!$E$33:$F$44,2,FALSE),AB1948*$D1948,0)))</f>
        <v>0</v>
      </c>
      <c r="AO1948" s="149" t="str">
        <f>IF(paramètres!$B$28=1,((SUM(Q1948:Z1948)/1.02)+SUM(AA1948:AB1948))*0.0303/9*COUNT(Q1948:Y1948),IF(paramètres!$B$28=2,(SUM(Q1948:AB1948))*0.0303/9*COUNT(Q1948:Y1948),"Missing Delta option"))</f>
        <v>Missing Delta option</v>
      </c>
      <c r="AP1948" s="13" t="str">
        <f>IF(paramètres!$B$28=1,(((SUM(Q1948:Z1948)/1.02)+SUM(AA1948:AB1948))+((SUM(AC1948:AL1948)/1.02)+SUM(AM1948:AO1948)))*cotpatr,IF(paramètres!$B$28=2,(SUM(Q1948:AO1948)*cotpatr),"Missing Delta Option"))</f>
        <v>Missing Delta Option</v>
      </c>
      <c r="AQ1948" s="13" t="str" cm="1">
        <f t="array" ref="AQ1948">IF(paramètres!$B$28=1,(((SUM(Q1948:Z1948)/1.02)+SUM(AA1948:AB1948))+((SUM(AC1948:AN1948)/1.02)+SUM(AM1948:AN1948)))/12*pécule,IF(paramètres!$B$28=2,SUM(Q1948:AN1948)/12*pécule,"Missing Delta Option"))</f>
        <v>Missing Delta Option</v>
      </c>
      <c r="AR1948" s="132" t="e">
        <f>IF(paramètres!$B$28=1,(((SUM(Q1948:Z1948)/1.02)+SUM(AA1948:AB1948))+((SUM(AC1948:AN1948)/1.02)+SUM(AM1948:AN1948)))+AO1948+AP1948+AQ1948,SUM(Q1948:AN1948)+AO1948+AP1948+AQ1948)</f>
        <v>#VALUE!</v>
      </c>
    </row>
    <row r="1949" spans="1:44" x14ac:dyDescent="0.25">
      <c r="A1949" s="131"/>
      <c r="B1949" s="39"/>
      <c r="C1949" s="39"/>
      <c r="D1949" s="93"/>
      <c r="E1949" s="68"/>
      <c r="F1949" s="40"/>
      <c r="G1949" s="94"/>
      <c r="H1949" s="38"/>
      <c r="I1949" s="95"/>
      <c r="J1949" s="40"/>
      <c r="K1949" s="38"/>
      <c r="L1949" s="95"/>
      <c r="M1949" s="40"/>
      <c r="N1949" s="38"/>
      <c r="O1949" s="95"/>
      <c r="P1949" s="68"/>
      <c r="Q1949" s="226"/>
      <c r="R1949" s="227"/>
      <c r="S1949" s="227"/>
      <c r="T1949" s="227"/>
      <c r="U1949" s="227"/>
      <c r="V1949" s="227"/>
      <c r="W1949" s="227"/>
      <c r="X1949" s="227"/>
      <c r="Y1949" s="227"/>
      <c r="Z1949" s="227"/>
      <c r="AA1949" s="227"/>
      <c r="AB1949" s="228"/>
      <c r="AC1949" s="149">
        <f>IF($D1949="",0,IF($E1949="",0,IF(VLOOKUP($E1949,paramètres!$E$33:$F$44,2,FALSE)&lt;=VLOOKUP($AC$18,paramètres!$E$33:$F$44,2,FALSE),Q1949*$D1949,0)))</f>
        <v>0</v>
      </c>
      <c r="AD1949" s="13">
        <f>IF($D1949="",0,IF($E1949="",0,IF(VLOOKUP($E1949,paramètres!$E$33:$F$44,2,FALSE)&lt;=VLOOKUP($AD$18,paramètres!$E$33:$F$44,2,FALSE),R1949*$D1949,0)))</f>
        <v>0</v>
      </c>
      <c r="AE1949" s="13">
        <f>IF($D1949="",0,IF($E1949="",0,IF(VLOOKUP($E1949,paramètres!$E$33:$F$44,2,FALSE)&lt;=VLOOKUP($AE$18,paramètres!$E$33:$F$44,2,FALSE),S1949*$D1949,0)))</f>
        <v>0</v>
      </c>
      <c r="AF1949" s="13">
        <f>IF($D1949="",0,IF($E1949="",0,IF(VLOOKUP($E1949,paramètres!$E$33:$F$44,2,FALSE)&lt;=VLOOKUP($AF$18,paramètres!$E$33:$F$44,2,FALSE),T1949*$D1949,0)))</f>
        <v>0</v>
      </c>
      <c r="AG1949" s="13">
        <f>IF($D1949="",0,IF($E1949="",0,IF(VLOOKUP($E1949,paramètres!$E$33:$F$44,2,FALSE)&lt;=VLOOKUP($AG$18,paramètres!$E$33:$F$44,2,FALSE),U1949*$D1949,0)))</f>
        <v>0</v>
      </c>
      <c r="AH1949" s="13">
        <f>IF($D1949="",0,IF($E1949="",0,IF(VLOOKUP($E1949,paramètres!$E$33:$F$44,2,FALSE)&lt;=VLOOKUP($AH$18,paramètres!$E$33:$F$44,2,FALSE),V1949*$D1949,0)))</f>
        <v>0</v>
      </c>
      <c r="AI1949" s="13">
        <f>IF($D1949="",0,IF($E1949="",0,IF(VLOOKUP($E1949,paramètres!$E$33:$F$44,2,FALSE)&lt;=VLOOKUP($AI$18,paramètres!$E$33:$F$44,2,FALSE),W1949*$D1949,0)))</f>
        <v>0</v>
      </c>
      <c r="AJ1949" s="13">
        <f>IF($D1949="",0,IF($E1949="",0,IF(VLOOKUP($E1949,paramètres!$E$33:$F$44,2,FALSE)&lt;=VLOOKUP($AJ$18,paramètres!$E$33:$F$44,2,FALSE),X1949*$D1949,0)))</f>
        <v>0</v>
      </c>
      <c r="AK1949" s="13">
        <f>IF($D1949="",0,IF($E1949="",0,IF(VLOOKUP($E1949,paramètres!$E$33:$F$44,2,FALSE)&lt;=VLOOKUP($AK$18,paramètres!$E$33:$F$44,2,FALSE),Y1949*$D1949,0)))</f>
        <v>0</v>
      </c>
      <c r="AL1949" s="13">
        <f>IF($D1949="",0,IF($E1949="",0,IF(VLOOKUP($E1949,paramètres!$E$33:$F$44,2,FALSE)&lt;=VLOOKUP($AL$18,paramètres!$E$33:$F$44,2,FALSE),Z1949*$D1949,0)))</f>
        <v>0</v>
      </c>
      <c r="AM1949" s="13">
        <f>IF($D1949="",0,IF($E1949="",0,IF(VLOOKUP($E1949,paramètres!$E$33:$F$44,2,FALSE)&lt;=VLOOKUP($AM$18,paramètres!$E$33:$F$44,2,FALSE),AA1949*$D1949,0)))</f>
        <v>0</v>
      </c>
      <c r="AN1949" s="154">
        <f>IF($D1949="",0,IF($E1949="",0,IF(VLOOKUP($E1949,paramètres!$E$33:$F$44,2,FALSE)&lt;=VLOOKUP($AN$18,paramètres!$E$33:$F$44,2,FALSE),AB1949*$D1949,0)))</f>
        <v>0</v>
      </c>
      <c r="AO1949" s="149" t="str">
        <f>IF(paramètres!$B$28=1,((SUM(Q1949:Z1949)/1.02)+SUM(AA1949:AB1949))*0.0303/9*COUNT(Q1949:Y1949),IF(paramètres!$B$28=2,(SUM(Q1949:AB1949))*0.0303/9*COUNT(Q1949:Y1949),"Missing Delta option"))</f>
        <v>Missing Delta option</v>
      </c>
      <c r="AP1949" s="13" t="str">
        <f>IF(paramètres!$B$28=1,(((SUM(Q1949:Z1949)/1.02)+SUM(AA1949:AB1949))+((SUM(AC1949:AL1949)/1.02)+SUM(AM1949:AO1949)))*cotpatr,IF(paramètres!$B$28=2,(SUM(Q1949:AO1949)*cotpatr),"Missing Delta Option"))</f>
        <v>Missing Delta Option</v>
      </c>
      <c r="AQ1949" s="13" t="str" cm="1">
        <f t="array" ref="AQ1949">IF(paramètres!$B$28=1,(((SUM(Q1949:Z1949)/1.02)+SUM(AA1949:AB1949))+((SUM(AC1949:AN1949)/1.02)+SUM(AM1949:AN1949)))/12*pécule,IF(paramètres!$B$28=2,SUM(Q1949:AN1949)/12*pécule,"Missing Delta Option"))</f>
        <v>Missing Delta Option</v>
      </c>
      <c r="AR1949" s="132" t="e">
        <f>IF(paramètres!$B$28=1,(((SUM(Q1949:Z1949)/1.02)+SUM(AA1949:AB1949))+((SUM(AC1949:AN1949)/1.02)+SUM(AM1949:AN1949)))+AO1949+AP1949+AQ1949,SUM(Q1949:AN1949)+AO1949+AP1949+AQ1949)</f>
        <v>#VALUE!</v>
      </c>
    </row>
    <row r="1950" spans="1:44" x14ac:dyDescent="0.25">
      <c r="A1950" s="131"/>
      <c r="B1950" s="39"/>
      <c r="C1950" s="39"/>
      <c r="D1950" s="93"/>
      <c r="E1950" s="68"/>
      <c r="F1950" s="40"/>
      <c r="G1950" s="94"/>
      <c r="H1950" s="38"/>
      <c r="I1950" s="95"/>
      <c r="J1950" s="40"/>
      <c r="K1950" s="38"/>
      <c r="L1950" s="95"/>
      <c r="M1950" s="40"/>
      <c r="N1950" s="38"/>
      <c r="O1950" s="95"/>
      <c r="P1950" s="68"/>
      <c r="Q1950" s="226"/>
      <c r="R1950" s="227"/>
      <c r="S1950" s="227"/>
      <c r="T1950" s="227"/>
      <c r="U1950" s="227"/>
      <c r="V1950" s="227"/>
      <c r="W1950" s="227"/>
      <c r="X1950" s="227"/>
      <c r="Y1950" s="227"/>
      <c r="Z1950" s="227"/>
      <c r="AA1950" s="227"/>
      <c r="AB1950" s="228"/>
      <c r="AC1950" s="149">
        <f>IF($D1950="",0,IF($E1950="",0,IF(VLOOKUP($E1950,paramètres!$E$33:$F$44,2,FALSE)&lt;=VLOOKUP($AC$18,paramètres!$E$33:$F$44,2,FALSE),Q1950*$D1950,0)))</f>
        <v>0</v>
      </c>
      <c r="AD1950" s="13">
        <f>IF($D1950="",0,IF($E1950="",0,IF(VLOOKUP($E1950,paramètres!$E$33:$F$44,2,FALSE)&lt;=VLOOKUP($AD$18,paramètres!$E$33:$F$44,2,FALSE),R1950*$D1950,0)))</f>
        <v>0</v>
      </c>
      <c r="AE1950" s="13">
        <f>IF($D1950="",0,IF($E1950="",0,IF(VLOOKUP($E1950,paramètres!$E$33:$F$44,2,FALSE)&lt;=VLOOKUP($AE$18,paramètres!$E$33:$F$44,2,FALSE),S1950*$D1950,0)))</f>
        <v>0</v>
      </c>
      <c r="AF1950" s="13">
        <f>IF($D1950="",0,IF($E1950="",0,IF(VLOOKUP($E1950,paramètres!$E$33:$F$44,2,FALSE)&lt;=VLOOKUP($AF$18,paramètres!$E$33:$F$44,2,FALSE),T1950*$D1950,0)))</f>
        <v>0</v>
      </c>
      <c r="AG1950" s="13">
        <f>IF($D1950="",0,IF($E1950="",0,IF(VLOOKUP($E1950,paramètres!$E$33:$F$44,2,FALSE)&lt;=VLOOKUP($AG$18,paramètres!$E$33:$F$44,2,FALSE),U1950*$D1950,0)))</f>
        <v>0</v>
      </c>
      <c r="AH1950" s="13">
        <f>IF($D1950="",0,IF($E1950="",0,IF(VLOOKUP($E1950,paramètres!$E$33:$F$44,2,FALSE)&lt;=VLOOKUP($AH$18,paramètres!$E$33:$F$44,2,FALSE),V1950*$D1950,0)))</f>
        <v>0</v>
      </c>
      <c r="AI1950" s="13">
        <f>IF($D1950="",0,IF($E1950="",0,IF(VLOOKUP($E1950,paramètres!$E$33:$F$44,2,FALSE)&lt;=VLOOKUP($AI$18,paramètres!$E$33:$F$44,2,FALSE),W1950*$D1950,0)))</f>
        <v>0</v>
      </c>
      <c r="AJ1950" s="13">
        <f>IF($D1950="",0,IF($E1950="",0,IF(VLOOKUP($E1950,paramètres!$E$33:$F$44,2,FALSE)&lt;=VLOOKUP($AJ$18,paramètres!$E$33:$F$44,2,FALSE),X1950*$D1950,0)))</f>
        <v>0</v>
      </c>
      <c r="AK1950" s="13">
        <f>IF($D1950="",0,IF($E1950="",0,IF(VLOOKUP($E1950,paramètres!$E$33:$F$44,2,FALSE)&lt;=VLOOKUP($AK$18,paramètres!$E$33:$F$44,2,FALSE),Y1950*$D1950,0)))</f>
        <v>0</v>
      </c>
      <c r="AL1950" s="13">
        <f>IF($D1950="",0,IF($E1950="",0,IF(VLOOKUP($E1950,paramètres!$E$33:$F$44,2,FALSE)&lt;=VLOOKUP($AL$18,paramètres!$E$33:$F$44,2,FALSE),Z1950*$D1950,0)))</f>
        <v>0</v>
      </c>
      <c r="AM1950" s="13">
        <f>IF($D1950="",0,IF($E1950="",0,IF(VLOOKUP($E1950,paramètres!$E$33:$F$44,2,FALSE)&lt;=VLOOKUP($AM$18,paramètres!$E$33:$F$44,2,FALSE),AA1950*$D1950,0)))</f>
        <v>0</v>
      </c>
      <c r="AN1950" s="154">
        <f>IF($D1950="",0,IF($E1950="",0,IF(VLOOKUP($E1950,paramètres!$E$33:$F$44,2,FALSE)&lt;=VLOOKUP($AN$18,paramètres!$E$33:$F$44,2,FALSE),AB1950*$D1950,0)))</f>
        <v>0</v>
      </c>
      <c r="AO1950" s="149" t="str">
        <f>IF(paramètres!$B$28=1,((SUM(Q1950:Z1950)/1.02)+SUM(AA1950:AB1950))*0.0303/9*COUNT(Q1950:Y1950),IF(paramètres!$B$28=2,(SUM(Q1950:AB1950))*0.0303/9*COUNT(Q1950:Y1950),"Missing Delta option"))</f>
        <v>Missing Delta option</v>
      </c>
      <c r="AP1950" s="13" t="str">
        <f>IF(paramètres!$B$28=1,(((SUM(Q1950:Z1950)/1.02)+SUM(AA1950:AB1950))+((SUM(AC1950:AL1950)/1.02)+SUM(AM1950:AO1950)))*cotpatr,IF(paramètres!$B$28=2,(SUM(Q1950:AO1950)*cotpatr),"Missing Delta Option"))</f>
        <v>Missing Delta Option</v>
      </c>
      <c r="AQ1950" s="13" t="str" cm="1">
        <f t="array" ref="AQ1950">IF(paramètres!$B$28=1,(((SUM(Q1950:Z1950)/1.02)+SUM(AA1950:AB1950))+((SUM(AC1950:AN1950)/1.02)+SUM(AM1950:AN1950)))/12*pécule,IF(paramètres!$B$28=2,SUM(Q1950:AN1950)/12*pécule,"Missing Delta Option"))</f>
        <v>Missing Delta Option</v>
      </c>
      <c r="AR1950" s="132" t="e">
        <f>IF(paramètres!$B$28=1,(((SUM(Q1950:Z1950)/1.02)+SUM(AA1950:AB1950))+((SUM(AC1950:AN1950)/1.02)+SUM(AM1950:AN1950)))+AO1950+AP1950+AQ1950,SUM(Q1950:AN1950)+AO1950+AP1950+AQ1950)</f>
        <v>#VALUE!</v>
      </c>
    </row>
    <row r="1951" spans="1:44" x14ac:dyDescent="0.25">
      <c r="A1951" s="131"/>
      <c r="B1951" s="39"/>
      <c r="C1951" s="39"/>
      <c r="D1951" s="93"/>
      <c r="E1951" s="68"/>
      <c r="F1951" s="40"/>
      <c r="G1951" s="94"/>
      <c r="H1951" s="38"/>
      <c r="I1951" s="95"/>
      <c r="J1951" s="40"/>
      <c r="K1951" s="38"/>
      <c r="L1951" s="95"/>
      <c r="M1951" s="40"/>
      <c r="N1951" s="38"/>
      <c r="O1951" s="95"/>
      <c r="P1951" s="68"/>
      <c r="Q1951" s="226"/>
      <c r="R1951" s="227"/>
      <c r="S1951" s="227"/>
      <c r="T1951" s="227"/>
      <c r="U1951" s="227"/>
      <c r="V1951" s="227"/>
      <c r="W1951" s="227"/>
      <c r="X1951" s="227"/>
      <c r="Y1951" s="227"/>
      <c r="Z1951" s="227"/>
      <c r="AA1951" s="227"/>
      <c r="AB1951" s="228"/>
      <c r="AC1951" s="149">
        <f>IF($D1951="",0,IF($E1951="",0,IF(VLOOKUP($E1951,paramètres!$E$33:$F$44,2,FALSE)&lt;=VLOOKUP($AC$18,paramètres!$E$33:$F$44,2,FALSE),Q1951*$D1951,0)))</f>
        <v>0</v>
      </c>
      <c r="AD1951" s="13">
        <f>IF($D1951="",0,IF($E1951="",0,IF(VLOOKUP($E1951,paramètres!$E$33:$F$44,2,FALSE)&lt;=VLOOKUP($AD$18,paramètres!$E$33:$F$44,2,FALSE),R1951*$D1951,0)))</f>
        <v>0</v>
      </c>
      <c r="AE1951" s="13">
        <f>IF($D1951="",0,IF($E1951="",0,IF(VLOOKUP($E1951,paramètres!$E$33:$F$44,2,FALSE)&lt;=VLOOKUP($AE$18,paramètres!$E$33:$F$44,2,FALSE),S1951*$D1951,0)))</f>
        <v>0</v>
      </c>
      <c r="AF1951" s="13">
        <f>IF($D1951="",0,IF($E1951="",0,IF(VLOOKUP($E1951,paramètres!$E$33:$F$44,2,FALSE)&lt;=VLOOKUP($AF$18,paramètres!$E$33:$F$44,2,FALSE),T1951*$D1951,0)))</f>
        <v>0</v>
      </c>
      <c r="AG1951" s="13">
        <f>IF($D1951="",0,IF($E1951="",0,IF(VLOOKUP($E1951,paramètres!$E$33:$F$44,2,FALSE)&lt;=VLOOKUP($AG$18,paramètres!$E$33:$F$44,2,FALSE),U1951*$D1951,0)))</f>
        <v>0</v>
      </c>
      <c r="AH1951" s="13">
        <f>IF($D1951="",0,IF($E1951="",0,IF(VLOOKUP($E1951,paramètres!$E$33:$F$44,2,FALSE)&lt;=VLOOKUP($AH$18,paramètres!$E$33:$F$44,2,FALSE),V1951*$D1951,0)))</f>
        <v>0</v>
      </c>
      <c r="AI1951" s="13">
        <f>IF($D1951="",0,IF($E1951="",0,IF(VLOOKUP($E1951,paramètres!$E$33:$F$44,2,FALSE)&lt;=VLOOKUP($AI$18,paramètres!$E$33:$F$44,2,FALSE),W1951*$D1951,0)))</f>
        <v>0</v>
      </c>
      <c r="AJ1951" s="13">
        <f>IF($D1951="",0,IF($E1951="",0,IF(VLOOKUP($E1951,paramètres!$E$33:$F$44,2,FALSE)&lt;=VLOOKUP($AJ$18,paramètres!$E$33:$F$44,2,FALSE),X1951*$D1951,0)))</f>
        <v>0</v>
      </c>
      <c r="AK1951" s="13">
        <f>IF($D1951="",0,IF($E1951="",0,IF(VLOOKUP($E1951,paramètres!$E$33:$F$44,2,FALSE)&lt;=VLOOKUP($AK$18,paramètres!$E$33:$F$44,2,FALSE),Y1951*$D1951,0)))</f>
        <v>0</v>
      </c>
      <c r="AL1951" s="13">
        <f>IF($D1951="",0,IF($E1951="",0,IF(VLOOKUP($E1951,paramètres!$E$33:$F$44,2,FALSE)&lt;=VLOOKUP($AL$18,paramètres!$E$33:$F$44,2,FALSE),Z1951*$D1951,0)))</f>
        <v>0</v>
      </c>
      <c r="AM1951" s="13">
        <f>IF($D1951="",0,IF($E1951="",0,IF(VLOOKUP($E1951,paramètres!$E$33:$F$44,2,FALSE)&lt;=VLOOKUP($AM$18,paramètres!$E$33:$F$44,2,FALSE),AA1951*$D1951,0)))</f>
        <v>0</v>
      </c>
      <c r="AN1951" s="154">
        <f>IF($D1951="",0,IF($E1951="",0,IF(VLOOKUP($E1951,paramètres!$E$33:$F$44,2,FALSE)&lt;=VLOOKUP($AN$18,paramètres!$E$33:$F$44,2,FALSE),AB1951*$D1951,0)))</f>
        <v>0</v>
      </c>
      <c r="AO1951" s="149" t="str">
        <f>IF(paramètres!$B$28=1,((SUM(Q1951:Z1951)/1.02)+SUM(AA1951:AB1951))*0.0303/9*COUNT(Q1951:Y1951),IF(paramètres!$B$28=2,(SUM(Q1951:AB1951))*0.0303/9*COUNT(Q1951:Y1951),"Missing Delta option"))</f>
        <v>Missing Delta option</v>
      </c>
      <c r="AP1951" s="13" t="str">
        <f>IF(paramètres!$B$28=1,(((SUM(Q1951:Z1951)/1.02)+SUM(AA1951:AB1951))+((SUM(AC1951:AL1951)/1.02)+SUM(AM1951:AO1951)))*cotpatr,IF(paramètres!$B$28=2,(SUM(Q1951:AO1951)*cotpatr),"Missing Delta Option"))</f>
        <v>Missing Delta Option</v>
      </c>
      <c r="AQ1951" s="13" t="str" cm="1">
        <f t="array" ref="AQ1951">IF(paramètres!$B$28=1,(((SUM(Q1951:Z1951)/1.02)+SUM(AA1951:AB1951))+((SUM(AC1951:AN1951)/1.02)+SUM(AM1951:AN1951)))/12*pécule,IF(paramètres!$B$28=2,SUM(Q1951:AN1951)/12*pécule,"Missing Delta Option"))</f>
        <v>Missing Delta Option</v>
      </c>
      <c r="AR1951" s="132" t="e">
        <f>IF(paramètres!$B$28=1,(((SUM(Q1951:Z1951)/1.02)+SUM(AA1951:AB1951))+((SUM(AC1951:AN1951)/1.02)+SUM(AM1951:AN1951)))+AO1951+AP1951+AQ1951,SUM(Q1951:AN1951)+AO1951+AP1951+AQ1951)</f>
        <v>#VALUE!</v>
      </c>
    </row>
    <row r="1952" spans="1:44" x14ac:dyDescent="0.25">
      <c r="A1952" s="131"/>
      <c r="B1952" s="39"/>
      <c r="C1952" s="39"/>
      <c r="D1952" s="93"/>
      <c r="E1952" s="68"/>
      <c r="F1952" s="40"/>
      <c r="G1952" s="94"/>
      <c r="H1952" s="38"/>
      <c r="I1952" s="95"/>
      <c r="J1952" s="40"/>
      <c r="K1952" s="38"/>
      <c r="L1952" s="95"/>
      <c r="M1952" s="40"/>
      <c r="N1952" s="38"/>
      <c r="O1952" s="95"/>
      <c r="P1952" s="68"/>
      <c r="Q1952" s="226"/>
      <c r="R1952" s="227"/>
      <c r="S1952" s="227"/>
      <c r="T1952" s="227"/>
      <c r="U1952" s="227"/>
      <c r="V1952" s="227"/>
      <c r="W1952" s="227"/>
      <c r="X1952" s="227"/>
      <c r="Y1952" s="227"/>
      <c r="Z1952" s="227"/>
      <c r="AA1952" s="227"/>
      <c r="AB1952" s="228"/>
      <c r="AC1952" s="149">
        <f>IF($D1952="",0,IF($E1952="",0,IF(VLOOKUP($E1952,paramètres!$E$33:$F$44,2,FALSE)&lt;=VLOOKUP($AC$18,paramètres!$E$33:$F$44,2,FALSE),Q1952*$D1952,0)))</f>
        <v>0</v>
      </c>
      <c r="AD1952" s="13">
        <f>IF($D1952="",0,IF($E1952="",0,IF(VLOOKUP($E1952,paramètres!$E$33:$F$44,2,FALSE)&lt;=VLOOKUP($AD$18,paramètres!$E$33:$F$44,2,FALSE),R1952*$D1952,0)))</f>
        <v>0</v>
      </c>
      <c r="AE1952" s="13">
        <f>IF($D1952="",0,IF($E1952="",0,IF(VLOOKUP($E1952,paramètres!$E$33:$F$44,2,FALSE)&lt;=VLOOKUP($AE$18,paramètres!$E$33:$F$44,2,FALSE),S1952*$D1952,0)))</f>
        <v>0</v>
      </c>
      <c r="AF1952" s="13">
        <f>IF($D1952="",0,IF($E1952="",0,IF(VLOOKUP($E1952,paramètres!$E$33:$F$44,2,FALSE)&lt;=VLOOKUP($AF$18,paramètres!$E$33:$F$44,2,FALSE),T1952*$D1952,0)))</f>
        <v>0</v>
      </c>
      <c r="AG1952" s="13">
        <f>IF($D1952="",0,IF($E1952="",0,IF(VLOOKUP($E1952,paramètres!$E$33:$F$44,2,FALSE)&lt;=VLOOKUP($AG$18,paramètres!$E$33:$F$44,2,FALSE),U1952*$D1952,0)))</f>
        <v>0</v>
      </c>
      <c r="AH1952" s="13">
        <f>IF($D1952="",0,IF($E1952="",0,IF(VLOOKUP($E1952,paramètres!$E$33:$F$44,2,FALSE)&lt;=VLOOKUP($AH$18,paramètres!$E$33:$F$44,2,FALSE),V1952*$D1952,0)))</f>
        <v>0</v>
      </c>
      <c r="AI1952" s="13">
        <f>IF($D1952="",0,IF($E1952="",0,IF(VLOOKUP($E1952,paramètres!$E$33:$F$44,2,FALSE)&lt;=VLOOKUP($AI$18,paramètres!$E$33:$F$44,2,FALSE),W1952*$D1952,0)))</f>
        <v>0</v>
      </c>
      <c r="AJ1952" s="13">
        <f>IF($D1952="",0,IF($E1952="",0,IF(VLOOKUP($E1952,paramètres!$E$33:$F$44,2,FALSE)&lt;=VLOOKUP($AJ$18,paramètres!$E$33:$F$44,2,FALSE),X1952*$D1952,0)))</f>
        <v>0</v>
      </c>
      <c r="AK1952" s="13">
        <f>IF($D1952="",0,IF($E1952="",0,IF(VLOOKUP($E1952,paramètres!$E$33:$F$44,2,FALSE)&lt;=VLOOKUP($AK$18,paramètres!$E$33:$F$44,2,FALSE),Y1952*$D1952,0)))</f>
        <v>0</v>
      </c>
      <c r="AL1952" s="13">
        <f>IF($D1952="",0,IF($E1952="",0,IF(VLOOKUP($E1952,paramètres!$E$33:$F$44,2,FALSE)&lt;=VLOOKUP($AL$18,paramètres!$E$33:$F$44,2,FALSE),Z1952*$D1952,0)))</f>
        <v>0</v>
      </c>
      <c r="AM1952" s="13">
        <f>IF($D1952="",0,IF($E1952="",0,IF(VLOOKUP($E1952,paramètres!$E$33:$F$44,2,FALSE)&lt;=VLOOKUP($AM$18,paramètres!$E$33:$F$44,2,FALSE),AA1952*$D1952,0)))</f>
        <v>0</v>
      </c>
      <c r="AN1952" s="154">
        <f>IF($D1952="",0,IF($E1952="",0,IF(VLOOKUP($E1952,paramètres!$E$33:$F$44,2,FALSE)&lt;=VLOOKUP($AN$18,paramètres!$E$33:$F$44,2,FALSE),AB1952*$D1952,0)))</f>
        <v>0</v>
      </c>
      <c r="AO1952" s="149" t="str">
        <f>IF(paramètres!$B$28=1,((SUM(Q1952:Z1952)/1.02)+SUM(AA1952:AB1952))*0.0303/9*COUNT(Q1952:Y1952),IF(paramètres!$B$28=2,(SUM(Q1952:AB1952))*0.0303/9*COUNT(Q1952:Y1952),"Missing Delta option"))</f>
        <v>Missing Delta option</v>
      </c>
      <c r="AP1952" s="13" t="str">
        <f>IF(paramètres!$B$28=1,(((SUM(Q1952:Z1952)/1.02)+SUM(AA1952:AB1952))+((SUM(AC1952:AL1952)/1.02)+SUM(AM1952:AO1952)))*cotpatr,IF(paramètres!$B$28=2,(SUM(Q1952:AO1952)*cotpatr),"Missing Delta Option"))</f>
        <v>Missing Delta Option</v>
      </c>
      <c r="AQ1952" s="13" t="str" cm="1">
        <f t="array" ref="AQ1952">IF(paramètres!$B$28=1,(((SUM(Q1952:Z1952)/1.02)+SUM(AA1952:AB1952))+((SUM(AC1952:AN1952)/1.02)+SUM(AM1952:AN1952)))/12*pécule,IF(paramètres!$B$28=2,SUM(Q1952:AN1952)/12*pécule,"Missing Delta Option"))</f>
        <v>Missing Delta Option</v>
      </c>
      <c r="AR1952" s="132" t="e">
        <f>IF(paramètres!$B$28=1,(((SUM(Q1952:Z1952)/1.02)+SUM(AA1952:AB1952))+((SUM(AC1952:AN1952)/1.02)+SUM(AM1952:AN1952)))+AO1952+AP1952+AQ1952,SUM(Q1952:AN1952)+AO1952+AP1952+AQ1952)</f>
        <v>#VALUE!</v>
      </c>
    </row>
    <row r="1953" spans="1:44" x14ac:dyDescent="0.25">
      <c r="A1953" s="131"/>
      <c r="B1953" s="39"/>
      <c r="C1953" s="39"/>
      <c r="D1953" s="93"/>
      <c r="E1953" s="68"/>
      <c r="F1953" s="40"/>
      <c r="G1953" s="94"/>
      <c r="H1953" s="38"/>
      <c r="I1953" s="95"/>
      <c r="J1953" s="40"/>
      <c r="K1953" s="38"/>
      <c r="L1953" s="95"/>
      <c r="M1953" s="40"/>
      <c r="N1953" s="38"/>
      <c r="O1953" s="95"/>
      <c r="P1953" s="68"/>
      <c r="Q1953" s="226"/>
      <c r="R1953" s="227"/>
      <c r="S1953" s="227"/>
      <c r="T1953" s="227"/>
      <c r="U1953" s="227"/>
      <c r="V1953" s="227"/>
      <c r="W1953" s="227"/>
      <c r="X1953" s="227"/>
      <c r="Y1953" s="227"/>
      <c r="Z1953" s="227"/>
      <c r="AA1953" s="227"/>
      <c r="AB1953" s="228"/>
      <c r="AC1953" s="149">
        <f>IF($D1953="",0,IF($E1953="",0,IF(VLOOKUP($E1953,paramètres!$E$33:$F$44,2,FALSE)&lt;=VLOOKUP($AC$18,paramètres!$E$33:$F$44,2,FALSE),Q1953*$D1953,0)))</f>
        <v>0</v>
      </c>
      <c r="AD1953" s="13">
        <f>IF($D1953="",0,IF($E1953="",0,IF(VLOOKUP($E1953,paramètres!$E$33:$F$44,2,FALSE)&lt;=VLOOKUP($AD$18,paramètres!$E$33:$F$44,2,FALSE),R1953*$D1953,0)))</f>
        <v>0</v>
      </c>
      <c r="AE1953" s="13">
        <f>IF($D1953="",0,IF($E1953="",0,IF(VLOOKUP($E1953,paramètres!$E$33:$F$44,2,FALSE)&lt;=VLOOKUP($AE$18,paramètres!$E$33:$F$44,2,FALSE),S1953*$D1953,0)))</f>
        <v>0</v>
      </c>
      <c r="AF1953" s="13">
        <f>IF($D1953="",0,IF($E1953="",0,IF(VLOOKUP($E1953,paramètres!$E$33:$F$44,2,FALSE)&lt;=VLOOKUP($AF$18,paramètres!$E$33:$F$44,2,FALSE),T1953*$D1953,0)))</f>
        <v>0</v>
      </c>
      <c r="AG1953" s="13">
        <f>IF($D1953="",0,IF($E1953="",0,IF(VLOOKUP($E1953,paramètres!$E$33:$F$44,2,FALSE)&lt;=VLOOKUP($AG$18,paramètres!$E$33:$F$44,2,FALSE),U1953*$D1953,0)))</f>
        <v>0</v>
      </c>
      <c r="AH1953" s="13">
        <f>IF($D1953="",0,IF($E1953="",0,IF(VLOOKUP($E1953,paramètres!$E$33:$F$44,2,FALSE)&lt;=VLOOKUP($AH$18,paramètres!$E$33:$F$44,2,FALSE),V1953*$D1953,0)))</f>
        <v>0</v>
      </c>
      <c r="AI1953" s="13">
        <f>IF($D1953="",0,IF($E1953="",0,IF(VLOOKUP($E1953,paramètres!$E$33:$F$44,2,FALSE)&lt;=VLOOKUP($AI$18,paramètres!$E$33:$F$44,2,FALSE),W1953*$D1953,0)))</f>
        <v>0</v>
      </c>
      <c r="AJ1953" s="13">
        <f>IF($D1953="",0,IF($E1953="",0,IF(VLOOKUP($E1953,paramètres!$E$33:$F$44,2,FALSE)&lt;=VLOOKUP($AJ$18,paramètres!$E$33:$F$44,2,FALSE),X1953*$D1953,0)))</f>
        <v>0</v>
      </c>
      <c r="AK1953" s="13">
        <f>IF($D1953="",0,IF($E1953="",0,IF(VLOOKUP($E1953,paramètres!$E$33:$F$44,2,FALSE)&lt;=VLOOKUP($AK$18,paramètres!$E$33:$F$44,2,FALSE),Y1953*$D1953,0)))</f>
        <v>0</v>
      </c>
      <c r="AL1953" s="13">
        <f>IF($D1953="",0,IF($E1953="",0,IF(VLOOKUP($E1953,paramètres!$E$33:$F$44,2,FALSE)&lt;=VLOOKUP($AL$18,paramètres!$E$33:$F$44,2,FALSE),Z1953*$D1953,0)))</f>
        <v>0</v>
      </c>
      <c r="AM1953" s="13">
        <f>IF($D1953="",0,IF($E1953="",0,IF(VLOOKUP($E1953,paramètres!$E$33:$F$44,2,FALSE)&lt;=VLOOKUP($AM$18,paramètres!$E$33:$F$44,2,FALSE),AA1953*$D1953,0)))</f>
        <v>0</v>
      </c>
      <c r="AN1953" s="154">
        <f>IF($D1953="",0,IF($E1953="",0,IF(VLOOKUP($E1953,paramètres!$E$33:$F$44,2,FALSE)&lt;=VLOOKUP($AN$18,paramètres!$E$33:$F$44,2,FALSE),AB1953*$D1953,0)))</f>
        <v>0</v>
      </c>
      <c r="AO1953" s="149" t="str">
        <f>IF(paramètres!$B$28=1,((SUM(Q1953:Z1953)/1.02)+SUM(AA1953:AB1953))*0.0303/9*COUNT(Q1953:Y1953),IF(paramètres!$B$28=2,(SUM(Q1953:AB1953))*0.0303/9*COUNT(Q1953:Y1953),"Missing Delta option"))</f>
        <v>Missing Delta option</v>
      </c>
      <c r="AP1953" s="13" t="str">
        <f>IF(paramètres!$B$28=1,(((SUM(Q1953:Z1953)/1.02)+SUM(AA1953:AB1953))+((SUM(AC1953:AL1953)/1.02)+SUM(AM1953:AO1953)))*cotpatr,IF(paramètres!$B$28=2,(SUM(Q1953:AO1953)*cotpatr),"Missing Delta Option"))</f>
        <v>Missing Delta Option</v>
      </c>
      <c r="AQ1953" s="13" t="str" cm="1">
        <f t="array" ref="AQ1953">IF(paramètres!$B$28=1,(((SUM(Q1953:Z1953)/1.02)+SUM(AA1953:AB1953))+((SUM(AC1953:AN1953)/1.02)+SUM(AM1953:AN1953)))/12*pécule,IF(paramètres!$B$28=2,SUM(Q1953:AN1953)/12*pécule,"Missing Delta Option"))</f>
        <v>Missing Delta Option</v>
      </c>
      <c r="AR1953" s="132" t="e">
        <f>IF(paramètres!$B$28=1,(((SUM(Q1953:Z1953)/1.02)+SUM(AA1953:AB1953))+((SUM(AC1953:AN1953)/1.02)+SUM(AM1953:AN1953)))+AO1953+AP1953+AQ1953,SUM(Q1953:AN1953)+AO1953+AP1953+AQ1953)</f>
        <v>#VALUE!</v>
      </c>
    </row>
    <row r="1954" spans="1:44" x14ac:dyDescent="0.25">
      <c r="A1954" s="131"/>
      <c r="B1954" s="39"/>
      <c r="C1954" s="39"/>
      <c r="D1954" s="93"/>
      <c r="E1954" s="68"/>
      <c r="F1954" s="40"/>
      <c r="G1954" s="94"/>
      <c r="H1954" s="38"/>
      <c r="I1954" s="95"/>
      <c r="J1954" s="40"/>
      <c r="K1954" s="38"/>
      <c r="L1954" s="95"/>
      <c r="M1954" s="40"/>
      <c r="N1954" s="38"/>
      <c r="O1954" s="95"/>
      <c r="P1954" s="68"/>
      <c r="Q1954" s="226"/>
      <c r="R1954" s="227"/>
      <c r="S1954" s="227"/>
      <c r="T1954" s="227"/>
      <c r="U1954" s="227"/>
      <c r="V1954" s="227"/>
      <c r="W1954" s="227"/>
      <c r="X1954" s="227"/>
      <c r="Y1954" s="227"/>
      <c r="Z1954" s="227"/>
      <c r="AA1954" s="227"/>
      <c r="AB1954" s="228"/>
      <c r="AC1954" s="149">
        <f>IF($D1954="",0,IF($E1954="",0,IF(VLOOKUP($E1954,paramètres!$E$33:$F$44,2,FALSE)&lt;=VLOOKUP($AC$18,paramètres!$E$33:$F$44,2,FALSE),Q1954*$D1954,0)))</f>
        <v>0</v>
      </c>
      <c r="AD1954" s="13">
        <f>IF($D1954="",0,IF($E1954="",0,IF(VLOOKUP($E1954,paramètres!$E$33:$F$44,2,FALSE)&lt;=VLOOKUP($AD$18,paramètres!$E$33:$F$44,2,FALSE),R1954*$D1954,0)))</f>
        <v>0</v>
      </c>
      <c r="AE1954" s="13">
        <f>IF($D1954="",0,IF($E1954="",0,IF(VLOOKUP($E1954,paramètres!$E$33:$F$44,2,FALSE)&lt;=VLOOKUP($AE$18,paramètres!$E$33:$F$44,2,FALSE),S1954*$D1954,0)))</f>
        <v>0</v>
      </c>
      <c r="AF1954" s="13">
        <f>IF($D1954="",0,IF($E1954="",0,IF(VLOOKUP($E1954,paramètres!$E$33:$F$44,2,FALSE)&lt;=VLOOKUP($AF$18,paramètres!$E$33:$F$44,2,FALSE),T1954*$D1954,0)))</f>
        <v>0</v>
      </c>
      <c r="AG1954" s="13">
        <f>IF($D1954="",0,IF($E1954="",0,IF(VLOOKUP($E1954,paramètres!$E$33:$F$44,2,FALSE)&lt;=VLOOKUP($AG$18,paramètres!$E$33:$F$44,2,FALSE),U1954*$D1954,0)))</f>
        <v>0</v>
      </c>
      <c r="AH1954" s="13">
        <f>IF($D1954="",0,IF($E1954="",0,IF(VLOOKUP($E1954,paramètres!$E$33:$F$44,2,FALSE)&lt;=VLOOKUP($AH$18,paramètres!$E$33:$F$44,2,FALSE),V1954*$D1954,0)))</f>
        <v>0</v>
      </c>
      <c r="AI1954" s="13">
        <f>IF($D1954="",0,IF($E1954="",0,IF(VLOOKUP($E1954,paramètres!$E$33:$F$44,2,FALSE)&lt;=VLOOKUP($AI$18,paramètres!$E$33:$F$44,2,FALSE),W1954*$D1954,0)))</f>
        <v>0</v>
      </c>
      <c r="AJ1954" s="13">
        <f>IF($D1954="",0,IF($E1954="",0,IF(VLOOKUP($E1954,paramètres!$E$33:$F$44,2,FALSE)&lt;=VLOOKUP($AJ$18,paramètres!$E$33:$F$44,2,FALSE),X1954*$D1954,0)))</f>
        <v>0</v>
      </c>
      <c r="AK1954" s="13">
        <f>IF($D1954="",0,IF($E1954="",0,IF(VLOOKUP($E1954,paramètres!$E$33:$F$44,2,FALSE)&lt;=VLOOKUP($AK$18,paramètres!$E$33:$F$44,2,FALSE),Y1954*$D1954,0)))</f>
        <v>0</v>
      </c>
      <c r="AL1954" s="13">
        <f>IF($D1954="",0,IF($E1954="",0,IF(VLOOKUP($E1954,paramètres!$E$33:$F$44,2,FALSE)&lt;=VLOOKUP($AL$18,paramètres!$E$33:$F$44,2,FALSE),Z1954*$D1954,0)))</f>
        <v>0</v>
      </c>
      <c r="AM1954" s="13">
        <f>IF($D1954="",0,IF($E1954="",0,IF(VLOOKUP($E1954,paramètres!$E$33:$F$44,2,FALSE)&lt;=VLOOKUP($AM$18,paramètres!$E$33:$F$44,2,FALSE),AA1954*$D1954,0)))</f>
        <v>0</v>
      </c>
      <c r="AN1954" s="154">
        <f>IF($D1954="",0,IF($E1954="",0,IF(VLOOKUP($E1954,paramètres!$E$33:$F$44,2,FALSE)&lt;=VLOOKUP($AN$18,paramètres!$E$33:$F$44,2,FALSE),AB1954*$D1954,0)))</f>
        <v>0</v>
      </c>
      <c r="AO1954" s="149" t="str">
        <f>IF(paramètres!$B$28=1,((SUM(Q1954:Z1954)/1.02)+SUM(AA1954:AB1954))*0.0303/9*COUNT(Q1954:Y1954),IF(paramètres!$B$28=2,(SUM(Q1954:AB1954))*0.0303/9*COUNT(Q1954:Y1954),"Missing Delta option"))</f>
        <v>Missing Delta option</v>
      </c>
      <c r="AP1954" s="13" t="str">
        <f>IF(paramètres!$B$28=1,(((SUM(Q1954:Z1954)/1.02)+SUM(AA1954:AB1954))+((SUM(AC1954:AL1954)/1.02)+SUM(AM1954:AO1954)))*cotpatr,IF(paramètres!$B$28=2,(SUM(Q1954:AO1954)*cotpatr),"Missing Delta Option"))</f>
        <v>Missing Delta Option</v>
      </c>
      <c r="AQ1954" s="13" t="str" cm="1">
        <f t="array" ref="AQ1954">IF(paramètres!$B$28=1,(((SUM(Q1954:Z1954)/1.02)+SUM(AA1954:AB1954))+((SUM(AC1954:AN1954)/1.02)+SUM(AM1954:AN1954)))/12*pécule,IF(paramètres!$B$28=2,SUM(Q1954:AN1954)/12*pécule,"Missing Delta Option"))</f>
        <v>Missing Delta Option</v>
      </c>
      <c r="AR1954" s="132" t="e">
        <f>IF(paramètres!$B$28=1,(((SUM(Q1954:Z1954)/1.02)+SUM(AA1954:AB1954))+((SUM(AC1954:AN1954)/1.02)+SUM(AM1954:AN1954)))+AO1954+AP1954+AQ1954,SUM(Q1954:AN1954)+AO1954+AP1954+AQ1954)</f>
        <v>#VALUE!</v>
      </c>
    </row>
    <row r="1955" spans="1:44" x14ac:dyDescent="0.25">
      <c r="A1955" s="131"/>
      <c r="B1955" s="39"/>
      <c r="C1955" s="39"/>
      <c r="D1955" s="93"/>
      <c r="E1955" s="68"/>
      <c r="F1955" s="40"/>
      <c r="G1955" s="94"/>
      <c r="H1955" s="38"/>
      <c r="I1955" s="95"/>
      <c r="J1955" s="40"/>
      <c r="K1955" s="38"/>
      <c r="L1955" s="95"/>
      <c r="M1955" s="40"/>
      <c r="N1955" s="38"/>
      <c r="O1955" s="95"/>
      <c r="P1955" s="68"/>
      <c r="Q1955" s="226"/>
      <c r="R1955" s="227"/>
      <c r="S1955" s="227"/>
      <c r="T1955" s="227"/>
      <c r="U1955" s="227"/>
      <c r="V1955" s="227"/>
      <c r="W1955" s="227"/>
      <c r="X1955" s="227"/>
      <c r="Y1955" s="227"/>
      <c r="Z1955" s="227"/>
      <c r="AA1955" s="227"/>
      <c r="AB1955" s="228"/>
      <c r="AC1955" s="149">
        <f>IF($D1955="",0,IF($E1955="",0,IF(VLOOKUP($E1955,paramètres!$E$33:$F$44,2,FALSE)&lt;=VLOOKUP($AC$18,paramètres!$E$33:$F$44,2,FALSE),Q1955*$D1955,0)))</f>
        <v>0</v>
      </c>
      <c r="AD1955" s="13">
        <f>IF($D1955="",0,IF($E1955="",0,IF(VLOOKUP($E1955,paramètres!$E$33:$F$44,2,FALSE)&lt;=VLOOKUP($AD$18,paramètres!$E$33:$F$44,2,FALSE),R1955*$D1955,0)))</f>
        <v>0</v>
      </c>
      <c r="AE1955" s="13">
        <f>IF($D1955="",0,IF($E1955="",0,IF(VLOOKUP($E1955,paramètres!$E$33:$F$44,2,FALSE)&lt;=VLOOKUP($AE$18,paramètres!$E$33:$F$44,2,FALSE),S1955*$D1955,0)))</f>
        <v>0</v>
      </c>
      <c r="AF1955" s="13">
        <f>IF($D1955="",0,IF($E1955="",0,IF(VLOOKUP($E1955,paramètres!$E$33:$F$44,2,FALSE)&lt;=VLOOKUP($AF$18,paramètres!$E$33:$F$44,2,FALSE),T1955*$D1955,0)))</f>
        <v>0</v>
      </c>
      <c r="AG1955" s="13">
        <f>IF($D1955="",0,IF($E1955="",0,IF(VLOOKUP($E1955,paramètres!$E$33:$F$44,2,FALSE)&lt;=VLOOKUP($AG$18,paramètres!$E$33:$F$44,2,FALSE),U1955*$D1955,0)))</f>
        <v>0</v>
      </c>
      <c r="AH1955" s="13">
        <f>IF($D1955="",0,IF($E1955="",0,IF(VLOOKUP($E1955,paramètres!$E$33:$F$44,2,FALSE)&lt;=VLOOKUP($AH$18,paramètres!$E$33:$F$44,2,FALSE),V1955*$D1955,0)))</f>
        <v>0</v>
      </c>
      <c r="AI1955" s="13">
        <f>IF($D1955="",0,IF($E1955="",0,IF(VLOOKUP($E1955,paramètres!$E$33:$F$44,2,FALSE)&lt;=VLOOKUP($AI$18,paramètres!$E$33:$F$44,2,FALSE),W1955*$D1955,0)))</f>
        <v>0</v>
      </c>
      <c r="AJ1955" s="13">
        <f>IF($D1955="",0,IF($E1955="",0,IF(VLOOKUP($E1955,paramètres!$E$33:$F$44,2,FALSE)&lt;=VLOOKUP($AJ$18,paramètres!$E$33:$F$44,2,FALSE),X1955*$D1955,0)))</f>
        <v>0</v>
      </c>
      <c r="AK1955" s="13">
        <f>IF($D1955="",0,IF($E1955="",0,IF(VLOOKUP($E1955,paramètres!$E$33:$F$44,2,FALSE)&lt;=VLOOKUP($AK$18,paramètres!$E$33:$F$44,2,FALSE),Y1955*$D1955,0)))</f>
        <v>0</v>
      </c>
      <c r="AL1955" s="13">
        <f>IF($D1955="",0,IF($E1955="",0,IF(VLOOKUP($E1955,paramètres!$E$33:$F$44,2,FALSE)&lt;=VLOOKUP($AL$18,paramètres!$E$33:$F$44,2,FALSE),Z1955*$D1955,0)))</f>
        <v>0</v>
      </c>
      <c r="AM1955" s="13">
        <f>IF($D1955="",0,IF($E1955="",0,IF(VLOOKUP($E1955,paramètres!$E$33:$F$44,2,FALSE)&lt;=VLOOKUP($AM$18,paramètres!$E$33:$F$44,2,FALSE),AA1955*$D1955,0)))</f>
        <v>0</v>
      </c>
      <c r="AN1955" s="154">
        <f>IF($D1955="",0,IF($E1955="",0,IF(VLOOKUP($E1955,paramètres!$E$33:$F$44,2,FALSE)&lt;=VLOOKUP($AN$18,paramètres!$E$33:$F$44,2,FALSE),AB1955*$D1955,0)))</f>
        <v>0</v>
      </c>
      <c r="AO1955" s="149" t="str">
        <f>IF(paramètres!$B$28=1,((SUM(Q1955:Z1955)/1.02)+SUM(AA1955:AB1955))*0.0303/9*COUNT(Q1955:Y1955),IF(paramètres!$B$28=2,(SUM(Q1955:AB1955))*0.0303/9*COUNT(Q1955:Y1955),"Missing Delta option"))</f>
        <v>Missing Delta option</v>
      </c>
      <c r="AP1955" s="13" t="str">
        <f>IF(paramètres!$B$28=1,(((SUM(Q1955:Z1955)/1.02)+SUM(AA1955:AB1955))+((SUM(AC1955:AL1955)/1.02)+SUM(AM1955:AO1955)))*cotpatr,IF(paramètres!$B$28=2,(SUM(Q1955:AO1955)*cotpatr),"Missing Delta Option"))</f>
        <v>Missing Delta Option</v>
      </c>
      <c r="AQ1955" s="13" t="str" cm="1">
        <f t="array" ref="AQ1955">IF(paramètres!$B$28=1,(((SUM(Q1955:Z1955)/1.02)+SUM(AA1955:AB1955))+((SUM(AC1955:AN1955)/1.02)+SUM(AM1955:AN1955)))/12*pécule,IF(paramètres!$B$28=2,SUM(Q1955:AN1955)/12*pécule,"Missing Delta Option"))</f>
        <v>Missing Delta Option</v>
      </c>
      <c r="AR1955" s="132" t="e">
        <f>IF(paramètres!$B$28=1,(((SUM(Q1955:Z1955)/1.02)+SUM(AA1955:AB1955))+((SUM(AC1955:AN1955)/1.02)+SUM(AM1955:AN1955)))+AO1955+AP1955+AQ1955,SUM(Q1955:AN1955)+AO1955+AP1955+AQ1955)</f>
        <v>#VALUE!</v>
      </c>
    </row>
    <row r="1956" spans="1:44" x14ac:dyDescent="0.25">
      <c r="A1956" s="131"/>
      <c r="B1956" s="39"/>
      <c r="C1956" s="39"/>
      <c r="D1956" s="93"/>
      <c r="E1956" s="68"/>
      <c r="F1956" s="40"/>
      <c r="G1956" s="94"/>
      <c r="H1956" s="38"/>
      <c r="I1956" s="95"/>
      <c r="J1956" s="40"/>
      <c r="K1956" s="38"/>
      <c r="L1956" s="95"/>
      <c r="M1956" s="40"/>
      <c r="N1956" s="38"/>
      <c r="O1956" s="95"/>
      <c r="P1956" s="68"/>
      <c r="Q1956" s="226"/>
      <c r="R1956" s="227"/>
      <c r="S1956" s="227"/>
      <c r="T1956" s="227"/>
      <c r="U1956" s="227"/>
      <c r="V1956" s="227"/>
      <c r="W1956" s="227"/>
      <c r="X1956" s="227"/>
      <c r="Y1956" s="227"/>
      <c r="Z1956" s="227"/>
      <c r="AA1956" s="227"/>
      <c r="AB1956" s="228"/>
      <c r="AC1956" s="149">
        <f>IF($D1956="",0,IF($E1956="",0,IF(VLOOKUP($E1956,paramètres!$E$33:$F$44,2,FALSE)&lt;=VLOOKUP($AC$18,paramètres!$E$33:$F$44,2,FALSE),Q1956*$D1956,0)))</f>
        <v>0</v>
      </c>
      <c r="AD1956" s="13">
        <f>IF($D1956="",0,IF($E1956="",0,IF(VLOOKUP($E1956,paramètres!$E$33:$F$44,2,FALSE)&lt;=VLOOKUP($AD$18,paramètres!$E$33:$F$44,2,FALSE),R1956*$D1956,0)))</f>
        <v>0</v>
      </c>
      <c r="AE1956" s="13">
        <f>IF($D1956="",0,IF($E1956="",0,IF(VLOOKUP($E1956,paramètres!$E$33:$F$44,2,FALSE)&lt;=VLOOKUP($AE$18,paramètres!$E$33:$F$44,2,FALSE),S1956*$D1956,0)))</f>
        <v>0</v>
      </c>
      <c r="AF1956" s="13">
        <f>IF($D1956="",0,IF($E1956="",0,IF(VLOOKUP($E1956,paramètres!$E$33:$F$44,2,FALSE)&lt;=VLOOKUP($AF$18,paramètres!$E$33:$F$44,2,FALSE),T1956*$D1956,0)))</f>
        <v>0</v>
      </c>
      <c r="AG1956" s="13">
        <f>IF($D1956="",0,IF($E1956="",0,IF(VLOOKUP($E1956,paramètres!$E$33:$F$44,2,FALSE)&lt;=VLOOKUP($AG$18,paramètres!$E$33:$F$44,2,FALSE),U1956*$D1956,0)))</f>
        <v>0</v>
      </c>
      <c r="AH1956" s="13">
        <f>IF($D1956="",0,IF($E1956="",0,IF(VLOOKUP($E1956,paramètres!$E$33:$F$44,2,FALSE)&lt;=VLOOKUP($AH$18,paramètres!$E$33:$F$44,2,FALSE),V1956*$D1956,0)))</f>
        <v>0</v>
      </c>
      <c r="AI1956" s="13">
        <f>IF($D1956="",0,IF($E1956="",0,IF(VLOOKUP($E1956,paramètres!$E$33:$F$44,2,FALSE)&lt;=VLOOKUP($AI$18,paramètres!$E$33:$F$44,2,FALSE),W1956*$D1956,0)))</f>
        <v>0</v>
      </c>
      <c r="AJ1956" s="13">
        <f>IF($D1956="",0,IF($E1956="",0,IF(VLOOKUP($E1956,paramètres!$E$33:$F$44,2,FALSE)&lt;=VLOOKUP($AJ$18,paramètres!$E$33:$F$44,2,FALSE),X1956*$D1956,0)))</f>
        <v>0</v>
      </c>
      <c r="AK1956" s="13">
        <f>IF($D1956="",0,IF($E1956="",0,IF(VLOOKUP($E1956,paramètres!$E$33:$F$44,2,FALSE)&lt;=VLOOKUP($AK$18,paramètres!$E$33:$F$44,2,FALSE),Y1956*$D1956,0)))</f>
        <v>0</v>
      </c>
      <c r="AL1956" s="13">
        <f>IF($D1956="",0,IF($E1956="",0,IF(VLOOKUP($E1956,paramètres!$E$33:$F$44,2,FALSE)&lt;=VLOOKUP($AL$18,paramètres!$E$33:$F$44,2,FALSE),Z1956*$D1956,0)))</f>
        <v>0</v>
      </c>
      <c r="AM1956" s="13">
        <f>IF($D1956="",0,IF($E1956="",0,IF(VLOOKUP($E1956,paramètres!$E$33:$F$44,2,FALSE)&lt;=VLOOKUP($AM$18,paramètres!$E$33:$F$44,2,FALSE),AA1956*$D1956,0)))</f>
        <v>0</v>
      </c>
      <c r="AN1956" s="154">
        <f>IF($D1956="",0,IF($E1956="",0,IF(VLOOKUP($E1956,paramètres!$E$33:$F$44,2,FALSE)&lt;=VLOOKUP($AN$18,paramètres!$E$33:$F$44,2,FALSE),AB1956*$D1956,0)))</f>
        <v>0</v>
      </c>
      <c r="AO1956" s="149" t="str">
        <f>IF(paramètres!$B$28=1,((SUM(Q1956:Z1956)/1.02)+SUM(AA1956:AB1956))*0.0303/9*COUNT(Q1956:Y1956),IF(paramètres!$B$28=2,(SUM(Q1956:AB1956))*0.0303/9*COUNT(Q1956:Y1956),"Missing Delta option"))</f>
        <v>Missing Delta option</v>
      </c>
      <c r="AP1956" s="13" t="str">
        <f>IF(paramètres!$B$28=1,(((SUM(Q1956:Z1956)/1.02)+SUM(AA1956:AB1956))+((SUM(AC1956:AL1956)/1.02)+SUM(AM1956:AO1956)))*cotpatr,IF(paramètres!$B$28=2,(SUM(Q1956:AO1956)*cotpatr),"Missing Delta Option"))</f>
        <v>Missing Delta Option</v>
      </c>
      <c r="AQ1956" s="13" t="str" cm="1">
        <f t="array" ref="AQ1956">IF(paramètres!$B$28=1,(((SUM(Q1956:Z1956)/1.02)+SUM(AA1956:AB1956))+((SUM(AC1956:AN1956)/1.02)+SUM(AM1956:AN1956)))/12*pécule,IF(paramètres!$B$28=2,SUM(Q1956:AN1956)/12*pécule,"Missing Delta Option"))</f>
        <v>Missing Delta Option</v>
      </c>
      <c r="AR1956" s="132" t="e">
        <f>IF(paramètres!$B$28=1,(((SUM(Q1956:Z1956)/1.02)+SUM(AA1956:AB1956))+((SUM(AC1956:AN1956)/1.02)+SUM(AM1956:AN1956)))+AO1956+AP1956+AQ1956,SUM(Q1956:AN1956)+AO1956+AP1956+AQ1956)</f>
        <v>#VALUE!</v>
      </c>
    </row>
    <row r="1957" spans="1:44" x14ac:dyDescent="0.25">
      <c r="A1957" s="131"/>
      <c r="B1957" s="39"/>
      <c r="C1957" s="39"/>
      <c r="D1957" s="93"/>
      <c r="E1957" s="68"/>
      <c r="F1957" s="40"/>
      <c r="G1957" s="94"/>
      <c r="H1957" s="38"/>
      <c r="I1957" s="95"/>
      <c r="J1957" s="40"/>
      <c r="K1957" s="38"/>
      <c r="L1957" s="95"/>
      <c r="M1957" s="40"/>
      <c r="N1957" s="38"/>
      <c r="O1957" s="95"/>
      <c r="P1957" s="68"/>
      <c r="Q1957" s="226"/>
      <c r="R1957" s="227"/>
      <c r="S1957" s="227"/>
      <c r="T1957" s="227"/>
      <c r="U1957" s="227"/>
      <c r="V1957" s="227"/>
      <c r="W1957" s="227"/>
      <c r="X1957" s="227"/>
      <c r="Y1957" s="227"/>
      <c r="Z1957" s="227"/>
      <c r="AA1957" s="227"/>
      <c r="AB1957" s="228"/>
      <c r="AC1957" s="149">
        <f>IF($D1957="",0,IF($E1957="",0,IF(VLOOKUP($E1957,paramètres!$E$33:$F$44,2,FALSE)&lt;=VLOOKUP($AC$18,paramètres!$E$33:$F$44,2,FALSE),Q1957*$D1957,0)))</f>
        <v>0</v>
      </c>
      <c r="AD1957" s="13">
        <f>IF($D1957="",0,IF($E1957="",0,IF(VLOOKUP($E1957,paramètres!$E$33:$F$44,2,FALSE)&lt;=VLOOKUP($AD$18,paramètres!$E$33:$F$44,2,FALSE),R1957*$D1957,0)))</f>
        <v>0</v>
      </c>
      <c r="AE1957" s="13">
        <f>IF($D1957="",0,IF($E1957="",0,IF(VLOOKUP($E1957,paramètres!$E$33:$F$44,2,FALSE)&lt;=VLOOKUP($AE$18,paramètres!$E$33:$F$44,2,FALSE),S1957*$D1957,0)))</f>
        <v>0</v>
      </c>
      <c r="AF1957" s="13">
        <f>IF($D1957="",0,IF($E1957="",0,IF(VLOOKUP($E1957,paramètres!$E$33:$F$44,2,FALSE)&lt;=VLOOKUP($AF$18,paramètres!$E$33:$F$44,2,FALSE),T1957*$D1957,0)))</f>
        <v>0</v>
      </c>
      <c r="AG1957" s="13">
        <f>IF($D1957="",0,IF($E1957="",0,IF(VLOOKUP($E1957,paramètres!$E$33:$F$44,2,FALSE)&lt;=VLOOKUP($AG$18,paramètres!$E$33:$F$44,2,FALSE),U1957*$D1957,0)))</f>
        <v>0</v>
      </c>
      <c r="AH1957" s="13">
        <f>IF($D1957="",0,IF($E1957="",0,IF(VLOOKUP($E1957,paramètres!$E$33:$F$44,2,FALSE)&lt;=VLOOKUP($AH$18,paramètres!$E$33:$F$44,2,FALSE),V1957*$D1957,0)))</f>
        <v>0</v>
      </c>
      <c r="AI1957" s="13">
        <f>IF($D1957="",0,IF($E1957="",0,IF(VLOOKUP($E1957,paramètres!$E$33:$F$44,2,FALSE)&lt;=VLOOKUP($AI$18,paramètres!$E$33:$F$44,2,FALSE),W1957*$D1957,0)))</f>
        <v>0</v>
      </c>
      <c r="AJ1957" s="13">
        <f>IF($D1957="",0,IF($E1957="",0,IF(VLOOKUP($E1957,paramètres!$E$33:$F$44,2,FALSE)&lt;=VLOOKUP($AJ$18,paramètres!$E$33:$F$44,2,FALSE),X1957*$D1957,0)))</f>
        <v>0</v>
      </c>
      <c r="AK1957" s="13">
        <f>IF($D1957="",0,IF($E1957="",0,IF(VLOOKUP($E1957,paramètres!$E$33:$F$44,2,FALSE)&lt;=VLOOKUP($AK$18,paramètres!$E$33:$F$44,2,FALSE),Y1957*$D1957,0)))</f>
        <v>0</v>
      </c>
      <c r="AL1957" s="13">
        <f>IF($D1957="",0,IF($E1957="",0,IF(VLOOKUP($E1957,paramètres!$E$33:$F$44,2,FALSE)&lt;=VLOOKUP($AL$18,paramètres!$E$33:$F$44,2,FALSE),Z1957*$D1957,0)))</f>
        <v>0</v>
      </c>
      <c r="AM1957" s="13">
        <f>IF($D1957="",0,IF($E1957="",0,IF(VLOOKUP($E1957,paramètres!$E$33:$F$44,2,FALSE)&lt;=VLOOKUP($AM$18,paramètres!$E$33:$F$44,2,FALSE),AA1957*$D1957,0)))</f>
        <v>0</v>
      </c>
      <c r="AN1957" s="154">
        <f>IF($D1957="",0,IF($E1957="",0,IF(VLOOKUP($E1957,paramètres!$E$33:$F$44,2,FALSE)&lt;=VLOOKUP($AN$18,paramètres!$E$33:$F$44,2,FALSE),AB1957*$D1957,0)))</f>
        <v>0</v>
      </c>
      <c r="AO1957" s="149" t="str">
        <f>IF(paramètres!$B$28=1,((SUM(Q1957:Z1957)/1.02)+SUM(AA1957:AB1957))*0.0303/9*COUNT(Q1957:Y1957),IF(paramètres!$B$28=2,(SUM(Q1957:AB1957))*0.0303/9*COUNT(Q1957:Y1957),"Missing Delta option"))</f>
        <v>Missing Delta option</v>
      </c>
      <c r="AP1957" s="13" t="str">
        <f>IF(paramètres!$B$28=1,(((SUM(Q1957:Z1957)/1.02)+SUM(AA1957:AB1957))+((SUM(AC1957:AL1957)/1.02)+SUM(AM1957:AO1957)))*cotpatr,IF(paramètres!$B$28=2,(SUM(Q1957:AO1957)*cotpatr),"Missing Delta Option"))</f>
        <v>Missing Delta Option</v>
      </c>
      <c r="AQ1957" s="13" t="str" cm="1">
        <f t="array" ref="AQ1957">IF(paramètres!$B$28=1,(((SUM(Q1957:Z1957)/1.02)+SUM(AA1957:AB1957))+((SUM(AC1957:AN1957)/1.02)+SUM(AM1957:AN1957)))/12*pécule,IF(paramètres!$B$28=2,SUM(Q1957:AN1957)/12*pécule,"Missing Delta Option"))</f>
        <v>Missing Delta Option</v>
      </c>
      <c r="AR1957" s="132" t="e">
        <f>IF(paramètres!$B$28=1,(((SUM(Q1957:Z1957)/1.02)+SUM(AA1957:AB1957))+((SUM(AC1957:AN1957)/1.02)+SUM(AM1957:AN1957)))+AO1957+AP1957+AQ1957,SUM(Q1957:AN1957)+AO1957+AP1957+AQ1957)</f>
        <v>#VALUE!</v>
      </c>
    </row>
    <row r="1958" spans="1:44" x14ac:dyDescent="0.25">
      <c r="A1958" s="131"/>
      <c r="B1958" s="39"/>
      <c r="C1958" s="39"/>
      <c r="D1958" s="93"/>
      <c r="E1958" s="68"/>
      <c r="F1958" s="40"/>
      <c r="G1958" s="94"/>
      <c r="H1958" s="38"/>
      <c r="I1958" s="95"/>
      <c r="J1958" s="40"/>
      <c r="K1958" s="38"/>
      <c r="L1958" s="95"/>
      <c r="M1958" s="40"/>
      <c r="N1958" s="38"/>
      <c r="O1958" s="95"/>
      <c r="P1958" s="68"/>
      <c r="Q1958" s="226"/>
      <c r="R1958" s="227"/>
      <c r="S1958" s="227"/>
      <c r="T1958" s="227"/>
      <c r="U1958" s="227"/>
      <c r="V1958" s="227"/>
      <c r="W1958" s="227"/>
      <c r="X1958" s="227"/>
      <c r="Y1958" s="227"/>
      <c r="Z1958" s="227"/>
      <c r="AA1958" s="227"/>
      <c r="AB1958" s="228"/>
      <c r="AC1958" s="149">
        <f>IF($D1958="",0,IF($E1958="",0,IF(VLOOKUP($E1958,paramètres!$E$33:$F$44,2,FALSE)&lt;=VLOOKUP($AC$18,paramètres!$E$33:$F$44,2,FALSE),Q1958*$D1958,0)))</f>
        <v>0</v>
      </c>
      <c r="AD1958" s="13">
        <f>IF($D1958="",0,IF($E1958="",0,IF(VLOOKUP($E1958,paramètres!$E$33:$F$44,2,FALSE)&lt;=VLOOKUP($AD$18,paramètres!$E$33:$F$44,2,FALSE),R1958*$D1958,0)))</f>
        <v>0</v>
      </c>
      <c r="AE1958" s="13">
        <f>IF($D1958="",0,IF($E1958="",0,IF(VLOOKUP($E1958,paramètres!$E$33:$F$44,2,FALSE)&lt;=VLOOKUP($AE$18,paramètres!$E$33:$F$44,2,FALSE),S1958*$D1958,0)))</f>
        <v>0</v>
      </c>
      <c r="AF1958" s="13">
        <f>IF($D1958="",0,IF($E1958="",0,IF(VLOOKUP($E1958,paramètres!$E$33:$F$44,2,FALSE)&lt;=VLOOKUP($AF$18,paramètres!$E$33:$F$44,2,FALSE),T1958*$D1958,0)))</f>
        <v>0</v>
      </c>
      <c r="AG1958" s="13">
        <f>IF($D1958="",0,IF($E1958="",0,IF(VLOOKUP($E1958,paramètres!$E$33:$F$44,2,FALSE)&lt;=VLOOKUP($AG$18,paramètres!$E$33:$F$44,2,FALSE),U1958*$D1958,0)))</f>
        <v>0</v>
      </c>
      <c r="AH1958" s="13">
        <f>IF($D1958="",0,IF($E1958="",0,IF(VLOOKUP($E1958,paramètres!$E$33:$F$44,2,FALSE)&lt;=VLOOKUP($AH$18,paramètres!$E$33:$F$44,2,FALSE),V1958*$D1958,0)))</f>
        <v>0</v>
      </c>
      <c r="AI1958" s="13">
        <f>IF($D1958="",0,IF($E1958="",0,IF(VLOOKUP($E1958,paramètres!$E$33:$F$44,2,FALSE)&lt;=VLOOKUP($AI$18,paramètres!$E$33:$F$44,2,FALSE),W1958*$D1958,0)))</f>
        <v>0</v>
      </c>
      <c r="AJ1958" s="13">
        <f>IF($D1958="",0,IF($E1958="",0,IF(VLOOKUP($E1958,paramètres!$E$33:$F$44,2,FALSE)&lt;=VLOOKUP($AJ$18,paramètres!$E$33:$F$44,2,FALSE),X1958*$D1958,0)))</f>
        <v>0</v>
      </c>
      <c r="AK1958" s="13">
        <f>IF($D1958="",0,IF($E1958="",0,IF(VLOOKUP($E1958,paramètres!$E$33:$F$44,2,FALSE)&lt;=VLOOKUP($AK$18,paramètres!$E$33:$F$44,2,FALSE),Y1958*$D1958,0)))</f>
        <v>0</v>
      </c>
      <c r="AL1958" s="13">
        <f>IF($D1958="",0,IF($E1958="",0,IF(VLOOKUP($E1958,paramètres!$E$33:$F$44,2,FALSE)&lt;=VLOOKUP($AL$18,paramètres!$E$33:$F$44,2,FALSE),Z1958*$D1958,0)))</f>
        <v>0</v>
      </c>
      <c r="AM1958" s="13">
        <f>IF($D1958="",0,IF($E1958="",0,IF(VLOOKUP($E1958,paramètres!$E$33:$F$44,2,FALSE)&lt;=VLOOKUP($AM$18,paramètres!$E$33:$F$44,2,FALSE),AA1958*$D1958,0)))</f>
        <v>0</v>
      </c>
      <c r="AN1958" s="154">
        <f>IF($D1958="",0,IF($E1958="",0,IF(VLOOKUP($E1958,paramètres!$E$33:$F$44,2,FALSE)&lt;=VLOOKUP($AN$18,paramètres!$E$33:$F$44,2,FALSE),AB1958*$D1958,0)))</f>
        <v>0</v>
      </c>
      <c r="AO1958" s="149" t="str">
        <f>IF(paramètres!$B$28=1,((SUM(Q1958:Z1958)/1.02)+SUM(AA1958:AB1958))*0.0303/9*COUNT(Q1958:Y1958),IF(paramètres!$B$28=2,(SUM(Q1958:AB1958))*0.0303/9*COUNT(Q1958:Y1958),"Missing Delta option"))</f>
        <v>Missing Delta option</v>
      </c>
      <c r="AP1958" s="13" t="str">
        <f>IF(paramètres!$B$28=1,(((SUM(Q1958:Z1958)/1.02)+SUM(AA1958:AB1958))+((SUM(AC1958:AL1958)/1.02)+SUM(AM1958:AO1958)))*cotpatr,IF(paramètres!$B$28=2,(SUM(Q1958:AO1958)*cotpatr),"Missing Delta Option"))</f>
        <v>Missing Delta Option</v>
      </c>
      <c r="AQ1958" s="13" t="str" cm="1">
        <f t="array" ref="AQ1958">IF(paramètres!$B$28=1,(((SUM(Q1958:Z1958)/1.02)+SUM(AA1958:AB1958))+((SUM(AC1958:AN1958)/1.02)+SUM(AM1958:AN1958)))/12*pécule,IF(paramètres!$B$28=2,SUM(Q1958:AN1958)/12*pécule,"Missing Delta Option"))</f>
        <v>Missing Delta Option</v>
      </c>
      <c r="AR1958" s="132" t="e">
        <f>IF(paramètres!$B$28=1,(((SUM(Q1958:Z1958)/1.02)+SUM(AA1958:AB1958))+((SUM(AC1958:AN1958)/1.02)+SUM(AM1958:AN1958)))+AO1958+AP1958+AQ1958,SUM(Q1958:AN1958)+AO1958+AP1958+AQ1958)</f>
        <v>#VALUE!</v>
      </c>
    </row>
    <row r="1959" spans="1:44" x14ac:dyDescent="0.25">
      <c r="A1959" s="131"/>
      <c r="B1959" s="39"/>
      <c r="C1959" s="39"/>
      <c r="D1959" s="93"/>
      <c r="E1959" s="68"/>
      <c r="F1959" s="40"/>
      <c r="G1959" s="94"/>
      <c r="H1959" s="38"/>
      <c r="I1959" s="95"/>
      <c r="J1959" s="40"/>
      <c r="K1959" s="38"/>
      <c r="L1959" s="95"/>
      <c r="M1959" s="40"/>
      <c r="N1959" s="38"/>
      <c r="O1959" s="95"/>
      <c r="P1959" s="68"/>
      <c r="Q1959" s="226"/>
      <c r="R1959" s="227"/>
      <c r="S1959" s="227"/>
      <c r="T1959" s="227"/>
      <c r="U1959" s="227"/>
      <c r="V1959" s="227"/>
      <c r="W1959" s="227"/>
      <c r="X1959" s="227"/>
      <c r="Y1959" s="227"/>
      <c r="Z1959" s="227"/>
      <c r="AA1959" s="227"/>
      <c r="AB1959" s="228"/>
      <c r="AC1959" s="149">
        <f>IF($D1959="",0,IF($E1959="",0,IF(VLOOKUP($E1959,paramètres!$E$33:$F$44,2,FALSE)&lt;=VLOOKUP($AC$18,paramètres!$E$33:$F$44,2,FALSE),Q1959*$D1959,0)))</f>
        <v>0</v>
      </c>
      <c r="AD1959" s="13">
        <f>IF($D1959="",0,IF($E1959="",0,IF(VLOOKUP($E1959,paramètres!$E$33:$F$44,2,FALSE)&lt;=VLOOKUP($AD$18,paramètres!$E$33:$F$44,2,FALSE),R1959*$D1959,0)))</f>
        <v>0</v>
      </c>
      <c r="AE1959" s="13">
        <f>IF($D1959="",0,IF($E1959="",0,IF(VLOOKUP($E1959,paramètres!$E$33:$F$44,2,FALSE)&lt;=VLOOKUP($AE$18,paramètres!$E$33:$F$44,2,FALSE),S1959*$D1959,0)))</f>
        <v>0</v>
      </c>
      <c r="AF1959" s="13">
        <f>IF($D1959="",0,IF($E1959="",0,IF(VLOOKUP($E1959,paramètres!$E$33:$F$44,2,FALSE)&lt;=VLOOKUP($AF$18,paramètres!$E$33:$F$44,2,FALSE),T1959*$D1959,0)))</f>
        <v>0</v>
      </c>
      <c r="AG1959" s="13">
        <f>IF($D1959="",0,IF($E1959="",0,IF(VLOOKUP($E1959,paramètres!$E$33:$F$44,2,FALSE)&lt;=VLOOKUP($AG$18,paramètres!$E$33:$F$44,2,FALSE),U1959*$D1959,0)))</f>
        <v>0</v>
      </c>
      <c r="AH1959" s="13">
        <f>IF($D1959="",0,IF($E1959="",0,IF(VLOOKUP($E1959,paramètres!$E$33:$F$44,2,FALSE)&lt;=VLOOKUP($AH$18,paramètres!$E$33:$F$44,2,FALSE),V1959*$D1959,0)))</f>
        <v>0</v>
      </c>
      <c r="AI1959" s="13">
        <f>IF($D1959="",0,IF($E1959="",0,IF(VLOOKUP($E1959,paramètres!$E$33:$F$44,2,FALSE)&lt;=VLOOKUP($AI$18,paramètres!$E$33:$F$44,2,FALSE),W1959*$D1959,0)))</f>
        <v>0</v>
      </c>
      <c r="AJ1959" s="13">
        <f>IF($D1959="",0,IF($E1959="",0,IF(VLOOKUP($E1959,paramètres!$E$33:$F$44,2,FALSE)&lt;=VLOOKUP($AJ$18,paramètres!$E$33:$F$44,2,FALSE),X1959*$D1959,0)))</f>
        <v>0</v>
      </c>
      <c r="AK1959" s="13">
        <f>IF($D1959="",0,IF($E1959="",0,IF(VLOOKUP($E1959,paramètres!$E$33:$F$44,2,FALSE)&lt;=VLOOKUP($AK$18,paramètres!$E$33:$F$44,2,FALSE),Y1959*$D1959,0)))</f>
        <v>0</v>
      </c>
      <c r="AL1959" s="13">
        <f>IF($D1959="",0,IF($E1959="",0,IF(VLOOKUP($E1959,paramètres!$E$33:$F$44,2,FALSE)&lt;=VLOOKUP($AL$18,paramètres!$E$33:$F$44,2,FALSE),Z1959*$D1959,0)))</f>
        <v>0</v>
      </c>
      <c r="AM1959" s="13">
        <f>IF($D1959="",0,IF($E1959="",0,IF(VLOOKUP($E1959,paramètres!$E$33:$F$44,2,FALSE)&lt;=VLOOKUP($AM$18,paramètres!$E$33:$F$44,2,FALSE),AA1959*$D1959,0)))</f>
        <v>0</v>
      </c>
      <c r="AN1959" s="154">
        <f>IF($D1959="",0,IF($E1959="",0,IF(VLOOKUP($E1959,paramètres!$E$33:$F$44,2,FALSE)&lt;=VLOOKUP($AN$18,paramètres!$E$33:$F$44,2,FALSE),AB1959*$D1959,0)))</f>
        <v>0</v>
      </c>
      <c r="AO1959" s="149" t="str">
        <f>IF(paramètres!$B$28=1,((SUM(Q1959:Z1959)/1.02)+SUM(AA1959:AB1959))*0.0303/9*COUNT(Q1959:Y1959),IF(paramètres!$B$28=2,(SUM(Q1959:AB1959))*0.0303/9*COUNT(Q1959:Y1959),"Missing Delta option"))</f>
        <v>Missing Delta option</v>
      </c>
      <c r="AP1959" s="13" t="str">
        <f>IF(paramètres!$B$28=1,(((SUM(Q1959:Z1959)/1.02)+SUM(AA1959:AB1959))+((SUM(AC1959:AL1959)/1.02)+SUM(AM1959:AO1959)))*cotpatr,IF(paramètres!$B$28=2,(SUM(Q1959:AO1959)*cotpatr),"Missing Delta Option"))</f>
        <v>Missing Delta Option</v>
      </c>
      <c r="AQ1959" s="13" t="str" cm="1">
        <f t="array" ref="AQ1959">IF(paramètres!$B$28=1,(((SUM(Q1959:Z1959)/1.02)+SUM(AA1959:AB1959))+((SUM(AC1959:AN1959)/1.02)+SUM(AM1959:AN1959)))/12*pécule,IF(paramètres!$B$28=2,SUM(Q1959:AN1959)/12*pécule,"Missing Delta Option"))</f>
        <v>Missing Delta Option</v>
      </c>
      <c r="AR1959" s="132" t="e">
        <f>IF(paramètres!$B$28=1,(((SUM(Q1959:Z1959)/1.02)+SUM(AA1959:AB1959))+((SUM(AC1959:AN1959)/1.02)+SUM(AM1959:AN1959)))+AO1959+AP1959+AQ1959,SUM(Q1959:AN1959)+AO1959+AP1959+AQ1959)</f>
        <v>#VALUE!</v>
      </c>
    </row>
    <row r="1960" spans="1:44" x14ac:dyDescent="0.25">
      <c r="A1960" s="131"/>
      <c r="B1960" s="39"/>
      <c r="C1960" s="39"/>
      <c r="D1960" s="93"/>
      <c r="E1960" s="68"/>
      <c r="F1960" s="40"/>
      <c r="G1960" s="94"/>
      <c r="H1960" s="38"/>
      <c r="I1960" s="95"/>
      <c r="J1960" s="40"/>
      <c r="K1960" s="38"/>
      <c r="L1960" s="95"/>
      <c r="M1960" s="40"/>
      <c r="N1960" s="38"/>
      <c r="O1960" s="95"/>
      <c r="P1960" s="68"/>
      <c r="Q1960" s="226"/>
      <c r="R1960" s="227"/>
      <c r="S1960" s="227"/>
      <c r="T1960" s="227"/>
      <c r="U1960" s="227"/>
      <c r="V1960" s="227"/>
      <c r="W1960" s="227"/>
      <c r="X1960" s="227"/>
      <c r="Y1960" s="227"/>
      <c r="Z1960" s="227"/>
      <c r="AA1960" s="227"/>
      <c r="AB1960" s="228"/>
      <c r="AC1960" s="149">
        <f>IF($D1960="",0,IF($E1960="",0,IF(VLOOKUP($E1960,paramètres!$E$33:$F$44,2,FALSE)&lt;=VLOOKUP($AC$18,paramètres!$E$33:$F$44,2,FALSE),Q1960*$D1960,0)))</f>
        <v>0</v>
      </c>
      <c r="AD1960" s="13">
        <f>IF($D1960="",0,IF($E1960="",0,IF(VLOOKUP($E1960,paramètres!$E$33:$F$44,2,FALSE)&lt;=VLOOKUP($AD$18,paramètres!$E$33:$F$44,2,FALSE),R1960*$D1960,0)))</f>
        <v>0</v>
      </c>
      <c r="AE1960" s="13">
        <f>IF($D1960="",0,IF($E1960="",0,IF(VLOOKUP($E1960,paramètres!$E$33:$F$44,2,FALSE)&lt;=VLOOKUP($AE$18,paramètres!$E$33:$F$44,2,FALSE),S1960*$D1960,0)))</f>
        <v>0</v>
      </c>
      <c r="AF1960" s="13">
        <f>IF($D1960="",0,IF($E1960="",0,IF(VLOOKUP($E1960,paramètres!$E$33:$F$44,2,FALSE)&lt;=VLOOKUP($AF$18,paramètres!$E$33:$F$44,2,FALSE),T1960*$D1960,0)))</f>
        <v>0</v>
      </c>
      <c r="AG1960" s="13">
        <f>IF($D1960="",0,IF($E1960="",0,IF(VLOOKUP($E1960,paramètres!$E$33:$F$44,2,FALSE)&lt;=VLOOKUP($AG$18,paramètres!$E$33:$F$44,2,FALSE),U1960*$D1960,0)))</f>
        <v>0</v>
      </c>
      <c r="AH1960" s="13">
        <f>IF($D1960="",0,IF($E1960="",0,IF(VLOOKUP($E1960,paramètres!$E$33:$F$44,2,FALSE)&lt;=VLOOKUP($AH$18,paramètres!$E$33:$F$44,2,FALSE),V1960*$D1960,0)))</f>
        <v>0</v>
      </c>
      <c r="AI1960" s="13">
        <f>IF($D1960="",0,IF($E1960="",0,IF(VLOOKUP($E1960,paramètres!$E$33:$F$44,2,FALSE)&lt;=VLOOKUP($AI$18,paramètres!$E$33:$F$44,2,FALSE),W1960*$D1960,0)))</f>
        <v>0</v>
      </c>
      <c r="AJ1960" s="13">
        <f>IF($D1960="",0,IF($E1960="",0,IF(VLOOKUP($E1960,paramètres!$E$33:$F$44,2,FALSE)&lt;=VLOOKUP($AJ$18,paramètres!$E$33:$F$44,2,FALSE),X1960*$D1960,0)))</f>
        <v>0</v>
      </c>
      <c r="AK1960" s="13">
        <f>IF($D1960="",0,IF($E1960="",0,IF(VLOOKUP($E1960,paramètres!$E$33:$F$44,2,FALSE)&lt;=VLOOKUP($AK$18,paramètres!$E$33:$F$44,2,FALSE),Y1960*$D1960,0)))</f>
        <v>0</v>
      </c>
      <c r="AL1960" s="13">
        <f>IF($D1960="",0,IF($E1960="",0,IF(VLOOKUP($E1960,paramètres!$E$33:$F$44,2,FALSE)&lt;=VLOOKUP($AL$18,paramètres!$E$33:$F$44,2,FALSE),Z1960*$D1960,0)))</f>
        <v>0</v>
      </c>
      <c r="AM1960" s="13">
        <f>IF($D1960="",0,IF($E1960="",0,IF(VLOOKUP($E1960,paramètres!$E$33:$F$44,2,FALSE)&lt;=VLOOKUP($AM$18,paramètres!$E$33:$F$44,2,FALSE),AA1960*$D1960,0)))</f>
        <v>0</v>
      </c>
      <c r="AN1960" s="154">
        <f>IF($D1960="",0,IF($E1960="",0,IF(VLOOKUP($E1960,paramètres!$E$33:$F$44,2,FALSE)&lt;=VLOOKUP($AN$18,paramètres!$E$33:$F$44,2,FALSE),AB1960*$D1960,0)))</f>
        <v>0</v>
      </c>
      <c r="AO1960" s="149" t="str">
        <f>IF(paramètres!$B$28=1,((SUM(Q1960:Z1960)/1.02)+SUM(AA1960:AB1960))*0.0303/9*COUNT(Q1960:Y1960),IF(paramètres!$B$28=2,(SUM(Q1960:AB1960))*0.0303/9*COUNT(Q1960:Y1960),"Missing Delta option"))</f>
        <v>Missing Delta option</v>
      </c>
      <c r="AP1960" s="13" t="str">
        <f>IF(paramètres!$B$28=1,(((SUM(Q1960:Z1960)/1.02)+SUM(AA1960:AB1960))+((SUM(AC1960:AL1960)/1.02)+SUM(AM1960:AO1960)))*cotpatr,IF(paramètres!$B$28=2,(SUM(Q1960:AO1960)*cotpatr),"Missing Delta Option"))</f>
        <v>Missing Delta Option</v>
      </c>
      <c r="AQ1960" s="13" t="str" cm="1">
        <f t="array" ref="AQ1960">IF(paramètres!$B$28=1,(((SUM(Q1960:Z1960)/1.02)+SUM(AA1960:AB1960))+((SUM(AC1960:AN1960)/1.02)+SUM(AM1960:AN1960)))/12*pécule,IF(paramètres!$B$28=2,SUM(Q1960:AN1960)/12*pécule,"Missing Delta Option"))</f>
        <v>Missing Delta Option</v>
      </c>
      <c r="AR1960" s="132" t="e">
        <f>IF(paramètres!$B$28=1,(((SUM(Q1960:Z1960)/1.02)+SUM(AA1960:AB1960))+((SUM(AC1960:AN1960)/1.02)+SUM(AM1960:AN1960)))+AO1960+AP1960+AQ1960,SUM(Q1960:AN1960)+AO1960+AP1960+AQ1960)</f>
        <v>#VALUE!</v>
      </c>
    </row>
    <row r="1961" spans="1:44" x14ac:dyDescent="0.25">
      <c r="A1961" s="131"/>
      <c r="B1961" s="39"/>
      <c r="C1961" s="39"/>
      <c r="D1961" s="93"/>
      <c r="E1961" s="68"/>
      <c r="F1961" s="40"/>
      <c r="G1961" s="94"/>
      <c r="H1961" s="38"/>
      <c r="I1961" s="95"/>
      <c r="J1961" s="40"/>
      <c r="K1961" s="38"/>
      <c r="L1961" s="95"/>
      <c r="M1961" s="40"/>
      <c r="N1961" s="38"/>
      <c r="O1961" s="95"/>
      <c r="P1961" s="68"/>
      <c r="Q1961" s="226"/>
      <c r="R1961" s="227"/>
      <c r="S1961" s="227"/>
      <c r="T1961" s="227"/>
      <c r="U1961" s="227"/>
      <c r="V1961" s="227"/>
      <c r="W1961" s="227"/>
      <c r="X1961" s="227"/>
      <c r="Y1961" s="227"/>
      <c r="Z1961" s="227"/>
      <c r="AA1961" s="227"/>
      <c r="AB1961" s="228"/>
      <c r="AC1961" s="149">
        <f>IF($D1961="",0,IF($E1961="",0,IF(VLOOKUP($E1961,paramètres!$E$33:$F$44,2,FALSE)&lt;=VLOOKUP($AC$18,paramètres!$E$33:$F$44,2,FALSE),Q1961*$D1961,0)))</f>
        <v>0</v>
      </c>
      <c r="AD1961" s="13">
        <f>IF($D1961="",0,IF($E1961="",0,IF(VLOOKUP($E1961,paramètres!$E$33:$F$44,2,FALSE)&lt;=VLOOKUP($AD$18,paramètres!$E$33:$F$44,2,FALSE),R1961*$D1961,0)))</f>
        <v>0</v>
      </c>
      <c r="AE1961" s="13">
        <f>IF($D1961="",0,IF($E1961="",0,IF(VLOOKUP($E1961,paramètres!$E$33:$F$44,2,FALSE)&lt;=VLOOKUP($AE$18,paramètres!$E$33:$F$44,2,FALSE),S1961*$D1961,0)))</f>
        <v>0</v>
      </c>
      <c r="AF1961" s="13">
        <f>IF($D1961="",0,IF($E1961="",0,IF(VLOOKUP($E1961,paramètres!$E$33:$F$44,2,FALSE)&lt;=VLOOKUP($AF$18,paramètres!$E$33:$F$44,2,FALSE),T1961*$D1961,0)))</f>
        <v>0</v>
      </c>
      <c r="AG1961" s="13">
        <f>IF($D1961="",0,IF($E1961="",0,IF(VLOOKUP($E1961,paramètres!$E$33:$F$44,2,FALSE)&lt;=VLOOKUP($AG$18,paramètres!$E$33:$F$44,2,FALSE),U1961*$D1961,0)))</f>
        <v>0</v>
      </c>
      <c r="AH1961" s="13">
        <f>IF($D1961="",0,IF($E1961="",0,IF(VLOOKUP($E1961,paramètres!$E$33:$F$44,2,FALSE)&lt;=VLOOKUP($AH$18,paramètres!$E$33:$F$44,2,FALSE),V1961*$D1961,0)))</f>
        <v>0</v>
      </c>
      <c r="AI1961" s="13">
        <f>IF($D1961="",0,IF($E1961="",0,IF(VLOOKUP($E1961,paramètres!$E$33:$F$44,2,FALSE)&lt;=VLOOKUP($AI$18,paramètres!$E$33:$F$44,2,FALSE),W1961*$D1961,0)))</f>
        <v>0</v>
      </c>
      <c r="AJ1961" s="13">
        <f>IF($D1961="",0,IF($E1961="",0,IF(VLOOKUP($E1961,paramètres!$E$33:$F$44,2,FALSE)&lt;=VLOOKUP($AJ$18,paramètres!$E$33:$F$44,2,FALSE),X1961*$D1961,0)))</f>
        <v>0</v>
      </c>
      <c r="AK1961" s="13">
        <f>IF($D1961="",0,IF($E1961="",0,IF(VLOOKUP($E1961,paramètres!$E$33:$F$44,2,FALSE)&lt;=VLOOKUP($AK$18,paramètres!$E$33:$F$44,2,FALSE),Y1961*$D1961,0)))</f>
        <v>0</v>
      </c>
      <c r="AL1961" s="13">
        <f>IF($D1961="",0,IF($E1961="",0,IF(VLOOKUP($E1961,paramètres!$E$33:$F$44,2,FALSE)&lt;=VLOOKUP($AL$18,paramètres!$E$33:$F$44,2,FALSE),Z1961*$D1961,0)))</f>
        <v>0</v>
      </c>
      <c r="AM1961" s="13">
        <f>IF($D1961="",0,IF($E1961="",0,IF(VLOOKUP($E1961,paramètres!$E$33:$F$44,2,FALSE)&lt;=VLOOKUP($AM$18,paramètres!$E$33:$F$44,2,FALSE),AA1961*$D1961,0)))</f>
        <v>0</v>
      </c>
      <c r="AN1961" s="154">
        <f>IF($D1961="",0,IF($E1961="",0,IF(VLOOKUP($E1961,paramètres!$E$33:$F$44,2,FALSE)&lt;=VLOOKUP($AN$18,paramètres!$E$33:$F$44,2,FALSE),AB1961*$D1961,0)))</f>
        <v>0</v>
      </c>
      <c r="AO1961" s="149" t="str">
        <f>IF(paramètres!$B$28=1,((SUM(Q1961:Z1961)/1.02)+SUM(AA1961:AB1961))*0.0303/9*COUNT(Q1961:Y1961),IF(paramètres!$B$28=2,(SUM(Q1961:AB1961))*0.0303/9*COUNT(Q1961:Y1961),"Missing Delta option"))</f>
        <v>Missing Delta option</v>
      </c>
      <c r="AP1961" s="13" t="str">
        <f>IF(paramètres!$B$28=1,(((SUM(Q1961:Z1961)/1.02)+SUM(AA1961:AB1961))+((SUM(AC1961:AL1961)/1.02)+SUM(AM1961:AO1961)))*cotpatr,IF(paramètres!$B$28=2,(SUM(Q1961:AO1961)*cotpatr),"Missing Delta Option"))</f>
        <v>Missing Delta Option</v>
      </c>
      <c r="AQ1961" s="13" t="str" cm="1">
        <f t="array" ref="AQ1961">IF(paramètres!$B$28=1,(((SUM(Q1961:Z1961)/1.02)+SUM(AA1961:AB1961))+((SUM(AC1961:AN1961)/1.02)+SUM(AM1961:AN1961)))/12*pécule,IF(paramètres!$B$28=2,SUM(Q1961:AN1961)/12*pécule,"Missing Delta Option"))</f>
        <v>Missing Delta Option</v>
      </c>
      <c r="AR1961" s="132" t="e">
        <f>IF(paramètres!$B$28=1,(((SUM(Q1961:Z1961)/1.02)+SUM(AA1961:AB1961))+((SUM(AC1961:AN1961)/1.02)+SUM(AM1961:AN1961)))+AO1961+AP1961+AQ1961,SUM(Q1961:AN1961)+AO1961+AP1961+AQ1961)</f>
        <v>#VALUE!</v>
      </c>
    </row>
    <row r="1962" spans="1:44" x14ac:dyDescent="0.25">
      <c r="A1962" s="131"/>
      <c r="B1962" s="39"/>
      <c r="C1962" s="39"/>
      <c r="D1962" s="93"/>
      <c r="E1962" s="68"/>
      <c r="F1962" s="40"/>
      <c r="G1962" s="94"/>
      <c r="H1962" s="38"/>
      <c r="I1962" s="95"/>
      <c r="J1962" s="40"/>
      <c r="K1962" s="38"/>
      <c r="L1962" s="95"/>
      <c r="M1962" s="40"/>
      <c r="N1962" s="38"/>
      <c r="O1962" s="95"/>
      <c r="P1962" s="68"/>
      <c r="Q1962" s="226"/>
      <c r="R1962" s="227"/>
      <c r="S1962" s="227"/>
      <c r="T1962" s="227"/>
      <c r="U1962" s="227"/>
      <c r="V1962" s="227"/>
      <c r="W1962" s="227"/>
      <c r="X1962" s="227"/>
      <c r="Y1962" s="227"/>
      <c r="Z1962" s="227"/>
      <c r="AA1962" s="227"/>
      <c r="AB1962" s="228"/>
      <c r="AC1962" s="149">
        <f>IF($D1962="",0,IF($E1962="",0,IF(VLOOKUP($E1962,paramètres!$E$33:$F$44,2,FALSE)&lt;=VLOOKUP($AC$18,paramètres!$E$33:$F$44,2,FALSE),Q1962*$D1962,0)))</f>
        <v>0</v>
      </c>
      <c r="AD1962" s="13">
        <f>IF($D1962="",0,IF($E1962="",0,IF(VLOOKUP($E1962,paramètres!$E$33:$F$44,2,FALSE)&lt;=VLOOKUP($AD$18,paramètres!$E$33:$F$44,2,FALSE),R1962*$D1962,0)))</f>
        <v>0</v>
      </c>
      <c r="AE1962" s="13">
        <f>IF($D1962="",0,IF($E1962="",0,IF(VLOOKUP($E1962,paramètres!$E$33:$F$44,2,FALSE)&lt;=VLOOKUP($AE$18,paramètres!$E$33:$F$44,2,FALSE),S1962*$D1962,0)))</f>
        <v>0</v>
      </c>
      <c r="AF1962" s="13">
        <f>IF($D1962="",0,IF($E1962="",0,IF(VLOOKUP($E1962,paramètres!$E$33:$F$44,2,FALSE)&lt;=VLOOKUP($AF$18,paramètres!$E$33:$F$44,2,FALSE),T1962*$D1962,0)))</f>
        <v>0</v>
      </c>
      <c r="AG1962" s="13">
        <f>IF($D1962="",0,IF($E1962="",0,IF(VLOOKUP($E1962,paramètres!$E$33:$F$44,2,FALSE)&lt;=VLOOKUP($AG$18,paramètres!$E$33:$F$44,2,FALSE),U1962*$D1962,0)))</f>
        <v>0</v>
      </c>
      <c r="AH1962" s="13">
        <f>IF($D1962="",0,IF($E1962="",0,IF(VLOOKUP($E1962,paramètres!$E$33:$F$44,2,FALSE)&lt;=VLOOKUP($AH$18,paramètres!$E$33:$F$44,2,FALSE),V1962*$D1962,0)))</f>
        <v>0</v>
      </c>
      <c r="AI1962" s="13">
        <f>IF($D1962="",0,IF($E1962="",0,IF(VLOOKUP($E1962,paramètres!$E$33:$F$44,2,FALSE)&lt;=VLOOKUP($AI$18,paramètres!$E$33:$F$44,2,FALSE),W1962*$D1962,0)))</f>
        <v>0</v>
      </c>
      <c r="AJ1962" s="13">
        <f>IF($D1962="",0,IF($E1962="",0,IF(VLOOKUP($E1962,paramètres!$E$33:$F$44,2,FALSE)&lt;=VLOOKUP($AJ$18,paramètres!$E$33:$F$44,2,FALSE),X1962*$D1962,0)))</f>
        <v>0</v>
      </c>
      <c r="AK1962" s="13">
        <f>IF($D1962="",0,IF($E1962="",0,IF(VLOOKUP($E1962,paramètres!$E$33:$F$44,2,FALSE)&lt;=VLOOKUP($AK$18,paramètres!$E$33:$F$44,2,FALSE),Y1962*$D1962,0)))</f>
        <v>0</v>
      </c>
      <c r="AL1962" s="13">
        <f>IF($D1962="",0,IF($E1962="",0,IF(VLOOKUP($E1962,paramètres!$E$33:$F$44,2,FALSE)&lt;=VLOOKUP($AL$18,paramètres!$E$33:$F$44,2,FALSE),Z1962*$D1962,0)))</f>
        <v>0</v>
      </c>
      <c r="AM1962" s="13">
        <f>IF($D1962="",0,IF($E1962="",0,IF(VLOOKUP($E1962,paramètres!$E$33:$F$44,2,FALSE)&lt;=VLOOKUP($AM$18,paramètres!$E$33:$F$44,2,FALSE),AA1962*$D1962,0)))</f>
        <v>0</v>
      </c>
      <c r="AN1962" s="154">
        <f>IF($D1962="",0,IF($E1962="",0,IF(VLOOKUP($E1962,paramètres!$E$33:$F$44,2,FALSE)&lt;=VLOOKUP($AN$18,paramètres!$E$33:$F$44,2,FALSE),AB1962*$D1962,0)))</f>
        <v>0</v>
      </c>
      <c r="AO1962" s="149" t="str">
        <f>IF(paramètres!$B$28=1,((SUM(Q1962:Z1962)/1.02)+SUM(AA1962:AB1962))*0.0303/9*COUNT(Q1962:Y1962),IF(paramètres!$B$28=2,(SUM(Q1962:AB1962))*0.0303/9*COUNT(Q1962:Y1962),"Missing Delta option"))</f>
        <v>Missing Delta option</v>
      </c>
      <c r="AP1962" s="13" t="str">
        <f>IF(paramètres!$B$28=1,(((SUM(Q1962:Z1962)/1.02)+SUM(AA1962:AB1962))+((SUM(AC1962:AL1962)/1.02)+SUM(AM1962:AO1962)))*cotpatr,IF(paramètres!$B$28=2,(SUM(Q1962:AO1962)*cotpatr),"Missing Delta Option"))</f>
        <v>Missing Delta Option</v>
      </c>
      <c r="AQ1962" s="13" t="str" cm="1">
        <f t="array" ref="AQ1962">IF(paramètres!$B$28=1,(((SUM(Q1962:Z1962)/1.02)+SUM(AA1962:AB1962))+((SUM(AC1962:AN1962)/1.02)+SUM(AM1962:AN1962)))/12*pécule,IF(paramètres!$B$28=2,SUM(Q1962:AN1962)/12*pécule,"Missing Delta Option"))</f>
        <v>Missing Delta Option</v>
      </c>
      <c r="AR1962" s="132" t="e">
        <f>IF(paramètres!$B$28=1,(((SUM(Q1962:Z1962)/1.02)+SUM(AA1962:AB1962))+((SUM(AC1962:AN1962)/1.02)+SUM(AM1962:AN1962)))+AO1962+AP1962+AQ1962,SUM(Q1962:AN1962)+AO1962+AP1962+AQ1962)</f>
        <v>#VALUE!</v>
      </c>
    </row>
    <row r="1963" spans="1:44" x14ac:dyDescent="0.25">
      <c r="A1963" s="131"/>
      <c r="B1963" s="39"/>
      <c r="C1963" s="39"/>
      <c r="D1963" s="93"/>
      <c r="E1963" s="68"/>
      <c r="F1963" s="40"/>
      <c r="G1963" s="94"/>
      <c r="H1963" s="38"/>
      <c r="I1963" s="95"/>
      <c r="J1963" s="40"/>
      <c r="K1963" s="38"/>
      <c r="L1963" s="95"/>
      <c r="M1963" s="40"/>
      <c r="N1963" s="38"/>
      <c r="O1963" s="95"/>
      <c r="P1963" s="68"/>
      <c r="Q1963" s="226"/>
      <c r="R1963" s="227"/>
      <c r="S1963" s="227"/>
      <c r="T1963" s="227"/>
      <c r="U1963" s="227"/>
      <c r="V1963" s="227"/>
      <c r="W1963" s="227"/>
      <c r="X1963" s="227"/>
      <c r="Y1963" s="227"/>
      <c r="Z1963" s="227"/>
      <c r="AA1963" s="227"/>
      <c r="AB1963" s="228"/>
      <c r="AC1963" s="149">
        <f>IF($D1963="",0,IF($E1963="",0,IF(VLOOKUP($E1963,paramètres!$E$33:$F$44,2,FALSE)&lt;=VLOOKUP($AC$18,paramètres!$E$33:$F$44,2,FALSE),Q1963*$D1963,0)))</f>
        <v>0</v>
      </c>
      <c r="AD1963" s="13">
        <f>IF($D1963="",0,IF($E1963="",0,IF(VLOOKUP($E1963,paramètres!$E$33:$F$44,2,FALSE)&lt;=VLOOKUP($AD$18,paramètres!$E$33:$F$44,2,FALSE),R1963*$D1963,0)))</f>
        <v>0</v>
      </c>
      <c r="AE1963" s="13">
        <f>IF($D1963="",0,IF($E1963="",0,IF(VLOOKUP($E1963,paramètres!$E$33:$F$44,2,FALSE)&lt;=VLOOKUP($AE$18,paramètres!$E$33:$F$44,2,FALSE),S1963*$D1963,0)))</f>
        <v>0</v>
      </c>
      <c r="AF1963" s="13">
        <f>IF($D1963="",0,IF($E1963="",0,IF(VLOOKUP($E1963,paramètres!$E$33:$F$44,2,FALSE)&lt;=VLOOKUP($AF$18,paramètres!$E$33:$F$44,2,FALSE),T1963*$D1963,0)))</f>
        <v>0</v>
      </c>
      <c r="AG1963" s="13">
        <f>IF($D1963="",0,IF($E1963="",0,IF(VLOOKUP($E1963,paramètres!$E$33:$F$44,2,FALSE)&lt;=VLOOKUP($AG$18,paramètres!$E$33:$F$44,2,FALSE),U1963*$D1963,0)))</f>
        <v>0</v>
      </c>
      <c r="AH1963" s="13">
        <f>IF($D1963="",0,IF($E1963="",0,IF(VLOOKUP($E1963,paramètres!$E$33:$F$44,2,FALSE)&lt;=VLOOKUP($AH$18,paramètres!$E$33:$F$44,2,FALSE),V1963*$D1963,0)))</f>
        <v>0</v>
      </c>
      <c r="AI1963" s="13">
        <f>IF($D1963="",0,IF($E1963="",0,IF(VLOOKUP($E1963,paramètres!$E$33:$F$44,2,FALSE)&lt;=VLOOKUP($AI$18,paramètres!$E$33:$F$44,2,FALSE),W1963*$D1963,0)))</f>
        <v>0</v>
      </c>
      <c r="AJ1963" s="13">
        <f>IF($D1963="",0,IF($E1963="",0,IF(VLOOKUP($E1963,paramètres!$E$33:$F$44,2,FALSE)&lt;=VLOOKUP($AJ$18,paramètres!$E$33:$F$44,2,FALSE),X1963*$D1963,0)))</f>
        <v>0</v>
      </c>
      <c r="AK1963" s="13">
        <f>IF($D1963="",0,IF($E1963="",0,IF(VLOOKUP($E1963,paramètres!$E$33:$F$44,2,FALSE)&lt;=VLOOKUP($AK$18,paramètres!$E$33:$F$44,2,FALSE),Y1963*$D1963,0)))</f>
        <v>0</v>
      </c>
      <c r="AL1963" s="13">
        <f>IF($D1963="",0,IF($E1963="",0,IF(VLOOKUP($E1963,paramètres!$E$33:$F$44,2,FALSE)&lt;=VLOOKUP($AL$18,paramètres!$E$33:$F$44,2,FALSE),Z1963*$D1963,0)))</f>
        <v>0</v>
      </c>
      <c r="AM1963" s="13">
        <f>IF($D1963="",0,IF($E1963="",0,IF(VLOOKUP($E1963,paramètres!$E$33:$F$44,2,FALSE)&lt;=VLOOKUP($AM$18,paramètres!$E$33:$F$44,2,FALSE),AA1963*$D1963,0)))</f>
        <v>0</v>
      </c>
      <c r="AN1963" s="154">
        <f>IF($D1963="",0,IF($E1963="",0,IF(VLOOKUP($E1963,paramètres!$E$33:$F$44,2,FALSE)&lt;=VLOOKUP($AN$18,paramètres!$E$33:$F$44,2,FALSE),AB1963*$D1963,0)))</f>
        <v>0</v>
      </c>
      <c r="AO1963" s="149" t="str">
        <f>IF(paramètres!$B$28=1,((SUM(Q1963:Z1963)/1.02)+SUM(AA1963:AB1963))*0.0303/9*COUNT(Q1963:Y1963),IF(paramètres!$B$28=2,(SUM(Q1963:AB1963))*0.0303/9*COUNT(Q1963:Y1963),"Missing Delta option"))</f>
        <v>Missing Delta option</v>
      </c>
      <c r="AP1963" s="13" t="str">
        <f>IF(paramètres!$B$28=1,(((SUM(Q1963:Z1963)/1.02)+SUM(AA1963:AB1963))+((SUM(AC1963:AL1963)/1.02)+SUM(AM1963:AO1963)))*cotpatr,IF(paramètres!$B$28=2,(SUM(Q1963:AO1963)*cotpatr),"Missing Delta Option"))</f>
        <v>Missing Delta Option</v>
      </c>
      <c r="AQ1963" s="13" t="str" cm="1">
        <f t="array" ref="AQ1963">IF(paramètres!$B$28=1,(((SUM(Q1963:Z1963)/1.02)+SUM(AA1963:AB1963))+((SUM(AC1963:AN1963)/1.02)+SUM(AM1963:AN1963)))/12*pécule,IF(paramètres!$B$28=2,SUM(Q1963:AN1963)/12*pécule,"Missing Delta Option"))</f>
        <v>Missing Delta Option</v>
      </c>
      <c r="AR1963" s="132" t="e">
        <f>IF(paramètres!$B$28=1,(((SUM(Q1963:Z1963)/1.02)+SUM(AA1963:AB1963))+((SUM(AC1963:AN1963)/1.02)+SUM(AM1963:AN1963)))+AO1963+AP1963+AQ1963,SUM(Q1963:AN1963)+AO1963+AP1963+AQ1963)</f>
        <v>#VALUE!</v>
      </c>
    </row>
    <row r="1964" spans="1:44" x14ac:dyDescent="0.25">
      <c r="A1964" s="131"/>
      <c r="B1964" s="39"/>
      <c r="C1964" s="39"/>
      <c r="D1964" s="93"/>
      <c r="E1964" s="68"/>
      <c r="F1964" s="40"/>
      <c r="G1964" s="94"/>
      <c r="H1964" s="38"/>
      <c r="I1964" s="95"/>
      <c r="J1964" s="40"/>
      <c r="K1964" s="38"/>
      <c r="L1964" s="95"/>
      <c r="M1964" s="40"/>
      <c r="N1964" s="38"/>
      <c r="O1964" s="95"/>
      <c r="P1964" s="68"/>
      <c r="Q1964" s="226"/>
      <c r="R1964" s="227"/>
      <c r="S1964" s="227"/>
      <c r="T1964" s="227"/>
      <c r="U1964" s="227"/>
      <c r="V1964" s="227"/>
      <c r="W1964" s="227"/>
      <c r="X1964" s="227"/>
      <c r="Y1964" s="227"/>
      <c r="Z1964" s="227"/>
      <c r="AA1964" s="227"/>
      <c r="AB1964" s="228"/>
      <c r="AC1964" s="149">
        <f>IF($D1964="",0,IF($E1964="",0,IF(VLOOKUP($E1964,paramètres!$E$33:$F$44,2,FALSE)&lt;=VLOOKUP($AC$18,paramètres!$E$33:$F$44,2,FALSE),Q1964*$D1964,0)))</f>
        <v>0</v>
      </c>
      <c r="AD1964" s="13">
        <f>IF($D1964="",0,IF($E1964="",0,IF(VLOOKUP($E1964,paramètres!$E$33:$F$44,2,FALSE)&lt;=VLOOKUP($AD$18,paramètres!$E$33:$F$44,2,FALSE),R1964*$D1964,0)))</f>
        <v>0</v>
      </c>
      <c r="AE1964" s="13">
        <f>IF($D1964="",0,IF($E1964="",0,IF(VLOOKUP($E1964,paramètres!$E$33:$F$44,2,FALSE)&lt;=VLOOKUP($AE$18,paramètres!$E$33:$F$44,2,FALSE),S1964*$D1964,0)))</f>
        <v>0</v>
      </c>
      <c r="AF1964" s="13">
        <f>IF($D1964="",0,IF($E1964="",0,IF(VLOOKUP($E1964,paramètres!$E$33:$F$44,2,FALSE)&lt;=VLOOKUP($AF$18,paramètres!$E$33:$F$44,2,FALSE),T1964*$D1964,0)))</f>
        <v>0</v>
      </c>
      <c r="AG1964" s="13">
        <f>IF($D1964="",0,IF($E1964="",0,IF(VLOOKUP($E1964,paramètres!$E$33:$F$44,2,FALSE)&lt;=VLOOKUP($AG$18,paramètres!$E$33:$F$44,2,FALSE),U1964*$D1964,0)))</f>
        <v>0</v>
      </c>
      <c r="AH1964" s="13">
        <f>IF($D1964="",0,IF($E1964="",0,IF(VLOOKUP($E1964,paramètres!$E$33:$F$44,2,FALSE)&lt;=VLOOKUP($AH$18,paramètres!$E$33:$F$44,2,FALSE),V1964*$D1964,0)))</f>
        <v>0</v>
      </c>
      <c r="AI1964" s="13">
        <f>IF($D1964="",0,IF($E1964="",0,IF(VLOOKUP($E1964,paramètres!$E$33:$F$44,2,FALSE)&lt;=VLOOKUP($AI$18,paramètres!$E$33:$F$44,2,FALSE),W1964*$D1964,0)))</f>
        <v>0</v>
      </c>
      <c r="AJ1964" s="13">
        <f>IF($D1964="",0,IF($E1964="",0,IF(VLOOKUP($E1964,paramètres!$E$33:$F$44,2,FALSE)&lt;=VLOOKUP($AJ$18,paramètres!$E$33:$F$44,2,FALSE),X1964*$D1964,0)))</f>
        <v>0</v>
      </c>
      <c r="AK1964" s="13">
        <f>IF($D1964="",0,IF($E1964="",0,IF(VLOOKUP($E1964,paramètres!$E$33:$F$44,2,FALSE)&lt;=VLOOKUP($AK$18,paramètres!$E$33:$F$44,2,FALSE),Y1964*$D1964,0)))</f>
        <v>0</v>
      </c>
      <c r="AL1964" s="13">
        <f>IF($D1964="",0,IF($E1964="",0,IF(VLOOKUP($E1964,paramètres!$E$33:$F$44,2,FALSE)&lt;=VLOOKUP($AL$18,paramètres!$E$33:$F$44,2,FALSE),Z1964*$D1964,0)))</f>
        <v>0</v>
      </c>
      <c r="AM1964" s="13">
        <f>IF($D1964="",0,IF($E1964="",0,IF(VLOOKUP($E1964,paramètres!$E$33:$F$44,2,FALSE)&lt;=VLOOKUP($AM$18,paramètres!$E$33:$F$44,2,FALSE),AA1964*$D1964,0)))</f>
        <v>0</v>
      </c>
      <c r="AN1964" s="154">
        <f>IF($D1964="",0,IF($E1964="",0,IF(VLOOKUP($E1964,paramètres!$E$33:$F$44,2,FALSE)&lt;=VLOOKUP($AN$18,paramètres!$E$33:$F$44,2,FALSE),AB1964*$D1964,0)))</f>
        <v>0</v>
      </c>
      <c r="AO1964" s="149" t="str">
        <f>IF(paramètres!$B$28=1,((SUM(Q1964:Z1964)/1.02)+SUM(AA1964:AB1964))*0.0303/9*COUNT(Q1964:Y1964),IF(paramètres!$B$28=2,(SUM(Q1964:AB1964))*0.0303/9*COUNT(Q1964:Y1964),"Missing Delta option"))</f>
        <v>Missing Delta option</v>
      </c>
      <c r="AP1964" s="13" t="str">
        <f>IF(paramètres!$B$28=1,(((SUM(Q1964:Z1964)/1.02)+SUM(AA1964:AB1964))+((SUM(AC1964:AL1964)/1.02)+SUM(AM1964:AO1964)))*cotpatr,IF(paramètres!$B$28=2,(SUM(Q1964:AO1964)*cotpatr),"Missing Delta Option"))</f>
        <v>Missing Delta Option</v>
      </c>
      <c r="AQ1964" s="13" t="str" cm="1">
        <f t="array" ref="AQ1964">IF(paramètres!$B$28=1,(((SUM(Q1964:Z1964)/1.02)+SUM(AA1964:AB1964))+((SUM(AC1964:AN1964)/1.02)+SUM(AM1964:AN1964)))/12*pécule,IF(paramètres!$B$28=2,SUM(Q1964:AN1964)/12*pécule,"Missing Delta Option"))</f>
        <v>Missing Delta Option</v>
      </c>
      <c r="AR1964" s="132" t="e">
        <f>IF(paramètres!$B$28=1,(((SUM(Q1964:Z1964)/1.02)+SUM(AA1964:AB1964))+((SUM(AC1964:AN1964)/1.02)+SUM(AM1964:AN1964)))+AO1964+AP1964+AQ1964,SUM(Q1964:AN1964)+AO1964+AP1964+AQ1964)</f>
        <v>#VALUE!</v>
      </c>
    </row>
    <row r="1965" spans="1:44" x14ac:dyDescent="0.25">
      <c r="A1965" s="131"/>
      <c r="B1965" s="39"/>
      <c r="C1965" s="39"/>
      <c r="D1965" s="93"/>
      <c r="E1965" s="68"/>
      <c r="F1965" s="40"/>
      <c r="G1965" s="94"/>
      <c r="H1965" s="38"/>
      <c r="I1965" s="95"/>
      <c r="J1965" s="40"/>
      <c r="K1965" s="38"/>
      <c r="L1965" s="95"/>
      <c r="M1965" s="40"/>
      <c r="N1965" s="38"/>
      <c r="O1965" s="95"/>
      <c r="P1965" s="68"/>
      <c r="Q1965" s="226"/>
      <c r="R1965" s="227"/>
      <c r="S1965" s="227"/>
      <c r="T1965" s="227"/>
      <c r="U1965" s="227"/>
      <c r="V1965" s="227"/>
      <c r="W1965" s="227"/>
      <c r="X1965" s="227"/>
      <c r="Y1965" s="227"/>
      <c r="Z1965" s="227"/>
      <c r="AA1965" s="227"/>
      <c r="AB1965" s="228"/>
      <c r="AC1965" s="149">
        <f>IF($D1965="",0,IF($E1965="",0,IF(VLOOKUP($E1965,paramètres!$E$33:$F$44,2,FALSE)&lt;=VLOOKUP($AC$18,paramètres!$E$33:$F$44,2,FALSE),Q1965*$D1965,0)))</f>
        <v>0</v>
      </c>
      <c r="AD1965" s="13">
        <f>IF($D1965="",0,IF($E1965="",0,IF(VLOOKUP($E1965,paramètres!$E$33:$F$44,2,FALSE)&lt;=VLOOKUP($AD$18,paramètres!$E$33:$F$44,2,FALSE),R1965*$D1965,0)))</f>
        <v>0</v>
      </c>
      <c r="AE1965" s="13">
        <f>IF($D1965="",0,IF($E1965="",0,IF(VLOOKUP($E1965,paramètres!$E$33:$F$44,2,FALSE)&lt;=VLOOKUP($AE$18,paramètres!$E$33:$F$44,2,FALSE),S1965*$D1965,0)))</f>
        <v>0</v>
      </c>
      <c r="AF1965" s="13">
        <f>IF($D1965="",0,IF($E1965="",0,IF(VLOOKUP($E1965,paramètres!$E$33:$F$44,2,FALSE)&lt;=VLOOKUP($AF$18,paramètres!$E$33:$F$44,2,FALSE),T1965*$D1965,0)))</f>
        <v>0</v>
      </c>
      <c r="AG1965" s="13">
        <f>IF($D1965="",0,IF($E1965="",0,IF(VLOOKUP($E1965,paramètres!$E$33:$F$44,2,FALSE)&lt;=VLOOKUP($AG$18,paramètres!$E$33:$F$44,2,FALSE),U1965*$D1965,0)))</f>
        <v>0</v>
      </c>
      <c r="AH1965" s="13">
        <f>IF($D1965="",0,IF($E1965="",0,IF(VLOOKUP($E1965,paramètres!$E$33:$F$44,2,FALSE)&lt;=VLOOKUP($AH$18,paramètres!$E$33:$F$44,2,FALSE),V1965*$D1965,0)))</f>
        <v>0</v>
      </c>
      <c r="AI1965" s="13">
        <f>IF($D1965="",0,IF($E1965="",0,IF(VLOOKUP($E1965,paramètres!$E$33:$F$44,2,FALSE)&lt;=VLOOKUP($AI$18,paramètres!$E$33:$F$44,2,FALSE),W1965*$D1965,0)))</f>
        <v>0</v>
      </c>
      <c r="AJ1965" s="13">
        <f>IF($D1965="",0,IF($E1965="",0,IF(VLOOKUP($E1965,paramètres!$E$33:$F$44,2,FALSE)&lt;=VLOOKUP($AJ$18,paramètres!$E$33:$F$44,2,FALSE),X1965*$D1965,0)))</f>
        <v>0</v>
      </c>
      <c r="AK1965" s="13">
        <f>IF($D1965="",0,IF($E1965="",0,IF(VLOOKUP($E1965,paramètres!$E$33:$F$44,2,FALSE)&lt;=VLOOKUP($AK$18,paramètres!$E$33:$F$44,2,FALSE),Y1965*$D1965,0)))</f>
        <v>0</v>
      </c>
      <c r="AL1965" s="13">
        <f>IF($D1965="",0,IF($E1965="",0,IF(VLOOKUP($E1965,paramètres!$E$33:$F$44,2,FALSE)&lt;=VLOOKUP($AL$18,paramètres!$E$33:$F$44,2,FALSE),Z1965*$D1965,0)))</f>
        <v>0</v>
      </c>
      <c r="AM1965" s="13">
        <f>IF($D1965="",0,IF($E1965="",0,IF(VLOOKUP($E1965,paramètres!$E$33:$F$44,2,FALSE)&lt;=VLOOKUP($AM$18,paramètres!$E$33:$F$44,2,FALSE),AA1965*$D1965,0)))</f>
        <v>0</v>
      </c>
      <c r="AN1965" s="154">
        <f>IF($D1965="",0,IF($E1965="",0,IF(VLOOKUP($E1965,paramètres!$E$33:$F$44,2,FALSE)&lt;=VLOOKUP($AN$18,paramètres!$E$33:$F$44,2,FALSE),AB1965*$D1965,0)))</f>
        <v>0</v>
      </c>
      <c r="AO1965" s="149" t="str">
        <f>IF(paramètres!$B$28=1,((SUM(Q1965:Z1965)/1.02)+SUM(AA1965:AB1965))*0.0303/9*COUNT(Q1965:Y1965),IF(paramètres!$B$28=2,(SUM(Q1965:AB1965))*0.0303/9*COUNT(Q1965:Y1965),"Missing Delta option"))</f>
        <v>Missing Delta option</v>
      </c>
      <c r="AP1965" s="13" t="str">
        <f>IF(paramètres!$B$28=1,(((SUM(Q1965:Z1965)/1.02)+SUM(AA1965:AB1965))+((SUM(AC1965:AL1965)/1.02)+SUM(AM1965:AO1965)))*cotpatr,IF(paramètres!$B$28=2,(SUM(Q1965:AO1965)*cotpatr),"Missing Delta Option"))</f>
        <v>Missing Delta Option</v>
      </c>
      <c r="AQ1965" s="13" t="str" cm="1">
        <f t="array" ref="AQ1965">IF(paramètres!$B$28=1,(((SUM(Q1965:Z1965)/1.02)+SUM(AA1965:AB1965))+((SUM(AC1965:AN1965)/1.02)+SUM(AM1965:AN1965)))/12*pécule,IF(paramètres!$B$28=2,SUM(Q1965:AN1965)/12*pécule,"Missing Delta Option"))</f>
        <v>Missing Delta Option</v>
      </c>
      <c r="AR1965" s="132" t="e">
        <f>IF(paramètres!$B$28=1,(((SUM(Q1965:Z1965)/1.02)+SUM(AA1965:AB1965))+((SUM(AC1965:AN1965)/1.02)+SUM(AM1965:AN1965)))+AO1965+AP1965+AQ1965,SUM(Q1965:AN1965)+AO1965+AP1965+AQ1965)</f>
        <v>#VALUE!</v>
      </c>
    </row>
    <row r="1966" spans="1:44" x14ac:dyDescent="0.25">
      <c r="A1966" s="131"/>
      <c r="B1966" s="39"/>
      <c r="C1966" s="39"/>
      <c r="D1966" s="93"/>
      <c r="E1966" s="68"/>
      <c r="F1966" s="40"/>
      <c r="G1966" s="94"/>
      <c r="H1966" s="38"/>
      <c r="I1966" s="95"/>
      <c r="J1966" s="40"/>
      <c r="K1966" s="38"/>
      <c r="L1966" s="95"/>
      <c r="M1966" s="40"/>
      <c r="N1966" s="38"/>
      <c r="O1966" s="95"/>
      <c r="P1966" s="68"/>
      <c r="Q1966" s="226"/>
      <c r="R1966" s="227"/>
      <c r="S1966" s="227"/>
      <c r="T1966" s="227"/>
      <c r="U1966" s="227"/>
      <c r="V1966" s="227"/>
      <c r="W1966" s="227"/>
      <c r="X1966" s="227"/>
      <c r="Y1966" s="227"/>
      <c r="Z1966" s="227"/>
      <c r="AA1966" s="227"/>
      <c r="AB1966" s="228"/>
      <c r="AC1966" s="149">
        <f>IF($D1966="",0,IF($E1966="",0,IF(VLOOKUP($E1966,paramètres!$E$33:$F$44,2,FALSE)&lt;=VLOOKUP($AC$18,paramètres!$E$33:$F$44,2,FALSE),Q1966*$D1966,0)))</f>
        <v>0</v>
      </c>
      <c r="AD1966" s="13">
        <f>IF($D1966="",0,IF($E1966="",0,IF(VLOOKUP($E1966,paramètres!$E$33:$F$44,2,FALSE)&lt;=VLOOKUP($AD$18,paramètres!$E$33:$F$44,2,FALSE),R1966*$D1966,0)))</f>
        <v>0</v>
      </c>
      <c r="AE1966" s="13">
        <f>IF($D1966="",0,IF($E1966="",0,IF(VLOOKUP($E1966,paramètres!$E$33:$F$44,2,FALSE)&lt;=VLOOKUP($AE$18,paramètres!$E$33:$F$44,2,FALSE),S1966*$D1966,0)))</f>
        <v>0</v>
      </c>
      <c r="AF1966" s="13">
        <f>IF($D1966="",0,IF($E1966="",0,IF(VLOOKUP($E1966,paramètres!$E$33:$F$44,2,FALSE)&lt;=VLOOKUP($AF$18,paramètres!$E$33:$F$44,2,FALSE),T1966*$D1966,0)))</f>
        <v>0</v>
      </c>
      <c r="AG1966" s="13">
        <f>IF($D1966="",0,IF($E1966="",0,IF(VLOOKUP($E1966,paramètres!$E$33:$F$44,2,FALSE)&lt;=VLOOKUP($AG$18,paramètres!$E$33:$F$44,2,FALSE),U1966*$D1966,0)))</f>
        <v>0</v>
      </c>
      <c r="AH1966" s="13">
        <f>IF($D1966="",0,IF($E1966="",0,IF(VLOOKUP($E1966,paramètres!$E$33:$F$44,2,FALSE)&lt;=VLOOKUP($AH$18,paramètres!$E$33:$F$44,2,FALSE),V1966*$D1966,0)))</f>
        <v>0</v>
      </c>
      <c r="AI1966" s="13">
        <f>IF($D1966="",0,IF($E1966="",0,IF(VLOOKUP($E1966,paramètres!$E$33:$F$44,2,FALSE)&lt;=VLOOKUP($AI$18,paramètres!$E$33:$F$44,2,FALSE),W1966*$D1966,0)))</f>
        <v>0</v>
      </c>
      <c r="AJ1966" s="13">
        <f>IF($D1966="",0,IF($E1966="",0,IF(VLOOKUP($E1966,paramètres!$E$33:$F$44,2,FALSE)&lt;=VLOOKUP($AJ$18,paramètres!$E$33:$F$44,2,FALSE),X1966*$D1966,0)))</f>
        <v>0</v>
      </c>
      <c r="AK1966" s="13">
        <f>IF($D1966="",0,IF($E1966="",0,IF(VLOOKUP($E1966,paramètres!$E$33:$F$44,2,FALSE)&lt;=VLOOKUP($AK$18,paramètres!$E$33:$F$44,2,FALSE),Y1966*$D1966,0)))</f>
        <v>0</v>
      </c>
      <c r="AL1966" s="13">
        <f>IF($D1966="",0,IF($E1966="",0,IF(VLOOKUP($E1966,paramètres!$E$33:$F$44,2,FALSE)&lt;=VLOOKUP($AL$18,paramètres!$E$33:$F$44,2,FALSE),Z1966*$D1966,0)))</f>
        <v>0</v>
      </c>
      <c r="AM1966" s="13">
        <f>IF($D1966="",0,IF($E1966="",0,IF(VLOOKUP($E1966,paramètres!$E$33:$F$44,2,FALSE)&lt;=VLOOKUP($AM$18,paramètres!$E$33:$F$44,2,FALSE),AA1966*$D1966,0)))</f>
        <v>0</v>
      </c>
      <c r="AN1966" s="154">
        <f>IF($D1966="",0,IF($E1966="",0,IF(VLOOKUP($E1966,paramètres!$E$33:$F$44,2,FALSE)&lt;=VLOOKUP($AN$18,paramètres!$E$33:$F$44,2,FALSE),AB1966*$D1966,0)))</f>
        <v>0</v>
      </c>
      <c r="AO1966" s="149" t="str">
        <f>IF(paramètres!$B$28=1,((SUM(Q1966:Z1966)/1.02)+SUM(AA1966:AB1966))*0.0303/9*COUNT(Q1966:Y1966),IF(paramètres!$B$28=2,(SUM(Q1966:AB1966))*0.0303/9*COUNT(Q1966:Y1966),"Missing Delta option"))</f>
        <v>Missing Delta option</v>
      </c>
      <c r="AP1966" s="13" t="str">
        <f>IF(paramètres!$B$28=1,(((SUM(Q1966:Z1966)/1.02)+SUM(AA1966:AB1966))+((SUM(AC1966:AL1966)/1.02)+SUM(AM1966:AO1966)))*cotpatr,IF(paramètres!$B$28=2,(SUM(Q1966:AO1966)*cotpatr),"Missing Delta Option"))</f>
        <v>Missing Delta Option</v>
      </c>
      <c r="AQ1966" s="13" t="str" cm="1">
        <f t="array" ref="AQ1966">IF(paramètres!$B$28=1,(((SUM(Q1966:Z1966)/1.02)+SUM(AA1966:AB1966))+((SUM(AC1966:AN1966)/1.02)+SUM(AM1966:AN1966)))/12*pécule,IF(paramètres!$B$28=2,SUM(Q1966:AN1966)/12*pécule,"Missing Delta Option"))</f>
        <v>Missing Delta Option</v>
      </c>
      <c r="AR1966" s="132" t="e">
        <f>IF(paramètres!$B$28=1,(((SUM(Q1966:Z1966)/1.02)+SUM(AA1966:AB1966))+((SUM(AC1966:AN1966)/1.02)+SUM(AM1966:AN1966)))+AO1966+AP1966+AQ1966,SUM(Q1966:AN1966)+AO1966+AP1966+AQ1966)</f>
        <v>#VALUE!</v>
      </c>
    </row>
    <row r="1967" spans="1:44" x14ac:dyDescent="0.25">
      <c r="A1967" s="131"/>
      <c r="B1967" s="39"/>
      <c r="C1967" s="39"/>
      <c r="D1967" s="93"/>
      <c r="E1967" s="68"/>
      <c r="F1967" s="40"/>
      <c r="G1967" s="94"/>
      <c r="H1967" s="38"/>
      <c r="I1967" s="95"/>
      <c r="J1967" s="40"/>
      <c r="K1967" s="38"/>
      <c r="L1967" s="95"/>
      <c r="M1967" s="40"/>
      <c r="N1967" s="38"/>
      <c r="O1967" s="95"/>
      <c r="P1967" s="68"/>
      <c r="Q1967" s="226"/>
      <c r="R1967" s="227"/>
      <c r="S1967" s="227"/>
      <c r="T1967" s="227"/>
      <c r="U1967" s="227"/>
      <c r="V1967" s="227"/>
      <c r="W1967" s="227"/>
      <c r="X1967" s="227"/>
      <c r="Y1967" s="227"/>
      <c r="Z1967" s="227"/>
      <c r="AA1967" s="227"/>
      <c r="AB1967" s="228"/>
      <c r="AC1967" s="149">
        <f>IF($D1967="",0,IF($E1967="",0,IF(VLOOKUP($E1967,paramètres!$E$33:$F$44,2,FALSE)&lt;=VLOOKUP($AC$18,paramètres!$E$33:$F$44,2,FALSE),Q1967*$D1967,0)))</f>
        <v>0</v>
      </c>
      <c r="AD1967" s="13">
        <f>IF($D1967="",0,IF($E1967="",0,IF(VLOOKUP($E1967,paramètres!$E$33:$F$44,2,FALSE)&lt;=VLOOKUP($AD$18,paramètres!$E$33:$F$44,2,FALSE),R1967*$D1967,0)))</f>
        <v>0</v>
      </c>
      <c r="AE1967" s="13">
        <f>IF($D1967="",0,IF($E1967="",0,IF(VLOOKUP($E1967,paramètres!$E$33:$F$44,2,FALSE)&lt;=VLOOKUP($AE$18,paramètres!$E$33:$F$44,2,FALSE),S1967*$D1967,0)))</f>
        <v>0</v>
      </c>
      <c r="AF1967" s="13">
        <f>IF($D1967="",0,IF($E1967="",0,IF(VLOOKUP($E1967,paramètres!$E$33:$F$44,2,FALSE)&lt;=VLOOKUP($AF$18,paramètres!$E$33:$F$44,2,FALSE),T1967*$D1967,0)))</f>
        <v>0</v>
      </c>
      <c r="AG1967" s="13">
        <f>IF($D1967="",0,IF($E1967="",0,IF(VLOOKUP($E1967,paramètres!$E$33:$F$44,2,FALSE)&lt;=VLOOKUP($AG$18,paramètres!$E$33:$F$44,2,FALSE),U1967*$D1967,0)))</f>
        <v>0</v>
      </c>
      <c r="AH1967" s="13">
        <f>IF($D1967="",0,IF($E1967="",0,IF(VLOOKUP($E1967,paramètres!$E$33:$F$44,2,FALSE)&lt;=VLOOKUP($AH$18,paramètres!$E$33:$F$44,2,FALSE),V1967*$D1967,0)))</f>
        <v>0</v>
      </c>
      <c r="AI1967" s="13">
        <f>IF($D1967="",0,IF($E1967="",0,IF(VLOOKUP($E1967,paramètres!$E$33:$F$44,2,FALSE)&lt;=VLOOKUP($AI$18,paramètres!$E$33:$F$44,2,FALSE),W1967*$D1967,0)))</f>
        <v>0</v>
      </c>
      <c r="AJ1967" s="13">
        <f>IF($D1967="",0,IF($E1967="",0,IF(VLOOKUP($E1967,paramètres!$E$33:$F$44,2,FALSE)&lt;=VLOOKUP($AJ$18,paramètres!$E$33:$F$44,2,FALSE),X1967*$D1967,0)))</f>
        <v>0</v>
      </c>
      <c r="AK1967" s="13">
        <f>IF($D1967="",0,IF($E1967="",0,IF(VLOOKUP($E1967,paramètres!$E$33:$F$44,2,FALSE)&lt;=VLOOKUP($AK$18,paramètres!$E$33:$F$44,2,FALSE),Y1967*$D1967,0)))</f>
        <v>0</v>
      </c>
      <c r="AL1967" s="13">
        <f>IF($D1967="",0,IF($E1967="",0,IF(VLOOKUP($E1967,paramètres!$E$33:$F$44,2,FALSE)&lt;=VLOOKUP($AL$18,paramètres!$E$33:$F$44,2,FALSE),Z1967*$D1967,0)))</f>
        <v>0</v>
      </c>
      <c r="AM1967" s="13">
        <f>IF($D1967="",0,IF($E1967="",0,IF(VLOOKUP($E1967,paramètres!$E$33:$F$44,2,FALSE)&lt;=VLOOKUP($AM$18,paramètres!$E$33:$F$44,2,FALSE),AA1967*$D1967,0)))</f>
        <v>0</v>
      </c>
      <c r="AN1967" s="154">
        <f>IF($D1967="",0,IF($E1967="",0,IF(VLOOKUP($E1967,paramètres!$E$33:$F$44,2,FALSE)&lt;=VLOOKUP($AN$18,paramètres!$E$33:$F$44,2,FALSE),AB1967*$D1967,0)))</f>
        <v>0</v>
      </c>
      <c r="AO1967" s="149" t="str">
        <f>IF(paramètres!$B$28=1,((SUM(Q1967:Z1967)/1.02)+SUM(AA1967:AB1967))*0.0303/9*COUNT(Q1967:Y1967),IF(paramètres!$B$28=2,(SUM(Q1967:AB1967))*0.0303/9*COUNT(Q1967:Y1967),"Missing Delta option"))</f>
        <v>Missing Delta option</v>
      </c>
      <c r="AP1967" s="13" t="str">
        <f>IF(paramètres!$B$28=1,(((SUM(Q1967:Z1967)/1.02)+SUM(AA1967:AB1967))+((SUM(AC1967:AL1967)/1.02)+SUM(AM1967:AO1967)))*cotpatr,IF(paramètres!$B$28=2,(SUM(Q1967:AO1967)*cotpatr),"Missing Delta Option"))</f>
        <v>Missing Delta Option</v>
      </c>
      <c r="AQ1967" s="13" t="str" cm="1">
        <f t="array" ref="AQ1967">IF(paramètres!$B$28=1,(((SUM(Q1967:Z1967)/1.02)+SUM(AA1967:AB1967))+((SUM(AC1967:AN1967)/1.02)+SUM(AM1967:AN1967)))/12*pécule,IF(paramètres!$B$28=2,SUM(Q1967:AN1967)/12*pécule,"Missing Delta Option"))</f>
        <v>Missing Delta Option</v>
      </c>
      <c r="AR1967" s="132" t="e">
        <f>IF(paramètres!$B$28=1,(((SUM(Q1967:Z1967)/1.02)+SUM(AA1967:AB1967))+((SUM(AC1967:AN1967)/1.02)+SUM(AM1967:AN1967)))+AO1967+AP1967+AQ1967,SUM(Q1967:AN1967)+AO1967+AP1967+AQ1967)</f>
        <v>#VALUE!</v>
      </c>
    </row>
    <row r="1968" spans="1:44" x14ac:dyDescent="0.25">
      <c r="A1968" s="131"/>
      <c r="B1968" s="39"/>
      <c r="C1968" s="39"/>
      <c r="D1968" s="93"/>
      <c r="E1968" s="68"/>
      <c r="F1968" s="40"/>
      <c r="G1968" s="94"/>
      <c r="H1968" s="38"/>
      <c r="I1968" s="95"/>
      <c r="J1968" s="40"/>
      <c r="K1968" s="38"/>
      <c r="L1968" s="95"/>
      <c r="M1968" s="40"/>
      <c r="N1968" s="38"/>
      <c r="O1968" s="95"/>
      <c r="P1968" s="68"/>
      <c r="Q1968" s="226"/>
      <c r="R1968" s="227"/>
      <c r="S1968" s="227"/>
      <c r="T1968" s="227"/>
      <c r="U1968" s="227"/>
      <c r="V1968" s="227"/>
      <c r="W1968" s="227"/>
      <c r="X1968" s="227"/>
      <c r="Y1968" s="227"/>
      <c r="Z1968" s="227"/>
      <c r="AA1968" s="227"/>
      <c r="AB1968" s="228"/>
      <c r="AC1968" s="149">
        <f>IF($D1968="",0,IF($E1968="",0,IF(VLOOKUP($E1968,paramètres!$E$33:$F$44,2,FALSE)&lt;=VLOOKUP($AC$18,paramètres!$E$33:$F$44,2,FALSE),Q1968*$D1968,0)))</f>
        <v>0</v>
      </c>
      <c r="AD1968" s="13">
        <f>IF($D1968="",0,IF($E1968="",0,IF(VLOOKUP($E1968,paramètres!$E$33:$F$44,2,FALSE)&lt;=VLOOKUP($AD$18,paramètres!$E$33:$F$44,2,FALSE),R1968*$D1968,0)))</f>
        <v>0</v>
      </c>
      <c r="AE1968" s="13">
        <f>IF($D1968="",0,IF($E1968="",0,IF(VLOOKUP($E1968,paramètres!$E$33:$F$44,2,FALSE)&lt;=VLOOKUP($AE$18,paramètres!$E$33:$F$44,2,FALSE),S1968*$D1968,0)))</f>
        <v>0</v>
      </c>
      <c r="AF1968" s="13">
        <f>IF($D1968="",0,IF($E1968="",0,IF(VLOOKUP($E1968,paramètres!$E$33:$F$44,2,FALSE)&lt;=VLOOKUP($AF$18,paramètres!$E$33:$F$44,2,FALSE),T1968*$D1968,0)))</f>
        <v>0</v>
      </c>
      <c r="AG1968" s="13">
        <f>IF($D1968="",0,IF($E1968="",0,IF(VLOOKUP($E1968,paramètres!$E$33:$F$44,2,FALSE)&lt;=VLOOKUP($AG$18,paramètres!$E$33:$F$44,2,FALSE),U1968*$D1968,0)))</f>
        <v>0</v>
      </c>
      <c r="AH1968" s="13">
        <f>IF($D1968="",0,IF($E1968="",0,IF(VLOOKUP($E1968,paramètres!$E$33:$F$44,2,FALSE)&lt;=VLOOKUP($AH$18,paramètres!$E$33:$F$44,2,FALSE),V1968*$D1968,0)))</f>
        <v>0</v>
      </c>
      <c r="AI1968" s="13">
        <f>IF($D1968="",0,IF($E1968="",0,IF(VLOOKUP($E1968,paramètres!$E$33:$F$44,2,FALSE)&lt;=VLOOKUP($AI$18,paramètres!$E$33:$F$44,2,FALSE),W1968*$D1968,0)))</f>
        <v>0</v>
      </c>
      <c r="AJ1968" s="13">
        <f>IF($D1968="",0,IF($E1968="",0,IF(VLOOKUP($E1968,paramètres!$E$33:$F$44,2,FALSE)&lt;=VLOOKUP($AJ$18,paramètres!$E$33:$F$44,2,FALSE),X1968*$D1968,0)))</f>
        <v>0</v>
      </c>
      <c r="AK1968" s="13">
        <f>IF($D1968="",0,IF($E1968="",0,IF(VLOOKUP($E1968,paramètres!$E$33:$F$44,2,FALSE)&lt;=VLOOKUP($AK$18,paramètres!$E$33:$F$44,2,FALSE),Y1968*$D1968,0)))</f>
        <v>0</v>
      </c>
      <c r="AL1968" s="13">
        <f>IF($D1968="",0,IF($E1968="",0,IF(VLOOKUP($E1968,paramètres!$E$33:$F$44,2,FALSE)&lt;=VLOOKUP($AL$18,paramètres!$E$33:$F$44,2,FALSE),Z1968*$D1968,0)))</f>
        <v>0</v>
      </c>
      <c r="AM1968" s="13">
        <f>IF($D1968="",0,IF($E1968="",0,IF(VLOOKUP($E1968,paramètres!$E$33:$F$44,2,FALSE)&lt;=VLOOKUP($AM$18,paramètres!$E$33:$F$44,2,FALSE),AA1968*$D1968,0)))</f>
        <v>0</v>
      </c>
      <c r="AN1968" s="154">
        <f>IF($D1968="",0,IF($E1968="",0,IF(VLOOKUP($E1968,paramètres!$E$33:$F$44,2,FALSE)&lt;=VLOOKUP($AN$18,paramètres!$E$33:$F$44,2,FALSE),AB1968*$D1968,0)))</f>
        <v>0</v>
      </c>
      <c r="AO1968" s="149" t="str">
        <f>IF(paramètres!$B$28=1,((SUM(Q1968:Z1968)/1.02)+SUM(AA1968:AB1968))*0.0303/9*COUNT(Q1968:Y1968),IF(paramètres!$B$28=2,(SUM(Q1968:AB1968))*0.0303/9*COUNT(Q1968:Y1968),"Missing Delta option"))</f>
        <v>Missing Delta option</v>
      </c>
      <c r="AP1968" s="13" t="str">
        <f>IF(paramètres!$B$28=1,(((SUM(Q1968:Z1968)/1.02)+SUM(AA1968:AB1968))+((SUM(AC1968:AL1968)/1.02)+SUM(AM1968:AO1968)))*cotpatr,IF(paramètres!$B$28=2,(SUM(Q1968:AO1968)*cotpatr),"Missing Delta Option"))</f>
        <v>Missing Delta Option</v>
      </c>
      <c r="AQ1968" s="13" t="str" cm="1">
        <f t="array" ref="AQ1968">IF(paramètres!$B$28=1,(((SUM(Q1968:Z1968)/1.02)+SUM(AA1968:AB1968))+((SUM(AC1968:AN1968)/1.02)+SUM(AM1968:AN1968)))/12*pécule,IF(paramètres!$B$28=2,SUM(Q1968:AN1968)/12*pécule,"Missing Delta Option"))</f>
        <v>Missing Delta Option</v>
      </c>
      <c r="AR1968" s="132" t="e">
        <f>IF(paramètres!$B$28=1,(((SUM(Q1968:Z1968)/1.02)+SUM(AA1968:AB1968))+((SUM(AC1968:AN1968)/1.02)+SUM(AM1968:AN1968)))+AO1968+AP1968+AQ1968,SUM(Q1968:AN1968)+AO1968+AP1968+AQ1968)</f>
        <v>#VALUE!</v>
      </c>
    </row>
    <row r="1969" spans="1:44" x14ac:dyDescent="0.25">
      <c r="A1969" s="131"/>
      <c r="B1969" s="39"/>
      <c r="C1969" s="39"/>
      <c r="D1969" s="93"/>
      <c r="E1969" s="68"/>
      <c r="F1969" s="40"/>
      <c r="G1969" s="94"/>
      <c r="H1969" s="38"/>
      <c r="I1969" s="95"/>
      <c r="J1969" s="40"/>
      <c r="K1969" s="38"/>
      <c r="L1969" s="95"/>
      <c r="M1969" s="40"/>
      <c r="N1969" s="38"/>
      <c r="O1969" s="95"/>
      <c r="P1969" s="68"/>
      <c r="Q1969" s="226"/>
      <c r="R1969" s="227"/>
      <c r="S1969" s="227"/>
      <c r="T1969" s="227"/>
      <c r="U1969" s="227"/>
      <c r="V1969" s="227"/>
      <c r="W1969" s="227"/>
      <c r="X1969" s="227"/>
      <c r="Y1969" s="227"/>
      <c r="Z1969" s="227"/>
      <c r="AA1969" s="227"/>
      <c r="AB1969" s="228"/>
      <c r="AC1969" s="149">
        <f>IF($D1969="",0,IF($E1969="",0,IF(VLOOKUP($E1969,paramètres!$E$33:$F$44,2,FALSE)&lt;=VLOOKUP($AC$18,paramètres!$E$33:$F$44,2,FALSE),Q1969*$D1969,0)))</f>
        <v>0</v>
      </c>
      <c r="AD1969" s="13">
        <f>IF($D1969="",0,IF($E1969="",0,IF(VLOOKUP($E1969,paramètres!$E$33:$F$44,2,FALSE)&lt;=VLOOKUP($AD$18,paramètres!$E$33:$F$44,2,FALSE),R1969*$D1969,0)))</f>
        <v>0</v>
      </c>
      <c r="AE1969" s="13">
        <f>IF($D1969="",0,IF($E1969="",0,IF(VLOOKUP($E1969,paramètres!$E$33:$F$44,2,FALSE)&lt;=VLOOKUP($AE$18,paramètres!$E$33:$F$44,2,FALSE),S1969*$D1969,0)))</f>
        <v>0</v>
      </c>
      <c r="AF1969" s="13">
        <f>IF($D1969="",0,IF($E1969="",0,IF(VLOOKUP($E1969,paramètres!$E$33:$F$44,2,FALSE)&lt;=VLOOKUP($AF$18,paramètres!$E$33:$F$44,2,FALSE),T1969*$D1969,0)))</f>
        <v>0</v>
      </c>
      <c r="AG1969" s="13">
        <f>IF($D1969="",0,IF($E1969="",0,IF(VLOOKUP($E1969,paramètres!$E$33:$F$44,2,FALSE)&lt;=VLOOKUP($AG$18,paramètres!$E$33:$F$44,2,FALSE),U1969*$D1969,0)))</f>
        <v>0</v>
      </c>
      <c r="AH1969" s="13">
        <f>IF($D1969="",0,IF($E1969="",0,IF(VLOOKUP($E1969,paramètres!$E$33:$F$44,2,FALSE)&lt;=VLOOKUP($AH$18,paramètres!$E$33:$F$44,2,FALSE),V1969*$D1969,0)))</f>
        <v>0</v>
      </c>
      <c r="AI1969" s="13">
        <f>IF($D1969="",0,IF($E1969="",0,IF(VLOOKUP($E1969,paramètres!$E$33:$F$44,2,FALSE)&lt;=VLOOKUP($AI$18,paramètres!$E$33:$F$44,2,FALSE),W1969*$D1969,0)))</f>
        <v>0</v>
      </c>
      <c r="AJ1969" s="13">
        <f>IF($D1969="",0,IF($E1969="",0,IF(VLOOKUP($E1969,paramètres!$E$33:$F$44,2,FALSE)&lt;=VLOOKUP($AJ$18,paramètres!$E$33:$F$44,2,FALSE),X1969*$D1969,0)))</f>
        <v>0</v>
      </c>
      <c r="AK1969" s="13">
        <f>IF($D1969="",0,IF($E1969="",0,IF(VLOOKUP($E1969,paramètres!$E$33:$F$44,2,FALSE)&lt;=VLOOKUP($AK$18,paramètres!$E$33:$F$44,2,FALSE),Y1969*$D1969,0)))</f>
        <v>0</v>
      </c>
      <c r="AL1969" s="13">
        <f>IF($D1969="",0,IF($E1969="",0,IF(VLOOKUP($E1969,paramètres!$E$33:$F$44,2,FALSE)&lt;=VLOOKUP($AL$18,paramètres!$E$33:$F$44,2,FALSE),Z1969*$D1969,0)))</f>
        <v>0</v>
      </c>
      <c r="AM1969" s="13">
        <f>IF($D1969="",0,IF($E1969="",0,IF(VLOOKUP($E1969,paramètres!$E$33:$F$44,2,FALSE)&lt;=VLOOKUP($AM$18,paramètres!$E$33:$F$44,2,FALSE),AA1969*$D1969,0)))</f>
        <v>0</v>
      </c>
      <c r="AN1969" s="154">
        <f>IF($D1969="",0,IF($E1969="",0,IF(VLOOKUP($E1969,paramètres!$E$33:$F$44,2,FALSE)&lt;=VLOOKUP($AN$18,paramètres!$E$33:$F$44,2,FALSE),AB1969*$D1969,0)))</f>
        <v>0</v>
      </c>
      <c r="AO1969" s="149" t="str">
        <f>IF(paramètres!$B$28=1,((SUM(Q1969:Z1969)/1.02)+SUM(AA1969:AB1969))*0.0303/9*COUNT(Q1969:Y1969),IF(paramètres!$B$28=2,(SUM(Q1969:AB1969))*0.0303/9*COUNT(Q1969:Y1969),"Missing Delta option"))</f>
        <v>Missing Delta option</v>
      </c>
      <c r="AP1969" s="13" t="str">
        <f>IF(paramètres!$B$28=1,(((SUM(Q1969:Z1969)/1.02)+SUM(AA1969:AB1969))+((SUM(AC1969:AL1969)/1.02)+SUM(AM1969:AO1969)))*cotpatr,IF(paramètres!$B$28=2,(SUM(Q1969:AO1969)*cotpatr),"Missing Delta Option"))</f>
        <v>Missing Delta Option</v>
      </c>
      <c r="AQ1969" s="13" t="str" cm="1">
        <f t="array" ref="AQ1969">IF(paramètres!$B$28=1,(((SUM(Q1969:Z1969)/1.02)+SUM(AA1969:AB1969))+((SUM(AC1969:AN1969)/1.02)+SUM(AM1969:AN1969)))/12*pécule,IF(paramètres!$B$28=2,SUM(Q1969:AN1969)/12*pécule,"Missing Delta Option"))</f>
        <v>Missing Delta Option</v>
      </c>
      <c r="AR1969" s="132" t="e">
        <f>IF(paramètres!$B$28=1,(((SUM(Q1969:Z1969)/1.02)+SUM(AA1969:AB1969))+((SUM(AC1969:AN1969)/1.02)+SUM(AM1969:AN1969)))+AO1969+AP1969+AQ1969,SUM(Q1969:AN1969)+AO1969+AP1969+AQ1969)</f>
        <v>#VALUE!</v>
      </c>
    </row>
    <row r="1970" spans="1:44" x14ac:dyDescent="0.25">
      <c r="A1970" s="131"/>
      <c r="B1970" s="39"/>
      <c r="C1970" s="39"/>
      <c r="D1970" s="93"/>
      <c r="E1970" s="68"/>
      <c r="F1970" s="40"/>
      <c r="G1970" s="94"/>
      <c r="H1970" s="38"/>
      <c r="I1970" s="95"/>
      <c r="J1970" s="40"/>
      <c r="K1970" s="38"/>
      <c r="L1970" s="95"/>
      <c r="M1970" s="40"/>
      <c r="N1970" s="38"/>
      <c r="O1970" s="95"/>
      <c r="P1970" s="68"/>
      <c r="Q1970" s="226"/>
      <c r="R1970" s="227"/>
      <c r="S1970" s="227"/>
      <c r="T1970" s="227"/>
      <c r="U1970" s="227"/>
      <c r="V1970" s="227"/>
      <c r="W1970" s="227"/>
      <c r="X1970" s="227"/>
      <c r="Y1970" s="227"/>
      <c r="Z1970" s="227"/>
      <c r="AA1970" s="227"/>
      <c r="AB1970" s="228"/>
      <c r="AC1970" s="149">
        <f>IF($D1970="",0,IF($E1970="",0,IF(VLOOKUP($E1970,paramètres!$E$33:$F$44,2,FALSE)&lt;=VLOOKUP($AC$18,paramètres!$E$33:$F$44,2,FALSE),Q1970*$D1970,0)))</f>
        <v>0</v>
      </c>
      <c r="AD1970" s="13">
        <f>IF($D1970="",0,IF($E1970="",0,IF(VLOOKUP($E1970,paramètres!$E$33:$F$44,2,FALSE)&lt;=VLOOKUP($AD$18,paramètres!$E$33:$F$44,2,FALSE),R1970*$D1970,0)))</f>
        <v>0</v>
      </c>
      <c r="AE1970" s="13">
        <f>IF($D1970="",0,IF($E1970="",0,IF(VLOOKUP($E1970,paramètres!$E$33:$F$44,2,FALSE)&lt;=VLOOKUP($AE$18,paramètres!$E$33:$F$44,2,FALSE),S1970*$D1970,0)))</f>
        <v>0</v>
      </c>
      <c r="AF1970" s="13">
        <f>IF($D1970="",0,IF($E1970="",0,IF(VLOOKUP($E1970,paramètres!$E$33:$F$44,2,FALSE)&lt;=VLOOKUP($AF$18,paramètres!$E$33:$F$44,2,FALSE),T1970*$D1970,0)))</f>
        <v>0</v>
      </c>
      <c r="AG1970" s="13">
        <f>IF($D1970="",0,IF($E1970="",0,IF(VLOOKUP($E1970,paramètres!$E$33:$F$44,2,FALSE)&lt;=VLOOKUP($AG$18,paramètres!$E$33:$F$44,2,FALSE),U1970*$D1970,0)))</f>
        <v>0</v>
      </c>
      <c r="AH1970" s="13">
        <f>IF($D1970="",0,IF($E1970="",0,IF(VLOOKUP($E1970,paramètres!$E$33:$F$44,2,FALSE)&lt;=VLOOKUP($AH$18,paramètres!$E$33:$F$44,2,FALSE),V1970*$D1970,0)))</f>
        <v>0</v>
      </c>
      <c r="AI1970" s="13">
        <f>IF($D1970="",0,IF($E1970="",0,IF(VLOOKUP($E1970,paramètres!$E$33:$F$44,2,FALSE)&lt;=VLOOKUP($AI$18,paramètres!$E$33:$F$44,2,FALSE),W1970*$D1970,0)))</f>
        <v>0</v>
      </c>
      <c r="AJ1970" s="13">
        <f>IF($D1970="",0,IF($E1970="",0,IF(VLOOKUP($E1970,paramètres!$E$33:$F$44,2,FALSE)&lt;=VLOOKUP($AJ$18,paramètres!$E$33:$F$44,2,FALSE),X1970*$D1970,0)))</f>
        <v>0</v>
      </c>
      <c r="AK1970" s="13">
        <f>IF($D1970="",0,IF($E1970="",0,IF(VLOOKUP($E1970,paramètres!$E$33:$F$44,2,FALSE)&lt;=VLOOKUP($AK$18,paramètres!$E$33:$F$44,2,FALSE),Y1970*$D1970,0)))</f>
        <v>0</v>
      </c>
      <c r="AL1970" s="13">
        <f>IF($D1970="",0,IF($E1970="",0,IF(VLOOKUP($E1970,paramètres!$E$33:$F$44,2,FALSE)&lt;=VLOOKUP($AL$18,paramètres!$E$33:$F$44,2,FALSE),Z1970*$D1970,0)))</f>
        <v>0</v>
      </c>
      <c r="AM1970" s="13">
        <f>IF($D1970="",0,IF($E1970="",0,IF(VLOOKUP($E1970,paramètres!$E$33:$F$44,2,FALSE)&lt;=VLOOKUP($AM$18,paramètres!$E$33:$F$44,2,FALSE),AA1970*$D1970,0)))</f>
        <v>0</v>
      </c>
      <c r="AN1970" s="154">
        <f>IF($D1970="",0,IF($E1970="",0,IF(VLOOKUP($E1970,paramètres!$E$33:$F$44,2,FALSE)&lt;=VLOOKUP($AN$18,paramètres!$E$33:$F$44,2,FALSE),AB1970*$D1970,0)))</f>
        <v>0</v>
      </c>
      <c r="AO1970" s="149" t="str">
        <f>IF(paramètres!$B$28=1,((SUM(Q1970:Z1970)/1.02)+SUM(AA1970:AB1970))*0.0303/9*COUNT(Q1970:Y1970),IF(paramètres!$B$28=2,(SUM(Q1970:AB1970))*0.0303/9*COUNT(Q1970:Y1970),"Missing Delta option"))</f>
        <v>Missing Delta option</v>
      </c>
      <c r="AP1970" s="13" t="str">
        <f>IF(paramètres!$B$28=1,(((SUM(Q1970:Z1970)/1.02)+SUM(AA1970:AB1970))+((SUM(AC1970:AL1970)/1.02)+SUM(AM1970:AO1970)))*cotpatr,IF(paramètres!$B$28=2,(SUM(Q1970:AO1970)*cotpatr),"Missing Delta Option"))</f>
        <v>Missing Delta Option</v>
      </c>
      <c r="AQ1970" s="13" t="str" cm="1">
        <f t="array" ref="AQ1970">IF(paramètres!$B$28=1,(((SUM(Q1970:Z1970)/1.02)+SUM(AA1970:AB1970))+((SUM(AC1970:AN1970)/1.02)+SUM(AM1970:AN1970)))/12*pécule,IF(paramètres!$B$28=2,SUM(Q1970:AN1970)/12*pécule,"Missing Delta Option"))</f>
        <v>Missing Delta Option</v>
      </c>
      <c r="AR1970" s="132" t="e">
        <f>IF(paramètres!$B$28=1,(((SUM(Q1970:Z1970)/1.02)+SUM(AA1970:AB1970))+((SUM(AC1970:AN1970)/1.02)+SUM(AM1970:AN1970)))+AO1970+AP1970+AQ1970,SUM(Q1970:AN1970)+AO1970+AP1970+AQ1970)</f>
        <v>#VALUE!</v>
      </c>
    </row>
    <row r="1971" spans="1:44" x14ac:dyDescent="0.25">
      <c r="A1971" s="131"/>
      <c r="B1971" s="39"/>
      <c r="C1971" s="39"/>
      <c r="D1971" s="93"/>
      <c r="E1971" s="68"/>
      <c r="F1971" s="40"/>
      <c r="G1971" s="94"/>
      <c r="H1971" s="38"/>
      <c r="I1971" s="95"/>
      <c r="J1971" s="40"/>
      <c r="K1971" s="38"/>
      <c r="L1971" s="95"/>
      <c r="M1971" s="40"/>
      <c r="N1971" s="38"/>
      <c r="O1971" s="95"/>
      <c r="P1971" s="68"/>
      <c r="Q1971" s="226"/>
      <c r="R1971" s="227"/>
      <c r="S1971" s="227"/>
      <c r="T1971" s="227"/>
      <c r="U1971" s="227"/>
      <c r="V1971" s="227"/>
      <c r="W1971" s="227"/>
      <c r="X1971" s="227"/>
      <c r="Y1971" s="227"/>
      <c r="Z1971" s="227"/>
      <c r="AA1971" s="227"/>
      <c r="AB1971" s="228"/>
      <c r="AC1971" s="149">
        <f>IF($D1971="",0,IF($E1971="",0,IF(VLOOKUP($E1971,paramètres!$E$33:$F$44,2,FALSE)&lt;=VLOOKUP($AC$18,paramètres!$E$33:$F$44,2,FALSE),Q1971*$D1971,0)))</f>
        <v>0</v>
      </c>
      <c r="AD1971" s="13">
        <f>IF($D1971="",0,IF($E1971="",0,IF(VLOOKUP($E1971,paramètres!$E$33:$F$44,2,FALSE)&lt;=VLOOKUP($AD$18,paramètres!$E$33:$F$44,2,FALSE),R1971*$D1971,0)))</f>
        <v>0</v>
      </c>
      <c r="AE1971" s="13">
        <f>IF($D1971="",0,IF($E1971="",0,IF(VLOOKUP($E1971,paramètres!$E$33:$F$44,2,FALSE)&lt;=VLOOKUP($AE$18,paramètres!$E$33:$F$44,2,FALSE),S1971*$D1971,0)))</f>
        <v>0</v>
      </c>
      <c r="AF1971" s="13">
        <f>IF($D1971="",0,IF($E1971="",0,IF(VLOOKUP($E1971,paramètres!$E$33:$F$44,2,FALSE)&lt;=VLOOKUP($AF$18,paramètres!$E$33:$F$44,2,FALSE),T1971*$D1971,0)))</f>
        <v>0</v>
      </c>
      <c r="AG1971" s="13">
        <f>IF($D1971="",0,IF($E1971="",0,IF(VLOOKUP($E1971,paramètres!$E$33:$F$44,2,FALSE)&lt;=VLOOKUP($AG$18,paramètres!$E$33:$F$44,2,FALSE),U1971*$D1971,0)))</f>
        <v>0</v>
      </c>
      <c r="AH1971" s="13">
        <f>IF($D1971="",0,IF($E1971="",0,IF(VLOOKUP($E1971,paramètres!$E$33:$F$44,2,FALSE)&lt;=VLOOKUP($AH$18,paramètres!$E$33:$F$44,2,FALSE),V1971*$D1971,0)))</f>
        <v>0</v>
      </c>
      <c r="AI1971" s="13">
        <f>IF($D1971="",0,IF($E1971="",0,IF(VLOOKUP($E1971,paramètres!$E$33:$F$44,2,FALSE)&lt;=VLOOKUP($AI$18,paramètres!$E$33:$F$44,2,FALSE),W1971*$D1971,0)))</f>
        <v>0</v>
      </c>
      <c r="AJ1971" s="13">
        <f>IF($D1971="",0,IF($E1971="",0,IF(VLOOKUP($E1971,paramètres!$E$33:$F$44,2,FALSE)&lt;=VLOOKUP($AJ$18,paramètres!$E$33:$F$44,2,FALSE),X1971*$D1971,0)))</f>
        <v>0</v>
      </c>
      <c r="AK1971" s="13">
        <f>IF($D1971="",0,IF($E1971="",0,IF(VLOOKUP($E1971,paramètres!$E$33:$F$44,2,FALSE)&lt;=VLOOKUP($AK$18,paramètres!$E$33:$F$44,2,FALSE),Y1971*$D1971,0)))</f>
        <v>0</v>
      </c>
      <c r="AL1971" s="13">
        <f>IF($D1971="",0,IF($E1971="",0,IF(VLOOKUP($E1971,paramètres!$E$33:$F$44,2,FALSE)&lt;=VLOOKUP($AL$18,paramètres!$E$33:$F$44,2,FALSE),Z1971*$D1971,0)))</f>
        <v>0</v>
      </c>
      <c r="AM1971" s="13">
        <f>IF($D1971="",0,IF($E1971="",0,IF(VLOOKUP($E1971,paramètres!$E$33:$F$44,2,FALSE)&lt;=VLOOKUP($AM$18,paramètres!$E$33:$F$44,2,FALSE),AA1971*$D1971,0)))</f>
        <v>0</v>
      </c>
      <c r="AN1971" s="154">
        <f>IF($D1971="",0,IF($E1971="",0,IF(VLOOKUP($E1971,paramètres!$E$33:$F$44,2,FALSE)&lt;=VLOOKUP($AN$18,paramètres!$E$33:$F$44,2,FALSE),AB1971*$D1971,0)))</f>
        <v>0</v>
      </c>
      <c r="AO1971" s="149" t="str">
        <f>IF(paramètres!$B$28=1,((SUM(Q1971:Z1971)/1.02)+SUM(AA1971:AB1971))*0.0303/9*COUNT(Q1971:Y1971),IF(paramètres!$B$28=2,(SUM(Q1971:AB1971))*0.0303/9*COUNT(Q1971:Y1971),"Missing Delta option"))</f>
        <v>Missing Delta option</v>
      </c>
      <c r="AP1971" s="13" t="str">
        <f>IF(paramètres!$B$28=1,(((SUM(Q1971:Z1971)/1.02)+SUM(AA1971:AB1971))+((SUM(AC1971:AL1971)/1.02)+SUM(AM1971:AO1971)))*cotpatr,IF(paramètres!$B$28=2,(SUM(Q1971:AO1971)*cotpatr),"Missing Delta Option"))</f>
        <v>Missing Delta Option</v>
      </c>
      <c r="AQ1971" s="13" t="str" cm="1">
        <f t="array" ref="AQ1971">IF(paramètres!$B$28=1,(((SUM(Q1971:Z1971)/1.02)+SUM(AA1971:AB1971))+((SUM(AC1971:AN1971)/1.02)+SUM(AM1971:AN1971)))/12*pécule,IF(paramètres!$B$28=2,SUM(Q1971:AN1971)/12*pécule,"Missing Delta Option"))</f>
        <v>Missing Delta Option</v>
      </c>
      <c r="AR1971" s="132" t="e">
        <f>IF(paramètres!$B$28=1,(((SUM(Q1971:Z1971)/1.02)+SUM(AA1971:AB1971))+((SUM(AC1971:AN1971)/1.02)+SUM(AM1971:AN1971)))+AO1971+AP1971+AQ1971,SUM(Q1971:AN1971)+AO1971+AP1971+AQ1971)</f>
        <v>#VALUE!</v>
      </c>
    </row>
    <row r="1972" spans="1:44" x14ac:dyDescent="0.25">
      <c r="A1972" s="131"/>
      <c r="B1972" s="39"/>
      <c r="C1972" s="39"/>
      <c r="D1972" s="93"/>
      <c r="E1972" s="68"/>
      <c r="F1972" s="40"/>
      <c r="G1972" s="94"/>
      <c r="H1972" s="38"/>
      <c r="I1972" s="95"/>
      <c r="J1972" s="40"/>
      <c r="K1972" s="38"/>
      <c r="L1972" s="95"/>
      <c r="M1972" s="40"/>
      <c r="N1972" s="38"/>
      <c r="O1972" s="95"/>
      <c r="P1972" s="68"/>
      <c r="Q1972" s="226"/>
      <c r="R1972" s="227"/>
      <c r="S1972" s="227"/>
      <c r="T1972" s="227"/>
      <c r="U1972" s="227"/>
      <c r="V1972" s="227"/>
      <c r="W1972" s="227"/>
      <c r="X1972" s="227"/>
      <c r="Y1972" s="227"/>
      <c r="Z1972" s="227"/>
      <c r="AA1972" s="227"/>
      <c r="AB1972" s="228"/>
      <c r="AC1972" s="149">
        <f>IF($D1972="",0,IF($E1972="",0,IF(VLOOKUP($E1972,paramètres!$E$33:$F$44,2,FALSE)&lt;=VLOOKUP($AC$18,paramètres!$E$33:$F$44,2,FALSE),Q1972*$D1972,0)))</f>
        <v>0</v>
      </c>
      <c r="AD1972" s="13">
        <f>IF($D1972="",0,IF($E1972="",0,IF(VLOOKUP($E1972,paramètres!$E$33:$F$44,2,FALSE)&lt;=VLOOKUP($AD$18,paramètres!$E$33:$F$44,2,FALSE),R1972*$D1972,0)))</f>
        <v>0</v>
      </c>
      <c r="AE1972" s="13">
        <f>IF($D1972="",0,IF($E1972="",0,IF(VLOOKUP($E1972,paramètres!$E$33:$F$44,2,FALSE)&lt;=VLOOKUP($AE$18,paramètres!$E$33:$F$44,2,FALSE),S1972*$D1972,0)))</f>
        <v>0</v>
      </c>
      <c r="AF1972" s="13">
        <f>IF($D1972="",0,IF($E1972="",0,IF(VLOOKUP($E1972,paramètres!$E$33:$F$44,2,FALSE)&lt;=VLOOKUP($AF$18,paramètres!$E$33:$F$44,2,FALSE),T1972*$D1972,0)))</f>
        <v>0</v>
      </c>
      <c r="AG1972" s="13">
        <f>IF($D1972="",0,IF($E1972="",0,IF(VLOOKUP($E1972,paramètres!$E$33:$F$44,2,FALSE)&lt;=VLOOKUP($AG$18,paramètres!$E$33:$F$44,2,FALSE),U1972*$D1972,0)))</f>
        <v>0</v>
      </c>
      <c r="AH1972" s="13">
        <f>IF($D1972="",0,IF($E1972="",0,IF(VLOOKUP($E1972,paramètres!$E$33:$F$44,2,FALSE)&lt;=VLOOKUP($AH$18,paramètres!$E$33:$F$44,2,FALSE),V1972*$D1972,0)))</f>
        <v>0</v>
      </c>
      <c r="AI1972" s="13">
        <f>IF($D1972="",0,IF($E1972="",0,IF(VLOOKUP($E1972,paramètres!$E$33:$F$44,2,FALSE)&lt;=VLOOKUP($AI$18,paramètres!$E$33:$F$44,2,FALSE),W1972*$D1972,0)))</f>
        <v>0</v>
      </c>
      <c r="AJ1972" s="13">
        <f>IF($D1972="",0,IF($E1972="",0,IF(VLOOKUP($E1972,paramètres!$E$33:$F$44,2,FALSE)&lt;=VLOOKUP($AJ$18,paramètres!$E$33:$F$44,2,FALSE),X1972*$D1972,0)))</f>
        <v>0</v>
      </c>
      <c r="AK1972" s="13">
        <f>IF($D1972="",0,IF($E1972="",0,IF(VLOOKUP($E1972,paramètres!$E$33:$F$44,2,FALSE)&lt;=VLOOKUP($AK$18,paramètres!$E$33:$F$44,2,FALSE),Y1972*$D1972,0)))</f>
        <v>0</v>
      </c>
      <c r="AL1972" s="13">
        <f>IF($D1972="",0,IF($E1972="",0,IF(VLOOKUP($E1972,paramètres!$E$33:$F$44,2,FALSE)&lt;=VLOOKUP($AL$18,paramètres!$E$33:$F$44,2,FALSE),Z1972*$D1972,0)))</f>
        <v>0</v>
      </c>
      <c r="AM1972" s="13">
        <f>IF($D1972="",0,IF($E1972="",0,IF(VLOOKUP($E1972,paramètres!$E$33:$F$44,2,FALSE)&lt;=VLOOKUP($AM$18,paramètres!$E$33:$F$44,2,FALSE),AA1972*$D1972,0)))</f>
        <v>0</v>
      </c>
      <c r="AN1972" s="154">
        <f>IF($D1972="",0,IF($E1972="",0,IF(VLOOKUP($E1972,paramètres!$E$33:$F$44,2,FALSE)&lt;=VLOOKUP($AN$18,paramètres!$E$33:$F$44,2,FALSE),AB1972*$D1972,0)))</f>
        <v>0</v>
      </c>
      <c r="AO1972" s="149" t="str">
        <f>IF(paramètres!$B$28=1,((SUM(Q1972:Z1972)/1.02)+SUM(AA1972:AB1972))*0.0303/9*COUNT(Q1972:Y1972),IF(paramètres!$B$28=2,(SUM(Q1972:AB1972))*0.0303/9*COUNT(Q1972:Y1972),"Missing Delta option"))</f>
        <v>Missing Delta option</v>
      </c>
      <c r="AP1972" s="13" t="str">
        <f>IF(paramètres!$B$28=1,(((SUM(Q1972:Z1972)/1.02)+SUM(AA1972:AB1972))+((SUM(AC1972:AL1972)/1.02)+SUM(AM1972:AO1972)))*cotpatr,IF(paramètres!$B$28=2,(SUM(Q1972:AO1972)*cotpatr),"Missing Delta Option"))</f>
        <v>Missing Delta Option</v>
      </c>
      <c r="AQ1972" s="13" t="str" cm="1">
        <f t="array" ref="AQ1972">IF(paramètres!$B$28=1,(((SUM(Q1972:Z1972)/1.02)+SUM(AA1972:AB1972))+((SUM(AC1972:AN1972)/1.02)+SUM(AM1972:AN1972)))/12*pécule,IF(paramètres!$B$28=2,SUM(Q1972:AN1972)/12*pécule,"Missing Delta Option"))</f>
        <v>Missing Delta Option</v>
      </c>
      <c r="AR1972" s="132" t="e">
        <f>IF(paramètres!$B$28=1,(((SUM(Q1972:Z1972)/1.02)+SUM(AA1972:AB1972))+((SUM(AC1972:AN1972)/1.02)+SUM(AM1972:AN1972)))+AO1972+AP1972+AQ1972,SUM(Q1972:AN1972)+AO1972+AP1972+AQ1972)</f>
        <v>#VALUE!</v>
      </c>
    </row>
    <row r="1973" spans="1:44" x14ac:dyDescent="0.25">
      <c r="A1973" s="131"/>
      <c r="B1973" s="39"/>
      <c r="C1973" s="39"/>
      <c r="D1973" s="93"/>
      <c r="E1973" s="68"/>
      <c r="F1973" s="40"/>
      <c r="G1973" s="94"/>
      <c r="H1973" s="38"/>
      <c r="I1973" s="95"/>
      <c r="J1973" s="40"/>
      <c r="K1973" s="38"/>
      <c r="L1973" s="95"/>
      <c r="M1973" s="40"/>
      <c r="N1973" s="38"/>
      <c r="O1973" s="95"/>
      <c r="P1973" s="68"/>
      <c r="Q1973" s="226"/>
      <c r="R1973" s="227"/>
      <c r="S1973" s="227"/>
      <c r="T1973" s="227"/>
      <c r="U1973" s="227"/>
      <c r="V1973" s="227"/>
      <c r="W1973" s="227"/>
      <c r="X1973" s="227"/>
      <c r="Y1973" s="227"/>
      <c r="Z1973" s="227"/>
      <c r="AA1973" s="227"/>
      <c r="AB1973" s="228"/>
      <c r="AC1973" s="149">
        <f>IF($D1973="",0,IF($E1973="",0,IF(VLOOKUP($E1973,paramètres!$E$33:$F$44,2,FALSE)&lt;=VLOOKUP($AC$18,paramètres!$E$33:$F$44,2,FALSE),Q1973*$D1973,0)))</f>
        <v>0</v>
      </c>
      <c r="AD1973" s="13">
        <f>IF($D1973="",0,IF($E1973="",0,IF(VLOOKUP($E1973,paramètres!$E$33:$F$44,2,FALSE)&lt;=VLOOKUP($AD$18,paramètres!$E$33:$F$44,2,FALSE),R1973*$D1973,0)))</f>
        <v>0</v>
      </c>
      <c r="AE1973" s="13">
        <f>IF($D1973="",0,IF($E1973="",0,IF(VLOOKUP($E1973,paramètres!$E$33:$F$44,2,FALSE)&lt;=VLOOKUP($AE$18,paramètres!$E$33:$F$44,2,FALSE),S1973*$D1973,0)))</f>
        <v>0</v>
      </c>
      <c r="AF1973" s="13">
        <f>IF($D1973="",0,IF($E1973="",0,IF(VLOOKUP($E1973,paramètres!$E$33:$F$44,2,FALSE)&lt;=VLOOKUP($AF$18,paramètres!$E$33:$F$44,2,FALSE),T1973*$D1973,0)))</f>
        <v>0</v>
      </c>
      <c r="AG1973" s="13">
        <f>IF($D1973="",0,IF($E1973="",0,IF(VLOOKUP($E1973,paramètres!$E$33:$F$44,2,FALSE)&lt;=VLOOKUP($AG$18,paramètres!$E$33:$F$44,2,FALSE),U1973*$D1973,0)))</f>
        <v>0</v>
      </c>
      <c r="AH1973" s="13">
        <f>IF($D1973="",0,IF($E1973="",0,IF(VLOOKUP($E1973,paramètres!$E$33:$F$44,2,FALSE)&lt;=VLOOKUP($AH$18,paramètres!$E$33:$F$44,2,FALSE),V1973*$D1973,0)))</f>
        <v>0</v>
      </c>
      <c r="AI1973" s="13">
        <f>IF($D1973="",0,IF($E1973="",0,IF(VLOOKUP($E1973,paramètres!$E$33:$F$44,2,FALSE)&lt;=VLOOKUP($AI$18,paramètres!$E$33:$F$44,2,FALSE),W1973*$D1973,0)))</f>
        <v>0</v>
      </c>
      <c r="AJ1973" s="13">
        <f>IF($D1973="",0,IF($E1973="",0,IF(VLOOKUP($E1973,paramètres!$E$33:$F$44,2,FALSE)&lt;=VLOOKUP($AJ$18,paramètres!$E$33:$F$44,2,FALSE),X1973*$D1973,0)))</f>
        <v>0</v>
      </c>
      <c r="AK1973" s="13">
        <f>IF($D1973="",0,IF($E1973="",0,IF(VLOOKUP($E1973,paramètres!$E$33:$F$44,2,FALSE)&lt;=VLOOKUP($AK$18,paramètres!$E$33:$F$44,2,FALSE),Y1973*$D1973,0)))</f>
        <v>0</v>
      </c>
      <c r="AL1973" s="13">
        <f>IF($D1973="",0,IF($E1973="",0,IF(VLOOKUP($E1973,paramètres!$E$33:$F$44,2,FALSE)&lt;=VLOOKUP($AL$18,paramètres!$E$33:$F$44,2,FALSE),Z1973*$D1973,0)))</f>
        <v>0</v>
      </c>
      <c r="AM1973" s="13">
        <f>IF($D1973="",0,IF($E1973="",0,IF(VLOOKUP($E1973,paramètres!$E$33:$F$44,2,FALSE)&lt;=VLOOKUP($AM$18,paramètres!$E$33:$F$44,2,FALSE),AA1973*$D1973,0)))</f>
        <v>0</v>
      </c>
      <c r="AN1973" s="154">
        <f>IF($D1973="",0,IF($E1973="",0,IF(VLOOKUP($E1973,paramètres!$E$33:$F$44,2,FALSE)&lt;=VLOOKUP($AN$18,paramètres!$E$33:$F$44,2,FALSE),AB1973*$D1973,0)))</f>
        <v>0</v>
      </c>
      <c r="AO1973" s="149" t="str">
        <f>IF(paramètres!$B$28=1,((SUM(Q1973:Z1973)/1.02)+SUM(AA1973:AB1973))*0.0303/9*COUNT(Q1973:Y1973),IF(paramètres!$B$28=2,(SUM(Q1973:AB1973))*0.0303/9*COUNT(Q1973:Y1973),"Missing Delta option"))</f>
        <v>Missing Delta option</v>
      </c>
      <c r="AP1973" s="13" t="str">
        <f>IF(paramètres!$B$28=1,(((SUM(Q1973:Z1973)/1.02)+SUM(AA1973:AB1973))+((SUM(AC1973:AL1973)/1.02)+SUM(AM1973:AO1973)))*cotpatr,IF(paramètres!$B$28=2,(SUM(Q1973:AO1973)*cotpatr),"Missing Delta Option"))</f>
        <v>Missing Delta Option</v>
      </c>
      <c r="AQ1973" s="13" t="str" cm="1">
        <f t="array" ref="AQ1973">IF(paramètres!$B$28=1,(((SUM(Q1973:Z1973)/1.02)+SUM(AA1973:AB1973))+((SUM(AC1973:AN1973)/1.02)+SUM(AM1973:AN1973)))/12*pécule,IF(paramètres!$B$28=2,SUM(Q1973:AN1973)/12*pécule,"Missing Delta Option"))</f>
        <v>Missing Delta Option</v>
      </c>
      <c r="AR1973" s="132" t="e">
        <f>IF(paramètres!$B$28=1,(((SUM(Q1973:Z1973)/1.02)+SUM(AA1973:AB1973))+((SUM(AC1973:AN1973)/1.02)+SUM(AM1973:AN1973)))+AO1973+AP1973+AQ1973,SUM(Q1973:AN1973)+AO1973+AP1973+AQ1973)</f>
        <v>#VALUE!</v>
      </c>
    </row>
    <row r="1974" spans="1:44" x14ac:dyDescent="0.25">
      <c r="A1974" s="131"/>
      <c r="B1974" s="39"/>
      <c r="C1974" s="39"/>
      <c r="D1974" s="93"/>
      <c r="E1974" s="68"/>
      <c r="F1974" s="40"/>
      <c r="G1974" s="94"/>
      <c r="H1974" s="38"/>
      <c r="I1974" s="95"/>
      <c r="J1974" s="40"/>
      <c r="K1974" s="38"/>
      <c r="L1974" s="95"/>
      <c r="M1974" s="40"/>
      <c r="N1974" s="38"/>
      <c r="O1974" s="95"/>
      <c r="P1974" s="68"/>
      <c r="Q1974" s="226"/>
      <c r="R1974" s="227"/>
      <c r="S1974" s="227"/>
      <c r="T1974" s="227"/>
      <c r="U1974" s="227"/>
      <c r="V1974" s="227"/>
      <c r="W1974" s="227"/>
      <c r="X1974" s="227"/>
      <c r="Y1974" s="227"/>
      <c r="Z1974" s="227"/>
      <c r="AA1974" s="227"/>
      <c r="AB1974" s="228"/>
      <c r="AC1974" s="149">
        <f>IF($D1974="",0,IF($E1974="",0,IF(VLOOKUP($E1974,paramètres!$E$33:$F$44,2,FALSE)&lt;=VLOOKUP($AC$18,paramètres!$E$33:$F$44,2,FALSE),Q1974*$D1974,0)))</f>
        <v>0</v>
      </c>
      <c r="AD1974" s="13">
        <f>IF($D1974="",0,IF($E1974="",0,IF(VLOOKUP($E1974,paramètres!$E$33:$F$44,2,FALSE)&lt;=VLOOKUP($AD$18,paramètres!$E$33:$F$44,2,FALSE),R1974*$D1974,0)))</f>
        <v>0</v>
      </c>
      <c r="AE1974" s="13">
        <f>IF($D1974="",0,IF($E1974="",0,IF(VLOOKUP($E1974,paramètres!$E$33:$F$44,2,FALSE)&lt;=VLOOKUP($AE$18,paramètres!$E$33:$F$44,2,FALSE),S1974*$D1974,0)))</f>
        <v>0</v>
      </c>
      <c r="AF1974" s="13">
        <f>IF($D1974="",0,IF($E1974="",0,IF(VLOOKUP($E1974,paramètres!$E$33:$F$44,2,FALSE)&lt;=VLOOKUP($AF$18,paramètres!$E$33:$F$44,2,FALSE),T1974*$D1974,0)))</f>
        <v>0</v>
      </c>
      <c r="AG1974" s="13">
        <f>IF($D1974="",0,IF($E1974="",0,IF(VLOOKUP($E1974,paramètres!$E$33:$F$44,2,FALSE)&lt;=VLOOKUP($AG$18,paramètres!$E$33:$F$44,2,FALSE),U1974*$D1974,0)))</f>
        <v>0</v>
      </c>
      <c r="AH1974" s="13">
        <f>IF($D1974="",0,IF($E1974="",0,IF(VLOOKUP($E1974,paramètres!$E$33:$F$44,2,FALSE)&lt;=VLOOKUP($AH$18,paramètres!$E$33:$F$44,2,FALSE),V1974*$D1974,0)))</f>
        <v>0</v>
      </c>
      <c r="AI1974" s="13">
        <f>IF($D1974="",0,IF($E1974="",0,IF(VLOOKUP($E1974,paramètres!$E$33:$F$44,2,FALSE)&lt;=VLOOKUP($AI$18,paramètres!$E$33:$F$44,2,FALSE),W1974*$D1974,0)))</f>
        <v>0</v>
      </c>
      <c r="AJ1974" s="13">
        <f>IF($D1974="",0,IF($E1974="",0,IF(VLOOKUP($E1974,paramètres!$E$33:$F$44,2,FALSE)&lt;=VLOOKUP($AJ$18,paramètres!$E$33:$F$44,2,FALSE),X1974*$D1974,0)))</f>
        <v>0</v>
      </c>
      <c r="AK1974" s="13">
        <f>IF($D1974="",0,IF($E1974="",0,IF(VLOOKUP($E1974,paramètres!$E$33:$F$44,2,FALSE)&lt;=VLOOKUP($AK$18,paramètres!$E$33:$F$44,2,FALSE),Y1974*$D1974,0)))</f>
        <v>0</v>
      </c>
      <c r="AL1974" s="13">
        <f>IF($D1974="",0,IF($E1974="",0,IF(VLOOKUP($E1974,paramètres!$E$33:$F$44,2,FALSE)&lt;=VLOOKUP($AL$18,paramètres!$E$33:$F$44,2,FALSE),Z1974*$D1974,0)))</f>
        <v>0</v>
      </c>
      <c r="AM1974" s="13">
        <f>IF($D1974="",0,IF($E1974="",0,IF(VLOOKUP($E1974,paramètres!$E$33:$F$44,2,FALSE)&lt;=VLOOKUP($AM$18,paramètres!$E$33:$F$44,2,FALSE),AA1974*$D1974,0)))</f>
        <v>0</v>
      </c>
      <c r="AN1974" s="154">
        <f>IF($D1974="",0,IF($E1974="",0,IF(VLOOKUP($E1974,paramètres!$E$33:$F$44,2,FALSE)&lt;=VLOOKUP($AN$18,paramètres!$E$33:$F$44,2,FALSE),AB1974*$D1974,0)))</f>
        <v>0</v>
      </c>
      <c r="AO1974" s="149" t="str">
        <f>IF(paramètres!$B$28=1,((SUM(Q1974:Z1974)/1.02)+SUM(AA1974:AB1974))*0.0303/9*COUNT(Q1974:Y1974),IF(paramètres!$B$28=2,(SUM(Q1974:AB1974))*0.0303/9*COUNT(Q1974:Y1974),"Missing Delta option"))</f>
        <v>Missing Delta option</v>
      </c>
      <c r="AP1974" s="13" t="str">
        <f>IF(paramètres!$B$28=1,(((SUM(Q1974:Z1974)/1.02)+SUM(AA1974:AB1974))+((SUM(AC1974:AL1974)/1.02)+SUM(AM1974:AO1974)))*cotpatr,IF(paramètres!$B$28=2,(SUM(Q1974:AO1974)*cotpatr),"Missing Delta Option"))</f>
        <v>Missing Delta Option</v>
      </c>
      <c r="AQ1974" s="13" t="str" cm="1">
        <f t="array" ref="AQ1974">IF(paramètres!$B$28=1,(((SUM(Q1974:Z1974)/1.02)+SUM(AA1974:AB1974))+((SUM(AC1974:AN1974)/1.02)+SUM(AM1974:AN1974)))/12*pécule,IF(paramètres!$B$28=2,SUM(Q1974:AN1974)/12*pécule,"Missing Delta Option"))</f>
        <v>Missing Delta Option</v>
      </c>
      <c r="AR1974" s="132" t="e">
        <f>IF(paramètres!$B$28=1,(((SUM(Q1974:Z1974)/1.02)+SUM(AA1974:AB1974))+((SUM(AC1974:AN1974)/1.02)+SUM(AM1974:AN1974)))+AO1974+AP1974+AQ1974,SUM(Q1974:AN1974)+AO1974+AP1974+AQ1974)</f>
        <v>#VALUE!</v>
      </c>
    </row>
    <row r="1975" spans="1:44" x14ac:dyDescent="0.25">
      <c r="A1975" s="131"/>
      <c r="B1975" s="39"/>
      <c r="C1975" s="39"/>
      <c r="D1975" s="93"/>
      <c r="E1975" s="68"/>
      <c r="F1975" s="40"/>
      <c r="G1975" s="94"/>
      <c r="H1975" s="38"/>
      <c r="I1975" s="95"/>
      <c r="J1975" s="40"/>
      <c r="K1975" s="38"/>
      <c r="L1975" s="95"/>
      <c r="M1975" s="40"/>
      <c r="N1975" s="38"/>
      <c r="O1975" s="95"/>
      <c r="P1975" s="68"/>
      <c r="Q1975" s="226"/>
      <c r="R1975" s="227"/>
      <c r="S1975" s="227"/>
      <c r="T1975" s="227"/>
      <c r="U1975" s="227"/>
      <c r="V1975" s="227"/>
      <c r="W1975" s="227"/>
      <c r="X1975" s="227"/>
      <c r="Y1975" s="227"/>
      <c r="Z1975" s="227"/>
      <c r="AA1975" s="227"/>
      <c r="AB1975" s="228"/>
      <c r="AC1975" s="149">
        <f>IF($D1975="",0,IF($E1975="",0,IF(VLOOKUP($E1975,paramètres!$E$33:$F$44,2,FALSE)&lt;=VLOOKUP($AC$18,paramètres!$E$33:$F$44,2,FALSE),Q1975*$D1975,0)))</f>
        <v>0</v>
      </c>
      <c r="AD1975" s="13">
        <f>IF($D1975="",0,IF($E1975="",0,IF(VLOOKUP($E1975,paramètres!$E$33:$F$44,2,FALSE)&lt;=VLOOKUP($AD$18,paramètres!$E$33:$F$44,2,FALSE),R1975*$D1975,0)))</f>
        <v>0</v>
      </c>
      <c r="AE1975" s="13">
        <f>IF($D1975="",0,IF($E1975="",0,IF(VLOOKUP($E1975,paramètres!$E$33:$F$44,2,FALSE)&lt;=VLOOKUP($AE$18,paramètres!$E$33:$F$44,2,FALSE),S1975*$D1975,0)))</f>
        <v>0</v>
      </c>
      <c r="AF1975" s="13">
        <f>IF($D1975="",0,IF($E1975="",0,IF(VLOOKUP($E1975,paramètres!$E$33:$F$44,2,FALSE)&lt;=VLOOKUP($AF$18,paramètres!$E$33:$F$44,2,FALSE),T1975*$D1975,0)))</f>
        <v>0</v>
      </c>
      <c r="AG1975" s="13">
        <f>IF($D1975="",0,IF($E1975="",0,IF(VLOOKUP($E1975,paramètres!$E$33:$F$44,2,FALSE)&lt;=VLOOKUP($AG$18,paramètres!$E$33:$F$44,2,FALSE),U1975*$D1975,0)))</f>
        <v>0</v>
      </c>
      <c r="AH1975" s="13">
        <f>IF($D1975="",0,IF($E1975="",0,IF(VLOOKUP($E1975,paramètres!$E$33:$F$44,2,FALSE)&lt;=VLOOKUP($AH$18,paramètres!$E$33:$F$44,2,FALSE),V1975*$D1975,0)))</f>
        <v>0</v>
      </c>
      <c r="AI1975" s="13">
        <f>IF($D1975="",0,IF($E1975="",0,IF(VLOOKUP($E1975,paramètres!$E$33:$F$44,2,FALSE)&lt;=VLOOKUP($AI$18,paramètres!$E$33:$F$44,2,FALSE),W1975*$D1975,0)))</f>
        <v>0</v>
      </c>
      <c r="AJ1975" s="13">
        <f>IF($D1975="",0,IF($E1975="",0,IF(VLOOKUP($E1975,paramètres!$E$33:$F$44,2,FALSE)&lt;=VLOOKUP($AJ$18,paramètres!$E$33:$F$44,2,FALSE),X1975*$D1975,0)))</f>
        <v>0</v>
      </c>
      <c r="AK1975" s="13">
        <f>IF($D1975="",0,IF($E1975="",0,IF(VLOOKUP($E1975,paramètres!$E$33:$F$44,2,FALSE)&lt;=VLOOKUP($AK$18,paramètres!$E$33:$F$44,2,FALSE),Y1975*$D1975,0)))</f>
        <v>0</v>
      </c>
      <c r="AL1975" s="13">
        <f>IF($D1975="",0,IF($E1975="",0,IF(VLOOKUP($E1975,paramètres!$E$33:$F$44,2,FALSE)&lt;=VLOOKUP($AL$18,paramètres!$E$33:$F$44,2,FALSE),Z1975*$D1975,0)))</f>
        <v>0</v>
      </c>
      <c r="AM1975" s="13">
        <f>IF($D1975="",0,IF($E1975="",0,IF(VLOOKUP($E1975,paramètres!$E$33:$F$44,2,FALSE)&lt;=VLOOKUP($AM$18,paramètres!$E$33:$F$44,2,FALSE),AA1975*$D1975,0)))</f>
        <v>0</v>
      </c>
      <c r="AN1975" s="154">
        <f>IF($D1975="",0,IF($E1975="",0,IF(VLOOKUP($E1975,paramètres!$E$33:$F$44,2,FALSE)&lt;=VLOOKUP($AN$18,paramètres!$E$33:$F$44,2,FALSE),AB1975*$D1975,0)))</f>
        <v>0</v>
      </c>
      <c r="AO1975" s="149" t="str">
        <f>IF(paramètres!$B$28=1,((SUM(Q1975:Z1975)/1.02)+SUM(AA1975:AB1975))*0.0303/9*COUNT(Q1975:Y1975),IF(paramètres!$B$28=2,(SUM(Q1975:AB1975))*0.0303/9*COUNT(Q1975:Y1975),"Missing Delta option"))</f>
        <v>Missing Delta option</v>
      </c>
      <c r="AP1975" s="13" t="str">
        <f>IF(paramètres!$B$28=1,(((SUM(Q1975:Z1975)/1.02)+SUM(AA1975:AB1975))+((SUM(AC1975:AL1975)/1.02)+SUM(AM1975:AO1975)))*cotpatr,IF(paramètres!$B$28=2,(SUM(Q1975:AO1975)*cotpatr),"Missing Delta Option"))</f>
        <v>Missing Delta Option</v>
      </c>
      <c r="AQ1975" s="13" t="str" cm="1">
        <f t="array" ref="AQ1975">IF(paramètres!$B$28=1,(((SUM(Q1975:Z1975)/1.02)+SUM(AA1975:AB1975))+((SUM(AC1975:AN1975)/1.02)+SUM(AM1975:AN1975)))/12*pécule,IF(paramètres!$B$28=2,SUM(Q1975:AN1975)/12*pécule,"Missing Delta Option"))</f>
        <v>Missing Delta Option</v>
      </c>
      <c r="AR1975" s="132" t="e">
        <f>IF(paramètres!$B$28=1,(((SUM(Q1975:Z1975)/1.02)+SUM(AA1975:AB1975))+((SUM(AC1975:AN1975)/1.02)+SUM(AM1975:AN1975)))+AO1975+AP1975+AQ1975,SUM(Q1975:AN1975)+AO1975+AP1975+AQ1975)</f>
        <v>#VALUE!</v>
      </c>
    </row>
    <row r="1976" spans="1:44" x14ac:dyDescent="0.25">
      <c r="A1976" s="131"/>
      <c r="B1976" s="39"/>
      <c r="C1976" s="39"/>
      <c r="D1976" s="93"/>
      <c r="E1976" s="68"/>
      <c r="F1976" s="40"/>
      <c r="G1976" s="94"/>
      <c r="H1976" s="38"/>
      <c r="I1976" s="95"/>
      <c r="J1976" s="40"/>
      <c r="K1976" s="38"/>
      <c r="L1976" s="95"/>
      <c r="M1976" s="40"/>
      <c r="N1976" s="38"/>
      <c r="O1976" s="95"/>
      <c r="P1976" s="68"/>
      <c r="Q1976" s="226"/>
      <c r="R1976" s="227"/>
      <c r="S1976" s="227"/>
      <c r="T1976" s="227"/>
      <c r="U1976" s="227"/>
      <c r="V1976" s="227"/>
      <c r="W1976" s="227"/>
      <c r="X1976" s="227"/>
      <c r="Y1976" s="227"/>
      <c r="Z1976" s="227"/>
      <c r="AA1976" s="227"/>
      <c r="AB1976" s="228"/>
      <c r="AC1976" s="149">
        <f>IF($D1976="",0,IF($E1976="",0,IF(VLOOKUP($E1976,paramètres!$E$33:$F$44,2,FALSE)&lt;=VLOOKUP($AC$18,paramètres!$E$33:$F$44,2,FALSE),Q1976*$D1976,0)))</f>
        <v>0</v>
      </c>
      <c r="AD1976" s="13">
        <f>IF($D1976="",0,IF($E1976="",0,IF(VLOOKUP($E1976,paramètres!$E$33:$F$44,2,FALSE)&lt;=VLOOKUP($AD$18,paramètres!$E$33:$F$44,2,FALSE),R1976*$D1976,0)))</f>
        <v>0</v>
      </c>
      <c r="AE1976" s="13">
        <f>IF($D1976="",0,IF($E1976="",0,IF(VLOOKUP($E1976,paramètres!$E$33:$F$44,2,FALSE)&lt;=VLOOKUP($AE$18,paramètres!$E$33:$F$44,2,FALSE),S1976*$D1976,0)))</f>
        <v>0</v>
      </c>
      <c r="AF1976" s="13">
        <f>IF($D1976="",0,IF($E1976="",0,IF(VLOOKUP($E1976,paramètres!$E$33:$F$44,2,FALSE)&lt;=VLOOKUP($AF$18,paramètres!$E$33:$F$44,2,FALSE),T1976*$D1976,0)))</f>
        <v>0</v>
      </c>
      <c r="AG1976" s="13">
        <f>IF($D1976="",0,IF($E1976="",0,IF(VLOOKUP($E1976,paramètres!$E$33:$F$44,2,FALSE)&lt;=VLOOKUP($AG$18,paramètres!$E$33:$F$44,2,FALSE),U1976*$D1976,0)))</f>
        <v>0</v>
      </c>
      <c r="AH1976" s="13">
        <f>IF($D1976="",0,IF($E1976="",0,IF(VLOOKUP($E1976,paramètres!$E$33:$F$44,2,FALSE)&lt;=VLOOKUP($AH$18,paramètres!$E$33:$F$44,2,FALSE),V1976*$D1976,0)))</f>
        <v>0</v>
      </c>
      <c r="AI1976" s="13">
        <f>IF($D1976="",0,IF($E1976="",0,IF(VLOOKUP($E1976,paramètres!$E$33:$F$44,2,FALSE)&lt;=VLOOKUP($AI$18,paramètres!$E$33:$F$44,2,FALSE),W1976*$D1976,0)))</f>
        <v>0</v>
      </c>
      <c r="AJ1976" s="13">
        <f>IF($D1976="",0,IF($E1976="",0,IF(VLOOKUP($E1976,paramètres!$E$33:$F$44,2,FALSE)&lt;=VLOOKUP($AJ$18,paramètres!$E$33:$F$44,2,FALSE),X1976*$D1976,0)))</f>
        <v>0</v>
      </c>
      <c r="AK1976" s="13">
        <f>IF($D1976="",0,IF($E1976="",0,IF(VLOOKUP($E1976,paramètres!$E$33:$F$44,2,FALSE)&lt;=VLOOKUP($AK$18,paramètres!$E$33:$F$44,2,FALSE),Y1976*$D1976,0)))</f>
        <v>0</v>
      </c>
      <c r="AL1976" s="13">
        <f>IF($D1976="",0,IF($E1976="",0,IF(VLOOKUP($E1976,paramètres!$E$33:$F$44,2,FALSE)&lt;=VLOOKUP($AL$18,paramètres!$E$33:$F$44,2,FALSE),Z1976*$D1976,0)))</f>
        <v>0</v>
      </c>
      <c r="AM1976" s="13">
        <f>IF($D1976="",0,IF($E1976="",0,IF(VLOOKUP($E1976,paramètres!$E$33:$F$44,2,FALSE)&lt;=VLOOKUP($AM$18,paramètres!$E$33:$F$44,2,FALSE),AA1976*$D1976,0)))</f>
        <v>0</v>
      </c>
      <c r="AN1976" s="154">
        <f>IF($D1976="",0,IF($E1976="",0,IF(VLOOKUP($E1976,paramètres!$E$33:$F$44,2,FALSE)&lt;=VLOOKUP($AN$18,paramètres!$E$33:$F$44,2,FALSE),AB1976*$D1976,0)))</f>
        <v>0</v>
      </c>
      <c r="AO1976" s="149" t="str">
        <f>IF(paramètres!$B$28=1,((SUM(Q1976:Z1976)/1.02)+SUM(AA1976:AB1976))*0.0303/9*COUNT(Q1976:Y1976),IF(paramètres!$B$28=2,(SUM(Q1976:AB1976))*0.0303/9*COUNT(Q1976:Y1976),"Missing Delta option"))</f>
        <v>Missing Delta option</v>
      </c>
      <c r="AP1976" s="13" t="str">
        <f>IF(paramètres!$B$28=1,(((SUM(Q1976:Z1976)/1.02)+SUM(AA1976:AB1976))+((SUM(AC1976:AL1976)/1.02)+SUM(AM1976:AO1976)))*cotpatr,IF(paramètres!$B$28=2,(SUM(Q1976:AO1976)*cotpatr),"Missing Delta Option"))</f>
        <v>Missing Delta Option</v>
      </c>
      <c r="AQ1976" s="13" t="str" cm="1">
        <f t="array" ref="AQ1976">IF(paramètres!$B$28=1,(((SUM(Q1976:Z1976)/1.02)+SUM(AA1976:AB1976))+((SUM(AC1976:AN1976)/1.02)+SUM(AM1976:AN1976)))/12*pécule,IF(paramètres!$B$28=2,SUM(Q1976:AN1976)/12*pécule,"Missing Delta Option"))</f>
        <v>Missing Delta Option</v>
      </c>
      <c r="AR1976" s="132" t="e">
        <f>IF(paramètres!$B$28=1,(((SUM(Q1976:Z1976)/1.02)+SUM(AA1976:AB1976))+((SUM(AC1976:AN1976)/1.02)+SUM(AM1976:AN1976)))+AO1976+AP1976+AQ1976,SUM(Q1976:AN1976)+AO1976+AP1976+AQ1976)</f>
        <v>#VALUE!</v>
      </c>
    </row>
    <row r="1977" spans="1:44" x14ac:dyDescent="0.25">
      <c r="A1977" s="131"/>
      <c r="B1977" s="39"/>
      <c r="C1977" s="39"/>
      <c r="D1977" s="93"/>
      <c r="E1977" s="68"/>
      <c r="F1977" s="40"/>
      <c r="G1977" s="94"/>
      <c r="H1977" s="38"/>
      <c r="I1977" s="95"/>
      <c r="J1977" s="40"/>
      <c r="K1977" s="38"/>
      <c r="L1977" s="95"/>
      <c r="M1977" s="40"/>
      <c r="N1977" s="38"/>
      <c r="O1977" s="95"/>
      <c r="P1977" s="68"/>
      <c r="Q1977" s="226"/>
      <c r="R1977" s="227"/>
      <c r="S1977" s="227"/>
      <c r="T1977" s="227"/>
      <c r="U1977" s="227"/>
      <c r="V1977" s="227"/>
      <c r="W1977" s="227"/>
      <c r="X1977" s="227"/>
      <c r="Y1977" s="227"/>
      <c r="Z1977" s="227"/>
      <c r="AA1977" s="227"/>
      <c r="AB1977" s="228"/>
      <c r="AC1977" s="149">
        <f>IF($D1977="",0,IF($E1977="",0,IF(VLOOKUP($E1977,paramètres!$E$33:$F$44,2,FALSE)&lt;=VLOOKUP($AC$18,paramètres!$E$33:$F$44,2,FALSE),Q1977*$D1977,0)))</f>
        <v>0</v>
      </c>
      <c r="AD1977" s="13">
        <f>IF($D1977="",0,IF($E1977="",0,IF(VLOOKUP($E1977,paramètres!$E$33:$F$44,2,FALSE)&lt;=VLOOKUP($AD$18,paramètres!$E$33:$F$44,2,FALSE),R1977*$D1977,0)))</f>
        <v>0</v>
      </c>
      <c r="AE1977" s="13">
        <f>IF($D1977="",0,IF($E1977="",0,IF(VLOOKUP($E1977,paramètres!$E$33:$F$44,2,FALSE)&lt;=VLOOKUP($AE$18,paramètres!$E$33:$F$44,2,FALSE),S1977*$D1977,0)))</f>
        <v>0</v>
      </c>
      <c r="AF1977" s="13">
        <f>IF($D1977="",0,IF($E1977="",0,IF(VLOOKUP($E1977,paramètres!$E$33:$F$44,2,FALSE)&lt;=VLOOKUP($AF$18,paramètres!$E$33:$F$44,2,FALSE),T1977*$D1977,0)))</f>
        <v>0</v>
      </c>
      <c r="AG1977" s="13">
        <f>IF($D1977="",0,IF($E1977="",0,IF(VLOOKUP($E1977,paramètres!$E$33:$F$44,2,FALSE)&lt;=VLOOKUP($AG$18,paramètres!$E$33:$F$44,2,FALSE),U1977*$D1977,0)))</f>
        <v>0</v>
      </c>
      <c r="AH1977" s="13">
        <f>IF($D1977="",0,IF($E1977="",0,IF(VLOOKUP($E1977,paramètres!$E$33:$F$44,2,FALSE)&lt;=VLOOKUP($AH$18,paramètres!$E$33:$F$44,2,FALSE),V1977*$D1977,0)))</f>
        <v>0</v>
      </c>
      <c r="AI1977" s="13">
        <f>IF($D1977="",0,IF($E1977="",0,IF(VLOOKUP($E1977,paramètres!$E$33:$F$44,2,FALSE)&lt;=VLOOKUP($AI$18,paramètres!$E$33:$F$44,2,FALSE),W1977*$D1977,0)))</f>
        <v>0</v>
      </c>
      <c r="AJ1977" s="13">
        <f>IF($D1977="",0,IF($E1977="",0,IF(VLOOKUP($E1977,paramètres!$E$33:$F$44,2,FALSE)&lt;=VLOOKUP($AJ$18,paramètres!$E$33:$F$44,2,FALSE),X1977*$D1977,0)))</f>
        <v>0</v>
      </c>
      <c r="AK1977" s="13">
        <f>IF($D1977="",0,IF($E1977="",0,IF(VLOOKUP($E1977,paramètres!$E$33:$F$44,2,FALSE)&lt;=VLOOKUP($AK$18,paramètres!$E$33:$F$44,2,FALSE),Y1977*$D1977,0)))</f>
        <v>0</v>
      </c>
      <c r="AL1977" s="13">
        <f>IF($D1977="",0,IF($E1977="",0,IF(VLOOKUP($E1977,paramètres!$E$33:$F$44,2,FALSE)&lt;=VLOOKUP($AL$18,paramètres!$E$33:$F$44,2,FALSE),Z1977*$D1977,0)))</f>
        <v>0</v>
      </c>
      <c r="AM1977" s="13">
        <f>IF($D1977="",0,IF($E1977="",0,IF(VLOOKUP($E1977,paramètres!$E$33:$F$44,2,FALSE)&lt;=VLOOKUP($AM$18,paramètres!$E$33:$F$44,2,FALSE),AA1977*$D1977,0)))</f>
        <v>0</v>
      </c>
      <c r="AN1977" s="154">
        <f>IF($D1977="",0,IF($E1977="",0,IF(VLOOKUP($E1977,paramètres!$E$33:$F$44,2,FALSE)&lt;=VLOOKUP($AN$18,paramètres!$E$33:$F$44,2,FALSE),AB1977*$D1977,0)))</f>
        <v>0</v>
      </c>
      <c r="AO1977" s="149" t="str">
        <f>IF(paramètres!$B$28=1,((SUM(Q1977:Z1977)/1.02)+SUM(AA1977:AB1977))*0.0303/9*COUNT(Q1977:Y1977),IF(paramètres!$B$28=2,(SUM(Q1977:AB1977))*0.0303/9*COUNT(Q1977:Y1977),"Missing Delta option"))</f>
        <v>Missing Delta option</v>
      </c>
      <c r="AP1977" s="13" t="str">
        <f>IF(paramètres!$B$28=1,(((SUM(Q1977:Z1977)/1.02)+SUM(AA1977:AB1977))+((SUM(AC1977:AL1977)/1.02)+SUM(AM1977:AO1977)))*cotpatr,IF(paramètres!$B$28=2,(SUM(Q1977:AO1977)*cotpatr),"Missing Delta Option"))</f>
        <v>Missing Delta Option</v>
      </c>
      <c r="AQ1977" s="13" t="str" cm="1">
        <f t="array" ref="AQ1977">IF(paramètres!$B$28=1,(((SUM(Q1977:Z1977)/1.02)+SUM(AA1977:AB1977))+((SUM(AC1977:AN1977)/1.02)+SUM(AM1977:AN1977)))/12*pécule,IF(paramètres!$B$28=2,SUM(Q1977:AN1977)/12*pécule,"Missing Delta Option"))</f>
        <v>Missing Delta Option</v>
      </c>
      <c r="AR1977" s="132" t="e">
        <f>IF(paramètres!$B$28=1,(((SUM(Q1977:Z1977)/1.02)+SUM(AA1977:AB1977))+((SUM(AC1977:AN1977)/1.02)+SUM(AM1977:AN1977)))+AO1977+AP1977+AQ1977,SUM(Q1977:AN1977)+AO1977+AP1977+AQ1977)</f>
        <v>#VALUE!</v>
      </c>
    </row>
    <row r="1978" spans="1:44" x14ac:dyDescent="0.25">
      <c r="A1978" s="131"/>
      <c r="B1978" s="39"/>
      <c r="C1978" s="39"/>
      <c r="D1978" s="93"/>
      <c r="E1978" s="68"/>
      <c r="F1978" s="40"/>
      <c r="G1978" s="94"/>
      <c r="H1978" s="38"/>
      <c r="I1978" s="95"/>
      <c r="J1978" s="40"/>
      <c r="K1978" s="38"/>
      <c r="L1978" s="95"/>
      <c r="M1978" s="40"/>
      <c r="N1978" s="38"/>
      <c r="O1978" s="95"/>
      <c r="P1978" s="68"/>
      <c r="Q1978" s="226"/>
      <c r="R1978" s="227"/>
      <c r="S1978" s="227"/>
      <c r="T1978" s="227"/>
      <c r="U1978" s="227"/>
      <c r="V1978" s="227"/>
      <c r="W1978" s="227"/>
      <c r="X1978" s="227"/>
      <c r="Y1978" s="227"/>
      <c r="Z1978" s="227"/>
      <c r="AA1978" s="227"/>
      <c r="AB1978" s="228"/>
      <c r="AC1978" s="149">
        <f>IF($D1978="",0,IF($E1978="",0,IF(VLOOKUP($E1978,paramètres!$E$33:$F$44,2,FALSE)&lt;=VLOOKUP($AC$18,paramètres!$E$33:$F$44,2,FALSE),Q1978*$D1978,0)))</f>
        <v>0</v>
      </c>
      <c r="AD1978" s="13">
        <f>IF($D1978="",0,IF($E1978="",0,IF(VLOOKUP($E1978,paramètres!$E$33:$F$44,2,FALSE)&lt;=VLOOKUP($AD$18,paramètres!$E$33:$F$44,2,FALSE),R1978*$D1978,0)))</f>
        <v>0</v>
      </c>
      <c r="AE1978" s="13">
        <f>IF($D1978="",0,IF($E1978="",0,IF(VLOOKUP($E1978,paramètres!$E$33:$F$44,2,FALSE)&lt;=VLOOKUP($AE$18,paramètres!$E$33:$F$44,2,FALSE),S1978*$D1978,0)))</f>
        <v>0</v>
      </c>
      <c r="AF1978" s="13">
        <f>IF($D1978="",0,IF($E1978="",0,IF(VLOOKUP($E1978,paramètres!$E$33:$F$44,2,FALSE)&lt;=VLOOKUP($AF$18,paramètres!$E$33:$F$44,2,FALSE),T1978*$D1978,0)))</f>
        <v>0</v>
      </c>
      <c r="AG1978" s="13">
        <f>IF($D1978="",0,IF($E1978="",0,IF(VLOOKUP($E1978,paramètres!$E$33:$F$44,2,FALSE)&lt;=VLOOKUP($AG$18,paramètres!$E$33:$F$44,2,FALSE),U1978*$D1978,0)))</f>
        <v>0</v>
      </c>
      <c r="AH1978" s="13">
        <f>IF($D1978="",0,IF($E1978="",0,IF(VLOOKUP($E1978,paramètres!$E$33:$F$44,2,FALSE)&lt;=VLOOKUP($AH$18,paramètres!$E$33:$F$44,2,FALSE),V1978*$D1978,0)))</f>
        <v>0</v>
      </c>
      <c r="AI1978" s="13">
        <f>IF($D1978="",0,IF($E1978="",0,IF(VLOOKUP($E1978,paramètres!$E$33:$F$44,2,FALSE)&lt;=VLOOKUP($AI$18,paramètres!$E$33:$F$44,2,FALSE),W1978*$D1978,0)))</f>
        <v>0</v>
      </c>
      <c r="AJ1978" s="13">
        <f>IF($D1978="",0,IF($E1978="",0,IF(VLOOKUP($E1978,paramètres!$E$33:$F$44,2,FALSE)&lt;=VLOOKUP($AJ$18,paramètres!$E$33:$F$44,2,FALSE),X1978*$D1978,0)))</f>
        <v>0</v>
      </c>
      <c r="AK1978" s="13">
        <f>IF($D1978="",0,IF($E1978="",0,IF(VLOOKUP($E1978,paramètres!$E$33:$F$44,2,FALSE)&lt;=VLOOKUP($AK$18,paramètres!$E$33:$F$44,2,FALSE),Y1978*$D1978,0)))</f>
        <v>0</v>
      </c>
      <c r="AL1978" s="13">
        <f>IF($D1978="",0,IF($E1978="",0,IF(VLOOKUP($E1978,paramètres!$E$33:$F$44,2,FALSE)&lt;=VLOOKUP($AL$18,paramètres!$E$33:$F$44,2,FALSE),Z1978*$D1978,0)))</f>
        <v>0</v>
      </c>
      <c r="AM1978" s="13">
        <f>IF($D1978="",0,IF($E1978="",0,IF(VLOOKUP($E1978,paramètres!$E$33:$F$44,2,FALSE)&lt;=VLOOKUP($AM$18,paramètres!$E$33:$F$44,2,FALSE),AA1978*$D1978,0)))</f>
        <v>0</v>
      </c>
      <c r="AN1978" s="154">
        <f>IF($D1978="",0,IF($E1978="",0,IF(VLOOKUP($E1978,paramètres!$E$33:$F$44,2,FALSE)&lt;=VLOOKUP($AN$18,paramètres!$E$33:$F$44,2,FALSE),AB1978*$D1978,0)))</f>
        <v>0</v>
      </c>
      <c r="AO1978" s="149" t="str">
        <f>IF(paramètres!$B$28=1,((SUM(Q1978:Z1978)/1.02)+SUM(AA1978:AB1978))*0.0303/9*COUNT(Q1978:Y1978),IF(paramètres!$B$28=2,(SUM(Q1978:AB1978))*0.0303/9*COUNT(Q1978:Y1978),"Missing Delta option"))</f>
        <v>Missing Delta option</v>
      </c>
      <c r="AP1978" s="13" t="str">
        <f>IF(paramètres!$B$28=1,(((SUM(Q1978:Z1978)/1.02)+SUM(AA1978:AB1978))+((SUM(AC1978:AL1978)/1.02)+SUM(AM1978:AO1978)))*cotpatr,IF(paramètres!$B$28=2,(SUM(Q1978:AO1978)*cotpatr),"Missing Delta Option"))</f>
        <v>Missing Delta Option</v>
      </c>
      <c r="AQ1978" s="13" t="str" cm="1">
        <f t="array" ref="AQ1978">IF(paramètres!$B$28=1,(((SUM(Q1978:Z1978)/1.02)+SUM(AA1978:AB1978))+((SUM(AC1978:AN1978)/1.02)+SUM(AM1978:AN1978)))/12*pécule,IF(paramètres!$B$28=2,SUM(Q1978:AN1978)/12*pécule,"Missing Delta Option"))</f>
        <v>Missing Delta Option</v>
      </c>
      <c r="AR1978" s="132" t="e">
        <f>IF(paramètres!$B$28=1,(((SUM(Q1978:Z1978)/1.02)+SUM(AA1978:AB1978))+((SUM(AC1978:AN1978)/1.02)+SUM(AM1978:AN1978)))+AO1978+AP1978+AQ1978,SUM(Q1978:AN1978)+AO1978+AP1978+AQ1978)</f>
        <v>#VALUE!</v>
      </c>
    </row>
    <row r="1979" spans="1:44" x14ac:dyDescent="0.25">
      <c r="A1979" s="131"/>
      <c r="B1979" s="39"/>
      <c r="C1979" s="39"/>
      <c r="D1979" s="93"/>
      <c r="E1979" s="68"/>
      <c r="F1979" s="40"/>
      <c r="G1979" s="94"/>
      <c r="H1979" s="38"/>
      <c r="I1979" s="95"/>
      <c r="J1979" s="40"/>
      <c r="K1979" s="38"/>
      <c r="L1979" s="95"/>
      <c r="M1979" s="40"/>
      <c r="N1979" s="38"/>
      <c r="O1979" s="95"/>
      <c r="P1979" s="68"/>
      <c r="Q1979" s="226"/>
      <c r="R1979" s="227"/>
      <c r="S1979" s="227"/>
      <c r="T1979" s="227"/>
      <c r="U1979" s="227"/>
      <c r="V1979" s="227"/>
      <c r="W1979" s="227"/>
      <c r="X1979" s="227"/>
      <c r="Y1979" s="227"/>
      <c r="Z1979" s="227"/>
      <c r="AA1979" s="227"/>
      <c r="AB1979" s="228"/>
      <c r="AC1979" s="149">
        <f>IF($D1979="",0,IF($E1979="",0,IF(VLOOKUP($E1979,paramètres!$E$33:$F$44,2,FALSE)&lt;=VLOOKUP($AC$18,paramètres!$E$33:$F$44,2,FALSE),Q1979*$D1979,0)))</f>
        <v>0</v>
      </c>
      <c r="AD1979" s="13">
        <f>IF($D1979="",0,IF($E1979="",0,IF(VLOOKUP($E1979,paramètres!$E$33:$F$44,2,FALSE)&lt;=VLOOKUP($AD$18,paramètres!$E$33:$F$44,2,FALSE),R1979*$D1979,0)))</f>
        <v>0</v>
      </c>
      <c r="AE1979" s="13">
        <f>IF($D1979="",0,IF($E1979="",0,IF(VLOOKUP($E1979,paramètres!$E$33:$F$44,2,FALSE)&lt;=VLOOKUP($AE$18,paramètres!$E$33:$F$44,2,FALSE),S1979*$D1979,0)))</f>
        <v>0</v>
      </c>
      <c r="AF1979" s="13">
        <f>IF($D1979="",0,IF($E1979="",0,IF(VLOOKUP($E1979,paramètres!$E$33:$F$44,2,FALSE)&lt;=VLOOKUP($AF$18,paramètres!$E$33:$F$44,2,FALSE),T1979*$D1979,0)))</f>
        <v>0</v>
      </c>
      <c r="AG1979" s="13">
        <f>IF($D1979="",0,IF($E1979="",0,IF(VLOOKUP($E1979,paramètres!$E$33:$F$44,2,FALSE)&lt;=VLOOKUP($AG$18,paramètres!$E$33:$F$44,2,FALSE),U1979*$D1979,0)))</f>
        <v>0</v>
      </c>
      <c r="AH1979" s="13">
        <f>IF($D1979="",0,IF($E1979="",0,IF(VLOOKUP($E1979,paramètres!$E$33:$F$44,2,FALSE)&lt;=VLOOKUP($AH$18,paramètres!$E$33:$F$44,2,FALSE),V1979*$D1979,0)))</f>
        <v>0</v>
      </c>
      <c r="AI1979" s="13">
        <f>IF($D1979="",0,IF($E1979="",0,IF(VLOOKUP($E1979,paramètres!$E$33:$F$44,2,FALSE)&lt;=VLOOKUP($AI$18,paramètres!$E$33:$F$44,2,FALSE),W1979*$D1979,0)))</f>
        <v>0</v>
      </c>
      <c r="AJ1979" s="13">
        <f>IF($D1979="",0,IF($E1979="",0,IF(VLOOKUP($E1979,paramètres!$E$33:$F$44,2,FALSE)&lt;=VLOOKUP($AJ$18,paramètres!$E$33:$F$44,2,FALSE),X1979*$D1979,0)))</f>
        <v>0</v>
      </c>
      <c r="AK1979" s="13">
        <f>IF($D1979="",0,IF($E1979="",0,IF(VLOOKUP($E1979,paramètres!$E$33:$F$44,2,FALSE)&lt;=VLOOKUP($AK$18,paramètres!$E$33:$F$44,2,FALSE),Y1979*$D1979,0)))</f>
        <v>0</v>
      </c>
      <c r="AL1979" s="13">
        <f>IF($D1979="",0,IF($E1979="",0,IF(VLOOKUP($E1979,paramètres!$E$33:$F$44,2,FALSE)&lt;=VLOOKUP($AL$18,paramètres!$E$33:$F$44,2,FALSE),Z1979*$D1979,0)))</f>
        <v>0</v>
      </c>
      <c r="AM1979" s="13">
        <f>IF($D1979="",0,IF($E1979="",0,IF(VLOOKUP($E1979,paramètres!$E$33:$F$44,2,FALSE)&lt;=VLOOKUP($AM$18,paramètres!$E$33:$F$44,2,FALSE),AA1979*$D1979,0)))</f>
        <v>0</v>
      </c>
      <c r="AN1979" s="154">
        <f>IF($D1979="",0,IF($E1979="",0,IF(VLOOKUP($E1979,paramètres!$E$33:$F$44,2,FALSE)&lt;=VLOOKUP($AN$18,paramètres!$E$33:$F$44,2,FALSE),AB1979*$D1979,0)))</f>
        <v>0</v>
      </c>
      <c r="AO1979" s="149" t="str">
        <f>IF(paramètres!$B$28=1,((SUM(Q1979:Z1979)/1.02)+SUM(AA1979:AB1979))*0.0303/9*COUNT(Q1979:Y1979),IF(paramètres!$B$28=2,(SUM(Q1979:AB1979))*0.0303/9*COUNT(Q1979:Y1979),"Missing Delta option"))</f>
        <v>Missing Delta option</v>
      </c>
      <c r="AP1979" s="13" t="str">
        <f>IF(paramètres!$B$28=1,(((SUM(Q1979:Z1979)/1.02)+SUM(AA1979:AB1979))+((SUM(AC1979:AL1979)/1.02)+SUM(AM1979:AO1979)))*cotpatr,IF(paramètres!$B$28=2,(SUM(Q1979:AO1979)*cotpatr),"Missing Delta Option"))</f>
        <v>Missing Delta Option</v>
      </c>
      <c r="AQ1979" s="13" t="str" cm="1">
        <f t="array" ref="AQ1979">IF(paramètres!$B$28=1,(((SUM(Q1979:Z1979)/1.02)+SUM(AA1979:AB1979))+((SUM(AC1979:AN1979)/1.02)+SUM(AM1979:AN1979)))/12*pécule,IF(paramètres!$B$28=2,SUM(Q1979:AN1979)/12*pécule,"Missing Delta Option"))</f>
        <v>Missing Delta Option</v>
      </c>
      <c r="AR1979" s="132" t="e">
        <f>IF(paramètres!$B$28=1,(((SUM(Q1979:Z1979)/1.02)+SUM(AA1979:AB1979))+((SUM(AC1979:AN1979)/1.02)+SUM(AM1979:AN1979)))+AO1979+AP1979+AQ1979,SUM(Q1979:AN1979)+AO1979+AP1979+AQ1979)</f>
        <v>#VALUE!</v>
      </c>
    </row>
    <row r="1980" spans="1:44" x14ac:dyDescent="0.25">
      <c r="A1980" s="131"/>
      <c r="B1980" s="39"/>
      <c r="C1980" s="39"/>
      <c r="D1980" s="93"/>
      <c r="E1980" s="68"/>
      <c r="F1980" s="40"/>
      <c r="G1980" s="94"/>
      <c r="H1980" s="38"/>
      <c r="I1980" s="95"/>
      <c r="J1980" s="40"/>
      <c r="K1980" s="38"/>
      <c r="L1980" s="95"/>
      <c r="M1980" s="40"/>
      <c r="N1980" s="38"/>
      <c r="O1980" s="95"/>
      <c r="P1980" s="68"/>
      <c r="Q1980" s="226"/>
      <c r="R1980" s="227"/>
      <c r="S1980" s="227"/>
      <c r="T1980" s="227"/>
      <c r="U1980" s="227"/>
      <c r="V1980" s="227"/>
      <c r="W1980" s="227"/>
      <c r="X1980" s="227"/>
      <c r="Y1980" s="227"/>
      <c r="Z1980" s="227"/>
      <c r="AA1980" s="227"/>
      <c r="AB1980" s="228"/>
      <c r="AC1980" s="149">
        <f>IF($D1980="",0,IF($E1980="",0,IF(VLOOKUP($E1980,paramètres!$E$33:$F$44,2,FALSE)&lt;=VLOOKUP($AC$18,paramètres!$E$33:$F$44,2,FALSE),Q1980*$D1980,0)))</f>
        <v>0</v>
      </c>
      <c r="AD1980" s="13">
        <f>IF($D1980="",0,IF($E1980="",0,IF(VLOOKUP($E1980,paramètres!$E$33:$F$44,2,FALSE)&lt;=VLOOKUP($AD$18,paramètres!$E$33:$F$44,2,FALSE),R1980*$D1980,0)))</f>
        <v>0</v>
      </c>
      <c r="AE1980" s="13">
        <f>IF($D1980="",0,IF($E1980="",0,IF(VLOOKUP($E1980,paramètres!$E$33:$F$44,2,FALSE)&lt;=VLOOKUP($AE$18,paramètres!$E$33:$F$44,2,FALSE),S1980*$D1980,0)))</f>
        <v>0</v>
      </c>
      <c r="AF1980" s="13">
        <f>IF($D1980="",0,IF($E1980="",0,IF(VLOOKUP($E1980,paramètres!$E$33:$F$44,2,FALSE)&lt;=VLOOKUP($AF$18,paramètres!$E$33:$F$44,2,FALSE),T1980*$D1980,0)))</f>
        <v>0</v>
      </c>
      <c r="AG1980" s="13">
        <f>IF($D1980="",0,IF($E1980="",0,IF(VLOOKUP($E1980,paramètres!$E$33:$F$44,2,FALSE)&lt;=VLOOKUP($AG$18,paramètres!$E$33:$F$44,2,FALSE),U1980*$D1980,0)))</f>
        <v>0</v>
      </c>
      <c r="AH1980" s="13">
        <f>IF($D1980="",0,IF($E1980="",0,IF(VLOOKUP($E1980,paramètres!$E$33:$F$44,2,FALSE)&lt;=VLOOKUP($AH$18,paramètres!$E$33:$F$44,2,FALSE),V1980*$D1980,0)))</f>
        <v>0</v>
      </c>
      <c r="AI1980" s="13">
        <f>IF($D1980="",0,IF($E1980="",0,IF(VLOOKUP($E1980,paramètres!$E$33:$F$44,2,FALSE)&lt;=VLOOKUP($AI$18,paramètres!$E$33:$F$44,2,FALSE),W1980*$D1980,0)))</f>
        <v>0</v>
      </c>
      <c r="AJ1980" s="13">
        <f>IF($D1980="",0,IF($E1980="",0,IF(VLOOKUP($E1980,paramètres!$E$33:$F$44,2,FALSE)&lt;=VLOOKUP($AJ$18,paramètres!$E$33:$F$44,2,FALSE),X1980*$D1980,0)))</f>
        <v>0</v>
      </c>
      <c r="AK1980" s="13">
        <f>IF($D1980="",0,IF($E1980="",0,IF(VLOOKUP($E1980,paramètres!$E$33:$F$44,2,FALSE)&lt;=VLOOKUP($AK$18,paramètres!$E$33:$F$44,2,FALSE),Y1980*$D1980,0)))</f>
        <v>0</v>
      </c>
      <c r="AL1980" s="13">
        <f>IF($D1980="",0,IF($E1980="",0,IF(VLOOKUP($E1980,paramètres!$E$33:$F$44,2,FALSE)&lt;=VLOOKUP($AL$18,paramètres!$E$33:$F$44,2,FALSE),Z1980*$D1980,0)))</f>
        <v>0</v>
      </c>
      <c r="AM1980" s="13">
        <f>IF($D1980="",0,IF($E1980="",0,IF(VLOOKUP($E1980,paramètres!$E$33:$F$44,2,FALSE)&lt;=VLOOKUP($AM$18,paramètres!$E$33:$F$44,2,FALSE),AA1980*$D1980,0)))</f>
        <v>0</v>
      </c>
      <c r="AN1980" s="154">
        <f>IF($D1980="",0,IF($E1980="",0,IF(VLOOKUP($E1980,paramètres!$E$33:$F$44,2,FALSE)&lt;=VLOOKUP($AN$18,paramètres!$E$33:$F$44,2,FALSE),AB1980*$D1980,0)))</f>
        <v>0</v>
      </c>
      <c r="AO1980" s="149" t="str">
        <f>IF(paramètres!$B$28=1,((SUM(Q1980:Z1980)/1.02)+SUM(AA1980:AB1980))*0.0303/9*COUNT(Q1980:Y1980),IF(paramètres!$B$28=2,(SUM(Q1980:AB1980))*0.0303/9*COUNT(Q1980:Y1980),"Missing Delta option"))</f>
        <v>Missing Delta option</v>
      </c>
      <c r="AP1980" s="13" t="str">
        <f>IF(paramètres!$B$28=1,(((SUM(Q1980:Z1980)/1.02)+SUM(AA1980:AB1980))+((SUM(AC1980:AL1980)/1.02)+SUM(AM1980:AO1980)))*cotpatr,IF(paramètres!$B$28=2,(SUM(Q1980:AO1980)*cotpatr),"Missing Delta Option"))</f>
        <v>Missing Delta Option</v>
      </c>
      <c r="AQ1980" s="13" t="str" cm="1">
        <f t="array" ref="AQ1980">IF(paramètres!$B$28=1,(((SUM(Q1980:Z1980)/1.02)+SUM(AA1980:AB1980))+((SUM(AC1980:AN1980)/1.02)+SUM(AM1980:AN1980)))/12*pécule,IF(paramètres!$B$28=2,SUM(Q1980:AN1980)/12*pécule,"Missing Delta Option"))</f>
        <v>Missing Delta Option</v>
      </c>
      <c r="AR1980" s="132" t="e">
        <f>IF(paramètres!$B$28=1,(((SUM(Q1980:Z1980)/1.02)+SUM(AA1980:AB1980))+((SUM(AC1980:AN1980)/1.02)+SUM(AM1980:AN1980)))+AO1980+AP1980+AQ1980,SUM(Q1980:AN1980)+AO1980+AP1980+AQ1980)</f>
        <v>#VALUE!</v>
      </c>
    </row>
    <row r="1981" spans="1:44" x14ac:dyDescent="0.25">
      <c r="A1981" s="131"/>
      <c r="B1981" s="39"/>
      <c r="C1981" s="39"/>
      <c r="D1981" s="93"/>
      <c r="E1981" s="68"/>
      <c r="F1981" s="40"/>
      <c r="G1981" s="94"/>
      <c r="H1981" s="38"/>
      <c r="I1981" s="95"/>
      <c r="J1981" s="40"/>
      <c r="K1981" s="38"/>
      <c r="L1981" s="95"/>
      <c r="M1981" s="40"/>
      <c r="N1981" s="38"/>
      <c r="O1981" s="95"/>
      <c r="P1981" s="68"/>
      <c r="Q1981" s="226"/>
      <c r="R1981" s="227"/>
      <c r="S1981" s="227"/>
      <c r="T1981" s="227"/>
      <c r="U1981" s="227"/>
      <c r="V1981" s="227"/>
      <c r="W1981" s="227"/>
      <c r="X1981" s="227"/>
      <c r="Y1981" s="227"/>
      <c r="Z1981" s="227"/>
      <c r="AA1981" s="227"/>
      <c r="AB1981" s="228"/>
      <c r="AC1981" s="149">
        <f>IF($D1981="",0,IF($E1981="",0,IF(VLOOKUP($E1981,paramètres!$E$33:$F$44,2,FALSE)&lt;=VLOOKUP($AC$18,paramètres!$E$33:$F$44,2,FALSE),Q1981*$D1981,0)))</f>
        <v>0</v>
      </c>
      <c r="AD1981" s="13">
        <f>IF($D1981="",0,IF($E1981="",0,IF(VLOOKUP($E1981,paramètres!$E$33:$F$44,2,FALSE)&lt;=VLOOKUP($AD$18,paramètres!$E$33:$F$44,2,FALSE),R1981*$D1981,0)))</f>
        <v>0</v>
      </c>
      <c r="AE1981" s="13">
        <f>IF($D1981="",0,IF($E1981="",0,IF(VLOOKUP($E1981,paramètres!$E$33:$F$44,2,FALSE)&lt;=VLOOKUP($AE$18,paramètres!$E$33:$F$44,2,FALSE),S1981*$D1981,0)))</f>
        <v>0</v>
      </c>
      <c r="AF1981" s="13">
        <f>IF($D1981="",0,IF($E1981="",0,IF(VLOOKUP($E1981,paramètres!$E$33:$F$44,2,FALSE)&lt;=VLOOKUP($AF$18,paramètres!$E$33:$F$44,2,FALSE),T1981*$D1981,0)))</f>
        <v>0</v>
      </c>
      <c r="AG1981" s="13">
        <f>IF($D1981="",0,IF($E1981="",0,IF(VLOOKUP($E1981,paramètres!$E$33:$F$44,2,FALSE)&lt;=VLOOKUP($AG$18,paramètres!$E$33:$F$44,2,FALSE),U1981*$D1981,0)))</f>
        <v>0</v>
      </c>
      <c r="AH1981" s="13">
        <f>IF($D1981="",0,IF($E1981="",0,IF(VLOOKUP($E1981,paramètres!$E$33:$F$44,2,FALSE)&lt;=VLOOKUP($AH$18,paramètres!$E$33:$F$44,2,FALSE),V1981*$D1981,0)))</f>
        <v>0</v>
      </c>
      <c r="AI1981" s="13">
        <f>IF($D1981="",0,IF($E1981="",0,IF(VLOOKUP($E1981,paramètres!$E$33:$F$44,2,FALSE)&lt;=VLOOKUP($AI$18,paramètres!$E$33:$F$44,2,FALSE),W1981*$D1981,0)))</f>
        <v>0</v>
      </c>
      <c r="AJ1981" s="13">
        <f>IF($D1981="",0,IF($E1981="",0,IF(VLOOKUP($E1981,paramètres!$E$33:$F$44,2,FALSE)&lt;=VLOOKUP($AJ$18,paramètres!$E$33:$F$44,2,FALSE),X1981*$D1981,0)))</f>
        <v>0</v>
      </c>
      <c r="AK1981" s="13">
        <f>IF($D1981="",0,IF($E1981="",0,IF(VLOOKUP($E1981,paramètres!$E$33:$F$44,2,FALSE)&lt;=VLOOKUP($AK$18,paramètres!$E$33:$F$44,2,FALSE),Y1981*$D1981,0)))</f>
        <v>0</v>
      </c>
      <c r="AL1981" s="13">
        <f>IF($D1981="",0,IF($E1981="",0,IF(VLOOKUP($E1981,paramètres!$E$33:$F$44,2,FALSE)&lt;=VLOOKUP($AL$18,paramètres!$E$33:$F$44,2,FALSE),Z1981*$D1981,0)))</f>
        <v>0</v>
      </c>
      <c r="AM1981" s="13">
        <f>IF($D1981="",0,IF($E1981="",0,IF(VLOOKUP($E1981,paramètres!$E$33:$F$44,2,FALSE)&lt;=VLOOKUP($AM$18,paramètres!$E$33:$F$44,2,FALSE),AA1981*$D1981,0)))</f>
        <v>0</v>
      </c>
      <c r="AN1981" s="154">
        <f>IF($D1981="",0,IF($E1981="",0,IF(VLOOKUP($E1981,paramètres!$E$33:$F$44,2,FALSE)&lt;=VLOOKUP($AN$18,paramètres!$E$33:$F$44,2,FALSE),AB1981*$D1981,0)))</f>
        <v>0</v>
      </c>
      <c r="AO1981" s="149" t="str">
        <f>IF(paramètres!$B$28=1,((SUM(Q1981:Z1981)/1.02)+SUM(AA1981:AB1981))*0.0303/9*COUNT(Q1981:Y1981),IF(paramètres!$B$28=2,(SUM(Q1981:AB1981))*0.0303/9*COUNT(Q1981:Y1981),"Missing Delta option"))</f>
        <v>Missing Delta option</v>
      </c>
      <c r="AP1981" s="13" t="str">
        <f>IF(paramètres!$B$28=1,(((SUM(Q1981:Z1981)/1.02)+SUM(AA1981:AB1981))+((SUM(AC1981:AL1981)/1.02)+SUM(AM1981:AO1981)))*cotpatr,IF(paramètres!$B$28=2,(SUM(Q1981:AO1981)*cotpatr),"Missing Delta Option"))</f>
        <v>Missing Delta Option</v>
      </c>
      <c r="AQ1981" s="13" t="str" cm="1">
        <f t="array" ref="AQ1981">IF(paramètres!$B$28=1,(((SUM(Q1981:Z1981)/1.02)+SUM(AA1981:AB1981))+((SUM(AC1981:AN1981)/1.02)+SUM(AM1981:AN1981)))/12*pécule,IF(paramètres!$B$28=2,SUM(Q1981:AN1981)/12*pécule,"Missing Delta Option"))</f>
        <v>Missing Delta Option</v>
      </c>
      <c r="AR1981" s="132" t="e">
        <f>IF(paramètres!$B$28=1,(((SUM(Q1981:Z1981)/1.02)+SUM(AA1981:AB1981))+((SUM(AC1981:AN1981)/1.02)+SUM(AM1981:AN1981)))+AO1981+AP1981+AQ1981,SUM(Q1981:AN1981)+AO1981+AP1981+AQ1981)</f>
        <v>#VALUE!</v>
      </c>
    </row>
    <row r="1982" spans="1:44" x14ac:dyDescent="0.25">
      <c r="A1982" s="131"/>
      <c r="B1982" s="39"/>
      <c r="C1982" s="39"/>
      <c r="D1982" s="93"/>
      <c r="E1982" s="68"/>
      <c r="F1982" s="40"/>
      <c r="G1982" s="94"/>
      <c r="H1982" s="38"/>
      <c r="I1982" s="95"/>
      <c r="J1982" s="40"/>
      <c r="K1982" s="38"/>
      <c r="L1982" s="95"/>
      <c r="M1982" s="40"/>
      <c r="N1982" s="38"/>
      <c r="O1982" s="95"/>
      <c r="P1982" s="68"/>
      <c r="Q1982" s="226"/>
      <c r="R1982" s="227"/>
      <c r="S1982" s="227"/>
      <c r="T1982" s="227"/>
      <c r="U1982" s="227"/>
      <c r="V1982" s="227"/>
      <c r="W1982" s="227"/>
      <c r="X1982" s="227"/>
      <c r="Y1982" s="227"/>
      <c r="Z1982" s="227"/>
      <c r="AA1982" s="227"/>
      <c r="AB1982" s="228"/>
      <c r="AC1982" s="149">
        <f>IF($D1982="",0,IF($E1982="",0,IF(VLOOKUP($E1982,paramètres!$E$33:$F$44,2,FALSE)&lt;=VLOOKUP($AC$18,paramètres!$E$33:$F$44,2,FALSE),Q1982*$D1982,0)))</f>
        <v>0</v>
      </c>
      <c r="AD1982" s="13">
        <f>IF($D1982="",0,IF($E1982="",0,IF(VLOOKUP($E1982,paramètres!$E$33:$F$44,2,FALSE)&lt;=VLOOKUP($AD$18,paramètres!$E$33:$F$44,2,FALSE),R1982*$D1982,0)))</f>
        <v>0</v>
      </c>
      <c r="AE1982" s="13">
        <f>IF($D1982="",0,IF($E1982="",0,IF(VLOOKUP($E1982,paramètres!$E$33:$F$44,2,FALSE)&lt;=VLOOKUP($AE$18,paramètres!$E$33:$F$44,2,FALSE),S1982*$D1982,0)))</f>
        <v>0</v>
      </c>
      <c r="AF1982" s="13">
        <f>IF($D1982="",0,IF($E1982="",0,IF(VLOOKUP($E1982,paramètres!$E$33:$F$44,2,FALSE)&lt;=VLOOKUP($AF$18,paramètres!$E$33:$F$44,2,FALSE),T1982*$D1982,0)))</f>
        <v>0</v>
      </c>
      <c r="AG1982" s="13">
        <f>IF($D1982="",0,IF($E1982="",0,IF(VLOOKUP($E1982,paramètres!$E$33:$F$44,2,FALSE)&lt;=VLOOKUP($AG$18,paramètres!$E$33:$F$44,2,FALSE),U1982*$D1982,0)))</f>
        <v>0</v>
      </c>
      <c r="AH1982" s="13">
        <f>IF($D1982="",0,IF($E1982="",0,IF(VLOOKUP($E1982,paramètres!$E$33:$F$44,2,FALSE)&lt;=VLOOKUP($AH$18,paramètres!$E$33:$F$44,2,FALSE),V1982*$D1982,0)))</f>
        <v>0</v>
      </c>
      <c r="AI1982" s="13">
        <f>IF($D1982="",0,IF($E1982="",0,IF(VLOOKUP($E1982,paramètres!$E$33:$F$44,2,FALSE)&lt;=VLOOKUP($AI$18,paramètres!$E$33:$F$44,2,FALSE),W1982*$D1982,0)))</f>
        <v>0</v>
      </c>
      <c r="AJ1982" s="13">
        <f>IF($D1982="",0,IF($E1982="",0,IF(VLOOKUP($E1982,paramètres!$E$33:$F$44,2,FALSE)&lt;=VLOOKUP($AJ$18,paramètres!$E$33:$F$44,2,FALSE),X1982*$D1982,0)))</f>
        <v>0</v>
      </c>
      <c r="AK1982" s="13">
        <f>IF($D1982="",0,IF($E1982="",0,IF(VLOOKUP($E1982,paramètres!$E$33:$F$44,2,FALSE)&lt;=VLOOKUP($AK$18,paramètres!$E$33:$F$44,2,FALSE),Y1982*$D1982,0)))</f>
        <v>0</v>
      </c>
      <c r="AL1982" s="13">
        <f>IF($D1982="",0,IF($E1982="",0,IF(VLOOKUP($E1982,paramètres!$E$33:$F$44,2,FALSE)&lt;=VLOOKUP($AL$18,paramètres!$E$33:$F$44,2,FALSE),Z1982*$D1982,0)))</f>
        <v>0</v>
      </c>
      <c r="AM1982" s="13">
        <f>IF($D1982="",0,IF($E1982="",0,IF(VLOOKUP($E1982,paramètres!$E$33:$F$44,2,FALSE)&lt;=VLOOKUP($AM$18,paramètres!$E$33:$F$44,2,FALSE),AA1982*$D1982,0)))</f>
        <v>0</v>
      </c>
      <c r="AN1982" s="154">
        <f>IF($D1982="",0,IF($E1982="",0,IF(VLOOKUP($E1982,paramètres!$E$33:$F$44,2,FALSE)&lt;=VLOOKUP($AN$18,paramètres!$E$33:$F$44,2,FALSE),AB1982*$D1982,0)))</f>
        <v>0</v>
      </c>
      <c r="AO1982" s="149" t="str">
        <f>IF(paramètres!$B$28=1,((SUM(Q1982:Z1982)/1.02)+SUM(AA1982:AB1982))*0.0303/9*COUNT(Q1982:Y1982),IF(paramètres!$B$28=2,(SUM(Q1982:AB1982))*0.0303/9*COUNT(Q1982:Y1982),"Missing Delta option"))</f>
        <v>Missing Delta option</v>
      </c>
      <c r="AP1982" s="13" t="str">
        <f>IF(paramètres!$B$28=1,(((SUM(Q1982:Z1982)/1.02)+SUM(AA1982:AB1982))+((SUM(AC1982:AL1982)/1.02)+SUM(AM1982:AO1982)))*cotpatr,IF(paramètres!$B$28=2,(SUM(Q1982:AO1982)*cotpatr),"Missing Delta Option"))</f>
        <v>Missing Delta Option</v>
      </c>
      <c r="AQ1982" s="13" t="str" cm="1">
        <f t="array" ref="AQ1982">IF(paramètres!$B$28=1,(((SUM(Q1982:Z1982)/1.02)+SUM(AA1982:AB1982))+((SUM(AC1982:AN1982)/1.02)+SUM(AM1982:AN1982)))/12*pécule,IF(paramètres!$B$28=2,SUM(Q1982:AN1982)/12*pécule,"Missing Delta Option"))</f>
        <v>Missing Delta Option</v>
      </c>
      <c r="AR1982" s="132" t="e">
        <f>IF(paramètres!$B$28=1,(((SUM(Q1982:Z1982)/1.02)+SUM(AA1982:AB1982))+((SUM(AC1982:AN1982)/1.02)+SUM(AM1982:AN1982)))+AO1982+AP1982+AQ1982,SUM(Q1982:AN1982)+AO1982+AP1982+AQ1982)</f>
        <v>#VALUE!</v>
      </c>
    </row>
    <row r="1983" spans="1:44" x14ac:dyDescent="0.25">
      <c r="A1983" s="131"/>
      <c r="B1983" s="39"/>
      <c r="C1983" s="39"/>
      <c r="D1983" s="93"/>
      <c r="E1983" s="68"/>
      <c r="F1983" s="40"/>
      <c r="G1983" s="94"/>
      <c r="H1983" s="38"/>
      <c r="I1983" s="95"/>
      <c r="J1983" s="40"/>
      <c r="K1983" s="38"/>
      <c r="L1983" s="95"/>
      <c r="M1983" s="40"/>
      <c r="N1983" s="38"/>
      <c r="O1983" s="95"/>
      <c r="P1983" s="68"/>
      <c r="Q1983" s="226"/>
      <c r="R1983" s="227"/>
      <c r="S1983" s="227"/>
      <c r="T1983" s="227"/>
      <c r="U1983" s="227"/>
      <c r="V1983" s="227"/>
      <c r="W1983" s="227"/>
      <c r="X1983" s="227"/>
      <c r="Y1983" s="227"/>
      <c r="Z1983" s="227"/>
      <c r="AA1983" s="227"/>
      <c r="AB1983" s="228"/>
      <c r="AC1983" s="149">
        <f>IF($D1983="",0,IF($E1983="",0,IF(VLOOKUP($E1983,paramètres!$E$33:$F$44,2,FALSE)&lt;=VLOOKUP($AC$18,paramètres!$E$33:$F$44,2,FALSE),Q1983*$D1983,0)))</f>
        <v>0</v>
      </c>
      <c r="AD1983" s="13">
        <f>IF($D1983="",0,IF($E1983="",0,IF(VLOOKUP($E1983,paramètres!$E$33:$F$44,2,FALSE)&lt;=VLOOKUP($AD$18,paramètres!$E$33:$F$44,2,FALSE),R1983*$D1983,0)))</f>
        <v>0</v>
      </c>
      <c r="AE1983" s="13">
        <f>IF($D1983="",0,IF($E1983="",0,IF(VLOOKUP($E1983,paramètres!$E$33:$F$44,2,FALSE)&lt;=VLOOKUP($AE$18,paramètres!$E$33:$F$44,2,FALSE),S1983*$D1983,0)))</f>
        <v>0</v>
      </c>
      <c r="AF1983" s="13">
        <f>IF($D1983="",0,IF($E1983="",0,IF(VLOOKUP($E1983,paramètres!$E$33:$F$44,2,FALSE)&lt;=VLOOKUP($AF$18,paramètres!$E$33:$F$44,2,FALSE),T1983*$D1983,0)))</f>
        <v>0</v>
      </c>
      <c r="AG1983" s="13">
        <f>IF($D1983="",0,IF($E1983="",0,IF(VLOOKUP($E1983,paramètres!$E$33:$F$44,2,FALSE)&lt;=VLOOKUP($AG$18,paramètres!$E$33:$F$44,2,FALSE),U1983*$D1983,0)))</f>
        <v>0</v>
      </c>
      <c r="AH1983" s="13">
        <f>IF($D1983="",0,IF($E1983="",0,IF(VLOOKUP($E1983,paramètres!$E$33:$F$44,2,FALSE)&lt;=VLOOKUP($AH$18,paramètres!$E$33:$F$44,2,FALSE),V1983*$D1983,0)))</f>
        <v>0</v>
      </c>
      <c r="AI1983" s="13">
        <f>IF($D1983="",0,IF($E1983="",0,IF(VLOOKUP($E1983,paramètres!$E$33:$F$44,2,FALSE)&lt;=VLOOKUP($AI$18,paramètres!$E$33:$F$44,2,FALSE),W1983*$D1983,0)))</f>
        <v>0</v>
      </c>
      <c r="AJ1983" s="13">
        <f>IF($D1983="",0,IF($E1983="",0,IF(VLOOKUP($E1983,paramètres!$E$33:$F$44,2,FALSE)&lt;=VLOOKUP($AJ$18,paramètres!$E$33:$F$44,2,FALSE),X1983*$D1983,0)))</f>
        <v>0</v>
      </c>
      <c r="AK1983" s="13">
        <f>IF($D1983="",0,IF($E1983="",0,IF(VLOOKUP($E1983,paramètres!$E$33:$F$44,2,FALSE)&lt;=VLOOKUP($AK$18,paramètres!$E$33:$F$44,2,FALSE),Y1983*$D1983,0)))</f>
        <v>0</v>
      </c>
      <c r="AL1983" s="13">
        <f>IF($D1983="",0,IF($E1983="",0,IF(VLOOKUP($E1983,paramètres!$E$33:$F$44,2,FALSE)&lt;=VLOOKUP($AL$18,paramètres!$E$33:$F$44,2,FALSE),Z1983*$D1983,0)))</f>
        <v>0</v>
      </c>
      <c r="AM1983" s="13">
        <f>IF($D1983="",0,IF($E1983="",0,IF(VLOOKUP($E1983,paramètres!$E$33:$F$44,2,FALSE)&lt;=VLOOKUP($AM$18,paramètres!$E$33:$F$44,2,FALSE),AA1983*$D1983,0)))</f>
        <v>0</v>
      </c>
      <c r="AN1983" s="154">
        <f>IF($D1983="",0,IF($E1983="",0,IF(VLOOKUP($E1983,paramètres!$E$33:$F$44,2,FALSE)&lt;=VLOOKUP($AN$18,paramètres!$E$33:$F$44,2,FALSE),AB1983*$D1983,0)))</f>
        <v>0</v>
      </c>
      <c r="AO1983" s="149" t="str">
        <f>IF(paramètres!$B$28=1,((SUM(Q1983:Z1983)/1.02)+SUM(AA1983:AB1983))*0.0303/9*COUNT(Q1983:Y1983),IF(paramètres!$B$28=2,(SUM(Q1983:AB1983))*0.0303/9*COUNT(Q1983:Y1983),"Missing Delta option"))</f>
        <v>Missing Delta option</v>
      </c>
      <c r="AP1983" s="13" t="str">
        <f>IF(paramètres!$B$28=1,(((SUM(Q1983:Z1983)/1.02)+SUM(AA1983:AB1983))+((SUM(AC1983:AL1983)/1.02)+SUM(AM1983:AO1983)))*cotpatr,IF(paramètres!$B$28=2,(SUM(Q1983:AO1983)*cotpatr),"Missing Delta Option"))</f>
        <v>Missing Delta Option</v>
      </c>
      <c r="AQ1983" s="13" t="str" cm="1">
        <f t="array" ref="AQ1983">IF(paramètres!$B$28=1,(((SUM(Q1983:Z1983)/1.02)+SUM(AA1983:AB1983))+((SUM(AC1983:AN1983)/1.02)+SUM(AM1983:AN1983)))/12*pécule,IF(paramètres!$B$28=2,SUM(Q1983:AN1983)/12*pécule,"Missing Delta Option"))</f>
        <v>Missing Delta Option</v>
      </c>
      <c r="AR1983" s="132" t="e">
        <f>IF(paramètres!$B$28=1,(((SUM(Q1983:Z1983)/1.02)+SUM(AA1983:AB1983))+((SUM(AC1983:AN1983)/1.02)+SUM(AM1983:AN1983)))+AO1983+AP1983+AQ1983,SUM(Q1983:AN1983)+AO1983+AP1983+AQ1983)</f>
        <v>#VALUE!</v>
      </c>
    </row>
    <row r="1984" spans="1:44" x14ac:dyDescent="0.25">
      <c r="A1984" s="131"/>
      <c r="B1984" s="39"/>
      <c r="C1984" s="39"/>
      <c r="D1984" s="93"/>
      <c r="E1984" s="68"/>
      <c r="F1984" s="40"/>
      <c r="G1984" s="94"/>
      <c r="H1984" s="38"/>
      <c r="I1984" s="95"/>
      <c r="J1984" s="40"/>
      <c r="K1984" s="38"/>
      <c r="L1984" s="95"/>
      <c r="M1984" s="40"/>
      <c r="N1984" s="38"/>
      <c r="O1984" s="95"/>
      <c r="P1984" s="68"/>
      <c r="Q1984" s="226"/>
      <c r="R1984" s="227"/>
      <c r="S1984" s="227"/>
      <c r="T1984" s="227"/>
      <c r="U1984" s="227"/>
      <c r="V1984" s="227"/>
      <c r="W1984" s="227"/>
      <c r="X1984" s="227"/>
      <c r="Y1984" s="227"/>
      <c r="Z1984" s="227"/>
      <c r="AA1984" s="227"/>
      <c r="AB1984" s="228"/>
      <c r="AC1984" s="149">
        <f>IF($D1984="",0,IF($E1984="",0,IF(VLOOKUP($E1984,paramètres!$E$33:$F$44,2,FALSE)&lt;=VLOOKUP($AC$18,paramètres!$E$33:$F$44,2,FALSE),Q1984*$D1984,0)))</f>
        <v>0</v>
      </c>
      <c r="AD1984" s="13">
        <f>IF($D1984="",0,IF($E1984="",0,IF(VLOOKUP($E1984,paramètres!$E$33:$F$44,2,FALSE)&lt;=VLOOKUP($AD$18,paramètres!$E$33:$F$44,2,FALSE),R1984*$D1984,0)))</f>
        <v>0</v>
      </c>
      <c r="AE1984" s="13">
        <f>IF($D1984="",0,IF($E1984="",0,IF(VLOOKUP($E1984,paramètres!$E$33:$F$44,2,FALSE)&lt;=VLOOKUP($AE$18,paramètres!$E$33:$F$44,2,FALSE),S1984*$D1984,0)))</f>
        <v>0</v>
      </c>
      <c r="AF1984" s="13">
        <f>IF($D1984="",0,IF($E1984="",0,IF(VLOOKUP($E1984,paramètres!$E$33:$F$44,2,FALSE)&lt;=VLOOKUP($AF$18,paramètres!$E$33:$F$44,2,FALSE),T1984*$D1984,0)))</f>
        <v>0</v>
      </c>
      <c r="AG1984" s="13">
        <f>IF($D1984="",0,IF($E1984="",0,IF(VLOOKUP($E1984,paramètres!$E$33:$F$44,2,FALSE)&lt;=VLOOKUP($AG$18,paramètres!$E$33:$F$44,2,FALSE),U1984*$D1984,0)))</f>
        <v>0</v>
      </c>
      <c r="AH1984" s="13">
        <f>IF($D1984="",0,IF($E1984="",0,IF(VLOOKUP($E1984,paramètres!$E$33:$F$44,2,FALSE)&lt;=VLOOKUP($AH$18,paramètres!$E$33:$F$44,2,FALSE),V1984*$D1984,0)))</f>
        <v>0</v>
      </c>
      <c r="AI1984" s="13">
        <f>IF($D1984="",0,IF($E1984="",0,IF(VLOOKUP($E1984,paramètres!$E$33:$F$44,2,FALSE)&lt;=VLOOKUP($AI$18,paramètres!$E$33:$F$44,2,FALSE),W1984*$D1984,0)))</f>
        <v>0</v>
      </c>
      <c r="AJ1984" s="13">
        <f>IF($D1984="",0,IF($E1984="",0,IF(VLOOKUP($E1984,paramètres!$E$33:$F$44,2,FALSE)&lt;=VLOOKUP($AJ$18,paramètres!$E$33:$F$44,2,FALSE),X1984*$D1984,0)))</f>
        <v>0</v>
      </c>
      <c r="AK1984" s="13">
        <f>IF($D1984="",0,IF($E1984="",0,IF(VLOOKUP($E1984,paramètres!$E$33:$F$44,2,FALSE)&lt;=VLOOKUP($AK$18,paramètres!$E$33:$F$44,2,FALSE),Y1984*$D1984,0)))</f>
        <v>0</v>
      </c>
      <c r="AL1984" s="13">
        <f>IF($D1984="",0,IF($E1984="",0,IF(VLOOKUP($E1984,paramètres!$E$33:$F$44,2,FALSE)&lt;=VLOOKUP($AL$18,paramètres!$E$33:$F$44,2,FALSE),Z1984*$D1984,0)))</f>
        <v>0</v>
      </c>
      <c r="AM1984" s="13">
        <f>IF($D1984="",0,IF($E1984="",0,IF(VLOOKUP($E1984,paramètres!$E$33:$F$44,2,FALSE)&lt;=VLOOKUP($AM$18,paramètres!$E$33:$F$44,2,FALSE),AA1984*$D1984,0)))</f>
        <v>0</v>
      </c>
      <c r="AN1984" s="154">
        <f>IF($D1984="",0,IF($E1984="",0,IF(VLOOKUP($E1984,paramètres!$E$33:$F$44,2,FALSE)&lt;=VLOOKUP($AN$18,paramètres!$E$33:$F$44,2,FALSE),AB1984*$D1984,0)))</f>
        <v>0</v>
      </c>
      <c r="AO1984" s="149" t="str">
        <f>IF(paramètres!$B$28=1,((SUM(Q1984:Z1984)/1.02)+SUM(AA1984:AB1984))*0.0303/9*COUNT(Q1984:Y1984),IF(paramètres!$B$28=2,(SUM(Q1984:AB1984))*0.0303/9*COUNT(Q1984:Y1984),"Missing Delta option"))</f>
        <v>Missing Delta option</v>
      </c>
      <c r="AP1984" s="13" t="str">
        <f>IF(paramètres!$B$28=1,(((SUM(Q1984:Z1984)/1.02)+SUM(AA1984:AB1984))+((SUM(AC1984:AL1984)/1.02)+SUM(AM1984:AO1984)))*cotpatr,IF(paramètres!$B$28=2,(SUM(Q1984:AO1984)*cotpatr),"Missing Delta Option"))</f>
        <v>Missing Delta Option</v>
      </c>
      <c r="AQ1984" s="13" t="str" cm="1">
        <f t="array" ref="AQ1984">IF(paramètres!$B$28=1,(((SUM(Q1984:Z1984)/1.02)+SUM(AA1984:AB1984))+((SUM(AC1984:AN1984)/1.02)+SUM(AM1984:AN1984)))/12*pécule,IF(paramètres!$B$28=2,SUM(Q1984:AN1984)/12*pécule,"Missing Delta Option"))</f>
        <v>Missing Delta Option</v>
      </c>
      <c r="AR1984" s="132" t="e">
        <f>IF(paramètres!$B$28=1,(((SUM(Q1984:Z1984)/1.02)+SUM(AA1984:AB1984))+((SUM(AC1984:AN1984)/1.02)+SUM(AM1984:AN1984)))+AO1984+AP1984+AQ1984,SUM(Q1984:AN1984)+AO1984+AP1984+AQ1984)</f>
        <v>#VALUE!</v>
      </c>
    </row>
    <row r="1985" spans="1:44" x14ac:dyDescent="0.25">
      <c r="A1985" s="131"/>
      <c r="B1985" s="39"/>
      <c r="C1985" s="39"/>
      <c r="D1985" s="93"/>
      <c r="E1985" s="68"/>
      <c r="F1985" s="40"/>
      <c r="G1985" s="94"/>
      <c r="H1985" s="38"/>
      <c r="I1985" s="95"/>
      <c r="J1985" s="40"/>
      <c r="K1985" s="38"/>
      <c r="L1985" s="95"/>
      <c r="M1985" s="40"/>
      <c r="N1985" s="38"/>
      <c r="O1985" s="95"/>
      <c r="P1985" s="68"/>
      <c r="Q1985" s="226"/>
      <c r="R1985" s="227"/>
      <c r="S1985" s="227"/>
      <c r="T1985" s="227"/>
      <c r="U1985" s="227"/>
      <c r="V1985" s="227"/>
      <c r="W1985" s="227"/>
      <c r="X1985" s="227"/>
      <c r="Y1985" s="227"/>
      <c r="Z1985" s="227"/>
      <c r="AA1985" s="227"/>
      <c r="AB1985" s="228"/>
      <c r="AC1985" s="149">
        <f>IF($D1985="",0,IF($E1985="",0,IF(VLOOKUP($E1985,paramètres!$E$33:$F$44,2,FALSE)&lt;=VLOOKUP($AC$18,paramètres!$E$33:$F$44,2,FALSE),Q1985*$D1985,0)))</f>
        <v>0</v>
      </c>
      <c r="AD1985" s="13">
        <f>IF($D1985="",0,IF($E1985="",0,IF(VLOOKUP($E1985,paramètres!$E$33:$F$44,2,FALSE)&lt;=VLOOKUP($AD$18,paramètres!$E$33:$F$44,2,FALSE),R1985*$D1985,0)))</f>
        <v>0</v>
      </c>
      <c r="AE1985" s="13">
        <f>IF($D1985="",0,IF($E1985="",0,IF(VLOOKUP($E1985,paramètres!$E$33:$F$44,2,FALSE)&lt;=VLOOKUP($AE$18,paramètres!$E$33:$F$44,2,FALSE),S1985*$D1985,0)))</f>
        <v>0</v>
      </c>
      <c r="AF1985" s="13">
        <f>IF($D1985="",0,IF($E1985="",0,IF(VLOOKUP($E1985,paramètres!$E$33:$F$44,2,FALSE)&lt;=VLOOKUP($AF$18,paramètres!$E$33:$F$44,2,FALSE),T1985*$D1985,0)))</f>
        <v>0</v>
      </c>
      <c r="AG1985" s="13">
        <f>IF($D1985="",0,IF($E1985="",0,IF(VLOOKUP($E1985,paramètres!$E$33:$F$44,2,FALSE)&lt;=VLOOKUP($AG$18,paramètres!$E$33:$F$44,2,FALSE),U1985*$D1985,0)))</f>
        <v>0</v>
      </c>
      <c r="AH1985" s="13">
        <f>IF($D1985="",0,IF($E1985="",0,IF(VLOOKUP($E1985,paramètres!$E$33:$F$44,2,FALSE)&lt;=VLOOKUP($AH$18,paramètres!$E$33:$F$44,2,FALSE),V1985*$D1985,0)))</f>
        <v>0</v>
      </c>
      <c r="AI1985" s="13">
        <f>IF($D1985="",0,IF($E1985="",0,IF(VLOOKUP($E1985,paramètres!$E$33:$F$44,2,FALSE)&lt;=VLOOKUP($AI$18,paramètres!$E$33:$F$44,2,FALSE),W1985*$D1985,0)))</f>
        <v>0</v>
      </c>
      <c r="AJ1985" s="13">
        <f>IF($D1985="",0,IF($E1985="",0,IF(VLOOKUP($E1985,paramètres!$E$33:$F$44,2,FALSE)&lt;=VLOOKUP($AJ$18,paramètres!$E$33:$F$44,2,FALSE),X1985*$D1985,0)))</f>
        <v>0</v>
      </c>
      <c r="AK1985" s="13">
        <f>IF($D1985="",0,IF($E1985="",0,IF(VLOOKUP($E1985,paramètres!$E$33:$F$44,2,FALSE)&lt;=VLOOKUP($AK$18,paramètres!$E$33:$F$44,2,FALSE),Y1985*$D1985,0)))</f>
        <v>0</v>
      </c>
      <c r="AL1985" s="13">
        <f>IF($D1985="",0,IF($E1985="",0,IF(VLOOKUP($E1985,paramètres!$E$33:$F$44,2,FALSE)&lt;=VLOOKUP($AL$18,paramètres!$E$33:$F$44,2,FALSE),Z1985*$D1985,0)))</f>
        <v>0</v>
      </c>
      <c r="AM1985" s="13">
        <f>IF($D1985="",0,IF($E1985="",0,IF(VLOOKUP($E1985,paramètres!$E$33:$F$44,2,FALSE)&lt;=VLOOKUP($AM$18,paramètres!$E$33:$F$44,2,FALSE),AA1985*$D1985,0)))</f>
        <v>0</v>
      </c>
      <c r="AN1985" s="154">
        <f>IF($D1985="",0,IF($E1985="",0,IF(VLOOKUP($E1985,paramètres!$E$33:$F$44,2,FALSE)&lt;=VLOOKUP($AN$18,paramètres!$E$33:$F$44,2,FALSE),AB1985*$D1985,0)))</f>
        <v>0</v>
      </c>
      <c r="AO1985" s="149" t="str">
        <f>IF(paramètres!$B$28=1,((SUM(Q1985:Z1985)/1.02)+SUM(AA1985:AB1985))*0.0303/9*COUNT(Q1985:Y1985),IF(paramètres!$B$28=2,(SUM(Q1985:AB1985))*0.0303/9*COUNT(Q1985:Y1985),"Missing Delta option"))</f>
        <v>Missing Delta option</v>
      </c>
      <c r="AP1985" s="13" t="str">
        <f>IF(paramètres!$B$28=1,(((SUM(Q1985:Z1985)/1.02)+SUM(AA1985:AB1985))+((SUM(AC1985:AL1985)/1.02)+SUM(AM1985:AO1985)))*cotpatr,IF(paramètres!$B$28=2,(SUM(Q1985:AO1985)*cotpatr),"Missing Delta Option"))</f>
        <v>Missing Delta Option</v>
      </c>
      <c r="AQ1985" s="13" t="str" cm="1">
        <f t="array" ref="AQ1985">IF(paramètres!$B$28=1,(((SUM(Q1985:Z1985)/1.02)+SUM(AA1985:AB1985))+((SUM(AC1985:AN1985)/1.02)+SUM(AM1985:AN1985)))/12*pécule,IF(paramètres!$B$28=2,SUM(Q1985:AN1985)/12*pécule,"Missing Delta Option"))</f>
        <v>Missing Delta Option</v>
      </c>
      <c r="AR1985" s="132" t="e">
        <f>IF(paramètres!$B$28=1,(((SUM(Q1985:Z1985)/1.02)+SUM(AA1985:AB1985))+((SUM(AC1985:AN1985)/1.02)+SUM(AM1985:AN1985)))+AO1985+AP1985+AQ1985,SUM(Q1985:AN1985)+AO1985+AP1985+AQ1985)</f>
        <v>#VALUE!</v>
      </c>
    </row>
    <row r="1986" spans="1:44" x14ac:dyDescent="0.25">
      <c r="A1986" s="131"/>
      <c r="B1986" s="39"/>
      <c r="C1986" s="39"/>
      <c r="D1986" s="93"/>
      <c r="E1986" s="68"/>
      <c r="F1986" s="40"/>
      <c r="G1986" s="94"/>
      <c r="H1986" s="38"/>
      <c r="I1986" s="95"/>
      <c r="J1986" s="40"/>
      <c r="K1986" s="38"/>
      <c r="L1986" s="95"/>
      <c r="M1986" s="40"/>
      <c r="N1986" s="38"/>
      <c r="O1986" s="95"/>
      <c r="P1986" s="68"/>
      <c r="Q1986" s="226"/>
      <c r="R1986" s="227"/>
      <c r="S1986" s="227"/>
      <c r="T1986" s="227"/>
      <c r="U1986" s="227"/>
      <c r="V1986" s="227"/>
      <c r="W1986" s="227"/>
      <c r="X1986" s="227"/>
      <c r="Y1986" s="227"/>
      <c r="Z1986" s="227"/>
      <c r="AA1986" s="227"/>
      <c r="AB1986" s="228"/>
      <c r="AC1986" s="149">
        <f>IF($D1986="",0,IF($E1986="",0,IF(VLOOKUP($E1986,paramètres!$E$33:$F$44,2,FALSE)&lt;=VLOOKUP($AC$18,paramètres!$E$33:$F$44,2,FALSE),Q1986*$D1986,0)))</f>
        <v>0</v>
      </c>
      <c r="AD1986" s="13">
        <f>IF($D1986="",0,IF($E1986="",0,IF(VLOOKUP($E1986,paramètres!$E$33:$F$44,2,FALSE)&lt;=VLOOKUP($AD$18,paramètres!$E$33:$F$44,2,FALSE),R1986*$D1986,0)))</f>
        <v>0</v>
      </c>
      <c r="AE1986" s="13">
        <f>IF($D1986="",0,IF($E1986="",0,IF(VLOOKUP($E1986,paramètres!$E$33:$F$44,2,FALSE)&lt;=VLOOKUP($AE$18,paramètres!$E$33:$F$44,2,FALSE),S1986*$D1986,0)))</f>
        <v>0</v>
      </c>
      <c r="AF1986" s="13">
        <f>IF($D1986="",0,IF($E1986="",0,IF(VLOOKUP($E1986,paramètres!$E$33:$F$44,2,FALSE)&lt;=VLOOKUP($AF$18,paramètres!$E$33:$F$44,2,FALSE),T1986*$D1986,0)))</f>
        <v>0</v>
      </c>
      <c r="AG1986" s="13">
        <f>IF($D1986="",0,IF($E1986="",0,IF(VLOOKUP($E1986,paramètres!$E$33:$F$44,2,FALSE)&lt;=VLOOKUP($AG$18,paramètres!$E$33:$F$44,2,FALSE),U1986*$D1986,0)))</f>
        <v>0</v>
      </c>
      <c r="AH1986" s="13">
        <f>IF($D1986="",0,IF($E1986="",0,IF(VLOOKUP($E1986,paramètres!$E$33:$F$44,2,FALSE)&lt;=VLOOKUP($AH$18,paramètres!$E$33:$F$44,2,FALSE),V1986*$D1986,0)))</f>
        <v>0</v>
      </c>
      <c r="AI1986" s="13">
        <f>IF($D1986="",0,IF($E1986="",0,IF(VLOOKUP($E1986,paramètres!$E$33:$F$44,2,FALSE)&lt;=VLOOKUP($AI$18,paramètres!$E$33:$F$44,2,FALSE),W1986*$D1986,0)))</f>
        <v>0</v>
      </c>
      <c r="AJ1986" s="13">
        <f>IF($D1986="",0,IF($E1986="",0,IF(VLOOKUP($E1986,paramètres!$E$33:$F$44,2,FALSE)&lt;=VLOOKUP($AJ$18,paramètres!$E$33:$F$44,2,FALSE),X1986*$D1986,0)))</f>
        <v>0</v>
      </c>
      <c r="AK1986" s="13">
        <f>IF($D1986="",0,IF($E1986="",0,IF(VLOOKUP($E1986,paramètres!$E$33:$F$44,2,FALSE)&lt;=VLOOKUP($AK$18,paramètres!$E$33:$F$44,2,FALSE),Y1986*$D1986,0)))</f>
        <v>0</v>
      </c>
      <c r="AL1986" s="13">
        <f>IF($D1986="",0,IF($E1986="",0,IF(VLOOKUP($E1986,paramètres!$E$33:$F$44,2,FALSE)&lt;=VLOOKUP($AL$18,paramètres!$E$33:$F$44,2,FALSE),Z1986*$D1986,0)))</f>
        <v>0</v>
      </c>
      <c r="AM1986" s="13">
        <f>IF($D1986="",0,IF($E1986="",0,IF(VLOOKUP($E1986,paramètres!$E$33:$F$44,2,FALSE)&lt;=VLOOKUP($AM$18,paramètres!$E$33:$F$44,2,FALSE),AA1986*$D1986,0)))</f>
        <v>0</v>
      </c>
      <c r="AN1986" s="154">
        <f>IF($D1986="",0,IF($E1986="",0,IF(VLOOKUP($E1986,paramètres!$E$33:$F$44,2,FALSE)&lt;=VLOOKUP($AN$18,paramètres!$E$33:$F$44,2,FALSE),AB1986*$D1986,0)))</f>
        <v>0</v>
      </c>
      <c r="AO1986" s="149" t="str">
        <f>IF(paramètres!$B$28=1,((SUM(Q1986:Z1986)/1.02)+SUM(AA1986:AB1986))*0.0303/9*COUNT(Q1986:Y1986),IF(paramètres!$B$28=2,(SUM(Q1986:AB1986))*0.0303/9*COUNT(Q1986:Y1986),"Missing Delta option"))</f>
        <v>Missing Delta option</v>
      </c>
      <c r="AP1986" s="13" t="str">
        <f>IF(paramètres!$B$28=1,(((SUM(Q1986:Z1986)/1.02)+SUM(AA1986:AB1986))+((SUM(AC1986:AL1986)/1.02)+SUM(AM1986:AO1986)))*cotpatr,IF(paramètres!$B$28=2,(SUM(Q1986:AO1986)*cotpatr),"Missing Delta Option"))</f>
        <v>Missing Delta Option</v>
      </c>
      <c r="AQ1986" s="13" t="str" cm="1">
        <f t="array" ref="AQ1986">IF(paramètres!$B$28=1,(((SUM(Q1986:Z1986)/1.02)+SUM(AA1986:AB1986))+((SUM(AC1986:AN1986)/1.02)+SUM(AM1986:AN1986)))/12*pécule,IF(paramètres!$B$28=2,SUM(Q1986:AN1986)/12*pécule,"Missing Delta Option"))</f>
        <v>Missing Delta Option</v>
      </c>
      <c r="AR1986" s="132" t="e">
        <f>IF(paramètres!$B$28=1,(((SUM(Q1986:Z1986)/1.02)+SUM(AA1986:AB1986))+((SUM(AC1986:AN1986)/1.02)+SUM(AM1986:AN1986)))+AO1986+AP1986+AQ1986,SUM(Q1986:AN1986)+AO1986+AP1986+AQ1986)</f>
        <v>#VALUE!</v>
      </c>
    </row>
    <row r="1987" spans="1:44" x14ac:dyDescent="0.25">
      <c r="A1987" s="131"/>
      <c r="B1987" s="39"/>
      <c r="C1987" s="39"/>
      <c r="D1987" s="93"/>
      <c r="E1987" s="68"/>
      <c r="F1987" s="40"/>
      <c r="G1987" s="94"/>
      <c r="H1987" s="38"/>
      <c r="I1987" s="95"/>
      <c r="J1987" s="40"/>
      <c r="K1987" s="38"/>
      <c r="L1987" s="95"/>
      <c r="M1987" s="40"/>
      <c r="N1987" s="38"/>
      <c r="O1987" s="95"/>
      <c r="P1987" s="68"/>
      <c r="Q1987" s="226"/>
      <c r="R1987" s="227"/>
      <c r="S1987" s="227"/>
      <c r="T1987" s="227"/>
      <c r="U1987" s="227"/>
      <c r="V1987" s="227"/>
      <c r="W1987" s="227"/>
      <c r="X1987" s="227"/>
      <c r="Y1987" s="227"/>
      <c r="Z1987" s="227"/>
      <c r="AA1987" s="227"/>
      <c r="AB1987" s="228"/>
      <c r="AC1987" s="149">
        <f>IF($D1987="",0,IF($E1987="",0,IF(VLOOKUP($E1987,paramètres!$E$33:$F$44,2,FALSE)&lt;=VLOOKUP($AC$18,paramètres!$E$33:$F$44,2,FALSE),Q1987*$D1987,0)))</f>
        <v>0</v>
      </c>
      <c r="AD1987" s="13">
        <f>IF($D1987="",0,IF($E1987="",0,IF(VLOOKUP($E1987,paramètres!$E$33:$F$44,2,FALSE)&lt;=VLOOKUP($AD$18,paramètres!$E$33:$F$44,2,FALSE),R1987*$D1987,0)))</f>
        <v>0</v>
      </c>
      <c r="AE1987" s="13">
        <f>IF($D1987="",0,IF($E1987="",0,IF(VLOOKUP($E1987,paramètres!$E$33:$F$44,2,FALSE)&lt;=VLOOKUP($AE$18,paramètres!$E$33:$F$44,2,FALSE),S1987*$D1987,0)))</f>
        <v>0</v>
      </c>
      <c r="AF1987" s="13">
        <f>IF($D1987="",0,IF($E1987="",0,IF(VLOOKUP($E1987,paramètres!$E$33:$F$44,2,FALSE)&lt;=VLOOKUP($AF$18,paramètres!$E$33:$F$44,2,FALSE),T1987*$D1987,0)))</f>
        <v>0</v>
      </c>
      <c r="AG1987" s="13">
        <f>IF($D1987="",0,IF($E1987="",0,IF(VLOOKUP($E1987,paramètres!$E$33:$F$44,2,FALSE)&lt;=VLOOKUP($AG$18,paramètres!$E$33:$F$44,2,FALSE),U1987*$D1987,0)))</f>
        <v>0</v>
      </c>
      <c r="AH1987" s="13">
        <f>IF($D1987="",0,IF($E1987="",0,IF(VLOOKUP($E1987,paramètres!$E$33:$F$44,2,FALSE)&lt;=VLOOKUP($AH$18,paramètres!$E$33:$F$44,2,FALSE),V1987*$D1987,0)))</f>
        <v>0</v>
      </c>
      <c r="AI1987" s="13">
        <f>IF($D1987="",0,IF($E1987="",0,IF(VLOOKUP($E1987,paramètres!$E$33:$F$44,2,FALSE)&lt;=VLOOKUP($AI$18,paramètres!$E$33:$F$44,2,FALSE),W1987*$D1987,0)))</f>
        <v>0</v>
      </c>
      <c r="AJ1987" s="13">
        <f>IF($D1987="",0,IF($E1987="",0,IF(VLOOKUP($E1987,paramètres!$E$33:$F$44,2,FALSE)&lt;=VLOOKUP($AJ$18,paramètres!$E$33:$F$44,2,FALSE),X1987*$D1987,0)))</f>
        <v>0</v>
      </c>
      <c r="AK1987" s="13">
        <f>IF($D1987="",0,IF($E1987="",0,IF(VLOOKUP($E1987,paramètres!$E$33:$F$44,2,FALSE)&lt;=VLOOKUP($AK$18,paramètres!$E$33:$F$44,2,FALSE),Y1987*$D1987,0)))</f>
        <v>0</v>
      </c>
      <c r="AL1987" s="13">
        <f>IF($D1987="",0,IF($E1987="",0,IF(VLOOKUP($E1987,paramètres!$E$33:$F$44,2,FALSE)&lt;=VLOOKUP($AL$18,paramètres!$E$33:$F$44,2,FALSE),Z1987*$D1987,0)))</f>
        <v>0</v>
      </c>
      <c r="AM1987" s="13">
        <f>IF($D1987="",0,IF($E1987="",0,IF(VLOOKUP($E1987,paramètres!$E$33:$F$44,2,FALSE)&lt;=VLOOKUP($AM$18,paramètres!$E$33:$F$44,2,FALSE),AA1987*$D1987,0)))</f>
        <v>0</v>
      </c>
      <c r="AN1987" s="154">
        <f>IF($D1987="",0,IF($E1987="",0,IF(VLOOKUP($E1987,paramètres!$E$33:$F$44,2,FALSE)&lt;=VLOOKUP($AN$18,paramètres!$E$33:$F$44,2,FALSE),AB1987*$D1987,0)))</f>
        <v>0</v>
      </c>
      <c r="AO1987" s="149" t="str">
        <f>IF(paramètres!$B$28=1,((SUM(Q1987:Z1987)/1.02)+SUM(AA1987:AB1987))*0.0303/9*COUNT(Q1987:Y1987),IF(paramètres!$B$28=2,(SUM(Q1987:AB1987))*0.0303/9*COUNT(Q1987:Y1987),"Missing Delta option"))</f>
        <v>Missing Delta option</v>
      </c>
      <c r="AP1987" s="13" t="str">
        <f>IF(paramètres!$B$28=1,(((SUM(Q1987:Z1987)/1.02)+SUM(AA1987:AB1987))+((SUM(AC1987:AL1987)/1.02)+SUM(AM1987:AO1987)))*cotpatr,IF(paramètres!$B$28=2,(SUM(Q1987:AO1987)*cotpatr),"Missing Delta Option"))</f>
        <v>Missing Delta Option</v>
      </c>
      <c r="AQ1987" s="13" t="str" cm="1">
        <f t="array" ref="AQ1987">IF(paramètres!$B$28=1,(((SUM(Q1987:Z1987)/1.02)+SUM(AA1987:AB1987))+((SUM(AC1987:AN1987)/1.02)+SUM(AM1987:AN1987)))/12*pécule,IF(paramètres!$B$28=2,SUM(Q1987:AN1987)/12*pécule,"Missing Delta Option"))</f>
        <v>Missing Delta Option</v>
      </c>
      <c r="AR1987" s="132" t="e">
        <f>IF(paramètres!$B$28=1,(((SUM(Q1987:Z1987)/1.02)+SUM(AA1987:AB1987))+((SUM(AC1987:AN1987)/1.02)+SUM(AM1987:AN1987)))+AO1987+AP1987+AQ1987,SUM(Q1987:AN1987)+AO1987+AP1987+AQ1987)</f>
        <v>#VALUE!</v>
      </c>
    </row>
    <row r="1988" spans="1:44" x14ac:dyDescent="0.25">
      <c r="A1988" s="131"/>
      <c r="B1988" s="39"/>
      <c r="C1988" s="39"/>
      <c r="D1988" s="93"/>
      <c r="E1988" s="68"/>
      <c r="F1988" s="40"/>
      <c r="G1988" s="94"/>
      <c r="H1988" s="38"/>
      <c r="I1988" s="95"/>
      <c r="J1988" s="40"/>
      <c r="K1988" s="38"/>
      <c r="L1988" s="95"/>
      <c r="M1988" s="40"/>
      <c r="N1988" s="38"/>
      <c r="O1988" s="95"/>
      <c r="P1988" s="68"/>
      <c r="Q1988" s="226"/>
      <c r="R1988" s="227"/>
      <c r="S1988" s="227"/>
      <c r="T1988" s="227"/>
      <c r="U1988" s="227"/>
      <c r="V1988" s="227"/>
      <c r="W1988" s="227"/>
      <c r="X1988" s="227"/>
      <c r="Y1988" s="227"/>
      <c r="Z1988" s="227"/>
      <c r="AA1988" s="227"/>
      <c r="AB1988" s="228"/>
      <c r="AC1988" s="149">
        <f>IF($D1988="",0,IF($E1988="",0,IF(VLOOKUP($E1988,paramètres!$E$33:$F$44,2,FALSE)&lt;=VLOOKUP($AC$18,paramètres!$E$33:$F$44,2,FALSE),Q1988*$D1988,0)))</f>
        <v>0</v>
      </c>
      <c r="AD1988" s="13">
        <f>IF($D1988="",0,IF($E1988="",0,IF(VLOOKUP($E1988,paramètres!$E$33:$F$44,2,FALSE)&lt;=VLOOKUP($AD$18,paramètres!$E$33:$F$44,2,FALSE),R1988*$D1988,0)))</f>
        <v>0</v>
      </c>
      <c r="AE1988" s="13">
        <f>IF($D1988="",0,IF($E1988="",0,IF(VLOOKUP($E1988,paramètres!$E$33:$F$44,2,FALSE)&lt;=VLOOKUP($AE$18,paramètres!$E$33:$F$44,2,FALSE),S1988*$D1988,0)))</f>
        <v>0</v>
      </c>
      <c r="AF1988" s="13">
        <f>IF($D1988="",0,IF($E1988="",0,IF(VLOOKUP($E1988,paramètres!$E$33:$F$44,2,FALSE)&lt;=VLOOKUP($AF$18,paramètres!$E$33:$F$44,2,FALSE),T1988*$D1988,0)))</f>
        <v>0</v>
      </c>
      <c r="AG1988" s="13">
        <f>IF($D1988="",0,IF($E1988="",0,IF(VLOOKUP($E1988,paramètres!$E$33:$F$44,2,FALSE)&lt;=VLOOKUP($AG$18,paramètres!$E$33:$F$44,2,FALSE),U1988*$D1988,0)))</f>
        <v>0</v>
      </c>
      <c r="AH1988" s="13">
        <f>IF($D1988="",0,IF($E1988="",0,IF(VLOOKUP($E1988,paramètres!$E$33:$F$44,2,FALSE)&lt;=VLOOKUP($AH$18,paramètres!$E$33:$F$44,2,FALSE),V1988*$D1988,0)))</f>
        <v>0</v>
      </c>
      <c r="AI1988" s="13">
        <f>IF($D1988="",0,IF($E1988="",0,IF(VLOOKUP($E1988,paramètres!$E$33:$F$44,2,FALSE)&lt;=VLOOKUP($AI$18,paramètres!$E$33:$F$44,2,FALSE),W1988*$D1988,0)))</f>
        <v>0</v>
      </c>
      <c r="AJ1988" s="13">
        <f>IF($D1988="",0,IF($E1988="",0,IF(VLOOKUP($E1988,paramètres!$E$33:$F$44,2,FALSE)&lt;=VLOOKUP($AJ$18,paramètres!$E$33:$F$44,2,FALSE),X1988*$D1988,0)))</f>
        <v>0</v>
      </c>
      <c r="AK1988" s="13">
        <f>IF($D1988="",0,IF($E1988="",0,IF(VLOOKUP($E1988,paramètres!$E$33:$F$44,2,FALSE)&lt;=VLOOKUP($AK$18,paramètres!$E$33:$F$44,2,FALSE),Y1988*$D1988,0)))</f>
        <v>0</v>
      </c>
      <c r="AL1988" s="13">
        <f>IF($D1988="",0,IF($E1988="",0,IF(VLOOKUP($E1988,paramètres!$E$33:$F$44,2,FALSE)&lt;=VLOOKUP($AL$18,paramètres!$E$33:$F$44,2,FALSE),Z1988*$D1988,0)))</f>
        <v>0</v>
      </c>
      <c r="AM1988" s="13">
        <f>IF($D1988="",0,IF($E1988="",0,IF(VLOOKUP($E1988,paramètres!$E$33:$F$44,2,FALSE)&lt;=VLOOKUP($AM$18,paramètres!$E$33:$F$44,2,FALSE),AA1988*$D1988,0)))</f>
        <v>0</v>
      </c>
      <c r="AN1988" s="154">
        <f>IF($D1988="",0,IF($E1988="",0,IF(VLOOKUP($E1988,paramètres!$E$33:$F$44,2,FALSE)&lt;=VLOOKUP($AN$18,paramètres!$E$33:$F$44,2,FALSE),AB1988*$D1988,0)))</f>
        <v>0</v>
      </c>
      <c r="AO1988" s="149" t="str">
        <f>IF(paramètres!$B$28=1,((SUM(Q1988:Z1988)/1.02)+SUM(AA1988:AB1988))*0.0303/9*COUNT(Q1988:Y1988),IF(paramètres!$B$28=2,(SUM(Q1988:AB1988))*0.0303/9*COUNT(Q1988:Y1988),"Missing Delta option"))</f>
        <v>Missing Delta option</v>
      </c>
      <c r="AP1988" s="13" t="str">
        <f>IF(paramètres!$B$28=1,(((SUM(Q1988:Z1988)/1.02)+SUM(AA1988:AB1988))+((SUM(AC1988:AL1988)/1.02)+SUM(AM1988:AO1988)))*cotpatr,IF(paramètres!$B$28=2,(SUM(Q1988:AO1988)*cotpatr),"Missing Delta Option"))</f>
        <v>Missing Delta Option</v>
      </c>
      <c r="AQ1988" s="13" t="str" cm="1">
        <f t="array" ref="AQ1988">IF(paramètres!$B$28=1,(((SUM(Q1988:Z1988)/1.02)+SUM(AA1988:AB1988))+((SUM(AC1988:AN1988)/1.02)+SUM(AM1988:AN1988)))/12*pécule,IF(paramètres!$B$28=2,SUM(Q1988:AN1988)/12*pécule,"Missing Delta Option"))</f>
        <v>Missing Delta Option</v>
      </c>
      <c r="AR1988" s="132" t="e">
        <f>IF(paramètres!$B$28=1,(((SUM(Q1988:Z1988)/1.02)+SUM(AA1988:AB1988))+((SUM(AC1988:AN1988)/1.02)+SUM(AM1988:AN1988)))+AO1988+AP1988+AQ1988,SUM(Q1988:AN1988)+AO1988+AP1988+AQ1988)</f>
        <v>#VALUE!</v>
      </c>
    </row>
    <row r="1989" spans="1:44" x14ac:dyDescent="0.25">
      <c r="A1989" s="131"/>
      <c r="B1989" s="39"/>
      <c r="C1989" s="39"/>
      <c r="D1989" s="93"/>
      <c r="E1989" s="68"/>
      <c r="F1989" s="40"/>
      <c r="G1989" s="94"/>
      <c r="H1989" s="38"/>
      <c r="I1989" s="95"/>
      <c r="J1989" s="40"/>
      <c r="K1989" s="38"/>
      <c r="L1989" s="95"/>
      <c r="M1989" s="40"/>
      <c r="N1989" s="38"/>
      <c r="O1989" s="95"/>
      <c r="P1989" s="68"/>
      <c r="Q1989" s="226"/>
      <c r="R1989" s="227"/>
      <c r="S1989" s="227"/>
      <c r="T1989" s="227"/>
      <c r="U1989" s="227"/>
      <c r="V1989" s="227"/>
      <c r="W1989" s="227"/>
      <c r="X1989" s="227"/>
      <c r="Y1989" s="227"/>
      <c r="Z1989" s="227"/>
      <c r="AA1989" s="227"/>
      <c r="AB1989" s="228"/>
      <c r="AC1989" s="149">
        <f>IF($D1989="",0,IF($E1989="",0,IF(VLOOKUP($E1989,paramètres!$E$33:$F$44,2,FALSE)&lt;=VLOOKUP($AC$18,paramètres!$E$33:$F$44,2,FALSE),Q1989*$D1989,0)))</f>
        <v>0</v>
      </c>
      <c r="AD1989" s="13">
        <f>IF($D1989="",0,IF($E1989="",0,IF(VLOOKUP($E1989,paramètres!$E$33:$F$44,2,FALSE)&lt;=VLOOKUP($AD$18,paramètres!$E$33:$F$44,2,FALSE),R1989*$D1989,0)))</f>
        <v>0</v>
      </c>
      <c r="AE1989" s="13">
        <f>IF($D1989="",0,IF($E1989="",0,IF(VLOOKUP($E1989,paramètres!$E$33:$F$44,2,FALSE)&lt;=VLOOKUP($AE$18,paramètres!$E$33:$F$44,2,FALSE),S1989*$D1989,0)))</f>
        <v>0</v>
      </c>
      <c r="AF1989" s="13">
        <f>IF($D1989="",0,IF($E1989="",0,IF(VLOOKUP($E1989,paramètres!$E$33:$F$44,2,FALSE)&lt;=VLOOKUP($AF$18,paramètres!$E$33:$F$44,2,FALSE),T1989*$D1989,0)))</f>
        <v>0</v>
      </c>
      <c r="AG1989" s="13">
        <f>IF($D1989="",0,IF($E1989="",0,IF(VLOOKUP($E1989,paramètres!$E$33:$F$44,2,FALSE)&lt;=VLOOKUP($AG$18,paramètres!$E$33:$F$44,2,FALSE),U1989*$D1989,0)))</f>
        <v>0</v>
      </c>
      <c r="AH1989" s="13">
        <f>IF($D1989="",0,IF($E1989="",0,IF(VLOOKUP($E1989,paramètres!$E$33:$F$44,2,FALSE)&lt;=VLOOKUP($AH$18,paramètres!$E$33:$F$44,2,FALSE),V1989*$D1989,0)))</f>
        <v>0</v>
      </c>
      <c r="AI1989" s="13">
        <f>IF($D1989="",0,IF($E1989="",0,IF(VLOOKUP($E1989,paramètres!$E$33:$F$44,2,FALSE)&lt;=VLOOKUP($AI$18,paramètres!$E$33:$F$44,2,FALSE),W1989*$D1989,0)))</f>
        <v>0</v>
      </c>
      <c r="AJ1989" s="13">
        <f>IF($D1989="",0,IF($E1989="",0,IF(VLOOKUP($E1989,paramètres!$E$33:$F$44,2,FALSE)&lt;=VLOOKUP($AJ$18,paramètres!$E$33:$F$44,2,FALSE),X1989*$D1989,0)))</f>
        <v>0</v>
      </c>
      <c r="AK1989" s="13">
        <f>IF($D1989="",0,IF($E1989="",0,IF(VLOOKUP($E1989,paramètres!$E$33:$F$44,2,FALSE)&lt;=VLOOKUP($AK$18,paramètres!$E$33:$F$44,2,FALSE),Y1989*$D1989,0)))</f>
        <v>0</v>
      </c>
      <c r="AL1989" s="13">
        <f>IF($D1989="",0,IF($E1989="",0,IF(VLOOKUP($E1989,paramètres!$E$33:$F$44,2,FALSE)&lt;=VLOOKUP($AL$18,paramètres!$E$33:$F$44,2,FALSE),Z1989*$D1989,0)))</f>
        <v>0</v>
      </c>
      <c r="AM1989" s="13">
        <f>IF($D1989="",0,IF($E1989="",0,IF(VLOOKUP($E1989,paramètres!$E$33:$F$44,2,FALSE)&lt;=VLOOKUP($AM$18,paramètres!$E$33:$F$44,2,FALSE),AA1989*$D1989,0)))</f>
        <v>0</v>
      </c>
      <c r="AN1989" s="154">
        <f>IF($D1989="",0,IF($E1989="",0,IF(VLOOKUP($E1989,paramètres!$E$33:$F$44,2,FALSE)&lt;=VLOOKUP($AN$18,paramètres!$E$33:$F$44,2,FALSE),AB1989*$D1989,0)))</f>
        <v>0</v>
      </c>
      <c r="AO1989" s="149" t="str">
        <f>IF(paramètres!$B$28=1,((SUM(Q1989:Z1989)/1.02)+SUM(AA1989:AB1989))*0.0303/9*COUNT(Q1989:Y1989),IF(paramètres!$B$28=2,(SUM(Q1989:AB1989))*0.0303/9*COUNT(Q1989:Y1989),"Missing Delta option"))</f>
        <v>Missing Delta option</v>
      </c>
      <c r="AP1989" s="13" t="str">
        <f>IF(paramètres!$B$28=1,(((SUM(Q1989:Z1989)/1.02)+SUM(AA1989:AB1989))+((SUM(AC1989:AL1989)/1.02)+SUM(AM1989:AO1989)))*cotpatr,IF(paramètres!$B$28=2,(SUM(Q1989:AO1989)*cotpatr),"Missing Delta Option"))</f>
        <v>Missing Delta Option</v>
      </c>
      <c r="AQ1989" s="13" t="str" cm="1">
        <f t="array" ref="AQ1989">IF(paramètres!$B$28=1,(((SUM(Q1989:Z1989)/1.02)+SUM(AA1989:AB1989))+((SUM(AC1989:AN1989)/1.02)+SUM(AM1989:AN1989)))/12*pécule,IF(paramètres!$B$28=2,SUM(Q1989:AN1989)/12*pécule,"Missing Delta Option"))</f>
        <v>Missing Delta Option</v>
      </c>
      <c r="AR1989" s="132" t="e">
        <f>IF(paramètres!$B$28=1,(((SUM(Q1989:Z1989)/1.02)+SUM(AA1989:AB1989))+((SUM(AC1989:AN1989)/1.02)+SUM(AM1989:AN1989)))+AO1989+AP1989+AQ1989,SUM(Q1989:AN1989)+AO1989+AP1989+AQ1989)</f>
        <v>#VALUE!</v>
      </c>
    </row>
    <row r="1990" spans="1:44" x14ac:dyDescent="0.25">
      <c r="A1990" s="131"/>
      <c r="B1990" s="39"/>
      <c r="C1990" s="39"/>
      <c r="D1990" s="93"/>
      <c r="E1990" s="68"/>
      <c r="F1990" s="40"/>
      <c r="G1990" s="94"/>
      <c r="H1990" s="38"/>
      <c r="I1990" s="95"/>
      <c r="J1990" s="40"/>
      <c r="K1990" s="38"/>
      <c r="L1990" s="95"/>
      <c r="M1990" s="40"/>
      <c r="N1990" s="38"/>
      <c r="O1990" s="95"/>
      <c r="P1990" s="68"/>
      <c r="Q1990" s="226"/>
      <c r="R1990" s="227"/>
      <c r="S1990" s="227"/>
      <c r="T1990" s="227"/>
      <c r="U1990" s="227"/>
      <c r="V1990" s="227"/>
      <c r="W1990" s="227"/>
      <c r="X1990" s="227"/>
      <c r="Y1990" s="227"/>
      <c r="Z1990" s="227"/>
      <c r="AA1990" s="227"/>
      <c r="AB1990" s="228"/>
      <c r="AC1990" s="149">
        <f>IF($D1990="",0,IF($E1990="",0,IF(VLOOKUP($E1990,paramètres!$E$33:$F$44,2,FALSE)&lt;=VLOOKUP($AC$18,paramètres!$E$33:$F$44,2,FALSE),Q1990*$D1990,0)))</f>
        <v>0</v>
      </c>
      <c r="AD1990" s="13">
        <f>IF($D1990="",0,IF($E1990="",0,IF(VLOOKUP($E1990,paramètres!$E$33:$F$44,2,FALSE)&lt;=VLOOKUP($AD$18,paramètres!$E$33:$F$44,2,FALSE),R1990*$D1990,0)))</f>
        <v>0</v>
      </c>
      <c r="AE1990" s="13">
        <f>IF($D1990="",0,IF($E1990="",0,IF(VLOOKUP($E1990,paramètres!$E$33:$F$44,2,FALSE)&lt;=VLOOKUP($AE$18,paramètres!$E$33:$F$44,2,FALSE),S1990*$D1990,0)))</f>
        <v>0</v>
      </c>
      <c r="AF1990" s="13">
        <f>IF($D1990="",0,IF($E1990="",0,IF(VLOOKUP($E1990,paramètres!$E$33:$F$44,2,FALSE)&lt;=VLOOKUP($AF$18,paramètres!$E$33:$F$44,2,FALSE),T1990*$D1990,0)))</f>
        <v>0</v>
      </c>
      <c r="AG1990" s="13">
        <f>IF($D1990="",0,IF($E1990="",0,IF(VLOOKUP($E1990,paramètres!$E$33:$F$44,2,FALSE)&lt;=VLOOKUP($AG$18,paramètres!$E$33:$F$44,2,FALSE),U1990*$D1990,0)))</f>
        <v>0</v>
      </c>
      <c r="AH1990" s="13">
        <f>IF($D1990="",0,IF($E1990="",0,IF(VLOOKUP($E1990,paramètres!$E$33:$F$44,2,FALSE)&lt;=VLOOKUP($AH$18,paramètres!$E$33:$F$44,2,FALSE),V1990*$D1990,0)))</f>
        <v>0</v>
      </c>
      <c r="AI1990" s="13">
        <f>IF($D1990="",0,IF($E1990="",0,IF(VLOOKUP($E1990,paramètres!$E$33:$F$44,2,FALSE)&lt;=VLOOKUP($AI$18,paramètres!$E$33:$F$44,2,FALSE),W1990*$D1990,0)))</f>
        <v>0</v>
      </c>
      <c r="AJ1990" s="13">
        <f>IF($D1990="",0,IF($E1990="",0,IF(VLOOKUP($E1990,paramètres!$E$33:$F$44,2,FALSE)&lt;=VLOOKUP($AJ$18,paramètres!$E$33:$F$44,2,FALSE),X1990*$D1990,0)))</f>
        <v>0</v>
      </c>
      <c r="AK1990" s="13">
        <f>IF($D1990="",0,IF($E1990="",0,IF(VLOOKUP($E1990,paramètres!$E$33:$F$44,2,FALSE)&lt;=VLOOKUP($AK$18,paramètres!$E$33:$F$44,2,FALSE),Y1990*$D1990,0)))</f>
        <v>0</v>
      </c>
      <c r="AL1990" s="13">
        <f>IF($D1990="",0,IF($E1990="",0,IF(VLOOKUP($E1990,paramètres!$E$33:$F$44,2,FALSE)&lt;=VLOOKUP($AL$18,paramètres!$E$33:$F$44,2,FALSE),Z1990*$D1990,0)))</f>
        <v>0</v>
      </c>
      <c r="AM1990" s="13">
        <f>IF($D1990="",0,IF($E1990="",0,IF(VLOOKUP($E1990,paramètres!$E$33:$F$44,2,FALSE)&lt;=VLOOKUP($AM$18,paramètres!$E$33:$F$44,2,FALSE),AA1990*$D1990,0)))</f>
        <v>0</v>
      </c>
      <c r="AN1990" s="154">
        <f>IF($D1990="",0,IF($E1990="",0,IF(VLOOKUP($E1990,paramètres!$E$33:$F$44,2,FALSE)&lt;=VLOOKUP($AN$18,paramètres!$E$33:$F$44,2,FALSE),AB1990*$D1990,0)))</f>
        <v>0</v>
      </c>
      <c r="AO1990" s="149" t="str">
        <f>IF(paramètres!$B$28=1,((SUM(Q1990:Z1990)/1.02)+SUM(AA1990:AB1990))*0.0303/9*COUNT(Q1990:Y1990),IF(paramètres!$B$28=2,(SUM(Q1990:AB1990))*0.0303/9*COUNT(Q1990:Y1990),"Missing Delta option"))</f>
        <v>Missing Delta option</v>
      </c>
      <c r="AP1990" s="13" t="str">
        <f>IF(paramètres!$B$28=1,(((SUM(Q1990:Z1990)/1.02)+SUM(AA1990:AB1990))+((SUM(AC1990:AL1990)/1.02)+SUM(AM1990:AO1990)))*cotpatr,IF(paramètres!$B$28=2,(SUM(Q1990:AO1990)*cotpatr),"Missing Delta Option"))</f>
        <v>Missing Delta Option</v>
      </c>
      <c r="AQ1990" s="13" t="str" cm="1">
        <f t="array" ref="AQ1990">IF(paramètres!$B$28=1,(((SUM(Q1990:Z1990)/1.02)+SUM(AA1990:AB1990))+((SUM(AC1990:AN1990)/1.02)+SUM(AM1990:AN1990)))/12*pécule,IF(paramètres!$B$28=2,SUM(Q1990:AN1990)/12*pécule,"Missing Delta Option"))</f>
        <v>Missing Delta Option</v>
      </c>
      <c r="AR1990" s="132" t="e">
        <f>IF(paramètres!$B$28=1,(((SUM(Q1990:Z1990)/1.02)+SUM(AA1990:AB1990))+((SUM(AC1990:AN1990)/1.02)+SUM(AM1990:AN1990)))+AO1990+AP1990+AQ1990,SUM(Q1990:AN1990)+AO1990+AP1990+AQ1990)</f>
        <v>#VALUE!</v>
      </c>
    </row>
    <row r="1991" spans="1:44" x14ac:dyDescent="0.25">
      <c r="A1991" s="131"/>
      <c r="B1991" s="39"/>
      <c r="C1991" s="39"/>
      <c r="D1991" s="93"/>
      <c r="E1991" s="68"/>
      <c r="F1991" s="40"/>
      <c r="G1991" s="94"/>
      <c r="H1991" s="38"/>
      <c r="I1991" s="95"/>
      <c r="J1991" s="40"/>
      <c r="K1991" s="38"/>
      <c r="L1991" s="95"/>
      <c r="M1991" s="40"/>
      <c r="N1991" s="38"/>
      <c r="O1991" s="95"/>
      <c r="P1991" s="68"/>
      <c r="Q1991" s="226"/>
      <c r="R1991" s="227"/>
      <c r="S1991" s="227"/>
      <c r="T1991" s="227"/>
      <c r="U1991" s="227"/>
      <c r="V1991" s="227"/>
      <c r="W1991" s="227"/>
      <c r="X1991" s="227"/>
      <c r="Y1991" s="227"/>
      <c r="Z1991" s="227"/>
      <c r="AA1991" s="227"/>
      <c r="AB1991" s="228"/>
      <c r="AC1991" s="149">
        <f>IF($D1991="",0,IF($E1991="",0,IF(VLOOKUP($E1991,paramètres!$E$33:$F$44,2,FALSE)&lt;=VLOOKUP($AC$18,paramètres!$E$33:$F$44,2,FALSE),Q1991*$D1991,0)))</f>
        <v>0</v>
      </c>
      <c r="AD1991" s="13">
        <f>IF($D1991="",0,IF($E1991="",0,IF(VLOOKUP($E1991,paramètres!$E$33:$F$44,2,FALSE)&lt;=VLOOKUP($AD$18,paramètres!$E$33:$F$44,2,FALSE),R1991*$D1991,0)))</f>
        <v>0</v>
      </c>
      <c r="AE1991" s="13">
        <f>IF($D1991="",0,IF($E1991="",0,IF(VLOOKUP($E1991,paramètres!$E$33:$F$44,2,FALSE)&lt;=VLOOKUP($AE$18,paramètres!$E$33:$F$44,2,FALSE),S1991*$D1991,0)))</f>
        <v>0</v>
      </c>
      <c r="AF1991" s="13">
        <f>IF($D1991="",0,IF($E1991="",0,IF(VLOOKUP($E1991,paramètres!$E$33:$F$44,2,FALSE)&lt;=VLOOKUP($AF$18,paramètres!$E$33:$F$44,2,FALSE),T1991*$D1991,0)))</f>
        <v>0</v>
      </c>
      <c r="AG1991" s="13">
        <f>IF($D1991="",0,IF($E1991="",0,IF(VLOOKUP($E1991,paramètres!$E$33:$F$44,2,FALSE)&lt;=VLOOKUP($AG$18,paramètres!$E$33:$F$44,2,FALSE),U1991*$D1991,0)))</f>
        <v>0</v>
      </c>
      <c r="AH1991" s="13">
        <f>IF($D1991="",0,IF($E1991="",0,IF(VLOOKUP($E1991,paramètres!$E$33:$F$44,2,FALSE)&lt;=VLOOKUP($AH$18,paramètres!$E$33:$F$44,2,FALSE),V1991*$D1991,0)))</f>
        <v>0</v>
      </c>
      <c r="AI1991" s="13">
        <f>IF($D1991="",0,IF($E1991="",0,IF(VLOOKUP($E1991,paramètres!$E$33:$F$44,2,FALSE)&lt;=VLOOKUP($AI$18,paramètres!$E$33:$F$44,2,FALSE),W1991*$D1991,0)))</f>
        <v>0</v>
      </c>
      <c r="AJ1991" s="13">
        <f>IF($D1991="",0,IF($E1991="",0,IF(VLOOKUP($E1991,paramètres!$E$33:$F$44,2,FALSE)&lt;=VLOOKUP($AJ$18,paramètres!$E$33:$F$44,2,FALSE),X1991*$D1991,0)))</f>
        <v>0</v>
      </c>
      <c r="AK1991" s="13">
        <f>IF($D1991="",0,IF($E1991="",0,IF(VLOOKUP($E1991,paramètres!$E$33:$F$44,2,FALSE)&lt;=VLOOKUP($AK$18,paramètres!$E$33:$F$44,2,FALSE),Y1991*$D1991,0)))</f>
        <v>0</v>
      </c>
      <c r="AL1991" s="13">
        <f>IF($D1991="",0,IF($E1991="",0,IF(VLOOKUP($E1991,paramètres!$E$33:$F$44,2,FALSE)&lt;=VLOOKUP($AL$18,paramètres!$E$33:$F$44,2,FALSE),Z1991*$D1991,0)))</f>
        <v>0</v>
      </c>
      <c r="AM1991" s="13">
        <f>IF($D1991="",0,IF($E1991="",0,IF(VLOOKUP($E1991,paramètres!$E$33:$F$44,2,FALSE)&lt;=VLOOKUP($AM$18,paramètres!$E$33:$F$44,2,FALSE),AA1991*$D1991,0)))</f>
        <v>0</v>
      </c>
      <c r="AN1991" s="154">
        <f>IF($D1991="",0,IF($E1991="",0,IF(VLOOKUP($E1991,paramètres!$E$33:$F$44,2,FALSE)&lt;=VLOOKUP($AN$18,paramètres!$E$33:$F$44,2,FALSE),AB1991*$D1991,0)))</f>
        <v>0</v>
      </c>
      <c r="AO1991" s="149" t="str">
        <f>IF(paramètres!$B$28=1,((SUM(Q1991:Z1991)/1.02)+SUM(AA1991:AB1991))*0.0303/9*COUNT(Q1991:Y1991),IF(paramètres!$B$28=2,(SUM(Q1991:AB1991))*0.0303/9*COUNT(Q1991:Y1991),"Missing Delta option"))</f>
        <v>Missing Delta option</v>
      </c>
      <c r="AP1991" s="13" t="str">
        <f>IF(paramètres!$B$28=1,(((SUM(Q1991:Z1991)/1.02)+SUM(AA1991:AB1991))+((SUM(AC1991:AL1991)/1.02)+SUM(AM1991:AO1991)))*cotpatr,IF(paramètres!$B$28=2,(SUM(Q1991:AO1991)*cotpatr),"Missing Delta Option"))</f>
        <v>Missing Delta Option</v>
      </c>
      <c r="AQ1991" s="13" t="str" cm="1">
        <f t="array" ref="AQ1991">IF(paramètres!$B$28=1,(((SUM(Q1991:Z1991)/1.02)+SUM(AA1991:AB1991))+((SUM(AC1991:AN1991)/1.02)+SUM(AM1991:AN1991)))/12*pécule,IF(paramètres!$B$28=2,SUM(Q1991:AN1991)/12*pécule,"Missing Delta Option"))</f>
        <v>Missing Delta Option</v>
      </c>
      <c r="AR1991" s="132" t="e">
        <f>IF(paramètres!$B$28=1,(((SUM(Q1991:Z1991)/1.02)+SUM(AA1991:AB1991))+((SUM(AC1991:AN1991)/1.02)+SUM(AM1991:AN1991)))+AO1991+AP1991+AQ1991,SUM(Q1991:AN1991)+AO1991+AP1991+AQ1991)</f>
        <v>#VALUE!</v>
      </c>
    </row>
    <row r="1992" spans="1:44" x14ac:dyDescent="0.25">
      <c r="A1992" s="131"/>
      <c r="B1992" s="39"/>
      <c r="C1992" s="39"/>
      <c r="D1992" s="93"/>
      <c r="E1992" s="68"/>
      <c r="F1992" s="40"/>
      <c r="G1992" s="94"/>
      <c r="H1992" s="38"/>
      <c r="I1992" s="95"/>
      <c r="J1992" s="40"/>
      <c r="K1992" s="38"/>
      <c r="L1992" s="95"/>
      <c r="M1992" s="40"/>
      <c r="N1992" s="38"/>
      <c r="O1992" s="95"/>
      <c r="P1992" s="68"/>
      <c r="Q1992" s="226"/>
      <c r="R1992" s="227"/>
      <c r="S1992" s="227"/>
      <c r="T1992" s="227"/>
      <c r="U1992" s="227"/>
      <c r="V1992" s="227"/>
      <c r="W1992" s="227"/>
      <c r="X1992" s="227"/>
      <c r="Y1992" s="227"/>
      <c r="Z1992" s="227"/>
      <c r="AA1992" s="227"/>
      <c r="AB1992" s="228"/>
      <c r="AC1992" s="149">
        <f>IF($D1992="",0,IF($E1992="",0,IF(VLOOKUP($E1992,paramètres!$E$33:$F$44,2,FALSE)&lt;=VLOOKUP($AC$18,paramètres!$E$33:$F$44,2,FALSE),Q1992*$D1992,0)))</f>
        <v>0</v>
      </c>
      <c r="AD1992" s="13">
        <f>IF($D1992="",0,IF($E1992="",0,IF(VLOOKUP($E1992,paramètres!$E$33:$F$44,2,FALSE)&lt;=VLOOKUP($AD$18,paramètres!$E$33:$F$44,2,FALSE),R1992*$D1992,0)))</f>
        <v>0</v>
      </c>
      <c r="AE1992" s="13">
        <f>IF($D1992="",0,IF($E1992="",0,IF(VLOOKUP($E1992,paramètres!$E$33:$F$44,2,FALSE)&lt;=VLOOKUP($AE$18,paramètres!$E$33:$F$44,2,FALSE),S1992*$D1992,0)))</f>
        <v>0</v>
      </c>
      <c r="AF1992" s="13">
        <f>IF($D1992="",0,IF($E1992="",0,IF(VLOOKUP($E1992,paramètres!$E$33:$F$44,2,FALSE)&lt;=VLOOKUP($AF$18,paramètres!$E$33:$F$44,2,FALSE),T1992*$D1992,0)))</f>
        <v>0</v>
      </c>
      <c r="AG1992" s="13">
        <f>IF($D1992="",0,IF($E1992="",0,IF(VLOOKUP($E1992,paramètres!$E$33:$F$44,2,FALSE)&lt;=VLOOKUP($AG$18,paramètres!$E$33:$F$44,2,FALSE),U1992*$D1992,0)))</f>
        <v>0</v>
      </c>
      <c r="AH1992" s="13">
        <f>IF($D1992="",0,IF($E1992="",0,IF(VLOOKUP($E1992,paramètres!$E$33:$F$44,2,FALSE)&lt;=VLOOKUP($AH$18,paramètres!$E$33:$F$44,2,FALSE),V1992*$D1992,0)))</f>
        <v>0</v>
      </c>
      <c r="AI1992" s="13">
        <f>IF($D1992="",0,IF($E1992="",0,IF(VLOOKUP($E1992,paramètres!$E$33:$F$44,2,FALSE)&lt;=VLOOKUP($AI$18,paramètres!$E$33:$F$44,2,FALSE),W1992*$D1992,0)))</f>
        <v>0</v>
      </c>
      <c r="AJ1992" s="13">
        <f>IF($D1992="",0,IF($E1992="",0,IF(VLOOKUP($E1992,paramètres!$E$33:$F$44,2,FALSE)&lt;=VLOOKUP($AJ$18,paramètres!$E$33:$F$44,2,FALSE),X1992*$D1992,0)))</f>
        <v>0</v>
      </c>
      <c r="AK1992" s="13">
        <f>IF($D1992="",0,IF($E1992="",0,IF(VLOOKUP($E1992,paramètres!$E$33:$F$44,2,FALSE)&lt;=VLOOKUP($AK$18,paramètres!$E$33:$F$44,2,FALSE),Y1992*$D1992,0)))</f>
        <v>0</v>
      </c>
      <c r="AL1992" s="13">
        <f>IF($D1992="",0,IF($E1992="",0,IF(VLOOKUP($E1992,paramètres!$E$33:$F$44,2,FALSE)&lt;=VLOOKUP($AL$18,paramètres!$E$33:$F$44,2,FALSE),Z1992*$D1992,0)))</f>
        <v>0</v>
      </c>
      <c r="AM1992" s="13">
        <f>IF($D1992="",0,IF($E1992="",0,IF(VLOOKUP($E1992,paramètres!$E$33:$F$44,2,FALSE)&lt;=VLOOKUP($AM$18,paramètres!$E$33:$F$44,2,FALSE),AA1992*$D1992,0)))</f>
        <v>0</v>
      </c>
      <c r="AN1992" s="154">
        <f>IF($D1992="",0,IF($E1992="",0,IF(VLOOKUP($E1992,paramètres!$E$33:$F$44,2,FALSE)&lt;=VLOOKUP($AN$18,paramètres!$E$33:$F$44,2,FALSE),AB1992*$D1992,0)))</f>
        <v>0</v>
      </c>
      <c r="AO1992" s="149" t="str">
        <f>IF(paramètres!$B$28=1,((SUM(Q1992:Z1992)/1.02)+SUM(AA1992:AB1992))*0.0303/9*COUNT(Q1992:Y1992),IF(paramètres!$B$28=2,(SUM(Q1992:AB1992))*0.0303/9*COUNT(Q1992:Y1992),"Missing Delta option"))</f>
        <v>Missing Delta option</v>
      </c>
      <c r="AP1992" s="13" t="str">
        <f>IF(paramètres!$B$28=1,(((SUM(Q1992:Z1992)/1.02)+SUM(AA1992:AB1992))+((SUM(AC1992:AL1992)/1.02)+SUM(AM1992:AO1992)))*cotpatr,IF(paramètres!$B$28=2,(SUM(Q1992:AO1992)*cotpatr),"Missing Delta Option"))</f>
        <v>Missing Delta Option</v>
      </c>
      <c r="AQ1992" s="13" t="str" cm="1">
        <f t="array" ref="AQ1992">IF(paramètres!$B$28=1,(((SUM(Q1992:Z1992)/1.02)+SUM(AA1992:AB1992))+((SUM(AC1992:AN1992)/1.02)+SUM(AM1992:AN1992)))/12*pécule,IF(paramètres!$B$28=2,SUM(Q1992:AN1992)/12*pécule,"Missing Delta Option"))</f>
        <v>Missing Delta Option</v>
      </c>
      <c r="AR1992" s="132" t="e">
        <f>IF(paramètres!$B$28=1,(((SUM(Q1992:Z1992)/1.02)+SUM(AA1992:AB1992))+((SUM(AC1992:AN1992)/1.02)+SUM(AM1992:AN1992)))+AO1992+AP1992+AQ1992,SUM(Q1992:AN1992)+AO1992+AP1992+AQ1992)</f>
        <v>#VALUE!</v>
      </c>
    </row>
    <row r="1993" spans="1:44" x14ac:dyDescent="0.25">
      <c r="A1993" s="131"/>
      <c r="B1993" s="39"/>
      <c r="C1993" s="39"/>
      <c r="D1993" s="93"/>
      <c r="E1993" s="68"/>
      <c r="F1993" s="40"/>
      <c r="G1993" s="94"/>
      <c r="H1993" s="38"/>
      <c r="I1993" s="95"/>
      <c r="J1993" s="40"/>
      <c r="K1993" s="38"/>
      <c r="L1993" s="95"/>
      <c r="M1993" s="40"/>
      <c r="N1993" s="38"/>
      <c r="O1993" s="95"/>
      <c r="P1993" s="68"/>
      <c r="Q1993" s="226"/>
      <c r="R1993" s="227"/>
      <c r="S1993" s="227"/>
      <c r="T1993" s="227"/>
      <c r="U1993" s="227"/>
      <c r="V1993" s="227"/>
      <c r="W1993" s="227"/>
      <c r="X1993" s="227"/>
      <c r="Y1993" s="227"/>
      <c r="Z1993" s="227"/>
      <c r="AA1993" s="227"/>
      <c r="AB1993" s="228"/>
      <c r="AC1993" s="149">
        <f>IF($D1993="",0,IF($E1993="",0,IF(VLOOKUP($E1993,paramètres!$E$33:$F$44,2,FALSE)&lt;=VLOOKUP($AC$18,paramètres!$E$33:$F$44,2,FALSE),Q1993*$D1993,0)))</f>
        <v>0</v>
      </c>
      <c r="AD1993" s="13">
        <f>IF($D1993="",0,IF($E1993="",0,IF(VLOOKUP($E1993,paramètres!$E$33:$F$44,2,FALSE)&lt;=VLOOKUP($AD$18,paramètres!$E$33:$F$44,2,FALSE),R1993*$D1993,0)))</f>
        <v>0</v>
      </c>
      <c r="AE1993" s="13">
        <f>IF($D1993="",0,IF($E1993="",0,IF(VLOOKUP($E1993,paramètres!$E$33:$F$44,2,FALSE)&lt;=VLOOKUP($AE$18,paramètres!$E$33:$F$44,2,FALSE),S1993*$D1993,0)))</f>
        <v>0</v>
      </c>
      <c r="AF1993" s="13">
        <f>IF($D1993="",0,IF($E1993="",0,IF(VLOOKUP($E1993,paramètres!$E$33:$F$44,2,FALSE)&lt;=VLOOKUP($AF$18,paramètres!$E$33:$F$44,2,FALSE),T1993*$D1993,0)))</f>
        <v>0</v>
      </c>
      <c r="AG1993" s="13">
        <f>IF($D1993="",0,IF($E1993="",0,IF(VLOOKUP($E1993,paramètres!$E$33:$F$44,2,FALSE)&lt;=VLOOKUP($AG$18,paramètres!$E$33:$F$44,2,FALSE),U1993*$D1993,0)))</f>
        <v>0</v>
      </c>
      <c r="AH1993" s="13">
        <f>IF($D1993="",0,IF($E1993="",0,IF(VLOOKUP($E1993,paramètres!$E$33:$F$44,2,FALSE)&lt;=VLOOKUP($AH$18,paramètres!$E$33:$F$44,2,FALSE),V1993*$D1993,0)))</f>
        <v>0</v>
      </c>
      <c r="AI1993" s="13">
        <f>IF($D1993="",0,IF($E1993="",0,IF(VLOOKUP($E1993,paramètres!$E$33:$F$44,2,FALSE)&lt;=VLOOKUP($AI$18,paramètres!$E$33:$F$44,2,FALSE),W1993*$D1993,0)))</f>
        <v>0</v>
      </c>
      <c r="AJ1993" s="13">
        <f>IF($D1993="",0,IF($E1993="",0,IF(VLOOKUP($E1993,paramètres!$E$33:$F$44,2,FALSE)&lt;=VLOOKUP($AJ$18,paramètres!$E$33:$F$44,2,FALSE),X1993*$D1993,0)))</f>
        <v>0</v>
      </c>
      <c r="AK1993" s="13">
        <f>IF($D1993="",0,IF($E1993="",0,IF(VLOOKUP($E1993,paramètres!$E$33:$F$44,2,FALSE)&lt;=VLOOKUP($AK$18,paramètres!$E$33:$F$44,2,FALSE),Y1993*$D1993,0)))</f>
        <v>0</v>
      </c>
      <c r="AL1993" s="13">
        <f>IF($D1993="",0,IF($E1993="",0,IF(VLOOKUP($E1993,paramètres!$E$33:$F$44,2,FALSE)&lt;=VLOOKUP($AL$18,paramètres!$E$33:$F$44,2,FALSE),Z1993*$D1993,0)))</f>
        <v>0</v>
      </c>
      <c r="AM1993" s="13">
        <f>IF($D1993="",0,IF($E1993="",0,IF(VLOOKUP($E1993,paramètres!$E$33:$F$44,2,FALSE)&lt;=VLOOKUP($AM$18,paramètres!$E$33:$F$44,2,FALSE),AA1993*$D1993,0)))</f>
        <v>0</v>
      </c>
      <c r="AN1993" s="154">
        <f>IF($D1993="",0,IF($E1993="",0,IF(VLOOKUP($E1993,paramètres!$E$33:$F$44,2,FALSE)&lt;=VLOOKUP($AN$18,paramètres!$E$33:$F$44,2,FALSE),AB1993*$D1993,0)))</f>
        <v>0</v>
      </c>
      <c r="AO1993" s="149" t="str">
        <f>IF(paramètres!$B$28=1,((SUM(Q1993:Z1993)/1.02)+SUM(AA1993:AB1993))*0.0303/9*COUNT(Q1993:Y1993),IF(paramètres!$B$28=2,(SUM(Q1993:AB1993))*0.0303/9*COUNT(Q1993:Y1993),"Missing Delta option"))</f>
        <v>Missing Delta option</v>
      </c>
      <c r="AP1993" s="13" t="str">
        <f>IF(paramètres!$B$28=1,(((SUM(Q1993:Z1993)/1.02)+SUM(AA1993:AB1993))+((SUM(AC1993:AL1993)/1.02)+SUM(AM1993:AO1993)))*cotpatr,IF(paramètres!$B$28=2,(SUM(Q1993:AO1993)*cotpatr),"Missing Delta Option"))</f>
        <v>Missing Delta Option</v>
      </c>
      <c r="AQ1993" s="13" t="str" cm="1">
        <f t="array" ref="AQ1993">IF(paramètres!$B$28=1,(((SUM(Q1993:Z1993)/1.02)+SUM(AA1993:AB1993))+((SUM(AC1993:AN1993)/1.02)+SUM(AM1993:AN1993)))/12*pécule,IF(paramètres!$B$28=2,SUM(Q1993:AN1993)/12*pécule,"Missing Delta Option"))</f>
        <v>Missing Delta Option</v>
      </c>
      <c r="AR1993" s="132" t="e">
        <f>IF(paramètres!$B$28=1,(((SUM(Q1993:Z1993)/1.02)+SUM(AA1993:AB1993))+((SUM(AC1993:AN1993)/1.02)+SUM(AM1993:AN1993)))+AO1993+AP1993+AQ1993,SUM(Q1993:AN1993)+AO1993+AP1993+AQ1993)</f>
        <v>#VALUE!</v>
      </c>
    </row>
    <row r="1994" spans="1:44" x14ac:dyDescent="0.25">
      <c r="A1994" s="131"/>
      <c r="B1994" s="39"/>
      <c r="C1994" s="39"/>
      <c r="D1994" s="93"/>
      <c r="E1994" s="68"/>
      <c r="F1994" s="40"/>
      <c r="G1994" s="94"/>
      <c r="H1994" s="38"/>
      <c r="I1994" s="95"/>
      <c r="J1994" s="40"/>
      <c r="K1994" s="38"/>
      <c r="L1994" s="95"/>
      <c r="M1994" s="40"/>
      <c r="N1994" s="38"/>
      <c r="O1994" s="95"/>
      <c r="P1994" s="68"/>
      <c r="Q1994" s="226"/>
      <c r="R1994" s="227"/>
      <c r="S1994" s="227"/>
      <c r="T1994" s="227"/>
      <c r="U1994" s="227"/>
      <c r="V1994" s="227"/>
      <c r="W1994" s="227"/>
      <c r="X1994" s="227"/>
      <c r="Y1994" s="227"/>
      <c r="Z1994" s="227"/>
      <c r="AA1994" s="227"/>
      <c r="AB1994" s="228"/>
      <c r="AC1994" s="149">
        <f>IF($D1994="",0,IF($E1994="",0,IF(VLOOKUP($E1994,paramètres!$E$33:$F$44,2,FALSE)&lt;=VLOOKUP($AC$18,paramètres!$E$33:$F$44,2,FALSE),Q1994*$D1994,0)))</f>
        <v>0</v>
      </c>
      <c r="AD1994" s="13">
        <f>IF($D1994="",0,IF($E1994="",0,IF(VLOOKUP($E1994,paramètres!$E$33:$F$44,2,FALSE)&lt;=VLOOKUP($AD$18,paramètres!$E$33:$F$44,2,FALSE),R1994*$D1994,0)))</f>
        <v>0</v>
      </c>
      <c r="AE1994" s="13">
        <f>IF($D1994="",0,IF($E1994="",0,IF(VLOOKUP($E1994,paramètres!$E$33:$F$44,2,FALSE)&lt;=VLOOKUP($AE$18,paramètres!$E$33:$F$44,2,FALSE),S1994*$D1994,0)))</f>
        <v>0</v>
      </c>
      <c r="AF1994" s="13">
        <f>IF($D1994="",0,IF($E1994="",0,IF(VLOOKUP($E1994,paramètres!$E$33:$F$44,2,FALSE)&lt;=VLOOKUP($AF$18,paramètres!$E$33:$F$44,2,FALSE),T1994*$D1994,0)))</f>
        <v>0</v>
      </c>
      <c r="AG1994" s="13">
        <f>IF($D1994="",0,IF($E1994="",0,IF(VLOOKUP($E1994,paramètres!$E$33:$F$44,2,FALSE)&lt;=VLOOKUP($AG$18,paramètres!$E$33:$F$44,2,FALSE),U1994*$D1994,0)))</f>
        <v>0</v>
      </c>
      <c r="AH1994" s="13">
        <f>IF($D1994="",0,IF($E1994="",0,IF(VLOOKUP($E1994,paramètres!$E$33:$F$44,2,FALSE)&lt;=VLOOKUP($AH$18,paramètres!$E$33:$F$44,2,FALSE),V1994*$D1994,0)))</f>
        <v>0</v>
      </c>
      <c r="AI1994" s="13">
        <f>IF($D1994="",0,IF($E1994="",0,IF(VLOOKUP($E1994,paramètres!$E$33:$F$44,2,FALSE)&lt;=VLOOKUP($AI$18,paramètres!$E$33:$F$44,2,FALSE),W1994*$D1994,0)))</f>
        <v>0</v>
      </c>
      <c r="AJ1994" s="13">
        <f>IF($D1994="",0,IF($E1994="",0,IF(VLOOKUP($E1994,paramètres!$E$33:$F$44,2,FALSE)&lt;=VLOOKUP($AJ$18,paramètres!$E$33:$F$44,2,FALSE),X1994*$D1994,0)))</f>
        <v>0</v>
      </c>
      <c r="AK1994" s="13">
        <f>IF($D1994="",0,IF($E1994="",0,IF(VLOOKUP($E1994,paramètres!$E$33:$F$44,2,FALSE)&lt;=VLOOKUP($AK$18,paramètres!$E$33:$F$44,2,FALSE),Y1994*$D1994,0)))</f>
        <v>0</v>
      </c>
      <c r="AL1994" s="13">
        <f>IF($D1994="",0,IF($E1994="",0,IF(VLOOKUP($E1994,paramètres!$E$33:$F$44,2,FALSE)&lt;=VLOOKUP($AL$18,paramètres!$E$33:$F$44,2,FALSE),Z1994*$D1994,0)))</f>
        <v>0</v>
      </c>
      <c r="AM1994" s="13">
        <f>IF($D1994="",0,IF($E1994="",0,IF(VLOOKUP($E1994,paramètres!$E$33:$F$44,2,FALSE)&lt;=VLOOKUP($AM$18,paramètres!$E$33:$F$44,2,FALSE),AA1994*$D1994,0)))</f>
        <v>0</v>
      </c>
      <c r="AN1994" s="154">
        <f>IF($D1994="",0,IF($E1994="",0,IF(VLOOKUP($E1994,paramètres!$E$33:$F$44,2,FALSE)&lt;=VLOOKUP($AN$18,paramètres!$E$33:$F$44,2,FALSE),AB1994*$D1994,0)))</f>
        <v>0</v>
      </c>
      <c r="AO1994" s="149" t="str">
        <f>IF(paramètres!$B$28=1,((SUM(Q1994:Z1994)/1.02)+SUM(AA1994:AB1994))*0.0303/9*COUNT(Q1994:Y1994),IF(paramètres!$B$28=2,(SUM(Q1994:AB1994))*0.0303/9*COUNT(Q1994:Y1994),"Missing Delta option"))</f>
        <v>Missing Delta option</v>
      </c>
      <c r="AP1994" s="13" t="str">
        <f>IF(paramètres!$B$28=1,(((SUM(Q1994:Z1994)/1.02)+SUM(AA1994:AB1994))+((SUM(AC1994:AL1994)/1.02)+SUM(AM1994:AO1994)))*cotpatr,IF(paramètres!$B$28=2,(SUM(Q1994:AO1994)*cotpatr),"Missing Delta Option"))</f>
        <v>Missing Delta Option</v>
      </c>
      <c r="AQ1994" s="13" t="str" cm="1">
        <f t="array" ref="AQ1994">IF(paramètres!$B$28=1,(((SUM(Q1994:Z1994)/1.02)+SUM(AA1994:AB1994))+((SUM(AC1994:AN1994)/1.02)+SUM(AM1994:AN1994)))/12*pécule,IF(paramètres!$B$28=2,SUM(Q1994:AN1994)/12*pécule,"Missing Delta Option"))</f>
        <v>Missing Delta Option</v>
      </c>
      <c r="AR1994" s="132" t="e">
        <f>IF(paramètres!$B$28=1,(((SUM(Q1994:Z1994)/1.02)+SUM(AA1994:AB1994))+((SUM(AC1994:AN1994)/1.02)+SUM(AM1994:AN1994)))+AO1994+AP1994+AQ1994,SUM(Q1994:AN1994)+AO1994+AP1994+AQ1994)</f>
        <v>#VALUE!</v>
      </c>
    </row>
    <row r="1995" spans="1:44" x14ac:dyDescent="0.25">
      <c r="A1995" s="131"/>
      <c r="B1995" s="39"/>
      <c r="C1995" s="39"/>
      <c r="D1995" s="93"/>
      <c r="E1995" s="68"/>
      <c r="F1995" s="40"/>
      <c r="G1995" s="94"/>
      <c r="H1995" s="38"/>
      <c r="I1995" s="95"/>
      <c r="J1995" s="40"/>
      <c r="K1995" s="38"/>
      <c r="L1995" s="95"/>
      <c r="M1995" s="40"/>
      <c r="N1995" s="38"/>
      <c r="O1995" s="95"/>
      <c r="P1995" s="68"/>
      <c r="Q1995" s="226"/>
      <c r="R1995" s="227"/>
      <c r="S1995" s="227"/>
      <c r="T1995" s="227"/>
      <c r="U1995" s="227"/>
      <c r="V1995" s="227"/>
      <c r="W1995" s="227"/>
      <c r="X1995" s="227"/>
      <c r="Y1995" s="227"/>
      <c r="Z1995" s="227"/>
      <c r="AA1995" s="227"/>
      <c r="AB1995" s="228"/>
      <c r="AC1995" s="149">
        <f>IF($D1995="",0,IF($E1995="",0,IF(VLOOKUP($E1995,paramètres!$E$33:$F$44,2,FALSE)&lt;=VLOOKUP($AC$18,paramètres!$E$33:$F$44,2,FALSE),Q1995*$D1995,0)))</f>
        <v>0</v>
      </c>
      <c r="AD1995" s="13">
        <f>IF($D1995="",0,IF($E1995="",0,IF(VLOOKUP($E1995,paramètres!$E$33:$F$44,2,FALSE)&lt;=VLOOKUP($AD$18,paramètres!$E$33:$F$44,2,FALSE),R1995*$D1995,0)))</f>
        <v>0</v>
      </c>
      <c r="AE1995" s="13">
        <f>IF($D1995="",0,IF($E1995="",0,IF(VLOOKUP($E1995,paramètres!$E$33:$F$44,2,FALSE)&lt;=VLOOKUP($AE$18,paramètres!$E$33:$F$44,2,FALSE),S1995*$D1995,0)))</f>
        <v>0</v>
      </c>
      <c r="AF1995" s="13">
        <f>IF($D1995="",0,IF($E1995="",0,IF(VLOOKUP($E1995,paramètres!$E$33:$F$44,2,FALSE)&lt;=VLOOKUP($AF$18,paramètres!$E$33:$F$44,2,FALSE),T1995*$D1995,0)))</f>
        <v>0</v>
      </c>
      <c r="AG1995" s="13">
        <f>IF($D1995="",0,IF($E1995="",0,IF(VLOOKUP($E1995,paramètres!$E$33:$F$44,2,FALSE)&lt;=VLOOKUP($AG$18,paramètres!$E$33:$F$44,2,FALSE),U1995*$D1995,0)))</f>
        <v>0</v>
      </c>
      <c r="AH1995" s="13">
        <f>IF($D1995="",0,IF($E1995="",0,IF(VLOOKUP($E1995,paramètres!$E$33:$F$44,2,FALSE)&lt;=VLOOKUP($AH$18,paramètres!$E$33:$F$44,2,FALSE),V1995*$D1995,0)))</f>
        <v>0</v>
      </c>
      <c r="AI1995" s="13">
        <f>IF($D1995="",0,IF($E1995="",0,IF(VLOOKUP($E1995,paramètres!$E$33:$F$44,2,FALSE)&lt;=VLOOKUP($AI$18,paramètres!$E$33:$F$44,2,FALSE),W1995*$D1995,0)))</f>
        <v>0</v>
      </c>
      <c r="AJ1995" s="13">
        <f>IF($D1995="",0,IF($E1995="",0,IF(VLOOKUP($E1995,paramètres!$E$33:$F$44,2,FALSE)&lt;=VLOOKUP($AJ$18,paramètres!$E$33:$F$44,2,FALSE),X1995*$D1995,0)))</f>
        <v>0</v>
      </c>
      <c r="AK1995" s="13">
        <f>IF($D1995="",0,IF($E1995="",0,IF(VLOOKUP($E1995,paramètres!$E$33:$F$44,2,FALSE)&lt;=VLOOKUP($AK$18,paramètres!$E$33:$F$44,2,FALSE),Y1995*$D1995,0)))</f>
        <v>0</v>
      </c>
      <c r="AL1995" s="13">
        <f>IF($D1995="",0,IF($E1995="",0,IF(VLOOKUP($E1995,paramètres!$E$33:$F$44,2,FALSE)&lt;=VLOOKUP($AL$18,paramètres!$E$33:$F$44,2,FALSE),Z1995*$D1995,0)))</f>
        <v>0</v>
      </c>
      <c r="AM1995" s="13">
        <f>IF($D1995="",0,IF($E1995="",0,IF(VLOOKUP($E1995,paramètres!$E$33:$F$44,2,FALSE)&lt;=VLOOKUP($AM$18,paramètres!$E$33:$F$44,2,FALSE),AA1995*$D1995,0)))</f>
        <v>0</v>
      </c>
      <c r="AN1995" s="154">
        <f>IF($D1995="",0,IF($E1995="",0,IF(VLOOKUP($E1995,paramètres!$E$33:$F$44,2,FALSE)&lt;=VLOOKUP($AN$18,paramètres!$E$33:$F$44,2,FALSE),AB1995*$D1995,0)))</f>
        <v>0</v>
      </c>
      <c r="AO1995" s="149" t="str">
        <f>IF(paramètres!$B$28=1,((SUM(Q1995:Z1995)/1.02)+SUM(AA1995:AB1995))*0.0303/9*COUNT(Q1995:Y1995),IF(paramètres!$B$28=2,(SUM(Q1995:AB1995))*0.0303/9*COUNT(Q1995:Y1995),"Missing Delta option"))</f>
        <v>Missing Delta option</v>
      </c>
      <c r="AP1995" s="13" t="str">
        <f>IF(paramètres!$B$28=1,(((SUM(Q1995:Z1995)/1.02)+SUM(AA1995:AB1995))+((SUM(AC1995:AL1995)/1.02)+SUM(AM1995:AO1995)))*cotpatr,IF(paramètres!$B$28=2,(SUM(Q1995:AO1995)*cotpatr),"Missing Delta Option"))</f>
        <v>Missing Delta Option</v>
      </c>
      <c r="AQ1995" s="13" t="str" cm="1">
        <f t="array" ref="AQ1995">IF(paramètres!$B$28=1,(((SUM(Q1995:Z1995)/1.02)+SUM(AA1995:AB1995))+((SUM(AC1995:AN1995)/1.02)+SUM(AM1995:AN1995)))/12*pécule,IF(paramètres!$B$28=2,SUM(Q1995:AN1995)/12*pécule,"Missing Delta Option"))</f>
        <v>Missing Delta Option</v>
      </c>
      <c r="AR1995" s="132" t="e">
        <f>IF(paramètres!$B$28=1,(((SUM(Q1995:Z1995)/1.02)+SUM(AA1995:AB1995))+((SUM(AC1995:AN1995)/1.02)+SUM(AM1995:AN1995)))+AO1995+AP1995+AQ1995,SUM(Q1995:AN1995)+AO1995+AP1995+AQ1995)</f>
        <v>#VALUE!</v>
      </c>
    </row>
    <row r="1996" spans="1:44" x14ac:dyDescent="0.25">
      <c r="A1996" s="131"/>
      <c r="B1996" s="39"/>
      <c r="C1996" s="39"/>
      <c r="D1996" s="93"/>
      <c r="E1996" s="68"/>
      <c r="F1996" s="40"/>
      <c r="G1996" s="94"/>
      <c r="H1996" s="38"/>
      <c r="I1996" s="95"/>
      <c r="J1996" s="40"/>
      <c r="K1996" s="38"/>
      <c r="L1996" s="95"/>
      <c r="M1996" s="40"/>
      <c r="N1996" s="38"/>
      <c r="O1996" s="95"/>
      <c r="P1996" s="68"/>
      <c r="Q1996" s="226"/>
      <c r="R1996" s="227"/>
      <c r="S1996" s="227"/>
      <c r="T1996" s="227"/>
      <c r="U1996" s="227"/>
      <c r="V1996" s="227"/>
      <c r="W1996" s="227"/>
      <c r="X1996" s="227"/>
      <c r="Y1996" s="227"/>
      <c r="Z1996" s="227"/>
      <c r="AA1996" s="227"/>
      <c r="AB1996" s="228"/>
      <c r="AC1996" s="149">
        <f>IF($D1996="",0,IF($E1996="",0,IF(VLOOKUP($E1996,paramètres!$E$33:$F$44,2,FALSE)&lt;=VLOOKUP($AC$18,paramètres!$E$33:$F$44,2,FALSE),Q1996*$D1996,0)))</f>
        <v>0</v>
      </c>
      <c r="AD1996" s="13">
        <f>IF($D1996="",0,IF($E1996="",0,IF(VLOOKUP($E1996,paramètres!$E$33:$F$44,2,FALSE)&lt;=VLOOKUP($AD$18,paramètres!$E$33:$F$44,2,FALSE),R1996*$D1996,0)))</f>
        <v>0</v>
      </c>
      <c r="AE1996" s="13">
        <f>IF($D1996="",0,IF($E1996="",0,IF(VLOOKUP($E1996,paramètres!$E$33:$F$44,2,FALSE)&lt;=VLOOKUP($AE$18,paramètres!$E$33:$F$44,2,FALSE),S1996*$D1996,0)))</f>
        <v>0</v>
      </c>
      <c r="AF1996" s="13">
        <f>IF($D1996="",0,IF($E1996="",0,IF(VLOOKUP($E1996,paramètres!$E$33:$F$44,2,FALSE)&lt;=VLOOKUP($AF$18,paramètres!$E$33:$F$44,2,FALSE),T1996*$D1996,0)))</f>
        <v>0</v>
      </c>
      <c r="AG1996" s="13">
        <f>IF($D1996="",0,IF($E1996="",0,IF(VLOOKUP($E1996,paramètres!$E$33:$F$44,2,FALSE)&lt;=VLOOKUP($AG$18,paramètres!$E$33:$F$44,2,FALSE),U1996*$D1996,0)))</f>
        <v>0</v>
      </c>
      <c r="AH1996" s="13">
        <f>IF($D1996="",0,IF($E1996="",0,IF(VLOOKUP($E1996,paramètres!$E$33:$F$44,2,FALSE)&lt;=VLOOKUP($AH$18,paramètres!$E$33:$F$44,2,FALSE),V1996*$D1996,0)))</f>
        <v>0</v>
      </c>
      <c r="AI1996" s="13">
        <f>IF($D1996="",0,IF($E1996="",0,IF(VLOOKUP($E1996,paramètres!$E$33:$F$44,2,FALSE)&lt;=VLOOKUP($AI$18,paramètres!$E$33:$F$44,2,FALSE),W1996*$D1996,0)))</f>
        <v>0</v>
      </c>
      <c r="AJ1996" s="13">
        <f>IF($D1996="",0,IF($E1996="",0,IF(VLOOKUP($E1996,paramètres!$E$33:$F$44,2,FALSE)&lt;=VLOOKUP($AJ$18,paramètres!$E$33:$F$44,2,FALSE),X1996*$D1996,0)))</f>
        <v>0</v>
      </c>
      <c r="AK1996" s="13">
        <f>IF($D1996="",0,IF($E1996="",0,IF(VLOOKUP($E1996,paramètres!$E$33:$F$44,2,FALSE)&lt;=VLOOKUP($AK$18,paramètres!$E$33:$F$44,2,FALSE),Y1996*$D1996,0)))</f>
        <v>0</v>
      </c>
      <c r="AL1996" s="13">
        <f>IF($D1996="",0,IF($E1996="",0,IF(VLOOKUP($E1996,paramètres!$E$33:$F$44,2,FALSE)&lt;=VLOOKUP($AL$18,paramètres!$E$33:$F$44,2,FALSE),Z1996*$D1996,0)))</f>
        <v>0</v>
      </c>
      <c r="AM1996" s="13">
        <f>IF($D1996="",0,IF($E1996="",0,IF(VLOOKUP($E1996,paramètres!$E$33:$F$44,2,FALSE)&lt;=VLOOKUP($AM$18,paramètres!$E$33:$F$44,2,FALSE),AA1996*$D1996,0)))</f>
        <v>0</v>
      </c>
      <c r="AN1996" s="154">
        <f>IF($D1996="",0,IF($E1996="",0,IF(VLOOKUP($E1996,paramètres!$E$33:$F$44,2,FALSE)&lt;=VLOOKUP($AN$18,paramètres!$E$33:$F$44,2,FALSE),AB1996*$D1996,0)))</f>
        <v>0</v>
      </c>
      <c r="AO1996" s="149" t="str">
        <f>IF(paramètres!$B$28=1,((SUM(Q1996:Z1996)/1.02)+SUM(AA1996:AB1996))*0.0303/9*COUNT(Q1996:Y1996),IF(paramètres!$B$28=2,(SUM(Q1996:AB1996))*0.0303/9*COUNT(Q1996:Y1996),"Missing Delta option"))</f>
        <v>Missing Delta option</v>
      </c>
      <c r="AP1996" s="13" t="str">
        <f>IF(paramètres!$B$28=1,(((SUM(Q1996:Z1996)/1.02)+SUM(AA1996:AB1996))+((SUM(AC1996:AL1996)/1.02)+SUM(AM1996:AO1996)))*cotpatr,IF(paramètres!$B$28=2,(SUM(Q1996:AO1996)*cotpatr),"Missing Delta Option"))</f>
        <v>Missing Delta Option</v>
      </c>
      <c r="AQ1996" s="13" t="str" cm="1">
        <f t="array" ref="AQ1996">IF(paramètres!$B$28=1,(((SUM(Q1996:Z1996)/1.02)+SUM(AA1996:AB1996))+((SUM(AC1996:AN1996)/1.02)+SUM(AM1996:AN1996)))/12*pécule,IF(paramètres!$B$28=2,SUM(Q1996:AN1996)/12*pécule,"Missing Delta Option"))</f>
        <v>Missing Delta Option</v>
      </c>
      <c r="AR1996" s="132" t="e">
        <f>IF(paramètres!$B$28=1,(((SUM(Q1996:Z1996)/1.02)+SUM(AA1996:AB1996))+((SUM(AC1996:AN1996)/1.02)+SUM(AM1996:AN1996)))+AO1996+AP1996+AQ1996,SUM(Q1996:AN1996)+AO1996+AP1996+AQ1996)</f>
        <v>#VALUE!</v>
      </c>
    </row>
    <row r="1997" spans="1:44" x14ac:dyDescent="0.25">
      <c r="A1997" s="131"/>
      <c r="B1997" s="39"/>
      <c r="C1997" s="39"/>
      <c r="D1997" s="93"/>
      <c r="E1997" s="68"/>
      <c r="F1997" s="40"/>
      <c r="G1997" s="94"/>
      <c r="H1997" s="38"/>
      <c r="I1997" s="95"/>
      <c r="J1997" s="40"/>
      <c r="K1997" s="38"/>
      <c r="L1997" s="95"/>
      <c r="M1997" s="40"/>
      <c r="N1997" s="38"/>
      <c r="O1997" s="95"/>
      <c r="P1997" s="68"/>
      <c r="Q1997" s="226"/>
      <c r="R1997" s="227"/>
      <c r="S1997" s="227"/>
      <c r="T1997" s="227"/>
      <c r="U1997" s="227"/>
      <c r="V1997" s="227"/>
      <c r="W1997" s="227"/>
      <c r="X1997" s="227"/>
      <c r="Y1997" s="227"/>
      <c r="Z1997" s="227"/>
      <c r="AA1997" s="227"/>
      <c r="AB1997" s="228"/>
      <c r="AC1997" s="149">
        <f>IF($D1997="",0,IF($E1997="",0,IF(VLOOKUP($E1997,paramètres!$E$33:$F$44,2,FALSE)&lt;=VLOOKUP($AC$18,paramètres!$E$33:$F$44,2,FALSE),Q1997*$D1997,0)))</f>
        <v>0</v>
      </c>
      <c r="AD1997" s="13">
        <f>IF($D1997="",0,IF($E1997="",0,IF(VLOOKUP($E1997,paramètres!$E$33:$F$44,2,FALSE)&lt;=VLOOKUP($AD$18,paramètres!$E$33:$F$44,2,FALSE),R1997*$D1997,0)))</f>
        <v>0</v>
      </c>
      <c r="AE1997" s="13">
        <f>IF($D1997="",0,IF($E1997="",0,IF(VLOOKUP($E1997,paramètres!$E$33:$F$44,2,FALSE)&lt;=VLOOKUP($AE$18,paramètres!$E$33:$F$44,2,FALSE),S1997*$D1997,0)))</f>
        <v>0</v>
      </c>
      <c r="AF1997" s="13">
        <f>IF($D1997="",0,IF($E1997="",0,IF(VLOOKUP($E1997,paramètres!$E$33:$F$44,2,FALSE)&lt;=VLOOKUP($AF$18,paramètres!$E$33:$F$44,2,FALSE),T1997*$D1997,0)))</f>
        <v>0</v>
      </c>
      <c r="AG1997" s="13">
        <f>IF($D1997="",0,IF($E1997="",0,IF(VLOOKUP($E1997,paramètres!$E$33:$F$44,2,FALSE)&lt;=VLOOKUP($AG$18,paramètres!$E$33:$F$44,2,FALSE),U1997*$D1997,0)))</f>
        <v>0</v>
      </c>
      <c r="AH1997" s="13">
        <f>IF($D1997="",0,IF($E1997="",0,IF(VLOOKUP($E1997,paramètres!$E$33:$F$44,2,FALSE)&lt;=VLOOKUP($AH$18,paramètres!$E$33:$F$44,2,FALSE),V1997*$D1997,0)))</f>
        <v>0</v>
      </c>
      <c r="AI1997" s="13">
        <f>IF($D1997="",0,IF($E1997="",0,IF(VLOOKUP($E1997,paramètres!$E$33:$F$44,2,FALSE)&lt;=VLOOKUP($AI$18,paramètres!$E$33:$F$44,2,FALSE),W1997*$D1997,0)))</f>
        <v>0</v>
      </c>
      <c r="AJ1997" s="13">
        <f>IF($D1997="",0,IF($E1997="",0,IF(VLOOKUP($E1997,paramètres!$E$33:$F$44,2,FALSE)&lt;=VLOOKUP($AJ$18,paramètres!$E$33:$F$44,2,FALSE),X1997*$D1997,0)))</f>
        <v>0</v>
      </c>
      <c r="AK1997" s="13">
        <f>IF($D1997="",0,IF($E1997="",0,IF(VLOOKUP($E1997,paramètres!$E$33:$F$44,2,FALSE)&lt;=VLOOKUP($AK$18,paramètres!$E$33:$F$44,2,FALSE),Y1997*$D1997,0)))</f>
        <v>0</v>
      </c>
      <c r="AL1997" s="13">
        <f>IF($D1997="",0,IF($E1997="",0,IF(VLOOKUP($E1997,paramètres!$E$33:$F$44,2,FALSE)&lt;=VLOOKUP($AL$18,paramètres!$E$33:$F$44,2,FALSE),Z1997*$D1997,0)))</f>
        <v>0</v>
      </c>
      <c r="AM1997" s="13">
        <f>IF($D1997="",0,IF($E1997="",0,IF(VLOOKUP($E1997,paramètres!$E$33:$F$44,2,FALSE)&lt;=VLOOKUP($AM$18,paramètres!$E$33:$F$44,2,FALSE),AA1997*$D1997,0)))</f>
        <v>0</v>
      </c>
      <c r="AN1997" s="154">
        <f>IF($D1997="",0,IF($E1997="",0,IF(VLOOKUP($E1997,paramètres!$E$33:$F$44,2,FALSE)&lt;=VLOOKUP($AN$18,paramètres!$E$33:$F$44,2,FALSE),AB1997*$D1997,0)))</f>
        <v>0</v>
      </c>
      <c r="AO1997" s="149" t="str">
        <f>IF(paramètres!$B$28=1,((SUM(Q1997:Z1997)/1.02)+SUM(AA1997:AB1997))*0.0303/9*COUNT(Q1997:Y1997),IF(paramètres!$B$28=2,(SUM(Q1997:AB1997))*0.0303/9*COUNT(Q1997:Y1997),"Missing Delta option"))</f>
        <v>Missing Delta option</v>
      </c>
      <c r="AP1997" s="13" t="str">
        <f>IF(paramètres!$B$28=1,(((SUM(Q1997:Z1997)/1.02)+SUM(AA1997:AB1997))+((SUM(AC1997:AL1997)/1.02)+SUM(AM1997:AO1997)))*cotpatr,IF(paramètres!$B$28=2,(SUM(Q1997:AO1997)*cotpatr),"Missing Delta Option"))</f>
        <v>Missing Delta Option</v>
      </c>
      <c r="AQ1997" s="13" t="str" cm="1">
        <f t="array" ref="AQ1997">IF(paramètres!$B$28=1,(((SUM(Q1997:Z1997)/1.02)+SUM(AA1997:AB1997))+((SUM(AC1997:AN1997)/1.02)+SUM(AM1997:AN1997)))/12*pécule,IF(paramètres!$B$28=2,SUM(Q1997:AN1997)/12*pécule,"Missing Delta Option"))</f>
        <v>Missing Delta Option</v>
      </c>
      <c r="AR1997" s="132" t="e">
        <f>IF(paramètres!$B$28=1,(((SUM(Q1997:Z1997)/1.02)+SUM(AA1997:AB1997))+((SUM(AC1997:AN1997)/1.02)+SUM(AM1997:AN1997)))+AO1997+AP1997+AQ1997,SUM(Q1997:AN1997)+AO1997+AP1997+AQ1997)</f>
        <v>#VALUE!</v>
      </c>
    </row>
    <row r="1998" spans="1:44" x14ac:dyDescent="0.25">
      <c r="A1998" s="131"/>
      <c r="B1998" s="39"/>
      <c r="C1998" s="39"/>
      <c r="D1998" s="93"/>
      <c r="E1998" s="68"/>
      <c r="F1998" s="40"/>
      <c r="G1998" s="94"/>
      <c r="H1998" s="38"/>
      <c r="I1998" s="95"/>
      <c r="J1998" s="40"/>
      <c r="K1998" s="38"/>
      <c r="L1998" s="95"/>
      <c r="M1998" s="40"/>
      <c r="N1998" s="38"/>
      <c r="O1998" s="95"/>
      <c r="P1998" s="68"/>
      <c r="Q1998" s="226"/>
      <c r="R1998" s="227"/>
      <c r="S1998" s="227"/>
      <c r="T1998" s="227"/>
      <c r="U1998" s="227"/>
      <c r="V1998" s="227"/>
      <c r="W1998" s="227"/>
      <c r="X1998" s="227"/>
      <c r="Y1998" s="227"/>
      <c r="Z1998" s="227"/>
      <c r="AA1998" s="227"/>
      <c r="AB1998" s="228"/>
      <c r="AC1998" s="149">
        <f>IF($D1998="",0,IF($E1998="",0,IF(VLOOKUP($E1998,paramètres!$E$33:$F$44,2,FALSE)&lt;=VLOOKUP($AC$18,paramètres!$E$33:$F$44,2,FALSE),Q1998*$D1998,0)))</f>
        <v>0</v>
      </c>
      <c r="AD1998" s="13">
        <f>IF($D1998="",0,IF($E1998="",0,IF(VLOOKUP($E1998,paramètres!$E$33:$F$44,2,FALSE)&lt;=VLOOKUP($AD$18,paramètres!$E$33:$F$44,2,FALSE),R1998*$D1998,0)))</f>
        <v>0</v>
      </c>
      <c r="AE1998" s="13">
        <f>IF($D1998="",0,IF($E1998="",0,IF(VLOOKUP($E1998,paramètres!$E$33:$F$44,2,FALSE)&lt;=VLOOKUP($AE$18,paramètres!$E$33:$F$44,2,FALSE),S1998*$D1998,0)))</f>
        <v>0</v>
      </c>
      <c r="AF1998" s="13">
        <f>IF($D1998="",0,IF($E1998="",0,IF(VLOOKUP($E1998,paramètres!$E$33:$F$44,2,FALSE)&lt;=VLOOKUP($AF$18,paramètres!$E$33:$F$44,2,FALSE),T1998*$D1998,0)))</f>
        <v>0</v>
      </c>
      <c r="AG1998" s="13">
        <f>IF($D1998="",0,IF($E1998="",0,IF(VLOOKUP($E1998,paramètres!$E$33:$F$44,2,FALSE)&lt;=VLOOKUP($AG$18,paramètres!$E$33:$F$44,2,FALSE),U1998*$D1998,0)))</f>
        <v>0</v>
      </c>
      <c r="AH1998" s="13">
        <f>IF($D1998="",0,IF($E1998="",0,IF(VLOOKUP($E1998,paramètres!$E$33:$F$44,2,FALSE)&lt;=VLOOKUP($AH$18,paramètres!$E$33:$F$44,2,FALSE),V1998*$D1998,0)))</f>
        <v>0</v>
      </c>
      <c r="AI1998" s="13">
        <f>IF($D1998="",0,IF($E1998="",0,IF(VLOOKUP($E1998,paramètres!$E$33:$F$44,2,FALSE)&lt;=VLOOKUP($AI$18,paramètres!$E$33:$F$44,2,FALSE),W1998*$D1998,0)))</f>
        <v>0</v>
      </c>
      <c r="AJ1998" s="13">
        <f>IF($D1998="",0,IF($E1998="",0,IF(VLOOKUP($E1998,paramètres!$E$33:$F$44,2,FALSE)&lt;=VLOOKUP($AJ$18,paramètres!$E$33:$F$44,2,FALSE),X1998*$D1998,0)))</f>
        <v>0</v>
      </c>
      <c r="AK1998" s="13">
        <f>IF($D1998="",0,IF($E1998="",0,IF(VLOOKUP($E1998,paramètres!$E$33:$F$44,2,FALSE)&lt;=VLOOKUP($AK$18,paramètres!$E$33:$F$44,2,FALSE),Y1998*$D1998,0)))</f>
        <v>0</v>
      </c>
      <c r="AL1998" s="13">
        <f>IF($D1998="",0,IF($E1998="",0,IF(VLOOKUP($E1998,paramètres!$E$33:$F$44,2,FALSE)&lt;=VLOOKUP($AL$18,paramètres!$E$33:$F$44,2,FALSE),Z1998*$D1998,0)))</f>
        <v>0</v>
      </c>
      <c r="AM1998" s="13">
        <f>IF($D1998="",0,IF($E1998="",0,IF(VLOOKUP($E1998,paramètres!$E$33:$F$44,2,FALSE)&lt;=VLOOKUP($AM$18,paramètres!$E$33:$F$44,2,FALSE),AA1998*$D1998,0)))</f>
        <v>0</v>
      </c>
      <c r="AN1998" s="154">
        <f>IF($D1998="",0,IF($E1998="",0,IF(VLOOKUP($E1998,paramètres!$E$33:$F$44,2,FALSE)&lt;=VLOOKUP($AN$18,paramètres!$E$33:$F$44,2,FALSE),AB1998*$D1998,0)))</f>
        <v>0</v>
      </c>
      <c r="AO1998" s="149" t="str">
        <f>IF(paramètres!$B$28=1,((SUM(Q1998:Z1998)/1.02)+SUM(AA1998:AB1998))*0.0303/9*COUNT(Q1998:Y1998),IF(paramètres!$B$28=2,(SUM(Q1998:AB1998))*0.0303/9*COUNT(Q1998:Y1998),"Missing Delta option"))</f>
        <v>Missing Delta option</v>
      </c>
      <c r="AP1998" s="13" t="str">
        <f>IF(paramètres!$B$28=1,(((SUM(Q1998:Z1998)/1.02)+SUM(AA1998:AB1998))+((SUM(AC1998:AL1998)/1.02)+SUM(AM1998:AO1998)))*cotpatr,IF(paramètres!$B$28=2,(SUM(Q1998:AO1998)*cotpatr),"Missing Delta Option"))</f>
        <v>Missing Delta Option</v>
      </c>
      <c r="AQ1998" s="13" t="str" cm="1">
        <f t="array" ref="AQ1998">IF(paramètres!$B$28=1,(((SUM(Q1998:Z1998)/1.02)+SUM(AA1998:AB1998))+((SUM(AC1998:AN1998)/1.02)+SUM(AM1998:AN1998)))/12*pécule,IF(paramètres!$B$28=2,SUM(Q1998:AN1998)/12*pécule,"Missing Delta Option"))</f>
        <v>Missing Delta Option</v>
      </c>
      <c r="AR1998" s="132" t="e">
        <f>IF(paramètres!$B$28=1,(((SUM(Q1998:Z1998)/1.02)+SUM(AA1998:AB1998))+((SUM(AC1998:AN1998)/1.02)+SUM(AM1998:AN1998)))+AO1998+AP1998+AQ1998,SUM(Q1998:AN1998)+AO1998+AP1998+AQ1998)</f>
        <v>#VALUE!</v>
      </c>
    </row>
    <row r="1999" spans="1:44" x14ac:dyDescent="0.25">
      <c r="A1999" s="131"/>
      <c r="B1999" s="39"/>
      <c r="C1999" s="39"/>
      <c r="D1999" s="93"/>
      <c r="E1999" s="68"/>
      <c r="F1999" s="40"/>
      <c r="G1999" s="94"/>
      <c r="H1999" s="38"/>
      <c r="I1999" s="95"/>
      <c r="J1999" s="40"/>
      <c r="K1999" s="38"/>
      <c r="L1999" s="95"/>
      <c r="M1999" s="40"/>
      <c r="N1999" s="38"/>
      <c r="O1999" s="95"/>
      <c r="P1999" s="68"/>
      <c r="Q1999" s="226"/>
      <c r="R1999" s="227"/>
      <c r="S1999" s="227"/>
      <c r="T1999" s="227"/>
      <c r="U1999" s="227"/>
      <c r="V1999" s="227"/>
      <c r="W1999" s="227"/>
      <c r="X1999" s="227"/>
      <c r="Y1999" s="227"/>
      <c r="Z1999" s="227"/>
      <c r="AA1999" s="227"/>
      <c r="AB1999" s="228"/>
      <c r="AC1999" s="149">
        <f>IF($D1999="",0,IF($E1999="",0,IF(VLOOKUP($E1999,paramètres!$E$33:$F$44,2,FALSE)&lt;=VLOOKUP($AC$18,paramètres!$E$33:$F$44,2,FALSE),Q1999*$D1999,0)))</f>
        <v>0</v>
      </c>
      <c r="AD1999" s="13">
        <f>IF($D1999="",0,IF($E1999="",0,IF(VLOOKUP($E1999,paramètres!$E$33:$F$44,2,FALSE)&lt;=VLOOKUP($AD$18,paramètres!$E$33:$F$44,2,FALSE),R1999*$D1999,0)))</f>
        <v>0</v>
      </c>
      <c r="AE1999" s="13">
        <f>IF($D1999="",0,IF($E1999="",0,IF(VLOOKUP($E1999,paramètres!$E$33:$F$44,2,FALSE)&lt;=VLOOKUP($AE$18,paramètres!$E$33:$F$44,2,FALSE),S1999*$D1999,0)))</f>
        <v>0</v>
      </c>
      <c r="AF1999" s="13">
        <f>IF($D1999="",0,IF($E1999="",0,IF(VLOOKUP($E1999,paramètres!$E$33:$F$44,2,FALSE)&lt;=VLOOKUP($AF$18,paramètres!$E$33:$F$44,2,FALSE),T1999*$D1999,0)))</f>
        <v>0</v>
      </c>
      <c r="AG1999" s="13">
        <f>IF($D1999="",0,IF($E1999="",0,IF(VLOOKUP($E1999,paramètres!$E$33:$F$44,2,FALSE)&lt;=VLOOKUP($AG$18,paramètres!$E$33:$F$44,2,FALSE),U1999*$D1999,0)))</f>
        <v>0</v>
      </c>
      <c r="AH1999" s="13">
        <f>IF($D1999="",0,IF($E1999="",0,IF(VLOOKUP($E1999,paramètres!$E$33:$F$44,2,FALSE)&lt;=VLOOKUP($AH$18,paramètres!$E$33:$F$44,2,FALSE),V1999*$D1999,0)))</f>
        <v>0</v>
      </c>
      <c r="AI1999" s="13">
        <f>IF($D1999="",0,IF($E1999="",0,IF(VLOOKUP($E1999,paramètres!$E$33:$F$44,2,FALSE)&lt;=VLOOKUP($AI$18,paramètres!$E$33:$F$44,2,FALSE),W1999*$D1999,0)))</f>
        <v>0</v>
      </c>
      <c r="AJ1999" s="13">
        <f>IF($D1999="",0,IF($E1999="",0,IF(VLOOKUP($E1999,paramètres!$E$33:$F$44,2,FALSE)&lt;=VLOOKUP($AJ$18,paramètres!$E$33:$F$44,2,FALSE),X1999*$D1999,0)))</f>
        <v>0</v>
      </c>
      <c r="AK1999" s="13">
        <f>IF($D1999="",0,IF($E1999="",0,IF(VLOOKUP($E1999,paramètres!$E$33:$F$44,2,FALSE)&lt;=VLOOKUP($AK$18,paramètres!$E$33:$F$44,2,FALSE),Y1999*$D1999,0)))</f>
        <v>0</v>
      </c>
      <c r="AL1999" s="13">
        <f>IF($D1999="",0,IF($E1999="",0,IF(VLOOKUP($E1999,paramètres!$E$33:$F$44,2,FALSE)&lt;=VLOOKUP($AL$18,paramètres!$E$33:$F$44,2,FALSE),Z1999*$D1999,0)))</f>
        <v>0</v>
      </c>
      <c r="AM1999" s="13">
        <f>IF($D1999="",0,IF($E1999="",0,IF(VLOOKUP($E1999,paramètres!$E$33:$F$44,2,FALSE)&lt;=VLOOKUP($AM$18,paramètres!$E$33:$F$44,2,FALSE),AA1999*$D1999,0)))</f>
        <v>0</v>
      </c>
      <c r="AN1999" s="154">
        <f>IF($D1999="",0,IF($E1999="",0,IF(VLOOKUP($E1999,paramètres!$E$33:$F$44,2,FALSE)&lt;=VLOOKUP($AN$18,paramètres!$E$33:$F$44,2,FALSE),AB1999*$D1999,0)))</f>
        <v>0</v>
      </c>
      <c r="AO1999" s="149" t="str">
        <f>IF(paramètres!$B$28=1,((SUM(Q1999:Z1999)/1.02)+SUM(AA1999:AB1999))*0.0303/9*COUNT(Q1999:Y1999),IF(paramètres!$B$28=2,(SUM(Q1999:AB1999))*0.0303/9*COUNT(Q1999:Y1999),"Missing Delta option"))</f>
        <v>Missing Delta option</v>
      </c>
      <c r="AP1999" s="13" t="str">
        <f>IF(paramètres!$B$28=1,(((SUM(Q1999:Z1999)/1.02)+SUM(AA1999:AB1999))+((SUM(AC1999:AL1999)/1.02)+SUM(AM1999:AO1999)))*cotpatr,IF(paramètres!$B$28=2,(SUM(Q1999:AO1999)*cotpatr),"Missing Delta Option"))</f>
        <v>Missing Delta Option</v>
      </c>
      <c r="AQ1999" s="13" t="str" cm="1">
        <f t="array" ref="AQ1999">IF(paramètres!$B$28=1,(((SUM(Q1999:Z1999)/1.02)+SUM(AA1999:AB1999))+((SUM(AC1999:AN1999)/1.02)+SUM(AM1999:AN1999)))/12*pécule,IF(paramètres!$B$28=2,SUM(Q1999:AN1999)/12*pécule,"Missing Delta Option"))</f>
        <v>Missing Delta Option</v>
      </c>
      <c r="AR1999" s="132" t="e">
        <f>IF(paramètres!$B$28=1,(((SUM(Q1999:Z1999)/1.02)+SUM(AA1999:AB1999))+((SUM(AC1999:AN1999)/1.02)+SUM(AM1999:AN1999)))+AO1999+AP1999+AQ1999,SUM(Q1999:AN1999)+AO1999+AP1999+AQ1999)</f>
        <v>#VALUE!</v>
      </c>
    </row>
    <row r="2000" spans="1:44" x14ac:dyDescent="0.25">
      <c r="A2000" s="131"/>
      <c r="B2000" s="39"/>
      <c r="C2000" s="39"/>
      <c r="D2000" s="93"/>
      <c r="E2000" s="68"/>
      <c r="F2000" s="40"/>
      <c r="G2000" s="94"/>
      <c r="H2000" s="38"/>
      <c r="I2000" s="95"/>
      <c r="J2000" s="40"/>
      <c r="K2000" s="38"/>
      <c r="L2000" s="95"/>
      <c r="M2000" s="40"/>
      <c r="N2000" s="38"/>
      <c r="O2000" s="95"/>
      <c r="P2000" s="68"/>
      <c r="Q2000" s="226"/>
      <c r="R2000" s="227"/>
      <c r="S2000" s="227"/>
      <c r="T2000" s="227"/>
      <c r="U2000" s="227"/>
      <c r="V2000" s="227"/>
      <c r="W2000" s="227"/>
      <c r="X2000" s="227"/>
      <c r="Y2000" s="227"/>
      <c r="Z2000" s="227"/>
      <c r="AA2000" s="227"/>
      <c r="AB2000" s="228"/>
      <c r="AC2000" s="149">
        <f>IF($D2000="",0,IF($E2000="",0,IF(VLOOKUP($E2000,paramètres!$E$33:$F$44,2,FALSE)&lt;=VLOOKUP($AC$18,paramètres!$E$33:$F$44,2,FALSE),Q2000*$D2000,0)))</f>
        <v>0</v>
      </c>
      <c r="AD2000" s="13">
        <f>IF($D2000="",0,IF($E2000="",0,IF(VLOOKUP($E2000,paramètres!$E$33:$F$44,2,FALSE)&lt;=VLOOKUP($AD$18,paramètres!$E$33:$F$44,2,FALSE),R2000*$D2000,0)))</f>
        <v>0</v>
      </c>
      <c r="AE2000" s="13">
        <f>IF($D2000="",0,IF($E2000="",0,IF(VLOOKUP($E2000,paramètres!$E$33:$F$44,2,FALSE)&lt;=VLOOKUP($AE$18,paramètres!$E$33:$F$44,2,FALSE),S2000*$D2000,0)))</f>
        <v>0</v>
      </c>
      <c r="AF2000" s="13">
        <f>IF($D2000="",0,IF($E2000="",0,IF(VLOOKUP($E2000,paramètres!$E$33:$F$44,2,FALSE)&lt;=VLOOKUP($AF$18,paramètres!$E$33:$F$44,2,FALSE),T2000*$D2000,0)))</f>
        <v>0</v>
      </c>
      <c r="AG2000" s="13">
        <f>IF($D2000="",0,IF($E2000="",0,IF(VLOOKUP($E2000,paramètres!$E$33:$F$44,2,FALSE)&lt;=VLOOKUP($AG$18,paramètres!$E$33:$F$44,2,FALSE),U2000*$D2000,0)))</f>
        <v>0</v>
      </c>
      <c r="AH2000" s="13">
        <f>IF($D2000="",0,IF($E2000="",0,IF(VLOOKUP($E2000,paramètres!$E$33:$F$44,2,FALSE)&lt;=VLOOKUP($AH$18,paramètres!$E$33:$F$44,2,FALSE),V2000*$D2000,0)))</f>
        <v>0</v>
      </c>
      <c r="AI2000" s="13">
        <f>IF($D2000="",0,IF($E2000="",0,IF(VLOOKUP($E2000,paramètres!$E$33:$F$44,2,FALSE)&lt;=VLOOKUP($AI$18,paramètres!$E$33:$F$44,2,FALSE),W2000*$D2000,0)))</f>
        <v>0</v>
      </c>
      <c r="AJ2000" s="13">
        <f>IF($D2000="",0,IF($E2000="",0,IF(VLOOKUP($E2000,paramètres!$E$33:$F$44,2,FALSE)&lt;=VLOOKUP($AJ$18,paramètres!$E$33:$F$44,2,FALSE),X2000*$D2000,0)))</f>
        <v>0</v>
      </c>
      <c r="AK2000" s="13">
        <f>IF($D2000="",0,IF($E2000="",0,IF(VLOOKUP($E2000,paramètres!$E$33:$F$44,2,FALSE)&lt;=VLOOKUP($AK$18,paramètres!$E$33:$F$44,2,FALSE),Y2000*$D2000,0)))</f>
        <v>0</v>
      </c>
      <c r="AL2000" s="13">
        <f>IF($D2000="",0,IF($E2000="",0,IF(VLOOKUP($E2000,paramètres!$E$33:$F$44,2,FALSE)&lt;=VLOOKUP($AL$18,paramètres!$E$33:$F$44,2,FALSE),Z2000*$D2000,0)))</f>
        <v>0</v>
      </c>
      <c r="AM2000" s="13">
        <f>IF($D2000="",0,IF($E2000="",0,IF(VLOOKUP($E2000,paramètres!$E$33:$F$44,2,FALSE)&lt;=VLOOKUP($AM$18,paramètres!$E$33:$F$44,2,FALSE),AA2000*$D2000,0)))</f>
        <v>0</v>
      </c>
      <c r="AN2000" s="154">
        <f>IF($D2000="",0,IF($E2000="",0,IF(VLOOKUP($E2000,paramètres!$E$33:$F$44,2,FALSE)&lt;=VLOOKUP($AN$18,paramètres!$E$33:$F$44,2,FALSE),AB2000*$D2000,0)))</f>
        <v>0</v>
      </c>
      <c r="AO2000" s="149" t="str">
        <f>IF(paramètres!$B$28=1,((SUM(Q2000:Z2000)/1.02)+SUM(AA2000:AB2000))*0.0303/9*COUNT(Q2000:Y2000),IF(paramètres!$B$28=2,(SUM(Q2000:AB2000))*0.0303/9*COUNT(Q2000:Y2000),"Missing Delta option"))</f>
        <v>Missing Delta option</v>
      </c>
      <c r="AP2000" s="13" t="str">
        <f>IF(paramètres!$B$28=1,(((SUM(Q2000:Z2000)/1.02)+SUM(AA2000:AB2000))+((SUM(AC2000:AL2000)/1.02)+SUM(AM2000:AO2000)))*cotpatr,IF(paramètres!$B$28=2,(SUM(Q2000:AO2000)*cotpatr),"Missing Delta Option"))</f>
        <v>Missing Delta Option</v>
      </c>
      <c r="AQ2000" s="13" t="str" cm="1">
        <f t="array" ref="AQ2000">IF(paramètres!$B$28=1,(((SUM(Q2000:Z2000)/1.02)+SUM(AA2000:AB2000))+((SUM(AC2000:AN2000)/1.02)+SUM(AM2000:AN2000)))/12*pécule,IF(paramètres!$B$28=2,SUM(Q2000:AN2000)/12*pécule,"Missing Delta Option"))</f>
        <v>Missing Delta Option</v>
      </c>
      <c r="AR2000" s="132" t="e">
        <f>IF(paramètres!$B$28=1,(((SUM(Q2000:Z2000)/1.02)+SUM(AA2000:AB2000))+((SUM(AC2000:AN2000)/1.02)+SUM(AM2000:AN2000)))+AO2000+AP2000+AQ2000,SUM(Q2000:AN2000)+AO2000+AP2000+AQ2000)</f>
        <v>#VALUE!</v>
      </c>
    </row>
    <row r="2001" spans="1:44" x14ac:dyDescent="0.25">
      <c r="A2001" s="131"/>
      <c r="B2001" s="39"/>
      <c r="C2001" s="39"/>
      <c r="D2001" s="93"/>
      <c r="E2001" s="68"/>
      <c r="F2001" s="40"/>
      <c r="G2001" s="94"/>
      <c r="H2001" s="38"/>
      <c r="I2001" s="95"/>
      <c r="J2001" s="40"/>
      <c r="K2001" s="38"/>
      <c r="L2001" s="95"/>
      <c r="M2001" s="40"/>
      <c r="N2001" s="38"/>
      <c r="O2001" s="95"/>
      <c r="P2001" s="68"/>
      <c r="Q2001" s="226"/>
      <c r="R2001" s="227"/>
      <c r="S2001" s="227"/>
      <c r="T2001" s="227"/>
      <c r="U2001" s="227"/>
      <c r="V2001" s="227"/>
      <c r="W2001" s="227"/>
      <c r="X2001" s="227"/>
      <c r="Y2001" s="227"/>
      <c r="Z2001" s="227"/>
      <c r="AA2001" s="227"/>
      <c r="AB2001" s="228"/>
      <c r="AC2001" s="149">
        <f>IF($D2001="",0,IF($E2001="",0,IF(VLOOKUP($E2001,paramètres!$E$33:$F$44,2,FALSE)&lt;=VLOOKUP($AC$18,paramètres!$E$33:$F$44,2,FALSE),Q2001*$D2001,0)))</f>
        <v>0</v>
      </c>
      <c r="AD2001" s="13">
        <f>IF($D2001="",0,IF($E2001="",0,IF(VLOOKUP($E2001,paramètres!$E$33:$F$44,2,FALSE)&lt;=VLOOKUP($AD$18,paramètres!$E$33:$F$44,2,FALSE),R2001*$D2001,0)))</f>
        <v>0</v>
      </c>
      <c r="AE2001" s="13">
        <f>IF($D2001="",0,IF($E2001="",0,IF(VLOOKUP($E2001,paramètres!$E$33:$F$44,2,FALSE)&lt;=VLOOKUP($AE$18,paramètres!$E$33:$F$44,2,FALSE),S2001*$D2001,0)))</f>
        <v>0</v>
      </c>
      <c r="AF2001" s="13">
        <f>IF($D2001="",0,IF($E2001="",0,IF(VLOOKUP($E2001,paramètres!$E$33:$F$44,2,FALSE)&lt;=VLOOKUP($AF$18,paramètres!$E$33:$F$44,2,FALSE),T2001*$D2001,0)))</f>
        <v>0</v>
      </c>
      <c r="AG2001" s="13">
        <f>IF($D2001="",0,IF($E2001="",0,IF(VLOOKUP($E2001,paramètres!$E$33:$F$44,2,FALSE)&lt;=VLOOKUP($AG$18,paramètres!$E$33:$F$44,2,FALSE),U2001*$D2001,0)))</f>
        <v>0</v>
      </c>
      <c r="AH2001" s="13">
        <f>IF($D2001="",0,IF($E2001="",0,IF(VLOOKUP($E2001,paramètres!$E$33:$F$44,2,FALSE)&lt;=VLOOKUP($AH$18,paramètres!$E$33:$F$44,2,FALSE),V2001*$D2001,0)))</f>
        <v>0</v>
      </c>
      <c r="AI2001" s="13">
        <f>IF($D2001="",0,IF($E2001="",0,IF(VLOOKUP($E2001,paramètres!$E$33:$F$44,2,FALSE)&lt;=VLOOKUP($AI$18,paramètres!$E$33:$F$44,2,FALSE),W2001*$D2001,0)))</f>
        <v>0</v>
      </c>
      <c r="AJ2001" s="13">
        <f>IF($D2001="",0,IF($E2001="",0,IF(VLOOKUP($E2001,paramètres!$E$33:$F$44,2,FALSE)&lt;=VLOOKUP($AJ$18,paramètres!$E$33:$F$44,2,FALSE),X2001*$D2001,0)))</f>
        <v>0</v>
      </c>
      <c r="AK2001" s="13">
        <f>IF($D2001="",0,IF($E2001="",0,IF(VLOOKUP($E2001,paramètres!$E$33:$F$44,2,FALSE)&lt;=VLOOKUP($AK$18,paramètres!$E$33:$F$44,2,FALSE),Y2001*$D2001,0)))</f>
        <v>0</v>
      </c>
      <c r="AL2001" s="13">
        <f>IF($D2001="",0,IF($E2001="",0,IF(VLOOKUP($E2001,paramètres!$E$33:$F$44,2,FALSE)&lt;=VLOOKUP($AL$18,paramètres!$E$33:$F$44,2,FALSE),Z2001*$D2001,0)))</f>
        <v>0</v>
      </c>
      <c r="AM2001" s="13">
        <f>IF($D2001="",0,IF($E2001="",0,IF(VLOOKUP($E2001,paramètres!$E$33:$F$44,2,FALSE)&lt;=VLOOKUP($AM$18,paramètres!$E$33:$F$44,2,FALSE),AA2001*$D2001,0)))</f>
        <v>0</v>
      </c>
      <c r="AN2001" s="154">
        <f>IF($D2001="",0,IF($E2001="",0,IF(VLOOKUP($E2001,paramètres!$E$33:$F$44,2,FALSE)&lt;=VLOOKUP($AN$18,paramètres!$E$33:$F$44,2,FALSE),AB2001*$D2001,0)))</f>
        <v>0</v>
      </c>
      <c r="AO2001" s="149" t="str">
        <f>IF(paramètres!$B$28=1,((SUM(Q2001:Z2001)/1.02)+SUM(AA2001:AB2001))*0.0303/9*COUNT(Q2001:Y2001),IF(paramètres!$B$28=2,(SUM(Q2001:AB2001))*0.0303/9*COUNT(Q2001:Y2001),"Missing Delta option"))</f>
        <v>Missing Delta option</v>
      </c>
      <c r="AP2001" s="13" t="str">
        <f>IF(paramètres!$B$28=1,(((SUM(Q2001:Z2001)/1.02)+SUM(AA2001:AB2001))+((SUM(AC2001:AL2001)/1.02)+SUM(AM2001:AO2001)))*cotpatr,IF(paramètres!$B$28=2,(SUM(Q2001:AO2001)*cotpatr),"Missing Delta Option"))</f>
        <v>Missing Delta Option</v>
      </c>
      <c r="AQ2001" s="13" t="str" cm="1">
        <f t="array" ref="AQ2001">IF(paramètres!$B$28=1,(((SUM(Q2001:Z2001)/1.02)+SUM(AA2001:AB2001))+((SUM(AC2001:AN2001)/1.02)+SUM(AM2001:AN2001)))/12*pécule,IF(paramètres!$B$28=2,SUM(Q2001:AN2001)/12*pécule,"Missing Delta Option"))</f>
        <v>Missing Delta Option</v>
      </c>
      <c r="AR2001" s="132" t="e">
        <f>IF(paramètres!$B$28=1,(((SUM(Q2001:Z2001)/1.02)+SUM(AA2001:AB2001))+((SUM(AC2001:AN2001)/1.02)+SUM(AM2001:AN2001)))+AO2001+AP2001+AQ2001,SUM(Q2001:AN2001)+AO2001+AP2001+AQ2001)</f>
        <v>#VALUE!</v>
      </c>
    </row>
    <row r="2002" spans="1:44" x14ac:dyDescent="0.25">
      <c r="A2002" s="131"/>
      <c r="B2002" s="39"/>
      <c r="C2002" s="39"/>
      <c r="D2002" s="93"/>
      <c r="E2002" s="68"/>
      <c r="F2002" s="40"/>
      <c r="G2002" s="94"/>
      <c r="H2002" s="38"/>
      <c r="I2002" s="95"/>
      <c r="J2002" s="40"/>
      <c r="K2002" s="38"/>
      <c r="L2002" s="95"/>
      <c r="M2002" s="40"/>
      <c r="N2002" s="38"/>
      <c r="O2002" s="95"/>
      <c r="P2002" s="68"/>
      <c r="Q2002" s="226"/>
      <c r="R2002" s="227"/>
      <c r="S2002" s="227"/>
      <c r="T2002" s="227"/>
      <c r="U2002" s="227"/>
      <c r="V2002" s="227"/>
      <c r="W2002" s="227"/>
      <c r="X2002" s="227"/>
      <c r="Y2002" s="227"/>
      <c r="Z2002" s="227"/>
      <c r="AA2002" s="227"/>
      <c r="AB2002" s="228"/>
      <c r="AC2002" s="149">
        <f>IF($D2002="",0,IF($E2002="",0,IF(VLOOKUP($E2002,paramètres!$E$33:$F$44,2,FALSE)&lt;=VLOOKUP($AC$18,paramètres!$E$33:$F$44,2,FALSE),Q2002*$D2002,0)))</f>
        <v>0</v>
      </c>
      <c r="AD2002" s="13">
        <f>IF($D2002="",0,IF($E2002="",0,IF(VLOOKUP($E2002,paramètres!$E$33:$F$44,2,FALSE)&lt;=VLOOKUP($AD$18,paramètres!$E$33:$F$44,2,FALSE),R2002*$D2002,0)))</f>
        <v>0</v>
      </c>
      <c r="AE2002" s="13">
        <f>IF($D2002="",0,IF($E2002="",0,IF(VLOOKUP($E2002,paramètres!$E$33:$F$44,2,FALSE)&lt;=VLOOKUP($AE$18,paramètres!$E$33:$F$44,2,FALSE),S2002*$D2002,0)))</f>
        <v>0</v>
      </c>
      <c r="AF2002" s="13">
        <f>IF($D2002="",0,IF($E2002="",0,IF(VLOOKUP($E2002,paramètres!$E$33:$F$44,2,FALSE)&lt;=VLOOKUP($AF$18,paramètres!$E$33:$F$44,2,FALSE),T2002*$D2002,0)))</f>
        <v>0</v>
      </c>
      <c r="AG2002" s="13">
        <f>IF($D2002="",0,IF($E2002="",0,IF(VLOOKUP($E2002,paramètres!$E$33:$F$44,2,FALSE)&lt;=VLOOKUP($AG$18,paramètres!$E$33:$F$44,2,FALSE),U2002*$D2002,0)))</f>
        <v>0</v>
      </c>
      <c r="AH2002" s="13">
        <f>IF($D2002="",0,IF($E2002="",0,IF(VLOOKUP($E2002,paramètres!$E$33:$F$44,2,FALSE)&lt;=VLOOKUP($AH$18,paramètres!$E$33:$F$44,2,FALSE),V2002*$D2002,0)))</f>
        <v>0</v>
      </c>
      <c r="AI2002" s="13">
        <f>IF($D2002="",0,IF($E2002="",0,IF(VLOOKUP($E2002,paramètres!$E$33:$F$44,2,FALSE)&lt;=VLOOKUP($AI$18,paramètres!$E$33:$F$44,2,FALSE),W2002*$D2002,0)))</f>
        <v>0</v>
      </c>
      <c r="AJ2002" s="13">
        <f>IF($D2002="",0,IF($E2002="",0,IF(VLOOKUP($E2002,paramètres!$E$33:$F$44,2,FALSE)&lt;=VLOOKUP($AJ$18,paramètres!$E$33:$F$44,2,FALSE),X2002*$D2002,0)))</f>
        <v>0</v>
      </c>
      <c r="AK2002" s="13">
        <f>IF($D2002="",0,IF($E2002="",0,IF(VLOOKUP($E2002,paramètres!$E$33:$F$44,2,FALSE)&lt;=VLOOKUP($AK$18,paramètres!$E$33:$F$44,2,FALSE),Y2002*$D2002,0)))</f>
        <v>0</v>
      </c>
      <c r="AL2002" s="13">
        <f>IF($D2002="",0,IF($E2002="",0,IF(VLOOKUP($E2002,paramètres!$E$33:$F$44,2,FALSE)&lt;=VLOOKUP($AL$18,paramètres!$E$33:$F$44,2,FALSE),Z2002*$D2002,0)))</f>
        <v>0</v>
      </c>
      <c r="AM2002" s="13">
        <f>IF($D2002="",0,IF($E2002="",0,IF(VLOOKUP($E2002,paramètres!$E$33:$F$44,2,FALSE)&lt;=VLOOKUP($AM$18,paramètres!$E$33:$F$44,2,FALSE),AA2002*$D2002,0)))</f>
        <v>0</v>
      </c>
      <c r="AN2002" s="154">
        <f>IF($D2002="",0,IF($E2002="",0,IF(VLOOKUP($E2002,paramètres!$E$33:$F$44,2,FALSE)&lt;=VLOOKUP($AN$18,paramètres!$E$33:$F$44,2,FALSE),AB2002*$D2002,0)))</f>
        <v>0</v>
      </c>
      <c r="AO2002" s="149" t="str">
        <f>IF(paramètres!$B$28=1,((SUM(Q2002:Z2002)/1.02)+SUM(AA2002:AB2002))*0.0303/9*COUNT(Q2002:Y2002),IF(paramètres!$B$28=2,(SUM(Q2002:AB2002))*0.0303/9*COUNT(Q2002:Y2002),"Missing Delta option"))</f>
        <v>Missing Delta option</v>
      </c>
      <c r="AP2002" s="13" t="str">
        <f>IF(paramètres!$B$28=1,(((SUM(Q2002:Z2002)/1.02)+SUM(AA2002:AB2002))+((SUM(AC2002:AL2002)/1.02)+SUM(AM2002:AO2002)))*cotpatr,IF(paramètres!$B$28=2,(SUM(Q2002:AO2002)*cotpatr),"Missing Delta Option"))</f>
        <v>Missing Delta Option</v>
      </c>
      <c r="AQ2002" s="13" t="str" cm="1">
        <f t="array" ref="AQ2002">IF(paramètres!$B$28=1,(((SUM(Q2002:Z2002)/1.02)+SUM(AA2002:AB2002))+((SUM(AC2002:AN2002)/1.02)+SUM(AM2002:AN2002)))/12*pécule,IF(paramètres!$B$28=2,SUM(Q2002:AN2002)/12*pécule,"Missing Delta Option"))</f>
        <v>Missing Delta Option</v>
      </c>
      <c r="AR2002" s="132" t="e">
        <f>IF(paramètres!$B$28=1,(((SUM(Q2002:Z2002)/1.02)+SUM(AA2002:AB2002))+((SUM(AC2002:AN2002)/1.02)+SUM(AM2002:AN2002)))+AO2002+AP2002+AQ2002,SUM(Q2002:AN2002)+AO2002+AP2002+AQ2002)</f>
        <v>#VALUE!</v>
      </c>
    </row>
    <row r="2003" spans="1:44" x14ac:dyDescent="0.25">
      <c r="A2003" s="131"/>
      <c r="B2003" s="39"/>
      <c r="C2003" s="39"/>
      <c r="D2003" s="93"/>
      <c r="E2003" s="68"/>
      <c r="F2003" s="40"/>
      <c r="G2003" s="94"/>
      <c r="H2003" s="38"/>
      <c r="I2003" s="95"/>
      <c r="J2003" s="40"/>
      <c r="K2003" s="38"/>
      <c r="L2003" s="95"/>
      <c r="M2003" s="40"/>
      <c r="N2003" s="38"/>
      <c r="O2003" s="95"/>
      <c r="P2003" s="68"/>
      <c r="Q2003" s="226"/>
      <c r="R2003" s="227"/>
      <c r="S2003" s="227"/>
      <c r="T2003" s="227"/>
      <c r="U2003" s="227"/>
      <c r="V2003" s="227"/>
      <c r="W2003" s="227"/>
      <c r="X2003" s="227"/>
      <c r="Y2003" s="227"/>
      <c r="Z2003" s="227"/>
      <c r="AA2003" s="227"/>
      <c r="AB2003" s="228"/>
      <c r="AC2003" s="149">
        <f>IF($D2003="",0,IF($E2003="",0,IF(VLOOKUP($E2003,paramètres!$E$33:$F$44,2,FALSE)&lt;=VLOOKUP($AC$18,paramètres!$E$33:$F$44,2,FALSE),Q2003*$D2003,0)))</f>
        <v>0</v>
      </c>
      <c r="AD2003" s="13">
        <f>IF($D2003="",0,IF($E2003="",0,IF(VLOOKUP($E2003,paramètres!$E$33:$F$44,2,FALSE)&lt;=VLOOKUP($AD$18,paramètres!$E$33:$F$44,2,FALSE),R2003*$D2003,0)))</f>
        <v>0</v>
      </c>
      <c r="AE2003" s="13">
        <f>IF($D2003="",0,IF($E2003="",0,IF(VLOOKUP($E2003,paramètres!$E$33:$F$44,2,FALSE)&lt;=VLOOKUP($AE$18,paramètres!$E$33:$F$44,2,FALSE),S2003*$D2003,0)))</f>
        <v>0</v>
      </c>
      <c r="AF2003" s="13">
        <f>IF($D2003="",0,IF($E2003="",0,IF(VLOOKUP($E2003,paramètres!$E$33:$F$44,2,FALSE)&lt;=VLOOKUP($AF$18,paramètres!$E$33:$F$44,2,FALSE),T2003*$D2003,0)))</f>
        <v>0</v>
      </c>
      <c r="AG2003" s="13">
        <f>IF($D2003="",0,IF($E2003="",0,IF(VLOOKUP($E2003,paramètres!$E$33:$F$44,2,FALSE)&lt;=VLOOKUP($AG$18,paramètres!$E$33:$F$44,2,FALSE),U2003*$D2003,0)))</f>
        <v>0</v>
      </c>
      <c r="AH2003" s="13">
        <f>IF($D2003="",0,IF($E2003="",0,IF(VLOOKUP($E2003,paramètres!$E$33:$F$44,2,FALSE)&lt;=VLOOKUP($AH$18,paramètres!$E$33:$F$44,2,FALSE),V2003*$D2003,0)))</f>
        <v>0</v>
      </c>
      <c r="AI2003" s="13">
        <f>IF($D2003="",0,IF($E2003="",0,IF(VLOOKUP($E2003,paramètres!$E$33:$F$44,2,FALSE)&lt;=VLOOKUP($AI$18,paramètres!$E$33:$F$44,2,FALSE),W2003*$D2003,0)))</f>
        <v>0</v>
      </c>
      <c r="AJ2003" s="13">
        <f>IF($D2003="",0,IF($E2003="",0,IF(VLOOKUP($E2003,paramètres!$E$33:$F$44,2,FALSE)&lt;=VLOOKUP($AJ$18,paramètres!$E$33:$F$44,2,FALSE),X2003*$D2003,0)))</f>
        <v>0</v>
      </c>
      <c r="AK2003" s="13">
        <f>IF($D2003="",0,IF($E2003="",0,IF(VLOOKUP($E2003,paramètres!$E$33:$F$44,2,FALSE)&lt;=VLOOKUP($AK$18,paramètres!$E$33:$F$44,2,FALSE),Y2003*$D2003,0)))</f>
        <v>0</v>
      </c>
      <c r="AL2003" s="13">
        <f>IF($D2003="",0,IF($E2003="",0,IF(VLOOKUP($E2003,paramètres!$E$33:$F$44,2,FALSE)&lt;=VLOOKUP($AL$18,paramètres!$E$33:$F$44,2,FALSE),Z2003*$D2003,0)))</f>
        <v>0</v>
      </c>
      <c r="AM2003" s="13">
        <f>IF($D2003="",0,IF($E2003="",0,IF(VLOOKUP($E2003,paramètres!$E$33:$F$44,2,FALSE)&lt;=VLOOKUP($AM$18,paramètres!$E$33:$F$44,2,FALSE),AA2003*$D2003,0)))</f>
        <v>0</v>
      </c>
      <c r="AN2003" s="154">
        <f>IF($D2003="",0,IF($E2003="",0,IF(VLOOKUP($E2003,paramètres!$E$33:$F$44,2,FALSE)&lt;=VLOOKUP($AN$18,paramètres!$E$33:$F$44,2,FALSE),AB2003*$D2003,0)))</f>
        <v>0</v>
      </c>
      <c r="AO2003" s="149" t="str">
        <f>IF(paramètres!$B$28=1,((SUM(Q2003:Z2003)/1.02)+SUM(AA2003:AB2003))*0.0303/9*COUNT(Q2003:Y2003),IF(paramètres!$B$28=2,(SUM(Q2003:AB2003))*0.0303/9*COUNT(Q2003:Y2003),"Missing Delta option"))</f>
        <v>Missing Delta option</v>
      </c>
      <c r="AP2003" s="13" t="str">
        <f>IF(paramètres!$B$28=1,(((SUM(Q2003:Z2003)/1.02)+SUM(AA2003:AB2003))+((SUM(AC2003:AL2003)/1.02)+SUM(AM2003:AO2003)))*cotpatr,IF(paramètres!$B$28=2,(SUM(Q2003:AO2003)*cotpatr),"Missing Delta Option"))</f>
        <v>Missing Delta Option</v>
      </c>
      <c r="AQ2003" s="13" t="str" cm="1">
        <f t="array" ref="AQ2003">IF(paramètres!$B$28=1,(((SUM(Q2003:Z2003)/1.02)+SUM(AA2003:AB2003))+((SUM(AC2003:AN2003)/1.02)+SUM(AM2003:AN2003)))/12*pécule,IF(paramètres!$B$28=2,SUM(Q2003:AN2003)/12*pécule,"Missing Delta Option"))</f>
        <v>Missing Delta Option</v>
      </c>
      <c r="AR2003" s="132" t="e">
        <f>IF(paramètres!$B$28=1,(((SUM(Q2003:Z2003)/1.02)+SUM(AA2003:AB2003))+((SUM(AC2003:AN2003)/1.02)+SUM(AM2003:AN2003)))+AO2003+AP2003+AQ2003,SUM(Q2003:AN2003)+AO2003+AP2003+AQ2003)</f>
        <v>#VALUE!</v>
      </c>
    </row>
    <row r="2004" spans="1:44" x14ac:dyDescent="0.25">
      <c r="A2004" s="131"/>
      <c r="B2004" s="39"/>
      <c r="C2004" s="39"/>
      <c r="D2004" s="93"/>
      <c r="E2004" s="68"/>
      <c r="F2004" s="40"/>
      <c r="G2004" s="94"/>
      <c r="H2004" s="38"/>
      <c r="I2004" s="95"/>
      <c r="J2004" s="40"/>
      <c r="K2004" s="38"/>
      <c r="L2004" s="95"/>
      <c r="M2004" s="40"/>
      <c r="N2004" s="38"/>
      <c r="O2004" s="95"/>
      <c r="P2004" s="68"/>
      <c r="Q2004" s="226"/>
      <c r="R2004" s="227"/>
      <c r="S2004" s="227"/>
      <c r="T2004" s="227"/>
      <c r="U2004" s="227"/>
      <c r="V2004" s="227"/>
      <c r="W2004" s="227"/>
      <c r="X2004" s="227"/>
      <c r="Y2004" s="227"/>
      <c r="Z2004" s="227"/>
      <c r="AA2004" s="227"/>
      <c r="AB2004" s="228"/>
      <c r="AC2004" s="149">
        <f>IF($D2004="",0,IF($E2004="",0,IF(VLOOKUP($E2004,paramètres!$E$33:$F$44,2,FALSE)&lt;=VLOOKUP($AC$18,paramètres!$E$33:$F$44,2,FALSE),Q2004*$D2004,0)))</f>
        <v>0</v>
      </c>
      <c r="AD2004" s="13">
        <f>IF($D2004="",0,IF($E2004="",0,IF(VLOOKUP($E2004,paramètres!$E$33:$F$44,2,FALSE)&lt;=VLOOKUP($AD$18,paramètres!$E$33:$F$44,2,FALSE),R2004*$D2004,0)))</f>
        <v>0</v>
      </c>
      <c r="AE2004" s="13">
        <f>IF($D2004="",0,IF($E2004="",0,IF(VLOOKUP($E2004,paramètres!$E$33:$F$44,2,FALSE)&lt;=VLOOKUP($AE$18,paramètres!$E$33:$F$44,2,FALSE),S2004*$D2004,0)))</f>
        <v>0</v>
      </c>
      <c r="AF2004" s="13">
        <f>IF($D2004="",0,IF($E2004="",0,IF(VLOOKUP($E2004,paramètres!$E$33:$F$44,2,FALSE)&lt;=VLOOKUP($AF$18,paramètres!$E$33:$F$44,2,FALSE),T2004*$D2004,0)))</f>
        <v>0</v>
      </c>
      <c r="AG2004" s="13">
        <f>IF($D2004="",0,IF($E2004="",0,IF(VLOOKUP($E2004,paramètres!$E$33:$F$44,2,FALSE)&lt;=VLOOKUP($AG$18,paramètres!$E$33:$F$44,2,FALSE),U2004*$D2004,0)))</f>
        <v>0</v>
      </c>
      <c r="AH2004" s="13">
        <f>IF($D2004="",0,IF($E2004="",0,IF(VLOOKUP($E2004,paramètres!$E$33:$F$44,2,FALSE)&lt;=VLOOKUP($AH$18,paramètres!$E$33:$F$44,2,FALSE),V2004*$D2004,0)))</f>
        <v>0</v>
      </c>
      <c r="AI2004" s="13">
        <f>IF($D2004="",0,IF($E2004="",0,IF(VLOOKUP($E2004,paramètres!$E$33:$F$44,2,FALSE)&lt;=VLOOKUP($AI$18,paramètres!$E$33:$F$44,2,FALSE),W2004*$D2004,0)))</f>
        <v>0</v>
      </c>
      <c r="AJ2004" s="13">
        <f>IF($D2004="",0,IF($E2004="",0,IF(VLOOKUP($E2004,paramètres!$E$33:$F$44,2,FALSE)&lt;=VLOOKUP($AJ$18,paramètres!$E$33:$F$44,2,FALSE),X2004*$D2004,0)))</f>
        <v>0</v>
      </c>
      <c r="AK2004" s="13">
        <f>IF($D2004="",0,IF($E2004="",0,IF(VLOOKUP($E2004,paramètres!$E$33:$F$44,2,FALSE)&lt;=VLOOKUP($AK$18,paramètres!$E$33:$F$44,2,FALSE),Y2004*$D2004,0)))</f>
        <v>0</v>
      </c>
      <c r="AL2004" s="13">
        <f>IF($D2004="",0,IF($E2004="",0,IF(VLOOKUP($E2004,paramètres!$E$33:$F$44,2,FALSE)&lt;=VLOOKUP($AL$18,paramètres!$E$33:$F$44,2,FALSE),Z2004*$D2004,0)))</f>
        <v>0</v>
      </c>
      <c r="AM2004" s="13">
        <f>IF($D2004="",0,IF($E2004="",0,IF(VLOOKUP($E2004,paramètres!$E$33:$F$44,2,FALSE)&lt;=VLOOKUP($AM$18,paramètres!$E$33:$F$44,2,FALSE),AA2004*$D2004,0)))</f>
        <v>0</v>
      </c>
      <c r="AN2004" s="154">
        <f>IF($D2004="",0,IF($E2004="",0,IF(VLOOKUP($E2004,paramètres!$E$33:$F$44,2,FALSE)&lt;=VLOOKUP($AN$18,paramètres!$E$33:$F$44,2,FALSE),AB2004*$D2004,0)))</f>
        <v>0</v>
      </c>
      <c r="AO2004" s="149" t="str">
        <f>IF(paramètres!$B$28=1,((SUM(Q2004:Z2004)/1.02)+SUM(AA2004:AB2004))*0.0303/9*COUNT(Q2004:Y2004),IF(paramètres!$B$28=2,(SUM(Q2004:AB2004))*0.0303/9*COUNT(Q2004:Y2004),"Missing Delta option"))</f>
        <v>Missing Delta option</v>
      </c>
      <c r="AP2004" s="13" t="str">
        <f>IF(paramètres!$B$28=1,(((SUM(Q2004:Z2004)/1.02)+SUM(AA2004:AB2004))+((SUM(AC2004:AL2004)/1.02)+SUM(AM2004:AO2004)))*cotpatr,IF(paramètres!$B$28=2,(SUM(Q2004:AO2004)*cotpatr),"Missing Delta Option"))</f>
        <v>Missing Delta Option</v>
      </c>
      <c r="AQ2004" s="13" t="str" cm="1">
        <f t="array" ref="AQ2004">IF(paramètres!$B$28=1,(((SUM(Q2004:Z2004)/1.02)+SUM(AA2004:AB2004))+((SUM(AC2004:AN2004)/1.02)+SUM(AM2004:AN2004)))/12*pécule,IF(paramètres!$B$28=2,SUM(Q2004:AN2004)/12*pécule,"Missing Delta Option"))</f>
        <v>Missing Delta Option</v>
      </c>
      <c r="AR2004" s="132" t="e">
        <f>IF(paramètres!$B$28=1,(((SUM(Q2004:Z2004)/1.02)+SUM(AA2004:AB2004))+((SUM(AC2004:AN2004)/1.02)+SUM(AM2004:AN2004)))+AO2004+AP2004+AQ2004,SUM(Q2004:AN2004)+AO2004+AP2004+AQ2004)</f>
        <v>#VALUE!</v>
      </c>
    </row>
    <row r="2005" spans="1:44" x14ac:dyDescent="0.25">
      <c r="A2005" s="131"/>
      <c r="B2005" s="39"/>
      <c r="C2005" s="39"/>
      <c r="D2005" s="93"/>
      <c r="E2005" s="68"/>
      <c r="F2005" s="40"/>
      <c r="G2005" s="94"/>
      <c r="H2005" s="38"/>
      <c r="I2005" s="95"/>
      <c r="J2005" s="40"/>
      <c r="K2005" s="38"/>
      <c r="L2005" s="95"/>
      <c r="M2005" s="40"/>
      <c r="N2005" s="38"/>
      <c r="O2005" s="95"/>
      <c r="P2005" s="68"/>
      <c r="Q2005" s="226"/>
      <c r="R2005" s="227"/>
      <c r="S2005" s="227"/>
      <c r="T2005" s="227"/>
      <c r="U2005" s="227"/>
      <c r="V2005" s="227"/>
      <c r="W2005" s="227"/>
      <c r="X2005" s="227"/>
      <c r="Y2005" s="227"/>
      <c r="Z2005" s="227"/>
      <c r="AA2005" s="227"/>
      <c r="AB2005" s="228"/>
      <c r="AC2005" s="149">
        <f>IF($D2005="",0,IF($E2005="",0,IF(VLOOKUP($E2005,paramètres!$E$33:$F$44,2,FALSE)&lt;=VLOOKUP($AC$18,paramètres!$E$33:$F$44,2,FALSE),Q2005*$D2005,0)))</f>
        <v>0</v>
      </c>
      <c r="AD2005" s="13">
        <f>IF($D2005="",0,IF($E2005="",0,IF(VLOOKUP($E2005,paramètres!$E$33:$F$44,2,FALSE)&lt;=VLOOKUP($AD$18,paramètres!$E$33:$F$44,2,FALSE),R2005*$D2005,0)))</f>
        <v>0</v>
      </c>
      <c r="AE2005" s="13">
        <f>IF($D2005="",0,IF($E2005="",0,IF(VLOOKUP($E2005,paramètres!$E$33:$F$44,2,FALSE)&lt;=VLOOKUP($AE$18,paramètres!$E$33:$F$44,2,FALSE),S2005*$D2005,0)))</f>
        <v>0</v>
      </c>
      <c r="AF2005" s="13">
        <f>IF($D2005="",0,IF($E2005="",0,IF(VLOOKUP($E2005,paramètres!$E$33:$F$44,2,FALSE)&lt;=VLOOKUP($AF$18,paramètres!$E$33:$F$44,2,FALSE),T2005*$D2005,0)))</f>
        <v>0</v>
      </c>
      <c r="AG2005" s="13">
        <f>IF($D2005="",0,IF($E2005="",0,IF(VLOOKUP($E2005,paramètres!$E$33:$F$44,2,FALSE)&lt;=VLOOKUP($AG$18,paramètres!$E$33:$F$44,2,FALSE),U2005*$D2005,0)))</f>
        <v>0</v>
      </c>
      <c r="AH2005" s="13">
        <f>IF($D2005="",0,IF($E2005="",0,IF(VLOOKUP($E2005,paramètres!$E$33:$F$44,2,FALSE)&lt;=VLOOKUP($AH$18,paramètres!$E$33:$F$44,2,FALSE),V2005*$D2005,0)))</f>
        <v>0</v>
      </c>
      <c r="AI2005" s="13">
        <f>IF($D2005="",0,IF($E2005="",0,IF(VLOOKUP($E2005,paramètres!$E$33:$F$44,2,FALSE)&lt;=VLOOKUP($AI$18,paramètres!$E$33:$F$44,2,FALSE),W2005*$D2005,0)))</f>
        <v>0</v>
      </c>
      <c r="AJ2005" s="13">
        <f>IF($D2005="",0,IF($E2005="",0,IF(VLOOKUP($E2005,paramètres!$E$33:$F$44,2,FALSE)&lt;=VLOOKUP($AJ$18,paramètres!$E$33:$F$44,2,FALSE),X2005*$D2005,0)))</f>
        <v>0</v>
      </c>
      <c r="AK2005" s="13">
        <f>IF($D2005="",0,IF($E2005="",0,IF(VLOOKUP($E2005,paramètres!$E$33:$F$44,2,FALSE)&lt;=VLOOKUP($AK$18,paramètres!$E$33:$F$44,2,FALSE),Y2005*$D2005,0)))</f>
        <v>0</v>
      </c>
      <c r="AL2005" s="13">
        <f>IF($D2005="",0,IF($E2005="",0,IF(VLOOKUP($E2005,paramètres!$E$33:$F$44,2,FALSE)&lt;=VLOOKUP($AL$18,paramètres!$E$33:$F$44,2,FALSE),Z2005*$D2005,0)))</f>
        <v>0</v>
      </c>
      <c r="AM2005" s="13">
        <f>IF($D2005="",0,IF($E2005="",0,IF(VLOOKUP($E2005,paramètres!$E$33:$F$44,2,FALSE)&lt;=VLOOKUP($AM$18,paramètres!$E$33:$F$44,2,FALSE),AA2005*$D2005,0)))</f>
        <v>0</v>
      </c>
      <c r="AN2005" s="154">
        <f>IF($D2005="",0,IF($E2005="",0,IF(VLOOKUP($E2005,paramètres!$E$33:$F$44,2,FALSE)&lt;=VLOOKUP($AN$18,paramètres!$E$33:$F$44,2,FALSE),AB2005*$D2005,0)))</f>
        <v>0</v>
      </c>
      <c r="AO2005" s="149" t="str">
        <f>IF(paramètres!$B$28=1,((SUM(Q2005:Z2005)/1.02)+SUM(AA2005:AB2005))*0.0303/9*COUNT(Q2005:Y2005),IF(paramètres!$B$28=2,(SUM(Q2005:AB2005))*0.0303/9*COUNT(Q2005:Y2005),"Missing Delta option"))</f>
        <v>Missing Delta option</v>
      </c>
      <c r="AP2005" s="13" t="str">
        <f>IF(paramètres!$B$28=1,(((SUM(Q2005:Z2005)/1.02)+SUM(AA2005:AB2005))+((SUM(AC2005:AL2005)/1.02)+SUM(AM2005:AO2005)))*cotpatr,IF(paramètres!$B$28=2,(SUM(Q2005:AO2005)*cotpatr),"Missing Delta Option"))</f>
        <v>Missing Delta Option</v>
      </c>
      <c r="AQ2005" s="13" t="str" cm="1">
        <f t="array" ref="AQ2005">IF(paramètres!$B$28=1,(((SUM(Q2005:Z2005)/1.02)+SUM(AA2005:AB2005))+((SUM(AC2005:AN2005)/1.02)+SUM(AM2005:AN2005)))/12*pécule,IF(paramètres!$B$28=2,SUM(Q2005:AN2005)/12*pécule,"Missing Delta Option"))</f>
        <v>Missing Delta Option</v>
      </c>
      <c r="AR2005" s="132" t="e">
        <f>IF(paramètres!$B$28=1,(((SUM(Q2005:Z2005)/1.02)+SUM(AA2005:AB2005))+((SUM(AC2005:AN2005)/1.02)+SUM(AM2005:AN2005)))+AO2005+AP2005+AQ2005,SUM(Q2005:AN2005)+AO2005+AP2005+AQ2005)</f>
        <v>#VALUE!</v>
      </c>
    </row>
    <row r="2006" spans="1:44" x14ac:dyDescent="0.25">
      <c r="A2006" s="131"/>
      <c r="B2006" s="39"/>
      <c r="C2006" s="39"/>
      <c r="D2006" s="93"/>
      <c r="E2006" s="68"/>
      <c r="F2006" s="40"/>
      <c r="G2006" s="94"/>
      <c r="H2006" s="38"/>
      <c r="I2006" s="95"/>
      <c r="J2006" s="40"/>
      <c r="K2006" s="38"/>
      <c r="L2006" s="95"/>
      <c r="M2006" s="40"/>
      <c r="N2006" s="38"/>
      <c r="O2006" s="95"/>
      <c r="P2006" s="68"/>
      <c r="Q2006" s="226"/>
      <c r="R2006" s="227"/>
      <c r="S2006" s="227"/>
      <c r="T2006" s="227"/>
      <c r="U2006" s="227"/>
      <c r="V2006" s="227"/>
      <c r="W2006" s="227"/>
      <c r="X2006" s="227"/>
      <c r="Y2006" s="227"/>
      <c r="Z2006" s="227"/>
      <c r="AA2006" s="227"/>
      <c r="AB2006" s="228"/>
      <c r="AC2006" s="149">
        <f>IF($D2006="",0,IF($E2006="",0,IF(VLOOKUP($E2006,paramètres!$E$33:$F$44,2,FALSE)&lt;=VLOOKUP($AC$18,paramètres!$E$33:$F$44,2,FALSE),Q2006*$D2006,0)))</f>
        <v>0</v>
      </c>
      <c r="AD2006" s="13">
        <f>IF($D2006="",0,IF($E2006="",0,IF(VLOOKUP($E2006,paramètres!$E$33:$F$44,2,FALSE)&lt;=VLOOKUP($AD$18,paramètres!$E$33:$F$44,2,FALSE),R2006*$D2006,0)))</f>
        <v>0</v>
      </c>
      <c r="AE2006" s="13">
        <f>IF($D2006="",0,IF($E2006="",0,IF(VLOOKUP($E2006,paramètres!$E$33:$F$44,2,FALSE)&lt;=VLOOKUP($AE$18,paramètres!$E$33:$F$44,2,FALSE),S2006*$D2006,0)))</f>
        <v>0</v>
      </c>
      <c r="AF2006" s="13">
        <f>IF($D2006="",0,IF($E2006="",0,IF(VLOOKUP($E2006,paramètres!$E$33:$F$44,2,FALSE)&lt;=VLOOKUP($AF$18,paramètres!$E$33:$F$44,2,FALSE),T2006*$D2006,0)))</f>
        <v>0</v>
      </c>
      <c r="AG2006" s="13">
        <f>IF($D2006="",0,IF($E2006="",0,IF(VLOOKUP($E2006,paramètres!$E$33:$F$44,2,FALSE)&lt;=VLOOKUP($AG$18,paramètres!$E$33:$F$44,2,FALSE),U2006*$D2006,0)))</f>
        <v>0</v>
      </c>
      <c r="AH2006" s="13">
        <f>IF($D2006="",0,IF($E2006="",0,IF(VLOOKUP($E2006,paramètres!$E$33:$F$44,2,FALSE)&lt;=VLOOKUP($AH$18,paramètres!$E$33:$F$44,2,FALSE),V2006*$D2006,0)))</f>
        <v>0</v>
      </c>
      <c r="AI2006" s="13">
        <f>IF($D2006="",0,IF($E2006="",0,IF(VLOOKUP($E2006,paramètres!$E$33:$F$44,2,FALSE)&lt;=VLOOKUP($AI$18,paramètres!$E$33:$F$44,2,FALSE),W2006*$D2006,0)))</f>
        <v>0</v>
      </c>
      <c r="AJ2006" s="13">
        <f>IF($D2006="",0,IF($E2006="",0,IF(VLOOKUP($E2006,paramètres!$E$33:$F$44,2,FALSE)&lt;=VLOOKUP($AJ$18,paramètres!$E$33:$F$44,2,FALSE),X2006*$D2006,0)))</f>
        <v>0</v>
      </c>
      <c r="AK2006" s="13">
        <f>IF($D2006="",0,IF($E2006="",0,IF(VLOOKUP($E2006,paramètres!$E$33:$F$44,2,FALSE)&lt;=VLOOKUP($AK$18,paramètres!$E$33:$F$44,2,FALSE),Y2006*$D2006,0)))</f>
        <v>0</v>
      </c>
      <c r="AL2006" s="13">
        <f>IF($D2006="",0,IF($E2006="",0,IF(VLOOKUP($E2006,paramètres!$E$33:$F$44,2,FALSE)&lt;=VLOOKUP($AL$18,paramètres!$E$33:$F$44,2,FALSE),Z2006*$D2006,0)))</f>
        <v>0</v>
      </c>
      <c r="AM2006" s="13">
        <f>IF($D2006="",0,IF($E2006="",0,IF(VLOOKUP($E2006,paramètres!$E$33:$F$44,2,FALSE)&lt;=VLOOKUP($AM$18,paramètres!$E$33:$F$44,2,FALSE),AA2006*$D2006,0)))</f>
        <v>0</v>
      </c>
      <c r="AN2006" s="154">
        <f>IF($D2006="",0,IF($E2006="",0,IF(VLOOKUP($E2006,paramètres!$E$33:$F$44,2,FALSE)&lt;=VLOOKUP($AN$18,paramètres!$E$33:$F$44,2,FALSE),AB2006*$D2006,0)))</f>
        <v>0</v>
      </c>
      <c r="AO2006" s="149" t="str">
        <f>IF(paramètres!$B$28=1,((SUM(Q2006:Z2006)/1.02)+SUM(AA2006:AB2006))*0.0303/9*COUNT(Q2006:Y2006),IF(paramètres!$B$28=2,(SUM(Q2006:AB2006))*0.0303/9*COUNT(Q2006:Y2006),"Missing Delta option"))</f>
        <v>Missing Delta option</v>
      </c>
      <c r="AP2006" s="13" t="str">
        <f>IF(paramètres!$B$28=1,(((SUM(Q2006:Z2006)/1.02)+SUM(AA2006:AB2006))+((SUM(AC2006:AL2006)/1.02)+SUM(AM2006:AO2006)))*cotpatr,IF(paramètres!$B$28=2,(SUM(Q2006:AO2006)*cotpatr),"Missing Delta Option"))</f>
        <v>Missing Delta Option</v>
      </c>
      <c r="AQ2006" s="13" t="str" cm="1">
        <f t="array" ref="AQ2006">IF(paramètres!$B$28=1,(((SUM(Q2006:Z2006)/1.02)+SUM(AA2006:AB2006))+((SUM(AC2006:AN2006)/1.02)+SUM(AM2006:AN2006)))/12*pécule,IF(paramètres!$B$28=2,SUM(Q2006:AN2006)/12*pécule,"Missing Delta Option"))</f>
        <v>Missing Delta Option</v>
      </c>
      <c r="AR2006" s="132" t="e">
        <f>IF(paramètres!$B$28=1,(((SUM(Q2006:Z2006)/1.02)+SUM(AA2006:AB2006))+((SUM(AC2006:AN2006)/1.02)+SUM(AM2006:AN2006)))+AO2006+AP2006+AQ2006,SUM(Q2006:AN2006)+AO2006+AP2006+AQ2006)</f>
        <v>#VALUE!</v>
      </c>
    </row>
    <row r="2007" spans="1:44" x14ac:dyDescent="0.25">
      <c r="A2007" s="131"/>
      <c r="B2007" s="39"/>
      <c r="C2007" s="39"/>
      <c r="D2007" s="93"/>
      <c r="E2007" s="68"/>
      <c r="F2007" s="40"/>
      <c r="G2007" s="94"/>
      <c r="H2007" s="38"/>
      <c r="I2007" s="95"/>
      <c r="J2007" s="40"/>
      <c r="K2007" s="38"/>
      <c r="L2007" s="95"/>
      <c r="M2007" s="40"/>
      <c r="N2007" s="38"/>
      <c r="O2007" s="95"/>
      <c r="P2007" s="68"/>
      <c r="Q2007" s="226"/>
      <c r="R2007" s="227"/>
      <c r="S2007" s="227"/>
      <c r="T2007" s="227"/>
      <c r="U2007" s="227"/>
      <c r="V2007" s="227"/>
      <c r="W2007" s="227"/>
      <c r="X2007" s="227"/>
      <c r="Y2007" s="227"/>
      <c r="Z2007" s="227"/>
      <c r="AA2007" s="227"/>
      <c r="AB2007" s="228"/>
      <c r="AC2007" s="149">
        <f>IF($D2007="",0,IF($E2007="",0,IF(VLOOKUP($E2007,paramètres!$E$33:$F$44,2,FALSE)&lt;=VLOOKUP($AC$18,paramètres!$E$33:$F$44,2,FALSE),Q2007*$D2007,0)))</f>
        <v>0</v>
      </c>
      <c r="AD2007" s="13">
        <f>IF($D2007="",0,IF($E2007="",0,IF(VLOOKUP($E2007,paramètres!$E$33:$F$44,2,FALSE)&lt;=VLOOKUP($AD$18,paramètres!$E$33:$F$44,2,FALSE),R2007*$D2007,0)))</f>
        <v>0</v>
      </c>
      <c r="AE2007" s="13">
        <f>IF($D2007="",0,IF($E2007="",0,IF(VLOOKUP($E2007,paramètres!$E$33:$F$44,2,FALSE)&lt;=VLOOKUP($AE$18,paramètres!$E$33:$F$44,2,FALSE),S2007*$D2007,0)))</f>
        <v>0</v>
      </c>
      <c r="AF2007" s="13">
        <f>IF($D2007="",0,IF($E2007="",0,IF(VLOOKUP($E2007,paramètres!$E$33:$F$44,2,FALSE)&lt;=VLOOKUP($AF$18,paramètres!$E$33:$F$44,2,FALSE),T2007*$D2007,0)))</f>
        <v>0</v>
      </c>
      <c r="AG2007" s="13">
        <f>IF($D2007="",0,IF($E2007="",0,IF(VLOOKUP($E2007,paramètres!$E$33:$F$44,2,FALSE)&lt;=VLOOKUP($AG$18,paramètres!$E$33:$F$44,2,FALSE),U2007*$D2007,0)))</f>
        <v>0</v>
      </c>
      <c r="AH2007" s="13">
        <f>IF($D2007="",0,IF($E2007="",0,IF(VLOOKUP($E2007,paramètres!$E$33:$F$44,2,FALSE)&lt;=VLOOKUP($AH$18,paramètres!$E$33:$F$44,2,FALSE),V2007*$D2007,0)))</f>
        <v>0</v>
      </c>
      <c r="AI2007" s="13">
        <f>IF($D2007="",0,IF($E2007="",0,IF(VLOOKUP($E2007,paramètres!$E$33:$F$44,2,FALSE)&lt;=VLOOKUP($AI$18,paramètres!$E$33:$F$44,2,FALSE),W2007*$D2007,0)))</f>
        <v>0</v>
      </c>
      <c r="AJ2007" s="13">
        <f>IF($D2007="",0,IF($E2007="",0,IF(VLOOKUP($E2007,paramètres!$E$33:$F$44,2,FALSE)&lt;=VLOOKUP($AJ$18,paramètres!$E$33:$F$44,2,FALSE),X2007*$D2007,0)))</f>
        <v>0</v>
      </c>
      <c r="AK2007" s="13">
        <f>IF($D2007="",0,IF($E2007="",0,IF(VLOOKUP($E2007,paramètres!$E$33:$F$44,2,FALSE)&lt;=VLOOKUP($AK$18,paramètres!$E$33:$F$44,2,FALSE),Y2007*$D2007,0)))</f>
        <v>0</v>
      </c>
      <c r="AL2007" s="13">
        <f>IF($D2007="",0,IF($E2007="",0,IF(VLOOKUP($E2007,paramètres!$E$33:$F$44,2,FALSE)&lt;=VLOOKUP($AL$18,paramètres!$E$33:$F$44,2,FALSE),Z2007*$D2007,0)))</f>
        <v>0</v>
      </c>
      <c r="AM2007" s="13">
        <f>IF($D2007="",0,IF($E2007="",0,IF(VLOOKUP($E2007,paramètres!$E$33:$F$44,2,FALSE)&lt;=VLOOKUP($AM$18,paramètres!$E$33:$F$44,2,FALSE),AA2007*$D2007,0)))</f>
        <v>0</v>
      </c>
      <c r="AN2007" s="154">
        <f>IF($D2007="",0,IF($E2007="",0,IF(VLOOKUP($E2007,paramètres!$E$33:$F$44,2,FALSE)&lt;=VLOOKUP($AN$18,paramètres!$E$33:$F$44,2,FALSE),AB2007*$D2007,0)))</f>
        <v>0</v>
      </c>
      <c r="AO2007" s="149" t="str">
        <f>IF(paramètres!$B$28=1,((SUM(Q2007:Z2007)/1.02)+SUM(AA2007:AB2007))*0.0303/9*COUNT(Q2007:Y2007),IF(paramètres!$B$28=2,(SUM(Q2007:AB2007))*0.0303/9*COUNT(Q2007:Y2007),"Missing Delta option"))</f>
        <v>Missing Delta option</v>
      </c>
      <c r="AP2007" s="13" t="str">
        <f>IF(paramètres!$B$28=1,(((SUM(Q2007:Z2007)/1.02)+SUM(AA2007:AB2007))+((SUM(AC2007:AL2007)/1.02)+SUM(AM2007:AO2007)))*cotpatr,IF(paramètres!$B$28=2,(SUM(Q2007:AO2007)*cotpatr),"Missing Delta Option"))</f>
        <v>Missing Delta Option</v>
      </c>
      <c r="AQ2007" s="13" t="str" cm="1">
        <f t="array" ref="AQ2007">IF(paramètres!$B$28=1,(((SUM(Q2007:Z2007)/1.02)+SUM(AA2007:AB2007))+((SUM(AC2007:AN2007)/1.02)+SUM(AM2007:AN2007)))/12*pécule,IF(paramètres!$B$28=2,SUM(Q2007:AN2007)/12*pécule,"Missing Delta Option"))</f>
        <v>Missing Delta Option</v>
      </c>
      <c r="AR2007" s="132" t="e">
        <f>IF(paramètres!$B$28=1,(((SUM(Q2007:Z2007)/1.02)+SUM(AA2007:AB2007))+((SUM(AC2007:AN2007)/1.02)+SUM(AM2007:AN2007)))+AO2007+AP2007+AQ2007,SUM(Q2007:AN2007)+AO2007+AP2007+AQ2007)</f>
        <v>#VALUE!</v>
      </c>
    </row>
    <row r="2008" spans="1:44" x14ac:dyDescent="0.25">
      <c r="A2008" s="131"/>
      <c r="B2008" s="39"/>
      <c r="C2008" s="39"/>
      <c r="D2008" s="93"/>
      <c r="E2008" s="68"/>
      <c r="F2008" s="40"/>
      <c r="G2008" s="94"/>
      <c r="H2008" s="38"/>
      <c r="I2008" s="95"/>
      <c r="J2008" s="40"/>
      <c r="K2008" s="38"/>
      <c r="L2008" s="95"/>
      <c r="M2008" s="40"/>
      <c r="N2008" s="38"/>
      <c r="O2008" s="95"/>
      <c r="P2008" s="68"/>
      <c r="Q2008" s="226"/>
      <c r="R2008" s="227"/>
      <c r="S2008" s="227"/>
      <c r="T2008" s="227"/>
      <c r="U2008" s="227"/>
      <c r="V2008" s="227"/>
      <c r="W2008" s="227"/>
      <c r="X2008" s="227"/>
      <c r="Y2008" s="227"/>
      <c r="Z2008" s="227"/>
      <c r="AA2008" s="227"/>
      <c r="AB2008" s="228"/>
      <c r="AC2008" s="149">
        <f>IF($D2008="",0,IF($E2008="",0,IF(VLOOKUP($E2008,paramètres!$E$33:$F$44,2,FALSE)&lt;=VLOOKUP($AC$18,paramètres!$E$33:$F$44,2,FALSE),Q2008*$D2008,0)))</f>
        <v>0</v>
      </c>
      <c r="AD2008" s="13">
        <f>IF($D2008="",0,IF($E2008="",0,IF(VLOOKUP($E2008,paramètres!$E$33:$F$44,2,FALSE)&lt;=VLOOKUP($AD$18,paramètres!$E$33:$F$44,2,FALSE),R2008*$D2008,0)))</f>
        <v>0</v>
      </c>
      <c r="AE2008" s="13">
        <f>IF($D2008="",0,IF($E2008="",0,IF(VLOOKUP($E2008,paramètres!$E$33:$F$44,2,FALSE)&lt;=VLOOKUP($AE$18,paramètres!$E$33:$F$44,2,FALSE),S2008*$D2008,0)))</f>
        <v>0</v>
      </c>
      <c r="AF2008" s="13">
        <f>IF($D2008="",0,IF($E2008="",0,IF(VLOOKUP($E2008,paramètres!$E$33:$F$44,2,FALSE)&lt;=VLOOKUP($AF$18,paramètres!$E$33:$F$44,2,FALSE),T2008*$D2008,0)))</f>
        <v>0</v>
      </c>
      <c r="AG2008" s="13">
        <f>IF($D2008="",0,IF($E2008="",0,IF(VLOOKUP($E2008,paramètres!$E$33:$F$44,2,FALSE)&lt;=VLOOKUP($AG$18,paramètres!$E$33:$F$44,2,FALSE),U2008*$D2008,0)))</f>
        <v>0</v>
      </c>
      <c r="AH2008" s="13">
        <f>IF($D2008="",0,IF($E2008="",0,IF(VLOOKUP($E2008,paramètres!$E$33:$F$44,2,FALSE)&lt;=VLOOKUP($AH$18,paramètres!$E$33:$F$44,2,FALSE),V2008*$D2008,0)))</f>
        <v>0</v>
      </c>
      <c r="AI2008" s="13">
        <f>IF($D2008="",0,IF($E2008="",0,IF(VLOOKUP($E2008,paramètres!$E$33:$F$44,2,FALSE)&lt;=VLOOKUP($AI$18,paramètres!$E$33:$F$44,2,FALSE),W2008*$D2008,0)))</f>
        <v>0</v>
      </c>
      <c r="AJ2008" s="13">
        <f>IF($D2008="",0,IF($E2008="",0,IF(VLOOKUP($E2008,paramètres!$E$33:$F$44,2,FALSE)&lt;=VLOOKUP($AJ$18,paramètres!$E$33:$F$44,2,FALSE),X2008*$D2008,0)))</f>
        <v>0</v>
      </c>
      <c r="AK2008" s="13">
        <f>IF($D2008="",0,IF($E2008="",0,IF(VLOOKUP($E2008,paramètres!$E$33:$F$44,2,FALSE)&lt;=VLOOKUP($AK$18,paramètres!$E$33:$F$44,2,FALSE),Y2008*$D2008,0)))</f>
        <v>0</v>
      </c>
      <c r="AL2008" s="13">
        <f>IF($D2008="",0,IF($E2008="",0,IF(VLOOKUP($E2008,paramètres!$E$33:$F$44,2,FALSE)&lt;=VLOOKUP($AL$18,paramètres!$E$33:$F$44,2,FALSE),Z2008*$D2008,0)))</f>
        <v>0</v>
      </c>
      <c r="AM2008" s="13">
        <f>IF($D2008="",0,IF($E2008="",0,IF(VLOOKUP($E2008,paramètres!$E$33:$F$44,2,FALSE)&lt;=VLOOKUP($AM$18,paramètres!$E$33:$F$44,2,FALSE),AA2008*$D2008,0)))</f>
        <v>0</v>
      </c>
      <c r="AN2008" s="154">
        <f>IF($D2008="",0,IF($E2008="",0,IF(VLOOKUP($E2008,paramètres!$E$33:$F$44,2,FALSE)&lt;=VLOOKUP($AN$18,paramètres!$E$33:$F$44,2,FALSE),AB2008*$D2008,0)))</f>
        <v>0</v>
      </c>
      <c r="AO2008" s="149" t="str">
        <f>IF(paramètres!$B$28=1,((SUM(Q2008:Z2008)/1.02)+SUM(AA2008:AB2008))*0.0303/9*COUNT(Q2008:Y2008),IF(paramètres!$B$28=2,(SUM(Q2008:AB2008))*0.0303/9*COUNT(Q2008:Y2008),"Missing Delta option"))</f>
        <v>Missing Delta option</v>
      </c>
      <c r="AP2008" s="13" t="str">
        <f>IF(paramètres!$B$28=1,(((SUM(Q2008:Z2008)/1.02)+SUM(AA2008:AB2008))+((SUM(AC2008:AL2008)/1.02)+SUM(AM2008:AO2008)))*cotpatr,IF(paramètres!$B$28=2,(SUM(Q2008:AO2008)*cotpatr),"Missing Delta Option"))</f>
        <v>Missing Delta Option</v>
      </c>
      <c r="AQ2008" s="13" t="str" cm="1">
        <f t="array" ref="AQ2008">IF(paramètres!$B$28=1,(((SUM(Q2008:Z2008)/1.02)+SUM(AA2008:AB2008))+((SUM(AC2008:AN2008)/1.02)+SUM(AM2008:AN2008)))/12*pécule,IF(paramètres!$B$28=2,SUM(Q2008:AN2008)/12*pécule,"Missing Delta Option"))</f>
        <v>Missing Delta Option</v>
      </c>
      <c r="AR2008" s="132" t="e">
        <f>IF(paramètres!$B$28=1,(((SUM(Q2008:Z2008)/1.02)+SUM(AA2008:AB2008))+((SUM(AC2008:AN2008)/1.02)+SUM(AM2008:AN2008)))+AO2008+AP2008+AQ2008,SUM(Q2008:AN2008)+AO2008+AP2008+AQ2008)</f>
        <v>#VALUE!</v>
      </c>
    </row>
    <row r="2009" spans="1:44" x14ac:dyDescent="0.25">
      <c r="A2009" s="131"/>
      <c r="B2009" s="39"/>
      <c r="C2009" s="39"/>
      <c r="D2009" s="93"/>
      <c r="E2009" s="68"/>
      <c r="F2009" s="40"/>
      <c r="G2009" s="94"/>
      <c r="H2009" s="38"/>
      <c r="I2009" s="95"/>
      <c r="J2009" s="40"/>
      <c r="K2009" s="38"/>
      <c r="L2009" s="95"/>
      <c r="M2009" s="40"/>
      <c r="N2009" s="38"/>
      <c r="O2009" s="95"/>
      <c r="P2009" s="68"/>
      <c r="Q2009" s="226"/>
      <c r="R2009" s="227"/>
      <c r="S2009" s="227"/>
      <c r="T2009" s="227"/>
      <c r="U2009" s="227"/>
      <c r="V2009" s="227"/>
      <c r="W2009" s="227"/>
      <c r="X2009" s="227"/>
      <c r="Y2009" s="227"/>
      <c r="Z2009" s="227"/>
      <c r="AA2009" s="227"/>
      <c r="AB2009" s="228"/>
      <c r="AC2009" s="149">
        <f>IF($D2009="",0,IF($E2009="",0,IF(VLOOKUP($E2009,paramètres!$E$33:$F$44,2,FALSE)&lt;=VLOOKUP($AC$18,paramètres!$E$33:$F$44,2,FALSE),Q2009*$D2009,0)))</f>
        <v>0</v>
      </c>
      <c r="AD2009" s="13">
        <f>IF($D2009="",0,IF($E2009="",0,IF(VLOOKUP($E2009,paramètres!$E$33:$F$44,2,FALSE)&lt;=VLOOKUP($AD$18,paramètres!$E$33:$F$44,2,FALSE),R2009*$D2009,0)))</f>
        <v>0</v>
      </c>
      <c r="AE2009" s="13">
        <f>IF($D2009="",0,IF($E2009="",0,IF(VLOOKUP($E2009,paramètres!$E$33:$F$44,2,FALSE)&lt;=VLOOKUP($AE$18,paramètres!$E$33:$F$44,2,FALSE),S2009*$D2009,0)))</f>
        <v>0</v>
      </c>
      <c r="AF2009" s="13">
        <f>IF($D2009="",0,IF($E2009="",0,IF(VLOOKUP($E2009,paramètres!$E$33:$F$44,2,FALSE)&lt;=VLOOKUP($AF$18,paramètres!$E$33:$F$44,2,FALSE),T2009*$D2009,0)))</f>
        <v>0</v>
      </c>
      <c r="AG2009" s="13">
        <f>IF($D2009="",0,IF($E2009="",0,IF(VLOOKUP($E2009,paramètres!$E$33:$F$44,2,FALSE)&lt;=VLOOKUP($AG$18,paramètres!$E$33:$F$44,2,FALSE),U2009*$D2009,0)))</f>
        <v>0</v>
      </c>
      <c r="AH2009" s="13">
        <f>IF($D2009="",0,IF($E2009="",0,IF(VLOOKUP($E2009,paramètres!$E$33:$F$44,2,FALSE)&lt;=VLOOKUP($AH$18,paramètres!$E$33:$F$44,2,FALSE),V2009*$D2009,0)))</f>
        <v>0</v>
      </c>
      <c r="AI2009" s="13">
        <f>IF($D2009="",0,IF($E2009="",0,IF(VLOOKUP($E2009,paramètres!$E$33:$F$44,2,FALSE)&lt;=VLOOKUP($AI$18,paramètres!$E$33:$F$44,2,FALSE),W2009*$D2009,0)))</f>
        <v>0</v>
      </c>
      <c r="AJ2009" s="13">
        <f>IF($D2009="",0,IF($E2009="",0,IF(VLOOKUP($E2009,paramètres!$E$33:$F$44,2,FALSE)&lt;=VLOOKUP($AJ$18,paramètres!$E$33:$F$44,2,FALSE),X2009*$D2009,0)))</f>
        <v>0</v>
      </c>
      <c r="AK2009" s="13">
        <f>IF($D2009="",0,IF($E2009="",0,IF(VLOOKUP($E2009,paramètres!$E$33:$F$44,2,FALSE)&lt;=VLOOKUP($AK$18,paramètres!$E$33:$F$44,2,FALSE),Y2009*$D2009,0)))</f>
        <v>0</v>
      </c>
      <c r="AL2009" s="13">
        <f>IF($D2009="",0,IF($E2009="",0,IF(VLOOKUP($E2009,paramètres!$E$33:$F$44,2,FALSE)&lt;=VLOOKUP($AL$18,paramètres!$E$33:$F$44,2,FALSE),Z2009*$D2009,0)))</f>
        <v>0</v>
      </c>
      <c r="AM2009" s="13">
        <f>IF($D2009="",0,IF($E2009="",0,IF(VLOOKUP($E2009,paramètres!$E$33:$F$44,2,FALSE)&lt;=VLOOKUP($AM$18,paramètres!$E$33:$F$44,2,FALSE),AA2009*$D2009,0)))</f>
        <v>0</v>
      </c>
      <c r="AN2009" s="154">
        <f>IF($D2009="",0,IF($E2009="",0,IF(VLOOKUP($E2009,paramètres!$E$33:$F$44,2,FALSE)&lt;=VLOOKUP($AN$18,paramètres!$E$33:$F$44,2,FALSE),AB2009*$D2009,0)))</f>
        <v>0</v>
      </c>
      <c r="AO2009" s="149" t="str">
        <f>IF(paramètres!$B$28=1,((SUM(Q2009:Z2009)/1.02)+SUM(AA2009:AB2009))*0.0303/9*COUNT(Q2009:Y2009),IF(paramètres!$B$28=2,(SUM(Q2009:AB2009))*0.0303/9*COUNT(Q2009:Y2009),"Missing Delta option"))</f>
        <v>Missing Delta option</v>
      </c>
      <c r="AP2009" s="13" t="str">
        <f>IF(paramètres!$B$28=1,(((SUM(Q2009:Z2009)/1.02)+SUM(AA2009:AB2009))+((SUM(AC2009:AL2009)/1.02)+SUM(AM2009:AO2009)))*cotpatr,IF(paramètres!$B$28=2,(SUM(Q2009:AO2009)*cotpatr),"Missing Delta Option"))</f>
        <v>Missing Delta Option</v>
      </c>
      <c r="AQ2009" s="13" t="str" cm="1">
        <f t="array" ref="AQ2009">IF(paramètres!$B$28=1,(((SUM(Q2009:Z2009)/1.02)+SUM(AA2009:AB2009))+((SUM(AC2009:AN2009)/1.02)+SUM(AM2009:AN2009)))/12*pécule,IF(paramètres!$B$28=2,SUM(Q2009:AN2009)/12*pécule,"Missing Delta Option"))</f>
        <v>Missing Delta Option</v>
      </c>
      <c r="AR2009" s="132" t="e">
        <f>IF(paramètres!$B$28=1,(((SUM(Q2009:Z2009)/1.02)+SUM(AA2009:AB2009))+((SUM(AC2009:AN2009)/1.02)+SUM(AM2009:AN2009)))+AO2009+AP2009+AQ2009,SUM(Q2009:AN2009)+AO2009+AP2009+AQ2009)</f>
        <v>#VALUE!</v>
      </c>
    </row>
    <row r="2010" spans="1:44" x14ac:dyDescent="0.25">
      <c r="A2010" s="131"/>
      <c r="B2010" s="39"/>
      <c r="C2010" s="39"/>
      <c r="D2010" s="93"/>
      <c r="E2010" s="68"/>
      <c r="F2010" s="40"/>
      <c r="G2010" s="94"/>
      <c r="H2010" s="38"/>
      <c r="I2010" s="95"/>
      <c r="J2010" s="40"/>
      <c r="K2010" s="38"/>
      <c r="L2010" s="95"/>
      <c r="M2010" s="40"/>
      <c r="N2010" s="38"/>
      <c r="O2010" s="95"/>
      <c r="P2010" s="68"/>
      <c r="Q2010" s="226"/>
      <c r="R2010" s="227"/>
      <c r="S2010" s="227"/>
      <c r="T2010" s="227"/>
      <c r="U2010" s="227"/>
      <c r="V2010" s="227"/>
      <c r="W2010" s="227"/>
      <c r="X2010" s="227"/>
      <c r="Y2010" s="227"/>
      <c r="Z2010" s="227"/>
      <c r="AA2010" s="227"/>
      <c r="AB2010" s="228"/>
      <c r="AC2010" s="149">
        <f>IF($D2010="",0,IF($E2010="",0,IF(VLOOKUP($E2010,paramètres!$E$33:$F$44,2,FALSE)&lt;=VLOOKUP($AC$18,paramètres!$E$33:$F$44,2,FALSE),Q2010*$D2010,0)))</f>
        <v>0</v>
      </c>
      <c r="AD2010" s="13">
        <f>IF($D2010="",0,IF($E2010="",0,IF(VLOOKUP($E2010,paramètres!$E$33:$F$44,2,FALSE)&lt;=VLOOKUP($AD$18,paramètres!$E$33:$F$44,2,FALSE),R2010*$D2010,0)))</f>
        <v>0</v>
      </c>
      <c r="AE2010" s="13">
        <f>IF($D2010="",0,IF($E2010="",0,IF(VLOOKUP($E2010,paramètres!$E$33:$F$44,2,FALSE)&lt;=VLOOKUP($AE$18,paramètres!$E$33:$F$44,2,FALSE),S2010*$D2010,0)))</f>
        <v>0</v>
      </c>
      <c r="AF2010" s="13">
        <f>IF($D2010="",0,IF($E2010="",0,IF(VLOOKUP($E2010,paramètres!$E$33:$F$44,2,FALSE)&lt;=VLOOKUP($AF$18,paramètres!$E$33:$F$44,2,FALSE),T2010*$D2010,0)))</f>
        <v>0</v>
      </c>
      <c r="AG2010" s="13">
        <f>IF($D2010="",0,IF($E2010="",0,IF(VLOOKUP($E2010,paramètres!$E$33:$F$44,2,FALSE)&lt;=VLOOKUP($AG$18,paramètres!$E$33:$F$44,2,FALSE),U2010*$D2010,0)))</f>
        <v>0</v>
      </c>
      <c r="AH2010" s="13">
        <f>IF($D2010="",0,IF($E2010="",0,IF(VLOOKUP($E2010,paramètres!$E$33:$F$44,2,FALSE)&lt;=VLOOKUP($AH$18,paramètres!$E$33:$F$44,2,FALSE),V2010*$D2010,0)))</f>
        <v>0</v>
      </c>
      <c r="AI2010" s="13">
        <f>IF($D2010="",0,IF($E2010="",0,IF(VLOOKUP($E2010,paramètres!$E$33:$F$44,2,FALSE)&lt;=VLOOKUP($AI$18,paramètres!$E$33:$F$44,2,FALSE),W2010*$D2010,0)))</f>
        <v>0</v>
      </c>
      <c r="AJ2010" s="13">
        <f>IF($D2010="",0,IF($E2010="",0,IF(VLOOKUP($E2010,paramètres!$E$33:$F$44,2,FALSE)&lt;=VLOOKUP($AJ$18,paramètres!$E$33:$F$44,2,FALSE),X2010*$D2010,0)))</f>
        <v>0</v>
      </c>
      <c r="AK2010" s="13">
        <f>IF($D2010="",0,IF($E2010="",0,IF(VLOOKUP($E2010,paramètres!$E$33:$F$44,2,FALSE)&lt;=VLOOKUP($AK$18,paramètres!$E$33:$F$44,2,FALSE),Y2010*$D2010,0)))</f>
        <v>0</v>
      </c>
      <c r="AL2010" s="13">
        <f>IF($D2010="",0,IF($E2010="",0,IF(VLOOKUP($E2010,paramètres!$E$33:$F$44,2,FALSE)&lt;=VLOOKUP($AL$18,paramètres!$E$33:$F$44,2,FALSE),Z2010*$D2010,0)))</f>
        <v>0</v>
      </c>
      <c r="AM2010" s="13">
        <f>IF($D2010="",0,IF($E2010="",0,IF(VLOOKUP($E2010,paramètres!$E$33:$F$44,2,FALSE)&lt;=VLOOKUP($AM$18,paramètres!$E$33:$F$44,2,FALSE),AA2010*$D2010,0)))</f>
        <v>0</v>
      </c>
      <c r="AN2010" s="154">
        <f>IF($D2010="",0,IF($E2010="",0,IF(VLOOKUP($E2010,paramètres!$E$33:$F$44,2,FALSE)&lt;=VLOOKUP($AN$18,paramètres!$E$33:$F$44,2,FALSE),AB2010*$D2010,0)))</f>
        <v>0</v>
      </c>
      <c r="AO2010" s="149" t="str">
        <f>IF(paramètres!$B$28=1,((SUM(Q2010:Z2010)/1.02)+SUM(AA2010:AB2010))*0.0303/9*COUNT(Q2010:Y2010),IF(paramètres!$B$28=2,(SUM(Q2010:AB2010))*0.0303/9*COUNT(Q2010:Y2010),"Missing Delta option"))</f>
        <v>Missing Delta option</v>
      </c>
      <c r="AP2010" s="13" t="str">
        <f>IF(paramètres!$B$28=1,(((SUM(Q2010:Z2010)/1.02)+SUM(AA2010:AB2010))+((SUM(AC2010:AL2010)/1.02)+SUM(AM2010:AO2010)))*cotpatr,IF(paramètres!$B$28=2,(SUM(Q2010:AO2010)*cotpatr),"Missing Delta Option"))</f>
        <v>Missing Delta Option</v>
      </c>
      <c r="AQ2010" s="13" t="str" cm="1">
        <f t="array" ref="AQ2010">IF(paramètres!$B$28=1,(((SUM(Q2010:Z2010)/1.02)+SUM(AA2010:AB2010))+((SUM(AC2010:AN2010)/1.02)+SUM(AM2010:AN2010)))/12*pécule,IF(paramètres!$B$28=2,SUM(Q2010:AN2010)/12*pécule,"Missing Delta Option"))</f>
        <v>Missing Delta Option</v>
      </c>
      <c r="AR2010" s="132" t="e">
        <f>IF(paramètres!$B$28=1,(((SUM(Q2010:Z2010)/1.02)+SUM(AA2010:AB2010))+((SUM(AC2010:AN2010)/1.02)+SUM(AM2010:AN2010)))+AO2010+AP2010+AQ2010,SUM(Q2010:AN2010)+AO2010+AP2010+AQ2010)</f>
        <v>#VALUE!</v>
      </c>
    </row>
    <row r="2011" spans="1:44" x14ac:dyDescent="0.25">
      <c r="A2011" s="131"/>
      <c r="B2011" s="39"/>
      <c r="C2011" s="39"/>
      <c r="D2011" s="93"/>
      <c r="E2011" s="68"/>
      <c r="F2011" s="40"/>
      <c r="G2011" s="94"/>
      <c r="H2011" s="38"/>
      <c r="I2011" s="95"/>
      <c r="J2011" s="40"/>
      <c r="K2011" s="38"/>
      <c r="L2011" s="95"/>
      <c r="M2011" s="40"/>
      <c r="N2011" s="38"/>
      <c r="O2011" s="95"/>
      <c r="P2011" s="68"/>
      <c r="Q2011" s="226"/>
      <c r="R2011" s="227"/>
      <c r="S2011" s="227"/>
      <c r="T2011" s="227"/>
      <c r="U2011" s="227"/>
      <c r="V2011" s="227"/>
      <c r="W2011" s="227"/>
      <c r="X2011" s="227"/>
      <c r="Y2011" s="227"/>
      <c r="Z2011" s="227"/>
      <c r="AA2011" s="227"/>
      <c r="AB2011" s="228"/>
      <c r="AC2011" s="149">
        <f>IF($D2011="",0,IF($E2011="",0,IF(VLOOKUP($E2011,paramètres!$E$33:$F$44,2,FALSE)&lt;=VLOOKUP($AC$18,paramètres!$E$33:$F$44,2,FALSE),Q2011*$D2011,0)))</f>
        <v>0</v>
      </c>
      <c r="AD2011" s="13">
        <f>IF($D2011="",0,IF($E2011="",0,IF(VLOOKUP($E2011,paramètres!$E$33:$F$44,2,FALSE)&lt;=VLOOKUP($AD$18,paramètres!$E$33:$F$44,2,FALSE),R2011*$D2011,0)))</f>
        <v>0</v>
      </c>
      <c r="AE2011" s="13">
        <f>IF($D2011="",0,IF($E2011="",0,IF(VLOOKUP($E2011,paramètres!$E$33:$F$44,2,FALSE)&lt;=VLOOKUP($AE$18,paramètres!$E$33:$F$44,2,FALSE),S2011*$D2011,0)))</f>
        <v>0</v>
      </c>
      <c r="AF2011" s="13">
        <f>IF($D2011="",0,IF($E2011="",0,IF(VLOOKUP($E2011,paramètres!$E$33:$F$44,2,FALSE)&lt;=VLOOKUP($AF$18,paramètres!$E$33:$F$44,2,FALSE),T2011*$D2011,0)))</f>
        <v>0</v>
      </c>
      <c r="AG2011" s="13">
        <f>IF($D2011="",0,IF($E2011="",0,IF(VLOOKUP($E2011,paramètres!$E$33:$F$44,2,FALSE)&lt;=VLOOKUP($AG$18,paramètres!$E$33:$F$44,2,FALSE),U2011*$D2011,0)))</f>
        <v>0</v>
      </c>
      <c r="AH2011" s="13">
        <f>IF($D2011="",0,IF($E2011="",0,IF(VLOOKUP($E2011,paramètres!$E$33:$F$44,2,FALSE)&lt;=VLOOKUP($AH$18,paramètres!$E$33:$F$44,2,FALSE),V2011*$D2011,0)))</f>
        <v>0</v>
      </c>
      <c r="AI2011" s="13">
        <f>IF($D2011="",0,IF($E2011="",0,IF(VLOOKUP($E2011,paramètres!$E$33:$F$44,2,FALSE)&lt;=VLOOKUP($AI$18,paramètres!$E$33:$F$44,2,FALSE),W2011*$D2011,0)))</f>
        <v>0</v>
      </c>
      <c r="AJ2011" s="13">
        <f>IF($D2011="",0,IF($E2011="",0,IF(VLOOKUP($E2011,paramètres!$E$33:$F$44,2,FALSE)&lt;=VLOOKUP($AJ$18,paramètres!$E$33:$F$44,2,FALSE),X2011*$D2011,0)))</f>
        <v>0</v>
      </c>
      <c r="AK2011" s="13">
        <f>IF($D2011="",0,IF($E2011="",0,IF(VLOOKUP($E2011,paramètres!$E$33:$F$44,2,FALSE)&lt;=VLOOKUP($AK$18,paramètres!$E$33:$F$44,2,FALSE),Y2011*$D2011,0)))</f>
        <v>0</v>
      </c>
      <c r="AL2011" s="13">
        <f>IF($D2011="",0,IF($E2011="",0,IF(VLOOKUP($E2011,paramètres!$E$33:$F$44,2,FALSE)&lt;=VLOOKUP($AL$18,paramètres!$E$33:$F$44,2,FALSE),Z2011*$D2011,0)))</f>
        <v>0</v>
      </c>
      <c r="AM2011" s="13">
        <f>IF($D2011="",0,IF($E2011="",0,IF(VLOOKUP($E2011,paramètres!$E$33:$F$44,2,FALSE)&lt;=VLOOKUP($AM$18,paramètres!$E$33:$F$44,2,FALSE),AA2011*$D2011,0)))</f>
        <v>0</v>
      </c>
      <c r="AN2011" s="154">
        <f>IF($D2011="",0,IF($E2011="",0,IF(VLOOKUP($E2011,paramètres!$E$33:$F$44,2,FALSE)&lt;=VLOOKUP($AN$18,paramètres!$E$33:$F$44,2,FALSE),AB2011*$D2011,0)))</f>
        <v>0</v>
      </c>
      <c r="AO2011" s="149" t="str">
        <f>IF(paramètres!$B$28=1,((SUM(Q2011:Z2011)/1.02)+SUM(AA2011:AB2011))*0.0303/9*COUNT(Q2011:Y2011),IF(paramètres!$B$28=2,(SUM(Q2011:AB2011))*0.0303/9*COUNT(Q2011:Y2011),"Missing Delta option"))</f>
        <v>Missing Delta option</v>
      </c>
      <c r="AP2011" s="13" t="str">
        <f>IF(paramètres!$B$28=1,(((SUM(Q2011:Z2011)/1.02)+SUM(AA2011:AB2011))+((SUM(AC2011:AL2011)/1.02)+SUM(AM2011:AO2011)))*cotpatr,IF(paramètres!$B$28=2,(SUM(Q2011:AO2011)*cotpatr),"Missing Delta Option"))</f>
        <v>Missing Delta Option</v>
      </c>
      <c r="AQ2011" s="13" t="str" cm="1">
        <f t="array" ref="AQ2011">IF(paramètres!$B$28=1,(((SUM(Q2011:Z2011)/1.02)+SUM(AA2011:AB2011))+((SUM(AC2011:AN2011)/1.02)+SUM(AM2011:AN2011)))/12*pécule,IF(paramètres!$B$28=2,SUM(Q2011:AN2011)/12*pécule,"Missing Delta Option"))</f>
        <v>Missing Delta Option</v>
      </c>
      <c r="AR2011" s="132" t="e">
        <f>IF(paramètres!$B$28=1,(((SUM(Q2011:Z2011)/1.02)+SUM(AA2011:AB2011))+((SUM(AC2011:AN2011)/1.02)+SUM(AM2011:AN2011)))+AO2011+AP2011+AQ2011,SUM(Q2011:AN2011)+AO2011+AP2011+AQ2011)</f>
        <v>#VALUE!</v>
      </c>
    </row>
    <row r="2012" spans="1:44" x14ac:dyDescent="0.25">
      <c r="A2012" s="131"/>
      <c r="B2012" s="39"/>
      <c r="C2012" s="39"/>
      <c r="D2012" s="93"/>
      <c r="E2012" s="68"/>
      <c r="F2012" s="40"/>
      <c r="G2012" s="94"/>
      <c r="H2012" s="38"/>
      <c r="I2012" s="95"/>
      <c r="J2012" s="40"/>
      <c r="K2012" s="38"/>
      <c r="L2012" s="95"/>
      <c r="M2012" s="40"/>
      <c r="N2012" s="38"/>
      <c r="O2012" s="95"/>
      <c r="P2012" s="68"/>
      <c r="Q2012" s="226"/>
      <c r="R2012" s="227"/>
      <c r="S2012" s="227"/>
      <c r="T2012" s="227"/>
      <c r="U2012" s="227"/>
      <c r="V2012" s="227"/>
      <c r="W2012" s="227"/>
      <c r="X2012" s="227"/>
      <c r="Y2012" s="227"/>
      <c r="Z2012" s="227"/>
      <c r="AA2012" s="227"/>
      <c r="AB2012" s="228"/>
      <c r="AC2012" s="149">
        <f>IF($D2012="",0,IF($E2012="",0,IF(VLOOKUP($E2012,paramètres!$E$33:$F$44,2,FALSE)&lt;=VLOOKUP($AC$18,paramètres!$E$33:$F$44,2,FALSE),Q2012*$D2012,0)))</f>
        <v>0</v>
      </c>
      <c r="AD2012" s="13">
        <f>IF($D2012="",0,IF($E2012="",0,IF(VLOOKUP($E2012,paramètres!$E$33:$F$44,2,FALSE)&lt;=VLOOKUP($AD$18,paramètres!$E$33:$F$44,2,FALSE),R2012*$D2012,0)))</f>
        <v>0</v>
      </c>
      <c r="AE2012" s="13">
        <f>IF($D2012="",0,IF($E2012="",0,IF(VLOOKUP($E2012,paramètres!$E$33:$F$44,2,FALSE)&lt;=VLOOKUP($AE$18,paramètres!$E$33:$F$44,2,FALSE),S2012*$D2012,0)))</f>
        <v>0</v>
      </c>
      <c r="AF2012" s="13">
        <f>IF($D2012="",0,IF($E2012="",0,IF(VLOOKUP($E2012,paramètres!$E$33:$F$44,2,FALSE)&lt;=VLOOKUP($AF$18,paramètres!$E$33:$F$44,2,FALSE),T2012*$D2012,0)))</f>
        <v>0</v>
      </c>
      <c r="AG2012" s="13">
        <f>IF($D2012="",0,IF($E2012="",0,IF(VLOOKUP($E2012,paramètres!$E$33:$F$44,2,FALSE)&lt;=VLOOKUP($AG$18,paramètres!$E$33:$F$44,2,FALSE),U2012*$D2012,0)))</f>
        <v>0</v>
      </c>
      <c r="AH2012" s="13">
        <f>IF($D2012="",0,IF($E2012="",0,IF(VLOOKUP($E2012,paramètres!$E$33:$F$44,2,FALSE)&lt;=VLOOKUP($AH$18,paramètres!$E$33:$F$44,2,FALSE),V2012*$D2012,0)))</f>
        <v>0</v>
      </c>
      <c r="AI2012" s="13">
        <f>IF($D2012="",0,IF($E2012="",0,IF(VLOOKUP($E2012,paramètres!$E$33:$F$44,2,FALSE)&lt;=VLOOKUP($AI$18,paramètres!$E$33:$F$44,2,FALSE),W2012*$D2012,0)))</f>
        <v>0</v>
      </c>
      <c r="AJ2012" s="13">
        <f>IF($D2012="",0,IF($E2012="",0,IF(VLOOKUP($E2012,paramètres!$E$33:$F$44,2,FALSE)&lt;=VLOOKUP($AJ$18,paramètres!$E$33:$F$44,2,FALSE),X2012*$D2012,0)))</f>
        <v>0</v>
      </c>
      <c r="AK2012" s="13">
        <f>IF($D2012="",0,IF($E2012="",0,IF(VLOOKUP($E2012,paramètres!$E$33:$F$44,2,FALSE)&lt;=VLOOKUP($AK$18,paramètres!$E$33:$F$44,2,FALSE),Y2012*$D2012,0)))</f>
        <v>0</v>
      </c>
      <c r="AL2012" s="13">
        <f>IF($D2012="",0,IF($E2012="",0,IF(VLOOKUP($E2012,paramètres!$E$33:$F$44,2,FALSE)&lt;=VLOOKUP($AL$18,paramètres!$E$33:$F$44,2,FALSE),Z2012*$D2012,0)))</f>
        <v>0</v>
      </c>
      <c r="AM2012" s="13">
        <f>IF($D2012="",0,IF($E2012="",0,IF(VLOOKUP($E2012,paramètres!$E$33:$F$44,2,FALSE)&lt;=VLOOKUP($AM$18,paramètres!$E$33:$F$44,2,FALSE),AA2012*$D2012,0)))</f>
        <v>0</v>
      </c>
      <c r="AN2012" s="154">
        <f>IF($D2012="",0,IF($E2012="",0,IF(VLOOKUP($E2012,paramètres!$E$33:$F$44,2,FALSE)&lt;=VLOOKUP($AN$18,paramètres!$E$33:$F$44,2,FALSE),AB2012*$D2012,0)))</f>
        <v>0</v>
      </c>
      <c r="AO2012" s="149" t="str">
        <f>IF(paramètres!$B$28=1,((SUM(Q2012:Z2012)/1.02)+SUM(AA2012:AB2012))*0.0303/9*COUNT(Q2012:Y2012),IF(paramètres!$B$28=2,(SUM(Q2012:AB2012))*0.0303/9*COUNT(Q2012:Y2012),"Missing Delta option"))</f>
        <v>Missing Delta option</v>
      </c>
      <c r="AP2012" s="13" t="str">
        <f>IF(paramètres!$B$28=1,(((SUM(Q2012:Z2012)/1.02)+SUM(AA2012:AB2012))+((SUM(AC2012:AL2012)/1.02)+SUM(AM2012:AO2012)))*cotpatr,IF(paramètres!$B$28=2,(SUM(Q2012:AO2012)*cotpatr),"Missing Delta Option"))</f>
        <v>Missing Delta Option</v>
      </c>
      <c r="AQ2012" s="13" t="str" cm="1">
        <f t="array" ref="AQ2012">IF(paramètres!$B$28=1,(((SUM(Q2012:Z2012)/1.02)+SUM(AA2012:AB2012))+((SUM(AC2012:AN2012)/1.02)+SUM(AM2012:AN2012)))/12*pécule,IF(paramètres!$B$28=2,SUM(Q2012:AN2012)/12*pécule,"Missing Delta Option"))</f>
        <v>Missing Delta Option</v>
      </c>
      <c r="AR2012" s="132" t="e">
        <f>IF(paramètres!$B$28=1,(((SUM(Q2012:Z2012)/1.02)+SUM(AA2012:AB2012))+((SUM(AC2012:AN2012)/1.02)+SUM(AM2012:AN2012)))+AO2012+AP2012+AQ2012,SUM(Q2012:AN2012)+AO2012+AP2012+AQ2012)</f>
        <v>#VALUE!</v>
      </c>
    </row>
    <row r="2013" spans="1:44" x14ac:dyDescent="0.25">
      <c r="A2013" s="131"/>
      <c r="B2013" s="39"/>
      <c r="C2013" s="39"/>
      <c r="D2013" s="93"/>
      <c r="E2013" s="68"/>
      <c r="F2013" s="40"/>
      <c r="G2013" s="94"/>
      <c r="H2013" s="38"/>
      <c r="I2013" s="95"/>
      <c r="J2013" s="40"/>
      <c r="K2013" s="38"/>
      <c r="L2013" s="95"/>
      <c r="M2013" s="40"/>
      <c r="N2013" s="38"/>
      <c r="O2013" s="95"/>
      <c r="P2013" s="68"/>
      <c r="Q2013" s="226"/>
      <c r="R2013" s="227"/>
      <c r="S2013" s="227"/>
      <c r="T2013" s="227"/>
      <c r="U2013" s="227"/>
      <c r="V2013" s="227"/>
      <c r="W2013" s="227"/>
      <c r="X2013" s="227"/>
      <c r="Y2013" s="227"/>
      <c r="Z2013" s="227"/>
      <c r="AA2013" s="227"/>
      <c r="AB2013" s="228"/>
      <c r="AC2013" s="149">
        <f>IF($D2013="",0,IF($E2013="",0,IF(VLOOKUP($E2013,paramètres!$E$33:$F$44,2,FALSE)&lt;=VLOOKUP($AC$18,paramètres!$E$33:$F$44,2,FALSE),Q2013*$D2013,0)))</f>
        <v>0</v>
      </c>
      <c r="AD2013" s="13">
        <f>IF($D2013="",0,IF($E2013="",0,IF(VLOOKUP($E2013,paramètres!$E$33:$F$44,2,FALSE)&lt;=VLOOKUP($AD$18,paramètres!$E$33:$F$44,2,FALSE),R2013*$D2013,0)))</f>
        <v>0</v>
      </c>
      <c r="AE2013" s="13">
        <f>IF($D2013="",0,IF($E2013="",0,IF(VLOOKUP($E2013,paramètres!$E$33:$F$44,2,FALSE)&lt;=VLOOKUP($AE$18,paramètres!$E$33:$F$44,2,FALSE),S2013*$D2013,0)))</f>
        <v>0</v>
      </c>
      <c r="AF2013" s="13">
        <f>IF($D2013="",0,IF($E2013="",0,IF(VLOOKUP($E2013,paramètres!$E$33:$F$44,2,FALSE)&lt;=VLOOKUP($AF$18,paramètres!$E$33:$F$44,2,FALSE),T2013*$D2013,0)))</f>
        <v>0</v>
      </c>
      <c r="AG2013" s="13">
        <f>IF($D2013="",0,IF($E2013="",0,IF(VLOOKUP($E2013,paramètres!$E$33:$F$44,2,FALSE)&lt;=VLOOKUP($AG$18,paramètres!$E$33:$F$44,2,FALSE),U2013*$D2013,0)))</f>
        <v>0</v>
      </c>
      <c r="AH2013" s="13">
        <f>IF($D2013="",0,IF($E2013="",0,IF(VLOOKUP($E2013,paramètres!$E$33:$F$44,2,FALSE)&lt;=VLOOKUP($AH$18,paramètres!$E$33:$F$44,2,FALSE),V2013*$D2013,0)))</f>
        <v>0</v>
      </c>
      <c r="AI2013" s="13">
        <f>IF($D2013="",0,IF($E2013="",0,IF(VLOOKUP($E2013,paramètres!$E$33:$F$44,2,FALSE)&lt;=VLOOKUP($AI$18,paramètres!$E$33:$F$44,2,FALSE),W2013*$D2013,0)))</f>
        <v>0</v>
      </c>
      <c r="AJ2013" s="13">
        <f>IF($D2013="",0,IF($E2013="",0,IF(VLOOKUP($E2013,paramètres!$E$33:$F$44,2,FALSE)&lt;=VLOOKUP($AJ$18,paramètres!$E$33:$F$44,2,FALSE),X2013*$D2013,0)))</f>
        <v>0</v>
      </c>
      <c r="AK2013" s="13">
        <f>IF($D2013="",0,IF($E2013="",0,IF(VLOOKUP($E2013,paramètres!$E$33:$F$44,2,FALSE)&lt;=VLOOKUP($AK$18,paramètres!$E$33:$F$44,2,FALSE),Y2013*$D2013,0)))</f>
        <v>0</v>
      </c>
      <c r="AL2013" s="13">
        <f>IF($D2013="",0,IF($E2013="",0,IF(VLOOKUP($E2013,paramètres!$E$33:$F$44,2,FALSE)&lt;=VLOOKUP($AL$18,paramètres!$E$33:$F$44,2,FALSE),Z2013*$D2013,0)))</f>
        <v>0</v>
      </c>
      <c r="AM2013" s="13">
        <f>IF($D2013="",0,IF($E2013="",0,IF(VLOOKUP($E2013,paramètres!$E$33:$F$44,2,FALSE)&lt;=VLOOKUP($AM$18,paramètres!$E$33:$F$44,2,FALSE),AA2013*$D2013,0)))</f>
        <v>0</v>
      </c>
      <c r="AN2013" s="154">
        <f>IF($D2013="",0,IF($E2013="",0,IF(VLOOKUP($E2013,paramètres!$E$33:$F$44,2,FALSE)&lt;=VLOOKUP($AN$18,paramètres!$E$33:$F$44,2,FALSE),AB2013*$D2013,0)))</f>
        <v>0</v>
      </c>
      <c r="AO2013" s="149" t="str">
        <f>IF(paramètres!$B$28=1,((SUM(Q2013:Z2013)/1.02)+SUM(AA2013:AB2013))*0.0303/9*COUNT(Q2013:Y2013),IF(paramètres!$B$28=2,(SUM(Q2013:AB2013))*0.0303/9*COUNT(Q2013:Y2013),"Missing Delta option"))</f>
        <v>Missing Delta option</v>
      </c>
      <c r="AP2013" s="13" t="str">
        <f>IF(paramètres!$B$28=1,(((SUM(Q2013:Z2013)/1.02)+SUM(AA2013:AB2013))+((SUM(AC2013:AL2013)/1.02)+SUM(AM2013:AO2013)))*cotpatr,IF(paramètres!$B$28=2,(SUM(Q2013:AO2013)*cotpatr),"Missing Delta Option"))</f>
        <v>Missing Delta Option</v>
      </c>
      <c r="AQ2013" s="13" t="str" cm="1">
        <f t="array" ref="AQ2013">IF(paramètres!$B$28=1,(((SUM(Q2013:Z2013)/1.02)+SUM(AA2013:AB2013))+((SUM(AC2013:AN2013)/1.02)+SUM(AM2013:AN2013)))/12*pécule,IF(paramètres!$B$28=2,SUM(Q2013:AN2013)/12*pécule,"Missing Delta Option"))</f>
        <v>Missing Delta Option</v>
      </c>
      <c r="AR2013" s="132" t="e">
        <f>IF(paramètres!$B$28=1,(((SUM(Q2013:Z2013)/1.02)+SUM(AA2013:AB2013))+((SUM(AC2013:AN2013)/1.02)+SUM(AM2013:AN2013)))+AO2013+AP2013+AQ2013,SUM(Q2013:AN2013)+AO2013+AP2013+AQ2013)</f>
        <v>#VALUE!</v>
      </c>
    </row>
    <row r="2014" spans="1:44" x14ac:dyDescent="0.25">
      <c r="A2014" s="131"/>
      <c r="B2014" s="39"/>
      <c r="C2014" s="39"/>
      <c r="D2014" s="93"/>
      <c r="E2014" s="68"/>
      <c r="F2014" s="40"/>
      <c r="G2014" s="94"/>
      <c r="H2014" s="38"/>
      <c r="I2014" s="95"/>
      <c r="J2014" s="40"/>
      <c r="K2014" s="38"/>
      <c r="L2014" s="95"/>
      <c r="M2014" s="40"/>
      <c r="N2014" s="38"/>
      <c r="O2014" s="95"/>
      <c r="P2014" s="68"/>
      <c r="Q2014" s="226"/>
      <c r="R2014" s="227"/>
      <c r="S2014" s="227"/>
      <c r="T2014" s="227"/>
      <c r="U2014" s="227"/>
      <c r="V2014" s="227"/>
      <c r="W2014" s="227"/>
      <c r="X2014" s="227"/>
      <c r="Y2014" s="227"/>
      <c r="Z2014" s="227"/>
      <c r="AA2014" s="227"/>
      <c r="AB2014" s="228"/>
      <c r="AC2014" s="149">
        <f>IF($D2014="",0,IF($E2014="",0,IF(VLOOKUP($E2014,paramètres!$E$33:$F$44,2,FALSE)&lt;=VLOOKUP($AC$18,paramètres!$E$33:$F$44,2,FALSE),Q2014*$D2014,0)))</f>
        <v>0</v>
      </c>
      <c r="AD2014" s="13">
        <f>IF($D2014="",0,IF($E2014="",0,IF(VLOOKUP($E2014,paramètres!$E$33:$F$44,2,FALSE)&lt;=VLOOKUP($AD$18,paramètres!$E$33:$F$44,2,FALSE),R2014*$D2014,0)))</f>
        <v>0</v>
      </c>
      <c r="AE2014" s="13">
        <f>IF($D2014="",0,IF($E2014="",0,IF(VLOOKUP($E2014,paramètres!$E$33:$F$44,2,FALSE)&lt;=VLOOKUP($AE$18,paramètres!$E$33:$F$44,2,FALSE),S2014*$D2014,0)))</f>
        <v>0</v>
      </c>
      <c r="AF2014" s="13">
        <f>IF($D2014="",0,IF($E2014="",0,IF(VLOOKUP($E2014,paramètres!$E$33:$F$44,2,FALSE)&lt;=VLOOKUP($AF$18,paramètres!$E$33:$F$44,2,FALSE),T2014*$D2014,0)))</f>
        <v>0</v>
      </c>
      <c r="AG2014" s="13">
        <f>IF($D2014="",0,IF($E2014="",0,IF(VLOOKUP($E2014,paramètres!$E$33:$F$44,2,FALSE)&lt;=VLOOKUP($AG$18,paramètres!$E$33:$F$44,2,FALSE),U2014*$D2014,0)))</f>
        <v>0</v>
      </c>
      <c r="AH2014" s="13">
        <f>IF($D2014="",0,IF($E2014="",0,IF(VLOOKUP($E2014,paramètres!$E$33:$F$44,2,FALSE)&lt;=VLOOKUP($AH$18,paramètres!$E$33:$F$44,2,FALSE),V2014*$D2014,0)))</f>
        <v>0</v>
      </c>
      <c r="AI2014" s="13">
        <f>IF($D2014="",0,IF($E2014="",0,IF(VLOOKUP($E2014,paramètres!$E$33:$F$44,2,FALSE)&lt;=VLOOKUP($AI$18,paramètres!$E$33:$F$44,2,FALSE),W2014*$D2014,0)))</f>
        <v>0</v>
      </c>
      <c r="AJ2014" s="13">
        <f>IF($D2014="",0,IF($E2014="",0,IF(VLOOKUP($E2014,paramètres!$E$33:$F$44,2,FALSE)&lt;=VLOOKUP($AJ$18,paramètres!$E$33:$F$44,2,FALSE),X2014*$D2014,0)))</f>
        <v>0</v>
      </c>
      <c r="AK2014" s="13">
        <f>IF($D2014="",0,IF($E2014="",0,IF(VLOOKUP($E2014,paramètres!$E$33:$F$44,2,FALSE)&lt;=VLOOKUP($AK$18,paramètres!$E$33:$F$44,2,FALSE),Y2014*$D2014,0)))</f>
        <v>0</v>
      </c>
      <c r="AL2014" s="13">
        <f>IF($D2014="",0,IF($E2014="",0,IF(VLOOKUP($E2014,paramètres!$E$33:$F$44,2,FALSE)&lt;=VLOOKUP($AL$18,paramètres!$E$33:$F$44,2,FALSE),Z2014*$D2014,0)))</f>
        <v>0</v>
      </c>
      <c r="AM2014" s="13">
        <f>IF($D2014="",0,IF($E2014="",0,IF(VLOOKUP($E2014,paramètres!$E$33:$F$44,2,FALSE)&lt;=VLOOKUP($AM$18,paramètres!$E$33:$F$44,2,FALSE),AA2014*$D2014,0)))</f>
        <v>0</v>
      </c>
      <c r="AN2014" s="154">
        <f>IF($D2014="",0,IF($E2014="",0,IF(VLOOKUP($E2014,paramètres!$E$33:$F$44,2,FALSE)&lt;=VLOOKUP($AN$18,paramètres!$E$33:$F$44,2,FALSE),AB2014*$D2014,0)))</f>
        <v>0</v>
      </c>
      <c r="AO2014" s="149" t="str">
        <f>IF(paramètres!$B$28=1,((SUM(Q2014:Z2014)/1.02)+SUM(AA2014:AB2014))*0.0303/9*COUNT(Q2014:Y2014),IF(paramètres!$B$28=2,(SUM(Q2014:AB2014))*0.0303/9*COUNT(Q2014:Y2014),"Missing Delta option"))</f>
        <v>Missing Delta option</v>
      </c>
      <c r="AP2014" s="13" t="str">
        <f>IF(paramètres!$B$28=1,(((SUM(Q2014:Z2014)/1.02)+SUM(AA2014:AB2014))+((SUM(AC2014:AL2014)/1.02)+SUM(AM2014:AO2014)))*cotpatr,IF(paramètres!$B$28=2,(SUM(Q2014:AO2014)*cotpatr),"Missing Delta Option"))</f>
        <v>Missing Delta Option</v>
      </c>
      <c r="AQ2014" s="13" t="str" cm="1">
        <f t="array" ref="AQ2014">IF(paramètres!$B$28=1,(((SUM(Q2014:Z2014)/1.02)+SUM(AA2014:AB2014))+((SUM(AC2014:AN2014)/1.02)+SUM(AM2014:AN2014)))/12*pécule,IF(paramètres!$B$28=2,SUM(Q2014:AN2014)/12*pécule,"Missing Delta Option"))</f>
        <v>Missing Delta Option</v>
      </c>
      <c r="AR2014" s="132" t="e">
        <f>IF(paramètres!$B$28=1,(((SUM(Q2014:Z2014)/1.02)+SUM(AA2014:AB2014))+((SUM(AC2014:AN2014)/1.02)+SUM(AM2014:AN2014)))+AO2014+AP2014+AQ2014,SUM(Q2014:AN2014)+AO2014+AP2014+AQ2014)</f>
        <v>#VALUE!</v>
      </c>
    </row>
    <row r="2015" spans="1:44" x14ac:dyDescent="0.25">
      <c r="A2015" s="131"/>
      <c r="B2015" s="39"/>
      <c r="C2015" s="39"/>
      <c r="D2015" s="93"/>
      <c r="E2015" s="68"/>
      <c r="F2015" s="40"/>
      <c r="G2015" s="94"/>
      <c r="H2015" s="38"/>
      <c r="I2015" s="95"/>
      <c r="J2015" s="40"/>
      <c r="K2015" s="38"/>
      <c r="L2015" s="95"/>
      <c r="M2015" s="40"/>
      <c r="N2015" s="38"/>
      <c r="O2015" s="95"/>
      <c r="P2015" s="68"/>
      <c r="Q2015" s="226"/>
      <c r="R2015" s="227"/>
      <c r="S2015" s="227"/>
      <c r="T2015" s="227"/>
      <c r="U2015" s="227"/>
      <c r="V2015" s="227"/>
      <c r="W2015" s="227"/>
      <c r="X2015" s="227"/>
      <c r="Y2015" s="227"/>
      <c r="Z2015" s="227"/>
      <c r="AA2015" s="227"/>
      <c r="AB2015" s="228"/>
      <c r="AC2015" s="149">
        <f>IF($D2015="",0,IF($E2015="",0,IF(VLOOKUP($E2015,paramètres!$E$33:$F$44,2,FALSE)&lt;=VLOOKUP($AC$18,paramètres!$E$33:$F$44,2,FALSE),Q2015*$D2015,0)))</f>
        <v>0</v>
      </c>
      <c r="AD2015" s="13">
        <f>IF($D2015="",0,IF($E2015="",0,IF(VLOOKUP($E2015,paramètres!$E$33:$F$44,2,FALSE)&lt;=VLOOKUP($AD$18,paramètres!$E$33:$F$44,2,FALSE),R2015*$D2015,0)))</f>
        <v>0</v>
      </c>
      <c r="AE2015" s="13">
        <f>IF($D2015="",0,IF($E2015="",0,IF(VLOOKUP($E2015,paramètres!$E$33:$F$44,2,FALSE)&lt;=VLOOKUP($AE$18,paramètres!$E$33:$F$44,2,FALSE),S2015*$D2015,0)))</f>
        <v>0</v>
      </c>
      <c r="AF2015" s="13">
        <f>IF($D2015="",0,IF($E2015="",0,IF(VLOOKUP($E2015,paramètres!$E$33:$F$44,2,FALSE)&lt;=VLOOKUP($AF$18,paramètres!$E$33:$F$44,2,FALSE),T2015*$D2015,0)))</f>
        <v>0</v>
      </c>
      <c r="AG2015" s="13">
        <f>IF($D2015="",0,IF($E2015="",0,IF(VLOOKUP($E2015,paramètres!$E$33:$F$44,2,FALSE)&lt;=VLOOKUP($AG$18,paramètres!$E$33:$F$44,2,FALSE),U2015*$D2015,0)))</f>
        <v>0</v>
      </c>
      <c r="AH2015" s="13">
        <f>IF($D2015="",0,IF($E2015="",0,IF(VLOOKUP($E2015,paramètres!$E$33:$F$44,2,FALSE)&lt;=VLOOKUP($AH$18,paramètres!$E$33:$F$44,2,FALSE),V2015*$D2015,0)))</f>
        <v>0</v>
      </c>
      <c r="AI2015" s="13">
        <f>IF($D2015="",0,IF($E2015="",0,IF(VLOOKUP($E2015,paramètres!$E$33:$F$44,2,FALSE)&lt;=VLOOKUP($AI$18,paramètres!$E$33:$F$44,2,FALSE),W2015*$D2015,0)))</f>
        <v>0</v>
      </c>
      <c r="AJ2015" s="13">
        <f>IF($D2015="",0,IF($E2015="",0,IF(VLOOKUP($E2015,paramètres!$E$33:$F$44,2,FALSE)&lt;=VLOOKUP($AJ$18,paramètres!$E$33:$F$44,2,FALSE),X2015*$D2015,0)))</f>
        <v>0</v>
      </c>
      <c r="AK2015" s="13">
        <f>IF($D2015="",0,IF($E2015="",0,IF(VLOOKUP($E2015,paramètres!$E$33:$F$44,2,FALSE)&lt;=VLOOKUP($AK$18,paramètres!$E$33:$F$44,2,FALSE),Y2015*$D2015,0)))</f>
        <v>0</v>
      </c>
      <c r="AL2015" s="13">
        <f>IF($D2015="",0,IF($E2015="",0,IF(VLOOKUP($E2015,paramètres!$E$33:$F$44,2,FALSE)&lt;=VLOOKUP($AL$18,paramètres!$E$33:$F$44,2,FALSE),Z2015*$D2015,0)))</f>
        <v>0</v>
      </c>
      <c r="AM2015" s="13">
        <f>IF($D2015="",0,IF($E2015="",0,IF(VLOOKUP($E2015,paramètres!$E$33:$F$44,2,FALSE)&lt;=VLOOKUP($AM$18,paramètres!$E$33:$F$44,2,FALSE),AA2015*$D2015,0)))</f>
        <v>0</v>
      </c>
      <c r="AN2015" s="154">
        <f>IF($D2015="",0,IF($E2015="",0,IF(VLOOKUP($E2015,paramètres!$E$33:$F$44,2,FALSE)&lt;=VLOOKUP($AN$18,paramètres!$E$33:$F$44,2,FALSE),AB2015*$D2015,0)))</f>
        <v>0</v>
      </c>
      <c r="AO2015" s="149" t="str">
        <f>IF(paramètres!$B$28=1,((SUM(Q2015:Z2015)/1.02)+SUM(AA2015:AB2015))*0.0303/9*COUNT(Q2015:Y2015),IF(paramètres!$B$28=2,(SUM(Q2015:AB2015))*0.0303/9*COUNT(Q2015:Y2015),"Missing Delta option"))</f>
        <v>Missing Delta option</v>
      </c>
      <c r="AP2015" s="13" t="str">
        <f>IF(paramètres!$B$28=1,(((SUM(Q2015:Z2015)/1.02)+SUM(AA2015:AB2015))+((SUM(AC2015:AL2015)/1.02)+SUM(AM2015:AO2015)))*cotpatr,IF(paramètres!$B$28=2,(SUM(Q2015:AO2015)*cotpatr),"Missing Delta Option"))</f>
        <v>Missing Delta Option</v>
      </c>
      <c r="AQ2015" s="13" t="str" cm="1">
        <f t="array" ref="AQ2015">IF(paramètres!$B$28=1,(((SUM(Q2015:Z2015)/1.02)+SUM(AA2015:AB2015))+((SUM(AC2015:AN2015)/1.02)+SUM(AM2015:AN2015)))/12*pécule,IF(paramètres!$B$28=2,SUM(Q2015:AN2015)/12*pécule,"Missing Delta Option"))</f>
        <v>Missing Delta Option</v>
      </c>
      <c r="AR2015" s="132" t="e">
        <f>IF(paramètres!$B$28=1,(((SUM(Q2015:Z2015)/1.02)+SUM(AA2015:AB2015))+((SUM(AC2015:AN2015)/1.02)+SUM(AM2015:AN2015)))+AO2015+AP2015+AQ2015,SUM(Q2015:AN2015)+AO2015+AP2015+AQ2015)</f>
        <v>#VALUE!</v>
      </c>
    </row>
    <row r="2016" spans="1:44" x14ac:dyDescent="0.25">
      <c r="A2016" s="131"/>
      <c r="B2016" s="39"/>
      <c r="C2016" s="39"/>
      <c r="D2016" s="93"/>
      <c r="E2016" s="68"/>
      <c r="F2016" s="40"/>
      <c r="G2016" s="94"/>
      <c r="H2016" s="38"/>
      <c r="I2016" s="95"/>
      <c r="J2016" s="40"/>
      <c r="K2016" s="38"/>
      <c r="L2016" s="95"/>
      <c r="M2016" s="40"/>
      <c r="N2016" s="38"/>
      <c r="O2016" s="95"/>
      <c r="P2016" s="68"/>
      <c r="Q2016" s="226"/>
      <c r="R2016" s="227"/>
      <c r="S2016" s="227"/>
      <c r="T2016" s="227"/>
      <c r="U2016" s="227"/>
      <c r="V2016" s="227"/>
      <c r="W2016" s="227"/>
      <c r="X2016" s="227"/>
      <c r="Y2016" s="227"/>
      <c r="Z2016" s="227"/>
      <c r="AA2016" s="227"/>
      <c r="AB2016" s="228"/>
      <c r="AC2016" s="149">
        <f>IF($D2016="",0,IF($E2016="",0,IF(VLOOKUP($E2016,paramètres!$E$33:$F$44,2,FALSE)&lt;=VLOOKUP($AC$18,paramètres!$E$33:$F$44,2,FALSE),Q2016*$D2016,0)))</f>
        <v>0</v>
      </c>
      <c r="AD2016" s="13">
        <f>IF($D2016="",0,IF($E2016="",0,IF(VLOOKUP($E2016,paramètres!$E$33:$F$44,2,FALSE)&lt;=VLOOKUP($AD$18,paramètres!$E$33:$F$44,2,FALSE),R2016*$D2016,0)))</f>
        <v>0</v>
      </c>
      <c r="AE2016" s="13">
        <f>IF($D2016="",0,IF($E2016="",0,IF(VLOOKUP($E2016,paramètres!$E$33:$F$44,2,FALSE)&lt;=VLOOKUP($AE$18,paramètres!$E$33:$F$44,2,FALSE),S2016*$D2016,0)))</f>
        <v>0</v>
      </c>
      <c r="AF2016" s="13">
        <f>IF($D2016="",0,IF($E2016="",0,IF(VLOOKUP($E2016,paramètres!$E$33:$F$44,2,FALSE)&lt;=VLOOKUP($AF$18,paramètres!$E$33:$F$44,2,FALSE),T2016*$D2016,0)))</f>
        <v>0</v>
      </c>
      <c r="AG2016" s="13">
        <f>IF($D2016="",0,IF($E2016="",0,IF(VLOOKUP($E2016,paramètres!$E$33:$F$44,2,FALSE)&lt;=VLOOKUP($AG$18,paramètres!$E$33:$F$44,2,FALSE),U2016*$D2016,0)))</f>
        <v>0</v>
      </c>
      <c r="AH2016" s="13">
        <f>IF($D2016="",0,IF($E2016="",0,IF(VLOOKUP($E2016,paramètres!$E$33:$F$44,2,FALSE)&lt;=VLOOKUP($AH$18,paramètres!$E$33:$F$44,2,FALSE),V2016*$D2016,0)))</f>
        <v>0</v>
      </c>
      <c r="AI2016" s="13">
        <f>IF($D2016="",0,IF($E2016="",0,IF(VLOOKUP($E2016,paramètres!$E$33:$F$44,2,FALSE)&lt;=VLOOKUP($AI$18,paramètres!$E$33:$F$44,2,FALSE),W2016*$D2016,0)))</f>
        <v>0</v>
      </c>
      <c r="AJ2016" s="13">
        <f>IF($D2016="",0,IF($E2016="",0,IF(VLOOKUP($E2016,paramètres!$E$33:$F$44,2,FALSE)&lt;=VLOOKUP($AJ$18,paramètres!$E$33:$F$44,2,FALSE),X2016*$D2016,0)))</f>
        <v>0</v>
      </c>
      <c r="AK2016" s="13">
        <f>IF($D2016="",0,IF($E2016="",0,IF(VLOOKUP($E2016,paramètres!$E$33:$F$44,2,FALSE)&lt;=VLOOKUP($AK$18,paramètres!$E$33:$F$44,2,FALSE),Y2016*$D2016,0)))</f>
        <v>0</v>
      </c>
      <c r="AL2016" s="13">
        <f>IF($D2016="",0,IF($E2016="",0,IF(VLOOKUP($E2016,paramètres!$E$33:$F$44,2,FALSE)&lt;=VLOOKUP($AL$18,paramètres!$E$33:$F$44,2,FALSE),Z2016*$D2016,0)))</f>
        <v>0</v>
      </c>
      <c r="AM2016" s="13">
        <f>IF($D2016="",0,IF($E2016="",0,IF(VLOOKUP($E2016,paramètres!$E$33:$F$44,2,FALSE)&lt;=VLOOKUP($AM$18,paramètres!$E$33:$F$44,2,FALSE),AA2016*$D2016,0)))</f>
        <v>0</v>
      </c>
      <c r="AN2016" s="154">
        <f>IF($D2016="",0,IF($E2016="",0,IF(VLOOKUP($E2016,paramètres!$E$33:$F$44,2,FALSE)&lt;=VLOOKUP($AN$18,paramètres!$E$33:$F$44,2,FALSE),AB2016*$D2016,0)))</f>
        <v>0</v>
      </c>
      <c r="AO2016" s="149" t="str">
        <f>IF(paramètres!$B$28=1,((SUM(Q2016:Z2016)/1.02)+SUM(AA2016:AB2016))*0.0303/9*COUNT(Q2016:Y2016),IF(paramètres!$B$28=2,(SUM(Q2016:AB2016))*0.0303/9*COUNT(Q2016:Y2016),"Missing Delta option"))</f>
        <v>Missing Delta option</v>
      </c>
      <c r="AP2016" s="13" t="str">
        <f>IF(paramètres!$B$28=1,(((SUM(Q2016:Z2016)/1.02)+SUM(AA2016:AB2016))+((SUM(AC2016:AL2016)/1.02)+SUM(AM2016:AO2016)))*cotpatr,IF(paramètres!$B$28=2,(SUM(Q2016:AO2016)*cotpatr),"Missing Delta Option"))</f>
        <v>Missing Delta Option</v>
      </c>
      <c r="AQ2016" s="13" t="str" cm="1">
        <f t="array" ref="AQ2016">IF(paramètres!$B$28=1,(((SUM(Q2016:Z2016)/1.02)+SUM(AA2016:AB2016))+((SUM(AC2016:AN2016)/1.02)+SUM(AM2016:AN2016)))/12*pécule,IF(paramètres!$B$28=2,SUM(Q2016:AN2016)/12*pécule,"Missing Delta Option"))</f>
        <v>Missing Delta Option</v>
      </c>
      <c r="AR2016" s="132" t="e">
        <f>IF(paramètres!$B$28=1,(((SUM(Q2016:Z2016)/1.02)+SUM(AA2016:AB2016))+((SUM(AC2016:AN2016)/1.02)+SUM(AM2016:AN2016)))+AO2016+AP2016+AQ2016,SUM(Q2016:AN2016)+AO2016+AP2016+AQ2016)</f>
        <v>#VALUE!</v>
      </c>
    </row>
    <row r="2017" spans="1:44" x14ac:dyDescent="0.25">
      <c r="A2017" s="131"/>
      <c r="B2017" s="39"/>
      <c r="C2017" s="39"/>
      <c r="D2017" s="93"/>
      <c r="E2017" s="68"/>
      <c r="F2017" s="40"/>
      <c r="G2017" s="94"/>
      <c r="H2017" s="38"/>
      <c r="I2017" s="95"/>
      <c r="J2017" s="40"/>
      <c r="K2017" s="38"/>
      <c r="L2017" s="95"/>
      <c r="M2017" s="40"/>
      <c r="N2017" s="38"/>
      <c r="O2017" s="95"/>
      <c r="P2017" s="68"/>
      <c r="Q2017" s="226"/>
      <c r="R2017" s="227"/>
      <c r="S2017" s="227"/>
      <c r="T2017" s="227"/>
      <c r="U2017" s="227"/>
      <c r="V2017" s="227"/>
      <c r="W2017" s="227"/>
      <c r="X2017" s="227"/>
      <c r="Y2017" s="227"/>
      <c r="Z2017" s="227"/>
      <c r="AA2017" s="227"/>
      <c r="AB2017" s="228"/>
      <c r="AC2017" s="149">
        <f>IF($D2017="",0,IF($E2017="",0,IF(VLOOKUP($E2017,paramètres!$E$33:$F$44,2,FALSE)&lt;=VLOOKUP($AC$18,paramètres!$E$33:$F$44,2,FALSE),Q2017*$D2017,0)))</f>
        <v>0</v>
      </c>
      <c r="AD2017" s="13">
        <f>IF($D2017="",0,IF($E2017="",0,IF(VLOOKUP($E2017,paramètres!$E$33:$F$44,2,FALSE)&lt;=VLOOKUP($AD$18,paramètres!$E$33:$F$44,2,FALSE),R2017*$D2017,0)))</f>
        <v>0</v>
      </c>
      <c r="AE2017" s="13">
        <f>IF($D2017="",0,IF($E2017="",0,IF(VLOOKUP($E2017,paramètres!$E$33:$F$44,2,FALSE)&lt;=VLOOKUP($AE$18,paramètres!$E$33:$F$44,2,FALSE),S2017*$D2017,0)))</f>
        <v>0</v>
      </c>
      <c r="AF2017" s="13">
        <f>IF($D2017="",0,IF($E2017="",0,IF(VLOOKUP($E2017,paramètres!$E$33:$F$44,2,FALSE)&lt;=VLOOKUP($AF$18,paramètres!$E$33:$F$44,2,FALSE),T2017*$D2017,0)))</f>
        <v>0</v>
      </c>
      <c r="AG2017" s="13">
        <f>IF($D2017="",0,IF($E2017="",0,IF(VLOOKUP($E2017,paramètres!$E$33:$F$44,2,FALSE)&lt;=VLOOKUP($AG$18,paramètres!$E$33:$F$44,2,FALSE),U2017*$D2017,0)))</f>
        <v>0</v>
      </c>
      <c r="AH2017" s="13">
        <f>IF($D2017="",0,IF($E2017="",0,IF(VLOOKUP($E2017,paramètres!$E$33:$F$44,2,FALSE)&lt;=VLOOKUP($AH$18,paramètres!$E$33:$F$44,2,FALSE),V2017*$D2017,0)))</f>
        <v>0</v>
      </c>
      <c r="AI2017" s="13">
        <f>IF($D2017="",0,IF($E2017="",0,IF(VLOOKUP($E2017,paramètres!$E$33:$F$44,2,FALSE)&lt;=VLOOKUP($AI$18,paramètres!$E$33:$F$44,2,FALSE),W2017*$D2017,0)))</f>
        <v>0</v>
      </c>
      <c r="AJ2017" s="13">
        <f>IF($D2017="",0,IF($E2017="",0,IF(VLOOKUP($E2017,paramètres!$E$33:$F$44,2,FALSE)&lt;=VLOOKUP($AJ$18,paramètres!$E$33:$F$44,2,FALSE),X2017*$D2017,0)))</f>
        <v>0</v>
      </c>
      <c r="AK2017" s="13">
        <f>IF($D2017="",0,IF($E2017="",0,IF(VLOOKUP($E2017,paramètres!$E$33:$F$44,2,FALSE)&lt;=VLOOKUP($AK$18,paramètres!$E$33:$F$44,2,FALSE),Y2017*$D2017,0)))</f>
        <v>0</v>
      </c>
      <c r="AL2017" s="13">
        <f>IF($D2017="",0,IF($E2017="",0,IF(VLOOKUP($E2017,paramètres!$E$33:$F$44,2,FALSE)&lt;=VLOOKUP($AL$18,paramètres!$E$33:$F$44,2,FALSE),Z2017*$D2017,0)))</f>
        <v>0</v>
      </c>
      <c r="AM2017" s="13">
        <f>IF($D2017="",0,IF($E2017="",0,IF(VLOOKUP($E2017,paramètres!$E$33:$F$44,2,FALSE)&lt;=VLOOKUP($AM$18,paramètres!$E$33:$F$44,2,FALSE),AA2017*$D2017,0)))</f>
        <v>0</v>
      </c>
      <c r="AN2017" s="154">
        <f>IF($D2017="",0,IF($E2017="",0,IF(VLOOKUP($E2017,paramètres!$E$33:$F$44,2,FALSE)&lt;=VLOOKUP($AN$18,paramètres!$E$33:$F$44,2,FALSE),AB2017*$D2017,0)))</f>
        <v>0</v>
      </c>
      <c r="AO2017" s="149" t="str">
        <f>IF(paramètres!$B$28=1,((SUM(Q2017:Z2017)/1.02)+SUM(AA2017:AB2017))*0.0303/9*COUNT(Q2017:Y2017),IF(paramètres!$B$28=2,(SUM(Q2017:AB2017))*0.0303/9*COUNT(Q2017:Y2017),"Missing Delta option"))</f>
        <v>Missing Delta option</v>
      </c>
      <c r="AP2017" s="13" t="str">
        <f>IF(paramètres!$B$28=1,(((SUM(Q2017:Z2017)/1.02)+SUM(AA2017:AB2017))+((SUM(AC2017:AL2017)/1.02)+SUM(AM2017:AO2017)))*cotpatr,IF(paramètres!$B$28=2,(SUM(Q2017:AO2017)*cotpatr),"Missing Delta Option"))</f>
        <v>Missing Delta Option</v>
      </c>
      <c r="AQ2017" s="13" t="str" cm="1">
        <f t="array" ref="AQ2017">IF(paramètres!$B$28=1,(((SUM(Q2017:Z2017)/1.02)+SUM(AA2017:AB2017))+((SUM(AC2017:AN2017)/1.02)+SUM(AM2017:AN2017)))/12*pécule,IF(paramètres!$B$28=2,SUM(Q2017:AN2017)/12*pécule,"Missing Delta Option"))</f>
        <v>Missing Delta Option</v>
      </c>
      <c r="AR2017" s="132" t="e">
        <f>IF(paramètres!$B$28=1,(((SUM(Q2017:Z2017)/1.02)+SUM(AA2017:AB2017))+((SUM(AC2017:AN2017)/1.02)+SUM(AM2017:AN2017)))+AO2017+AP2017+AQ2017,SUM(Q2017:AN2017)+AO2017+AP2017+AQ2017)</f>
        <v>#VALUE!</v>
      </c>
    </row>
    <row r="2018" spans="1:44" x14ac:dyDescent="0.25">
      <c r="A2018" s="131"/>
      <c r="B2018" s="39"/>
      <c r="C2018" s="39"/>
      <c r="D2018" s="93"/>
      <c r="E2018" s="68"/>
      <c r="F2018" s="40"/>
      <c r="G2018" s="94"/>
      <c r="H2018" s="38"/>
      <c r="I2018" s="95"/>
      <c r="J2018" s="40"/>
      <c r="K2018" s="38"/>
      <c r="L2018" s="95"/>
      <c r="M2018" s="40"/>
      <c r="N2018" s="38"/>
      <c r="O2018" s="95"/>
      <c r="P2018" s="68"/>
      <c r="Q2018" s="226"/>
      <c r="R2018" s="227"/>
      <c r="S2018" s="227"/>
      <c r="T2018" s="227"/>
      <c r="U2018" s="227"/>
      <c r="V2018" s="227"/>
      <c r="W2018" s="227"/>
      <c r="X2018" s="227"/>
      <c r="Y2018" s="227"/>
      <c r="Z2018" s="227"/>
      <c r="AA2018" s="227"/>
      <c r="AB2018" s="228"/>
      <c r="AC2018" s="149">
        <f>IF($D2018="",0,IF($E2018="",0,IF(VLOOKUP($E2018,paramètres!$E$33:$F$44,2,FALSE)&lt;=VLOOKUP($AC$18,paramètres!$E$33:$F$44,2,FALSE),Q2018*$D2018,0)))</f>
        <v>0</v>
      </c>
      <c r="AD2018" s="13">
        <f>IF($D2018="",0,IF($E2018="",0,IF(VLOOKUP($E2018,paramètres!$E$33:$F$44,2,FALSE)&lt;=VLOOKUP($AD$18,paramètres!$E$33:$F$44,2,FALSE),R2018*$D2018,0)))</f>
        <v>0</v>
      </c>
      <c r="AE2018" s="13">
        <f>IF($D2018="",0,IF($E2018="",0,IF(VLOOKUP($E2018,paramètres!$E$33:$F$44,2,FALSE)&lt;=VLOOKUP($AE$18,paramètres!$E$33:$F$44,2,FALSE),S2018*$D2018,0)))</f>
        <v>0</v>
      </c>
      <c r="AF2018" s="13">
        <f>IF($D2018="",0,IF($E2018="",0,IF(VLOOKUP($E2018,paramètres!$E$33:$F$44,2,FALSE)&lt;=VLOOKUP($AF$18,paramètres!$E$33:$F$44,2,FALSE),T2018*$D2018,0)))</f>
        <v>0</v>
      </c>
      <c r="AG2018" s="13">
        <f>IF($D2018="",0,IF($E2018="",0,IF(VLOOKUP($E2018,paramètres!$E$33:$F$44,2,FALSE)&lt;=VLOOKUP($AG$18,paramètres!$E$33:$F$44,2,FALSE),U2018*$D2018,0)))</f>
        <v>0</v>
      </c>
      <c r="AH2018" s="13">
        <f>IF($D2018="",0,IF($E2018="",0,IF(VLOOKUP($E2018,paramètres!$E$33:$F$44,2,FALSE)&lt;=VLOOKUP($AH$18,paramètres!$E$33:$F$44,2,FALSE),V2018*$D2018,0)))</f>
        <v>0</v>
      </c>
      <c r="AI2018" s="13">
        <f>IF($D2018="",0,IF($E2018="",0,IF(VLOOKUP($E2018,paramètres!$E$33:$F$44,2,FALSE)&lt;=VLOOKUP($AI$18,paramètres!$E$33:$F$44,2,FALSE),W2018*$D2018,0)))</f>
        <v>0</v>
      </c>
      <c r="AJ2018" s="13">
        <f>IF($D2018="",0,IF($E2018="",0,IF(VLOOKUP($E2018,paramètres!$E$33:$F$44,2,FALSE)&lt;=VLOOKUP($AJ$18,paramètres!$E$33:$F$44,2,FALSE),X2018*$D2018,0)))</f>
        <v>0</v>
      </c>
      <c r="AK2018" s="13">
        <f>IF($D2018="",0,IF($E2018="",0,IF(VLOOKUP($E2018,paramètres!$E$33:$F$44,2,FALSE)&lt;=VLOOKUP($AK$18,paramètres!$E$33:$F$44,2,FALSE),Y2018*$D2018,0)))</f>
        <v>0</v>
      </c>
      <c r="AL2018" s="13">
        <f>IF($D2018="",0,IF($E2018="",0,IF(VLOOKUP($E2018,paramètres!$E$33:$F$44,2,FALSE)&lt;=VLOOKUP($AL$18,paramètres!$E$33:$F$44,2,FALSE),Z2018*$D2018,0)))</f>
        <v>0</v>
      </c>
      <c r="AM2018" s="13">
        <f>IF($D2018="",0,IF($E2018="",0,IF(VLOOKUP($E2018,paramètres!$E$33:$F$44,2,FALSE)&lt;=VLOOKUP($AM$18,paramètres!$E$33:$F$44,2,FALSE),AA2018*$D2018,0)))</f>
        <v>0</v>
      </c>
      <c r="AN2018" s="154">
        <f>IF($D2018="",0,IF($E2018="",0,IF(VLOOKUP($E2018,paramètres!$E$33:$F$44,2,FALSE)&lt;=VLOOKUP($AN$18,paramètres!$E$33:$F$44,2,FALSE),AB2018*$D2018,0)))</f>
        <v>0</v>
      </c>
      <c r="AO2018" s="149" t="str">
        <f>IF(paramètres!$B$28=1,((SUM(Q2018:Z2018)/1.02)+SUM(AA2018:AB2018))*0.0303/9*COUNT(Q2018:Y2018),IF(paramètres!$B$28=2,(SUM(Q2018:AB2018))*0.0303/9*COUNT(Q2018:Y2018),"Missing Delta option"))</f>
        <v>Missing Delta option</v>
      </c>
      <c r="AP2018" s="13" t="str">
        <f>IF(paramètres!$B$28=1,(((SUM(Q2018:Z2018)/1.02)+SUM(AA2018:AB2018))+((SUM(AC2018:AL2018)/1.02)+SUM(AM2018:AO2018)))*cotpatr,IF(paramètres!$B$28=2,(SUM(Q2018:AO2018)*cotpatr),"Missing Delta Option"))</f>
        <v>Missing Delta Option</v>
      </c>
      <c r="AQ2018" s="13" t="str" cm="1">
        <f t="array" ref="AQ2018">IF(paramètres!$B$28=1,(((SUM(Q2018:Z2018)/1.02)+SUM(AA2018:AB2018))+((SUM(AC2018:AN2018)/1.02)+SUM(AM2018:AN2018)))/12*pécule,IF(paramètres!$B$28=2,SUM(Q2018:AN2018)/12*pécule,"Missing Delta Option"))</f>
        <v>Missing Delta Option</v>
      </c>
      <c r="AR2018" s="132" t="e">
        <f>IF(paramètres!$B$28=1,(((SUM(Q2018:Z2018)/1.02)+SUM(AA2018:AB2018))+((SUM(AC2018:AN2018)/1.02)+SUM(AM2018:AN2018)))+AO2018+AP2018+AQ2018,SUM(Q2018:AN2018)+AO2018+AP2018+AQ2018)</f>
        <v>#VALUE!</v>
      </c>
    </row>
    <row r="2019" spans="1:44" x14ac:dyDescent="0.25">
      <c r="A2019" s="131"/>
      <c r="B2019" s="39"/>
      <c r="C2019" s="39"/>
      <c r="D2019" s="93"/>
      <c r="E2019" s="68"/>
      <c r="F2019" s="40"/>
      <c r="G2019" s="94"/>
      <c r="H2019" s="38"/>
      <c r="I2019" s="95"/>
      <c r="J2019" s="40"/>
      <c r="K2019" s="38"/>
      <c r="L2019" s="95"/>
      <c r="M2019" s="40"/>
      <c r="N2019" s="38"/>
      <c r="O2019" s="95"/>
      <c r="P2019" s="68"/>
      <c r="Q2019" s="226"/>
      <c r="R2019" s="227"/>
      <c r="S2019" s="227"/>
      <c r="T2019" s="227"/>
      <c r="U2019" s="227"/>
      <c r="V2019" s="227"/>
      <c r="W2019" s="227"/>
      <c r="X2019" s="227"/>
      <c r="Y2019" s="227"/>
      <c r="Z2019" s="227"/>
      <c r="AA2019" s="227"/>
      <c r="AB2019" s="228"/>
      <c r="AC2019" s="149">
        <f>IF($D2019="",0,IF($E2019="",0,IF(VLOOKUP($E2019,paramètres!$E$33:$F$44,2,FALSE)&lt;=VLOOKUP($AC$18,paramètres!$E$33:$F$44,2,FALSE),Q2019*$D2019,0)))</f>
        <v>0</v>
      </c>
      <c r="AD2019" s="13">
        <f>IF($D2019="",0,IF($E2019="",0,IF(VLOOKUP($E2019,paramètres!$E$33:$F$44,2,FALSE)&lt;=VLOOKUP($AD$18,paramètres!$E$33:$F$44,2,FALSE),R2019*$D2019,0)))</f>
        <v>0</v>
      </c>
      <c r="AE2019" s="13">
        <f>IF($D2019="",0,IF($E2019="",0,IF(VLOOKUP($E2019,paramètres!$E$33:$F$44,2,FALSE)&lt;=VLOOKUP($AE$18,paramètres!$E$33:$F$44,2,FALSE),S2019*$D2019,0)))</f>
        <v>0</v>
      </c>
      <c r="AF2019" s="13">
        <f>IF($D2019="",0,IF($E2019="",0,IF(VLOOKUP($E2019,paramètres!$E$33:$F$44,2,FALSE)&lt;=VLOOKUP($AF$18,paramètres!$E$33:$F$44,2,FALSE),T2019*$D2019,0)))</f>
        <v>0</v>
      </c>
      <c r="AG2019" s="13">
        <f>IF($D2019="",0,IF($E2019="",0,IF(VLOOKUP($E2019,paramètres!$E$33:$F$44,2,FALSE)&lt;=VLOOKUP($AG$18,paramètres!$E$33:$F$44,2,FALSE),U2019*$D2019,0)))</f>
        <v>0</v>
      </c>
      <c r="AH2019" s="13">
        <f>IF($D2019="",0,IF($E2019="",0,IF(VLOOKUP($E2019,paramètres!$E$33:$F$44,2,FALSE)&lt;=VLOOKUP($AH$18,paramètres!$E$33:$F$44,2,FALSE),V2019*$D2019,0)))</f>
        <v>0</v>
      </c>
      <c r="AI2019" s="13">
        <f>IF($D2019="",0,IF($E2019="",0,IF(VLOOKUP($E2019,paramètres!$E$33:$F$44,2,FALSE)&lt;=VLOOKUP($AI$18,paramètres!$E$33:$F$44,2,FALSE),W2019*$D2019,0)))</f>
        <v>0</v>
      </c>
      <c r="AJ2019" s="13">
        <f>IF($D2019="",0,IF($E2019="",0,IF(VLOOKUP($E2019,paramètres!$E$33:$F$44,2,FALSE)&lt;=VLOOKUP($AJ$18,paramètres!$E$33:$F$44,2,FALSE),X2019*$D2019,0)))</f>
        <v>0</v>
      </c>
      <c r="AK2019" s="13">
        <f>IF($D2019="",0,IF($E2019="",0,IF(VLOOKUP($E2019,paramètres!$E$33:$F$44,2,FALSE)&lt;=VLOOKUP($AK$18,paramètres!$E$33:$F$44,2,FALSE),Y2019*$D2019,0)))</f>
        <v>0</v>
      </c>
      <c r="AL2019" s="13">
        <f>IF($D2019="",0,IF($E2019="",0,IF(VLOOKUP($E2019,paramètres!$E$33:$F$44,2,FALSE)&lt;=VLOOKUP($AL$18,paramètres!$E$33:$F$44,2,FALSE),Z2019*$D2019,0)))</f>
        <v>0</v>
      </c>
      <c r="AM2019" s="13">
        <f>IF($D2019="",0,IF($E2019="",0,IF(VLOOKUP($E2019,paramètres!$E$33:$F$44,2,FALSE)&lt;=VLOOKUP($AM$18,paramètres!$E$33:$F$44,2,FALSE),AA2019*$D2019,0)))</f>
        <v>0</v>
      </c>
      <c r="AN2019" s="154">
        <f>IF($D2019="",0,IF($E2019="",0,IF(VLOOKUP($E2019,paramètres!$E$33:$F$44,2,FALSE)&lt;=VLOOKUP($AN$18,paramètres!$E$33:$F$44,2,FALSE),AB2019*$D2019,0)))</f>
        <v>0</v>
      </c>
      <c r="AO2019" s="149" t="str">
        <f>IF(paramètres!$B$28=1,((SUM(Q2019:Z2019)/1.02)+SUM(AA2019:AB2019))*0.0303/9*COUNT(Q2019:Y2019),IF(paramètres!$B$28=2,(SUM(Q2019:AB2019))*0.0303/9*COUNT(Q2019:Y2019),"Missing Delta option"))</f>
        <v>Missing Delta option</v>
      </c>
      <c r="AP2019" s="13" t="str">
        <f>IF(paramètres!$B$28=1,(((SUM(Q2019:Z2019)/1.02)+SUM(AA2019:AB2019))+((SUM(AC2019:AL2019)/1.02)+SUM(AM2019:AO2019)))*cotpatr,IF(paramètres!$B$28=2,(SUM(Q2019:AO2019)*cotpatr),"Missing Delta Option"))</f>
        <v>Missing Delta Option</v>
      </c>
      <c r="AQ2019" s="13" t="str" cm="1">
        <f t="array" ref="AQ2019">IF(paramètres!$B$28=1,(((SUM(Q2019:Z2019)/1.02)+SUM(AA2019:AB2019))+((SUM(AC2019:AN2019)/1.02)+SUM(AM2019:AN2019)))/12*pécule,IF(paramètres!$B$28=2,SUM(Q2019:AN2019)/12*pécule,"Missing Delta Option"))</f>
        <v>Missing Delta Option</v>
      </c>
      <c r="AR2019" s="132" t="e">
        <f>IF(paramètres!$B$28=1,(((SUM(Q2019:Z2019)/1.02)+SUM(AA2019:AB2019))+((SUM(AC2019:AN2019)/1.02)+SUM(AM2019:AN2019)))+AO2019+AP2019+AQ2019,SUM(Q2019:AN2019)+AO2019+AP2019+AQ2019)</f>
        <v>#VALUE!</v>
      </c>
    </row>
    <row r="2020" spans="1:44" x14ac:dyDescent="0.25">
      <c r="A2020" s="131"/>
      <c r="B2020" s="39"/>
      <c r="C2020" s="39"/>
      <c r="D2020" s="93"/>
      <c r="E2020" s="68"/>
      <c r="F2020" s="40"/>
      <c r="G2020" s="94"/>
      <c r="H2020" s="38"/>
      <c r="I2020" s="95"/>
      <c r="J2020" s="40"/>
      <c r="K2020" s="38"/>
      <c r="L2020" s="95"/>
      <c r="M2020" s="40"/>
      <c r="N2020" s="38"/>
      <c r="O2020" s="95"/>
      <c r="P2020" s="68"/>
      <c r="Q2020" s="226"/>
      <c r="R2020" s="227"/>
      <c r="S2020" s="227"/>
      <c r="T2020" s="227"/>
      <c r="U2020" s="227"/>
      <c r="V2020" s="227"/>
      <c r="W2020" s="227"/>
      <c r="X2020" s="227"/>
      <c r="Y2020" s="227"/>
      <c r="Z2020" s="227"/>
      <c r="AA2020" s="227"/>
      <c r="AB2020" s="228"/>
      <c r="AC2020" s="149">
        <f>IF($D2020="",0,IF($E2020="",0,IF(VLOOKUP($E2020,paramètres!$E$33:$F$44,2,FALSE)&lt;=VLOOKUP($AC$18,paramètres!$E$33:$F$44,2,FALSE),Q2020*$D2020,0)))</f>
        <v>0</v>
      </c>
      <c r="AD2020" s="13">
        <f>IF($D2020="",0,IF($E2020="",0,IF(VLOOKUP($E2020,paramètres!$E$33:$F$44,2,FALSE)&lt;=VLOOKUP($AD$18,paramètres!$E$33:$F$44,2,FALSE),R2020*$D2020,0)))</f>
        <v>0</v>
      </c>
      <c r="AE2020" s="13">
        <f>IF($D2020="",0,IF($E2020="",0,IF(VLOOKUP($E2020,paramètres!$E$33:$F$44,2,FALSE)&lt;=VLOOKUP($AE$18,paramètres!$E$33:$F$44,2,FALSE),S2020*$D2020,0)))</f>
        <v>0</v>
      </c>
      <c r="AF2020" s="13">
        <f>IF($D2020="",0,IF($E2020="",0,IF(VLOOKUP($E2020,paramètres!$E$33:$F$44,2,FALSE)&lt;=VLOOKUP($AF$18,paramètres!$E$33:$F$44,2,FALSE),T2020*$D2020,0)))</f>
        <v>0</v>
      </c>
      <c r="AG2020" s="13">
        <f>IF($D2020="",0,IF($E2020="",0,IF(VLOOKUP($E2020,paramètres!$E$33:$F$44,2,FALSE)&lt;=VLOOKUP($AG$18,paramètres!$E$33:$F$44,2,FALSE),U2020*$D2020,0)))</f>
        <v>0</v>
      </c>
      <c r="AH2020" s="13">
        <f>IF($D2020="",0,IF($E2020="",0,IF(VLOOKUP($E2020,paramètres!$E$33:$F$44,2,FALSE)&lt;=VLOOKUP($AH$18,paramètres!$E$33:$F$44,2,FALSE),V2020*$D2020,0)))</f>
        <v>0</v>
      </c>
      <c r="AI2020" s="13">
        <f>IF($D2020="",0,IF($E2020="",0,IF(VLOOKUP($E2020,paramètres!$E$33:$F$44,2,FALSE)&lt;=VLOOKUP($AI$18,paramètres!$E$33:$F$44,2,FALSE),W2020*$D2020,0)))</f>
        <v>0</v>
      </c>
      <c r="AJ2020" s="13">
        <f>IF($D2020="",0,IF($E2020="",0,IF(VLOOKUP($E2020,paramètres!$E$33:$F$44,2,FALSE)&lt;=VLOOKUP($AJ$18,paramètres!$E$33:$F$44,2,FALSE),X2020*$D2020,0)))</f>
        <v>0</v>
      </c>
      <c r="AK2020" s="13">
        <f>IF($D2020="",0,IF($E2020="",0,IF(VLOOKUP($E2020,paramètres!$E$33:$F$44,2,FALSE)&lt;=VLOOKUP($AK$18,paramètres!$E$33:$F$44,2,FALSE),Y2020*$D2020,0)))</f>
        <v>0</v>
      </c>
      <c r="AL2020" s="13">
        <f>IF($D2020="",0,IF($E2020="",0,IF(VLOOKUP($E2020,paramètres!$E$33:$F$44,2,FALSE)&lt;=VLOOKUP($AL$18,paramètres!$E$33:$F$44,2,FALSE),Z2020*$D2020,0)))</f>
        <v>0</v>
      </c>
      <c r="AM2020" s="13">
        <f>IF($D2020="",0,IF($E2020="",0,IF(VLOOKUP($E2020,paramètres!$E$33:$F$44,2,FALSE)&lt;=VLOOKUP($AM$18,paramètres!$E$33:$F$44,2,FALSE),AA2020*$D2020,0)))</f>
        <v>0</v>
      </c>
      <c r="AN2020" s="154">
        <f>IF($D2020="",0,IF($E2020="",0,IF(VLOOKUP($E2020,paramètres!$E$33:$F$44,2,FALSE)&lt;=VLOOKUP($AN$18,paramètres!$E$33:$F$44,2,FALSE),AB2020*$D2020,0)))</f>
        <v>0</v>
      </c>
      <c r="AO2020" s="149" t="str">
        <f>IF(paramètres!$B$28=1,((SUM(Q2020:Z2020)/1.02)+SUM(AA2020:AB2020))*0.0303/9*COUNT(Q2020:Y2020),IF(paramètres!$B$28=2,(SUM(Q2020:AB2020))*0.0303/9*COUNT(Q2020:Y2020),"Missing Delta option"))</f>
        <v>Missing Delta option</v>
      </c>
      <c r="AP2020" s="13" t="str">
        <f>IF(paramètres!$B$28=1,(((SUM(Q2020:Z2020)/1.02)+SUM(AA2020:AB2020))+((SUM(AC2020:AL2020)/1.02)+SUM(AM2020:AO2020)))*cotpatr,IF(paramètres!$B$28=2,(SUM(Q2020:AO2020)*cotpatr),"Missing Delta Option"))</f>
        <v>Missing Delta Option</v>
      </c>
      <c r="AQ2020" s="13" t="str" cm="1">
        <f t="array" ref="AQ2020">IF(paramètres!$B$28=1,(((SUM(Q2020:Z2020)/1.02)+SUM(AA2020:AB2020))+((SUM(AC2020:AN2020)/1.02)+SUM(AM2020:AN2020)))/12*pécule,IF(paramètres!$B$28=2,SUM(Q2020:AN2020)/12*pécule,"Missing Delta Option"))</f>
        <v>Missing Delta Option</v>
      </c>
      <c r="AR2020" s="132" t="e">
        <f>IF(paramètres!$B$28=1,(((SUM(Q2020:Z2020)/1.02)+SUM(AA2020:AB2020))+((SUM(AC2020:AN2020)/1.02)+SUM(AM2020:AN2020)))+AO2020+AP2020+AQ2020,SUM(Q2020:AN2020)+AO2020+AP2020+AQ2020)</f>
        <v>#VALUE!</v>
      </c>
    </row>
    <row r="2021" spans="1:44" x14ac:dyDescent="0.25">
      <c r="A2021" s="131"/>
      <c r="B2021" s="39"/>
      <c r="C2021" s="39"/>
      <c r="D2021" s="93"/>
      <c r="E2021" s="68"/>
      <c r="F2021" s="40"/>
      <c r="G2021" s="94"/>
      <c r="H2021" s="38"/>
      <c r="I2021" s="95"/>
      <c r="J2021" s="40"/>
      <c r="K2021" s="38"/>
      <c r="L2021" s="95"/>
      <c r="M2021" s="40"/>
      <c r="N2021" s="38"/>
      <c r="O2021" s="95"/>
      <c r="P2021" s="68"/>
      <c r="Q2021" s="226"/>
      <c r="R2021" s="227"/>
      <c r="S2021" s="227"/>
      <c r="T2021" s="227"/>
      <c r="U2021" s="227"/>
      <c r="V2021" s="227"/>
      <c r="W2021" s="227"/>
      <c r="X2021" s="227"/>
      <c r="Y2021" s="227"/>
      <c r="Z2021" s="227"/>
      <c r="AA2021" s="227"/>
      <c r="AB2021" s="228"/>
      <c r="AC2021" s="149">
        <f>IF($D2021="",0,IF($E2021="",0,IF(VLOOKUP($E2021,paramètres!$E$33:$F$44,2,FALSE)&lt;=VLOOKUP($AC$18,paramètres!$E$33:$F$44,2,FALSE),Q2021*$D2021,0)))</f>
        <v>0</v>
      </c>
      <c r="AD2021" s="13">
        <f>IF($D2021="",0,IF($E2021="",0,IF(VLOOKUP($E2021,paramètres!$E$33:$F$44,2,FALSE)&lt;=VLOOKUP($AD$18,paramètres!$E$33:$F$44,2,FALSE),R2021*$D2021,0)))</f>
        <v>0</v>
      </c>
      <c r="AE2021" s="13">
        <f>IF($D2021="",0,IF($E2021="",0,IF(VLOOKUP($E2021,paramètres!$E$33:$F$44,2,FALSE)&lt;=VLOOKUP($AE$18,paramètres!$E$33:$F$44,2,FALSE),S2021*$D2021,0)))</f>
        <v>0</v>
      </c>
      <c r="AF2021" s="13">
        <f>IF($D2021="",0,IF($E2021="",0,IF(VLOOKUP($E2021,paramètres!$E$33:$F$44,2,FALSE)&lt;=VLOOKUP($AF$18,paramètres!$E$33:$F$44,2,FALSE),T2021*$D2021,0)))</f>
        <v>0</v>
      </c>
      <c r="AG2021" s="13">
        <f>IF($D2021="",0,IF($E2021="",0,IF(VLOOKUP($E2021,paramètres!$E$33:$F$44,2,FALSE)&lt;=VLOOKUP($AG$18,paramètres!$E$33:$F$44,2,FALSE),U2021*$D2021,0)))</f>
        <v>0</v>
      </c>
      <c r="AH2021" s="13">
        <f>IF($D2021="",0,IF($E2021="",0,IF(VLOOKUP($E2021,paramètres!$E$33:$F$44,2,FALSE)&lt;=VLOOKUP($AH$18,paramètres!$E$33:$F$44,2,FALSE),V2021*$D2021,0)))</f>
        <v>0</v>
      </c>
      <c r="AI2021" s="13">
        <f>IF($D2021="",0,IF($E2021="",0,IF(VLOOKUP($E2021,paramètres!$E$33:$F$44,2,FALSE)&lt;=VLOOKUP($AI$18,paramètres!$E$33:$F$44,2,FALSE),W2021*$D2021,0)))</f>
        <v>0</v>
      </c>
      <c r="AJ2021" s="13">
        <f>IF($D2021="",0,IF($E2021="",0,IF(VLOOKUP($E2021,paramètres!$E$33:$F$44,2,FALSE)&lt;=VLOOKUP($AJ$18,paramètres!$E$33:$F$44,2,FALSE),X2021*$D2021,0)))</f>
        <v>0</v>
      </c>
      <c r="AK2021" s="13">
        <f>IF($D2021="",0,IF($E2021="",0,IF(VLOOKUP($E2021,paramètres!$E$33:$F$44,2,FALSE)&lt;=VLOOKUP($AK$18,paramètres!$E$33:$F$44,2,FALSE),Y2021*$D2021,0)))</f>
        <v>0</v>
      </c>
      <c r="AL2021" s="13">
        <f>IF($D2021="",0,IF($E2021="",0,IF(VLOOKUP($E2021,paramètres!$E$33:$F$44,2,FALSE)&lt;=VLOOKUP($AL$18,paramètres!$E$33:$F$44,2,FALSE),Z2021*$D2021,0)))</f>
        <v>0</v>
      </c>
      <c r="AM2021" s="13">
        <f>IF($D2021="",0,IF($E2021="",0,IF(VLOOKUP($E2021,paramètres!$E$33:$F$44,2,FALSE)&lt;=VLOOKUP($AM$18,paramètres!$E$33:$F$44,2,FALSE),AA2021*$D2021,0)))</f>
        <v>0</v>
      </c>
      <c r="AN2021" s="154">
        <f>IF($D2021="",0,IF($E2021="",0,IF(VLOOKUP($E2021,paramètres!$E$33:$F$44,2,FALSE)&lt;=VLOOKUP($AN$18,paramètres!$E$33:$F$44,2,FALSE),AB2021*$D2021,0)))</f>
        <v>0</v>
      </c>
      <c r="AO2021" s="149" t="str">
        <f>IF(paramètres!$B$28=1,((SUM(Q2021:Z2021)/1.02)+SUM(AA2021:AB2021))*0.0303/9*COUNT(Q2021:Y2021),IF(paramètres!$B$28=2,(SUM(Q2021:AB2021))*0.0303/9*COUNT(Q2021:Y2021),"Missing Delta option"))</f>
        <v>Missing Delta option</v>
      </c>
      <c r="AP2021" s="13" t="str">
        <f>IF(paramètres!$B$28=1,(((SUM(Q2021:Z2021)/1.02)+SUM(AA2021:AB2021))+((SUM(AC2021:AL2021)/1.02)+SUM(AM2021:AO2021)))*cotpatr,IF(paramètres!$B$28=2,(SUM(Q2021:AO2021)*cotpatr),"Missing Delta Option"))</f>
        <v>Missing Delta Option</v>
      </c>
      <c r="AQ2021" s="13" t="str" cm="1">
        <f t="array" ref="AQ2021">IF(paramètres!$B$28=1,(((SUM(Q2021:Z2021)/1.02)+SUM(AA2021:AB2021))+((SUM(AC2021:AN2021)/1.02)+SUM(AM2021:AN2021)))/12*pécule,IF(paramètres!$B$28=2,SUM(Q2021:AN2021)/12*pécule,"Missing Delta Option"))</f>
        <v>Missing Delta Option</v>
      </c>
      <c r="AR2021" s="132" t="e">
        <f>IF(paramètres!$B$28=1,(((SUM(Q2021:Z2021)/1.02)+SUM(AA2021:AB2021))+((SUM(AC2021:AN2021)/1.02)+SUM(AM2021:AN2021)))+AO2021+AP2021+AQ2021,SUM(Q2021:AN2021)+AO2021+AP2021+AQ2021)</f>
        <v>#VALUE!</v>
      </c>
    </row>
    <row r="2022" spans="1:44" x14ac:dyDescent="0.25">
      <c r="A2022" s="131"/>
      <c r="B2022" s="39"/>
      <c r="C2022" s="39"/>
      <c r="D2022" s="93"/>
      <c r="E2022" s="68"/>
      <c r="F2022" s="40"/>
      <c r="G2022" s="94"/>
      <c r="H2022" s="38"/>
      <c r="I2022" s="95"/>
      <c r="J2022" s="40"/>
      <c r="K2022" s="38"/>
      <c r="L2022" s="95"/>
      <c r="M2022" s="40"/>
      <c r="N2022" s="38"/>
      <c r="O2022" s="95"/>
      <c r="P2022" s="68"/>
      <c r="Q2022" s="226"/>
      <c r="R2022" s="227"/>
      <c r="S2022" s="227"/>
      <c r="T2022" s="227"/>
      <c r="U2022" s="227"/>
      <c r="V2022" s="227"/>
      <c r="W2022" s="227"/>
      <c r="X2022" s="227"/>
      <c r="Y2022" s="227"/>
      <c r="Z2022" s="227"/>
      <c r="AA2022" s="227"/>
      <c r="AB2022" s="228"/>
      <c r="AC2022" s="149">
        <f>IF($D2022="",0,IF($E2022="",0,IF(VLOOKUP($E2022,paramètres!$E$33:$F$44,2,FALSE)&lt;=VLOOKUP($AC$18,paramètres!$E$33:$F$44,2,FALSE),Q2022*$D2022,0)))</f>
        <v>0</v>
      </c>
      <c r="AD2022" s="13">
        <f>IF($D2022="",0,IF($E2022="",0,IF(VLOOKUP($E2022,paramètres!$E$33:$F$44,2,FALSE)&lt;=VLOOKUP($AD$18,paramètres!$E$33:$F$44,2,FALSE),R2022*$D2022,0)))</f>
        <v>0</v>
      </c>
      <c r="AE2022" s="13">
        <f>IF($D2022="",0,IF($E2022="",0,IF(VLOOKUP($E2022,paramètres!$E$33:$F$44,2,FALSE)&lt;=VLOOKUP($AE$18,paramètres!$E$33:$F$44,2,FALSE),S2022*$D2022,0)))</f>
        <v>0</v>
      </c>
      <c r="AF2022" s="13">
        <f>IF($D2022="",0,IF($E2022="",0,IF(VLOOKUP($E2022,paramètres!$E$33:$F$44,2,FALSE)&lt;=VLOOKUP($AF$18,paramètres!$E$33:$F$44,2,FALSE),T2022*$D2022,0)))</f>
        <v>0</v>
      </c>
      <c r="AG2022" s="13">
        <f>IF($D2022="",0,IF($E2022="",0,IF(VLOOKUP($E2022,paramètres!$E$33:$F$44,2,FALSE)&lt;=VLOOKUP($AG$18,paramètres!$E$33:$F$44,2,FALSE),U2022*$D2022,0)))</f>
        <v>0</v>
      </c>
      <c r="AH2022" s="13">
        <f>IF($D2022="",0,IF($E2022="",0,IF(VLOOKUP($E2022,paramètres!$E$33:$F$44,2,FALSE)&lt;=VLOOKUP($AH$18,paramètres!$E$33:$F$44,2,FALSE),V2022*$D2022,0)))</f>
        <v>0</v>
      </c>
      <c r="AI2022" s="13">
        <f>IF($D2022="",0,IF($E2022="",0,IF(VLOOKUP($E2022,paramètres!$E$33:$F$44,2,FALSE)&lt;=VLOOKUP($AI$18,paramètres!$E$33:$F$44,2,FALSE),W2022*$D2022,0)))</f>
        <v>0</v>
      </c>
      <c r="AJ2022" s="13">
        <f>IF($D2022="",0,IF($E2022="",0,IF(VLOOKUP($E2022,paramètres!$E$33:$F$44,2,FALSE)&lt;=VLOOKUP($AJ$18,paramètres!$E$33:$F$44,2,FALSE),X2022*$D2022,0)))</f>
        <v>0</v>
      </c>
      <c r="AK2022" s="13">
        <f>IF($D2022="",0,IF($E2022="",0,IF(VLOOKUP($E2022,paramètres!$E$33:$F$44,2,FALSE)&lt;=VLOOKUP($AK$18,paramètres!$E$33:$F$44,2,FALSE),Y2022*$D2022,0)))</f>
        <v>0</v>
      </c>
      <c r="AL2022" s="13">
        <f>IF($D2022="",0,IF($E2022="",0,IF(VLOOKUP($E2022,paramètres!$E$33:$F$44,2,FALSE)&lt;=VLOOKUP($AL$18,paramètres!$E$33:$F$44,2,FALSE),Z2022*$D2022,0)))</f>
        <v>0</v>
      </c>
      <c r="AM2022" s="13">
        <f>IF($D2022="",0,IF($E2022="",0,IF(VLOOKUP($E2022,paramètres!$E$33:$F$44,2,FALSE)&lt;=VLOOKUP($AM$18,paramètres!$E$33:$F$44,2,FALSE),AA2022*$D2022,0)))</f>
        <v>0</v>
      </c>
      <c r="AN2022" s="154">
        <f>IF($D2022="",0,IF($E2022="",0,IF(VLOOKUP($E2022,paramètres!$E$33:$F$44,2,FALSE)&lt;=VLOOKUP($AN$18,paramètres!$E$33:$F$44,2,FALSE),AB2022*$D2022,0)))</f>
        <v>0</v>
      </c>
      <c r="AO2022" s="149" t="str">
        <f>IF(paramètres!$B$28=1,((SUM(Q2022:Z2022)/1.02)+SUM(AA2022:AB2022))*0.0303/9*COUNT(Q2022:Y2022),IF(paramètres!$B$28=2,(SUM(Q2022:AB2022))*0.0303/9*COUNT(Q2022:Y2022),"Missing Delta option"))</f>
        <v>Missing Delta option</v>
      </c>
      <c r="AP2022" s="13" t="str">
        <f>IF(paramètres!$B$28=1,(((SUM(Q2022:Z2022)/1.02)+SUM(AA2022:AB2022))+((SUM(AC2022:AL2022)/1.02)+SUM(AM2022:AO2022)))*cotpatr,IF(paramètres!$B$28=2,(SUM(Q2022:AO2022)*cotpatr),"Missing Delta Option"))</f>
        <v>Missing Delta Option</v>
      </c>
      <c r="AQ2022" s="13" t="str" cm="1">
        <f t="array" ref="AQ2022">IF(paramètres!$B$28=1,(((SUM(Q2022:Z2022)/1.02)+SUM(AA2022:AB2022))+((SUM(AC2022:AN2022)/1.02)+SUM(AM2022:AN2022)))/12*pécule,IF(paramètres!$B$28=2,SUM(Q2022:AN2022)/12*pécule,"Missing Delta Option"))</f>
        <v>Missing Delta Option</v>
      </c>
      <c r="AR2022" s="132" t="e">
        <f>IF(paramètres!$B$28=1,(((SUM(Q2022:Z2022)/1.02)+SUM(AA2022:AB2022))+((SUM(AC2022:AN2022)/1.02)+SUM(AM2022:AN2022)))+AO2022+AP2022+AQ2022,SUM(Q2022:AN2022)+AO2022+AP2022+AQ2022)</f>
        <v>#VALUE!</v>
      </c>
    </row>
    <row r="2023" spans="1:44" x14ac:dyDescent="0.25">
      <c r="A2023" s="131"/>
      <c r="B2023" s="39"/>
      <c r="C2023" s="39"/>
      <c r="D2023" s="93"/>
      <c r="E2023" s="68"/>
      <c r="F2023" s="40"/>
      <c r="G2023" s="94"/>
      <c r="H2023" s="38"/>
      <c r="I2023" s="95"/>
      <c r="J2023" s="40"/>
      <c r="K2023" s="38"/>
      <c r="L2023" s="95"/>
      <c r="M2023" s="40"/>
      <c r="N2023" s="38"/>
      <c r="O2023" s="95"/>
      <c r="P2023" s="68"/>
      <c r="Q2023" s="226"/>
      <c r="R2023" s="227"/>
      <c r="S2023" s="227"/>
      <c r="T2023" s="227"/>
      <c r="U2023" s="227"/>
      <c r="V2023" s="227"/>
      <c r="W2023" s="227"/>
      <c r="X2023" s="227"/>
      <c r="Y2023" s="227"/>
      <c r="Z2023" s="227"/>
      <c r="AA2023" s="227"/>
      <c r="AB2023" s="228"/>
      <c r="AC2023" s="149">
        <f>IF($D2023="",0,IF($E2023="",0,IF(VLOOKUP($E2023,paramètres!$E$33:$F$44,2,FALSE)&lt;=VLOOKUP($AC$18,paramètres!$E$33:$F$44,2,FALSE),Q2023*$D2023,0)))</f>
        <v>0</v>
      </c>
      <c r="AD2023" s="13">
        <f>IF($D2023="",0,IF($E2023="",0,IF(VLOOKUP($E2023,paramètres!$E$33:$F$44,2,FALSE)&lt;=VLOOKUP($AD$18,paramètres!$E$33:$F$44,2,FALSE),R2023*$D2023,0)))</f>
        <v>0</v>
      </c>
      <c r="AE2023" s="13">
        <f>IF($D2023="",0,IF($E2023="",0,IF(VLOOKUP($E2023,paramètres!$E$33:$F$44,2,FALSE)&lt;=VLOOKUP($AE$18,paramètres!$E$33:$F$44,2,FALSE),S2023*$D2023,0)))</f>
        <v>0</v>
      </c>
      <c r="AF2023" s="13">
        <f>IF($D2023="",0,IF($E2023="",0,IF(VLOOKUP($E2023,paramètres!$E$33:$F$44,2,FALSE)&lt;=VLOOKUP($AF$18,paramètres!$E$33:$F$44,2,FALSE),T2023*$D2023,0)))</f>
        <v>0</v>
      </c>
      <c r="AG2023" s="13">
        <f>IF($D2023="",0,IF($E2023="",0,IF(VLOOKUP($E2023,paramètres!$E$33:$F$44,2,FALSE)&lt;=VLOOKUP($AG$18,paramètres!$E$33:$F$44,2,FALSE),U2023*$D2023,0)))</f>
        <v>0</v>
      </c>
      <c r="AH2023" s="13">
        <f>IF($D2023="",0,IF($E2023="",0,IF(VLOOKUP($E2023,paramètres!$E$33:$F$44,2,FALSE)&lt;=VLOOKUP($AH$18,paramètres!$E$33:$F$44,2,FALSE),V2023*$D2023,0)))</f>
        <v>0</v>
      </c>
      <c r="AI2023" s="13">
        <f>IF($D2023="",0,IF($E2023="",0,IF(VLOOKUP($E2023,paramètres!$E$33:$F$44,2,FALSE)&lt;=VLOOKUP($AI$18,paramètres!$E$33:$F$44,2,FALSE),W2023*$D2023,0)))</f>
        <v>0</v>
      </c>
      <c r="AJ2023" s="13">
        <f>IF($D2023="",0,IF($E2023="",0,IF(VLOOKUP($E2023,paramètres!$E$33:$F$44,2,FALSE)&lt;=VLOOKUP($AJ$18,paramètres!$E$33:$F$44,2,FALSE),X2023*$D2023,0)))</f>
        <v>0</v>
      </c>
      <c r="AK2023" s="13">
        <f>IF($D2023="",0,IF($E2023="",0,IF(VLOOKUP($E2023,paramètres!$E$33:$F$44,2,FALSE)&lt;=VLOOKUP($AK$18,paramètres!$E$33:$F$44,2,FALSE),Y2023*$D2023,0)))</f>
        <v>0</v>
      </c>
      <c r="AL2023" s="13">
        <f>IF($D2023="",0,IF($E2023="",0,IF(VLOOKUP($E2023,paramètres!$E$33:$F$44,2,FALSE)&lt;=VLOOKUP($AL$18,paramètres!$E$33:$F$44,2,FALSE),Z2023*$D2023,0)))</f>
        <v>0</v>
      </c>
      <c r="AM2023" s="13">
        <f>IF($D2023="",0,IF($E2023="",0,IF(VLOOKUP($E2023,paramètres!$E$33:$F$44,2,FALSE)&lt;=VLOOKUP($AM$18,paramètres!$E$33:$F$44,2,FALSE),AA2023*$D2023,0)))</f>
        <v>0</v>
      </c>
      <c r="AN2023" s="154">
        <f>IF($D2023="",0,IF($E2023="",0,IF(VLOOKUP($E2023,paramètres!$E$33:$F$44,2,FALSE)&lt;=VLOOKUP($AN$18,paramètres!$E$33:$F$44,2,FALSE),AB2023*$D2023,0)))</f>
        <v>0</v>
      </c>
      <c r="AO2023" s="149" t="str">
        <f>IF(paramètres!$B$28=1,((SUM(Q2023:Z2023)/1.02)+SUM(AA2023:AB2023))*0.0303/9*COUNT(Q2023:Y2023),IF(paramètres!$B$28=2,(SUM(Q2023:AB2023))*0.0303/9*COUNT(Q2023:Y2023),"Missing Delta option"))</f>
        <v>Missing Delta option</v>
      </c>
      <c r="AP2023" s="13" t="str">
        <f>IF(paramètres!$B$28=1,(((SUM(Q2023:Z2023)/1.02)+SUM(AA2023:AB2023))+((SUM(AC2023:AL2023)/1.02)+SUM(AM2023:AO2023)))*cotpatr,IF(paramètres!$B$28=2,(SUM(Q2023:AO2023)*cotpatr),"Missing Delta Option"))</f>
        <v>Missing Delta Option</v>
      </c>
      <c r="AQ2023" s="13" t="str" cm="1">
        <f t="array" ref="AQ2023">IF(paramètres!$B$28=1,(((SUM(Q2023:Z2023)/1.02)+SUM(AA2023:AB2023))+((SUM(AC2023:AN2023)/1.02)+SUM(AM2023:AN2023)))/12*pécule,IF(paramètres!$B$28=2,SUM(Q2023:AN2023)/12*pécule,"Missing Delta Option"))</f>
        <v>Missing Delta Option</v>
      </c>
      <c r="AR2023" s="132" t="e">
        <f>IF(paramètres!$B$28=1,(((SUM(Q2023:Z2023)/1.02)+SUM(AA2023:AB2023))+((SUM(AC2023:AN2023)/1.02)+SUM(AM2023:AN2023)))+AO2023+AP2023+AQ2023,SUM(Q2023:AN2023)+AO2023+AP2023+AQ2023)</f>
        <v>#VALUE!</v>
      </c>
    </row>
    <row r="2024" spans="1:44" x14ac:dyDescent="0.25">
      <c r="A2024" s="131"/>
      <c r="B2024" s="39"/>
      <c r="C2024" s="39"/>
      <c r="D2024" s="93"/>
      <c r="E2024" s="68"/>
      <c r="F2024" s="40"/>
      <c r="G2024" s="94"/>
      <c r="H2024" s="38"/>
      <c r="I2024" s="95"/>
      <c r="J2024" s="40"/>
      <c r="K2024" s="38"/>
      <c r="L2024" s="95"/>
      <c r="M2024" s="40"/>
      <c r="N2024" s="38"/>
      <c r="O2024" s="95"/>
      <c r="P2024" s="68"/>
      <c r="Q2024" s="226"/>
      <c r="R2024" s="227"/>
      <c r="S2024" s="227"/>
      <c r="T2024" s="227"/>
      <c r="U2024" s="227"/>
      <c r="V2024" s="227"/>
      <c r="W2024" s="227"/>
      <c r="X2024" s="227"/>
      <c r="Y2024" s="227"/>
      <c r="Z2024" s="227"/>
      <c r="AA2024" s="227"/>
      <c r="AB2024" s="228"/>
      <c r="AC2024" s="149">
        <f>IF($D2024="",0,IF($E2024="",0,IF(VLOOKUP($E2024,paramètres!$E$33:$F$44,2,FALSE)&lt;=VLOOKUP($AC$18,paramètres!$E$33:$F$44,2,FALSE),Q2024*$D2024,0)))</f>
        <v>0</v>
      </c>
      <c r="AD2024" s="13">
        <f>IF($D2024="",0,IF($E2024="",0,IF(VLOOKUP($E2024,paramètres!$E$33:$F$44,2,FALSE)&lt;=VLOOKUP($AD$18,paramètres!$E$33:$F$44,2,FALSE),R2024*$D2024,0)))</f>
        <v>0</v>
      </c>
      <c r="AE2024" s="13">
        <f>IF($D2024="",0,IF($E2024="",0,IF(VLOOKUP($E2024,paramètres!$E$33:$F$44,2,FALSE)&lt;=VLOOKUP($AE$18,paramètres!$E$33:$F$44,2,FALSE),S2024*$D2024,0)))</f>
        <v>0</v>
      </c>
      <c r="AF2024" s="13">
        <f>IF($D2024="",0,IF($E2024="",0,IF(VLOOKUP($E2024,paramètres!$E$33:$F$44,2,FALSE)&lt;=VLOOKUP($AF$18,paramètres!$E$33:$F$44,2,FALSE),T2024*$D2024,0)))</f>
        <v>0</v>
      </c>
      <c r="AG2024" s="13">
        <f>IF($D2024="",0,IF($E2024="",0,IF(VLOOKUP($E2024,paramètres!$E$33:$F$44,2,FALSE)&lt;=VLOOKUP($AG$18,paramètres!$E$33:$F$44,2,FALSE),U2024*$D2024,0)))</f>
        <v>0</v>
      </c>
      <c r="AH2024" s="13">
        <f>IF($D2024="",0,IF($E2024="",0,IF(VLOOKUP($E2024,paramètres!$E$33:$F$44,2,FALSE)&lt;=VLOOKUP($AH$18,paramètres!$E$33:$F$44,2,FALSE),V2024*$D2024,0)))</f>
        <v>0</v>
      </c>
      <c r="AI2024" s="13">
        <f>IF($D2024="",0,IF($E2024="",0,IF(VLOOKUP($E2024,paramètres!$E$33:$F$44,2,FALSE)&lt;=VLOOKUP($AI$18,paramètres!$E$33:$F$44,2,FALSE),W2024*$D2024,0)))</f>
        <v>0</v>
      </c>
      <c r="AJ2024" s="13">
        <f>IF($D2024="",0,IF($E2024="",0,IF(VLOOKUP($E2024,paramètres!$E$33:$F$44,2,FALSE)&lt;=VLOOKUP($AJ$18,paramètres!$E$33:$F$44,2,FALSE),X2024*$D2024,0)))</f>
        <v>0</v>
      </c>
      <c r="AK2024" s="13">
        <f>IF($D2024="",0,IF($E2024="",0,IF(VLOOKUP($E2024,paramètres!$E$33:$F$44,2,FALSE)&lt;=VLOOKUP($AK$18,paramètres!$E$33:$F$44,2,FALSE),Y2024*$D2024,0)))</f>
        <v>0</v>
      </c>
      <c r="AL2024" s="13">
        <f>IF($D2024="",0,IF($E2024="",0,IF(VLOOKUP($E2024,paramètres!$E$33:$F$44,2,FALSE)&lt;=VLOOKUP($AL$18,paramètres!$E$33:$F$44,2,FALSE),Z2024*$D2024,0)))</f>
        <v>0</v>
      </c>
      <c r="AM2024" s="13">
        <f>IF($D2024="",0,IF($E2024="",0,IF(VLOOKUP($E2024,paramètres!$E$33:$F$44,2,FALSE)&lt;=VLOOKUP($AM$18,paramètres!$E$33:$F$44,2,FALSE),AA2024*$D2024,0)))</f>
        <v>0</v>
      </c>
      <c r="AN2024" s="154">
        <f>IF($D2024="",0,IF($E2024="",0,IF(VLOOKUP($E2024,paramètres!$E$33:$F$44,2,FALSE)&lt;=VLOOKUP($AN$18,paramètres!$E$33:$F$44,2,FALSE),AB2024*$D2024,0)))</f>
        <v>0</v>
      </c>
      <c r="AO2024" s="149" t="str">
        <f>IF(paramètres!$B$28=1,((SUM(Q2024:Z2024)/1.02)+SUM(AA2024:AB2024))*0.0303/9*COUNT(Q2024:Y2024),IF(paramètres!$B$28=2,(SUM(Q2024:AB2024))*0.0303/9*COUNT(Q2024:Y2024),"Missing Delta option"))</f>
        <v>Missing Delta option</v>
      </c>
      <c r="AP2024" s="13" t="str">
        <f>IF(paramètres!$B$28=1,(((SUM(Q2024:Z2024)/1.02)+SUM(AA2024:AB2024))+((SUM(AC2024:AL2024)/1.02)+SUM(AM2024:AO2024)))*cotpatr,IF(paramètres!$B$28=2,(SUM(Q2024:AO2024)*cotpatr),"Missing Delta Option"))</f>
        <v>Missing Delta Option</v>
      </c>
      <c r="AQ2024" s="13" t="str" cm="1">
        <f t="array" ref="AQ2024">IF(paramètres!$B$28=1,(((SUM(Q2024:Z2024)/1.02)+SUM(AA2024:AB2024))+((SUM(AC2024:AN2024)/1.02)+SUM(AM2024:AN2024)))/12*pécule,IF(paramètres!$B$28=2,SUM(Q2024:AN2024)/12*pécule,"Missing Delta Option"))</f>
        <v>Missing Delta Option</v>
      </c>
      <c r="AR2024" s="132" t="e">
        <f>IF(paramètres!$B$28=1,(((SUM(Q2024:Z2024)/1.02)+SUM(AA2024:AB2024))+((SUM(AC2024:AN2024)/1.02)+SUM(AM2024:AN2024)))+AO2024+AP2024+AQ2024,SUM(Q2024:AN2024)+AO2024+AP2024+AQ2024)</f>
        <v>#VALUE!</v>
      </c>
    </row>
    <row r="2025" spans="1:44" x14ac:dyDescent="0.25">
      <c r="A2025" s="131"/>
      <c r="B2025" s="39"/>
      <c r="C2025" s="39"/>
      <c r="D2025" s="93"/>
      <c r="E2025" s="68"/>
      <c r="F2025" s="40"/>
      <c r="G2025" s="94"/>
      <c r="H2025" s="38"/>
      <c r="I2025" s="95"/>
      <c r="J2025" s="40"/>
      <c r="K2025" s="38"/>
      <c r="L2025" s="95"/>
      <c r="M2025" s="40"/>
      <c r="N2025" s="38"/>
      <c r="O2025" s="95"/>
      <c r="P2025" s="68"/>
      <c r="Q2025" s="226"/>
      <c r="R2025" s="227"/>
      <c r="S2025" s="227"/>
      <c r="T2025" s="227"/>
      <c r="U2025" s="227"/>
      <c r="V2025" s="227"/>
      <c r="W2025" s="227"/>
      <c r="X2025" s="227"/>
      <c r="Y2025" s="227"/>
      <c r="Z2025" s="227"/>
      <c r="AA2025" s="227"/>
      <c r="AB2025" s="228"/>
      <c r="AC2025" s="149">
        <f>IF($D2025="",0,IF($E2025="",0,IF(VLOOKUP($E2025,paramètres!$E$33:$F$44,2,FALSE)&lt;=VLOOKUP($AC$18,paramètres!$E$33:$F$44,2,FALSE),Q2025*$D2025,0)))</f>
        <v>0</v>
      </c>
      <c r="AD2025" s="13">
        <f>IF($D2025="",0,IF($E2025="",0,IF(VLOOKUP($E2025,paramètres!$E$33:$F$44,2,FALSE)&lt;=VLOOKUP($AD$18,paramètres!$E$33:$F$44,2,FALSE),R2025*$D2025,0)))</f>
        <v>0</v>
      </c>
      <c r="AE2025" s="13">
        <f>IF($D2025="",0,IF($E2025="",0,IF(VLOOKUP($E2025,paramètres!$E$33:$F$44,2,FALSE)&lt;=VLOOKUP($AE$18,paramètres!$E$33:$F$44,2,FALSE),S2025*$D2025,0)))</f>
        <v>0</v>
      </c>
      <c r="AF2025" s="13">
        <f>IF($D2025="",0,IF($E2025="",0,IF(VLOOKUP($E2025,paramètres!$E$33:$F$44,2,FALSE)&lt;=VLOOKUP($AF$18,paramètres!$E$33:$F$44,2,FALSE),T2025*$D2025,0)))</f>
        <v>0</v>
      </c>
      <c r="AG2025" s="13">
        <f>IF($D2025="",0,IF($E2025="",0,IF(VLOOKUP($E2025,paramètres!$E$33:$F$44,2,FALSE)&lt;=VLOOKUP($AG$18,paramètres!$E$33:$F$44,2,FALSE),U2025*$D2025,0)))</f>
        <v>0</v>
      </c>
      <c r="AH2025" s="13">
        <f>IF($D2025="",0,IF($E2025="",0,IF(VLOOKUP($E2025,paramètres!$E$33:$F$44,2,FALSE)&lt;=VLOOKUP($AH$18,paramètres!$E$33:$F$44,2,FALSE),V2025*$D2025,0)))</f>
        <v>0</v>
      </c>
      <c r="AI2025" s="13">
        <f>IF($D2025="",0,IF($E2025="",0,IF(VLOOKUP($E2025,paramètres!$E$33:$F$44,2,FALSE)&lt;=VLOOKUP($AI$18,paramètres!$E$33:$F$44,2,FALSE),W2025*$D2025,0)))</f>
        <v>0</v>
      </c>
      <c r="AJ2025" s="13">
        <f>IF($D2025="",0,IF($E2025="",0,IF(VLOOKUP($E2025,paramètres!$E$33:$F$44,2,FALSE)&lt;=VLOOKUP($AJ$18,paramètres!$E$33:$F$44,2,FALSE),X2025*$D2025,0)))</f>
        <v>0</v>
      </c>
      <c r="AK2025" s="13">
        <f>IF($D2025="",0,IF($E2025="",0,IF(VLOOKUP($E2025,paramètres!$E$33:$F$44,2,FALSE)&lt;=VLOOKUP($AK$18,paramètres!$E$33:$F$44,2,FALSE),Y2025*$D2025,0)))</f>
        <v>0</v>
      </c>
      <c r="AL2025" s="13">
        <f>IF($D2025="",0,IF($E2025="",0,IF(VLOOKUP($E2025,paramètres!$E$33:$F$44,2,FALSE)&lt;=VLOOKUP($AL$18,paramètres!$E$33:$F$44,2,FALSE),Z2025*$D2025,0)))</f>
        <v>0</v>
      </c>
      <c r="AM2025" s="13">
        <f>IF($D2025="",0,IF($E2025="",0,IF(VLOOKUP($E2025,paramètres!$E$33:$F$44,2,FALSE)&lt;=VLOOKUP($AM$18,paramètres!$E$33:$F$44,2,FALSE),AA2025*$D2025,0)))</f>
        <v>0</v>
      </c>
      <c r="AN2025" s="154">
        <f>IF($D2025="",0,IF($E2025="",0,IF(VLOOKUP($E2025,paramètres!$E$33:$F$44,2,FALSE)&lt;=VLOOKUP($AN$18,paramètres!$E$33:$F$44,2,FALSE),AB2025*$D2025,0)))</f>
        <v>0</v>
      </c>
      <c r="AO2025" s="149" t="str">
        <f>IF(paramètres!$B$28=1,((SUM(Q2025:Z2025)/1.02)+SUM(AA2025:AB2025))*0.0303/9*COUNT(Q2025:Y2025),IF(paramètres!$B$28=2,(SUM(Q2025:AB2025))*0.0303/9*COUNT(Q2025:Y2025),"Missing Delta option"))</f>
        <v>Missing Delta option</v>
      </c>
      <c r="AP2025" s="13" t="str">
        <f>IF(paramètres!$B$28=1,(((SUM(Q2025:Z2025)/1.02)+SUM(AA2025:AB2025))+((SUM(AC2025:AL2025)/1.02)+SUM(AM2025:AO2025)))*cotpatr,IF(paramètres!$B$28=2,(SUM(Q2025:AO2025)*cotpatr),"Missing Delta Option"))</f>
        <v>Missing Delta Option</v>
      </c>
      <c r="AQ2025" s="13" t="str" cm="1">
        <f t="array" ref="AQ2025">IF(paramètres!$B$28=1,(((SUM(Q2025:Z2025)/1.02)+SUM(AA2025:AB2025))+((SUM(AC2025:AN2025)/1.02)+SUM(AM2025:AN2025)))/12*pécule,IF(paramètres!$B$28=2,SUM(Q2025:AN2025)/12*pécule,"Missing Delta Option"))</f>
        <v>Missing Delta Option</v>
      </c>
      <c r="AR2025" s="132" t="e">
        <f>IF(paramètres!$B$28=1,(((SUM(Q2025:Z2025)/1.02)+SUM(AA2025:AB2025))+((SUM(AC2025:AN2025)/1.02)+SUM(AM2025:AN2025)))+AO2025+AP2025+AQ2025,SUM(Q2025:AN2025)+AO2025+AP2025+AQ2025)</f>
        <v>#VALUE!</v>
      </c>
    </row>
    <row r="2026" spans="1:44" x14ac:dyDescent="0.25">
      <c r="A2026" s="131"/>
      <c r="B2026" s="39"/>
      <c r="C2026" s="39"/>
      <c r="D2026" s="93"/>
      <c r="E2026" s="68"/>
      <c r="F2026" s="40"/>
      <c r="G2026" s="94"/>
      <c r="H2026" s="38"/>
      <c r="I2026" s="95"/>
      <c r="J2026" s="40"/>
      <c r="K2026" s="38"/>
      <c r="L2026" s="95"/>
      <c r="M2026" s="40"/>
      <c r="N2026" s="38"/>
      <c r="O2026" s="95"/>
      <c r="P2026" s="68"/>
      <c r="Q2026" s="226"/>
      <c r="R2026" s="227"/>
      <c r="S2026" s="227"/>
      <c r="T2026" s="227"/>
      <c r="U2026" s="227"/>
      <c r="V2026" s="227"/>
      <c r="W2026" s="227"/>
      <c r="X2026" s="227"/>
      <c r="Y2026" s="227"/>
      <c r="Z2026" s="227"/>
      <c r="AA2026" s="227"/>
      <c r="AB2026" s="228"/>
      <c r="AC2026" s="149">
        <f>IF($D2026="",0,IF($E2026="",0,IF(VLOOKUP($E2026,paramètres!$E$33:$F$44,2,FALSE)&lt;=VLOOKUP($AC$18,paramètres!$E$33:$F$44,2,FALSE),Q2026*$D2026,0)))</f>
        <v>0</v>
      </c>
      <c r="AD2026" s="13">
        <f>IF($D2026="",0,IF($E2026="",0,IF(VLOOKUP($E2026,paramètres!$E$33:$F$44,2,FALSE)&lt;=VLOOKUP($AD$18,paramètres!$E$33:$F$44,2,FALSE),R2026*$D2026,0)))</f>
        <v>0</v>
      </c>
      <c r="AE2026" s="13">
        <f>IF($D2026="",0,IF($E2026="",0,IF(VLOOKUP($E2026,paramètres!$E$33:$F$44,2,FALSE)&lt;=VLOOKUP($AE$18,paramètres!$E$33:$F$44,2,FALSE),S2026*$D2026,0)))</f>
        <v>0</v>
      </c>
      <c r="AF2026" s="13">
        <f>IF($D2026="",0,IF($E2026="",0,IF(VLOOKUP($E2026,paramètres!$E$33:$F$44,2,FALSE)&lt;=VLOOKUP($AF$18,paramètres!$E$33:$F$44,2,FALSE),T2026*$D2026,0)))</f>
        <v>0</v>
      </c>
      <c r="AG2026" s="13">
        <f>IF($D2026="",0,IF($E2026="",0,IF(VLOOKUP($E2026,paramètres!$E$33:$F$44,2,FALSE)&lt;=VLOOKUP($AG$18,paramètres!$E$33:$F$44,2,FALSE),U2026*$D2026,0)))</f>
        <v>0</v>
      </c>
      <c r="AH2026" s="13">
        <f>IF($D2026="",0,IF($E2026="",0,IF(VLOOKUP($E2026,paramètres!$E$33:$F$44,2,FALSE)&lt;=VLOOKUP($AH$18,paramètres!$E$33:$F$44,2,FALSE),V2026*$D2026,0)))</f>
        <v>0</v>
      </c>
      <c r="AI2026" s="13">
        <f>IF($D2026="",0,IF($E2026="",0,IF(VLOOKUP($E2026,paramètres!$E$33:$F$44,2,FALSE)&lt;=VLOOKUP($AI$18,paramètres!$E$33:$F$44,2,FALSE),W2026*$D2026,0)))</f>
        <v>0</v>
      </c>
      <c r="AJ2026" s="13">
        <f>IF($D2026="",0,IF($E2026="",0,IF(VLOOKUP($E2026,paramètres!$E$33:$F$44,2,FALSE)&lt;=VLOOKUP($AJ$18,paramètres!$E$33:$F$44,2,FALSE),X2026*$D2026,0)))</f>
        <v>0</v>
      </c>
      <c r="AK2026" s="13">
        <f>IF($D2026="",0,IF($E2026="",0,IF(VLOOKUP($E2026,paramètres!$E$33:$F$44,2,FALSE)&lt;=VLOOKUP($AK$18,paramètres!$E$33:$F$44,2,FALSE),Y2026*$D2026,0)))</f>
        <v>0</v>
      </c>
      <c r="AL2026" s="13">
        <f>IF($D2026="",0,IF($E2026="",0,IF(VLOOKUP($E2026,paramètres!$E$33:$F$44,2,FALSE)&lt;=VLOOKUP($AL$18,paramètres!$E$33:$F$44,2,FALSE),Z2026*$D2026,0)))</f>
        <v>0</v>
      </c>
      <c r="AM2026" s="13">
        <f>IF($D2026="",0,IF($E2026="",0,IF(VLOOKUP($E2026,paramètres!$E$33:$F$44,2,FALSE)&lt;=VLOOKUP($AM$18,paramètres!$E$33:$F$44,2,FALSE),AA2026*$D2026,0)))</f>
        <v>0</v>
      </c>
      <c r="AN2026" s="154">
        <f>IF($D2026="",0,IF($E2026="",0,IF(VLOOKUP($E2026,paramètres!$E$33:$F$44,2,FALSE)&lt;=VLOOKUP($AN$18,paramètres!$E$33:$F$44,2,FALSE),AB2026*$D2026,0)))</f>
        <v>0</v>
      </c>
      <c r="AO2026" s="149" t="str">
        <f>IF(paramètres!$B$28=1,((SUM(Q2026:Z2026)/1.02)+SUM(AA2026:AB2026))*0.0303/9*COUNT(Q2026:Y2026),IF(paramètres!$B$28=2,(SUM(Q2026:AB2026))*0.0303/9*COUNT(Q2026:Y2026),"Missing Delta option"))</f>
        <v>Missing Delta option</v>
      </c>
      <c r="AP2026" s="13" t="str">
        <f>IF(paramètres!$B$28=1,(((SUM(Q2026:Z2026)/1.02)+SUM(AA2026:AB2026))+((SUM(AC2026:AL2026)/1.02)+SUM(AM2026:AO2026)))*cotpatr,IF(paramètres!$B$28=2,(SUM(Q2026:AO2026)*cotpatr),"Missing Delta Option"))</f>
        <v>Missing Delta Option</v>
      </c>
      <c r="AQ2026" s="13" t="str" cm="1">
        <f t="array" ref="AQ2026">IF(paramètres!$B$28=1,(((SUM(Q2026:Z2026)/1.02)+SUM(AA2026:AB2026))+((SUM(AC2026:AN2026)/1.02)+SUM(AM2026:AN2026)))/12*pécule,IF(paramètres!$B$28=2,SUM(Q2026:AN2026)/12*pécule,"Missing Delta Option"))</f>
        <v>Missing Delta Option</v>
      </c>
      <c r="AR2026" s="132" t="e">
        <f>IF(paramètres!$B$28=1,(((SUM(Q2026:Z2026)/1.02)+SUM(AA2026:AB2026))+((SUM(AC2026:AN2026)/1.02)+SUM(AM2026:AN2026)))+AO2026+AP2026+AQ2026,SUM(Q2026:AN2026)+AO2026+AP2026+AQ2026)</f>
        <v>#VALUE!</v>
      </c>
    </row>
    <row r="2027" spans="1:44" x14ac:dyDescent="0.25">
      <c r="A2027" s="131"/>
      <c r="B2027" s="39"/>
      <c r="C2027" s="39"/>
      <c r="D2027" s="93"/>
      <c r="E2027" s="68"/>
      <c r="F2027" s="40"/>
      <c r="G2027" s="94"/>
      <c r="H2027" s="38"/>
      <c r="I2027" s="95"/>
      <c r="J2027" s="40"/>
      <c r="K2027" s="38"/>
      <c r="L2027" s="95"/>
      <c r="M2027" s="40"/>
      <c r="N2027" s="38"/>
      <c r="O2027" s="95"/>
      <c r="P2027" s="68"/>
      <c r="Q2027" s="226"/>
      <c r="R2027" s="227"/>
      <c r="S2027" s="227"/>
      <c r="T2027" s="227"/>
      <c r="U2027" s="227"/>
      <c r="V2027" s="227"/>
      <c r="W2027" s="227"/>
      <c r="X2027" s="227"/>
      <c r="Y2027" s="227"/>
      <c r="Z2027" s="227"/>
      <c r="AA2027" s="227"/>
      <c r="AB2027" s="228"/>
      <c r="AC2027" s="149">
        <f>IF($D2027="",0,IF($E2027="",0,IF(VLOOKUP($E2027,paramètres!$E$33:$F$44,2,FALSE)&lt;=VLOOKUP($AC$18,paramètres!$E$33:$F$44,2,FALSE),Q2027*$D2027,0)))</f>
        <v>0</v>
      </c>
      <c r="AD2027" s="13">
        <f>IF($D2027="",0,IF($E2027="",0,IF(VLOOKUP($E2027,paramètres!$E$33:$F$44,2,FALSE)&lt;=VLOOKUP($AD$18,paramètres!$E$33:$F$44,2,FALSE),R2027*$D2027,0)))</f>
        <v>0</v>
      </c>
      <c r="AE2027" s="13">
        <f>IF($D2027="",0,IF($E2027="",0,IF(VLOOKUP($E2027,paramètres!$E$33:$F$44,2,FALSE)&lt;=VLOOKUP($AE$18,paramètres!$E$33:$F$44,2,FALSE),S2027*$D2027,0)))</f>
        <v>0</v>
      </c>
      <c r="AF2027" s="13">
        <f>IF($D2027="",0,IF($E2027="",0,IF(VLOOKUP($E2027,paramètres!$E$33:$F$44,2,FALSE)&lt;=VLOOKUP($AF$18,paramètres!$E$33:$F$44,2,FALSE),T2027*$D2027,0)))</f>
        <v>0</v>
      </c>
      <c r="AG2027" s="13">
        <f>IF($D2027="",0,IF($E2027="",0,IF(VLOOKUP($E2027,paramètres!$E$33:$F$44,2,FALSE)&lt;=VLOOKUP($AG$18,paramètres!$E$33:$F$44,2,FALSE),U2027*$D2027,0)))</f>
        <v>0</v>
      </c>
      <c r="AH2027" s="13">
        <f>IF($D2027="",0,IF($E2027="",0,IF(VLOOKUP($E2027,paramètres!$E$33:$F$44,2,FALSE)&lt;=VLOOKUP($AH$18,paramètres!$E$33:$F$44,2,FALSE),V2027*$D2027,0)))</f>
        <v>0</v>
      </c>
      <c r="AI2027" s="13">
        <f>IF($D2027="",0,IF($E2027="",0,IF(VLOOKUP($E2027,paramètres!$E$33:$F$44,2,FALSE)&lt;=VLOOKUP($AI$18,paramètres!$E$33:$F$44,2,FALSE),W2027*$D2027,0)))</f>
        <v>0</v>
      </c>
      <c r="AJ2027" s="13">
        <f>IF($D2027="",0,IF($E2027="",0,IF(VLOOKUP($E2027,paramètres!$E$33:$F$44,2,FALSE)&lt;=VLOOKUP($AJ$18,paramètres!$E$33:$F$44,2,FALSE),X2027*$D2027,0)))</f>
        <v>0</v>
      </c>
      <c r="AK2027" s="13">
        <f>IF($D2027="",0,IF($E2027="",0,IF(VLOOKUP($E2027,paramètres!$E$33:$F$44,2,FALSE)&lt;=VLOOKUP($AK$18,paramètres!$E$33:$F$44,2,FALSE),Y2027*$D2027,0)))</f>
        <v>0</v>
      </c>
      <c r="AL2027" s="13">
        <f>IF($D2027="",0,IF($E2027="",0,IF(VLOOKUP($E2027,paramètres!$E$33:$F$44,2,FALSE)&lt;=VLOOKUP($AL$18,paramètres!$E$33:$F$44,2,FALSE),Z2027*$D2027,0)))</f>
        <v>0</v>
      </c>
      <c r="AM2027" s="13">
        <f>IF($D2027="",0,IF($E2027="",0,IF(VLOOKUP($E2027,paramètres!$E$33:$F$44,2,FALSE)&lt;=VLOOKUP($AM$18,paramètres!$E$33:$F$44,2,FALSE),AA2027*$D2027,0)))</f>
        <v>0</v>
      </c>
      <c r="AN2027" s="154">
        <f>IF($D2027="",0,IF($E2027="",0,IF(VLOOKUP($E2027,paramètres!$E$33:$F$44,2,FALSE)&lt;=VLOOKUP($AN$18,paramètres!$E$33:$F$44,2,FALSE),AB2027*$D2027,0)))</f>
        <v>0</v>
      </c>
      <c r="AO2027" s="149" t="str">
        <f>IF(paramètres!$B$28=1,((SUM(Q2027:Z2027)/1.02)+SUM(AA2027:AB2027))*0.0303/9*COUNT(Q2027:Y2027),IF(paramètres!$B$28=2,(SUM(Q2027:AB2027))*0.0303/9*COUNT(Q2027:Y2027),"Missing Delta option"))</f>
        <v>Missing Delta option</v>
      </c>
      <c r="AP2027" s="13" t="str">
        <f>IF(paramètres!$B$28=1,(((SUM(Q2027:Z2027)/1.02)+SUM(AA2027:AB2027))+((SUM(AC2027:AL2027)/1.02)+SUM(AM2027:AO2027)))*cotpatr,IF(paramètres!$B$28=2,(SUM(Q2027:AO2027)*cotpatr),"Missing Delta Option"))</f>
        <v>Missing Delta Option</v>
      </c>
      <c r="AQ2027" s="13" t="str" cm="1">
        <f t="array" ref="AQ2027">IF(paramètres!$B$28=1,(((SUM(Q2027:Z2027)/1.02)+SUM(AA2027:AB2027))+((SUM(AC2027:AN2027)/1.02)+SUM(AM2027:AN2027)))/12*pécule,IF(paramètres!$B$28=2,SUM(Q2027:AN2027)/12*pécule,"Missing Delta Option"))</f>
        <v>Missing Delta Option</v>
      </c>
      <c r="AR2027" s="132" t="e">
        <f>IF(paramètres!$B$28=1,(((SUM(Q2027:Z2027)/1.02)+SUM(AA2027:AB2027))+((SUM(AC2027:AN2027)/1.02)+SUM(AM2027:AN2027)))+AO2027+AP2027+AQ2027,SUM(Q2027:AN2027)+AO2027+AP2027+AQ2027)</f>
        <v>#VALUE!</v>
      </c>
    </row>
    <row r="2028" spans="1:44" x14ac:dyDescent="0.25">
      <c r="A2028" s="131"/>
      <c r="B2028" s="39"/>
      <c r="C2028" s="39"/>
      <c r="D2028" s="93"/>
      <c r="E2028" s="68"/>
      <c r="F2028" s="40"/>
      <c r="G2028" s="94"/>
      <c r="H2028" s="38"/>
      <c r="I2028" s="95"/>
      <c r="J2028" s="40"/>
      <c r="K2028" s="38"/>
      <c r="L2028" s="95"/>
      <c r="M2028" s="40"/>
      <c r="N2028" s="38"/>
      <c r="O2028" s="95"/>
      <c r="P2028" s="68"/>
      <c r="Q2028" s="226"/>
      <c r="R2028" s="227"/>
      <c r="S2028" s="227"/>
      <c r="T2028" s="227"/>
      <c r="U2028" s="227"/>
      <c r="V2028" s="227"/>
      <c r="W2028" s="227"/>
      <c r="X2028" s="227"/>
      <c r="Y2028" s="227"/>
      <c r="Z2028" s="227"/>
      <c r="AA2028" s="227"/>
      <c r="AB2028" s="228"/>
      <c r="AC2028" s="149">
        <f>IF($D2028="",0,IF($E2028="",0,IF(VLOOKUP($E2028,paramètres!$E$33:$F$44,2,FALSE)&lt;=VLOOKUP($AC$18,paramètres!$E$33:$F$44,2,FALSE),Q2028*$D2028,0)))</f>
        <v>0</v>
      </c>
      <c r="AD2028" s="13">
        <f>IF($D2028="",0,IF($E2028="",0,IF(VLOOKUP($E2028,paramètres!$E$33:$F$44,2,FALSE)&lt;=VLOOKUP($AD$18,paramètres!$E$33:$F$44,2,FALSE),R2028*$D2028,0)))</f>
        <v>0</v>
      </c>
      <c r="AE2028" s="13">
        <f>IF($D2028="",0,IF($E2028="",0,IF(VLOOKUP($E2028,paramètres!$E$33:$F$44,2,FALSE)&lt;=VLOOKUP($AE$18,paramètres!$E$33:$F$44,2,FALSE),S2028*$D2028,0)))</f>
        <v>0</v>
      </c>
      <c r="AF2028" s="13">
        <f>IF($D2028="",0,IF($E2028="",0,IF(VLOOKUP($E2028,paramètres!$E$33:$F$44,2,FALSE)&lt;=VLOOKUP($AF$18,paramètres!$E$33:$F$44,2,FALSE),T2028*$D2028,0)))</f>
        <v>0</v>
      </c>
      <c r="AG2028" s="13">
        <f>IF($D2028="",0,IF($E2028="",0,IF(VLOOKUP($E2028,paramètres!$E$33:$F$44,2,FALSE)&lt;=VLOOKUP($AG$18,paramètres!$E$33:$F$44,2,FALSE),U2028*$D2028,0)))</f>
        <v>0</v>
      </c>
      <c r="AH2028" s="13">
        <f>IF($D2028="",0,IF($E2028="",0,IF(VLOOKUP($E2028,paramètres!$E$33:$F$44,2,FALSE)&lt;=VLOOKUP($AH$18,paramètres!$E$33:$F$44,2,FALSE),V2028*$D2028,0)))</f>
        <v>0</v>
      </c>
      <c r="AI2028" s="13">
        <f>IF($D2028="",0,IF($E2028="",0,IF(VLOOKUP($E2028,paramètres!$E$33:$F$44,2,FALSE)&lt;=VLOOKUP($AI$18,paramètres!$E$33:$F$44,2,FALSE),W2028*$D2028,0)))</f>
        <v>0</v>
      </c>
      <c r="AJ2028" s="13">
        <f>IF($D2028="",0,IF($E2028="",0,IF(VLOOKUP($E2028,paramètres!$E$33:$F$44,2,FALSE)&lt;=VLOOKUP($AJ$18,paramètres!$E$33:$F$44,2,FALSE),X2028*$D2028,0)))</f>
        <v>0</v>
      </c>
      <c r="AK2028" s="13">
        <f>IF($D2028="",0,IF($E2028="",0,IF(VLOOKUP($E2028,paramètres!$E$33:$F$44,2,FALSE)&lt;=VLOOKUP($AK$18,paramètres!$E$33:$F$44,2,FALSE),Y2028*$D2028,0)))</f>
        <v>0</v>
      </c>
      <c r="AL2028" s="13">
        <f>IF($D2028="",0,IF($E2028="",0,IF(VLOOKUP($E2028,paramètres!$E$33:$F$44,2,FALSE)&lt;=VLOOKUP($AL$18,paramètres!$E$33:$F$44,2,FALSE),Z2028*$D2028,0)))</f>
        <v>0</v>
      </c>
      <c r="AM2028" s="13">
        <f>IF($D2028="",0,IF($E2028="",0,IF(VLOOKUP($E2028,paramètres!$E$33:$F$44,2,FALSE)&lt;=VLOOKUP($AM$18,paramètres!$E$33:$F$44,2,FALSE),AA2028*$D2028,0)))</f>
        <v>0</v>
      </c>
      <c r="AN2028" s="154">
        <f>IF($D2028="",0,IF($E2028="",0,IF(VLOOKUP($E2028,paramètres!$E$33:$F$44,2,FALSE)&lt;=VLOOKUP($AN$18,paramètres!$E$33:$F$44,2,FALSE),AB2028*$D2028,0)))</f>
        <v>0</v>
      </c>
      <c r="AO2028" s="149" t="str">
        <f>IF(paramètres!$B$28=1,((SUM(Q2028:Z2028)/1.02)+SUM(AA2028:AB2028))*0.0303/9*COUNT(Q2028:Y2028),IF(paramètres!$B$28=2,(SUM(Q2028:AB2028))*0.0303/9*COUNT(Q2028:Y2028),"Missing Delta option"))</f>
        <v>Missing Delta option</v>
      </c>
      <c r="AP2028" s="13" t="str">
        <f>IF(paramètres!$B$28=1,(((SUM(Q2028:Z2028)/1.02)+SUM(AA2028:AB2028))+((SUM(AC2028:AL2028)/1.02)+SUM(AM2028:AO2028)))*cotpatr,IF(paramètres!$B$28=2,(SUM(Q2028:AO2028)*cotpatr),"Missing Delta Option"))</f>
        <v>Missing Delta Option</v>
      </c>
      <c r="AQ2028" s="13" t="str" cm="1">
        <f t="array" ref="AQ2028">IF(paramètres!$B$28=1,(((SUM(Q2028:Z2028)/1.02)+SUM(AA2028:AB2028))+((SUM(AC2028:AN2028)/1.02)+SUM(AM2028:AN2028)))/12*pécule,IF(paramètres!$B$28=2,SUM(Q2028:AN2028)/12*pécule,"Missing Delta Option"))</f>
        <v>Missing Delta Option</v>
      </c>
      <c r="AR2028" s="132" t="e">
        <f>IF(paramètres!$B$28=1,(((SUM(Q2028:Z2028)/1.02)+SUM(AA2028:AB2028))+((SUM(AC2028:AN2028)/1.02)+SUM(AM2028:AN2028)))+AO2028+AP2028+AQ2028,SUM(Q2028:AN2028)+AO2028+AP2028+AQ2028)</f>
        <v>#VALUE!</v>
      </c>
    </row>
    <row r="2029" spans="1:44" x14ac:dyDescent="0.25">
      <c r="A2029" s="131"/>
      <c r="B2029" s="39"/>
      <c r="C2029" s="39"/>
      <c r="D2029" s="93"/>
      <c r="E2029" s="68"/>
      <c r="F2029" s="40"/>
      <c r="G2029" s="94"/>
      <c r="H2029" s="38"/>
      <c r="I2029" s="95"/>
      <c r="J2029" s="40"/>
      <c r="K2029" s="38"/>
      <c r="L2029" s="95"/>
      <c r="M2029" s="40"/>
      <c r="N2029" s="38"/>
      <c r="O2029" s="95"/>
      <c r="P2029" s="68"/>
      <c r="Q2029" s="226"/>
      <c r="R2029" s="227"/>
      <c r="S2029" s="227"/>
      <c r="T2029" s="227"/>
      <c r="U2029" s="227"/>
      <c r="V2029" s="227"/>
      <c r="W2029" s="227"/>
      <c r="X2029" s="227"/>
      <c r="Y2029" s="227"/>
      <c r="Z2029" s="227"/>
      <c r="AA2029" s="227"/>
      <c r="AB2029" s="228"/>
      <c r="AC2029" s="149">
        <f>IF($D2029="",0,IF($E2029="",0,IF(VLOOKUP($E2029,paramètres!$E$33:$F$44,2,FALSE)&lt;=VLOOKUP($AC$18,paramètres!$E$33:$F$44,2,FALSE),Q2029*$D2029,0)))</f>
        <v>0</v>
      </c>
      <c r="AD2029" s="13">
        <f>IF($D2029="",0,IF($E2029="",0,IF(VLOOKUP($E2029,paramètres!$E$33:$F$44,2,FALSE)&lt;=VLOOKUP($AD$18,paramètres!$E$33:$F$44,2,FALSE),R2029*$D2029,0)))</f>
        <v>0</v>
      </c>
      <c r="AE2029" s="13">
        <f>IF($D2029="",0,IF($E2029="",0,IF(VLOOKUP($E2029,paramètres!$E$33:$F$44,2,FALSE)&lt;=VLOOKUP($AE$18,paramètres!$E$33:$F$44,2,FALSE),S2029*$D2029,0)))</f>
        <v>0</v>
      </c>
      <c r="AF2029" s="13">
        <f>IF($D2029="",0,IF($E2029="",0,IF(VLOOKUP($E2029,paramètres!$E$33:$F$44,2,FALSE)&lt;=VLOOKUP($AF$18,paramètres!$E$33:$F$44,2,FALSE),T2029*$D2029,0)))</f>
        <v>0</v>
      </c>
      <c r="AG2029" s="13">
        <f>IF($D2029="",0,IF($E2029="",0,IF(VLOOKUP($E2029,paramètres!$E$33:$F$44,2,FALSE)&lt;=VLOOKUP($AG$18,paramètres!$E$33:$F$44,2,FALSE),U2029*$D2029,0)))</f>
        <v>0</v>
      </c>
      <c r="AH2029" s="13">
        <f>IF($D2029="",0,IF($E2029="",0,IF(VLOOKUP($E2029,paramètres!$E$33:$F$44,2,FALSE)&lt;=VLOOKUP($AH$18,paramètres!$E$33:$F$44,2,FALSE),V2029*$D2029,0)))</f>
        <v>0</v>
      </c>
      <c r="AI2029" s="13">
        <f>IF($D2029="",0,IF($E2029="",0,IF(VLOOKUP($E2029,paramètres!$E$33:$F$44,2,FALSE)&lt;=VLOOKUP($AI$18,paramètres!$E$33:$F$44,2,FALSE),W2029*$D2029,0)))</f>
        <v>0</v>
      </c>
      <c r="AJ2029" s="13">
        <f>IF($D2029="",0,IF($E2029="",0,IF(VLOOKUP($E2029,paramètres!$E$33:$F$44,2,FALSE)&lt;=VLOOKUP($AJ$18,paramètres!$E$33:$F$44,2,FALSE),X2029*$D2029,0)))</f>
        <v>0</v>
      </c>
      <c r="AK2029" s="13">
        <f>IF($D2029="",0,IF($E2029="",0,IF(VLOOKUP($E2029,paramètres!$E$33:$F$44,2,FALSE)&lt;=VLOOKUP($AK$18,paramètres!$E$33:$F$44,2,FALSE),Y2029*$D2029,0)))</f>
        <v>0</v>
      </c>
      <c r="AL2029" s="13">
        <f>IF($D2029="",0,IF($E2029="",0,IF(VLOOKUP($E2029,paramètres!$E$33:$F$44,2,FALSE)&lt;=VLOOKUP($AL$18,paramètres!$E$33:$F$44,2,FALSE),Z2029*$D2029,0)))</f>
        <v>0</v>
      </c>
      <c r="AM2029" s="13">
        <f>IF($D2029="",0,IF($E2029="",0,IF(VLOOKUP($E2029,paramètres!$E$33:$F$44,2,FALSE)&lt;=VLOOKUP($AM$18,paramètres!$E$33:$F$44,2,FALSE),AA2029*$D2029,0)))</f>
        <v>0</v>
      </c>
      <c r="AN2029" s="154">
        <f>IF($D2029="",0,IF($E2029="",0,IF(VLOOKUP($E2029,paramètres!$E$33:$F$44,2,FALSE)&lt;=VLOOKUP($AN$18,paramètres!$E$33:$F$44,2,FALSE),AB2029*$D2029,0)))</f>
        <v>0</v>
      </c>
      <c r="AO2029" s="149" t="str">
        <f>IF(paramètres!$B$28=1,((SUM(Q2029:Z2029)/1.02)+SUM(AA2029:AB2029))*0.0303/9*COUNT(Q2029:Y2029),IF(paramètres!$B$28=2,(SUM(Q2029:AB2029))*0.0303/9*COUNT(Q2029:Y2029),"Missing Delta option"))</f>
        <v>Missing Delta option</v>
      </c>
      <c r="AP2029" s="13" t="str">
        <f>IF(paramètres!$B$28=1,(((SUM(Q2029:Z2029)/1.02)+SUM(AA2029:AB2029))+((SUM(AC2029:AL2029)/1.02)+SUM(AM2029:AO2029)))*cotpatr,IF(paramètres!$B$28=2,(SUM(Q2029:AO2029)*cotpatr),"Missing Delta Option"))</f>
        <v>Missing Delta Option</v>
      </c>
      <c r="AQ2029" s="13" t="str" cm="1">
        <f t="array" ref="AQ2029">IF(paramètres!$B$28=1,(((SUM(Q2029:Z2029)/1.02)+SUM(AA2029:AB2029))+((SUM(AC2029:AN2029)/1.02)+SUM(AM2029:AN2029)))/12*pécule,IF(paramètres!$B$28=2,SUM(Q2029:AN2029)/12*pécule,"Missing Delta Option"))</f>
        <v>Missing Delta Option</v>
      </c>
      <c r="AR2029" s="132" t="e">
        <f>IF(paramètres!$B$28=1,(((SUM(Q2029:Z2029)/1.02)+SUM(AA2029:AB2029))+((SUM(AC2029:AN2029)/1.02)+SUM(AM2029:AN2029)))+AO2029+AP2029+AQ2029,SUM(Q2029:AN2029)+AO2029+AP2029+AQ2029)</f>
        <v>#VALUE!</v>
      </c>
    </row>
    <row r="2030" spans="1:44" x14ac:dyDescent="0.25">
      <c r="A2030" s="131"/>
      <c r="B2030" s="39"/>
      <c r="C2030" s="39"/>
      <c r="D2030" s="93"/>
      <c r="E2030" s="68"/>
      <c r="F2030" s="40"/>
      <c r="G2030" s="94"/>
      <c r="H2030" s="38"/>
      <c r="I2030" s="95"/>
      <c r="J2030" s="40"/>
      <c r="K2030" s="38"/>
      <c r="L2030" s="95"/>
      <c r="M2030" s="40"/>
      <c r="N2030" s="38"/>
      <c r="O2030" s="95"/>
      <c r="P2030" s="68"/>
      <c r="Q2030" s="226"/>
      <c r="R2030" s="227"/>
      <c r="S2030" s="227"/>
      <c r="T2030" s="227"/>
      <c r="U2030" s="227"/>
      <c r="V2030" s="227"/>
      <c r="W2030" s="227"/>
      <c r="X2030" s="227"/>
      <c r="Y2030" s="227"/>
      <c r="Z2030" s="227"/>
      <c r="AA2030" s="227"/>
      <c r="AB2030" s="228"/>
      <c r="AC2030" s="149">
        <f>IF($D2030="",0,IF($E2030="",0,IF(VLOOKUP($E2030,paramètres!$E$33:$F$44,2,FALSE)&lt;=VLOOKUP($AC$18,paramètres!$E$33:$F$44,2,FALSE),Q2030*$D2030,0)))</f>
        <v>0</v>
      </c>
      <c r="AD2030" s="13">
        <f>IF($D2030="",0,IF($E2030="",0,IF(VLOOKUP($E2030,paramètres!$E$33:$F$44,2,FALSE)&lt;=VLOOKUP($AD$18,paramètres!$E$33:$F$44,2,FALSE),R2030*$D2030,0)))</f>
        <v>0</v>
      </c>
      <c r="AE2030" s="13">
        <f>IF($D2030="",0,IF($E2030="",0,IF(VLOOKUP($E2030,paramètres!$E$33:$F$44,2,FALSE)&lt;=VLOOKUP($AE$18,paramètres!$E$33:$F$44,2,FALSE),S2030*$D2030,0)))</f>
        <v>0</v>
      </c>
      <c r="AF2030" s="13">
        <f>IF($D2030="",0,IF($E2030="",0,IF(VLOOKUP($E2030,paramètres!$E$33:$F$44,2,FALSE)&lt;=VLOOKUP($AF$18,paramètres!$E$33:$F$44,2,FALSE),T2030*$D2030,0)))</f>
        <v>0</v>
      </c>
      <c r="AG2030" s="13">
        <f>IF($D2030="",0,IF($E2030="",0,IF(VLOOKUP($E2030,paramètres!$E$33:$F$44,2,FALSE)&lt;=VLOOKUP($AG$18,paramètres!$E$33:$F$44,2,FALSE),U2030*$D2030,0)))</f>
        <v>0</v>
      </c>
      <c r="AH2030" s="13">
        <f>IF($D2030="",0,IF($E2030="",0,IF(VLOOKUP($E2030,paramètres!$E$33:$F$44,2,FALSE)&lt;=VLOOKUP($AH$18,paramètres!$E$33:$F$44,2,FALSE),V2030*$D2030,0)))</f>
        <v>0</v>
      </c>
      <c r="AI2030" s="13">
        <f>IF($D2030="",0,IF($E2030="",0,IF(VLOOKUP($E2030,paramètres!$E$33:$F$44,2,FALSE)&lt;=VLOOKUP($AI$18,paramètres!$E$33:$F$44,2,FALSE),W2030*$D2030,0)))</f>
        <v>0</v>
      </c>
      <c r="AJ2030" s="13">
        <f>IF($D2030="",0,IF($E2030="",0,IF(VLOOKUP($E2030,paramètres!$E$33:$F$44,2,FALSE)&lt;=VLOOKUP($AJ$18,paramètres!$E$33:$F$44,2,FALSE),X2030*$D2030,0)))</f>
        <v>0</v>
      </c>
      <c r="AK2030" s="13">
        <f>IF($D2030="",0,IF($E2030="",0,IF(VLOOKUP($E2030,paramètres!$E$33:$F$44,2,FALSE)&lt;=VLOOKUP($AK$18,paramètres!$E$33:$F$44,2,FALSE),Y2030*$D2030,0)))</f>
        <v>0</v>
      </c>
      <c r="AL2030" s="13">
        <f>IF($D2030="",0,IF($E2030="",0,IF(VLOOKUP($E2030,paramètres!$E$33:$F$44,2,FALSE)&lt;=VLOOKUP($AL$18,paramètres!$E$33:$F$44,2,FALSE),Z2030*$D2030,0)))</f>
        <v>0</v>
      </c>
      <c r="AM2030" s="13">
        <f>IF($D2030="",0,IF($E2030="",0,IF(VLOOKUP($E2030,paramètres!$E$33:$F$44,2,FALSE)&lt;=VLOOKUP($AM$18,paramètres!$E$33:$F$44,2,FALSE),AA2030*$D2030,0)))</f>
        <v>0</v>
      </c>
      <c r="AN2030" s="154">
        <f>IF($D2030="",0,IF($E2030="",0,IF(VLOOKUP($E2030,paramètres!$E$33:$F$44,2,FALSE)&lt;=VLOOKUP($AN$18,paramètres!$E$33:$F$44,2,FALSE),AB2030*$D2030,0)))</f>
        <v>0</v>
      </c>
      <c r="AO2030" s="149" t="str">
        <f>IF(paramètres!$B$28=1,((SUM(Q2030:Z2030)/1.02)+SUM(AA2030:AB2030))*0.0303/9*COUNT(Q2030:Y2030),IF(paramètres!$B$28=2,(SUM(Q2030:AB2030))*0.0303/9*COUNT(Q2030:Y2030),"Missing Delta option"))</f>
        <v>Missing Delta option</v>
      </c>
      <c r="AP2030" s="13" t="str">
        <f>IF(paramètres!$B$28=1,(((SUM(Q2030:Z2030)/1.02)+SUM(AA2030:AB2030))+((SUM(AC2030:AL2030)/1.02)+SUM(AM2030:AO2030)))*cotpatr,IF(paramètres!$B$28=2,(SUM(Q2030:AO2030)*cotpatr),"Missing Delta Option"))</f>
        <v>Missing Delta Option</v>
      </c>
      <c r="AQ2030" s="13" t="str" cm="1">
        <f t="array" ref="AQ2030">IF(paramètres!$B$28=1,(((SUM(Q2030:Z2030)/1.02)+SUM(AA2030:AB2030))+((SUM(AC2030:AN2030)/1.02)+SUM(AM2030:AN2030)))/12*pécule,IF(paramètres!$B$28=2,SUM(Q2030:AN2030)/12*pécule,"Missing Delta Option"))</f>
        <v>Missing Delta Option</v>
      </c>
      <c r="AR2030" s="132" t="e">
        <f>IF(paramètres!$B$28=1,(((SUM(Q2030:Z2030)/1.02)+SUM(AA2030:AB2030))+((SUM(AC2030:AN2030)/1.02)+SUM(AM2030:AN2030)))+AO2030+AP2030+AQ2030,SUM(Q2030:AN2030)+AO2030+AP2030+AQ2030)</f>
        <v>#VALUE!</v>
      </c>
    </row>
    <row r="2031" spans="1:44" x14ac:dyDescent="0.25">
      <c r="A2031" s="131"/>
      <c r="B2031" s="39"/>
      <c r="C2031" s="39"/>
      <c r="D2031" s="93"/>
      <c r="E2031" s="68"/>
      <c r="F2031" s="40"/>
      <c r="G2031" s="94"/>
      <c r="H2031" s="38"/>
      <c r="I2031" s="95"/>
      <c r="J2031" s="40"/>
      <c r="K2031" s="38"/>
      <c r="L2031" s="95"/>
      <c r="M2031" s="40"/>
      <c r="N2031" s="38"/>
      <c r="O2031" s="95"/>
      <c r="P2031" s="68"/>
      <c r="Q2031" s="226"/>
      <c r="R2031" s="227"/>
      <c r="S2031" s="227"/>
      <c r="T2031" s="227"/>
      <c r="U2031" s="227"/>
      <c r="V2031" s="227"/>
      <c r="W2031" s="227"/>
      <c r="X2031" s="227"/>
      <c r="Y2031" s="227"/>
      <c r="Z2031" s="227"/>
      <c r="AA2031" s="227"/>
      <c r="AB2031" s="228"/>
      <c r="AC2031" s="149">
        <f>IF($D2031="",0,IF($E2031="",0,IF(VLOOKUP($E2031,paramètres!$E$33:$F$44,2,FALSE)&lt;=VLOOKUP($AC$18,paramètres!$E$33:$F$44,2,FALSE),Q2031*$D2031,0)))</f>
        <v>0</v>
      </c>
      <c r="AD2031" s="13">
        <f>IF($D2031="",0,IF($E2031="",0,IF(VLOOKUP($E2031,paramètres!$E$33:$F$44,2,FALSE)&lt;=VLOOKUP($AD$18,paramètres!$E$33:$F$44,2,FALSE),R2031*$D2031,0)))</f>
        <v>0</v>
      </c>
      <c r="AE2031" s="13">
        <f>IF($D2031="",0,IF($E2031="",0,IF(VLOOKUP($E2031,paramètres!$E$33:$F$44,2,FALSE)&lt;=VLOOKUP($AE$18,paramètres!$E$33:$F$44,2,FALSE),S2031*$D2031,0)))</f>
        <v>0</v>
      </c>
      <c r="AF2031" s="13">
        <f>IF($D2031="",0,IF($E2031="",0,IF(VLOOKUP($E2031,paramètres!$E$33:$F$44,2,FALSE)&lt;=VLOOKUP($AF$18,paramètres!$E$33:$F$44,2,FALSE),T2031*$D2031,0)))</f>
        <v>0</v>
      </c>
      <c r="AG2031" s="13">
        <f>IF($D2031="",0,IF($E2031="",0,IF(VLOOKUP($E2031,paramètres!$E$33:$F$44,2,FALSE)&lt;=VLOOKUP($AG$18,paramètres!$E$33:$F$44,2,FALSE),U2031*$D2031,0)))</f>
        <v>0</v>
      </c>
      <c r="AH2031" s="13">
        <f>IF($D2031="",0,IF($E2031="",0,IF(VLOOKUP($E2031,paramètres!$E$33:$F$44,2,FALSE)&lt;=VLOOKUP($AH$18,paramètres!$E$33:$F$44,2,FALSE),V2031*$D2031,0)))</f>
        <v>0</v>
      </c>
      <c r="AI2031" s="13">
        <f>IF($D2031="",0,IF($E2031="",0,IF(VLOOKUP($E2031,paramètres!$E$33:$F$44,2,FALSE)&lt;=VLOOKUP($AI$18,paramètres!$E$33:$F$44,2,FALSE),W2031*$D2031,0)))</f>
        <v>0</v>
      </c>
      <c r="AJ2031" s="13">
        <f>IF($D2031="",0,IF($E2031="",0,IF(VLOOKUP($E2031,paramètres!$E$33:$F$44,2,FALSE)&lt;=VLOOKUP($AJ$18,paramètres!$E$33:$F$44,2,FALSE),X2031*$D2031,0)))</f>
        <v>0</v>
      </c>
      <c r="AK2031" s="13">
        <f>IF($D2031="",0,IF($E2031="",0,IF(VLOOKUP($E2031,paramètres!$E$33:$F$44,2,FALSE)&lt;=VLOOKUP($AK$18,paramètres!$E$33:$F$44,2,FALSE),Y2031*$D2031,0)))</f>
        <v>0</v>
      </c>
      <c r="AL2031" s="13">
        <f>IF($D2031="",0,IF($E2031="",0,IF(VLOOKUP($E2031,paramètres!$E$33:$F$44,2,FALSE)&lt;=VLOOKUP($AL$18,paramètres!$E$33:$F$44,2,FALSE),Z2031*$D2031,0)))</f>
        <v>0</v>
      </c>
      <c r="AM2031" s="13">
        <f>IF($D2031="",0,IF($E2031="",0,IF(VLOOKUP($E2031,paramètres!$E$33:$F$44,2,FALSE)&lt;=VLOOKUP($AM$18,paramètres!$E$33:$F$44,2,FALSE),AA2031*$D2031,0)))</f>
        <v>0</v>
      </c>
      <c r="AN2031" s="154">
        <f>IF($D2031="",0,IF($E2031="",0,IF(VLOOKUP($E2031,paramètres!$E$33:$F$44,2,FALSE)&lt;=VLOOKUP($AN$18,paramètres!$E$33:$F$44,2,FALSE),AB2031*$D2031,0)))</f>
        <v>0</v>
      </c>
      <c r="AO2031" s="149" t="str">
        <f>IF(paramètres!$B$28=1,((SUM(Q2031:Z2031)/1.02)+SUM(AA2031:AB2031))*0.0303/9*COUNT(Q2031:Y2031),IF(paramètres!$B$28=2,(SUM(Q2031:AB2031))*0.0303/9*COUNT(Q2031:Y2031),"Missing Delta option"))</f>
        <v>Missing Delta option</v>
      </c>
      <c r="AP2031" s="13" t="str">
        <f>IF(paramètres!$B$28=1,(((SUM(Q2031:Z2031)/1.02)+SUM(AA2031:AB2031))+((SUM(AC2031:AL2031)/1.02)+SUM(AM2031:AO2031)))*cotpatr,IF(paramètres!$B$28=2,(SUM(Q2031:AO2031)*cotpatr),"Missing Delta Option"))</f>
        <v>Missing Delta Option</v>
      </c>
      <c r="AQ2031" s="13" t="str" cm="1">
        <f t="array" ref="AQ2031">IF(paramètres!$B$28=1,(((SUM(Q2031:Z2031)/1.02)+SUM(AA2031:AB2031))+((SUM(AC2031:AN2031)/1.02)+SUM(AM2031:AN2031)))/12*pécule,IF(paramètres!$B$28=2,SUM(Q2031:AN2031)/12*pécule,"Missing Delta Option"))</f>
        <v>Missing Delta Option</v>
      </c>
      <c r="AR2031" s="132" t="e">
        <f>IF(paramètres!$B$28=1,(((SUM(Q2031:Z2031)/1.02)+SUM(AA2031:AB2031))+((SUM(AC2031:AN2031)/1.02)+SUM(AM2031:AN2031)))+AO2031+AP2031+AQ2031,SUM(Q2031:AN2031)+AO2031+AP2031+AQ2031)</f>
        <v>#VALUE!</v>
      </c>
    </row>
    <row r="2032" spans="1:44" x14ac:dyDescent="0.25">
      <c r="A2032" s="131"/>
      <c r="B2032" s="39"/>
      <c r="C2032" s="39"/>
      <c r="D2032" s="93"/>
      <c r="E2032" s="68"/>
      <c r="F2032" s="40"/>
      <c r="G2032" s="94"/>
      <c r="H2032" s="38"/>
      <c r="I2032" s="95"/>
      <c r="J2032" s="40"/>
      <c r="K2032" s="38"/>
      <c r="L2032" s="95"/>
      <c r="M2032" s="40"/>
      <c r="N2032" s="38"/>
      <c r="O2032" s="95"/>
      <c r="P2032" s="68"/>
      <c r="Q2032" s="226"/>
      <c r="R2032" s="227"/>
      <c r="S2032" s="227"/>
      <c r="T2032" s="227"/>
      <c r="U2032" s="227"/>
      <c r="V2032" s="227"/>
      <c r="W2032" s="227"/>
      <c r="X2032" s="227"/>
      <c r="Y2032" s="227"/>
      <c r="Z2032" s="227"/>
      <c r="AA2032" s="227"/>
      <c r="AB2032" s="228"/>
      <c r="AC2032" s="149">
        <f>IF($D2032="",0,IF($E2032="",0,IF(VLOOKUP($E2032,paramètres!$E$33:$F$44,2,FALSE)&lt;=VLOOKUP($AC$18,paramètres!$E$33:$F$44,2,FALSE),Q2032*$D2032,0)))</f>
        <v>0</v>
      </c>
      <c r="AD2032" s="13">
        <f>IF($D2032="",0,IF($E2032="",0,IF(VLOOKUP($E2032,paramètres!$E$33:$F$44,2,FALSE)&lt;=VLOOKUP($AD$18,paramètres!$E$33:$F$44,2,FALSE),R2032*$D2032,0)))</f>
        <v>0</v>
      </c>
      <c r="AE2032" s="13">
        <f>IF($D2032="",0,IF($E2032="",0,IF(VLOOKUP($E2032,paramètres!$E$33:$F$44,2,FALSE)&lt;=VLOOKUP($AE$18,paramètres!$E$33:$F$44,2,FALSE),S2032*$D2032,0)))</f>
        <v>0</v>
      </c>
      <c r="AF2032" s="13">
        <f>IF($D2032="",0,IF($E2032="",0,IF(VLOOKUP($E2032,paramètres!$E$33:$F$44,2,FALSE)&lt;=VLOOKUP($AF$18,paramètres!$E$33:$F$44,2,FALSE),T2032*$D2032,0)))</f>
        <v>0</v>
      </c>
      <c r="AG2032" s="13">
        <f>IF($D2032="",0,IF($E2032="",0,IF(VLOOKUP($E2032,paramètres!$E$33:$F$44,2,FALSE)&lt;=VLOOKUP($AG$18,paramètres!$E$33:$F$44,2,FALSE),U2032*$D2032,0)))</f>
        <v>0</v>
      </c>
      <c r="AH2032" s="13">
        <f>IF($D2032="",0,IF($E2032="",0,IF(VLOOKUP($E2032,paramètres!$E$33:$F$44,2,FALSE)&lt;=VLOOKUP($AH$18,paramètres!$E$33:$F$44,2,FALSE),V2032*$D2032,0)))</f>
        <v>0</v>
      </c>
      <c r="AI2032" s="13">
        <f>IF($D2032="",0,IF($E2032="",0,IF(VLOOKUP($E2032,paramètres!$E$33:$F$44,2,FALSE)&lt;=VLOOKUP($AI$18,paramètres!$E$33:$F$44,2,FALSE),W2032*$D2032,0)))</f>
        <v>0</v>
      </c>
      <c r="AJ2032" s="13">
        <f>IF($D2032="",0,IF($E2032="",0,IF(VLOOKUP($E2032,paramètres!$E$33:$F$44,2,FALSE)&lt;=VLOOKUP($AJ$18,paramètres!$E$33:$F$44,2,FALSE),X2032*$D2032,0)))</f>
        <v>0</v>
      </c>
      <c r="AK2032" s="13">
        <f>IF($D2032="",0,IF($E2032="",0,IF(VLOOKUP($E2032,paramètres!$E$33:$F$44,2,FALSE)&lt;=VLOOKUP($AK$18,paramètres!$E$33:$F$44,2,FALSE),Y2032*$D2032,0)))</f>
        <v>0</v>
      </c>
      <c r="AL2032" s="13">
        <f>IF($D2032="",0,IF($E2032="",0,IF(VLOOKUP($E2032,paramètres!$E$33:$F$44,2,FALSE)&lt;=VLOOKUP($AL$18,paramètres!$E$33:$F$44,2,FALSE),Z2032*$D2032,0)))</f>
        <v>0</v>
      </c>
      <c r="AM2032" s="13">
        <f>IF($D2032="",0,IF($E2032="",0,IF(VLOOKUP($E2032,paramètres!$E$33:$F$44,2,FALSE)&lt;=VLOOKUP($AM$18,paramètres!$E$33:$F$44,2,FALSE),AA2032*$D2032,0)))</f>
        <v>0</v>
      </c>
      <c r="AN2032" s="154">
        <f>IF($D2032="",0,IF($E2032="",0,IF(VLOOKUP($E2032,paramètres!$E$33:$F$44,2,FALSE)&lt;=VLOOKUP($AN$18,paramètres!$E$33:$F$44,2,FALSE),AB2032*$D2032,0)))</f>
        <v>0</v>
      </c>
      <c r="AO2032" s="149" t="str">
        <f>IF(paramètres!$B$28=1,((SUM(Q2032:Z2032)/1.02)+SUM(AA2032:AB2032))*0.0303/9*COUNT(Q2032:Y2032),IF(paramètres!$B$28=2,(SUM(Q2032:AB2032))*0.0303/9*COUNT(Q2032:Y2032),"Missing Delta option"))</f>
        <v>Missing Delta option</v>
      </c>
      <c r="AP2032" s="13" t="str">
        <f>IF(paramètres!$B$28=1,(((SUM(Q2032:Z2032)/1.02)+SUM(AA2032:AB2032))+((SUM(AC2032:AL2032)/1.02)+SUM(AM2032:AO2032)))*cotpatr,IF(paramètres!$B$28=2,(SUM(Q2032:AO2032)*cotpatr),"Missing Delta Option"))</f>
        <v>Missing Delta Option</v>
      </c>
      <c r="AQ2032" s="13" t="str" cm="1">
        <f t="array" ref="AQ2032">IF(paramètres!$B$28=1,(((SUM(Q2032:Z2032)/1.02)+SUM(AA2032:AB2032))+((SUM(AC2032:AN2032)/1.02)+SUM(AM2032:AN2032)))/12*pécule,IF(paramètres!$B$28=2,SUM(Q2032:AN2032)/12*pécule,"Missing Delta Option"))</f>
        <v>Missing Delta Option</v>
      </c>
      <c r="AR2032" s="132" t="e">
        <f>IF(paramètres!$B$28=1,(((SUM(Q2032:Z2032)/1.02)+SUM(AA2032:AB2032))+((SUM(AC2032:AN2032)/1.02)+SUM(AM2032:AN2032)))+AO2032+AP2032+AQ2032,SUM(Q2032:AN2032)+AO2032+AP2032+AQ2032)</f>
        <v>#VALUE!</v>
      </c>
    </row>
    <row r="2033" spans="1:44" x14ac:dyDescent="0.25">
      <c r="A2033" s="131"/>
      <c r="B2033" s="39"/>
      <c r="C2033" s="39"/>
      <c r="D2033" s="93"/>
      <c r="E2033" s="68"/>
      <c r="F2033" s="40"/>
      <c r="G2033" s="94"/>
      <c r="H2033" s="38"/>
      <c r="I2033" s="95"/>
      <c r="J2033" s="40"/>
      <c r="K2033" s="38"/>
      <c r="L2033" s="95"/>
      <c r="M2033" s="40"/>
      <c r="N2033" s="38"/>
      <c r="O2033" s="95"/>
      <c r="P2033" s="68"/>
      <c r="Q2033" s="226"/>
      <c r="R2033" s="227"/>
      <c r="S2033" s="227"/>
      <c r="T2033" s="227"/>
      <c r="U2033" s="227"/>
      <c r="V2033" s="227"/>
      <c r="W2033" s="227"/>
      <c r="X2033" s="227"/>
      <c r="Y2033" s="227"/>
      <c r="Z2033" s="227"/>
      <c r="AA2033" s="227"/>
      <c r="AB2033" s="228"/>
      <c r="AC2033" s="149">
        <f>IF($D2033="",0,IF($E2033="",0,IF(VLOOKUP($E2033,paramètres!$E$33:$F$44,2,FALSE)&lt;=VLOOKUP($AC$18,paramètres!$E$33:$F$44,2,FALSE),Q2033*$D2033,0)))</f>
        <v>0</v>
      </c>
      <c r="AD2033" s="13">
        <f>IF($D2033="",0,IF($E2033="",0,IF(VLOOKUP($E2033,paramètres!$E$33:$F$44,2,FALSE)&lt;=VLOOKUP($AD$18,paramètres!$E$33:$F$44,2,FALSE),R2033*$D2033,0)))</f>
        <v>0</v>
      </c>
      <c r="AE2033" s="13">
        <f>IF($D2033="",0,IF($E2033="",0,IF(VLOOKUP($E2033,paramètres!$E$33:$F$44,2,FALSE)&lt;=VLOOKUP($AE$18,paramètres!$E$33:$F$44,2,FALSE),S2033*$D2033,0)))</f>
        <v>0</v>
      </c>
      <c r="AF2033" s="13">
        <f>IF($D2033="",0,IF($E2033="",0,IF(VLOOKUP($E2033,paramètres!$E$33:$F$44,2,FALSE)&lt;=VLOOKUP($AF$18,paramètres!$E$33:$F$44,2,FALSE),T2033*$D2033,0)))</f>
        <v>0</v>
      </c>
      <c r="AG2033" s="13">
        <f>IF($D2033="",0,IF($E2033="",0,IF(VLOOKUP($E2033,paramètres!$E$33:$F$44,2,FALSE)&lt;=VLOOKUP($AG$18,paramètres!$E$33:$F$44,2,FALSE),U2033*$D2033,0)))</f>
        <v>0</v>
      </c>
      <c r="AH2033" s="13">
        <f>IF($D2033="",0,IF($E2033="",0,IF(VLOOKUP($E2033,paramètres!$E$33:$F$44,2,FALSE)&lt;=VLOOKUP($AH$18,paramètres!$E$33:$F$44,2,FALSE),V2033*$D2033,0)))</f>
        <v>0</v>
      </c>
      <c r="AI2033" s="13">
        <f>IF($D2033="",0,IF($E2033="",0,IF(VLOOKUP($E2033,paramètres!$E$33:$F$44,2,FALSE)&lt;=VLOOKUP($AI$18,paramètres!$E$33:$F$44,2,FALSE),W2033*$D2033,0)))</f>
        <v>0</v>
      </c>
      <c r="AJ2033" s="13">
        <f>IF($D2033="",0,IF($E2033="",0,IF(VLOOKUP($E2033,paramètres!$E$33:$F$44,2,FALSE)&lt;=VLOOKUP($AJ$18,paramètres!$E$33:$F$44,2,FALSE),X2033*$D2033,0)))</f>
        <v>0</v>
      </c>
      <c r="AK2033" s="13">
        <f>IF($D2033="",0,IF($E2033="",0,IF(VLOOKUP($E2033,paramètres!$E$33:$F$44,2,FALSE)&lt;=VLOOKUP($AK$18,paramètres!$E$33:$F$44,2,FALSE),Y2033*$D2033,0)))</f>
        <v>0</v>
      </c>
      <c r="AL2033" s="13">
        <f>IF($D2033="",0,IF($E2033="",0,IF(VLOOKUP($E2033,paramètres!$E$33:$F$44,2,FALSE)&lt;=VLOOKUP($AL$18,paramètres!$E$33:$F$44,2,FALSE),Z2033*$D2033,0)))</f>
        <v>0</v>
      </c>
      <c r="AM2033" s="13">
        <f>IF($D2033="",0,IF($E2033="",0,IF(VLOOKUP($E2033,paramètres!$E$33:$F$44,2,FALSE)&lt;=VLOOKUP($AM$18,paramètres!$E$33:$F$44,2,FALSE),AA2033*$D2033,0)))</f>
        <v>0</v>
      </c>
      <c r="AN2033" s="154">
        <f>IF($D2033="",0,IF($E2033="",0,IF(VLOOKUP($E2033,paramètres!$E$33:$F$44,2,FALSE)&lt;=VLOOKUP($AN$18,paramètres!$E$33:$F$44,2,FALSE),AB2033*$D2033,0)))</f>
        <v>0</v>
      </c>
      <c r="AO2033" s="149" t="str">
        <f>IF(paramètres!$B$28=1,((SUM(Q2033:Z2033)/1.02)+SUM(AA2033:AB2033))*0.0303/9*COUNT(Q2033:Y2033),IF(paramètres!$B$28=2,(SUM(Q2033:AB2033))*0.0303/9*COUNT(Q2033:Y2033),"Missing Delta option"))</f>
        <v>Missing Delta option</v>
      </c>
      <c r="AP2033" s="13" t="str">
        <f>IF(paramètres!$B$28=1,(((SUM(Q2033:Z2033)/1.02)+SUM(AA2033:AB2033))+((SUM(AC2033:AL2033)/1.02)+SUM(AM2033:AO2033)))*cotpatr,IF(paramètres!$B$28=2,(SUM(Q2033:AO2033)*cotpatr),"Missing Delta Option"))</f>
        <v>Missing Delta Option</v>
      </c>
      <c r="AQ2033" s="13" t="str" cm="1">
        <f t="array" ref="AQ2033">IF(paramètres!$B$28=1,(((SUM(Q2033:Z2033)/1.02)+SUM(AA2033:AB2033))+((SUM(AC2033:AN2033)/1.02)+SUM(AM2033:AN2033)))/12*pécule,IF(paramètres!$B$28=2,SUM(Q2033:AN2033)/12*pécule,"Missing Delta Option"))</f>
        <v>Missing Delta Option</v>
      </c>
      <c r="AR2033" s="132" t="e">
        <f>IF(paramètres!$B$28=1,(((SUM(Q2033:Z2033)/1.02)+SUM(AA2033:AB2033))+((SUM(AC2033:AN2033)/1.02)+SUM(AM2033:AN2033)))+AO2033+AP2033+AQ2033,SUM(Q2033:AN2033)+AO2033+AP2033+AQ2033)</f>
        <v>#VALUE!</v>
      </c>
    </row>
    <row r="2034" spans="1:44" x14ac:dyDescent="0.25">
      <c r="A2034" s="131"/>
      <c r="B2034" s="39"/>
      <c r="C2034" s="39"/>
      <c r="D2034" s="93"/>
      <c r="E2034" s="68"/>
      <c r="F2034" s="40"/>
      <c r="G2034" s="94"/>
      <c r="H2034" s="38"/>
      <c r="I2034" s="95"/>
      <c r="J2034" s="40"/>
      <c r="K2034" s="38"/>
      <c r="L2034" s="95"/>
      <c r="M2034" s="40"/>
      <c r="N2034" s="38"/>
      <c r="O2034" s="95"/>
      <c r="P2034" s="68"/>
      <c r="Q2034" s="226"/>
      <c r="R2034" s="227"/>
      <c r="S2034" s="227"/>
      <c r="T2034" s="227"/>
      <c r="U2034" s="227"/>
      <c r="V2034" s="227"/>
      <c r="W2034" s="227"/>
      <c r="X2034" s="227"/>
      <c r="Y2034" s="227"/>
      <c r="Z2034" s="227"/>
      <c r="AA2034" s="227"/>
      <c r="AB2034" s="228"/>
      <c r="AC2034" s="149">
        <f>IF($D2034="",0,IF($E2034="",0,IF(VLOOKUP($E2034,paramètres!$E$33:$F$44,2,FALSE)&lt;=VLOOKUP($AC$18,paramètres!$E$33:$F$44,2,FALSE),Q2034*$D2034,0)))</f>
        <v>0</v>
      </c>
      <c r="AD2034" s="13">
        <f>IF($D2034="",0,IF($E2034="",0,IF(VLOOKUP($E2034,paramètres!$E$33:$F$44,2,FALSE)&lt;=VLOOKUP($AD$18,paramètres!$E$33:$F$44,2,FALSE),R2034*$D2034,0)))</f>
        <v>0</v>
      </c>
      <c r="AE2034" s="13">
        <f>IF($D2034="",0,IF($E2034="",0,IF(VLOOKUP($E2034,paramètres!$E$33:$F$44,2,FALSE)&lt;=VLOOKUP($AE$18,paramètres!$E$33:$F$44,2,FALSE),S2034*$D2034,0)))</f>
        <v>0</v>
      </c>
      <c r="AF2034" s="13">
        <f>IF($D2034="",0,IF($E2034="",0,IF(VLOOKUP($E2034,paramètres!$E$33:$F$44,2,FALSE)&lt;=VLOOKUP($AF$18,paramètres!$E$33:$F$44,2,FALSE),T2034*$D2034,0)))</f>
        <v>0</v>
      </c>
      <c r="AG2034" s="13">
        <f>IF($D2034="",0,IF($E2034="",0,IF(VLOOKUP($E2034,paramètres!$E$33:$F$44,2,FALSE)&lt;=VLOOKUP($AG$18,paramètres!$E$33:$F$44,2,FALSE),U2034*$D2034,0)))</f>
        <v>0</v>
      </c>
      <c r="AH2034" s="13">
        <f>IF($D2034="",0,IF($E2034="",0,IF(VLOOKUP($E2034,paramètres!$E$33:$F$44,2,FALSE)&lt;=VLOOKUP($AH$18,paramètres!$E$33:$F$44,2,FALSE),V2034*$D2034,0)))</f>
        <v>0</v>
      </c>
      <c r="AI2034" s="13">
        <f>IF($D2034="",0,IF($E2034="",0,IF(VLOOKUP($E2034,paramètres!$E$33:$F$44,2,FALSE)&lt;=VLOOKUP($AI$18,paramètres!$E$33:$F$44,2,FALSE),W2034*$D2034,0)))</f>
        <v>0</v>
      </c>
      <c r="AJ2034" s="13">
        <f>IF($D2034="",0,IF($E2034="",0,IF(VLOOKUP($E2034,paramètres!$E$33:$F$44,2,FALSE)&lt;=VLOOKUP($AJ$18,paramètres!$E$33:$F$44,2,FALSE),X2034*$D2034,0)))</f>
        <v>0</v>
      </c>
      <c r="AK2034" s="13">
        <f>IF($D2034="",0,IF($E2034="",0,IF(VLOOKUP($E2034,paramètres!$E$33:$F$44,2,FALSE)&lt;=VLOOKUP($AK$18,paramètres!$E$33:$F$44,2,FALSE),Y2034*$D2034,0)))</f>
        <v>0</v>
      </c>
      <c r="AL2034" s="13">
        <f>IF($D2034="",0,IF($E2034="",0,IF(VLOOKUP($E2034,paramètres!$E$33:$F$44,2,FALSE)&lt;=VLOOKUP($AL$18,paramètres!$E$33:$F$44,2,FALSE),Z2034*$D2034,0)))</f>
        <v>0</v>
      </c>
      <c r="AM2034" s="13">
        <f>IF($D2034="",0,IF($E2034="",0,IF(VLOOKUP($E2034,paramètres!$E$33:$F$44,2,FALSE)&lt;=VLOOKUP($AM$18,paramètres!$E$33:$F$44,2,FALSE),AA2034*$D2034,0)))</f>
        <v>0</v>
      </c>
      <c r="AN2034" s="154">
        <f>IF($D2034="",0,IF($E2034="",0,IF(VLOOKUP($E2034,paramètres!$E$33:$F$44,2,FALSE)&lt;=VLOOKUP($AN$18,paramètres!$E$33:$F$44,2,FALSE),AB2034*$D2034,0)))</f>
        <v>0</v>
      </c>
      <c r="AO2034" s="149" t="str">
        <f>IF(paramètres!$B$28=1,((SUM(Q2034:Z2034)/1.02)+SUM(AA2034:AB2034))*0.0303/9*COUNT(Q2034:Y2034),IF(paramètres!$B$28=2,(SUM(Q2034:AB2034))*0.0303/9*COUNT(Q2034:Y2034),"Missing Delta option"))</f>
        <v>Missing Delta option</v>
      </c>
      <c r="AP2034" s="13" t="str">
        <f>IF(paramètres!$B$28=1,(((SUM(Q2034:Z2034)/1.02)+SUM(AA2034:AB2034))+((SUM(AC2034:AL2034)/1.02)+SUM(AM2034:AO2034)))*cotpatr,IF(paramètres!$B$28=2,(SUM(Q2034:AO2034)*cotpatr),"Missing Delta Option"))</f>
        <v>Missing Delta Option</v>
      </c>
      <c r="AQ2034" s="13" t="str" cm="1">
        <f t="array" ref="AQ2034">IF(paramètres!$B$28=1,(((SUM(Q2034:Z2034)/1.02)+SUM(AA2034:AB2034))+((SUM(AC2034:AN2034)/1.02)+SUM(AM2034:AN2034)))/12*pécule,IF(paramètres!$B$28=2,SUM(Q2034:AN2034)/12*pécule,"Missing Delta Option"))</f>
        <v>Missing Delta Option</v>
      </c>
      <c r="AR2034" s="132" t="e">
        <f>IF(paramètres!$B$28=1,(((SUM(Q2034:Z2034)/1.02)+SUM(AA2034:AB2034))+((SUM(AC2034:AN2034)/1.02)+SUM(AM2034:AN2034)))+AO2034+AP2034+AQ2034,SUM(Q2034:AN2034)+AO2034+AP2034+AQ2034)</f>
        <v>#VALUE!</v>
      </c>
    </row>
    <row r="2035" spans="1:44" x14ac:dyDescent="0.25">
      <c r="A2035" s="131"/>
      <c r="B2035" s="39"/>
      <c r="C2035" s="39"/>
      <c r="D2035" s="93"/>
      <c r="E2035" s="68"/>
      <c r="F2035" s="40"/>
      <c r="G2035" s="94"/>
      <c r="H2035" s="38"/>
      <c r="I2035" s="95"/>
      <c r="J2035" s="40"/>
      <c r="K2035" s="38"/>
      <c r="L2035" s="95"/>
      <c r="M2035" s="40"/>
      <c r="N2035" s="38"/>
      <c r="O2035" s="95"/>
      <c r="P2035" s="68"/>
      <c r="Q2035" s="226"/>
      <c r="R2035" s="227"/>
      <c r="S2035" s="227"/>
      <c r="T2035" s="227"/>
      <c r="U2035" s="227"/>
      <c r="V2035" s="227"/>
      <c r="W2035" s="227"/>
      <c r="X2035" s="227"/>
      <c r="Y2035" s="227"/>
      <c r="Z2035" s="227"/>
      <c r="AA2035" s="227"/>
      <c r="AB2035" s="228"/>
      <c r="AC2035" s="149">
        <f>IF($D2035="",0,IF($E2035="",0,IF(VLOOKUP($E2035,paramètres!$E$33:$F$44,2,FALSE)&lt;=VLOOKUP($AC$18,paramètres!$E$33:$F$44,2,FALSE),Q2035*$D2035,0)))</f>
        <v>0</v>
      </c>
      <c r="AD2035" s="13">
        <f>IF($D2035="",0,IF($E2035="",0,IF(VLOOKUP($E2035,paramètres!$E$33:$F$44,2,FALSE)&lt;=VLOOKUP($AD$18,paramètres!$E$33:$F$44,2,FALSE),R2035*$D2035,0)))</f>
        <v>0</v>
      </c>
      <c r="AE2035" s="13">
        <f>IF($D2035="",0,IF($E2035="",0,IF(VLOOKUP($E2035,paramètres!$E$33:$F$44,2,FALSE)&lt;=VLOOKUP($AE$18,paramètres!$E$33:$F$44,2,FALSE),S2035*$D2035,0)))</f>
        <v>0</v>
      </c>
      <c r="AF2035" s="13">
        <f>IF($D2035="",0,IF($E2035="",0,IF(VLOOKUP($E2035,paramètres!$E$33:$F$44,2,FALSE)&lt;=VLOOKUP($AF$18,paramètres!$E$33:$F$44,2,FALSE),T2035*$D2035,0)))</f>
        <v>0</v>
      </c>
      <c r="AG2035" s="13">
        <f>IF($D2035="",0,IF($E2035="",0,IF(VLOOKUP($E2035,paramètres!$E$33:$F$44,2,FALSE)&lt;=VLOOKUP($AG$18,paramètres!$E$33:$F$44,2,FALSE),U2035*$D2035,0)))</f>
        <v>0</v>
      </c>
      <c r="AH2035" s="13">
        <f>IF($D2035="",0,IF($E2035="",0,IF(VLOOKUP($E2035,paramètres!$E$33:$F$44,2,FALSE)&lt;=VLOOKUP($AH$18,paramètres!$E$33:$F$44,2,FALSE),V2035*$D2035,0)))</f>
        <v>0</v>
      </c>
      <c r="AI2035" s="13">
        <f>IF($D2035="",0,IF($E2035="",0,IF(VLOOKUP($E2035,paramètres!$E$33:$F$44,2,FALSE)&lt;=VLOOKUP($AI$18,paramètres!$E$33:$F$44,2,FALSE),W2035*$D2035,0)))</f>
        <v>0</v>
      </c>
      <c r="AJ2035" s="13">
        <f>IF($D2035="",0,IF($E2035="",0,IF(VLOOKUP($E2035,paramètres!$E$33:$F$44,2,FALSE)&lt;=VLOOKUP($AJ$18,paramètres!$E$33:$F$44,2,FALSE),X2035*$D2035,0)))</f>
        <v>0</v>
      </c>
      <c r="AK2035" s="13">
        <f>IF($D2035="",0,IF($E2035="",0,IF(VLOOKUP($E2035,paramètres!$E$33:$F$44,2,FALSE)&lt;=VLOOKUP($AK$18,paramètres!$E$33:$F$44,2,FALSE),Y2035*$D2035,0)))</f>
        <v>0</v>
      </c>
      <c r="AL2035" s="13">
        <f>IF($D2035="",0,IF($E2035="",0,IF(VLOOKUP($E2035,paramètres!$E$33:$F$44,2,FALSE)&lt;=VLOOKUP($AL$18,paramètres!$E$33:$F$44,2,FALSE),Z2035*$D2035,0)))</f>
        <v>0</v>
      </c>
      <c r="AM2035" s="13">
        <f>IF($D2035="",0,IF($E2035="",0,IF(VLOOKUP($E2035,paramètres!$E$33:$F$44,2,FALSE)&lt;=VLOOKUP($AM$18,paramètres!$E$33:$F$44,2,FALSE),AA2035*$D2035,0)))</f>
        <v>0</v>
      </c>
      <c r="AN2035" s="154">
        <f>IF($D2035="",0,IF($E2035="",0,IF(VLOOKUP($E2035,paramètres!$E$33:$F$44,2,FALSE)&lt;=VLOOKUP($AN$18,paramètres!$E$33:$F$44,2,FALSE),AB2035*$D2035,0)))</f>
        <v>0</v>
      </c>
      <c r="AO2035" s="149" t="str">
        <f>IF(paramètres!$B$28=1,((SUM(Q2035:Z2035)/1.02)+SUM(AA2035:AB2035))*0.0303/9*COUNT(Q2035:Y2035),IF(paramètres!$B$28=2,(SUM(Q2035:AB2035))*0.0303/9*COUNT(Q2035:Y2035),"Missing Delta option"))</f>
        <v>Missing Delta option</v>
      </c>
      <c r="AP2035" s="13" t="str">
        <f>IF(paramètres!$B$28=1,(((SUM(Q2035:Z2035)/1.02)+SUM(AA2035:AB2035))+((SUM(AC2035:AL2035)/1.02)+SUM(AM2035:AO2035)))*cotpatr,IF(paramètres!$B$28=2,(SUM(Q2035:AO2035)*cotpatr),"Missing Delta Option"))</f>
        <v>Missing Delta Option</v>
      </c>
      <c r="AQ2035" s="13" t="str" cm="1">
        <f t="array" ref="AQ2035">IF(paramètres!$B$28=1,(((SUM(Q2035:Z2035)/1.02)+SUM(AA2035:AB2035))+((SUM(AC2035:AN2035)/1.02)+SUM(AM2035:AN2035)))/12*pécule,IF(paramètres!$B$28=2,SUM(Q2035:AN2035)/12*pécule,"Missing Delta Option"))</f>
        <v>Missing Delta Option</v>
      </c>
      <c r="AR2035" s="132" t="e">
        <f>IF(paramètres!$B$28=1,(((SUM(Q2035:Z2035)/1.02)+SUM(AA2035:AB2035))+((SUM(AC2035:AN2035)/1.02)+SUM(AM2035:AN2035)))+AO2035+AP2035+AQ2035,SUM(Q2035:AN2035)+AO2035+AP2035+AQ2035)</f>
        <v>#VALUE!</v>
      </c>
    </row>
    <row r="2036" spans="1:44" x14ac:dyDescent="0.25">
      <c r="A2036" s="131"/>
      <c r="B2036" s="39"/>
      <c r="C2036" s="39"/>
      <c r="D2036" s="93"/>
      <c r="E2036" s="68"/>
      <c r="F2036" s="40"/>
      <c r="G2036" s="94"/>
      <c r="H2036" s="38"/>
      <c r="I2036" s="95"/>
      <c r="J2036" s="40"/>
      <c r="K2036" s="38"/>
      <c r="L2036" s="95"/>
      <c r="M2036" s="40"/>
      <c r="N2036" s="38"/>
      <c r="O2036" s="95"/>
      <c r="P2036" s="68"/>
      <c r="Q2036" s="226"/>
      <c r="R2036" s="227"/>
      <c r="S2036" s="227"/>
      <c r="T2036" s="227"/>
      <c r="U2036" s="227"/>
      <c r="V2036" s="227"/>
      <c r="W2036" s="227"/>
      <c r="X2036" s="227"/>
      <c r="Y2036" s="227"/>
      <c r="Z2036" s="227"/>
      <c r="AA2036" s="227"/>
      <c r="AB2036" s="228"/>
      <c r="AC2036" s="149">
        <f>IF($D2036="",0,IF($E2036="",0,IF(VLOOKUP($E2036,paramètres!$E$33:$F$44,2,FALSE)&lt;=VLOOKUP($AC$18,paramètres!$E$33:$F$44,2,FALSE),Q2036*$D2036,0)))</f>
        <v>0</v>
      </c>
      <c r="AD2036" s="13">
        <f>IF($D2036="",0,IF($E2036="",0,IF(VLOOKUP($E2036,paramètres!$E$33:$F$44,2,FALSE)&lt;=VLOOKUP($AD$18,paramètres!$E$33:$F$44,2,FALSE),R2036*$D2036,0)))</f>
        <v>0</v>
      </c>
      <c r="AE2036" s="13">
        <f>IF($D2036="",0,IF($E2036="",0,IF(VLOOKUP($E2036,paramètres!$E$33:$F$44,2,FALSE)&lt;=VLOOKUP($AE$18,paramètres!$E$33:$F$44,2,FALSE),S2036*$D2036,0)))</f>
        <v>0</v>
      </c>
      <c r="AF2036" s="13">
        <f>IF($D2036="",0,IF($E2036="",0,IF(VLOOKUP($E2036,paramètres!$E$33:$F$44,2,FALSE)&lt;=VLOOKUP($AF$18,paramètres!$E$33:$F$44,2,FALSE),T2036*$D2036,0)))</f>
        <v>0</v>
      </c>
      <c r="AG2036" s="13">
        <f>IF($D2036="",0,IF($E2036="",0,IF(VLOOKUP($E2036,paramètres!$E$33:$F$44,2,FALSE)&lt;=VLOOKUP($AG$18,paramètres!$E$33:$F$44,2,FALSE),U2036*$D2036,0)))</f>
        <v>0</v>
      </c>
      <c r="AH2036" s="13">
        <f>IF($D2036="",0,IF($E2036="",0,IF(VLOOKUP($E2036,paramètres!$E$33:$F$44,2,FALSE)&lt;=VLOOKUP($AH$18,paramètres!$E$33:$F$44,2,FALSE),V2036*$D2036,0)))</f>
        <v>0</v>
      </c>
      <c r="AI2036" s="13">
        <f>IF($D2036="",0,IF($E2036="",0,IF(VLOOKUP($E2036,paramètres!$E$33:$F$44,2,FALSE)&lt;=VLOOKUP($AI$18,paramètres!$E$33:$F$44,2,FALSE),W2036*$D2036,0)))</f>
        <v>0</v>
      </c>
      <c r="AJ2036" s="13">
        <f>IF($D2036="",0,IF($E2036="",0,IF(VLOOKUP($E2036,paramètres!$E$33:$F$44,2,FALSE)&lt;=VLOOKUP($AJ$18,paramètres!$E$33:$F$44,2,FALSE),X2036*$D2036,0)))</f>
        <v>0</v>
      </c>
      <c r="AK2036" s="13">
        <f>IF($D2036="",0,IF($E2036="",0,IF(VLOOKUP($E2036,paramètres!$E$33:$F$44,2,FALSE)&lt;=VLOOKUP($AK$18,paramètres!$E$33:$F$44,2,FALSE),Y2036*$D2036,0)))</f>
        <v>0</v>
      </c>
      <c r="AL2036" s="13">
        <f>IF($D2036="",0,IF($E2036="",0,IF(VLOOKUP($E2036,paramètres!$E$33:$F$44,2,FALSE)&lt;=VLOOKUP($AL$18,paramètres!$E$33:$F$44,2,FALSE),Z2036*$D2036,0)))</f>
        <v>0</v>
      </c>
      <c r="AM2036" s="13">
        <f>IF($D2036="",0,IF($E2036="",0,IF(VLOOKUP($E2036,paramètres!$E$33:$F$44,2,FALSE)&lt;=VLOOKUP($AM$18,paramètres!$E$33:$F$44,2,FALSE),AA2036*$D2036,0)))</f>
        <v>0</v>
      </c>
      <c r="AN2036" s="154">
        <f>IF($D2036="",0,IF($E2036="",0,IF(VLOOKUP($E2036,paramètres!$E$33:$F$44,2,FALSE)&lt;=VLOOKUP($AN$18,paramètres!$E$33:$F$44,2,FALSE),AB2036*$D2036,0)))</f>
        <v>0</v>
      </c>
      <c r="AO2036" s="149" t="str">
        <f>IF(paramètres!$B$28=1,((SUM(Q2036:Z2036)/1.02)+SUM(AA2036:AB2036))*0.0303/9*COUNT(Q2036:Y2036),IF(paramètres!$B$28=2,(SUM(Q2036:AB2036))*0.0303/9*COUNT(Q2036:Y2036),"Missing Delta option"))</f>
        <v>Missing Delta option</v>
      </c>
      <c r="AP2036" s="13" t="str">
        <f>IF(paramètres!$B$28=1,(((SUM(Q2036:Z2036)/1.02)+SUM(AA2036:AB2036))+((SUM(AC2036:AL2036)/1.02)+SUM(AM2036:AO2036)))*cotpatr,IF(paramètres!$B$28=2,(SUM(Q2036:AO2036)*cotpatr),"Missing Delta Option"))</f>
        <v>Missing Delta Option</v>
      </c>
      <c r="AQ2036" s="13" t="str" cm="1">
        <f t="array" ref="AQ2036">IF(paramètres!$B$28=1,(((SUM(Q2036:Z2036)/1.02)+SUM(AA2036:AB2036))+((SUM(AC2036:AN2036)/1.02)+SUM(AM2036:AN2036)))/12*pécule,IF(paramètres!$B$28=2,SUM(Q2036:AN2036)/12*pécule,"Missing Delta Option"))</f>
        <v>Missing Delta Option</v>
      </c>
      <c r="AR2036" s="132" t="e">
        <f>IF(paramètres!$B$28=1,(((SUM(Q2036:Z2036)/1.02)+SUM(AA2036:AB2036))+((SUM(AC2036:AN2036)/1.02)+SUM(AM2036:AN2036)))+AO2036+AP2036+AQ2036,SUM(Q2036:AN2036)+AO2036+AP2036+AQ2036)</f>
        <v>#VALUE!</v>
      </c>
    </row>
    <row r="2037" spans="1:44" x14ac:dyDescent="0.25">
      <c r="A2037" s="131"/>
      <c r="B2037" s="39"/>
      <c r="C2037" s="39"/>
      <c r="D2037" s="93"/>
      <c r="E2037" s="68"/>
      <c r="F2037" s="40"/>
      <c r="G2037" s="94"/>
      <c r="H2037" s="38"/>
      <c r="I2037" s="95"/>
      <c r="J2037" s="40"/>
      <c r="K2037" s="38"/>
      <c r="L2037" s="95"/>
      <c r="M2037" s="40"/>
      <c r="N2037" s="38"/>
      <c r="O2037" s="95"/>
      <c r="P2037" s="68"/>
      <c r="Q2037" s="226"/>
      <c r="R2037" s="227"/>
      <c r="S2037" s="227"/>
      <c r="T2037" s="227"/>
      <c r="U2037" s="227"/>
      <c r="V2037" s="227"/>
      <c r="W2037" s="227"/>
      <c r="X2037" s="227"/>
      <c r="Y2037" s="227"/>
      <c r="Z2037" s="227"/>
      <c r="AA2037" s="227"/>
      <c r="AB2037" s="228"/>
      <c r="AC2037" s="149">
        <f>IF($D2037="",0,IF($E2037="",0,IF(VLOOKUP($E2037,paramètres!$E$33:$F$44,2,FALSE)&lt;=VLOOKUP($AC$18,paramètres!$E$33:$F$44,2,FALSE),Q2037*$D2037,0)))</f>
        <v>0</v>
      </c>
      <c r="AD2037" s="13">
        <f>IF($D2037="",0,IF($E2037="",0,IF(VLOOKUP($E2037,paramètres!$E$33:$F$44,2,FALSE)&lt;=VLOOKUP($AD$18,paramètres!$E$33:$F$44,2,FALSE),R2037*$D2037,0)))</f>
        <v>0</v>
      </c>
      <c r="AE2037" s="13">
        <f>IF($D2037="",0,IF($E2037="",0,IF(VLOOKUP($E2037,paramètres!$E$33:$F$44,2,FALSE)&lt;=VLOOKUP($AE$18,paramètres!$E$33:$F$44,2,FALSE),S2037*$D2037,0)))</f>
        <v>0</v>
      </c>
      <c r="AF2037" s="13">
        <f>IF($D2037="",0,IF($E2037="",0,IF(VLOOKUP($E2037,paramètres!$E$33:$F$44,2,FALSE)&lt;=VLOOKUP($AF$18,paramètres!$E$33:$F$44,2,FALSE),T2037*$D2037,0)))</f>
        <v>0</v>
      </c>
      <c r="AG2037" s="13">
        <f>IF($D2037="",0,IF($E2037="",0,IF(VLOOKUP($E2037,paramètres!$E$33:$F$44,2,FALSE)&lt;=VLOOKUP($AG$18,paramètres!$E$33:$F$44,2,FALSE),U2037*$D2037,0)))</f>
        <v>0</v>
      </c>
      <c r="AH2037" s="13">
        <f>IF($D2037="",0,IF($E2037="",0,IF(VLOOKUP($E2037,paramètres!$E$33:$F$44,2,FALSE)&lt;=VLOOKUP($AH$18,paramètres!$E$33:$F$44,2,FALSE),V2037*$D2037,0)))</f>
        <v>0</v>
      </c>
      <c r="AI2037" s="13">
        <f>IF($D2037="",0,IF($E2037="",0,IF(VLOOKUP($E2037,paramètres!$E$33:$F$44,2,FALSE)&lt;=VLOOKUP($AI$18,paramètres!$E$33:$F$44,2,FALSE),W2037*$D2037,0)))</f>
        <v>0</v>
      </c>
      <c r="AJ2037" s="13">
        <f>IF($D2037="",0,IF($E2037="",0,IF(VLOOKUP($E2037,paramètres!$E$33:$F$44,2,FALSE)&lt;=VLOOKUP($AJ$18,paramètres!$E$33:$F$44,2,FALSE),X2037*$D2037,0)))</f>
        <v>0</v>
      </c>
      <c r="AK2037" s="13">
        <f>IF($D2037="",0,IF($E2037="",0,IF(VLOOKUP($E2037,paramètres!$E$33:$F$44,2,FALSE)&lt;=VLOOKUP($AK$18,paramètres!$E$33:$F$44,2,FALSE),Y2037*$D2037,0)))</f>
        <v>0</v>
      </c>
      <c r="AL2037" s="13">
        <f>IF($D2037="",0,IF($E2037="",0,IF(VLOOKUP($E2037,paramètres!$E$33:$F$44,2,FALSE)&lt;=VLOOKUP($AL$18,paramètres!$E$33:$F$44,2,FALSE),Z2037*$D2037,0)))</f>
        <v>0</v>
      </c>
      <c r="AM2037" s="13">
        <f>IF($D2037="",0,IF($E2037="",0,IF(VLOOKUP($E2037,paramètres!$E$33:$F$44,2,FALSE)&lt;=VLOOKUP($AM$18,paramètres!$E$33:$F$44,2,FALSE),AA2037*$D2037,0)))</f>
        <v>0</v>
      </c>
      <c r="AN2037" s="154">
        <f>IF($D2037="",0,IF($E2037="",0,IF(VLOOKUP($E2037,paramètres!$E$33:$F$44,2,FALSE)&lt;=VLOOKUP($AN$18,paramètres!$E$33:$F$44,2,FALSE),AB2037*$D2037,0)))</f>
        <v>0</v>
      </c>
      <c r="AO2037" s="149" t="str">
        <f>IF(paramètres!$B$28=1,((SUM(Q2037:Z2037)/1.02)+SUM(AA2037:AB2037))*0.0303/9*COUNT(Q2037:Y2037),IF(paramètres!$B$28=2,(SUM(Q2037:AB2037))*0.0303/9*COUNT(Q2037:Y2037),"Missing Delta option"))</f>
        <v>Missing Delta option</v>
      </c>
      <c r="AP2037" s="13" t="str">
        <f>IF(paramètres!$B$28=1,(((SUM(Q2037:Z2037)/1.02)+SUM(AA2037:AB2037))+((SUM(AC2037:AL2037)/1.02)+SUM(AM2037:AO2037)))*cotpatr,IF(paramètres!$B$28=2,(SUM(Q2037:AO2037)*cotpatr),"Missing Delta Option"))</f>
        <v>Missing Delta Option</v>
      </c>
      <c r="AQ2037" s="13" t="str" cm="1">
        <f t="array" ref="AQ2037">IF(paramètres!$B$28=1,(((SUM(Q2037:Z2037)/1.02)+SUM(AA2037:AB2037))+((SUM(AC2037:AN2037)/1.02)+SUM(AM2037:AN2037)))/12*pécule,IF(paramètres!$B$28=2,SUM(Q2037:AN2037)/12*pécule,"Missing Delta Option"))</f>
        <v>Missing Delta Option</v>
      </c>
      <c r="AR2037" s="132" t="e">
        <f>IF(paramètres!$B$28=1,(((SUM(Q2037:Z2037)/1.02)+SUM(AA2037:AB2037))+((SUM(AC2037:AN2037)/1.02)+SUM(AM2037:AN2037)))+AO2037+AP2037+AQ2037,SUM(Q2037:AN2037)+AO2037+AP2037+AQ2037)</f>
        <v>#VALUE!</v>
      </c>
    </row>
    <row r="2038" spans="1:44" x14ac:dyDescent="0.25">
      <c r="A2038" s="131"/>
      <c r="B2038" s="39"/>
      <c r="C2038" s="39"/>
      <c r="D2038" s="93"/>
      <c r="E2038" s="68"/>
      <c r="F2038" s="40"/>
      <c r="G2038" s="94"/>
      <c r="H2038" s="38"/>
      <c r="I2038" s="95"/>
      <c r="J2038" s="40"/>
      <c r="K2038" s="38"/>
      <c r="L2038" s="95"/>
      <c r="M2038" s="40"/>
      <c r="N2038" s="38"/>
      <c r="O2038" s="95"/>
      <c r="P2038" s="68"/>
      <c r="Q2038" s="226"/>
      <c r="R2038" s="227"/>
      <c r="S2038" s="227"/>
      <c r="T2038" s="227"/>
      <c r="U2038" s="227"/>
      <c r="V2038" s="227"/>
      <c r="W2038" s="227"/>
      <c r="X2038" s="227"/>
      <c r="Y2038" s="227"/>
      <c r="Z2038" s="227"/>
      <c r="AA2038" s="227"/>
      <c r="AB2038" s="228"/>
      <c r="AC2038" s="149">
        <f>IF($D2038="",0,IF($E2038="",0,IF(VLOOKUP($E2038,paramètres!$E$33:$F$44,2,FALSE)&lt;=VLOOKUP($AC$18,paramètres!$E$33:$F$44,2,FALSE),Q2038*$D2038,0)))</f>
        <v>0</v>
      </c>
      <c r="AD2038" s="13">
        <f>IF($D2038="",0,IF($E2038="",0,IF(VLOOKUP($E2038,paramètres!$E$33:$F$44,2,FALSE)&lt;=VLOOKUP($AD$18,paramètres!$E$33:$F$44,2,FALSE),R2038*$D2038,0)))</f>
        <v>0</v>
      </c>
      <c r="AE2038" s="13">
        <f>IF($D2038="",0,IF($E2038="",0,IF(VLOOKUP($E2038,paramètres!$E$33:$F$44,2,FALSE)&lt;=VLOOKUP($AE$18,paramètres!$E$33:$F$44,2,FALSE),S2038*$D2038,0)))</f>
        <v>0</v>
      </c>
      <c r="AF2038" s="13">
        <f>IF($D2038="",0,IF($E2038="",0,IF(VLOOKUP($E2038,paramètres!$E$33:$F$44,2,FALSE)&lt;=VLOOKUP($AF$18,paramètres!$E$33:$F$44,2,FALSE),T2038*$D2038,0)))</f>
        <v>0</v>
      </c>
      <c r="AG2038" s="13">
        <f>IF($D2038="",0,IF($E2038="",0,IF(VLOOKUP($E2038,paramètres!$E$33:$F$44,2,FALSE)&lt;=VLOOKUP($AG$18,paramètres!$E$33:$F$44,2,FALSE),U2038*$D2038,0)))</f>
        <v>0</v>
      </c>
      <c r="AH2038" s="13">
        <f>IF($D2038="",0,IF($E2038="",0,IF(VLOOKUP($E2038,paramètres!$E$33:$F$44,2,FALSE)&lt;=VLOOKUP($AH$18,paramètres!$E$33:$F$44,2,FALSE),V2038*$D2038,0)))</f>
        <v>0</v>
      </c>
      <c r="AI2038" s="13">
        <f>IF($D2038="",0,IF($E2038="",0,IF(VLOOKUP($E2038,paramètres!$E$33:$F$44,2,FALSE)&lt;=VLOOKUP($AI$18,paramètres!$E$33:$F$44,2,FALSE),W2038*$D2038,0)))</f>
        <v>0</v>
      </c>
      <c r="AJ2038" s="13">
        <f>IF($D2038="",0,IF($E2038="",0,IF(VLOOKUP($E2038,paramètres!$E$33:$F$44,2,FALSE)&lt;=VLOOKUP($AJ$18,paramètres!$E$33:$F$44,2,FALSE),X2038*$D2038,0)))</f>
        <v>0</v>
      </c>
      <c r="AK2038" s="13">
        <f>IF($D2038="",0,IF($E2038="",0,IF(VLOOKUP($E2038,paramètres!$E$33:$F$44,2,FALSE)&lt;=VLOOKUP($AK$18,paramètres!$E$33:$F$44,2,FALSE),Y2038*$D2038,0)))</f>
        <v>0</v>
      </c>
      <c r="AL2038" s="13">
        <f>IF($D2038="",0,IF($E2038="",0,IF(VLOOKUP($E2038,paramètres!$E$33:$F$44,2,FALSE)&lt;=VLOOKUP($AL$18,paramètres!$E$33:$F$44,2,FALSE),Z2038*$D2038,0)))</f>
        <v>0</v>
      </c>
      <c r="AM2038" s="13">
        <f>IF($D2038="",0,IF($E2038="",0,IF(VLOOKUP($E2038,paramètres!$E$33:$F$44,2,FALSE)&lt;=VLOOKUP($AM$18,paramètres!$E$33:$F$44,2,FALSE),AA2038*$D2038,0)))</f>
        <v>0</v>
      </c>
      <c r="AN2038" s="154">
        <f>IF($D2038="",0,IF($E2038="",0,IF(VLOOKUP($E2038,paramètres!$E$33:$F$44,2,FALSE)&lt;=VLOOKUP($AN$18,paramètres!$E$33:$F$44,2,FALSE),AB2038*$D2038,0)))</f>
        <v>0</v>
      </c>
      <c r="AO2038" s="149" t="str">
        <f>IF(paramètres!$B$28=1,((SUM(Q2038:Z2038)/1.02)+SUM(AA2038:AB2038))*0.0303/9*COUNT(Q2038:Y2038),IF(paramètres!$B$28=2,(SUM(Q2038:AB2038))*0.0303/9*COUNT(Q2038:Y2038),"Missing Delta option"))</f>
        <v>Missing Delta option</v>
      </c>
      <c r="AP2038" s="13" t="str">
        <f>IF(paramètres!$B$28=1,(((SUM(Q2038:Z2038)/1.02)+SUM(AA2038:AB2038))+((SUM(AC2038:AL2038)/1.02)+SUM(AM2038:AO2038)))*cotpatr,IF(paramètres!$B$28=2,(SUM(Q2038:AO2038)*cotpatr),"Missing Delta Option"))</f>
        <v>Missing Delta Option</v>
      </c>
      <c r="AQ2038" s="13" t="str" cm="1">
        <f t="array" ref="AQ2038">IF(paramètres!$B$28=1,(((SUM(Q2038:Z2038)/1.02)+SUM(AA2038:AB2038))+((SUM(AC2038:AN2038)/1.02)+SUM(AM2038:AN2038)))/12*pécule,IF(paramètres!$B$28=2,SUM(Q2038:AN2038)/12*pécule,"Missing Delta Option"))</f>
        <v>Missing Delta Option</v>
      </c>
      <c r="AR2038" s="132" t="e">
        <f>IF(paramètres!$B$28=1,(((SUM(Q2038:Z2038)/1.02)+SUM(AA2038:AB2038))+((SUM(AC2038:AN2038)/1.02)+SUM(AM2038:AN2038)))+AO2038+AP2038+AQ2038,SUM(Q2038:AN2038)+AO2038+AP2038+AQ2038)</f>
        <v>#VALUE!</v>
      </c>
    </row>
    <row r="2039" spans="1:44" x14ac:dyDescent="0.25">
      <c r="A2039" s="131"/>
      <c r="B2039" s="39"/>
      <c r="C2039" s="39"/>
      <c r="D2039" s="93"/>
      <c r="E2039" s="68"/>
      <c r="F2039" s="40"/>
      <c r="G2039" s="94"/>
      <c r="H2039" s="38"/>
      <c r="I2039" s="95"/>
      <c r="J2039" s="40"/>
      <c r="K2039" s="38"/>
      <c r="L2039" s="95"/>
      <c r="M2039" s="40"/>
      <c r="N2039" s="38"/>
      <c r="O2039" s="95"/>
      <c r="P2039" s="68"/>
      <c r="Q2039" s="226"/>
      <c r="R2039" s="227"/>
      <c r="S2039" s="227"/>
      <c r="T2039" s="227"/>
      <c r="U2039" s="227"/>
      <c r="V2039" s="227"/>
      <c r="W2039" s="227"/>
      <c r="X2039" s="227"/>
      <c r="Y2039" s="227"/>
      <c r="Z2039" s="227"/>
      <c r="AA2039" s="227"/>
      <c r="AB2039" s="228"/>
      <c r="AC2039" s="149">
        <f>IF($D2039="",0,IF($E2039="",0,IF(VLOOKUP($E2039,paramètres!$E$33:$F$44,2,FALSE)&lt;=VLOOKUP($AC$18,paramètres!$E$33:$F$44,2,FALSE),Q2039*$D2039,0)))</f>
        <v>0</v>
      </c>
      <c r="AD2039" s="13">
        <f>IF($D2039="",0,IF($E2039="",0,IF(VLOOKUP($E2039,paramètres!$E$33:$F$44,2,FALSE)&lt;=VLOOKUP($AD$18,paramètres!$E$33:$F$44,2,FALSE),R2039*$D2039,0)))</f>
        <v>0</v>
      </c>
      <c r="AE2039" s="13">
        <f>IF($D2039="",0,IF($E2039="",0,IF(VLOOKUP($E2039,paramètres!$E$33:$F$44,2,FALSE)&lt;=VLOOKUP($AE$18,paramètres!$E$33:$F$44,2,FALSE),S2039*$D2039,0)))</f>
        <v>0</v>
      </c>
      <c r="AF2039" s="13">
        <f>IF($D2039="",0,IF($E2039="",0,IF(VLOOKUP($E2039,paramètres!$E$33:$F$44,2,FALSE)&lt;=VLOOKUP($AF$18,paramètres!$E$33:$F$44,2,FALSE),T2039*$D2039,0)))</f>
        <v>0</v>
      </c>
      <c r="AG2039" s="13">
        <f>IF($D2039="",0,IF($E2039="",0,IF(VLOOKUP($E2039,paramètres!$E$33:$F$44,2,FALSE)&lt;=VLOOKUP($AG$18,paramètres!$E$33:$F$44,2,FALSE),U2039*$D2039,0)))</f>
        <v>0</v>
      </c>
      <c r="AH2039" s="13">
        <f>IF($D2039="",0,IF($E2039="",0,IF(VLOOKUP($E2039,paramètres!$E$33:$F$44,2,FALSE)&lt;=VLOOKUP($AH$18,paramètres!$E$33:$F$44,2,FALSE),V2039*$D2039,0)))</f>
        <v>0</v>
      </c>
      <c r="AI2039" s="13">
        <f>IF($D2039="",0,IF($E2039="",0,IF(VLOOKUP($E2039,paramètres!$E$33:$F$44,2,FALSE)&lt;=VLOOKUP($AI$18,paramètres!$E$33:$F$44,2,FALSE),W2039*$D2039,0)))</f>
        <v>0</v>
      </c>
      <c r="AJ2039" s="13">
        <f>IF($D2039="",0,IF($E2039="",0,IF(VLOOKUP($E2039,paramètres!$E$33:$F$44,2,FALSE)&lt;=VLOOKUP($AJ$18,paramètres!$E$33:$F$44,2,FALSE),X2039*$D2039,0)))</f>
        <v>0</v>
      </c>
      <c r="AK2039" s="13">
        <f>IF($D2039="",0,IF($E2039="",0,IF(VLOOKUP($E2039,paramètres!$E$33:$F$44,2,FALSE)&lt;=VLOOKUP($AK$18,paramètres!$E$33:$F$44,2,FALSE),Y2039*$D2039,0)))</f>
        <v>0</v>
      </c>
      <c r="AL2039" s="13">
        <f>IF($D2039="",0,IF($E2039="",0,IF(VLOOKUP($E2039,paramètres!$E$33:$F$44,2,FALSE)&lt;=VLOOKUP($AL$18,paramètres!$E$33:$F$44,2,FALSE),Z2039*$D2039,0)))</f>
        <v>0</v>
      </c>
      <c r="AM2039" s="13">
        <f>IF($D2039="",0,IF($E2039="",0,IF(VLOOKUP($E2039,paramètres!$E$33:$F$44,2,FALSE)&lt;=VLOOKUP($AM$18,paramètres!$E$33:$F$44,2,FALSE),AA2039*$D2039,0)))</f>
        <v>0</v>
      </c>
      <c r="AN2039" s="154">
        <f>IF($D2039="",0,IF($E2039="",0,IF(VLOOKUP($E2039,paramètres!$E$33:$F$44,2,FALSE)&lt;=VLOOKUP($AN$18,paramètres!$E$33:$F$44,2,FALSE),AB2039*$D2039,0)))</f>
        <v>0</v>
      </c>
      <c r="AO2039" s="149" t="str">
        <f>IF(paramètres!$B$28=1,((SUM(Q2039:Z2039)/1.02)+SUM(AA2039:AB2039))*0.0303/9*COUNT(Q2039:Y2039),IF(paramètres!$B$28=2,(SUM(Q2039:AB2039))*0.0303/9*COUNT(Q2039:Y2039),"Missing Delta option"))</f>
        <v>Missing Delta option</v>
      </c>
      <c r="AP2039" s="13" t="str">
        <f>IF(paramètres!$B$28=1,(((SUM(Q2039:Z2039)/1.02)+SUM(AA2039:AB2039))+((SUM(AC2039:AL2039)/1.02)+SUM(AM2039:AO2039)))*cotpatr,IF(paramètres!$B$28=2,(SUM(Q2039:AO2039)*cotpatr),"Missing Delta Option"))</f>
        <v>Missing Delta Option</v>
      </c>
      <c r="AQ2039" s="13" t="str" cm="1">
        <f t="array" ref="AQ2039">IF(paramètres!$B$28=1,(((SUM(Q2039:Z2039)/1.02)+SUM(AA2039:AB2039))+((SUM(AC2039:AN2039)/1.02)+SUM(AM2039:AN2039)))/12*pécule,IF(paramètres!$B$28=2,SUM(Q2039:AN2039)/12*pécule,"Missing Delta Option"))</f>
        <v>Missing Delta Option</v>
      </c>
      <c r="AR2039" s="132" t="e">
        <f>IF(paramètres!$B$28=1,(((SUM(Q2039:Z2039)/1.02)+SUM(AA2039:AB2039))+((SUM(AC2039:AN2039)/1.02)+SUM(AM2039:AN2039)))+AO2039+AP2039+AQ2039,SUM(Q2039:AN2039)+AO2039+AP2039+AQ2039)</f>
        <v>#VALUE!</v>
      </c>
    </row>
    <row r="2040" spans="1:44" x14ac:dyDescent="0.25">
      <c r="A2040" s="131"/>
      <c r="B2040" s="39"/>
      <c r="C2040" s="39"/>
      <c r="D2040" s="93"/>
      <c r="E2040" s="68"/>
      <c r="F2040" s="40"/>
      <c r="G2040" s="94"/>
      <c r="H2040" s="38"/>
      <c r="I2040" s="95"/>
      <c r="J2040" s="40"/>
      <c r="K2040" s="38"/>
      <c r="L2040" s="95"/>
      <c r="M2040" s="40"/>
      <c r="N2040" s="38"/>
      <c r="O2040" s="95"/>
      <c r="P2040" s="68"/>
      <c r="Q2040" s="226"/>
      <c r="R2040" s="227"/>
      <c r="S2040" s="227"/>
      <c r="T2040" s="227"/>
      <c r="U2040" s="227"/>
      <c r="V2040" s="227"/>
      <c r="W2040" s="227"/>
      <c r="X2040" s="227"/>
      <c r="Y2040" s="227"/>
      <c r="Z2040" s="227"/>
      <c r="AA2040" s="227"/>
      <c r="AB2040" s="228"/>
      <c r="AC2040" s="149">
        <f>IF($D2040="",0,IF($E2040="",0,IF(VLOOKUP($E2040,paramètres!$E$33:$F$44,2,FALSE)&lt;=VLOOKUP($AC$18,paramètres!$E$33:$F$44,2,FALSE),Q2040*$D2040,0)))</f>
        <v>0</v>
      </c>
      <c r="AD2040" s="13">
        <f>IF($D2040="",0,IF($E2040="",0,IF(VLOOKUP($E2040,paramètres!$E$33:$F$44,2,FALSE)&lt;=VLOOKUP($AD$18,paramètres!$E$33:$F$44,2,FALSE),R2040*$D2040,0)))</f>
        <v>0</v>
      </c>
      <c r="AE2040" s="13">
        <f>IF($D2040="",0,IF($E2040="",0,IF(VLOOKUP($E2040,paramètres!$E$33:$F$44,2,FALSE)&lt;=VLOOKUP($AE$18,paramètres!$E$33:$F$44,2,FALSE),S2040*$D2040,0)))</f>
        <v>0</v>
      </c>
      <c r="AF2040" s="13">
        <f>IF($D2040="",0,IF($E2040="",0,IF(VLOOKUP($E2040,paramètres!$E$33:$F$44,2,FALSE)&lt;=VLOOKUP($AF$18,paramètres!$E$33:$F$44,2,FALSE),T2040*$D2040,0)))</f>
        <v>0</v>
      </c>
      <c r="AG2040" s="13">
        <f>IF($D2040="",0,IF($E2040="",0,IF(VLOOKUP($E2040,paramètres!$E$33:$F$44,2,FALSE)&lt;=VLOOKUP($AG$18,paramètres!$E$33:$F$44,2,FALSE),U2040*$D2040,0)))</f>
        <v>0</v>
      </c>
      <c r="AH2040" s="13">
        <f>IF($D2040="",0,IF($E2040="",0,IF(VLOOKUP($E2040,paramètres!$E$33:$F$44,2,FALSE)&lt;=VLOOKUP($AH$18,paramètres!$E$33:$F$44,2,FALSE),V2040*$D2040,0)))</f>
        <v>0</v>
      </c>
      <c r="AI2040" s="13">
        <f>IF($D2040="",0,IF($E2040="",0,IF(VLOOKUP($E2040,paramètres!$E$33:$F$44,2,FALSE)&lt;=VLOOKUP($AI$18,paramètres!$E$33:$F$44,2,FALSE),W2040*$D2040,0)))</f>
        <v>0</v>
      </c>
      <c r="AJ2040" s="13">
        <f>IF($D2040="",0,IF($E2040="",0,IF(VLOOKUP($E2040,paramètres!$E$33:$F$44,2,FALSE)&lt;=VLOOKUP($AJ$18,paramètres!$E$33:$F$44,2,FALSE),X2040*$D2040,0)))</f>
        <v>0</v>
      </c>
      <c r="AK2040" s="13">
        <f>IF($D2040="",0,IF($E2040="",0,IF(VLOOKUP($E2040,paramètres!$E$33:$F$44,2,FALSE)&lt;=VLOOKUP($AK$18,paramètres!$E$33:$F$44,2,FALSE),Y2040*$D2040,0)))</f>
        <v>0</v>
      </c>
      <c r="AL2040" s="13">
        <f>IF($D2040="",0,IF($E2040="",0,IF(VLOOKUP($E2040,paramètres!$E$33:$F$44,2,FALSE)&lt;=VLOOKUP($AL$18,paramètres!$E$33:$F$44,2,FALSE),Z2040*$D2040,0)))</f>
        <v>0</v>
      </c>
      <c r="AM2040" s="13">
        <f>IF($D2040="",0,IF($E2040="",0,IF(VLOOKUP($E2040,paramètres!$E$33:$F$44,2,FALSE)&lt;=VLOOKUP($AM$18,paramètres!$E$33:$F$44,2,FALSE),AA2040*$D2040,0)))</f>
        <v>0</v>
      </c>
      <c r="AN2040" s="154">
        <f>IF($D2040="",0,IF($E2040="",0,IF(VLOOKUP($E2040,paramètres!$E$33:$F$44,2,FALSE)&lt;=VLOOKUP($AN$18,paramètres!$E$33:$F$44,2,FALSE),AB2040*$D2040,0)))</f>
        <v>0</v>
      </c>
      <c r="AO2040" s="149" t="str">
        <f>IF(paramètres!$B$28=1,((SUM(Q2040:Z2040)/1.02)+SUM(AA2040:AB2040))*0.0303/9*COUNT(Q2040:Y2040),IF(paramètres!$B$28=2,(SUM(Q2040:AB2040))*0.0303/9*COUNT(Q2040:Y2040),"Missing Delta option"))</f>
        <v>Missing Delta option</v>
      </c>
      <c r="AP2040" s="13" t="str">
        <f>IF(paramètres!$B$28=1,(((SUM(Q2040:Z2040)/1.02)+SUM(AA2040:AB2040))+((SUM(AC2040:AL2040)/1.02)+SUM(AM2040:AO2040)))*cotpatr,IF(paramètres!$B$28=2,(SUM(Q2040:AO2040)*cotpatr),"Missing Delta Option"))</f>
        <v>Missing Delta Option</v>
      </c>
      <c r="AQ2040" s="13" t="str" cm="1">
        <f t="array" ref="AQ2040">IF(paramètres!$B$28=1,(((SUM(Q2040:Z2040)/1.02)+SUM(AA2040:AB2040))+((SUM(AC2040:AN2040)/1.02)+SUM(AM2040:AN2040)))/12*pécule,IF(paramètres!$B$28=2,SUM(Q2040:AN2040)/12*pécule,"Missing Delta Option"))</f>
        <v>Missing Delta Option</v>
      </c>
      <c r="AR2040" s="132" t="e">
        <f>IF(paramètres!$B$28=1,(((SUM(Q2040:Z2040)/1.02)+SUM(AA2040:AB2040))+((SUM(AC2040:AN2040)/1.02)+SUM(AM2040:AN2040)))+AO2040+AP2040+AQ2040,SUM(Q2040:AN2040)+AO2040+AP2040+AQ2040)</f>
        <v>#VALUE!</v>
      </c>
    </row>
    <row r="2041" spans="1:44" x14ac:dyDescent="0.25">
      <c r="A2041" s="131"/>
      <c r="B2041" s="39"/>
      <c r="C2041" s="39"/>
      <c r="D2041" s="93"/>
      <c r="E2041" s="68"/>
      <c r="F2041" s="40"/>
      <c r="G2041" s="94"/>
      <c r="H2041" s="38"/>
      <c r="I2041" s="95"/>
      <c r="J2041" s="40"/>
      <c r="K2041" s="38"/>
      <c r="L2041" s="95"/>
      <c r="M2041" s="40"/>
      <c r="N2041" s="38"/>
      <c r="O2041" s="95"/>
      <c r="P2041" s="68"/>
      <c r="Q2041" s="226"/>
      <c r="R2041" s="227"/>
      <c r="S2041" s="227"/>
      <c r="T2041" s="227"/>
      <c r="U2041" s="227"/>
      <c r="V2041" s="227"/>
      <c r="W2041" s="227"/>
      <c r="X2041" s="227"/>
      <c r="Y2041" s="227"/>
      <c r="Z2041" s="227"/>
      <c r="AA2041" s="227"/>
      <c r="AB2041" s="228"/>
      <c r="AC2041" s="149">
        <f>IF($D2041="",0,IF($E2041="",0,IF(VLOOKUP($E2041,paramètres!$E$33:$F$44,2,FALSE)&lt;=VLOOKUP($AC$18,paramètres!$E$33:$F$44,2,FALSE),Q2041*$D2041,0)))</f>
        <v>0</v>
      </c>
      <c r="AD2041" s="13">
        <f>IF($D2041="",0,IF($E2041="",0,IF(VLOOKUP($E2041,paramètres!$E$33:$F$44,2,FALSE)&lt;=VLOOKUP($AD$18,paramètres!$E$33:$F$44,2,FALSE),R2041*$D2041,0)))</f>
        <v>0</v>
      </c>
      <c r="AE2041" s="13">
        <f>IF($D2041="",0,IF($E2041="",0,IF(VLOOKUP($E2041,paramètres!$E$33:$F$44,2,FALSE)&lt;=VLOOKUP($AE$18,paramètres!$E$33:$F$44,2,FALSE),S2041*$D2041,0)))</f>
        <v>0</v>
      </c>
      <c r="AF2041" s="13">
        <f>IF($D2041="",0,IF($E2041="",0,IF(VLOOKUP($E2041,paramètres!$E$33:$F$44,2,FALSE)&lt;=VLOOKUP($AF$18,paramètres!$E$33:$F$44,2,FALSE),T2041*$D2041,0)))</f>
        <v>0</v>
      </c>
      <c r="AG2041" s="13">
        <f>IF($D2041="",0,IF($E2041="",0,IF(VLOOKUP($E2041,paramètres!$E$33:$F$44,2,FALSE)&lt;=VLOOKUP($AG$18,paramètres!$E$33:$F$44,2,FALSE),U2041*$D2041,0)))</f>
        <v>0</v>
      </c>
      <c r="AH2041" s="13">
        <f>IF($D2041="",0,IF($E2041="",0,IF(VLOOKUP($E2041,paramètres!$E$33:$F$44,2,FALSE)&lt;=VLOOKUP($AH$18,paramètres!$E$33:$F$44,2,FALSE),V2041*$D2041,0)))</f>
        <v>0</v>
      </c>
      <c r="AI2041" s="13">
        <f>IF($D2041="",0,IF($E2041="",0,IF(VLOOKUP($E2041,paramètres!$E$33:$F$44,2,FALSE)&lt;=VLOOKUP($AI$18,paramètres!$E$33:$F$44,2,FALSE),W2041*$D2041,0)))</f>
        <v>0</v>
      </c>
      <c r="AJ2041" s="13">
        <f>IF($D2041="",0,IF($E2041="",0,IF(VLOOKUP($E2041,paramètres!$E$33:$F$44,2,FALSE)&lt;=VLOOKUP($AJ$18,paramètres!$E$33:$F$44,2,FALSE),X2041*$D2041,0)))</f>
        <v>0</v>
      </c>
      <c r="AK2041" s="13">
        <f>IF($D2041="",0,IF($E2041="",0,IF(VLOOKUP($E2041,paramètres!$E$33:$F$44,2,FALSE)&lt;=VLOOKUP($AK$18,paramètres!$E$33:$F$44,2,FALSE),Y2041*$D2041,0)))</f>
        <v>0</v>
      </c>
      <c r="AL2041" s="13">
        <f>IF($D2041="",0,IF($E2041="",0,IF(VLOOKUP($E2041,paramètres!$E$33:$F$44,2,FALSE)&lt;=VLOOKUP($AL$18,paramètres!$E$33:$F$44,2,FALSE),Z2041*$D2041,0)))</f>
        <v>0</v>
      </c>
      <c r="AM2041" s="13">
        <f>IF($D2041="",0,IF($E2041="",0,IF(VLOOKUP($E2041,paramètres!$E$33:$F$44,2,FALSE)&lt;=VLOOKUP($AM$18,paramètres!$E$33:$F$44,2,FALSE),AA2041*$D2041,0)))</f>
        <v>0</v>
      </c>
      <c r="AN2041" s="154">
        <f>IF($D2041="",0,IF($E2041="",0,IF(VLOOKUP($E2041,paramètres!$E$33:$F$44,2,FALSE)&lt;=VLOOKUP($AN$18,paramètres!$E$33:$F$44,2,FALSE),AB2041*$D2041,0)))</f>
        <v>0</v>
      </c>
      <c r="AO2041" s="149" t="str">
        <f>IF(paramètres!$B$28=1,((SUM(Q2041:Z2041)/1.02)+SUM(AA2041:AB2041))*0.0303/9*COUNT(Q2041:Y2041),IF(paramètres!$B$28=2,(SUM(Q2041:AB2041))*0.0303/9*COUNT(Q2041:Y2041),"Missing Delta option"))</f>
        <v>Missing Delta option</v>
      </c>
      <c r="AP2041" s="13" t="str">
        <f>IF(paramètres!$B$28=1,(((SUM(Q2041:Z2041)/1.02)+SUM(AA2041:AB2041))+((SUM(AC2041:AL2041)/1.02)+SUM(AM2041:AO2041)))*cotpatr,IF(paramètres!$B$28=2,(SUM(Q2041:AO2041)*cotpatr),"Missing Delta Option"))</f>
        <v>Missing Delta Option</v>
      </c>
      <c r="AQ2041" s="13" t="str" cm="1">
        <f t="array" ref="AQ2041">IF(paramètres!$B$28=1,(((SUM(Q2041:Z2041)/1.02)+SUM(AA2041:AB2041))+((SUM(AC2041:AN2041)/1.02)+SUM(AM2041:AN2041)))/12*pécule,IF(paramètres!$B$28=2,SUM(Q2041:AN2041)/12*pécule,"Missing Delta Option"))</f>
        <v>Missing Delta Option</v>
      </c>
      <c r="AR2041" s="132" t="e">
        <f>IF(paramètres!$B$28=1,(((SUM(Q2041:Z2041)/1.02)+SUM(AA2041:AB2041))+((SUM(AC2041:AN2041)/1.02)+SUM(AM2041:AN2041)))+AO2041+AP2041+AQ2041,SUM(Q2041:AN2041)+AO2041+AP2041+AQ2041)</f>
        <v>#VALUE!</v>
      </c>
    </row>
    <row r="2042" spans="1:44" x14ac:dyDescent="0.25">
      <c r="A2042" s="131"/>
      <c r="B2042" s="39"/>
      <c r="C2042" s="39"/>
      <c r="D2042" s="93"/>
      <c r="E2042" s="68"/>
      <c r="F2042" s="40"/>
      <c r="G2042" s="94"/>
      <c r="H2042" s="38"/>
      <c r="I2042" s="95"/>
      <c r="J2042" s="40"/>
      <c r="K2042" s="38"/>
      <c r="L2042" s="95"/>
      <c r="M2042" s="40"/>
      <c r="N2042" s="38"/>
      <c r="O2042" s="95"/>
      <c r="P2042" s="68"/>
      <c r="Q2042" s="226"/>
      <c r="R2042" s="227"/>
      <c r="S2042" s="227"/>
      <c r="T2042" s="227"/>
      <c r="U2042" s="227"/>
      <c r="V2042" s="227"/>
      <c r="W2042" s="227"/>
      <c r="X2042" s="227"/>
      <c r="Y2042" s="227"/>
      <c r="Z2042" s="227"/>
      <c r="AA2042" s="227"/>
      <c r="AB2042" s="228"/>
      <c r="AC2042" s="149">
        <f>IF($D2042="",0,IF($E2042="",0,IF(VLOOKUP($E2042,paramètres!$E$33:$F$44,2,FALSE)&lt;=VLOOKUP($AC$18,paramètres!$E$33:$F$44,2,FALSE),Q2042*$D2042,0)))</f>
        <v>0</v>
      </c>
      <c r="AD2042" s="13">
        <f>IF($D2042="",0,IF($E2042="",0,IF(VLOOKUP($E2042,paramètres!$E$33:$F$44,2,FALSE)&lt;=VLOOKUP($AD$18,paramètres!$E$33:$F$44,2,FALSE),R2042*$D2042,0)))</f>
        <v>0</v>
      </c>
      <c r="AE2042" s="13">
        <f>IF($D2042="",0,IF($E2042="",0,IF(VLOOKUP($E2042,paramètres!$E$33:$F$44,2,FALSE)&lt;=VLOOKUP($AE$18,paramètres!$E$33:$F$44,2,FALSE),S2042*$D2042,0)))</f>
        <v>0</v>
      </c>
      <c r="AF2042" s="13">
        <f>IF($D2042="",0,IF($E2042="",0,IF(VLOOKUP($E2042,paramètres!$E$33:$F$44,2,FALSE)&lt;=VLOOKUP($AF$18,paramètres!$E$33:$F$44,2,FALSE),T2042*$D2042,0)))</f>
        <v>0</v>
      </c>
      <c r="AG2042" s="13">
        <f>IF($D2042="",0,IF($E2042="",0,IF(VLOOKUP($E2042,paramètres!$E$33:$F$44,2,FALSE)&lt;=VLOOKUP($AG$18,paramètres!$E$33:$F$44,2,FALSE),U2042*$D2042,0)))</f>
        <v>0</v>
      </c>
      <c r="AH2042" s="13">
        <f>IF($D2042="",0,IF($E2042="",0,IF(VLOOKUP($E2042,paramètres!$E$33:$F$44,2,FALSE)&lt;=VLOOKUP($AH$18,paramètres!$E$33:$F$44,2,FALSE),V2042*$D2042,0)))</f>
        <v>0</v>
      </c>
      <c r="AI2042" s="13">
        <f>IF($D2042="",0,IF($E2042="",0,IF(VLOOKUP($E2042,paramètres!$E$33:$F$44,2,FALSE)&lt;=VLOOKUP($AI$18,paramètres!$E$33:$F$44,2,FALSE),W2042*$D2042,0)))</f>
        <v>0</v>
      </c>
      <c r="AJ2042" s="13">
        <f>IF($D2042="",0,IF($E2042="",0,IF(VLOOKUP($E2042,paramètres!$E$33:$F$44,2,FALSE)&lt;=VLOOKUP($AJ$18,paramètres!$E$33:$F$44,2,FALSE),X2042*$D2042,0)))</f>
        <v>0</v>
      </c>
      <c r="AK2042" s="13">
        <f>IF($D2042="",0,IF($E2042="",0,IF(VLOOKUP($E2042,paramètres!$E$33:$F$44,2,FALSE)&lt;=VLOOKUP($AK$18,paramètres!$E$33:$F$44,2,FALSE),Y2042*$D2042,0)))</f>
        <v>0</v>
      </c>
      <c r="AL2042" s="13">
        <f>IF($D2042="",0,IF($E2042="",0,IF(VLOOKUP($E2042,paramètres!$E$33:$F$44,2,FALSE)&lt;=VLOOKUP($AL$18,paramètres!$E$33:$F$44,2,FALSE),Z2042*$D2042,0)))</f>
        <v>0</v>
      </c>
      <c r="AM2042" s="13">
        <f>IF($D2042="",0,IF($E2042="",0,IF(VLOOKUP($E2042,paramètres!$E$33:$F$44,2,FALSE)&lt;=VLOOKUP($AM$18,paramètres!$E$33:$F$44,2,FALSE),AA2042*$D2042,0)))</f>
        <v>0</v>
      </c>
      <c r="AN2042" s="154">
        <f>IF($D2042="",0,IF($E2042="",0,IF(VLOOKUP($E2042,paramètres!$E$33:$F$44,2,FALSE)&lt;=VLOOKUP($AN$18,paramètres!$E$33:$F$44,2,FALSE),AB2042*$D2042,0)))</f>
        <v>0</v>
      </c>
      <c r="AO2042" s="149" t="str">
        <f>IF(paramètres!$B$28=1,((SUM(Q2042:Z2042)/1.02)+SUM(AA2042:AB2042))*0.0303/9*COUNT(Q2042:Y2042),IF(paramètres!$B$28=2,(SUM(Q2042:AB2042))*0.0303/9*COUNT(Q2042:Y2042),"Missing Delta option"))</f>
        <v>Missing Delta option</v>
      </c>
      <c r="AP2042" s="13" t="str">
        <f>IF(paramètres!$B$28=1,(((SUM(Q2042:Z2042)/1.02)+SUM(AA2042:AB2042))+((SUM(AC2042:AL2042)/1.02)+SUM(AM2042:AO2042)))*cotpatr,IF(paramètres!$B$28=2,(SUM(Q2042:AO2042)*cotpatr),"Missing Delta Option"))</f>
        <v>Missing Delta Option</v>
      </c>
      <c r="AQ2042" s="13" t="str" cm="1">
        <f t="array" ref="AQ2042">IF(paramètres!$B$28=1,(((SUM(Q2042:Z2042)/1.02)+SUM(AA2042:AB2042))+((SUM(AC2042:AN2042)/1.02)+SUM(AM2042:AN2042)))/12*pécule,IF(paramètres!$B$28=2,SUM(Q2042:AN2042)/12*pécule,"Missing Delta Option"))</f>
        <v>Missing Delta Option</v>
      </c>
      <c r="AR2042" s="132" t="e">
        <f>IF(paramètres!$B$28=1,(((SUM(Q2042:Z2042)/1.02)+SUM(AA2042:AB2042))+((SUM(AC2042:AN2042)/1.02)+SUM(AM2042:AN2042)))+AO2042+AP2042+AQ2042,SUM(Q2042:AN2042)+AO2042+AP2042+AQ2042)</f>
        <v>#VALUE!</v>
      </c>
    </row>
    <row r="2043" spans="1:44" x14ac:dyDescent="0.25">
      <c r="A2043" s="131"/>
      <c r="B2043" s="39"/>
      <c r="C2043" s="39"/>
      <c r="D2043" s="93"/>
      <c r="E2043" s="68"/>
      <c r="F2043" s="40"/>
      <c r="G2043" s="94"/>
      <c r="H2043" s="38"/>
      <c r="I2043" s="95"/>
      <c r="J2043" s="40"/>
      <c r="K2043" s="38"/>
      <c r="L2043" s="95"/>
      <c r="M2043" s="40"/>
      <c r="N2043" s="38"/>
      <c r="O2043" s="95"/>
      <c r="P2043" s="68"/>
      <c r="Q2043" s="226"/>
      <c r="R2043" s="227"/>
      <c r="S2043" s="227"/>
      <c r="T2043" s="227"/>
      <c r="U2043" s="227"/>
      <c r="V2043" s="227"/>
      <c r="W2043" s="227"/>
      <c r="X2043" s="227"/>
      <c r="Y2043" s="227"/>
      <c r="Z2043" s="227"/>
      <c r="AA2043" s="227"/>
      <c r="AB2043" s="228"/>
      <c r="AC2043" s="149">
        <f>IF($D2043="",0,IF($E2043="",0,IF(VLOOKUP($E2043,paramètres!$E$33:$F$44,2,FALSE)&lt;=VLOOKUP($AC$18,paramètres!$E$33:$F$44,2,FALSE),Q2043*$D2043,0)))</f>
        <v>0</v>
      </c>
      <c r="AD2043" s="13">
        <f>IF($D2043="",0,IF($E2043="",0,IF(VLOOKUP($E2043,paramètres!$E$33:$F$44,2,FALSE)&lt;=VLOOKUP($AD$18,paramètres!$E$33:$F$44,2,FALSE),R2043*$D2043,0)))</f>
        <v>0</v>
      </c>
      <c r="AE2043" s="13">
        <f>IF($D2043="",0,IF($E2043="",0,IF(VLOOKUP($E2043,paramètres!$E$33:$F$44,2,FALSE)&lt;=VLOOKUP($AE$18,paramètres!$E$33:$F$44,2,FALSE),S2043*$D2043,0)))</f>
        <v>0</v>
      </c>
      <c r="AF2043" s="13">
        <f>IF($D2043="",0,IF($E2043="",0,IF(VLOOKUP($E2043,paramètres!$E$33:$F$44,2,FALSE)&lt;=VLOOKUP($AF$18,paramètres!$E$33:$F$44,2,FALSE),T2043*$D2043,0)))</f>
        <v>0</v>
      </c>
      <c r="AG2043" s="13">
        <f>IF($D2043="",0,IF($E2043="",0,IF(VLOOKUP($E2043,paramètres!$E$33:$F$44,2,FALSE)&lt;=VLOOKUP($AG$18,paramètres!$E$33:$F$44,2,FALSE),U2043*$D2043,0)))</f>
        <v>0</v>
      </c>
      <c r="AH2043" s="13">
        <f>IF($D2043="",0,IF($E2043="",0,IF(VLOOKUP($E2043,paramètres!$E$33:$F$44,2,FALSE)&lt;=VLOOKUP($AH$18,paramètres!$E$33:$F$44,2,FALSE),V2043*$D2043,0)))</f>
        <v>0</v>
      </c>
      <c r="AI2043" s="13">
        <f>IF($D2043="",0,IF($E2043="",0,IF(VLOOKUP($E2043,paramètres!$E$33:$F$44,2,FALSE)&lt;=VLOOKUP($AI$18,paramètres!$E$33:$F$44,2,FALSE),W2043*$D2043,0)))</f>
        <v>0</v>
      </c>
      <c r="AJ2043" s="13">
        <f>IF($D2043="",0,IF($E2043="",0,IF(VLOOKUP($E2043,paramètres!$E$33:$F$44,2,FALSE)&lt;=VLOOKUP($AJ$18,paramètres!$E$33:$F$44,2,FALSE),X2043*$D2043,0)))</f>
        <v>0</v>
      </c>
      <c r="AK2043" s="13">
        <f>IF($D2043="",0,IF($E2043="",0,IF(VLOOKUP($E2043,paramètres!$E$33:$F$44,2,FALSE)&lt;=VLOOKUP($AK$18,paramètres!$E$33:$F$44,2,FALSE),Y2043*$D2043,0)))</f>
        <v>0</v>
      </c>
      <c r="AL2043" s="13">
        <f>IF($D2043="",0,IF($E2043="",0,IF(VLOOKUP($E2043,paramètres!$E$33:$F$44,2,FALSE)&lt;=VLOOKUP($AL$18,paramètres!$E$33:$F$44,2,FALSE),Z2043*$D2043,0)))</f>
        <v>0</v>
      </c>
      <c r="AM2043" s="13">
        <f>IF($D2043="",0,IF($E2043="",0,IF(VLOOKUP($E2043,paramètres!$E$33:$F$44,2,FALSE)&lt;=VLOOKUP($AM$18,paramètres!$E$33:$F$44,2,FALSE),AA2043*$D2043,0)))</f>
        <v>0</v>
      </c>
      <c r="AN2043" s="154">
        <f>IF($D2043="",0,IF($E2043="",0,IF(VLOOKUP($E2043,paramètres!$E$33:$F$44,2,FALSE)&lt;=VLOOKUP($AN$18,paramètres!$E$33:$F$44,2,FALSE),AB2043*$D2043,0)))</f>
        <v>0</v>
      </c>
      <c r="AO2043" s="149" t="str">
        <f>IF(paramètres!$B$28=1,((SUM(Q2043:Z2043)/1.02)+SUM(AA2043:AB2043))*0.0303/9*COUNT(Q2043:Y2043),IF(paramètres!$B$28=2,(SUM(Q2043:AB2043))*0.0303/9*COUNT(Q2043:Y2043),"Missing Delta option"))</f>
        <v>Missing Delta option</v>
      </c>
      <c r="AP2043" s="13" t="str">
        <f>IF(paramètres!$B$28=1,(((SUM(Q2043:Z2043)/1.02)+SUM(AA2043:AB2043))+((SUM(AC2043:AL2043)/1.02)+SUM(AM2043:AO2043)))*cotpatr,IF(paramètres!$B$28=2,(SUM(Q2043:AO2043)*cotpatr),"Missing Delta Option"))</f>
        <v>Missing Delta Option</v>
      </c>
      <c r="AQ2043" s="13" t="str" cm="1">
        <f t="array" ref="AQ2043">IF(paramètres!$B$28=1,(((SUM(Q2043:Z2043)/1.02)+SUM(AA2043:AB2043))+((SUM(AC2043:AN2043)/1.02)+SUM(AM2043:AN2043)))/12*pécule,IF(paramètres!$B$28=2,SUM(Q2043:AN2043)/12*pécule,"Missing Delta Option"))</f>
        <v>Missing Delta Option</v>
      </c>
      <c r="AR2043" s="132" t="e">
        <f>IF(paramètres!$B$28=1,(((SUM(Q2043:Z2043)/1.02)+SUM(AA2043:AB2043))+((SUM(AC2043:AN2043)/1.02)+SUM(AM2043:AN2043)))+AO2043+AP2043+AQ2043,SUM(Q2043:AN2043)+AO2043+AP2043+AQ2043)</f>
        <v>#VALUE!</v>
      </c>
    </row>
    <row r="2044" spans="1:44" x14ac:dyDescent="0.25">
      <c r="A2044" s="131"/>
      <c r="B2044" s="39"/>
      <c r="C2044" s="39"/>
      <c r="D2044" s="93"/>
      <c r="E2044" s="68"/>
      <c r="F2044" s="40"/>
      <c r="G2044" s="94"/>
      <c r="H2044" s="38"/>
      <c r="I2044" s="95"/>
      <c r="J2044" s="40"/>
      <c r="K2044" s="38"/>
      <c r="L2044" s="95"/>
      <c r="M2044" s="40"/>
      <c r="N2044" s="38"/>
      <c r="O2044" s="95"/>
      <c r="P2044" s="68"/>
      <c r="Q2044" s="226"/>
      <c r="R2044" s="227"/>
      <c r="S2044" s="227"/>
      <c r="T2044" s="227"/>
      <c r="U2044" s="227"/>
      <c r="V2044" s="227"/>
      <c r="W2044" s="227"/>
      <c r="X2044" s="227"/>
      <c r="Y2044" s="227"/>
      <c r="Z2044" s="227"/>
      <c r="AA2044" s="227"/>
      <c r="AB2044" s="228"/>
      <c r="AC2044" s="149">
        <f>IF($D2044="",0,IF($E2044="",0,IF(VLOOKUP($E2044,paramètres!$E$33:$F$44,2,FALSE)&lt;=VLOOKUP($AC$18,paramètres!$E$33:$F$44,2,FALSE),Q2044*$D2044,0)))</f>
        <v>0</v>
      </c>
      <c r="AD2044" s="13">
        <f>IF($D2044="",0,IF($E2044="",0,IF(VLOOKUP($E2044,paramètres!$E$33:$F$44,2,FALSE)&lt;=VLOOKUP($AD$18,paramètres!$E$33:$F$44,2,FALSE),R2044*$D2044,0)))</f>
        <v>0</v>
      </c>
      <c r="AE2044" s="13">
        <f>IF($D2044="",0,IF($E2044="",0,IF(VLOOKUP($E2044,paramètres!$E$33:$F$44,2,FALSE)&lt;=VLOOKUP($AE$18,paramètres!$E$33:$F$44,2,FALSE),S2044*$D2044,0)))</f>
        <v>0</v>
      </c>
      <c r="AF2044" s="13">
        <f>IF($D2044="",0,IF($E2044="",0,IF(VLOOKUP($E2044,paramètres!$E$33:$F$44,2,FALSE)&lt;=VLOOKUP($AF$18,paramètres!$E$33:$F$44,2,FALSE),T2044*$D2044,0)))</f>
        <v>0</v>
      </c>
      <c r="AG2044" s="13">
        <f>IF($D2044="",0,IF($E2044="",0,IF(VLOOKUP($E2044,paramètres!$E$33:$F$44,2,FALSE)&lt;=VLOOKUP($AG$18,paramètres!$E$33:$F$44,2,FALSE),U2044*$D2044,0)))</f>
        <v>0</v>
      </c>
      <c r="AH2044" s="13">
        <f>IF($D2044="",0,IF($E2044="",0,IF(VLOOKUP($E2044,paramètres!$E$33:$F$44,2,FALSE)&lt;=VLOOKUP($AH$18,paramètres!$E$33:$F$44,2,FALSE),V2044*$D2044,0)))</f>
        <v>0</v>
      </c>
      <c r="AI2044" s="13">
        <f>IF($D2044="",0,IF($E2044="",0,IF(VLOOKUP($E2044,paramètres!$E$33:$F$44,2,FALSE)&lt;=VLOOKUP($AI$18,paramètres!$E$33:$F$44,2,FALSE),W2044*$D2044,0)))</f>
        <v>0</v>
      </c>
      <c r="AJ2044" s="13">
        <f>IF($D2044="",0,IF($E2044="",0,IF(VLOOKUP($E2044,paramètres!$E$33:$F$44,2,FALSE)&lt;=VLOOKUP($AJ$18,paramètres!$E$33:$F$44,2,FALSE),X2044*$D2044,0)))</f>
        <v>0</v>
      </c>
      <c r="AK2044" s="13">
        <f>IF($D2044="",0,IF($E2044="",0,IF(VLOOKUP($E2044,paramètres!$E$33:$F$44,2,FALSE)&lt;=VLOOKUP($AK$18,paramètres!$E$33:$F$44,2,FALSE),Y2044*$D2044,0)))</f>
        <v>0</v>
      </c>
      <c r="AL2044" s="13">
        <f>IF($D2044="",0,IF($E2044="",0,IF(VLOOKUP($E2044,paramètres!$E$33:$F$44,2,FALSE)&lt;=VLOOKUP($AL$18,paramètres!$E$33:$F$44,2,FALSE),Z2044*$D2044,0)))</f>
        <v>0</v>
      </c>
      <c r="AM2044" s="13">
        <f>IF($D2044="",0,IF($E2044="",0,IF(VLOOKUP($E2044,paramètres!$E$33:$F$44,2,FALSE)&lt;=VLOOKUP($AM$18,paramètres!$E$33:$F$44,2,FALSE),AA2044*$D2044,0)))</f>
        <v>0</v>
      </c>
      <c r="AN2044" s="154">
        <f>IF($D2044="",0,IF($E2044="",0,IF(VLOOKUP($E2044,paramètres!$E$33:$F$44,2,FALSE)&lt;=VLOOKUP($AN$18,paramètres!$E$33:$F$44,2,FALSE),AB2044*$D2044,0)))</f>
        <v>0</v>
      </c>
      <c r="AO2044" s="149" t="str">
        <f>IF(paramètres!$B$28=1,((SUM(Q2044:Z2044)/1.02)+SUM(AA2044:AB2044))*0.0303/9*COUNT(Q2044:Y2044),IF(paramètres!$B$28=2,(SUM(Q2044:AB2044))*0.0303/9*COUNT(Q2044:Y2044),"Missing Delta option"))</f>
        <v>Missing Delta option</v>
      </c>
      <c r="AP2044" s="13" t="str">
        <f>IF(paramètres!$B$28=1,(((SUM(Q2044:Z2044)/1.02)+SUM(AA2044:AB2044))+((SUM(AC2044:AL2044)/1.02)+SUM(AM2044:AO2044)))*cotpatr,IF(paramètres!$B$28=2,(SUM(Q2044:AO2044)*cotpatr),"Missing Delta Option"))</f>
        <v>Missing Delta Option</v>
      </c>
      <c r="AQ2044" s="13" t="str" cm="1">
        <f t="array" ref="AQ2044">IF(paramètres!$B$28=1,(((SUM(Q2044:Z2044)/1.02)+SUM(AA2044:AB2044))+((SUM(AC2044:AN2044)/1.02)+SUM(AM2044:AN2044)))/12*pécule,IF(paramètres!$B$28=2,SUM(Q2044:AN2044)/12*pécule,"Missing Delta Option"))</f>
        <v>Missing Delta Option</v>
      </c>
      <c r="AR2044" s="132" t="e">
        <f>IF(paramètres!$B$28=1,(((SUM(Q2044:Z2044)/1.02)+SUM(AA2044:AB2044))+((SUM(AC2044:AN2044)/1.02)+SUM(AM2044:AN2044)))+AO2044+AP2044+AQ2044,SUM(Q2044:AN2044)+AO2044+AP2044+AQ2044)</f>
        <v>#VALUE!</v>
      </c>
    </row>
    <row r="2045" spans="1:44" x14ac:dyDescent="0.25">
      <c r="A2045" s="131"/>
      <c r="B2045" s="39"/>
      <c r="C2045" s="39"/>
      <c r="D2045" s="93"/>
      <c r="E2045" s="68"/>
      <c r="F2045" s="40"/>
      <c r="G2045" s="94"/>
      <c r="H2045" s="38"/>
      <c r="I2045" s="95"/>
      <c r="J2045" s="40"/>
      <c r="K2045" s="38"/>
      <c r="L2045" s="95"/>
      <c r="M2045" s="40"/>
      <c r="N2045" s="38"/>
      <c r="O2045" s="95"/>
      <c r="P2045" s="68"/>
      <c r="Q2045" s="226"/>
      <c r="R2045" s="227"/>
      <c r="S2045" s="227"/>
      <c r="T2045" s="227"/>
      <c r="U2045" s="227"/>
      <c r="V2045" s="227"/>
      <c r="W2045" s="227"/>
      <c r="X2045" s="227"/>
      <c r="Y2045" s="227"/>
      <c r="Z2045" s="227"/>
      <c r="AA2045" s="227"/>
      <c r="AB2045" s="228"/>
      <c r="AC2045" s="149">
        <f>IF($D2045="",0,IF($E2045="",0,IF(VLOOKUP($E2045,paramètres!$E$33:$F$44,2,FALSE)&lt;=VLOOKUP($AC$18,paramètres!$E$33:$F$44,2,FALSE),Q2045*$D2045,0)))</f>
        <v>0</v>
      </c>
      <c r="AD2045" s="13">
        <f>IF($D2045="",0,IF($E2045="",0,IF(VLOOKUP($E2045,paramètres!$E$33:$F$44,2,FALSE)&lt;=VLOOKUP($AD$18,paramètres!$E$33:$F$44,2,FALSE),R2045*$D2045,0)))</f>
        <v>0</v>
      </c>
      <c r="AE2045" s="13">
        <f>IF($D2045="",0,IF($E2045="",0,IF(VLOOKUP($E2045,paramètres!$E$33:$F$44,2,FALSE)&lt;=VLOOKUP($AE$18,paramètres!$E$33:$F$44,2,FALSE),S2045*$D2045,0)))</f>
        <v>0</v>
      </c>
      <c r="AF2045" s="13">
        <f>IF($D2045="",0,IF($E2045="",0,IF(VLOOKUP($E2045,paramètres!$E$33:$F$44,2,FALSE)&lt;=VLOOKUP($AF$18,paramètres!$E$33:$F$44,2,FALSE),T2045*$D2045,0)))</f>
        <v>0</v>
      </c>
      <c r="AG2045" s="13">
        <f>IF($D2045="",0,IF($E2045="",0,IF(VLOOKUP($E2045,paramètres!$E$33:$F$44,2,FALSE)&lt;=VLOOKUP($AG$18,paramètres!$E$33:$F$44,2,FALSE),U2045*$D2045,0)))</f>
        <v>0</v>
      </c>
      <c r="AH2045" s="13">
        <f>IF($D2045="",0,IF($E2045="",0,IF(VLOOKUP($E2045,paramètres!$E$33:$F$44,2,FALSE)&lt;=VLOOKUP($AH$18,paramètres!$E$33:$F$44,2,FALSE),V2045*$D2045,0)))</f>
        <v>0</v>
      </c>
      <c r="AI2045" s="13">
        <f>IF($D2045="",0,IF($E2045="",0,IF(VLOOKUP($E2045,paramètres!$E$33:$F$44,2,FALSE)&lt;=VLOOKUP($AI$18,paramètres!$E$33:$F$44,2,FALSE),W2045*$D2045,0)))</f>
        <v>0</v>
      </c>
      <c r="AJ2045" s="13">
        <f>IF($D2045="",0,IF($E2045="",0,IF(VLOOKUP($E2045,paramètres!$E$33:$F$44,2,FALSE)&lt;=VLOOKUP($AJ$18,paramètres!$E$33:$F$44,2,FALSE),X2045*$D2045,0)))</f>
        <v>0</v>
      </c>
      <c r="AK2045" s="13">
        <f>IF($D2045="",0,IF($E2045="",0,IF(VLOOKUP($E2045,paramètres!$E$33:$F$44,2,FALSE)&lt;=VLOOKUP($AK$18,paramètres!$E$33:$F$44,2,FALSE),Y2045*$D2045,0)))</f>
        <v>0</v>
      </c>
      <c r="AL2045" s="13">
        <f>IF($D2045="",0,IF($E2045="",0,IF(VLOOKUP($E2045,paramètres!$E$33:$F$44,2,FALSE)&lt;=VLOOKUP($AL$18,paramètres!$E$33:$F$44,2,FALSE),Z2045*$D2045,0)))</f>
        <v>0</v>
      </c>
      <c r="AM2045" s="13">
        <f>IF($D2045="",0,IF($E2045="",0,IF(VLOOKUP($E2045,paramètres!$E$33:$F$44,2,FALSE)&lt;=VLOOKUP($AM$18,paramètres!$E$33:$F$44,2,FALSE),AA2045*$D2045,0)))</f>
        <v>0</v>
      </c>
      <c r="AN2045" s="154">
        <f>IF($D2045="",0,IF($E2045="",0,IF(VLOOKUP($E2045,paramètres!$E$33:$F$44,2,FALSE)&lt;=VLOOKUP($AN$18,paramètres!$E$33:$F$44,2,FALSE),AB2045*$D2045,0)))</f>
        <v>0</v>
      </c>
      <c r="AO2045" s="149" t="str">
        <f>IF(paramètres!$B$28=1,((SUM(Q2045:Z2045)/1.02)+SUM(AA2045:AB2045))*0.0303/9*COUNT(Q2045:Y2045),IF(paramètres!$B$28=2,(SUM(Q2045:AB2045))*0.0303/9*COUNT(Q2045:Y2045),"Missing Delta option"))</f>
        <v>Missing Delta option</v>
      </c>
      <c r="AP2045" s="13" t="str">
        <f>IF(paramètres!$B$28=1,(((SUM(Q2045:Z2045)/1.02)+SUM(AA2045:AB2045))+((SUM(AC2045:AL2045)/1.02)+SUM(AM2045:AO2045)))*cotpatr,IF(paramètres!$B$28=2,(SUM(Q2045:AO2045)*cotpatr),"Missing Delta Option"))</f>
        <v>Missing Delta Option</v>
      </c>
      <c r="AQ2045" s="13" t="str" cm="1">
        <f t="array" ref="AQ2045">IF(paramètres!$B$28=1,(((SUM(Q2045:Z2045)/1.02)+SUM(AA2045:AB2045))+((SUM(AC2045:AN2045)/1.02)+SUM(AM2045:AN2045)))/12*pécule,IF(paramètres!$B$28=2,SUM(Q2045:AN2045)/12*pécule,"Missing Delta Option"))</f>
        <v>Missing Delta Option</v>
      </c>
      <c r="AR2045" s="132" t="e">
        <f>IF(paramètres!$B$28=1,(((SUM(Q2045:Z2045)/1.02)+SUM(AA2045:AB2045))+((SUM(AC2045:AN2045)/1.02)+SUM(AM2045:AN2045)))+AO2045+AP2045+AQ2045,SUM(Q2045:AN2045)+AO2045+AP2045+AQ2045)</f>
        <v>#VALUE!</v>
      </c>
    </row>
    <row r="2046" spans="1:44" x14ac:dyDescent="0.25">
      <c r="A2046" s="131"/>
      <c r="B2046" s="39"/>
      <c r="C2046" s="39"/>
      <c r="D2046" s="93"/>
      <c r="E2046" s="68"/>
      <c r="F2046" s="40"/>
      <c r="G2046" s="94"/>
      <c r="H2046" s="38"/>
      <c r="I2046" s="95"/>
      <c r="J2046" s="40"/>
      <c r="K2046" s="38"/>
      <c r="L2046" s="95"/>
      <c r="M2046" s="40"/>
      <c r="N2046" s="38"/>
      <c r="O2046" s="95"/>
      <c r="P2046" s="68"/>
      <c r="Q2046" s="226"/>
      <c r="R2046" s="227"/>
      <c r="S2046" s="227"/>
      <c r="T2046" s="227"/>
      <c r="U2046" s="227"/>
      <c r="V2046" s="227"/>
      <c r="W2046" s="227"/>
      <c r="X2046" s="227"/>
      <c r="Y2046" s="227"/>
      <c r="Z2046" s="227"/>
      <c r="AA2046" s="227"/>
      <c r="AB2046" s="228"/>
      <c r="AC2046" s="149">
        <f>IF($D2046="",0,IF($E2046="",0,IF(VLOOKUP($E2046,paramètres!$E$33:$F$44,2,FALSE)&lt;=VLOOKUP($AC$18,paramètres!$E$33:$F$44,2,FALSE),Q2046*$D2046,0)))</f>
        <v>0</v>
      </c>
      <c r="AD2046" s="13">
        <f>IF($D2046="",0,IF($E2046="",0,IF(VLOOKUP($E2046,paramètres!$E$33:$F$44,2,FALSE)&lt;=VLOOKUP($AD$18,paramètres!$E$33:$F$44,2,FALSE),R2046*$D2046,0)))</f>
        <v>0</v>
      </c>
      <c r="AE2046" s="13">
        <f>IF($D2046="",0,IF($E2046="",0,IF(VLOOKUP($E2046,paramètres!$E$33:$F$44,2,FALSE)&lt;=VLOOKUP($AE$18,paramètres!$E$33:$F$44,2,FALSE),S2046*$D2046,0)))</f>
        <v>0</v>
      </c>
      <c r="AF2046" s="13">
        <f>IF($D2046="",0,IF($E2046="",0,IF(VLOOKUP($E2046,paramètres!$E$33:$F$44,2,FALSE)&lt;=VLOOKUP($AF$18,paramètres!$E$33:$F$44,2,FALSE),T2046*$D2046,0)))</f>
        <v>0</v>
      </c>
      <c r="AG2046" s="13">
        <f>IF($D2046="",0,IF($E2046="",0,IF(VLOOKUP($E2046,paramètres!$E$33:$F$44,2,FALSE)&lt;=VLOOKUP($AG$18,paramètres!$E$33:$F$44,2,FALSE),U2046*$D2046,0)))</f>
        <v>0</v>
      </c>
      <c r="AH2046" s="13">
        <f>IF($D2046="",0,IF($E2046="",0,IF(VLOOKUP($E2046,paramètres!$E$33:$F$44,2,FALSE)&lt;=VLOOKUP($AH$18,paramètres!$E$33:$F$44,2,FALSE),V2046*$D2046,0)))</f>
        <v>0</v>
      </c>
      <c r="AI2046" s="13">
        <f>IF($D2046="",0,IF($E2046="",0,IF(VLOOKUP($E2046,paramètres!$E$33:$F$44,2,FALSE)&lt;=VLOOKUP($AI$18,paramètres!$E$33:$F$44,2,FALSE),W2046*$D2046,0)))</f>
        <v>0</v>
      </c>
      <c r="AJ2046" s="13">
        <f>IF($D2046="",0,IF($E2046="",0,IF(VLOOKUP($E2046,paramètres!$E$33:$F$44,2,FALSE)&lt;=VLOOKUP($AJ$18,paramètres!$E$33:$F$44,2,FALSE),X2046*$D2046,0)))</f>
        <v>0</v>
      </c>
      <c r="AK2046" s="13">
        <f>IF($D2046="",0,IF($E2046="",0,IF(VLOOKUP($E2046,paramètres!$E$33:$F$44,2,FALSE)&lt;=VLOOKUP($AK$18,paramètres!$E$33:$F$44,2,FALSE),Y2046*$D2046,0)))</f>
        <v>0</v>
      </c>
      <c r="AL2046" s="13">
        <f>IF($D2046="",0,IF($E2046="",0,IF(VLOOKUP($E2046,paramètres!$E$33:$F$44,2,FALSE)&lt;=VLOOKUP($AL$18,paramètres!$E$33:$F$44,2,FALSE),Z2046*$D2046,0)))</f>
        <v>0</v>
      </c>
      <c r="AM2046" s="13">
        <f>IF($D2046="",0,IF($E2046="",0,IF(VLOOKUP($E2046,paramètres!$E$33:$F$44,2,FALSE)&lt;=VLOOKUP($AM$18,paramètres!$E$33:$F$44,2,FALSE),AA2046*$D2046,0)))</f>
        <v>0</v>
      </c>
      <c r="AN2046" s="154">
        <f>IF($D2046="",0,IF($E2046="",0,IF(VLOOKUP($E2046,paramètres!$E$33:$F$44,2,FALSE)&lt;=VLOOKUP($AN$18,paramètres!$E$33:$F$44,2,FALSE),AB2046*$D2046,0)))</f>
        <v>0</v>
      </c>
      <c r="AO2046" s="149" t="str">
        <f>IF(paramètres!$B$28=1,((SUM(Q2046:Z2046)/1.02)+SUM(AA2046:AB2046))*0.0303/9*COUNT(Q2046:Y2046),IF(paramètres!$B$28=2,(SUM(Q2046:AB2046))*0.0303/9*COUNT(Q2046:Y2046),"Missing Delta option"))</f>
        <v>Missing Delta option</v>
      </c>
      <c r="AP2046" s="13" t="str">
        <f>IF(paramètres!$B$28=1,(((SUM(Q2046:Z2046)/1.02)+SUM(AA2046:AB2046))+((SUM(AC2046:AL2046)/1.02)+SUM(AM2046:AO2046)))*cotpatr,IF(paramètres!$B$28=2,(SUM(Q2046:AO2046)*cotpatr),"Missing Delta Option"))</f>
        <v>Missing Delta Option</v>
      </c>
      <c r="AQ2046" s="13" t="str" cm="1">
        <f t="array" ref="AQ2046">IF(paramètres!$B$28=1,(((SUM(Q2046:Z2046)/1.02)+SUM(AA2046:AB2046))+((SUM(AC2046:AN2046)/1.02)+SUM(AM2046:AN2046)))/12*pécule,IF(paramètres!$B$28=2,SUM(Q2046:AN2046)/12*pécule,"Missing Delta Option"))</f>
        <v>Missing Delta Option</v>
      </c>
      <c r="AR2046" s="132" t="e">
        <f>IF(paramètres!$B$28=1,(((SUM(Q2046:Z2046)/1.02)+SUM(AA2046:AB2046))+((SUM(AC2046:AN2046)/1.02)+SUM(AM2046:AN2046)))+AO2046+AP2046+AQ2046,SUM(Q2046:AN2046)+AO2046+AP2046+AQ2046)</f>
        <v>#VALUE!</v>
      </c>
    </row>
    <row r="2047" spans="1:44" x14ac:dyDescent="0.25">
      <c r="A2047" s="131"/>
      <c r="B2047" s="39"/>
      <c r="C2047" s="39"/>
      <c r="D2047" s="93"/>
      <c r="E2047" s="68"/>
      <c r="F2047" s="40"/>
      <c r="G2047" s="94"/>
      <c r="H2047" s="38"/>
      <c r="I2047" s="95"/>
      <c r="J2047" s="40"/>
      <c r="K2047" s="38"/>
      <c r="L2047" s="95"/>
      <c r="M2047" s="40"/>
      <c r="N2047" s="38"/>
      <c r="O2047" s="95"/>
      <c r="P2047" s="68"/>
      <c r="Q2047" s="226"/>
      <c r="R2047" s="227"/>
      <c r="S2047" s="227"/>
      <c r="T2047" s="227"/>
      <c r="U2047" s="227"/>
      <c r="V2047" s="227"/>
      <c r="W2047" s="227"/>
      <c r="X2047" s="227"/>
      <c r="Y2047" s="227"/>
      <c r="Z2047" s="227"/>
      <c r="AA2047" s="227"/>
      <c r="AB2047" s="228"/>
      <c r="AC2047" s="149">
        <f>IF($D2047="",0,IF($E2047="",0,IF(VLOOKUP($E2047,paramètres!$E$33:$F$44,2,FALSE)&lt;=VLOOKUP($AC$18,paramètres!$E$33:$F$44,2,FALSE),Q2047*$D2047,0)))</f>
        <v>0</v>
      </c>
      <c r="AD2047" s="13">
        <f>IF($D2047="",0,IF($E2047="",0,IF(VLOOKUP($E2047,paramètres!$E$33:$F$44,2,FALSE)&lt;=VLOOKUP($AD$18,paramètres!$E$33:$F$44,2,FALSE),R2047*$D2047,0)))</f>
        <v>0</v>
      </c>
      <c r="AE2047" s="13">
        <f>IF($D2047="",0,IF($E2047="",0,IF(VLOOKUP($E2047,paramètres!$E$33:$F$44,2,FALSE)&lt;=VLOOKUP($AE$18,paramètres!$E$33:$F$44,2,FALSE),S2047*$D2047,0)))</f>
        <v>0</v>
      </c>
      <c r="AF2047" s="13">
        <f>IF($D2047="",0,IF($E2047="",0,IF(VLOOKUP($E2047,paramètres!$E$33:$F$44,2,FALSE)&lt;=VLOOKUP($AF$18,paramètres!$E$33:$F$44,2,FALSE),T2047*$D2047,0)))</f>
        <v>0</v>
      </c>
      <c r="AG2047" s="13">
        <f>IF($D2047="",0,IF($E2047="",0,IF(VLOOKUP($E2047,paramètres!$E$33:$F$44,2,FALSE)&lt;=VLOOKUP($AG$18,paramètres!$E$33:$F$44,2,FALSE),U2047*$D2047,0)))</f>
        <v>0</v>
      </c>
      <c r="AH2047" s="13">
        <f>IF($D2047="",0,IF($E2047="",0,IF(VLOOKUP($E2047,paramètres!$E$33:$F$44,2,FALSE)&lt;=VLOOKUP($AH$18,paramètres!$E$33:$F$44,2,FALSE),V2047*$D2047,0)))</f>
        <v>0</v>
      </c>
      <c r="AI2047" s="13">
        <f>IF($D2047="",0,IF($E2047="",0,IF(VLOOKUP($E2047,paramètres!$E$33:$F$44,2,FALSE)&lt;=VLOOKUP($AI$18,paramètres!$E$33:$F$44,2,FALSE),W2047*$D2047,0)))</f>
        <v>0</v>
      </c>
      <c r="AJ2047" s="13">
        <f>IF($D2047="",0,IF($E2047="",0,IF(VLOOKUP($E2047,paramètres!$E$33:$F$44,2,FALSE)&lt;=VLOOKUP($AJ$18,paramètres!$E$33:$F$44,2,FALSE),X2047*$D2047,0)))</f>
        <v>0</v>
      </c>
      <c r="AK2047" s="13">
        <f>IF($D2047="",0,IF($E2047="",0,IF(VLOOKUP($E2047,paramètres!$E$33:$F$44,2,FALSE)&lt;=VLOOKUP($AK$18,paramètres!$E$33:$F$44,2,FALSE),Y2047*$D2047,0)))</f>
        <v>0</v>
      </c>
      <c r="AL2047" s="13">
        <f>IF($D2047="",0,IF($E2047="",0,IF(VLOOKUP($E2047,paramètres!$E$33:$F$44,2,FALSE)&lt;=VLOOKUP($AL$18,paramètres!$E$33:$F$44,2,FALSE),Z2047*$D2047,0)))</f>
        <v>0</v>
      </c>
      <c r="AM2047" s="13">
        <f>IF($D2047="",0,IF($E2047="",0,IF(VLOOKUP($E2047,paramètres!$E$33:$F$44,2,FALSE)&lt;=VLOOKUP($AM$18,paramètres!$E$33:$F$44,2,FALSE),AA2047*$D2047,0)))</f>
        <v>0</v>
      </c>
      <c r="AN2047" s="154">
        <f>IF($D2047="",0,IF($E2047="",0,IF(VLOOKUP($E2047,paramètres!$E$33:$F$44,2,FALSE)&lt;=VLOOKUP($AN$18,paramètres!$E$33:$F$44,2,FALSE),AB2047*$D2047,0)))</f>
        <v>0</v>
      </c>
      <c r="AO2047" s="149" t="str">
        <f>IF(paramètres!$B$28=1,((SUM(Q2047:Z2047)/1.02)+SUM(AA2047:AB2047))*0.0303/9*COUNT(Q2047:Y2047),IF(paramètres!$B$28=2,(SUM(Q2047:AB2047))*0.0303/9*COUNT(Q2047:Y2047),"Missing Delta option"))</f>
        <v>Missing Delta option</v>
      </c>
      <c r="AP2047" s="13" t="str">
        <f>IF(paramètres!$B$28=1,(((SUM(Q2047:Z2047)/1.02)+SUM(AA2047:AB2047))+((SUM(AC2047:AL2047)/1.02)+SUM(AM2047:AO2047)))*cotpatr,IF(paramètres!$B$28=2,(SUM(Q2047:AO2047)*cotpatr),"Missing Delta Option"))</f>
        <v>Missing Delta Option</v>
      </c>
      <c r="AQ2047" s="13" t="str" cm="1">
        <f t="array" ref="AQ2047">IF(paramètres!$B$28=1,(((SUM(Q2047:Z2047)/1.02)+SUM(AA2047:AB2047))+((SUM(AC2047:AN2047)/1.02)+SUM(AM2047:AN2047)))/12*pécule,IF(paramètres!$B$28=2,SUM(Q2047:AN2047)/12*pécule,"Missing Delta Option"))</f>
        <v>Missing Delta Option</v>
      </c>
      <c r="AR2047" s="132" t="e">
        <f>IF(paramètres!$B$28=1,(((SUM(Q2047:Z2047)/1.02)+SUM(AA2047:AB2047))+((SUM(AC2047:AN2047)/1.02)+SUM(AM2047:AN2047)))+AO2047+AP2047+AQ2047,SUM(Q2047:AN2047)+AO2047+AP2047+AQ2047)</f>
        <v>#VALUE!</v>
      </c>
    </row>
    <row r="2048" spans="1:44" x14ac:dyDescent="0.25">
      <c r="A2048" s="131"/>
      <c r="B2048" s="39"/>
      <c r="C2048" s="39"/>
      <c r="D2048" s="93"/>
      <c r="E2048" s="68"/>
      <c r="F2048" s="40"/>
      <c r="G2048" s="94"/>
      <c r="H2048" s="38"/>
      <c r="I2048" s="95"/>
      <c r="J2048" s="40"/>
      <c r="K2048" s="38"/>
      <c r="L2048" s="95"/>
      <c r="M2048" s="40"/>
      <c r="N2048" s="38"/>
      <c r="O2048" s="95"/>
      <c r="P2048" s="68"/>
      <c r="Q2048" s="226"/>
      <c r="R2048" s="227"/>
      <c r="S2048" s="227"/>
      <c r="T2048" s="227"/>
      <c r="U2048" s="227"/>
      <c r="V2048" s="227"/>
      <c r="W2048" s="227"/>
      <c r="X2048" s="227"/>
      <c r="Y2048" s="227"/>
      <c r="Z2048" s="227"/>
      <c r="AA2048" s="227"/>
      <c r="AB2048" s="228"/>
      <c r="AC2048" s="149">
        <f>IF($D2048="",0,IF($E2048="",0,IF(VLOOKUP($E2048,paramètres!$E$33:$F$44,2,FALSE)&lt;=VLOOKUP($AC$18,paramètres!$E$33:$F$44,2,FALSE),Q2048*$D2048,0)))</f>
        <v>0</v>
      </c>
      <c r="AD2048" s="13">
        <f>IF($D2048="",0,IF($E2048="",0,IF(VLOOKUP($E2048,paramètres!$E$33:$F$44,2,FALSE)&lt;=VLOOKUP($AD$18,paramètres!$E$33:$F$44,2,FALSE),R2048*$D2048,0)))</f>
        <v>0</v>
      </c>
      <c r="AE2048" s="13">
        <f>IF($D2048="",0,IF($E2048="",0,IF(VLOOKUP($E2048,paramètres!$E$33:$F$44,2,FALSE)&lt;=VLOOKUP($AE$18,paramètres!$E$33:$F$44,2,FALSE),S2048*$D2048,0)))</f>
        <v>0</v>
      </c>
      <c r="AF2048" s="13">
        <f>IF($D2048="",0,IF($E2048="",0,IF(VLOOKUP($E2048,paramètres!$E$33:$F$44,2,FALSE)&lt;=VLOOKUP($AF$18,paramètres!$E$33:$F$44,2,FALSE),T2048*$D2048,0)))</f>
        <v>0</v>
      </c>
      <c r="AG2048" s="13">
        <f>IF($D2048="",0,IF($E2048="",0,IF(VLOOKUP($E2048,paramètres!$E$33:$F$44,2,FALSE)&lt;=VLOOKUP($AG$18,paramètres!$E$33:$F$44,2,FALSE),U2048*$D2048,0)))</f>
        <v>0</v>
      </c>
      <c r="AH2048" s="13">
        <f>IF($D2048="",0,IF($E2048="",0,IF(VLOOKUP($E2048,paramètres!$E$33:$F$44,2,FALSE)&lt;=VLOOKUP($AH$18,paramètres!$E$33:$F$44,2,FALSE),V2048*$D2048,0)))</f>
        <v>0</v>
      </c>
      <c r="AI2048" s="13">
        <f>IF($D2048="",0,IF($E2048="",0,IF(VLOOKUP($E2048,paramètres!$E$33:$F$44,2,FALSE)&lt;=VLOOKUP($AI$18,paramètres!$E$33:$F$44,2,FALSE),W2048*$D2048,0)))</f>
        <v>0</v>
      </c>
      <c r="AJ2048" s="13">
        <f>IF($D2048="",0,IF($E2048="",0,IF(VLOOKUP($E2048,paramètres!$E$33:$F$44,2,FALSE)&lt;=VLOOKUP($AJ$18,paramètres!$E$33:$F$44,2,FALSE),X2048*$D2048,0)))</f>
        <v>0</v>
      </c>
      <c r="AK2048" s="13">
        <f>IF($D2048="",0,IF($E2048="",0,IF(VLOOKUP($E2048,paramètres!$E$33:$F$44,2,FALSE)&lt;=VLOOKUP($AK$18,paramètres!$E$33:$F$44,2,FALSE),Y2048*$D2048,0)))</f>
        <v>0</v>
      </c>
      <c r="AL2048" s="13">
        <f>IF($D2048="",0,IF($E2048="",0,IF(VLOOKUP($E2048,paramètres!$E$33:$F$44,2,FALSE)&lt;=VLOOKUP($AL$18,paramètres!$E$33:$F$44,2,FALSE),Z2048*$D2048,0)))</f>
        <v>0</v>
      </c>
      <c r="AM2048" s="13">
        <f>IF($D2048="",0,IF($E2048="",0,IF(VLOOKUP($E2048,paramètres!$E$33:$F$44,2,FALSE)&lt;=VLOOKUP($AM$18,paramètres!$E$33:$F$44,2,FALSE),AA2048*$D2048,0)))</f>
        <v>0</v>
      </c>
      <c r="AN2048" s="154">
        <f>IF($D2048="",0,IF($E2048="",0,IF(VLOOKUP($E2048,paramètres!$E$33:$F$44,2,FALSE)&lt;=VLOOKUP($AN$18,paramètres!$E$33:$F$44,2,FALSE),AB2048*$D2048,0)))</f>
        <v>0</v>
      </c>
      <c r="AO2048" s="149" t="str">
        <f>IF(paramètres!$B$28=1,((SUM(Q2048:Z2048)/1.02)+SUM(AA2048:AB2048))*0.0303/9*COUNT(Q2048:Y2048),IF(paramètres!$B$28=2,(SUM(Q2048:AB2048))*0.0303/9*COUNT(Q2048:Y2048),"Missing Delta option"))</f>
        <v>Missing Delta option</v>
      </c>
      <c r="AP2048" s="13" t="str">
        <f>IF(paramètres!$B$28=1,(((SUM(Q2048:Z2048)/1.02)+SUM(AA2048:AB2048))+((SUM(AC2048:AL2048)/1.02)+SUM(AM2048:AO2048)))*cotpatr,IF(paramètres!$B$28=2,(SUM(Q2048:AO2048)*cotpatr),"Missing Delta Option"))</f>
        <v>Missing Delta Option</v>
      </c>
      <c r="AQ2048" s="13" t="str" cm="1">
        <f t="array" ref="AQ2048">IF(paramètres!$B$28=1,(((SUM(Q2048:Z2048)/1.02)+SUM(AA2048:AB2048))+((SUM(AC2048:AN2048)/1.02)+SUM(AM2048:AN2048)))/12*pécule,IF(paramètres!$B$28=2,SUM(Q2048:AN2048)/12*pécule,"Missing Delta Option"))</f>
        <v>Missing Delta Option</v>
      </c>
      <c r="AR2048" s="132" t="e">
        <f>IF(paramètres!$B$28=1,(((SUM(Q2048:Z2048)/1.02)+SUM(AA2048:AB2048))+((SUM(AC2048:AN2048)/1.02)+SUM(AM2048:AN2048)))+AO2048+AP2048+AQ2048,SUM(Q2048:AN2048)+AO2048+AP2048+AQ2048)</f>
        <v>#VALUE!</v>
      </c>
    </row>
    <row r="2049" spans="1:44" x14ac:dyDescent="0.25">
      <c r="A2049" s="131"/>
      <c r="B2049" s="39"/>
      <c r="C2049" s="39"/>
      <c r="D2049" s="93"/>
      <c r="E2049" s="68"/>
      <c r="F2049" s="40"/>
      <c r="G2049" s="94"/>
      <c r="H2049" s="38"/>
      <c r="I2049" s="95"/>
      <c r="J2049" s="40"/>
      <c r="K2049" s="38"/>
      <c r="L2049" s="95"/>
      <c r="M2049" s="40"/>
      <c r="N2049" s="38"/>
      <c r="O2049" s="95"/>
      <c r="P2049" s="68"/>
      <c r="Q2049" s="226"/>
      <c r="R2049" s="227"/>
      <c r="S2049" s="227"/>
      <c r="T2049" s="227"/>
      <c r="U2049" s="227"/>
      <c r="V2049" s="227"/>
      <c r="W2049" s="227"/>
      <c r="X2049" s="227"/>
      <c r="Y2049" s="227"/>
      <c r="Z2049" s="227"/>
      <c r="AA2049" s="227"/>
      <c r="AB2049" s="228"/>
      <c r="AC2049" s="149">
        <f>IF($D2049="",0,IF($E2049="",0,IF(VLOOKUP($E2049,paramètres!$E$33:$F$44,2,FALSE)&lt;=VLOOKUP($AC$18,paramètres!$E$33:$F$44,2,FALSE),Q2049*$D2049,0)))</f>
        <v>0</v>
      </c>
      <c r="AD2049" s="13">
        <f>IF($D2049="",0,IF($E2049="",0,IF(VLOOKUP($E2049,paramètres!$E$33:$F$44,2,FALSE)&lt;=VLOOKUP($AD$18,paramètres!$E$33:$F$44,2,FALSE),R2049*$D2049,0)))</f>
        <v>0</v>
      </c>
      <c r="AE2049" s="13">
        <f>IF($D2049="",0,IF($E2049="",0,IF(VLOOKUP($E2049,paramètres!$E$33:$F$44,2,FALSE)&lt;=VLOOKUP($AE$18,paramètres!$E$33:$F$44,2,FALSE),S2049*$D2049,0)))</f>
        <v>0</v>
      </c>
      <c r="AF2049" s="13">
        <f>IF($D2049="",0,IF($E2049="",0,IF(VLOOKUP($E2049,paramètres!$E$33:$F$44,2,FALSE)&lt;=VLOOKUP($AF$18,paramètres!$E$33:$F$44,2,FALSE),T2049*$D2049,0)))</f>
        <v>0</v>
      </c>
      <c r="AG2049" s="13">
        <f>IF($D2049="",0,IF($E2049="",0,IF(VLOOKUP($E2049,paramètres!$E$33:$F$44,2,FALSE)&lt;=VLOOKUP($AG$18,paramètres!$E$33:$F$44,2,FALSE),U2049*$D2049,0)))</f>
        <v>0</v>
      </c>
      <c r="AH2049" s="13">
        <f>IF($D2049="",0,IF($E2049="",0,IF(VLOOKUP($E2049,paramètres!$E$33:$F$44,2,FALSE)&lt;=VLOOKUP($AH$18,paramètres!$E$33:$F$44,2,FALSE),V2049*$D2049,0)))</f>
        <v>0</v>
      </c>
      <c r="AI2049" s="13">
        <f>IF($D2049="",0,IF($E2049="",0,IF(VLOOKUP($E2049,paramètres!$E$33:$F$44,2,FALSE)&lt;=VLOOKUP($AI$18,paramètres!$E$33:$F$44,2,FALSE),W2049*$D2049,0)))</f>
        <v>0</v>
      </c>
      <c r="AJ2049" s="13">
        <f>IF($D2049="",0,IF($E2049="",0,IF(VLOOKUP($E2049,paramètres!$E$33:$F$44,2,FALSE)&lt;=VLOOKUP($AJ$18,paramètres!$E$33:$F$44,2,FALSE),X2049*$D2049,0)))</f>
        <v>0</v>
      </c>
      <c r="AK2049" s="13">
        <f>IF($D2049="",0,IF($E2049="",0,IF(VLOOKUP($E2049,paramètres!$E$33:$F$44,2,FALSE)&lt;=VLOOKUP($AK$18,paramètres!$E$33:$F$44,2,FALSE),Y2049*$D2049,0)))</f>
        <v>0</v>
      </c>
      <c r="AL2049" s="13">
        <f>IF($D2049="",0,IF($E2049="",0,IF(VLOOKUP($E2049,paramètres!$E$33:$F$44,2,FALSE)&lt;=VLOOKUP($AL$18,paramètres!$E$33:$F$44,2,FALSE),Z2049*$D2049,0)))</f>
        <v>0</v>
      </c>
      <c r="AM2049" s="13">
        <f>IF($D2049="",0,IF($E2049="",0,IF(VLOOKUP($E2049,paramètres!$E$33:$F$44,2,FALSE)&lt;=VLOOKUP($AM$18,paramètres!$E$33:$F$44,2,FALSE),AA2049*$D2049,0)))</f>
        <v>0</v>
      </c>
      <c r="AN2049" s="154">
        <f>IF($D2049="",0,IF($E2049="",0,IF(VLOOKUP($E2049,paramètres!$E$33:$F$44,2,FALSE)&lt;=VLOOKUP($AN$18,paramètres!$E$33:$F$44,2,FALSE),AB2049*$D2049,0)))</f>
        <v>0</v>
      </c>
      <c r="AO2049" s="149" t="str">
        <f>IF(paramètres!$B$28=1,((SUM(Q2049:Z2049)/1.02)+SUM(AA2049:AB2049))*0.0303/9*COUNT(Q2049:Y2049),IF(paramètres!$B$28=2,(SUM(Q2049:AB2049))*0.0303/9*COUNT(Q2049:Y2049),"Missing Delta option"))</f>
        <v>Missing Delta option</v>
      </c>
      <c r="AP2049" s="13" t="str">
        <f>IF(paramètres!$B$28=1,(((SUM(Q2049:Z2049)/1.02)+SUM(AA2049:AB2049))+((SUM(AC2049:AL2049)/1.02)+SUM(AM2049:AO2049)))*cotpatr,IF(paramètres!$B$28=2,(SUM(Q2049:AO2049)*cotpatr),"Missing Delta Option"))</f>
        <v>Missing Delta Option</v>
      </c>
      <c r="AQ2049" s="13" t="str" cm="1">
        <f t="array" ref="AQ2049">IF(paramètres!$B$28=1,(((SUM(Q2049:Z2049)/1.02)+SUM(AA2049:AB2049))+((SUM(AC2049:AN2049)/1.02)+SUM(AM2049:AN2049)))/12*pécule,IF(paramètres!$B$28=2,SUM(Q2049:AN2049)/12*pécule,"Missing Delta Option"))</f>
        <v>Missing Delta Option</v>
      </c>
      <c r="AR2049" s="132" t="e">
        <f>IF(paramètres!$B$28=1,(((SUM(Q2049:Z2049)/1.02)+SUM(AA2049:AB2049))+((SUM(AC2049:AN2049)/1.02)+SUM(AM2049:AN2049)))+AO2049+AP2049+AQ2049,SUM(Q2049:AN2049)+AO2049+AP2049+AQ2049)</f>
        <v>#VALUE!</v>
      </c>
    </row>
    <row r="2050" spans="1:44" x14ac:dyDescent="0.25">
      <c r="A2050" s="131"/>
      <c r="B2050" s="39"/>
      <c r="C2050" s="39"/>
      <c r="D2050" s="93"/>
      <c r="E2050" s="68"/>
      <c r="F2050" s="40"/>
      <c r="G2050" s="94"/>
      <c r="H2050" s="38"/>
      <c r="I2050" s="95"/>
      <c r="J2050" s="40"/>
      <c r="K2050" s="38"/>
      <c r="L2050" s="95"/>
      <c r="M2050" s="40"/>
      <c r="N2050" s="38"/>
      <c r="O2050" s="95"/>
      <c r="P2050" s="68"/>
      <c r="Q2050" s="226"/>
      <c r="R2050" s="227"/>
      <c r="S2050" s="227"/>
      <c r="T2050" s="227"/>
      <c r="U2050" s="227"/>
      <c r="V2050" s="227"/>
      <c r="W2050" s="227"/>
      <c r="X2050" s="227"/>
      <c r="Y2050" s="227"/>
      <c r="Z2050" s="227"/>
      <c r="AA2050" s="227"/>
      <c r="AB2050" s="228"/>
      <c r="AC2050" s="149">
        <f>IF($D2050="",0,IF($E2050="",0,IF(VLOOKUP($E2050,paramètres!$E$33:$F$44,2,FALSE)&lt;=VLOOKUP($AC$18,paramètres!$E$33:$F$44,2,FALSE),Q2050*$D2050,0)))</f>
        <v>0</v>
      </c>
      <c r="AD2050" s="13">
        <f>IF($D2050="",0,IF($E2050="",0,IF(VLOOKUP($E2050,paramètres!$E$33:$F$44,2,FALSE)&lt;=VLOOKUP($AD$18,paramètres!$E$33:$F$44,2,FALSE),R2050*$D2050,0)))</f>
        <v>0</v>
      </c>
      <c r="AE2050" s="13">
        <f>IF($D2050="",0,IF($E2050="",0,IF(VLOOKUP($E2050,paramètres!$E$33:$F$44,2,FALSE)&lt;=VLOOKUP($AE$18,paramètres!$E$33:$F$44,2,FALSE),S2050*$D2050,0)))</f>
        <v>0</v>
      </c>
      <c r="AF2050" s="13">
        <f>IF($D2050="",0,IF($E2050="",0,IF(VLOOKUP($E2050,paramètres!$E$33:$F$44,2,FALSE)&lt;=VLOOKUP($AF$18,paramètres!$E$33:$F$44,2,FALSE),T2050*$D2050,0)))</f>
        <v>0</v>
      </c>
      <c r="AG2050" s="13">
        <f>IF($D2050="",0,IF($E2050="",0,IF(VLOOKUP($E2050,paramètres!$E$33:$F$44,2,FALSE)&lt;=VLOOKUP($AG$18,paramètres!$E$33:$F$44,2,FALSE),U2050*$D2050,0)))</f>
        <v>0</v>
      </c>
      <c r="AH2050" s="13">
        <f>IF($D2050="",0,IF($E2050="",0,IF(VLOOKUP($E2050,paramètres!$E$33:$F$44,2,FALSE)&lt;=VLOOKUP($AH$18,paramètres!$E$33:$F$44,2,FALSE),V2050*$D2050,0)))</f>
        <v>0</v>
      </c>
      <c r="AI2050" s="13">
        <f>IF($D2050="",0,IF($E2050="",0,IF(VLOOKUP($E2050,paramètres!$E$33:$F$44,2,FALSE)&lt;=VLOOKUP($AI$18,paramètres!$E$33:$F$44,2,FALSE),W2050*$D2050,0)))</f>
        <v>0</v>
      </c>
      <c r="AJ2050" s="13">
        <f>IF($D2050="",0,IF($E2050="",0,IF(VLOOKUP($E2050,paramètres!$E$33:$F$44,2,FALSE)&lt;=VLOOKUP($AJ$18,paramètres!$E$33:$F$44,2,FALSE),X2050*$D2050,0)))</f>
        <v>0</v>
      </c>
      <c r="AK2050" s="13">
        <f>IF($D2050="",0,IF($E2050="",0,IF(VLOOKUP($E2050,paramètres!$E$33:$F$44,2,FALSE)&lt;=VLOOKUP($AK$18,paramètres!$E$33:$F$44,2,FALSE),Y2050*$D2050,0)))</f>
        <v>0</v>
      </c>
      <c r="AL2050" s="13">
        <f>IF($D2050="",0,IF($E2050="",0,IF(VLOOKUP($E2050,paramètres!$E$33:$F$44,2,FALSE)&lt;=VLOOKUP($AL$18,paramètres!$E$33:$F$44,2,FALSE),Z2050*$D2050,0)))</f>
        <v>0</v>
      </c>
      <c r="AM2050" s="13">
        <f>IF($D2050="",0,IF($E2050="",0,IF(VLOOKUP($E2050,paramètres!$E$33:$F$44,2,FALSE)&lt;=VLOOKUP($AM$18,paramètres!$E$33:$F$44,2,FALSE),AA2050*$D2050,0)))</f>
        <v>0</v>
      </c>
      <c r="AN2050" s="154">
        <f>IF($D2050="",0,IF($E2050="",0,IF(VLOOKUP($E2050,paramètres!$E$33:$F$44,2,FALSE)&lt;=VLOOKUP($AN$18,paramètres!$E$33:$F$44,2,FALSE),AB2050*$D2050,0)))</f>
        <v>0</v>
      </c>
      <c r="AO2050" s="149" t="str">
        <f>IF(paramètres!$B$28=1,((SUM(Q2050:Z2050)/1.02)+SUM(AA2050:AB2050))*0.0303/9*COUNT(Q2050:Y2050),IF(paramètres!$B$28=2,(SUM(Q2050:AB2050))*0.0303/9*COUNT(Q2050:Y2050),"Missing Delta option"))</f>
        <v>Missing Delta option</v>
      </c>
      <c r="AP2050" s="13" t="str">
        <f>IF(paramètres!$B$28=1,(((SUM(Q2050:Z2050)/1.02)+SUM(AA2050:AB2050))+((SUM(AC2050:AL2050)/1.02)+SUM(AM2050:AO2050)))*cotpatr,IF(paramètres!$B$28=2,(SUM(Q2050:AO2050)*cotpatr),"Missing Delta Option"))</f>
        <v>Missing Delta Option</v>
      </c>
      <c r="AQ2050" s="13" t="str" cm="1">
        <f t="array" ref="AQ2050">IF(paramètres!$B$28=1,(((SUM(Q2050:Z2050)/1.02)+SUM(AA2050:AB2050))+((SUM(AC2050:AN2050)/1.02)+SUM(AM2050:AN2050)))/12*pécule,IF(paramètres!$B$28=2,SUM(Q2050:AN2050)/12*pécule,"Missing Delta Option"))</f>
        <v>Missing Delta Option</v>
      </c>
      <c r="AR2050" s="132" t="e">
        <f>IF(paramètres!$B$28=1,(((SUM(Q2050:Z2050)/1.02)+SUM(AA2050:AB2050))+((SUM(AC2050:AN2050)/1.02)+SUM(AM2050:AN2050)))+AO2050+AP2050+AQ2050,SUM(Q2050:AN2050)+AO2050+AP2050+AQ2050)</f>
        <v>#VALUE!</v>
      </c>
    </row>
    <row r="2051" spans="1:44" x14ac:dyDescent="0.25">
      <c r="A2051" s="131"/>
      <c r="B2051" s="39"/>
      <c r="C2051" s="39"/>
      <c r="D2051" s="93"/>
      <c r="E2051" s="68"/>
      <c r="F2051" s="40"/>
      <c r="G2051" s="94"/>
      <c r="H2051" s="38"/>
      <c r="I2051" s="95"/>
      <c r="J2051" s="40"/>
      <c r="K2051" s="38"/>
      <c r="L2051" s="95"/>
      <c r="M2051" s="40"/>
      <c r="N2051" s="38"/>
      <c r="O2051" s="95"/>
      <c r="P2051" s="68"/>
      <c r="Q2051" s="226"/>
      <c r="R2051" s="227"/>
      <c r="S2051" s="227"/>
      <c r="T2051" s="227"/>
      <c r="U2051" s="227"/>
      <c r="V2051" s="227"/>
      <c r="W2051" s="227"/>
      <c r="X2051" s="227"/>
      <c r="Y2051" s="227"/>
      <c r="Z2051" s="227"/>
      <c r="AA2051" s="227"/>
      <c r="AB2051" s="228"/>
      <c r="AC2051" s="149">
        <f>IF($D2051="",0,IF($E2051="",0,IF(VLOOKUP($E2051,paramètres!$E$33:$F$44,2,FALSE)&lt;=VLOOKUP($AC$18,paramètres!$E$33:$F$44,2,FALSE),Q2051*$D2051,0)))</f>
        <v>0</v>
      </c>
      <c r="AD2051" s="13">
        <f>IF($D2051="",0,IF($E2051="",0,IF(VLOOKUP($E2051,paramètres!$E$33:$F$44,2,FALSE)&lt;=VLOOKUP($AD$18,paramètres!$E$33:$F$44,2,FALSE),R2051*$D2051,0)))</f>
        <v>0</v>
      </c>
      <c r="AE2051" s="13">
        <f>IF($D2051="",0,IF($E2051="",0,IF(VLOOKUP($E2051,paramètres!$E$33:$F$44,2,FALSE)&lt;=VLOOKUP($AE$18,paramètres!$E$33:$F$44,2,FALSE),S2051*$D2051,0)))</f>
        <v>0</v>
      </c>
      <c r="AF2051" s="13">
        <f>IF($D2051="",0,IF($E2051="",0,IF(VLOOKUP($E2051,paramètres!$E$33:$F$44,2,FALSE)&lt;=VLOOKUP($AF$18,paramètres!$E$33:$F$44,2,FALSE),T2051*$D2051,0)))</f>
        <v>0</v>
      </c>
      <c r="AG2051" s="13">
        <f>IF($D2051="",0,IF($E2051="",0,IF(VLOOKUP($E2051,paramètres!$E$33:$F$44,2,FALSE)&lt;=VLOOKUP($AG$18,paramètres!$E$33:$F$44,2,FALSE),U2051*$D2051,0)))</f>
        <v>0</v>
      </c>
      <c r="AH2051" s="13">
        <f>IF($D2051="",0,IF($E2051="",0,IF(VLOOKUP($E2051,paramètres!$E$33:$F$44,2,FALSE)&lt;=VLOOKUP($AH$18,paramètres!$E$33:$F$44,2,FALSE),V2051*$D2051,0)))</f>
        <v>0</v>
      </c>
      <c r="AI2051" s="13">
        <f>IF($D2051="",0,IF($E2051="",0,IF(VLOOKUP($E2051,paramètres!$E$33:$F$44,2,FALSE)&lt;=VLOOKUP($AI$18,paramètres!$E$33:$F$44,2,FALSE),W2051*$D2051,0)))</f>
        <v>0</v>
      </c>
      <c r="AJ2051" s="13">
        <f>IF($D2051="",0,IF($E2051="",0,IF(VLOOKUP($E2051,paramètres!$E$33:$F$44,2,FALSE)&lt;=VLOOKUP($AJ$18,paramètres!$E$33:$F$44,2,FALSE),X2051*$D2051,0)))</f>
        <v>0</v>
      </c>
      <c r="AK2051" s="13">
        <f>IF($D2051="",0,IF($E2051="",0,IF(VLOOKUP($E2051,paramètres!$E$33:$F$44,2,FALSE)&lt;=VLOOKUP($AK$18,paramètres!$E$33:$F$44,2,FALSE),Y2051*$D2051,0)))</f>
        <v>0</v>
      </c>
      <c r="AL2051" s="13">
        <f>IF($D2051="",0,IF($E2051="",0,IF(VLOOKUP($E2051,paramètres!$E$33:$F$44,2,FALSE)&lt;=VLOOKUP($AL$18,paramètres!$E$33:$F$44,2,FALSE),Z2051*$D2051,0)))</f>
        <v>0</v>
      </c>
      <c r="AM2051" s="13">
        <f>IF($D2051="",0,IF($E2051="",0,IF(VLOOKUP($E2051,paramètres!$E$33:$F$44,2,FALSE)&lt;=VLOOKUP($AM$18,paramètres!$E$33:$F$44,2,FALSE),AA2051*$D2051,0)))</f>
        <v>0</v>
      </c>
      <c r="AN2051" s="154">
        <f>IF($D2051="",0,IF($E2051="",0,IF(VLOOKUP($E2051,paramètres!$E$33:$F$44,2,FALSE)&lt;=VLOOKUP($AN$18,paramètres!$E$33:$F$44,2,FALSE),AB2051*$D2051,0)))</f>
        <v>0</v>
      </c>
      <c r="AO2051" s="149" t="str">
        <f>IF(paramètres!$B$28=1,((SUM(Q2051:Z2051)/1.02)+SUM(AA2051:AB2051))*0.0303/9*COUNT(Q2051:Y2051),IF(paramètres!$B$28=2,(SUM(Q2051:AB2051))*0.0303/9*COUNT(Q2051:Y2051),"Missing Delta option"))</f>
        <v>Missing Delta option</v>
      </c>
      <c r="AP2051" s="13" t="str">
        <f>IF(paramètres!$B$28=1,(((SUM(Q2051:Z2051)/1.02)+SUM(AA2051:AB2051))+((SUM(AC2051:AL2051)/1.02)+SUM(AM2051:AO2051)))*cotpatr,IF(paramètres!$B$28=2,(SUM(Q2051:AO2051)*cotpatr),"Missing Delta Option"))</f>
        <v>Missing Delta Option</v>
      </c>
      <c r="AQ2051" s="13" t="str" cm="1">
        <f t="array" ref="AQ2051">IF(paramètres!$B$28=1,(((SUM(Q2051:Z2051)/1.02)+SUM(AA2051:AB2051))+((SUM(AC2051:AN2051)/1.02)+SUM(AM2051:AN2051)))/12*pécule,IF(paramètres!$B$28=2,SUM(Q2051:AN2051)/12*pécule,"Missing Delta Option"))</f>
        <v>Missing Delta Option</v>
      </c>
      <c r="AR2051" s="132" t="e">
        <f>IF(paramètres!$B$28=1,(((SUM(Q2051:Z2051)/1.02)+SUM(AA2051:AB2051))+((SUM(AC2051:AN2051)/1.02)+SUM(AM2051:AN2051)))+AO2051+AP2051+AQ2051,SUM(Q2051:AN2051)+AO2051+AP2051+AQ2051)</f>
        <v>#VALUE!</v>
      </c>
    </row>
    <row r="2052" spans="1:44" x14ac:dyDescent="0.25">
      <c r="A2052" s="131"/>
      <c r="B2052" s="39"/>
      <c r="C2052" s="39"/>
      <c r="D2052" s="93"/>
      <c r="E2052" s="68"/>
      <c r="F2052" s="40"/>
      <c r="G2052" s="94"/>
      <c r="H2052" s="38"/>
      <c r="I2052" s="95"/>
      <c r="J2052" s="40"/>
      <c r="K2052" s="38"/>
      <c r="L2052" s="95"/>
      <c r="M2052" s="40"/>
      <c r="N2052" s="38"/>
      <c r="O2052" s="95"/>
      <c r="P2052" s="68"/>
      <c r="Q2052" s="226"/>
      <c r="R2052" s="227"/>
      <c r="S2052" s="227"/>
      <c r="T2052" s="227"/>
      <c r="U2052" s="227"/>
      <c r="V2052" s="227"/>
      <c r="W2052" s="227"/>
      <c r="X2052" s="227"/>
      <c r="Y2052" s="227"/>
      <c r="Z2052" s="227"/>
      <c r="AA2052" s="227"/>
      <c r="AB2052" s="228"/>
      <c r="AC2052" s="149">
        <f>IF($D2052="",0,IF($E2052="",0,IF(VLOOKUP($E2052,paramètres!$E$33:$F$44,2,FALSE)&lt;=VLOOKUP($AC$18,paramètres!$E$33:$F$44,2,FALSE),Q2052*$D2052,0)))</f>
        <v>0</v>
      </c>
      <c r="AD2052" s="13">
        <f>IF($D2052="",0,IF($E2052="",0,IF(VLOOKUP($E2052,paramètres!$E$33:$F$44,2,FALSE)&lt;=VLOOKUP($AD$18,paramètres!$E$33:$F$44,2,FALSE),R2052*$D2052,0)))</f>
        <v>0</v>
      </c>
      <c r="AE2052" s="13">
        <f>IF($D2052="",0,IF($E2052="",0,IF(VLOOKUP($E2052,paramètres!$E$33:$F$44,2,FALSE)&lt;=VLOOKUP($AE$18,paramètres!$E$33:$F$44,2,FALSE),S2052*$D2052,0)))</f>
        <v>0</v>
      </c>
      <c r="AF2052" s="13">
        <f>IF($D2052="",0,IF($E2052="",0,IF(VLOOKUP($E2052,paramètres!$E$33:$F$44,2,FALSE)&lt;=VLOOKUP($AF$18,paramètres!$E$33:$F$44,2,FALSE),T2052*$D2052,0)))</f>
        <v>0</v>
      </c>
      <c r="AG2052" s="13">
        <f>IF($D2052="",0,IF($E2052="",0,IF(VLOOKUP($E2052,paramètres!$E$33:$F$44,2,FALSE)&lt;=VLOOKUP($AG$18,paramètres!$E$33:$F$44,2,FALSE),U2052*$D2052,0)))</f>
        <v>0</v>
      </c>
      <c r="AH2052" s="13">
        <f>IF($D2052="",0,IF($E2052="",0,IF(VLOOKUP($E2052,paramètres!$E$33:$F$44,2,FALSE)&lt;=VLOOKUP($AH$18,paramètres!$E$33:$F$44,2,FALSE),V2052*$D2052,0)))</f>
        <v>0</v>
      </c>
      <c r="AI2052" s="13">
        <f>IF($D2052="",0,IF($E2052="",0,IF(VLOOKUP($E2052,paramètres!$E$33:$F$44,2,FALSE)&lt;=VLOOKUP($AI$18,paramètres!$E$33:$F$44,2,FALSE),W2052*$D2052,0)))</f>
        <v>0</v>
      </c>
      <c r="AJ2052" s="13">
        <f>IF($D2052="",0,IF($E2052="",0,IF(VLOOKUP($E2052,paramètres!$E$33:$F$44,2,FALSE)&lt;=VLOOKUP($AJ$18,paramètres!$E$33:$F$44,2,FALSE),X2052*$D2052,0)))</f>
        <v>0</v>
      </c>
      <c r="AK2052" s="13">
        <f>IF($D2052="",0,IF($E2052="",0,IF(VLOOKUP($E2052,paramètres!$E$33:$F$44,2,FALSE)&lt;=VLOOKUP($AK$18,paramètres!$E$33:$F$44,2,FALSE),Y2052*$D2052,0)))</f>
        <v>0</v>
      </c>
      <c r="AL2052" s="13">
        <f>IF($D2052="",0,IF($E2052="",0,IF(VLOOKUP($E2052,paramètres!$E$33:$F$44,2,FALSE)&lt;=VLOOKUP($AL$18,paramètres!$E$33:$F$44,2,FALSE),Z2052*$D2052,0)))</f>
        <v>0</v>
      </c>
      <c r="AM2052" s="13">
        <f>IF($D2052="",0,IF($E2052="",0,IF(VLOOKUP($E2052,paramètres!$E$33:$F$44,2,FALSE)&lt;=VLOOKUP($AM$18,paramètres!$E$33:$F$44,2,FALSE),AA2052*$D2052,0)))</f>
        <v>0</v>
      </c>
      <c r="AN2052" s="154">
        <f>IF($D2052="",0,IF($E2052="",0,IF(VLOOKUP($E2052,paramètres!$E$33:$F$44,2,FALSE)&lt;=VLOOKUP($AN$18,paramètres!$E$33:$F$44,2,FALSE),AB2052*$D2052,0)))</f>
        <v>0</v>
      </c>
      <c r="AO2052" s="149" t="str">
        <f>IF(paramètres!$B$28=1,((SUM(Q2052:Z2052)/1.02)+SUM(AA2052:AB2052))*0.0303/9*COUNT(Q2052:Y2052),IF(paramètres!$B$28=2,(SUM(Q2052:AB2052))*0.0303/9*COUNT(Q2052:Y2052),"Missing Delta option"))</f>
        <v>Missing Delta option</v>
      </c>
      <c r="AP2052" s="13" t="str">
        <f>IF(paramètres!$B$28=1,(((SUM(Q2052:Z2052)/1.02)+SUM(AA2052:AB2052))+((SUM(AC2052:AL2052)/1.02)+SUM(AM2052:AO2052)))*cotpatr,IF(paramètres!$B$28=2,(SUM(Q2052:AO2052)*cotpatr),"Missing Delta Option"))</f>
        <v>Missing Delta Option</v>
      </c>
      <c r="AQ2052" s="13" t="str" cm="1">
        <f t="array" ref="AQ2052">IF(paramètres!$B$28=1,(((SUM(Q2052:Z2052)/1.02)+SUM(AA2052:AB2052))+((SUM(AC2052:AN2052)/1.02)+SUM(AM2052:AN2052)))/12*pécule,IF(paramètres!$B$28=2,SUM(Q2052:AN2052)/12*pécule,"Missing Delta Option"))</f>
        <v>Missing Delta Option</v>
      </c>
      <c r="AR2052" s="132" t="e">
        <f>IF(paramètres!$B$28=1,(((SUM(Q2052:Z2052)/1.02)+SUM(AA2052:AB2052))+((SUM(AC2052:AN2052)/1.02)+SUM(AM2052:AN2052)))+AO2052+AP2052+AQ2052,SUM(Q2052:AN2052)+AO2052+AP2052+AQ2052)</f>
        <v>#VALUE!</v>
      </c>
    </row>
    <row r="2053" spans="1:44" x14ac:dyDescent="0.25">
      <c r="A2053" s="131"/>
      <c r="B2053" s="39"/>
      <c r="C2053" s="39"/>
      <c r="D2053" s="93"/>
      <c r="E2053" s="68"/>
      <c r="F2053" s="40"/>
      <c r="G2053" s="94"/>
      <c r="H2053" s="38"/>
      <c r="I2053" s="95"/>
      <c r="J2053" s="40"/>
      <c r="K2053" s="38"/>
      <c r="L2053" s="95"/>
      <c r="M2053" s="40"/>
      <c r="N2053" s="38"/>
      <c r="O2053" s="95"/>
      <c r="P2053" s="68"/>
      <c r="Q2053" s="226"/>
      <c r="R2053" s="227"/>
      <c r="S2053" s="227"/>
      <c r="T2053" s="227"/>
      <c r="U2053" s="227"/>
      <c r="V2053" s="227"/>
      <c r="W2053" s="227"/>
      <c r="X2053" s="227"/>
      <c r="Y2053" s="227"/>
      <c r="Z2053" s="227"/>
      <c r="AA2053" s="227"/>
      <c r="AB2053" s="228"/>
      <c r="AC2053" s="149">
        <f>IF($D2053="",0,IF($E2053="",0,IF(VLOOKUP($E2053,paramètres!$E$33:$F$44,2,FALSE)&lt;=VLOOKUP($AC$18,paramètres!$E$33:$F$44,2,FALSE),Q2053*$D2053,0)))</f>
        <v>0</v>
      </c>
      <c r="AD2053" s="13">
        <f>IF($D2053="",0,IF($E2053="",0,IF(VLOOKUP($E2053,paramètres!$E$33:$F$44,2,FALSE)&lt;=VLOOKUP($AD$18,paramètres!$E$33:$F$44,2,FALSE),R2053*$D2053,0)))</f>
        <v>0</v>
      </c>
      <c r="AE2053" s="13">
        <f>IF($D2053="",0,IF($E2053="",0,IF(VLOOKUP($E2053,paramètres!$E$33:$F$44,2,FALSE)&lt;=VLOOKUP($AE$18,paramètres!$E$33:$F$44,2,FALSE),S2053*$D2053,0)))</f>
        <v>0</v>
      </c>
      <c r="AF2053" s="13">
        <f>IF($D2053="",0,IF($E2053="",0,IF(VLOOKUP($E2053,paramètres!$E$33:$F$44,2,FALSE)&lt;=VLOOKUP($AF$18,paramètres!$E$33:$F$44,2,FALSE),T2053*$D2053,0)))</f>
        <v>0</v>
      </c>
      <c r="AG2053" s="13">
        <f>IF($D2053="",0,IF($E2053="",0,IF(VLOOKUP($E2053,paramètres!$E$33:$F$44,2,FALSE)&lt;=VLOOKUP($AG$18,paramètres!$E$33:$F$44,2,FALSE),U2053*$D2053,0)))</f>
        <v>0</v>
      </c>
      <c r="AH2053" s="13">
        <f>IF($D2053="",0,IF($E2053="",0,IF(VLOOKUP($E2053,paramètres!$E$33:$F$44,2,FALSE)&lt;=VLOOKUP($AH$18,paramètres!$E$33:$F$44,2,FALSE),V2053*$D2053,0)))</f>
        <v>0</v>
      </c>
      <c r="AI2053" s="13">
        <f>IF($D2053="",0,IF($E2053="",0,IF(VLOOKUP($E2053,paramètres!$E$33:$F$44,2,FALSE)&lt;=VLOOKUP($AI$18,paramètres!$E$33:$F$44,2,FALSE),W2053*$D2053,0)))</f>
        <v>0</v>
      </c>
      <c r="AJ2053" s="13">
        <f>IF($D2053="",0,IF($E2053="",0,IF(VLOOKUP($E2053,paramètres!$E$33:$F$44,2,FALSE)&lt;=VLOOKUP($AJ$18,paramètres!$E$33:$F$44,2,FALSE),X2053*$D2053,0)))</f>
        <v>0</v>
      </c>
      <c r="AK2053" s="13">
        <f>IF($D2053="",0,IF($E2053="",0,IF(VLOOKUP($E2053,paramètres!$E$33:$F$44,2,FALSE)&lt;=VLOOKUP($AK$18,paramètres!$E$33:$F$44,2,FALSE),Y2053*$D2053,0)))</f>
        <v>0</v>
      </c>
      <c r="AL2053" s="13">
        <f>IF($D2053="",0,IF($E2053="",0,IF(VLOOKUP($E2053,paramètres!$E$33:$F$44,2,FALSE)&lt;=VLOOKUP($AL$18,paramètres!$E$33:$F$44,2,FALSE),Z2053*$D2053,0)))</f>
        <v>0</v>
      </c>
      <c r="AM2053" s="13">
        <f>IF($D2053="",0,IF($E2053="",0,IF(VLOOKUP($E2053,paramètres!$E$33:$F$44,2,FALSE)&lt;=VLOOKUP($AM$18,paramètres!$E$33:$F$44,2,FALSE),AA2053*$D2053,0)))</f>
        <v>0</v>
      </c>
      <c r="AN2053" s="154">
        <f>IF($D2053="",0,IF($E2053="",0,IF(VLOOKUP($E2053,paramètres!$E$33:$F$44,2,FALSE)&lt;=VLOOKUP($AN$18,paramètres!$E$33:$F$44,2,FALSE),AB2053*$D2053,0)))</f>
        <v>0</v>
      </c>
      <c r="AO2053" s="149" t="str">
        <f>IF(paramètres!$B$28=1,((SUM(Q2053:Z2053)/1.02)+SUM(AA2053:AB2053))*0.0303/9*COUNT(Q2053:Y2053),IF(paramètres!$B$28=2,(SUM(Q2053:AB2053))*0.0303/9*COUNT(Q2053:Y2053),"Missing Delta option"))</f>
        <v>Missing Delta option</v>
      </c>
      <c r="AP2053" s="13" t="str">
        <f>IF(paramètres!$B$28=1,(((SUM(Q2053:Z2053)/1.02)+SUM(AA2053:AB2053))+((SUM(AC2053:AL2053)/1.02)+SUM(AM2053:AO2053)))*cotpatr,IF(paramètres!$B$28=2,(SUM(Q2053:AO2053)*cotpatr),"Missing Delta Option"))</f>
        <v>Missing Delta Option</v>
      </c>
      <c r="AQ2053" s="13" t="str" cm="1">
        <f t="array" ref="AQ2053">IF(paramètres!$B$28=1,(((SUM(Q2053:Z2053)/1.02)+SUM(AA2053:AB2053))+((SUM(AC2053:AN2053)/1.02)+SUM(AM2053:AN2053)))/12*pécule,IF(paramètres!$B$28=2,SUM(Q2053:AN2053)/12*pécule,"Missing Delta Option"))</f>
        <v>Missing Delta Option</v>
      </c>
      <c r="AR2053" s="132" t="e">
        <f>IF(paramètres!$B$28=1,(((SUM(Q2053:Z2053)/1.02)+SUM(AA2053:AB2053))+((SUM(AC2053:AN2053)/1.02)+SUM(AM2053:AN2053)))+AO2053+AP2053+AQ2053,SUM(Q2053:AN2053)+AO2053+AP2053+AQ2053)</f>
        <v>#VALUE!</v>
      </c>
    </row>
    <row r="2054" spans="1:44" x14ac:dyDescent="0.25">
      <c r="A2054" s="131"/>
      <c r="B2054" s="39"/>
      <c r="C2054" s="39"/>
      <c r="D2054" s="93"/>
      <c r="E2054" s="68"/>
      <c r="F2054" s="40"/>
      <c r="G2054" s="94"/>
      <c r="H2054" s="38"/>
      <c r="I2054" s="95"/>
      <c r="J2054" s="40"/>
      <c r="K2054" s="38"/>
      <c r="L2054" s="95"/>
      <c r="M2054" s="40"/>
      <c r="N2054" s="38"/>
      <c r="O2054" s="95"/>
      <c r="P2054" s="68"/>
      <c r="Q2054" s="226"/>
      <c r="R2054" s="227"/>
      <c r="S2054" s="227"/>
      <c r="T2054" s="227"/>
      <c r="U2054" s="227"/>
      <c r="V2054" s="227"/>
      <c r="W2054" s="227"/>
      <c r="X2054" s="227"/>
      <c r="Y2054" s="227"/>
      <c r="Z2054" s="227"/>
      <c r="AA2054" s="227"/>
      <c r="AB2054" s="228"/>
      <c r="AC2054" s="149">
        <f>IF($D2054="",0,IF($E2054="",0,IF(VLOOKUP($E2054,paramètres!$E$33:$F$44,2,FALSE)&lt;=VLOOKUP($AC$18,paramètres!$E$33:$F$44,2,FALSE),Q2054*$D2054,0)))</f>
        <v>0</v>
      </c>
      <c r="AD2054" s="13">
        <f>IF($D2054="",0,IF($E2054="",0,IF(VLOOKUP($E2054,paramètres!$E$33:$F$44,2,FALSE)&lt;=VLOOKUP($AD$18,paramètres!$E$33:$F$44,2,FALSE),R2054*$D2054,0)))</f>
        <v>0</v>
      </c>
      <c r="AE2054" s="13">
        <f>IF($D2054="",0,IF($E2054="",0,IF(VLOOKUP($E2054,paramètres!$E$33:$F$44,2,FALSE)&lt;=VLOOKUP($AE$18,paramètres!$E$33:$F$44,2,FALSE),S2054*$D2054,0)))</f>
        <v>0</v>
      </c>
      <c r="AF2054" s="13">
        <f>IF($D2054="",0,IF($E2054="",0,IF(VLOOKUP($E2054,paramètres!$E$33:$F$44,2,FALSE)&lt;=VLOOKUP($AF$18,paramètres!$E$33:$F$44,2,FALSE),T2054*$D2054,0)))</f>
        <v>0</v>
      </c>
      <c r="AG2054" s="13">
        <f>IF($D2054="",0,IF($E2054="",0,IF(VLOOKUP($E2054,paramètres!$E$33:$F$44,2,FALSE)&lt;=VLOOKUP($AG$18,paramètres!$E$33:$F$44,2,FALSE),U2054*$D2054,0)))</f>
        <v>0</v>
      </c>
      <c r="AH2054" s="13">
        <f>IF($D2054="",0,IF($E2054="",0,IF(VLOOKUP($E2054,paramètres!$E$33:$F$44,2,FALSE)&lt;=VLOOKUP($AH$18,paramètres!$E$33:$F$44,2,FALSE),V2054*$D2054,0)))</f>
        <v>0</v>
      </c>
      <c r="AI2054" s="13">
        <f>IF($D2054="",0,IF($E2054="",0,IF(VLOOKUP($E2054,paramètres!$E$33:$F$44,2,FALSE)&lt;=VLOOKUP($AI$18,paramètres!$E$33:$F$44,2,FALSE),W2054*$D2054,0)))</f>
        <v>0</v>
      </c>
      <c r="AJ2054" s="13">
        <f>IF($D2054="",0,IF($E2054="",0,IF(VLOOKUP($E2054,paramètres!$E$33:$F$44,2,FALSE)&lt;=VLOOKUP($AJ$18,paramètres!$E$33:$F$44,2,FALSE),X2054*$D2054,0)))</f>
        <v>0</v>
      </c>
      <c r="AK2054" s="13">
        <f>IF($D2054="",0,IF($E2054="",0,IF(VLOOKUP($E2054,paramètres!$E$33:$F$44,2,FALSE)&lt;=VLOOKUP($AK$18,paramètres!$E$33:$F$44,2,FALSE),Y2054*$D2054,0)))</f>
        <v>0</v>
      </c>
      <c r="AL2054" s="13">
        <f>IF($D2054="",0,IF($E2054="",0,IF(VLOOKUP($E2054,paramètres!$E$33:$F$44,2,FALSE)&lt;=VLOOKUP($AL$18,paramètres!$E$33:$F$44,2,FALSE),Z2054*$D2054,0)))</f>
        <v>0</v>
      </c>
      <c r="AM2054" s="13">
        <f>IF($D2054="",0,IF($E2054="",0,IF(VLOOKUP($E2054,paramètres!$E$33:$F$44,2,FALSE)&lt;=VLOOKUP($AM$18,paramètres!$E$33:$F$44,2,FALSE),AA2054*$D2054,0)))</f>
        <v>0</v>
      </c>
      <c r="AN2054" s="154">
        <f>IF($D2054="",0,IF($E2054="",0,IF(VLOOKUP($E2054,paramètres!$E$33:$F$44,2,FALSE)&lt;=VLOOKUP($AN$18,paramètres!$E$33:$F$44,2,FALSE),AB2054*$D2054,0)))</f>
        <v>0</v>
      </c>
      <c r="AO2054" s="149" t="str">
        <f>IF(paramètres!$B$28=1,((SUM(Q2054:Z2054)/1.02)+SUM(AA2054:AB2054))*0.0303/9*COUNT(Q2054:Y2054),IF(paramètres!$B$28=2,(SUM(Q2054:AB2054))*0.0303/9*COUNT(Q2054:Y2054),"Missing Delta option"))</f>
        <v>Missing Delta option</v>
      </c>
      <c r="AP2054" s="13" t="str">
        <f>IF(paramètres!$B$28=1,(((SUM(Q2054:Z2054)/1.02)+SUM(AA2054:AB2054))+((SUM(AC2054:AL2054)/1.02)+SUM(AM2054:AO2054)))*cotpatr,IF(paramètres!$B$28=2,(SUM(Q2054:AO2054)*cotpatr),"Missing Delta Option"))</f>
        <v>Missing Delta Option</v>
      </c>
      <c r="AQ2054" s="13" t="str" cm="1">
        <f t="array" ref="AQ2054">IF(paramètres!$B$28=1,(((SUM(Q2054:Z2054)/1.02)+SUM(AA2054:AB2054))+((SUM(AC2054:AN2054)/1.02)+SUM(AM2054:AN2054)))/12*pécule,IF(paramètres!$B$28=2,SUM(Q2054:AN2054)/12*pécule,"Missing Delta Option"))</f>
        <v>Missing Delta Option</v>
      </c>
      <c r="AR2054" s="132" t="e">
        <f>IF(paramètres!$B$28=1,(((SUM(Q2054:Z2054)/1.02)+SUM(AA2054:AB2054))+((SUM(AC2054:AN2054)/1.02)+SUM(AM2054:AN2054)))+AO2054+AP2054+AQ2054,SUM(Q2054:AN2054)+AO2054+AP2054+AQ2054)</f>
        <v>#VALUE!</v>
      </c>
    </row>
    <row r="2055" spans="1:44" x14ac:dyDescent="0.25">
      <c r="A2055" s="131"/>
      <c r="B2055" s="39"/>
      <c r="C2055" s="39"/>
      <c r="D2055" s="93"/>
      <c r="E2055" s="68"/>
      <c r="F2055" s="40"/>
      <c r="G2055" s="94"/>
      <c r="H2055" s="38"/>
      <c r="I2055" s="95"/>
      <c r="J2055" s="40"/>
      <c r="K2055" s="38"/>
      <c r="L2055" s="95"/>
      <c r="M2055" s="40"/>
      <c r="N2055" s="38"/>
      <c r="O2055" s="95"/>
      <c r="P2055" s="68"/>
      <c r="Q2055" s="226"/>
      <c r="R2055" s="227"/>
      <c r="S2055" s="227"/>
      <c r="T2055" s="227"/>
      <c r="U2055" s="227"/>
      <c r="V2055" s="227"/>
      <c r="W2055" s="227"/>
      <c r="X2055" s="227"/>
      <c r="Y2055" s="227"/>
      <c r="Z2055" s="227"/>
      <c r="AA2055" s="227"/>
      <c r="AB2055" s="228"/>
      <c r="AC2055" s="149">
        <f>IF($D2055="",0,IF($E2055="",0,IF(VLOOKUP($E2055,paramètres!$E$33:$F$44,2,FALSE)&lt;=VLOOKUP($AC$18,paramètres!$E$33:$F$44,2,FALSE),Q2055*$D2055,0)))</f>
        <v>0</v>
      </c>
      <c r="AD2055" s="13">
        <f>IF($D2055="",0,IF($E2055="",0,IF(VLOOKUP($E2055,paramètres!$E$33:$F$44,2,FALSE)&lt;=VLOOKUP($AD$18,paramètres!$E$33:$F$44,2,FALSE),R2055*$D2055,0)))</f>
        <v>0</v>
      </c>
      <c r="AE2055" s="13">
        <f>IF($D2055="",0,IF($E2055="",0,IF(VLOOKUP($E2055,paramètres!$E$33:$F$44,2,FALSE)&lt;=VLOOKUP($AE$18,paramètres!$E$33:$F$44,2,FALSE),S2055*$D2055,0)))</f>
        <v>0</v>
      </c>
      <c r="AF2055" s="13">
        <f>IF($D2055="",0,IF($E2055="",0,IF(VLOOKUP($E2055,paramètres!$E$33:$F$44,2,FALSE)&lt;=VLOOKUP($AF$18,paramètres!$E$33:$F$44,2,FALSE),T2055*$D2055,0)))</f>
        <v>0</v>
      </c>
      <c r="AG2055" s="13">
        <f>IF($D2055="",0,IF($E2055="",0,IF(VLOOKUP($E2055,paramètres!$E$33:$F$44,2,FALSE)&lt;=VLOOKUP($AG$18,paramètres!$E$33:$F$44,2,FALSE),U2055*$D2055,0)))</f>
        <v>0</v>
      </c>
      <c r="AH2055" s="13">
        <f>IF($D2055="",0,IF($E2055="",0,IF(VLOOKUP($E2055,paramètres!$E$33:$F$44,2,FALSE)&lt;=VLOOKUP($AH$18,paramètres!$E$33:$F$44,2,FALSE),V2055*$D2055,0)))</f>
        <v>0</v>
      </c>
      <c r="AI2055" s="13">
        <f>IF($D2055="",0,IF($E2055="",0,IF(VLOOKUP($E2055,paramètres!$E$33:$F$44,2,FALSE)&lt;=VLOOKUP($AI$18,paramètres!$E$33:$F$44,2,FALSE),W2055*$D2055,0)))</f>
        <v>0</v>
      </c>
      <c r="AJ2055" s="13">
        <f>IF($D2055="",0,IF($E2055="",0,IF(VLOOKUP($E2055,paramètres!$E$33:$F$44,2,FALSE)&lt;=VLOOKUP($AJ$18,paramètres!$E$33:$F$44,2,FALSE),X2055*$D2055,0)))</f>
        <v>0</v>
      </c>
      <c r="AK2055" s="13">
        <f>IF($D2055="",0,IF($E2055="",0,IF(VLOOKUP($E2055,paramètres!$E$33:$F$44,2,FALSE)&lt;=VLOOKUP($AK$18,paramètres!$E$33:$F$44,2,FALSE),Y2055*$D2055,0)))</f>
        <v>0</v>
      </c>
      <c r="AL2055" s="13">
        <f>IF($D2055="",0,IF($E2055="",0,IF(VLOOKUP($E2055,paramètres!$E$33:$F$44,2,FALSE)&lt;=VLOOKUP($AL$18,paramètres!$E$33:$F$44,2,FALSE),Z2055*$D2055,0)))</f>
        <v>0</v>
      </c>
      <c r="AM2055" s="13">
        <f>IF($D2055="",0,IF($E2055="",0,IF(VLOOKUP($E2055,paramètres!$E$33:$F$44,2,FALSE)&lt;=VLOOKUP($AM$18,paramètres!$E$33:$F$44,2,FALSE),AA2055*$D2055,0)))</f>
        <v>0</v>
      </c>
      <c r="AN2055" s="154">
        <f>IF($D2055="",0,IF($E2055="",0,IF(VLOOKUP($E2055,paramètres!$E$33:$F$44,2,FALSE)&lt;=VLOOKUP($AN$18,paramètres!$E$33:$F$44,2,FALSE),AB2055*$D2055,0)))</f>
        <v>0</v>
      </c>
      <c r="AO2055" s="149" t="str">
        <f>IF(paramètres!$B$28=1,((SUM(Q2055:Z2055)/1.02)+SUM(AA2055:AB2055))*0.0303/9*COUNT(Q2055:Y2055),IF(paramètres!$B$28=2,(SUM(Q2055:AB2055))*0.0303/9*COUNT(Q2055:Y2055),"Missing Delta option"))</f>
        <v>Missing Delta option</v>
      </c>
      <c r="AP2055" s="13" t="str">
        <f>IF(paramètres!$B$28=1,(((SUM(Q2055:Z2055)/1.02)+SUM(AA2055:AB2055))+((SUM(AC2055:AL2055)/1.02)+SUM(AM2055:AO2055)))*cotpatr,IF(paramètres!$B$28=2,(SUM(Q2055:AO2055)*cotpatr),"Missing Delta Option"))</f>
        <v>Missing Delta Option</v>
      </c>
      <c r="AQ2055" s="13" t="str" cm="1">
        <f t="array" ref="AQ2055">IF(paramètres!$B$28=1,(((SUM(Q2055:Z2055)/1.02)+SUM(AA2055:AB2055))+((SUM(AC2055:AN2055)/1.02)+SUM(AM2055:AN2055)))/12*pécule,IF(paramètres!$B$28=2,SUM(Q2055:AN2055)/12*pécule,"Missing Delta Option"))</f>
        <v>Missing Delta Option</v>
      </c>
      <c r="AR2055" s="132" t="e">
        <f>IF(paramètres!$B$28=1,(((SUM(Q2055:Z2055)/1.02)+SUM(AA2055:AB2055))+((SUM(AC2055:AN2055)/1.02)+SUM(AM2055:AN2055)))+AO2055+AP2055+AQ2055,SUM(Q2055:AN2055)+AO2055+AP2055+AQ2055)</f>
        <v>#VALUE!</v>
      </c>
    </row>
    <row r="2056" spans="1:44" x14ac:dyDescent="0.25">
      <c r="A2056" s="131"/>
      <c r="B2056" s="39"/>
      <c r="C2056" s="39"/>
      <c r="D2056" s="93"/>
      <c r="E2056" s="68"/>
      <c r="F2056" s="40"/>
      <c r="G2056" s="94"/>
      <c r="H2056" s="38"/>
      <c r="I2056" s="95"/>
      <c r="J2056" s="40"/>
      <c r="K2056" s="38"/>
      <c r="L2056" s="95"/>
      <c r="M2056" s="40"/>
      <c r="N2056" s="38"/>
      <c r="O2056" s="95"/>
      <c r="P2056" s="68"/>
      <c r="Q2056" s="226"/>
      <c r="R2056" s="227"/>
      <c r="S2056" s="227"/>
      <c r="T2056" s="227"/>
      <c r="U2056" s="227"/>
      <c r="V2056" s="227"/>
      <c r="W2056" s="227"/>
      <c r="X2056" s="227"/>
      <c r="Y2056" s="227"/>
      <c r="Z2056" s="227"/>
      <c r="AA2056" s="227"/>
      <c r="AB2056" s="228"/>
      <c r="AC2056" s="149">
        <f>IF($D2056="",0,IF($E2056="",0,IF(VLOOKUP($E2056,paramètres!$E$33:$F$44,2,FALSE)&lt;=VLOOKUP($AC$18,paramètres!$E$33:$F$44,2,FALSE),Q2056*$D2056,0)))</f>
        <v>0</v>
      </c>
      <c r="AD2056" s="13">
        <f>IF($D2056="",0,IF($E2056="",0,IF(VLOOKUP($E2056,paramètres!$E$33:$F$44,2,FALSE)&lt;=VLOOKUP($AD$18,paramètres!$E$33:$F$44,2,FALSE),R2056*$D2056,0)))</f>
        <v>0</v>
      </c>
      <c r="AE2056" s="13">
        <f>IF($D2056="",0,IF($E2056="",0,IF(VLOOKUP($E2056,paramètres!$E$33:$F$44,2,FALSE)&lt;=VLOOKUP($AE$18,paramètres!$E$33:$F$44,2,FALSE),S2056*$D2056,0)))</f>
        <v>0</v>
      </c>
      <c r="AF2056" s="13">
        <f>IF($D2056="",0,IF($E2056="",0,IF(VLOOKUP($E2056,paramètres!$E$33:$F$44,2,FALSE)&lt;=VLOOKUP($AF$18,paramètres!$E$33:$F$44,2,FALSE),T2056*$D2056,0)))</f>
        <v>0</v>
      </c>
      <c r="AG2056" s="13">
        <f>IF($D2056="",0,IF($E2056="",0,IF(VLOOKUP($E2056,paramètres!$E$33:$F$44,2,FALSE)&lt;=VLOOKUP($AG$18,paramètres!$E$33:$F$44,2,FALSE),U2056*$D2056,0)))</f>
        <v>0</v>
      </c>
      <c r="AH2056" s="13">
        <f>IF($D2056="",0,IF($E2056="",0,IF(VLOOKUP($E2056,paramètres!$E$33:$F$44,2,FALSE)&lt;=VLOOKUP($AH$18,paramètres!$E$33:$F$44,2,FALSE),V2056*$D2056,0)))</f>
        <v>0</v>
      </c>
      <c r="AI2056" s="13">
        <f>IF($D2056="",0,IF($E2056="",0,IF(VLOOKUP($E2056,paramètres!$E$33:$F$44,2,FALSE)&lt;=VLOOKUP($AI$18,paramètres!$E$33:$F$44,2,FALSE),W2056*$D2056,0)))</f>
        <v>0</v>
      </c>
      <c r="AJ2056" s="13">
        <f>IF($D2056="",0,IF($E2056="",0,IF(VLOOKUP($E2056,paramètres!$E$33:$F$44,2,FALSE)&lt;=VLOOKUP($AJ$18,paramètres!$E$33:$F$44,2,FALSE),X2056*$D2056,0)))</f>
        <v>0</v>
      </c>
      <c r="AK2056" s="13">
        <f>IF($D2056="",0,IF($E2056="",0,IF(VLOOKUP($E2056,paramètres!$E$33:$F$44,2,FALSE)&lt;=VLOOKUP($AK$18,paramètres!$E$33:$F$44,2,FALSE),Y2056*$D2056,0)))</f>
        <v>0</v>
      </c>
      <c r="AL2056" s="13">
        <f>IF($D2056="",0,IF($E2056="",0,IF(VLOOKUP($E2056,paramètres!$E$33:$F$44,2,FALSE)&lt;=VLOOKUP($AL$18,paramètres!$E$33:$F$44,2,FALSE),Z2056*$D2056,0)))</f>
        <v>0</v>
      </c>
      <c r="AM2056" s="13">
        <f>IF($D2056="",0,IF($E2056="",0,IF(VLOOKUP($E2056,paramètres!$E$33:$F$44,2,FALSE)&lt;=VLOOKUP($AM$18,paramètres!$E$33:$F$44,2,FALSE),AA2056*$D2056,0)))</f>
        <v>0</v>
      </c>
      <c r="AN2056" s="154">
        <f>IF($D2056="",0,IF($E2056="",0,IF(VLOOKUP($E2056,paramètres!$E$33:$F$44,2,FALSE)&lt;=VLOOKUP($AN$18,paramètres!$E$33:$F$44,2,FALSE),AB2056*$D2056,0)))</f>
        <v>0</v>
      </c>
      <c r="AO2056" s="149" t="str">
        <f>IF(paramètres!$B$28=1,((SUM(Q2056:Z2056)/1.02)+SUM(AA2056:AB2056))*0.0303/9*COUNT(Q2056:Y2056),IF(paramètres!$B$28=2,(SUM(Q2056:AB2056))*0.0303/9*COUNT(Q2056:Y2056),"Missing Delta option"))</f>
        <v>Missing Delta option</v>
      </c>
      <c r="AP2056" s="13" t="str">
        <f>IF(paramètres!$B$28=1,(((SUM(Q2056:Z2056)/1.02)+SUM(AA2056:AB2056))+((SUM(AC2056:AL2056)/1.02)+SUM(AM2056:AO2056)))*cotpatr,IF(paramètres!$B$28=2,(SUM(Q2056:AO2056)*cotpatr),"Missing Delta Option"))</f>
        <v>Missing Delta Option</v>
      </c>
      <c r="AQ2056" s="13" t="str" cm="1">
        <f t="array" ref="AQ2056">IF(paramètres!$B$28=1,(((SUM(Q2056:Z2056)/1.02)+SUM(AA2056:AB2056))+((SUM(AC2056:AN2056)/1.02)+SUM(AM2056:AN2056)))/12*pécule,IF(paramètres!$B$28=2,SUM(Q2056:AN2056)/12*pécule,"Missing Delta Option"))</f>
        <v>Missing Delta Option</v>
      </c>
      <c r="AR2056" s="132" t="e">
        <f>IF(paramètres!$B$28=1,(((SUM(Q2056:Z2056)/1.02)+SUM(AA2056:AB2056))+((SUM(AC2056:AN2056)/1.02)+SUM(AM2056:AN2056)))+AO2056+AP2056+AQ2056,SUM(Q2056:AN2056)+AO2056+AP2056+AQ2056)</f>
        <v>#VALUE!</v>
      </c>
    </row>
    <row r="2057" spans="1:44" x14ac:dyDescent="0.25">
      <c r="A2057" s="131"/>
      <c r="B2057" s="39"/>
      <c r="C2057" s="39"/>
      <c r="D2057" s="93"/>
      <c r="E2057" s="68"/>
      <c r="F2057" s="40"/>
      <c r="G2057" s="94"/>
      <c r="H2057" s="38"/>
      <c r="I2057" s="95"/>
      <c r="J2057" s="40"/>
      <c r="K2057" s="38"/>
      <c r="L2057" s="95"/>
      <c r="M2057" s="40"/>
      <c r="N2057" s="38"/>
      <c r="O2057" s="95"/>
      <c r="P2057" s="68"/>
      <c r="Q2057" s="226"/>
      <c r="R2057" s="227"/>
      <c r="S2057" s="227"/>
      <c r="T2057" s="227"/>
      <c r="U2057" s="227"/>
      <c r="V2057" s="227"/>
      <c r="W2057" s="227"/>
      <c r="X2057" s="227"/>
      <c r="Y2057" s="227"/>
      <c r="Z2057" s="227"/>
      <c r="AA2057" s="227"/>
      <c r="AB2057" s="228"/>
      <c r="AC2057" s="149">
        <f>IF($D2057="",0,IF($E2057="",0,IF(VLOOKUP($E2057,paramètres!$E$33:$F$44,2,FALSE)&lt;=VLOOKUP($AC$18,paramètres!$E$33:$F$44,2,FALSE),Q2057*$D2057,0)))</f>
        <v>0</v>
      </c>
      <c r="AD2057" s="13">
        <f>IF($D2057="",0,IF($E2057="",0,IF(VLOOKUP($E2057,paramètres!$E$33:$F$44,2,FALSE)&lt;=VLOOKUP($AD$18,paramètres!$E$33:$F$44,2,FALSE),R2057*$D2057,0)))</f>
        <v>0</v>
      </c>
      <c r="AE2057" s="13">
        <f>IF($D2057="",0,IF($E2057="",0,IF(VLOOKUP($E2057,paramètres!$E$33:$F$44,2,FALSE)&lt;=VLOOKUP($AE$18,paramètres!$E$33:$F$44,2,FALSE),S2057*$D2057,0)))</f>
        <v>0</v>
      </c>
      <c r="AF2057" s="13">
        <f>IF($D2057="",0,IF($E2057="",0,IF(VLOOKUP($E2057,paramètres!$E$33:$F$44,2,FALSE)&lt;=VLOOKUP($AF$18,paramètres!$E$33:$F$44,2,FALSE),T2057*$D2057,0)))</f>
        <v>0</v>
      </c>
      <c r="AG2057" s="13">
        <f>IF($D2057="",0,IF($E2057="",0,IF(VLOOKUP($E2057,paramètres!$E$33:$F$44,2,FALSE)&lt;=VLOOKUP($AG$18,paramètres!$E$33:$F$44,2,FALSE),U2057*$D2057,0)))</f>
        <v>0</v>
      </c>
      <c r="AH2057" s="13">
        <f>IF($D2057="",0,IF($E2057="",0,IF(VLOOKUP($E2057,paramètres!$E$33:$F$44,2,FALSE)&lt;=VLOOKUP($AH$18,paramètres!$E$33:$F$44,2,FALSE),V2057*$D2057,0)))</f>
        <v>0</v>
      </c>
      <c r="AI2057" s="13">
        <f>IF($D2057="",0,IF($E2057="",0,IF(VLOOKUP($E2057,paramètres!$E$33:$F$44,2,FALSE)&lt;=VLOOKUP($AI$18,paramètres!$E$33:$F$44,2,FALSE),W2057*$D2057,0)))</f>
        <v>0</v>
      </c>
      <c r="AJ2057" s="13">
        <f>IF($D2057="",0,IF($E2057="",0,IF(VLOOKUP($E2057,paramètres!$E$33:$F$44,2,FALSE)&lt;=VLOOKUP($AJ$18,paramètres!$E$33:$F$44,2,FALSE),X2057*$D2057,0)))</f>
        <v>0</v>
      </c>
      <c r="AK2057" s="13">
        <f>IF($D2057="",0,IF($E2057="",0,IF(VLOOKUP($E2057,paramètres!$E$33:$F$44,2,FALSE)&lt;=VLOOKUP($AK$18,paramètres!$E$33:$F$44,2,FALSE),Y2057*$D2057,0)))</f>
        <v>0</v>
      </c>
      <c r="AL2057" s="13">
        <f>IF($D2057="",0,IF($E2057="",0,IF(VLOOKUP($E2057,paramètres!$E$33:$F$44,2,FALSE)&lt;=VLOOKUP($AL$18,paramètres!$E$33:$F$44,2,FALSE),Z2057*$D2057,0)))</f>
        <v>0</v>
      </c>
      <c r="AM2057" s="13">
        <f>IF($D2057="",0,IF($E2057="",0,IF(VLOOKUP($E2057,paramètres!$E$33:$F$44,2,FALSE)&lt;=VLOOKUP($AM$18,paramètres!$E$33:$F$44,2,FALSE),AA2057*$D2057,0)))</f>
        <v>0</v>
      </c>
      <c r="AN2057" s="154">
        <f>IF($D2057="",0,IF($E2057="",0,IF(VLOOKUP($E2057,paramètres!$E$33:$F$44,2,FALSE)&lt;=VLOOKUP($AN$18,paramètres!$E$33:$F$44,2,FALSE),AB2057*$D2057,0)))</f>
        <v>0</v>
      </c>
      <c r="AO2057" s="149" t="str">
        <f>IF(paramètres!$B$28=1,((SUM(Q2057:Z2057)/1.02)+SUM(AA2057:AB2057))*0.0303/9*COUNT(Q2057:Y2057),IF(paramètres!$B$28=2,(SUM(Q2057:AB2057))*0.0303/9*COUNT(Q2057:Y2057),"Missing Delta option"))</f>
        <v>Missing Delta option</v>
      </c>
      <c r="AP2057" s="13" t="str">
        <f>IF(paramètres!$B$28=1,(((SUM(Q2057:Z2057)/1.02)+SUM(AA2057:AB2057))+((SUM(AC2057:AL2057)/1.02)+SUM(AM2057:AO2057)))*cotpatr,IF(paramètres!$B$28=2,(SUM(Q2057:AO2057)*cotpatr),"Missing Delta Option"))</f>
        <v>Missing Delta Option</v>
      </c>
      <c r="AQ2057" s="13" t="str" cm="1">
        <f t="array" ref="AQ2057">IF(paramètres!$B$28=1,(((SUM(Q2057:Z2057)/1.02)+SUM(AA2057:AB2057))+((SUM(AC2057:AN2057)/1.02)+SUM(AM2057:AN2057)))/12*pécule,IF(paramètres!$B$28=2,SUM(Q2057:AN2057)/12*pécule,"Missing Delta Option"))</f>
        <v>Missing Delta Option</v>
      </c>
      <c r="AR2057" s="132" t="e">
        <f>IF(paramètres!$B$28=1,(((SUM(Q2057:Z2057)/1.02)+SUM(AA2057:AB2057))+((SUM(AC2057:AN2057)/1.02)+SUM(AM2057:AN2057)))+AO2057+AP2057+AQ2057,SUM(Q2057:AN2057)+AO2057+AP2057+AQ2057)</f>
        <v>#VALUE!</v>
      </c>
    </row>
    <row r="2058" spans="1:44" x14ac:dyDescent="0.25">
      <c r="A2058" s="131"/>
      <c r="B2058" s="39"/>
      <c r="C2058" s="39"/>
      <c r="D2058" s="93"/>
      <c r="E2058" s="68"/>
      <c r="F2058" s="40"/>
      <c r="G2058" s="94"/>
      <c r="H2058" s="38"/>
      <c r="I2058" s="95"/>
      <c r="J2058" s="40"/>
      <c r="K2058" s="38"/>
      <c r="L2058" s="95"/>
      <c r="M2058" s="40"/>
      <c r="N2058" s="38"/>
      <c r="O2058" s="95"/>
      <c r="P2058" s="68"/>
      <c r="Q2058" s="226"/>
      <c r="R2058" s="227"/>
      <c r="S2058" s="227"/>
      <c r="T2058" s="227"/>
      <c r="U2058" s="227"/>
      <c r="V2058" s="227"/>
      <c r="W2058" s="227"/>
      <c r="X2058" s="227"/>
      <c r="Y2058" s="227"/>
      <c r="Z2058" s="227"/>
      <c r="AA2058" s="227"/>
      <c r="AB2058" s="228"/>
      <c r="AC2058" s="149">
        <f>IF($D2058="",0,IF($E2058="",0,IF(VLOOKUP($E2058,paramètres!$E$33:$F$44,2,FALSE)&lt;=VLOOKUP($AC$18,paramètres!$E$33:$F$44,2,FALSE),Q2058*$D2058,0)))</f>
        <v>0</v>
      </c>
      <c r="AD2058" s="13">
        <f>IF($D2058="",0,IF($E2058="",0,IF(VLOOKUP($E2058,paramètres!$E$33:$F$44,2,FALSE)&lt;=VLOOKUP($AD$18,paramètres!$E$33:$F$44,2,FALSE),R2058*$D2058,0)))</f>
        <v>0</v>
      </c>
      <c r="AE2058" s="13">
        <f>IF($D2058="",0,IF($E2058="",0,IF(VLOOKUP($E2058,paramètres!$E$33:$F$44,2,FALSE)&lt;=VLOOKUP($AE$18,paramètres!$E$33:$F$44,2,FALSE),S2058*$D2058,0)))</f>
        <v>0</v>
      </c>
      <c r="AF2058" s="13">
        <f>IF($D2058="",0,IF($E2058="",0,IF(VLOOKUP($E2058,paramètres!$E$33:$F$44,2,FALSE)&lt;=VLOOKUP($AF$18,paramètres!$E$33:$F$44,2,FALSE),T2058*$D2058,0)))</f>
        <v>0</v>
      </c>
      <c r="AG2058" s="13">
        <f>IF($D2058="",0,IF($E2058="",0,IF(VLOOKUP($E2058,paramètres!$E$33:$F$44,2,FALSE)&lt;=VLOOKUP($AG$18,paramètres!$E$33:$F$44,2,FALSE),U2058*$D2058,0)))</f>
        <v>0</v>
      </c>
      <c r="AH2058" s="13">
        <f>IF($D2058="",0,IF($E2058="",0,IF(VLOOKUP($E2058,paramètres!$E$33:$F$44,2,FALSE)&lt;=VLOOKUP($AH$18,paramètres!$E$33:$F$44,2,FALSE),V2058*$D2058,0)))</f>
        <v>0</v>
      </c>
      <c r="AI2058" s="13">
        <f>IF($D2058="",0,IF($E2058="",0,IF(VLOOKUP($E2058,paramètres!$E$33:$F$44,2,FALSE)&lt;=VLOOKUP($AI$18,paramètres!$E$33:$F$44,2,FALSE),W2058*$D2058,0)))</f>
        <v>0</v>
      </c>
      <c r="AJ2058" s="13">
        <f>IF($D2058="",0,IF($E2058="",0,IF(VLOOKUP($E2058,paramètres!$E$33:$F$44,2,FALSE)&lt;=VLOOKUP($AJ$18,paramètres!$E$33:$F$44,2,FALSE),X2058*$D2058,0)))</f>
        <v>0</v>
      </c>
      <c r="AK2058" s="13">
        <f>IF($D2058="",0,IF($E2058="",0,IF(VLOOKUP($E2058,paramètres!$E$33:$F$44,2,FALSE)&lt;=VLOOKUP($AK$18,paramètres!$E$33:$F$44,2,FALSE),Y2058*$D2058,0)))</f>
        <v>0</v>
      </c>
      <c r="AL2058" s="13">
        <f>IF($D2058="",0,IF($E2058="",0,IF(VLOOKUP($E2058,paramètres!$E$33:$F$44,2,FALSE)&lt;=VLOOKUP($AL$18,paramètres!$E$33:$F$44,2,FALSE),Z2058*$D2058,0)))</f>
        <v>0</v>
      </c>
      <c r="AM2058" s="13">
        <f>IF($D2058="",0,IF($E2058="",0,IF(VLOOKUP($E2058,paramètres!$E$33:$F$44,2,FALSE)&lt;=VLOOKUP($AM$18,paramètres!$E$33:$F$44,2,FALSE),AA2058*$D2058,0)))</f>
        <v>0</v>
      </c>
      <c r="AN2058" s="154">
        <f>IF($D2058="",0,IF($E2058="",0,IF(VLOOKUP($E2058,paramètres!$E$33:$F$44,2,FALSE)&lt;=VLOOKUP($AN$18,paramètres!$E$33:$F$44,2,FALSE),AB2058*$D2058,0)))</f>
        <v>0</v>
      </c>
      <c r="AO2058" s="149" t="str">
        <f>IF(paramètres!$B$28=1,((SUM(Q2058:Z2058)/1.02)+SUM(AA2058:AB2058))*0.0303/9*COUNT(Q2058:Y2058),IF(paramètres!$B$28=2,(SUM(Q2058:AB2058))*0.0303/9*COUNT(Q2058:Y2058),"Missing Delta option"))</f>
        <v>Missing Delta option</v>
      </c>
      <c r="AP2058" s="13" t="str">
        <f>IF(paramètres!$B$28=1,(((SUM(Q2058:Z2058)/1.02)+SUM(AA2058:AB2058))+((SUM(AC2058:AL2058)/1.02)+SUM(AM2058:AO2058)))*cotpatr,IF(paramètres!$B$28=2,(SUM(Q2058:AO2058)*cotpatr),"Missing Delta Option"))</f>
        <v>Missing Delta Option</v>
      </c>
      <c r="AQ2058" s="13" t="str" cm="1">
        <f t="array" ref="AQ2058">IF(paramètres!$B$28=1,(((SUM(Q2058:Z2058)/1.02)+SUM(AA2058:AB2058))+((SUM(AC2058:AN2058)/1.02)+SUM(AM2058:AN2058)))/12*pécule,IF(paramètres!$B$28=2,SUM(Q2058:AN2058)/12*pécule,"Missing Delta Option"))</f>
        <v>Missing Delta Option</v>
      </c>
      <c r="AR2058" s="132" t="e">
        <f>IF(paramètres!$B$28=1,(((SUM(Q2058:Z2058)/1.02)+SUM(AA2058:AB2058))+((SUM(AC2058:AN2058)/1.02)+SUM(AM2058:AN2058)))+AO2058+AP2058+AQ2058,SUM(Q2058:AN2058)+AO2058+AP2058+AQ2058)</f>
        <v>#VALUE!</v>
      </c>
    </row>
    <row r="2059" spans="1:44" x14ac:dyDescent="0.25">
      <c r="A2059" s="131"/>
      <c r="B2059" s="39"/>
      <c r="C2059" s="39"/>
      <c r="D2059" s="93"/>
      <c r="E2059" s="68"/>
      <c r="F2059" s="40"/>
      <c r="G2059" s="94"/>
      <c r="H2059" s="38"/>
      <c r="I2059" s="95"/>
      <c r="J2059" s="40"/>
      <c r="K2059" s="38"/>
      <c r="L2059" s="95"/>
      <c r="M2059" s="40"/>
      <c r="N2059" s="38"/>
      <c r="O2059" s="95"/>
      <c r="P2059" s="68"/>
      <c r="Q2059" s="226"/>
      <c r="R2059" s="227"/>
      <c r="S2059" s="227"/>
      <c r="T2059" s="227"/>
      <c r="U2059" s="227"/>
      <c r="V2059" s="227"/>
      <c r="W2059" s="227"/>
      <c r="X2059" s="227"/>
      <c r="Y2059" s="227"/>
      <c r="Z2059" s="227"/>
      <c r="AA2059" s="227"/>
      <c r="AB2059" s="228"/>
      <c r="AC2059" s="149">
        <f>IF($D2059="",0,IF($E2059="",0,IF(VLOOKUP($E2059,paramètres!$E$33:$F$44,2,FALSE)&lt;=VLOOKUP($AC$18,paramètres!$E$33:$F$44,2,FALSE),Q2059*$D2059,0)))</f>
        <v>0</v>
      </c>
      <c r="AD2059" s="13">
        <f>IF($D2059="",0,IF($E2059="",0,IF(VLOOKUP($E2059,paramètres!$E$33:$F$44,2,FALSE)&lt;=VLOOKUP($AD$18,paramètres!$E$33:$F$44,2,FALSE),R2059*$D2059,0)))</f>
        <v>0</v>
      </c>
      <c r="AE2059" s="13">
        <f>IF($D2059="",0,IF($E2059="",0,IF(VLOOKUP($E2059,paramètres!$E$33:$F$44,2,FALSE)&lt;=VLOOKUP($AE$18,paramètres!$E$33:$F$44,2,FALSE),S2059*$D2059,0)))</f>
        <v>0</v>
      </c>
      <c r="AF2059" s="13">
        <f>IF($D2059="",0,IF($E2059="",0,IF(VLOOKUP($E2059,paramètres!$E$33:$F$44,2,FALSE)&lt;=VLOOKUP($AF$18,paramètres!$E$33:$F$44,2,FALSE),T2059*$D2059,0)))</f>
        <v>0</v>
      </c>
      <c r="AG2059" s="13">
        <f>IF($D2059="",0,IF($E2059="",0,IF(VLOOKUP($E2059,paramètres!$E$33:$F$44,2,FALSE)&lt;=VLOOKUP($AG$18,paramètres!$E$33:$F$44,2,FALSE),U2059*$D2059,0)))</f>
        <v>0</v>
      </c>
      <c r="AH2059" s="13">
        <f>IF($D2059="",0,IF($E2059="",0,IF(VLOOKUP($E2059,paramètres!$E$33:$F$44,2,FALSE)&lt;=VLOOKUP($AH$18,paramètres!$E$33:$F$44,2,FALSE),V2059*$D2059,0)))</f>
        <v>0</v>
      </c>
      <c r="AI2059" s="13">
        <f>IF($D2059="",0,IF($E2059="",0,IF(VLOOKUP($E2059,paramètres!$E$33:$F$44,2,FALSE)&lt;=VLOOKUP($AI$18,paramètres!$E$33:$F$44,2,FALSE),W2059*$D2059,0)))</f>
        <v>0</v>
      </c>
      <c r="AJ2059" s="13">
        <f>IF($D2059="",0,IF($E2059="",0,IF(VLOOKUP($E2059,paramètres!$E$33:$F$44,2,FALSE)&lt;=VLOOKUP($AJ$18,paramètres!$E$33:$F$44,2,FALSE),X2059*$D2059,0)))</f>
        <v>0</v>
      </c>
      <c r="AK2059" s="13">
        <f>IF($D2059="",0,IF($E2059="",0,IF(VLOOKUP($E2059,paramètres!$E$33:$F$44,2,FALSE)&lt;=VLOOKUP($AK$18,paramètres!$E$33:$F$44,2,FALSE),Y2059*$D2059,0)))</f>
        <v>0</v>
      </c>
      <c r="AL2059" s="13">
        <f>IF($D2059="",0,IF($E2059="",0,IF(VLOOKUP($E2059,paramètres!$E$33:$F$44,2,FALSE)&lt;=VLOOKUP($AL$18,paramètres!$E$33:$F$44,2,FALSE),Z2059*$D2059,0)))</f>
        <v>0</v>
      </c>
      <c r="AM2059" s="13">
        <f>IF($D2059="",0,IF($E2059="",0,IF(VLOOKUP($E2059,paramètres!$E$33:$F$44,2,FALSE)&lt;=VLOOKUP($AM$18,paramètres!$E$33:$F$44,2,FALSE),AA2059*$D2059,0)))</f>
        <v>0</v>
      </c>
      <c r="AN2059" s="154">
        <f>IF($D2059="",0,IF($E2059="",0,IF(VLOOKUP($E2059,paramètres!$E$33:$F$44,2,FALSE)&lt;=VLOOKUP($AN$18,paramètres!$E$33:$F$44,2,FALSE),AB2059*$D2059,0)))</f>
        <v>0</v>
      </c>
      <c r="AO2059" s="149" t="str">
        <f>IF(paramètres!$B$28=1,((SUM(Q2059:Z2059)/1.02)+SUM(AA2059:AB2059))*0.0303/9*COUNT(Q2059:Y2059),IF(paramètres!$B$28=2,(SUM(Q2059:AB2059))*0.0303/9*COUNT(Q2059:Y2059),"Missing Delta option"))</f>
        <v>Missing Delta option</v>
      </c>
      <c r="AP2059" s="13" t="str">
        <f>IF(paramètres!$B$28=1,(((SUM(Q2059:Z2059)/1.02)+SUM(AA2059:AB2059))+((SUM(AC2059:AL2059)/1.02)+SUM(AM2059:AO2059)))*cotpatr,IF(paramètres!$B$28=2,(SUM(Q2059:AO2059)*cotpatr),"Missing Delta Option"))</f>
        <v>Missing Delta Option</v>
      </c>
      <c r="AQ2059" s="13" t="str" cm="1">
        <f t="array" ref="AQ2059">IF(paramètres!$B$28=1,(((SUM(Q2059:Z2059)/1.02)+SUM(AA2059:AB2059))+((SUM(AC2059:AN2059)/1.02)+SUM(AM2059:AN2059)))/12*pécule,IF(paramètres!$B$28=2,SUM(Q2059:AN2059)/12*pécule,"Missing Delta Option"))</f>
        <v>Missing Delta Option</v>
      </c>
      <c r="AR2059" s="132" t="e">
        <f>IF(paramètres!$B$28=1,(((SUM(Q2059:Z2059)/1.02)+SUM(AA2059:AB2059))+((SUM(AC2059:AN2059)/1.02)+SUM(AM2059:AN2059)))+AO2059+AP2059+AQ2059,SUM(Q2059:AN2059)+AO2059+AP2059+AQ2059)</f>
        <v>#VALUE!</v>
      </c>
    </row>
    <row r="2060" spans="1:44" x14ac:dyDescent="0.25">
      <c r="A2060" s="131"/>
      <c r="B2060" s="39"/>
      <c r="C2060" s="39"/>
      <c r="D2060" s="93"/>
      <c r="E2060" s="68"/>
      <c r="F2060" s="40"/>
      <c r="G2060" s="94"/>
      <c r="H2060" s="38"/>
      <c r="I2060" s="95"/>
      <c r="J2060" s="40"/>
      <c r="K2060" s="38"/>
      <c r="L2060" s="95"/>
      <c r="M2060" s="40"/>
      <c r="N2060" s="38"/>
      <c r="O2060" s="95"/>
      <c r="P2060" s="68"/>
      <c r="Q2060" s="226"/>
      <c r="R2060" s="227"/>
      <c r="S2060" s="227"/>
      <c r="T2060" s="227"/>
      <c r="U2060" s="227"/>
      <c r="V2060" s="227"/>
      <c r="W2060" s="227"/>
      <c r="X2060" s="227"/>
      <c r="Y2060" s="227"/>
      <c r="Z2060" s="227"/>
      <c r="AA2060" s="227"/>
      <c r="AB2060" s="228"/>
      <c r="AC2060" s="149">
        <f>IF($D2060="",0,IF($E2060="",0,IF(VLOOKUP($E2060,paramètres!$E$33:$F$44,2,FALSE)&lt;=VLOOKUP($AC$18,paramètres!$E$33:$F$44,2,FALSE),Q2060*$D2060,0)))</f>
        <v>0</v>
      </c>
      <c r="AD2060" s="13">
        <f>IF($D2060="",0,IF($E2060="",0,IF(VLOOKUP($E2060,paramètres!$E$33:$F$44,2,FALSE)&lt;=VLOOKUP($AD$18,paramètres!$E$33:$F$44,2,FALSE),R2060*$D2060,0)))</f>
        <v>0</v>
      </c>
      <c r="AE2060" s="13">
        <f>IF($D2060="",0,IF($E2060="",0,IF(VLOOKUP($E2060,paramètres!$E$33:$F$44,2,FALSE)&lt;=VLOOKUP($AE$18,paramètres!$E$33:$F$44,2,FALSE),S2060*$D2060,0)))</f>
        <v>0</v>
      </c>
      <c r="AF2060" s="13">
        <f>IF($D2060="",0,IF($E2060="",0,IF(VLOOKUP($E2060,paramètres!$E$33:$F$44,2,FALSE)&lt;=VLOOKUP($AF$18,paramètres!$E$33:$F$44,2,FALSE),T2060*$D2060,0)))</f>
        <v>0</v>
      </c>
      <c r="AG2060" s="13">
        <f>IF($D2060="",0,IF($E2060="",0,IF(VLOOKUP($E2060,paramètres!$E$33:$F$44,2,FALSE)&lt;=VLOOKUP($AG$18,paramètres!$E$33:$F$44,2,FALSE),U2060*$D2060,0)))</f>
        <v>0</v>
      </c>
      <c r="AH2060" s="13">
        <f>IF($D2060="",0,IF($E2060="",0,IF(VLOOKUP($E2060,paramètres!$E$33:$F$44,2,FALSE)&lt;=VLOOKUP($AH$18,paramètres!$E$33:$F$44,2,FALSE),V2060*$D2060,0)))</f>
        <v>0</v>
      </c>
      <c r="AI2060" s="13">
        <f>IF($D2060="",0,IF($E2060="",0,IF(VLOOKUP($E2060,paramètres!$E$33:$F$44,2,FALSE)&lt;=VLOOKUP($AI$18,paramètres!$E$33:$F$44,2,FALSE),W2060*$D2060,0)))</f>
        <v>0</v>
      </c>
      <c r="AJ2060" s="13">
        <f>IF($D2060="",0,IF($E2060="",0,IF(VLOOKUP($E2060,paramètres!$E$33:$F$44,2,FALSE)&lt;=VLOOKUP($AJ$18,paramètres!$E$33:$F$44,2,FALSE),X2060*$D2060,0)))</f>
        <v>0</v>
      </c>
      <c r="AK2060" s="13">
        <f>IF($D2060="",0,IF($E2060="",0,IF(VLOOKUP($E2060,paramètres!$E$33:$F$44,2,FALSE)&lt;=VLOOKUP($AK$18,paramètres!$E$33:$F$44,2,FALSE),Y2060*$D2060,0)))</f>
        <v>0</v>
      </c>
      <c r="AL2060" s="13">
        <f>IF($D2060="",0,IF($E2060="",0,IF(VLOOKUP($E2060,paramètres!$E$33:$F$44,2,FALSE)&lt;=VLOOKUP($AL$18,paramètres!$E$33:$F$44,2,FALSE),Z2060*$D2060,0)))</f>
        <v>0</v>
      </c>
      <c r="AM2060" s="13">
        <f>IF($D2060="",0,IF($E2060="",0,IF(VLOOKUP($E2060,paramètres!$E$33:$F$44,2,FALSE)&lt;=VLOOKUP($AM$18,paramètres!$E$33:$F$44,2,FALSE),AA2060*$D2060,0)))</f>
        <v>0</v>
      </c>
      <c r="AN2060" s="154">
        <f>IF($D2060="",0,IF($E2060="",0,IF(VLOOKUP($E2060,paramètres!$E$33:$F$44,2,FALSE)&lt;=VLOOKUP($AN$18,paramètres!$E$33:$F$44,2,FALSE),AB2060*$D2060,0)))</f>
        <v>0</v>
      </c>
      <c r="AO2060" s="149" t="str">
        <f>IF(paramètres!$B$28=1,((SUM(Q2060:Z2060)/1.02)+SUM(AA2060:AB2060))*0.0303/9*COUNT(Q2060:Y2060),IF(paramètres!$B$28=2,(SUM(Q2060:AB2060))*0.0303/9*COUNT(Q2060:Y2060),"Missing Delta option"))</f>
        <v>Missing Delta option</v>
      </c>
      <c r="AP2060" s="13" t="str">
        <f>IF(paramètres!$B$28=1,(((SUM(Q2060:Z2060)/1.02)+SUM(AA2060:AB2060))+((SUM(AC2060:AL2060)/1.02)+SUM(AM2060:AO2060)))*cotpatr,IF(paramètres!$B$28=2,(SUM(Q2060:AO2060)*cotpatr),"Missing Delta Option"))</f>
        <v>Missing Delta Option</v>
      </c>
      <c r="AQ2060" s="13" t="str" cm="1">
        <f t="array" ref="AQ2060">IF(paramètres!$B$28=1,(((SUM(Q2060:Z2060)/1.02)+SUM(AA2060:AB2060))+((SUM(AC2060:AN2060)/1.02)+SUM(AM2060:AN2060)))/12*pécule,IF(paramètres!$B$28=2,SUM(Q2060:AN2060)/12*pécule,"Missing Delta Option"))</f>
        <v>Missing Delta Option</v>
      </c>
      <c r="AR2060" s="132" t="e">
        <f>IF(paramètres!$B$28=1,(((SUM(Q2060:Z2060)/1.02)+SUM(AA2060:AB2060))+((SUM(AC2060:AN2060)/1.02)+SUM(AM2060:AN2060)))+AO2060+AP2060+AQ2060,SUM(Q2060:AN2060)+AO2060+AP2060+AQ2060)</f>
        <v>#VALUE!</v>
      </c>
    </row>
    <row r="2061" spans="1:44" x14ac:dyDescent="0.25">
      <c r="A2061" s="131"/>
      <c r="B2061" s="39"/>
      <c r="C2061" s="39"/>
      <c r="D2061" s="93"/>
      <c r="E2061" s="68"/>
      <c r="F2061" s="40"/>
      <c r="G2061" s="94"/>
      <c r="H2061" s="38"/>
      <c r="I2061" s="95"/>
      <c r="J2061" s="40"/>
      <c r="K2061" s="38"/>
      <c r="L2061" s="95"/>
      <c r="M2061" s="40"/>
      <c r="N2061" s="38"/>
      <c r="O2061" s="95"/>
      <c r="P2061" s="68"/>
      <c r="Q2061" s="226"/>
      <c r="R2061" s="227"/>
      <c r="S2061" s="227"/>
      <c r="T2061" s="227"/>
      <c r="U2061" s="227"/>
      <c r="V2061" s="227"/>
      <c r="W2061" s="227"/>
      <c r="X2061" s="227"/>
      <c r="Y2061" s="227"/>
      <c r="Z2061" s="227"/>
      <c r="AA2061" s="227"/>
      <c r="AB2061" s="228"/>
      <c r="AC2061" s="149">
        <f>IF($D2061="",0,IF($E2061="",0,IF(VLOOKUP($E2061,paramètres!$E$33:$F$44,2,FALSE)&lt;=VLOOKUP($AC$18,paramètres!$E$33:$F$44,2,FALSE),Q2061*$D2061,0)))</f>
        <v>0</v>
      </c>
      <c r="AD2061" s="13">
        <f>IF($D2061="",0,IF($E2061="",0,IF(VLOOKUP($E2061,paramètres!$E$33:$F$44,2,FALSE)&lt;=VLOOKUP($AD$18,paramètres!$E$33:$F$44,2,FALSE),R2061*$D2061,0)))</f>
        <v>0</v>
      </c>
      <c r="AE2061" s="13">
        <f>IF($D2061="",0,IF($E2061="",0,IF(VLOOKUP($E2061,paramètres!$E$33:$F$44,2,FALSE)&lt;=VLOOKUP($AE$18,paramètres!$E$33:$F$44,2,FALSE),S2061*$D2061,0)))</f>
        <v>0</v>
      </c>
      <c r="AF2061" s="13">
        <f>IF($D2061="",0,IF($E2061="",0,IF(VLOOKUP($E2061,paramètres!$E$33:$F$44,2,FALSE)&lt;=VLOOKUP($AF$18,paramètres!$E$33:$F$44,2,FALSE),T2061*$D2061,0)))</f>
        <v>0</v>
      </c>
      <c r="AG2061" s="13">
        <f>IF($D2061="",0,IF($E2061="",0,IF(VLOOKUP($E2061,paramètres!$E$33:$F$44,2,FALSE)&lt;=VLOOKUP($AG$18,paramètres!$E$33:$F$44,2,FALSE),U2061*$D2061,0)))</f>
        <v>0</v>
      </c>
      <c r="AH2061" s="13">
        <f>IF($D2061="",0,IF($E2061="",0,IF(VLOOKUP($E2061,paramètres!$E$33:$F$44,2,FALSE)&lt;=VLOOKUP($AH$18,paramètres!$E$33:$F$44,2,FALSE),V2061*$D2061,0)))</f>
        <v>0</v>
      </c>
      <c r="AI2061" s="13">
        <f>IF($D2061="",0,IF($E2061="",0,IF(VLOOKUP($E2061,paramètres!$E$33:$F$44,2,FALSE)&lt;=VLOOKUP($AI$18,paramètres!$E$33:$F$44,2,FALSE),W2061*$D2061,0)))</f>
        <v>0</v>
      </c>
      <c r="AJ2061" s="13">
        <f>IF($D2061="",0,IF($E2061="",0,IF(VLOOKUP($E2061,paramètres!$E$33:$F$44,2,FALSE)&lt;=VLOOKUP($AJ$18,paramètres!$E$33:$F$44,2,FALSE),X2061*$D2061,0)))</f>
        <v>0</v>
      </c>
      <c r="AK2061" s="13">
        <f>IF($D2061="",0,IF($E2061="",0,IF(VLOOKUP($E2061,paramètres!$E$33:$F$44,2,FALSE)&lt;=VLOOKUP($AK$18,paramètres!$E$33:$F$44,2,FALSE),Y2061*$D2061,0)))</f>
        <v>0</v>
      </c>
      <c r="AL2061" s="13">
        <f>IF($D2061="",0,IF($E2061="",0,IF(VLOOKUP($E2061,paramètres!$E$33:$F$44,2,FALSE)&lt;=VLOOKUP($AL$18,paramètres!$E$33:$F$44,2,FALSE),Z2061*$D2061,0)))</f>
        <v>0</v>
      </c>
      <c r="AM2061" s="13">
        <f>IF($D2061="",0,IF($E2061="",0,IF(VLOOKUP($E2061,paramètres!$E$33:$F$44,2,FALSE)&lt;=VLOOKUP($AM$18,paramètres!$E$33:$F$44,2,FALSE),AA2061*$D2061,0)))</f>
        <v>0</v>
      </c>
      <c r="AN2061" s="154">
        <f>IF($D2061="",0,IF($E2061="",0,IF(VLOOKUP($E2061,paramètres!$E$33:$F$44,2,FALSE)&lt;=VLOOKUP($AN$18,paramètres!$E$33:$F$44,2,FALSE),AB2061*$D2061,0)))</f>
        <v>0</v>
      </c>
      <c r="AO2061" s="149" t="str">
        <f>IF(paramètres!$B$28=1,((SUM(Q2061:Z2061)/1.02)+SUM(AA2061:AB2061))*0.0303/9*COUNT(Q2061:Y2061),IF(paramètres!$B$28=2,(SUM(Q2061:AB2061))*0.0303/9*COUNT(Q2061:Y2061),"Missing Delta option"))</f>
        <v>Missing Delta option</v>
      </c>
      <c r="AP2061" s="13" t="str">
        <f>IF(paramètres!$B$28=1,(((SUM(Q2061:Z2061)/1.02)+SUM(AA2061:AB2061))+((SUM(AC2061:AL2061)/1.02)+SUM(AM2061:AO2061)))*cotpatr,IF(paramètres!$B$28=2,(SUM(Q2061:AO2061)*cotpatr),"Missing Delta Option"))</f>
        <v>Missing Delta Option</v>
      </c>
      <c r="AQ2061" s="13" t="str" cm="1">
        <f t="array" ref="AQ2061">IF(paramètres!$B$28=1,(((SUM(Q2061:Z2061)/1.02)+SUM(AA2061:AB2061))+((SUM(AC2061:AN2061)/1.02)+SUM(AM2061:AN2061)))/12*pécule,IF(paramètres!$B$28=2,SUM(Q2061:AN2061)/12*pécule,"Missing Delta Option"))</f>
        <v>Missing Delta Option</v>
      </c>
      <c r="AR2061" s="132" t="e">
        <f>IF(paramètres!$B$28=1,(((SUM(Q2061:Z2061)/1.02)+SUM(AA2061:AB2061))+((SUM(AC2061:AN2061)/1.02)+SUM(AM2061:AN2061)))+AO2061+AP2061+AQ2061,SUM(Q2061:AN2061)+AO2061+AP2061+AQ2061)</f>
        <v>#VALUE!</v>
      </c>
    </row>
    <row r="2062" spans="1:44" x14ac:dyDescent="0.25">
      <c r="A2062" s="131"/>
      <c r="B2062" s="39"/>
      <c r="C2062" s="39"/>
      <c r="D2062" s="93"/>
      <c r="E2062" s="68"/>
      <c r="F2062" s="40"/>
      <c r="G2062" s="94"/>
      <c r="H2062" s="38"/>
      <c r="I2062" s="95"/>
      <c r="J2062" s="40"/>
      <c r="K2062" s="38"/>
      <c r="L2062" s="95"/>
      <c r="M2062" s="40"/>
      <c r="N2062" s="38"/>
      <c r="O2062" s="95"/>
      <c r="P2062" s="68"/>
      <c r="Q2062" s="226"/>
      <c r="R2062" s="227"/>
      <c r="S2062" s="227"/>
      <c r="T2062" s="227"/>
      <c r="U2062" s="227"/>
      <c r="V2062" s="227"/>
      <c r="W2062" s="227"/>
      <c r="X2062" s="227"/>
      <c r="Y2062" s="227"/>
      <c r="Z2062" s="227"/>
      <c r="AA2062" s="227"/>
      <c r="AB2062" s="228"/>
      <c r="AC2062" s="149">
        <f>IF($D2062="",0,IF($E2062="",0,IF(VLOOKUP($E2062,paramètres!$E$33:$F$44,2,FALSE)&lt;=VLOOKUP($AC$18,paramètres!$E$33:$F$44,2,FALSE),Q2062*$D2062,0)))</f>
        <v>0</v>
      </c>
      <c r="AD2062" s="13">
        <f>IF($D2062="",0,IF($E2062="",0,IF(VLOOKUP($E2062,paramètres!$E$33:$F$44,2,FALSE)&lt;=VLOOKUP($AD$18,paramètres!$E$33:$F$44,2,FALSE),R2062*$D2062,0)))</f>
        <v>0</v>
      </c>
      <c r="AE2062" s="13">
        <f>IF($D2062="",0,IF($E2062="",0,IF(VLOOKUP($E2062,paramètres!$E$33:$F$44,2,FALSE)&lt;=VLOOKUP($AE$18,paramètres!$E$33:$F$44,2,FALSE),S2062*$D2062,0)))</f>
        <v>0</v>
      </c>
      <c r="AF2062" s="13">
        <f>IF($D2062="",0,IF($E2062="",0,IF(VLOOKUP($E2062,paramètres!$E$33:$F$44,2,FALSE)&lt;=VLOOKUP($AF$18,paramètres!$E$33:$F$44,2,FALSE),T2062*$D2062,0)))</f>
        <v>0</v>
      </c>
      <c r="AG2062" s="13">
        <f>IF($D2062="",0,IF($E2062="",0,IF(VLOOKUP($E2062,paramètres!$E$33:$F$44,2,FALSE)&lt;=VLOOKUP($AG$18,paramètres!$E$33:$F$44,2,FALSE),U2062*$D2062,0)))</f>
        <v>0</v>
      </c>
      <c r="AH2062" s="13">
        <f>IF($D2062="",0,IF($E2062="",0,IF(VLOOKUP($E2062,paramètres!$E$33:$F$44,2,FALSE)&lt;=VLOOKUP($AH$18,paramètres!$E$33:$F$44,2,FALSE),V2062*$D2062,0)))</f>
        <v>0</v>
      </c>
      <c r="AI2062" s="13">
        <f>IF($D2062="",0,IF($E2062="",0,IF(VLOOKUP($E2062,paramètres!$E$33:$F$44,2,FALSE)&lt;=VLOOKUP($AI$18,paramètres!$E$33:$F$44,2,FALSE),W2062*$D2062,0)))</f>
        <v>0</v>
      </c>
      <c r="AJ2062" s="13">
        <f>IF($D2062="",0,IF($E2062="",0,IF(VLOOKUP($E2062,paramètres!$E$33:$F$44,2,FALSE)&lt;=VLOOKUP($AJ$18,paramètres!$E$33:$F$44,2,FALSE),X2062*$D2062,0)))</f>
        <v>0</v>
      </c>
      <c r="AK2062" s="13">
        <f>IF($D2062="",0,IF($E2062="",0,IF(VLOOKUP($E2062,paramètres!$E$33:$F$44,2,FALSE)&lt;=VLOOKUP($AK$18,paramètres!$E$33:$F$44,2,FALSE),Y2062*$D2062,0)))</f>
        <v>0</v>
      </c>
      <c r="AL2062" s="13">
        <f>IF($D2062="",0,IF($E2062="",0,IF(VLOOKUP($E2062,paramètres!$E$33:$F$44,2,FALSE)&lt;=VLOOKUP($AL$18,paramètres!$E$33:$F$44,2,FALSE),Z2062*$D2062,0)))</f>
        <v>0</v>
      </c>
      <c r="AM2062" s="13">
        <f>IF($D2062="",0,IF($E2062="",0,IF(VLOOKUP($E2062,paramètres!$E$33:$F$44,2,FALSE)&lt;=VLOOKUP($AM$18,paramètres!$E$33:$F$44,2,FALSE),AA2062*$D2062,0)))</f>
        <v>0</v>
      </c>
      <c r="AN2062" s="154">
        <f>IF($D2062="",0,IF($E2062="",0,IF(VLOOKUP($E2062,paramètres!$E$33:$F$44,2,FALSE)&lt;=VLOOKUP($AN$18,paramètres!$E$33:$F$44,2,FALSE),AB2062*$D2062,0)))</f>
        <v>0</v>
      </c>
      <c r="AO2062" s="149" t="str">
        <f>IF(paramètres!$B$28=1,((SUM(Q2062:Z2062)/1.02)+SUM(AA2062:AB2062))*0.0303/9*COUNT(Q2062:Y2062),IF(paramètres!$B$28=2,(SUM(Q2062:AB2062))*0.0303/9*COUNT(Q2062:Y2062),"Missing Delta option"))</f>
        <v>Missing Delta option</v>
      </c>
      <c r="AP2062" s="13" t="str">
        <f>IF(paramètres!$B$28=1,(((SUM(Q2062:Z2062)/1.02)+SUM(AA2062:AB2062))+((SUM(AC2062:AL2062)/1.02)+SUM(AM2062:AO2062)))*cotpatr,IF(paramètres!$B$28=2,(SUM(Q2062:AO2062)*cotpatr),"Missing Delta Option"))</f>
        <v>Missing Delta Option</v>
      </c>
      <c r="AQ2062" s="13" t="str" cm="1">
        <f t="array" ref="AQ2062">IF(paramètres!$B$28=1,(((SUM(Q2062:Z2062)/1.02)+SUM(AA2062:AB2062))+((SUM(AC2062:AN2062)/1.02)+SUM(AM2062:AN2062)))/12*pécule,IF(paramètres!$B$28=2,SUM(Q2062:AN2062)/12*pécule,"Missing Delta Option"))</f>
        <v>Missing Delta Option</v>
      </c>
      <c r="AR2062" s="132" t="e">
        <f>IF(paramètres!$B$28=1,(((SUM(Q2062:Z2062)/1.02)+SUM(AA2062:AB2062))+((SUM(AC2062:AN2062)/1.02)+SUM(AM2062:AN2062)))+AO2062+AP2062+AQ2062,SUM(Q2062:AN2062)+AO2062+AP2062+AQ2062)</f>
        <v>#VALUE!</v>
      </c>
    </row>
    <row r="2063" spans="1:44" x14ac:dyDescent="0.25">
      <c r="A2063" s="131"/>
      <c r="B2063" s="39"/>
      <c r="C2063" s="39"/>
      <c r="D2063" s="93"/>
      <c r="E2063" s="68"/>
      <c r="F2063" s="40"/>
      <c r="G2063" s="94"/>
      <c r="H2063" s="38"/>
      <c r="I2063" s="95"/>
      <c r="J2063" s="40"/>
      <c r="K2063" s="38"/>
      <c r="L2063" s="95"/>
      <c r="M2063" s="40"/>
      <c r="N2063" s="38"/>
      <c r="O2063" s="95"/>
      <c r="P2063" s="68"/>
      <c r="Q2063" s="226"/>
      <c r="R2063" s="227"/>
      <c r="S2063" s="227"/>
      <c r="T2063" s="227"/>
      <c r="U2063" s="227"/>
      <c r="V2063" s="227"/>
      <c r="W2063" s="227"/>
      <c r="X2063" s="227"/>
      <c r="Y2063" s="227"/>
      <c r="Z2063" s="227"/>
      <c r="AA2063" s="227"/>
      <c r="AB2063" s="228"/>
      <c r="AC2063" s="149">
        <f>IF($D2063="",0,IF($E2063="",0,IF(VLOOKUP($E2063,paramètres!$E$33:$F$44,2,FALSE)&lt;=VLOOKUP($AC$18,paramètres!$E$33:$F$44,2,FALSE),Q2063*$D2063,0)))</f>
        <v>0</v>
      </c>
      <c r="AD2063" s="13">
        <f>IF($D2063="",0,IF($E2063="",0,IF(VLOOKUP($E2063,paramètres!$E$33:$F$44,2,FALSE)&lt;=VLOOKUP($AD$18,paramètres!$E$33:$F$44,2,FALSE),R2063*$D2063,0)))</f>
        <v>0</v>
      </c>
      <c r="AE2063" s="13">
        <f>IF($D2063="",0,IF($E2063="",0,IF(VLOOKUP($E2063,paramètres!$E$33:$F$44,2,FALSE)&lt;=VLOOKUP($AE$18,paramètres!$E$33:$F$44,2,FALSE),S2063*$D2063,0)))</f>
        <v>0</v>
      </c>
      <c r="AF2063" s="13">
        <f>IF($D2063="",0,IF($E2063="",0,IF(VLOOKUP($E2063,paramètres!$E$33:$F$44,2,FALSE)&lt;=VLOOKUP($AF$18,paramètres!$E$33:$F$44,2,FALSE),T2063*$D2063,0)))</f>
        <v>0</v>
      </c>
      <c r="AG2063" s="13">
        <f>IF($D2063="",0,IF($E2063="",0,IF(VLOOKUP($E2063,paramètres!$E$33:$F$44,2,FALSE)&lt;=VLOOKUP($AG$18,paramètres!$E$33:$F$44,2,FALSE),U2063*$D2063,0)))</f>
        <v>0</v>
      </c>
      <c r="AH2063" s="13">
        <f>IF($D2063="",0,IF($E2063="",0,IF(VLOOKUP($E2063,paramètres!$E$33:$F$44,2,FALSE)&lt;=VLOOKUP($AH$18,paramètres!$E$33:$F$44,2,FALSE),V2063*$D2063,0)))</f>
        <v>0</v>
      </c>
      <c r="AI2063" s="13">
        <f>IF($D2063="",0,IF($E2063="",0,IF(VLOOKUP($E2063,paramètres!$E$33:$F$44,2,FALSE)&lt;=VLOOKUP($AI$18,paramètres!$E$33:$F$44,2,FALSE),W2063*$D2063,0)))</f>
        <v>0</v>
      </c>
      <c r="AJ2063" s="13">
        <f>IF($D2063="",0,IF($E2063="",0,IF(VLOOKUP($E2063,paramètres!$E$33:$F$44,2,FALSE)&lt;=VLOOKUP($AJ$18,paramètres!$E$33:$F$44,2,FALSE),X2063*$D2063,0)))</f>
        <v>0</v>
      </c>
      <c r="AK2063" s="13">
        <f>IF($D2063="",0,IF($E2063="",0,IF(VLOOKUP($E2063,paramètres!$E$33:$F$44,2,FALSE)&lt;=VLOOKUP($AK$18,paramètres!$E$33:$F$44,2,FALSE),Y2063*$D2063,0)))</f>
        <v>0</v>
      </c>
      <c r="AL2063" s="13">
        <f>IF($D2063="",0,IF($E2063="",0,IF(VLOOKUP($E2063,paramètres!$E$33:$F$44,2,FALSE)&lt;=VLOOKUP($AL$18,paramètres!$E$33:$F$44,2,FALSE),Z2063*$D2063,0)))</f>
        <v>0</v>
      </c>
      <c r="AM2063" s="13">
        <f>IF($D2063="",0,IF($E2063="",0,IF(VLOOKUP($E2063,paramètres!$E$33:$F$44,2,FALSE)&lt;=VLOOKUP($AM$18,paramètres!$E$33:$F$44,2,FALSE),AA2063*$D2063,0)))</f>
        <v>0</v>
      </c>
      <c r="AN2063" s="154">
        <f>IF($D2063="",0,IF($E2063="",0,IF(VLOOKUP($E2063,paramètres!$E$33:$F$44,2,FALSE)&lt;=VLOOKUP($AN$18,paramètres!$E$33:$F$44,2,FALSE),AB2063*$D2063,0)))</f>
        <v>0</v>
      </c>
      <c r="AO2063" s="149" t="str">
        <f>IF(paramètres!$B$28=1,((SUM(Q2063:Z2063)/1.02)+SUM(AA2063:AB2063))*0.0303/9*COUNT(Q2063:Y2063),IF(paramètres!$B$28=2,(SUM(Q2063:AB2063))*0.0303/9*COUNT(Q2063:Y2063),"Missing Delta option"))</f>
        <v>Missing Delta option</v>
      </c>
      <c r="AP2063" s="13" t="str">
        <f>IF(paramètres!$B$28=1,(((SUM(Q2063:Z2063)/1.02)+SUM(AA2063:AB2063))+((SUM(AC2063:AL2063)/1.02)+SUM(AM2063:AO2063)))*cotpatr,IF(paramètres!$B$28=2,(SUM(Q2063:AO2063)*cotpatr),"Missing Delta Option"))</f>
        <v>Missing Delta Option</v>
      </c>
      <c r="AQ2063" s="13" t="str" cm="1">
        <f t="array" ref="AQ2063">IF(paramètres!$B$28=1,(((SUM(Q2063:Z2063)/1.02)+SUM(AA2063:AB2063))+((SUM(AC2063:AN2063)/1.02)+SUM(AM2063:AN2063)))/12*pécule,IF(paramètres!$B$28=2,SUM(Q2063:AN2063)/12*pécule,"Missing Delta Option"))</f>
        <v>Missing Delta Option</v>
      </c>
      <c r="AR2063" s="132" t="e">
        <f>IF(paramètres!$B$28=1,(((SUM(Q2063:Z2063)/1.02)+SUM(AA2063:AB2063))+((SUM(AC2063:AN2063)/1.02)+SUM(AM2063:AN2063)))+AO2063+AP2063+AQ2063,SUM(Q2063:AN2063)+AO2063+AP2063+AQ2063)</f>
        <v>#VALUE!</v>
      </c>
    </row>
    <row r="2064" spans="1:44" x14ac:dyDescent="0.25">
      <c r="A2064" s="131"/>
      <c r="B2064" s="39"/>
      <c r="C2064" s="39"/>
      <c r="D2064" s="93"/>
      <c r="E2064" s="68"/>
      <c r="F2064" s="40"/>
      <c r="G2064" s="94"/>
      <c r="H2064" s="38"/>
      <c r="I2064" s="95"/>
      <c r="J2064" s="40"/>
      <c r="K2064" s="38"/>
      <c r="L2064" s="95"/>
      <c r="M2064" s="40"/>
      <c r="N2064" s="38"/>
      <c r="O2064" s="95"/>
      <c r="P2064" s="68"/>
      <c r="Q2064" s="226"/>
      <c r="R2064" s="227"/>
      <c r="S2064" s="227"/>
      <c r="T2064" s="227"/>
      <c r="U2064" s="227"/>
      <c r="V2064" s="227"/>
      <c r="W2064" s="227"/>
      <c r="X2064" s="227"/>
      <c r="Y2064" s="227"/>
      <c r="Z2064" s="227"/>
      <c r="AA2064" s="227"/>
      <c r="AB2064" s="228"/>
      <c r="AC2064" s="149">
        <f>IF($D2064="",0,IF($E2064="",0,IF(VLOOKUP($E2064,paramètres!$E$33:$F$44,2,FALSE)&lt;=VLOOKUP($AC$18,paramètres!$E$33:$F$44,2,FALSE),Q2064*$D2064,0)))</f>
        <v>0</v>
      </c>
      <c r="AD2064" s="13">
        <f>IF($D2064="",0,IF($E2064="",0,IF(VLOOKUP($E2064,paramètres!$E$33:$F$44,2,FALSE)&lt;=VLOOKUP($AD$18,paramètres!$E$33:$F$44,2,FALSE),R2064*$D2064,0)))</f>
        <v>0</v>
      </c>
      <c r="AE2064" s="13">
        <f>IF($D2064="",0,IF($E2064="",0,IF(VLOOKUP($E2064,paramètres!$E$33:$F$44,2,FALSE)&lt;=VLOOKUP($AE$18,paramètres!$E$33:$F$44,2,FALSE),S2064*$D2064,0)))</f>
        <v>0</v>
      </c>
      <c r="AF2064" s="13">
        <f>IF($D2064="",0,IF($E2064="",0,IF(VLOOKUP($E2064,paramètres!$E$33:$F$44,2,FALSE)&lt;=VLOOKUP($AF$18,paramètres!$E$33:$F$44,2,FALSE),T2064*$D2064,0)))</f>
        <v>0</v>
      </c>
      <c r="AG2064" s="13">
        <f>IF($D2064="",0,IF($E2064="",0,IF(VLOOKUP($E2064,paramètres!$E$33:$F$44,2,FALSE)&lt;=VLOOKUP($AG$18,paramètres!$E$33:$F$44,2,FALSE),U2064*$D2064,0)))</f>
        <v>0</v>
      </c>
      <c r="AH2064" s="13">
        <f>IF($D2064="",0,IF($E2064="",0,IF(VLOOKUP($E2064,paramètres!$E$33:$F$44,2,FALSE)&lt;=VLOOKUP($AH$18,paramètres!$E$33:$F$44,2,FALSE),V2064*$D2064,0)))</f>
        <v>0</v>
      </c>
      <c r="AI2064" s="13">
        <f>IF($D2064="",0,IF($E2064="",0,IF(VLOOKUP($E2064,paramètres!$E$33:$F$44,2,FALSE)&lt;=VLOOKUP($AI$18,paramètres!$E$33:$F$44,2,FALSE),W2064*$D2064,0)))</f>
        <v>0</v>
      </c>
      <c r="AJ2064" s="13">
        <f>IF($D2064="",0,IF($E2064="",0,IF(VLOOKUP($E2064,paramètres!$E$33:$F$44,2,FALSE)&lt;=VLOOKUP($AJ$18,paramètres!$E$33:$F$44,2,FALSE),X2064*$D2064,0)))</f>
        <v>0</v>
      </c>
      <c r="AK2064" s="13">
        <f>IF($D2064="",0,IF($E2064="",0,IF(VLOOKUP($E2064,paramètres!$E$33:$F$44,2,FALSE)&lt;=VLOOKUP($AK$18,paramètres!$E$33:$F$44,2,FALSE),Y2064*$D2064,0)))</f>
        <v>0</v>
      </c>
      <c r="AL2064" s="13">
        <f>IF($D2064="",0,IF($E2064="",0,IF(VLOOKUP($E2064,paramètres!$E$33:$F$44,2,FALSE)&lt;=VLOOKUP($AL$18,paramètres!$E$33:$F$44,2,FALSE),Z2064*$D2064,0)))</f>
        <v>0</v>
      </c>
      <c r="AM2064" s="13">
        <f>IF($D2064="",0,IF($E2064="",0,IF(VLOOKUP($E2064,paramètres!$E$33:$F$44,2,FALSE)&lt;=VLOOKUP($AM$18,paramètres!$E$33:$F$44,2,FALSE),AA2064*$D2064,0)))</f>
        <v>0</v>
      </c>
      <c r="AN2064" s="154">
        <f>IF($D2064="",0,IF($E2064="",0,IF(VLOOKUP($E2064,paramètres!$E$33:$F$44,2,FALSE)&lt;=VLOOKUP($AN$18,paramètres!$E$33:$F$44,2,FALSE),AB2064*$D2064,0)))</f>
        <v>0</v>
      </c>
      <c r="AO2064" s="149" t="str">
        <f>IF(paramètres!$B$28=1,((SUM(Q2064:Z2064)/1.02)+SUM(AA2064:AB2064))*0.0303/9*COUNT(Q2064:Y2064),IF(paramètres!$B$28=2,(SUM(Q2064:AB2064))*0.0303/9*COUNT(Q2064:Y2064),"Missing Delta option"))</f>
        <v>Missing Delta option</v>
      </c>
      <c r="AP2064" s="13" t="str">
        <f>IF(paramètres!$B$28=1,(((SUM(Q2064:Z2064)/1.02)+SUM(AA2064:AB2064))+((SUM(AC2064:AL2064)/1.02)+SUM(AM2064:AO2064)))*cotpatr,IF(paramètres!$B$28=2,(SUM(Q2064:AO2064)*cotpatr),"Missing Delta Option"))</f>
        <v>Missing Delta Option</v>
      </c>
      <c r="AQ2064" s="13" t="str" cm="1">
        <f t="array" ref="AQ2064">IF(paramètres!$B$28=1,(((SUM(Q2064:Z2064)/1.02)+SUM(AA2064:AB2064))+((SUM(AC2064:AN2064)/1.02)+SUM(AM2064:AN2064)))/12*pécule,IF(paramètres!$B$28=2,SUM(Q2064:AN2064)/12*pécule,"Missing Delta Option"))</f>
        <v>Missing Delta Option</v>
      </c>
      <c r="AR2064" s="132" t="e">
        <f>IF(paramètres!$B$28=1,(((SUM(Q2064:Z2064)/1.02)+SUM(AA2064:AB2064))+((SUM(AC2064:AN2064)/1.02)+SUM(AM2064:AN2064)))+AO2064+AP2064+AQ2064,SUM(Q2064:AN2064)+AO2064+AP2064+AQ2064)</f>
        <v>#VALUE!</v>
      </c>
    </row>
    <row r="2065" spans="1:44" x14ac:dyDescent="0.25">
      <c r="A2065" s="131"/>
      <c r="B2065" s="39"/>
      <c r="C2065" s="39"/>
      <c r="D2065" s="93"/>
      <c r="E2065" s="68"/>
      <c r="F2065" s="40"/>
      <c r="G2065" s="94"/>
      <c r="H2065" s="38"/>
      <c r="I2065" s="95"/>
      <c r="J2065" s="40"/>
      <c r="K2065" s="38"/>
      <c r="L2065" s="95"/>
      <c r="M2065" s="40"/>
      <c r="N2065" s="38"/>
      <c r="O2065" s="95"/>
      <c r="P2065" s="68"/>
      <c r="Q2065" s="226"/>
      <c r="R2065" s="227"/>
      <c r="S2065" s="227"/>
      <c r="T2065" s="227"/>
      <c r="U2065" s="227"/>
      <c r="V2065" s="227"/>
      <c r="W2065" s="227"/>
      <c r="X2065" s="227"/>
      <c r="Y2065" s="227"/>
      <c r="Z2065" s="227"/>
      <c r="AA2065" s="227"/>
      <c r="AB2065" s="228"/>
      <c r="AC2065" s="149">
        <f>IF($D2065="",0,IF($E2065="",0,IF(VLOOKUP($E2065,paramètres!$E$33:$F$44,2,FALSE)&lt;=VLOOKUP($AC$18,paramètres!$E$33:$F$44,2,FALSE),Q2065*$D2065,0)))</f>
        <v>0</v>
      </c>
      <c r="AD2065" s="13">
        <f>IF($D2065="",0,IF($E2065="",0,IF(VLOOKUP($E2065,paramètres!$E$33:$F$44,2,FALSE)&lt;=VLOOKUP($AD$18,paramètres!$E$33:$F$44,2,FALSE),R2065*$D2065,0)))</f>
        <v>0</v>
      </c>
      <c r="AE2065" s="13">
        <f>IF($D2065="",0,IF($E2065="",0,IF(VLOOKUP($E2065,paramètres!$E$33:$F$44,2,FALSE)&lt;=VLOOKUP($AE$18,paramètres!$E$33:$F$44,2,FALSE),S2065*$D2065,0)))</f>
        <v>0</v>
      </c>
      <c r="AF2065" s="13">
        <f>IF($D2065="",0,IF($E2065="",0,IF(VLOOKUP($E2065,paramètres!$E$33:$F$44,2,FALSE)&lt;=VLOOKUP($AF$18,paramètres!$E$33:$F$44,2,FALSE),T2065*$D2065,0)))</f>
        <v>0</v>
      </c>
      <c r="AG2065" s="13">
        <f>IF($D2065="",0,IF($E2065="",0,IF(VLOOKUP($E2065,paramètres!$E$33:$F$44,2,FALSE)&lt;=VLOOKUP($AG$18,paramètres!$E$33:$F$44,2,FALSE),U2065*$D2065,0)))</f>
        <v>0</v>
      </c>
      <c r="AH2065" s="13">
        <f>IF($D2065="",0,IF($E2065="",0,IF(VLOOKUP($E2065,paramètres!$E$33:$F$44,2,FALSE)&lt;=VLOOKUP($AH$18,paramètres!$E$33:$F$44,2,FALSE),V2065*$D2065,0)))</f>
        <v>0</v>
      </c>
      <c r="AI2065" s="13">
        <f>IF($D2065="",0,IF($E2065="",0,IF(VLOOKUP($E2065,paramètres!$E$33:$F$44,2,FALSE)&lt;=VLOOKUP($AI$18,paramètres!$E$33:$F$44,2,FALSE),W2065*$D2065,0)))</f>
        <v>0</v>
      </c>
      <c r="AJ2065" s="13">
        <f>IF($D2065="",0,IF($E2065="",0,IF(VLOOKUP($E2065,paramètres!$E$33:$F$44,2,FALSE)&lt;=VLOOKUP($AJ$18,paramètres!$E$33:$F$44,2,FALSE),X2065*$D2065,0)))</f>
        <v>0</v>
      </c>
      <c r="AK2065" s="13">
        <f>IF($D2065="",0,IF($E2065="",0,IF(VLOOKUP($E2065,paramètres!$E$33:$F$44,2,FALSE)&lt;=VLOOKUP($AK$18,paramètres!$E$33:$F$44,2,FALSE),Y2065*$D2065,0)))</f>
        <v>0</v>
      </c>
      <c r="AL2065" s="13">
        <f>IF($D2065="",0,IF($E2065="",0,IF(VLOOKUP($E2065,paramètres!$E$33:$F$44,2,FALSE)&lt;=VLOOKUP($AL$18,paramètres!$E$33:$F$44,2,FALSE),Z2065*$D2065,0)))</f>
        <v>0</v>
      </c>
      <c r="AM2065" s="13">
        <f>IF($D2065="",0,IF($E2065="",0,IF(VLOOKUP($E2065,paramètres!$E$33:$F$44,2,FALSE)&lt;=VLOOKUP($AM$18,paramètres!$E$33:$F$44,2,FALSE),AA2065*$D2065,0)))</f>
        <v>0</v>
      </c>
      <c r="AN2065" s="154">
        <f>IF($D2065="",0,IF($E2065="",0,IF(VLOOKUP($E2065,paramètres!$E$33:$F$44,2,FALSE)&lt;=VLOOKUP($AN$18,paramètres!$E$33:$F$44,2,FALSE),AB2065*$D2065,0)))</f>
        <v>0</v>
      </c>
      <c r="AO2065" s="149" t="str">
        <f>IF(paramètres!$B$28=1,((SUM(Q2065:Z2065)/1.02)+SUM(AA2065:AB2065))*0.0303/9*COUNT(Q2065:Y2065),IF(paramètres!$B$28=2,(SUM(Q2065:AB2065))*0.0303/9*COUNT(Q2065:Y2065),"Missing Delta option"))</f>
        <v>Missing Delta option</v>
      </c>
      <c r="AP2065" s="13" t="str">
        <f>IF(paramètres!$B$28=1,(((SUM(Q2065:Z2065)/1.02)+SUM(AA2065:AB2065))+((SUM(AC2065:AL2065)/1.02)+SUM(AM2065:AO2065)))*cotpatr,IF(paramètres!$B$28=2,(SUM(Q2065:AO2065)*cotpatr),"Missing Delta Option"))</f>
        <v>Missing Delta Option</v>
      </c>
      <c r="AQ2065" s="13" t="str" cm="1">
        <f t="array" ref="AQ2065">IF(paramètres!$B$28=1,(((SUM(Q2065:Z2065)/1.02)+SUM(AA2065:AB2065))+((SUM(AC2065:AN2065)/1.02)+SUM(AM2065:AN2065)))/12*pécule,IF(paramètres!$B$28=2,SUM(Q2065:AN2065)/12*pécule,"Missing Delta Option"))</f>
        <v>Missing Delta Option</v>
      </c>
      <c r="AR2065" s="132" t="e">
        <f>IF(paramètres!$B$28=1,(((SUM(Q2065:Z2065)/1.02)+SUM(AA2065:AB2065))+((SUM(AC2065:AN2065)/1.02)+SUM(AM2065:AN2065)))+AO2065+AP2065+AQ2065,SUM(Q2065:AN2065)+AO2065+AP2065+AQ2065)</f>
        <v>#VALUE!</v>
      </c>
    </row>
    <row r="2066" spans="1:44" x14ac:dyDescent="0.25">
      <c r="A2066" s="131"/>
      <c r="B2066" s="39"/>
      <c r="C2066" s="39"/>
      <c r="D2066" s="93"/>
      <c r="E2066" s="68"/>
      <c r="F2066" s="40"/>
      <c r="G2066" s="94"/>
      <c r="H2066" s="38"/>
      <c r="I2066" s="95"/>
      <c r="J2066" s="40"/>
      <c r="K2066" s="38"/>
      <c r="L2066" s="95"/>
      <c r="M2066" s="40"/>
      <c r="N2066" s="38"/>
      <c r="O2066" s="95"/>
      <c r="P2066" s="68"/>
      <c r="Q2066" s="226"/>
      <c r="R2066" s="227"/>
      <c r="S2066" s="227"/>
      <c r="T2066" s="227"/>
      <c r="U2066" s="227"/>
      <c r="V2066" s="227"/>
      <c r="W2066" s="227"/>
      <c r="X2066" s="227"/>
      <c r="Y2066" s="227"/>
      <c r="Z2066" s="227"/>
      <c r="AA2066" s="227"/>
      <c r="AB2066" s="228"/>
      <c r="AC2066" s="149">
        <f>IF($D2066="",0,IF($E2066="",0,IF(VLOOKUP($E2066,paramètres!$E$33:$F$44,2,FALSE)&lt;=VLOOKUP($AC$18,paramètres!$E$33:$F$44,2,FALSE),Q2066*$D2066,0)))</f>
        <v>0</v>
      </c>
      <c r="AD2066" s="13">
        <f>IF($D2066="",0,IF($E2066="",0,IF(VLOOKUP($E2066,paramètres!$E$33:$F$44,2,FALSE)&lt;=VLOOKUP($AD$18,paramètres!$E$33:$F$44,2,FALSE),R2066*$D2066,0)))</f>
        <v>0</v>
      </c>
      <c r="AE2066" s="13">
        <f>IF($D2066="",0,IF($E2066="",0,IF(VLOOKUP($E2066,paramètres!$E$33:$F$44,2,FALSE)&lt;=VLOOKUP($AE$18,paramètres!$E$33:$F$44,2,FALSE),S2066*$D2066,0)))</f>
        <v>0</v>
      </c>
      <c r="AF2066" s="13">
        <f>IF($D2066="",0,IF($E2066="",0,IF(VLOOKUP($E2066,paramètres!$E$33:$F$44,2,FALSE)&lt;=VLOOKUP($AF$18,paramètres!$E$33:$F$44,2,FALSE),T2066*$D2066,0)))</f>
        <v>0</v>
      </c>
      <c r="AG2066" s="13">
        <f>IF($D2066="",0,IF($E2066="",0,IF(VLOOKUP($E2066,paramètres!$E$33:$F$44,2,FALSE)&lt;=VLOOKUP($AG$18,paramètres!$E$33:$F$44,2,FALSE),U2066*$D2066,0)))</f>
        <v>0</v>
      </c>
      <c r="AH2066" s="13">
        <f>IF($D2066="",0,IF($E2066="",0,IF(VLOOKUP($E2066,paramètres!$E$33:$F$44,2,FALSE)&lt;=VLOOKUP($AH$18,paramètres!$E$33:$F$44,2,FALSE),V2066*$D2066,0)))</f>
        <v>0</v>
      </c>
      <c r="AI2066" s="13">
        <f>IF($D2066="",0,IF($E2066="",0,IF(VLOOKUP($E2066,paramètres!$E$33:$F$44,2,FALSE)&lt;=VLOOKUP($AI$18,paramètres!$E$33:$F$44,2,FALSE),W2066*$D2066,0)))</f>
        <v>0</v>
      </c>
      <c r="AJ2066" s="13">
        <f>IF($D2066="",0,IF($E2066="",0,IF(VLOOKUP($E2066,paramètres!$E$33:$F$44,2,FALSE)&lt;=VLOOKUP($AJ$18,paramètres!$E$33:$F$44,2,FALSE),X2066*$D2066,0)))</f>
        <v>0</v>
      </c>
      <c r="AK2066" s="13">
        <f>IF($D2066="",0,IF($E2066="",0,IF(VLOOKUP($E2066,paramètres!$E$33:$F$44,2,FALSE)&lt;=VLOOKUP($AK$18,paramètres!$E$33:$F$44,2,FALSE),Y2066*$D2066,0)))</f>
        <v>0</v>
      </c>
      <c r="AL2066" s="13">
        <f>IF($D2066="",0,IF($E2066="",0,IF(VLOOKUP($E2066,paramètres!$E$33:$F$44,2,FALSE)&lt;=VLOOKUP($AL$18,paramètres!$E$33:$F$44,2,FALSE),Z2066*$D2066,0)))</f>
        <v>0</v>
      </c>
      <c r="AM2066" s="13">
        <f>IF($D2066="",0,IF($E2066="",0,IF(VLOOKUP($E2066,paramètres!$E$33:$F$44,2,FALSE)&lt;=VLOOKUP($AM$18,paramètres!$E$33:$F$44,2,FALSE),AA2066*$D2066,0)))</f>
        <v>0</v>
      </c>
      <c r="AN2066" s="154">
        <f>IF($D2066="",0,IF($E2066="",0,IF(VLOOKUP($E2066,paramètres!$E$33:$F$44,2,FALSE)&lt;=VLOOKUP($AN$18,paramètres!$E$33:$F$44,2,FALSE),AB2066*$D2066,0)))</f>
        <v>0</v>
      </c>
      <c r="AO2066" s="149" t="str">
        <f>IF(paramètres!$B$28=1,((SUM(Q2066:Z2066)/1.02)+SUM(AA2066:AB2066))*0.0303/9*COUNT(Q2066:Y2066),IF(paramètres!$B$28=2,(SUM(Q2066:AB2066))*0.0303/9*COUNT(Q2066:Y2066),"Missing Delta option"))</f>
        <v>Missing Delta option</v>
      </c>
      <c r="AP2066" s="13" t="str">
        <f>IF(paramètres!$B$28=1,(((SUM(Q2066:Z2066)/1.02)+SUM(AA2066:AB2066))+((SUM(AC2066:AL2066)/1.02)+SUM(AM2066:AO2066)))*cotpatr,IF(paramètres!$B$28=2,(SUM(Q2066:AO2066)*cotpatr),"Missing Delta Option"))</f>
        <v>Missing Delta Option</v>
      </c>
      <c r="AQ2066" s="13" t="str" cm="1">
        <f t="array" ref="AQ2066">IF(paramètres!$B$28=1,(((SUM(Q2066:Z2066)/1.02)+SUM(AA2066:AB2066))+((SUM(AC2066:AN2066)/1.02)+SUM(AM2066:AN2066)))/12*pécule,IF(paramètres!$B$28=2,SUM(Q2066:AN2066)/12*pécule,"Missing Delta Option"))</f>
        <v>Missing Delta Option</v>
      </c>
      <c r="AR2066" s="132" t="e">
        <f>IF(paramètres!$B$28=1,(((SUM(Q2066:Z2066)/1.02)+SUM(AA2066:AB2066))+((SUM(AC2066:AN2066)/1.02)+SUM(AM2066:AN2066)))+AO2066+AP2066+AQ2066,SUM(Q2066:AN2066)+AO2066+AP2066+AQ2066)</f>
        <v>#VALUE!</v>
      </c>
    </row>
    <row r="2067" spans="1:44" x14ac:dyDescent="0.25">
      <c r="A2067" s="131"/>
      <c r="B2067" s="39"/>
      <c r="C2067" s="39"/>
      <c r="D2067" s="93"/>
      <c r="E2067" s="68"/>
      <c r="F2067" s="40"/>
      <c r="G2067" s="94"/>
      <c r="H2067" s="38"/>
      <c r="I2067" s="95"/>
      <c r="J2067" s="40"/>
      <c r="K2067" s="38"/>
      <c r="L2067" s="95"/>
      <c r="M2067" s="40"/>
      <c r="N2067" s="38"/>
      <c r="O2067" s="95"/>
      <c r="P2067" s="68"/>
      <c r="Q2067" s="226"/>
      <c r="R2067" s="227"/>
      <c r="S2067" s="227"/>
      <c r="T2067" s="227"/>
      <c r="U2067" s="227"/>
      <c r="V2067" s="227"/>
      <c r="W2067" s="227"/>
      <c r="X2067" s="227"/>
      <c r="Y2067" s="227"/>
      <c r="Z2067" s="227"/>
      <c r="AA2067" s="227"/>
      <c r="AB2067" s="228"/>
      <c r="AC2067" s="149">
        <f>IF($D2067="",0,IF($E2067="",0,IF(VLOOKUP($E2067,paramètres!$E$33:$F$44,2,FALSE)&lt;=VLOOKUP($AC$18,paramètres!$E$33:$F$44,2,FALSE),Q2067*$D2067,0)))</f>
        <v>0</v>
      </c>
      <c r="AD2067" s="13">
        <f>IF($D2067="",0,IF($E2067="",0,IF(VLOOKUP($E2067,paramètres!$E$33:$F$44,2,FALSE)&lt;=VLOOKUP($AD$18,paramètres!$E$33:$F$44,2,FALSE),R2067*$D2067,0)))</f>
        <v>0</v>
      </c>
      <c r="AE2067" s="13">
        <f>IF($D2067="",0,IF($E2067="",0,IF(VLOOKUP($E2067,paramètres!$E$33:$F$44,2,FALSE)&lt;=VLOOKUP($AE$18,paramètres!$E$33:$F$44,2,FALSE),S2067*$D2067,0)))</f>
        <v>0</v>
      </c>
      <c r="AF2067" s="13">
        <f>IF($D2067="",0,IF($E2067="",0,IF(VLOOKUP($E2067,paramètres!$E$33:$F$44,2,FALSE)&lt;=VLOOKUP($AF$18,paramètres!$E$33:$F$44,2,FALSE),T2067*$D2067,0)))</f>
        <v>0</v>
      </c>
      <c r="AG2067" s="13">
        <f>IF($D2067="",0,IF($E2067="",0,IF(VLOOKUP($E2067,paramètres!$E$33:$F$44,2,FALSE)&lt;=VLOOKUP($AG$18,paramètres!$E$33:$F$44,2,FALSE),U2067*$D2067,0)))</f>
        <v>0</v>
      </c>
      <c r="AH2067" s="13">
        <f>IF($D2067="",0,IF($E2067="",0,IF(VLOOKUP($E2067,paramètres!$E$33:$F$44,2,FALSE)&lt;=VLOOKUP($AH$18,paramètres!$E$33:$F$44,2,FALSE),V2067*$D2067,0)))</f>
        <v>0</v>
      </c>
      <c r="AI2067" s="13">
        <f>IF($D2067="",0,IF($E2067="",0,IF(VLOOKUP($E2067,paramètres!$E$33:$F$44,2,FALSE)&lt;=VLOOKUP($AI$18,paramètres!$E$33:$F$44,2,FALSE),W2067*$D2067,0)))</f>
        <v>0</v>
      </c>
      <c r="AJ2067" s="13">
        <f>IF($D2067="",0,IF($E2067="",0,IF(VLOOKUP($E2067,paramètres!$E$33:$F$44,2,FALSE)&lt;=VLOOKUP($AJ$18,paramètres!$E$33:$F$44,2,FALSE),X2067*$D2067,0)))</f>
        <v>0</v>
      </c>
      <c r="AK2067" s="13">
        <f>IF($D2067="",0,IF($E2067="",0,IF(VLOOKUP($E2067,paramètres!$E$33:$F$44,2,FALSE)&lt;=VLOOKUP($AK$18,paramètres!$E$33:$F$44,2,FALSE),Y2067*$D2067,0)))</f>
        <v>0</v>
      </c>
      <c r="AL2067" s="13">
        <f>IF($D2067="",0,IF($E2067="",0,IF(VLOOKUP($E2067,paramètres!$E$33:$F$44,2,FALSE)&lt;=VLOOKUP($AL$18,paramètres!$E$33:$F$44,2,FALSE),Z2067*$D2067,0)))</f>
        <v>0</v>
      </c>
      <c r="AM2067" s="13">
        <f>IF($D2067="",0,IF($E2067="",0,IF(VLOOKUP($E2067,paramètres!$E$33:$F$44,2,FALSE)&lt;=VLOOKUP($AM$18,paramètres!$E$33:$F$44,2,FALSE),AA2067*$D2067,0)))</f>
        <v>0</v>
      </c>
      <c r="AN2067" s="154">
        <f>IF($D2067="",0,IF($E2067="",0,IF(VLOOKUP($E2067,paramètres!$E$33:$F$44,2,FALSE)&lt;=VLOOKUP($AN$18,paramètres!$E$33:$F$44,2,FALSE),AB2067*$D2067,0)))</f>
        <v>0</v>
      </c>
      <c r="AO2067" s="149" t="str">
        <f>IF(paramètres!$B$28=1,((SUM(Q2067:Z2067)/1.02)+SUM(AA2067:AB2067))*0.0303/9*COUNT(Q2067:Y2067),IF(paramètres!$B$28=2,(SUM(Q2067:AB2067))*0.0303/9*COUNT(Q2067:Y2067),"Missing Delta option"))</f>
        <v>Missing Delta option</v>
      </c>
      <c r="AP2067" s="13" t="str">
        <f>IF(paramètres!$B$28=1,(((SUM(Q2067:Z2067)/1.02)+SUM(AA2067:AB2067))+((SUM(AC2067:AL2067)/1.02)+SUM(AM2067:AO2067)))*cotpatr,IF(paramètres!$B$28=2,(SUM(Q2067:AO2067)*cotpatr),"Missing Delta Option"))</f>
        <v>Missing Delta Option</v>
      </c>
      <c r="AQ2067" s="13" t="str" cm="1">
        <f t="array" ref="AQ2067">IF(paramètres!$B$28=1,(((SUM(Q2067:Z2067)/1.02)+SUM(AA2067:AB2067))+((SUM(AC2067:AN2067)/1.02)+SUM(AM2067:AN2067)))/12*pécule,IF(paramètres!$B$28=2,SUM(Q2067:AN2067)/12*pécule,"Missing Delta Option"))</f>
        <v>Missing Delta Option</v>
      </c>
      <c r="AR2067" s="132" t="e">
        <f>IF(paramètres!$B$28=1,(((SUM(Q2067:Z2067)/1.02)+SUM(AA2067:AB2067))+((SUM(AC2067:AN2067)/1.02)+SUM(AM2067:AN2067)))+AO2067+AP2067+AQ2067,SUM(Q2067:AN2067)+AO2067+AP2067+AQ2067)</f>
        <v>#VALUE!</v>
      </c>
    </row>
    <row r="2068" spans="1:44" x14ac:dyDescent="0.25">
      <c r="A2068" s="131"/>
      <c r="B2068" s="39"/>
      <c r="C2068" s="39"/>
      <c r="D2068" s="93"/>
      <c r="E2068" s="68"/>
      <c r="F2068" s="40"/>
      <c r="G2068" s="94"/>
      <c r="H2068" s="38"/>
      <c r="I2068" s="95"/>
      <c r="J2068" s="40"/>
      <c r="K2068" s="38"/>
      <c r="L2068" s="95"/>
      <c r="M2068" s="40"/>
      <c r="N2068" s="38"/>
      <c r="O2068" s="95"/>
      <c r="P2068" s="68"/>
      <c r="Q2068" s="226"/>
      <c r="R2068" s="227"/>
      <c r="S2068" s="227"/>
      <c r="T2068" s="227"/>
      <c r="U2068" s="227"/>
      <c r="V2068" s="227"/>
      <c r="W2068" s="227"/>
      <c r="X2068" s="227"/>
      <c r="Y2068" s="227"/>
      <c r="Z2068" s="227"/>
      <c r="AA2068" s="227"/>
      <c r="AB2068" s="228"/>
      <c r="AC2068" s="149">
        <f>IF($D2068="",0,IF($E2068="",0,IF(VLOOKUP($E2068,paramètres!$E$33:$F$44,2,FALSE)&lt;=VLOOKUP($AC$18,paramètres!$E$33:$F$44,2,FALSE),Q2068*$D2068,0)))</f>
        <v>0</v>
      </c>
      <c r="AD2068" s="13">
        <f>IF($D2068="",0,IF($E2068="",0,IF(VLOOKUP($E2068,paramètres!$E$33:$F$44,2,FALSE)&lt;=VLOOKUP($AD$18,paramètres!$E$33:$F$44,2,FALSE),R2068*$D2068,0)))</f>
        <v>0</v>
      </c>
      <c r="AE2068" s="13">
        <f>IF($D2068="",0,IF($E2068="",0,IF(VLOOKUP($E2068,paramètres!$E$33:$F$44,2,FALSE)&lt;=VLOOKUP($AE$18,paramètres!$E$33:$F$44,2,FALSE),S2068*$D2068,0)))</f>
        <v>0</v>
      </c>
      <c r="AF2068" s="13">
        <f>IF($D2068="",0,IF($E2068="",0,IF(VLOOKUP($E2068,paramètres!$E$33:$F$44,2,FALSE)&lt;=VLOOKUP($AF$18,paramètres!$E$33:$F$44,2,FALSE),T2068*$D2068,0)))</f>
        <v>0</v>
      </c>
      <c r="AG2068" s="13">
        <f>IF($D2068="",0,IF($E2068="",0,IF(VLOOKUP($E2068,paramètres!$E$33:$F$44,2,FALSE)&lt;=VLOOKUP($AG$18,paramètres!$E$33:$F$44,2,FALSE),U2068*$D2068,0)))</f>
        <v>0</v>
      </c>
      <c r="AH2068" s="13">
        <f>IF($D2068="",0,IF($E2068="",0,IF(VLOOKUP($E2068,paramètres!$E$33:$F$44,2,FALSE)&lt;=VLOOKUP($AH$18,paramètres!$E$33:$F$44,2,FALSE),V2068*$D2068,0)))</f>
        <v>0</v>
      </c>
      <c r="AI2068" s="13">
        <f>IF($D2068="",0,IF($E2068="",0,IF(VLOOKUP($E2068,paramètres!$E$33:$F$44,2,FALSE)&lt;=VLOOKUP($AI$18,paramètres!$E$33:$F$44,2,FALSE),W2068*$D2068,0)))</f>
        <v>0</v>
      </c>
      <c r="AJ2068" s="13">
        <f>IF($D2068="",0,IF($E2068="",0,IF(VLOOKUP($E2068,paramètres!$E$33:$F$44,2,FALSE)&lt;=VLOOKUP($AJ$18,paramètres!$E$33:$F$44,2,FALSE),X2068*$D2068,0)))</f>
        <v>0</v>
      </c>
      <c r="AK2068" s="13">
        <f>IF($D2068="",0,IF($E2068="",0,IF(VLOOKUP($E2068,paramètres!$E$33:$F$44,2,FALSE)&lt;=VLOOKUP($AK$18,paramètres!$E$33:$F$44,2,FALSE),Y2068*$D2068,0)))</f>
        <v>0</v>
      </c>
      <c r="AL2068" s="13">
        <f>IF($D2068="",0,IF($E2068="",0,IF(VLOOKUP($E2068,paramètres!$E$33:$F$44,2,FALSE)&lt;=VLOOKUP($AL$18,paramètres!$E$33:$F$44,2,FALSE),Z2068*$D2068,0)))</f>
        <v>0</v>
      </c>
      <c r="AM2068" s="13">
        <f>IF($D2068="",0,IF($E2068="",0,IF(VLOOKUP($E2068,paramètres!$E$33:$F$44,2,FALSE)&lt;=VLOOKUP($AM$18,paramètres!$E$33:$F$44,2,FALSE),AA2068*$D2068,0)))</f>
        <v>0</v>
      </c>
      <c r="AN2068" s="154">
        <f>IF($D2068="",0,IF($E2068="",0,IF(VLOOKUP($E2068,paramètres!$E$33:$F$44,2,FALSE)&lt;=VLOOKUP($AN$18,paramètres!$E$33:$F$44,2,FALSE),AB2068*$D2068,0)))</f>
        <v>0</v>
      </c>
      <c r="AO2068" s="149" t="str">
        <f>IF(paramètres!$B$28=1,((SUM(Q2068:Z2068)/1.02)+SUM(AA2068:AB2068))*0.0303/9*COUNT(Q2068:Y2068),IF(paramètres!$B$28=2,(SUM(Q2068:AB2068))*0.0303/9*COUNT(Q2068:Y2068),"Missing Delta option"))</f>
        <v>Missing Delta option</v>
      </c>
      <c r="AP2068" s="13" t="str">
        <f>IF(paramètres!$B$28=1,(((SUM(Q2068:Z2068)/1.02)+SUM(AA2068:AB2068))+((SUM(AC2068:AL2068)/1.02)+SUM(AM2068:AO2068)))*cotpatr,IF(paramètres!$B$28=2,(SUM(Q2068:AO2068)*cotpatr),"Missing Delta Option"))</f>
        <v>Missing Delta Option</v>
      </c>
      <c r="AQ2068" s="13" t="str" cm="1">
        <f t="array" ref="AQ2068">IF(paramètres!$B$28=1,(((SUM(Q2068:Z2068)/1.02)+SUM(AA2068:AB2068))+((SUM(AC2068:AN2068)/1.02)+SUM(AM2068:AN2068)))/12*pécule,IF(paramètres!$B$28=2,SUM(Q2068:AN2068)/12*pécule,"Missing Delta Option"))</f>
        <v>Missing Delta Option</v>
      </c>
      <c r="AR2068" s="132" t="e">
        <f>IF(paramètres!$B$28=1,(((SUM(Q2068:Z2068)/1.02)+SUM(AA2068:AB2068))+((SUM(AC2068:AN2068)/1.02)+SUM(AM2068:AN2068)))+AO2068+AP2068+AQ2068,SUM(Q2068:AN2068)+AO2068+AP2068+AQ2068)</f>
        <v>#VALUE!</v>
      </c>
    </row>
    <row r="2069" spans="1:44" x14ac:dyDescent="0.25">
      <c r="A2069" s="131"/>
      <c r="B2069" s="39"/>
      <c r="C2069" s="39"/>
      <c r="D2069" s="93"/>
      <c r="E2069" s="68"/>
      <c r="F2069" s="40"/>
      <c r="G2069" s="94"/>
      <c r="H2069" s="38"/>
      <c r="I2069" s="95"/>
      <c r="J2069" s="40"/>
      <c r="K2069" s="38"/>
      <c r="L2069" s="95"/>
      <c r="M2069" s="40"/>
      <c r="N2069" s="38"/>
      <c r="O2069" s="95"/>
      <c r="P2069" s="68"/>
      <c r="Q2069" s="226"/>
      <c r="R2069" s="227"/>
      <c r="S2069" s="227"/>
      <c r="T2069" s="227"/>
      <c r="U2069" s="227"/>
      <c r="V2069" s="227"/>
      <c r="W2069" s="227"/>
      <c r="X2069" s="227"/>
      <c r="Y2069" s="227"/>
      <c r="Z2069" s="227"/>
      <c r="AA2069" s="227"/>
      <c r="AB2069" s="228"/>
      <c r="AC2069" s="149">
        <f>IF($D2069="",0,IF($E2069="",0,IF(VLOOKUP($E2069,paramètres!$E$33:$F$44,2,FALSE)&lt;=VLOOKUP($AC$18,paramètres!$E$33:$F$44,2,FALSE),Q2069*$D2069,0)))</f>
        <v>0</v>
      </c>
      <c r="AD2069" s="13">
        <f>IF($D2069="",0,IF($E2069="",0,IF(VLOOKUP($E2069,paramètres!$E$33:$F$44,2,FALSE)&lt;=VLOOKUP($AD$18,paramètres!$E$33:$F$44,2,FALSE),R2069*$D2069,0)))</f>
        <v>0</v>
      </c>
      <c r="AE2069" s="13">
        <f>IF($D2069="",0,IF($E2069="",0,IF(VLOOKUP($E2069,paramètres!$E$33:$F$44,2,FALSE)&lt;=VLOOKUP($AE$18,paramètres!$E$33:$F$44,2,FALSE),S2069*$D2069,0)))</f>
        <v>0</v>
      </c>
      <c r="AF2069" s="13">
        <f>IF($D2069="",0,IF($E2069="",0,IF(VLOOKUP($E2069,paramètres!$E$33:$F$44,2,FALSE)&lt;=VLOOKUP($AF$18,paramètres!$E$33:$F$44,2,FALSE),T2069*$D2069,0)))</f>
        <v>0</v>
      </c>
      <c r="AG2069" s="13">
        <f>IF($D2069="",0,IF($E2069="",0,IF(VLOOKUP($E2069,paramètres!$E$33:$F$44,2,FALSE)&lt;=VLOOKUP($AG$18,paramètres!$E$33:$F$44,2,FALSE),U2069*$D2069,0)))</f>
        <v>0</v>
      </c>
      <c r="AH2069" s="13">
        <f>IF($D2069="",0,IF($E2069="",0,IF(VLOOKUP($E2069,paramètres!$E$33:$F$44,2,FALSE)&lt;=VLOOKUP($AH$18,paramètres!$E$33:$F$44,2,FALSE),V2069*$D2069,0)))</f>
        <v>0</v>
      </c>
      <c r="AI2069" s="13">
        <f>IF($D2069="",0,IF($E2069="",0,IF(VLOOKUP($E2069,paramètres!$E$33:$F$44,2,FALSE)&lt;=VLOOKUP($AI$18,paramètres!$E$33:$F$44,2,FALSE),W2069*$D2069,0)))</f>
        <v>0</v>
      </c>
      <c r="AJ2069" s="13">
        <f>IF($D2069="",0,IF($E2069="",0,IF(VLOOKUP($E2069,paramètres!$E$33:$F$44,2,FALSE)&lt;=VLOOKUP($AJ$18,paramètres!$E$33:$F$44,2,FALSE),X2069*$D2069,0)))</f>
        <v>0</v>
      </c>
      <c r="AK2069" s="13">
        <f>IF($D2069="",0,IF($E2069="",0,IF(VLOOKUP($E2069,paramètres!$E$33:$F$44,2,FALSE)&lt;=VLOOKUP($AK$18,paramètres!$E$33:$F$44,2,FALSE),Y2069*$D2069,0)))</f>
        <v>0</v>
      </c>
      <c r="AL2069" s="13">
        <f>IF($D2069="",0,IF($E2069="",0,IF(VLOOKUP($E2069,paramètres!$E$33:$F$44,2,FALSE)&lt;=VLOOKUP($AL$18,paramètres!$E$33:$F$44,2,FALSE),Z2069*$D2069,0)))</f>
        <v>0</v>
      </c>
      <c r="AM2069" s="13">
        <f>IF($D2069="",0,IF($E2069="",0,IF(VLOOKUP($E2069,paramètres!$E$33:$F$44,2,FALSE)&lt;=VLOOKUP($AM$18,paramètres!$E$33:$F$44,2,FALSE),AA2069*$D2069,0)))</f>
        <v>0</v>
      </c>
      <c r="AN2069" s="154">
        <f>IF($D2069="",0,IF($E2069="",0,IF(VLOOKUP($E2069,paramètres!$E$33:$F$44,2,FALSE)&lt;=VLOOKUP($AN$18,paramètres!$E$33:$F$44,2,FALSE),AB2069*$D2069,0)))</f>
        <v>0</v>
      </c>
      <c r="AO2069" s="149" t="str">
        <f>IF(paramètres!$B$28=1,((SUM(Q2069:Z2069)/1.02)+SUM(AA2069:AB2069))*0.0303/9*COUNT(Q2069:Y2069),IF(paramètres!$B$28=2,(SUM(Q2069:AB2069))*0.0303/9*COUNT(Q2069:Y2069),"Missing Delta option"))</f>
        <v>Missing Delta option</v>
      </c>
      <c r="AP2069" s="13" t="str">
        <f>IF(paramètres!$B$28=1,(((SUM(Q2069:Z2069)/1.02)+SUM(AA2069:AB2069))+((SUM(AC2069:AL2069)/1.02)+SUM(AM2069:AO2069)))*cotpatr,IF(paramètres!$B$28=2,(SUM(Q2069:AO2069)*cotpatr),"Missing Delta Option"))</f>
        <v>Missing Delta Option</v>
      </c>
      <c r="AQ2069" s="13" t="str" cm="1">
        <f t="array" ref="AQ2069">IF(paramètres!$B$28=1,(((SUM(Q2069:Z2069)/1.02)+SUM(AA2069:AB2069))+((SUM(AC2069:AN2069)/1.02)+SUM(AM2069:AN2069)))/12*pécule,IF(paramètres!$B$28=2,SUM(Q2069:AN2069)/12*pécule,"Missing Delta Option"))</f>
        <v>Missing Delta Option</v>
      </c>
      <c r="AR2069" s="132" t="e">
        <f>IF(paramètres!$B$28=1,(((SUM(Q2069:Z2069)/1.02)+SUM(AA2069:AB2069))+((SUM(AC2069:AN2069)/1.02)+SUM(AM2069:AN2069)))+AO2069+AP2069+AQ2069,SUM(Q2069:AN2069)+AO2069+AP2069+AQ2069)</f>
        <v>#VALUE!</v>
      </c>
    </row>
    <row r="2070" spans="1:44" x14ac:dyDescent="0.25">
      <c r="A2070" s="131"/>
      <c r="B2070" s="39"/>
      <c r="C2070" s="39"/>
      <c r="D2070" s="93"/>
      <c r="E2070" s="68"/>
      <c r="F2070" s="40"/>
      <c r="G2070" s="94"/>
      <c r="H2070" s="38"/>
      <c r="I2070" s="95"/>
      <c r="J2070" s="40"/>
      <c r="K2070" s="38"/>
      <c r="L2070" s="95"/>
      <c r="M2070" s="40"/>
      <c r="N2070" s="38"/>
      <c r="O2070" s="95"/>
      <c r="P2070" s="68"/>
      <c r="Q2070" s="226"/>
      <c r="R2070" s="227"/>
      <c r="S2070" s="227"/>
      <c r="T2070" s="227"/>
      <c r="U2070" s="227"/>
      <c r="V2070" s="227"/>
      <c r="W2070" s="227"/>
      <c r="X2070" s="227"/>
      <c r="Y2070" s="227"/>
      <c r="Z2070" s="227"/>
      <c r="AA2070" s="227"/>
      <c r="AB2070" s="228"/>
      <c r="AC2070" s="149">
        <f>IF($D2070="",0,IF($E2070="",0,IF(VLOOKUP($E2070,paramètres!$E$33:$F$44,2,FALSE)&lt;=VLOOKUP($AC$18,paramètres!$E$33:$F$44,2,FALSE),Q2070*$D2070,0)))</f>
        <v>0</v>
      </c>
      <c r="AD2070" s="13">
        <f>IF($D2070="",0,IF($E2070="",0,IF(VLOOKUP($E2070,paramètres!$E$33:$F$44,2,FALSE)&lt;=VLOOKUP($AD$18,paramètres!$E$33:$F$44,2,FALSE),R2070*$D2070,0)))</f>
        <v>0</v>
      </c>
      <c r="AE2070" s="13">
        <f>IF($D2070="",0,IF($E2070="",0,IF(VLOOKUP($E2070,paramètres!$E$33:$F$44,2,FALSE)&lt;=VLOOKUP($AE$18,paramètres!$E$33:$F$44,2,FALSE),S2070*$D2070,0)))</f>
        <v>0</v>
      </c>
      <c r="AF2070" s="13">
        <f>IF($D2070="",0,IF($E2070="",0,IF(VLOOKUP($E2070,paramètres!$E$33:$F$44,2,FALSE)&lt;=VLOOKUP($AF$18,paramètres!$E$33:$F$44,2,FALSE),T2070*$D2070,0)))</f>
        <v>0</v>
      </c>
      <c r="AG2070" s="13">
        <f>IF($D2070="",0,IF($E2070="",0,IF(VLOOKUP($E2070,paramètres!$E$33:$F$44,2,FALSE)&lt;=VLOOKUP($AG$18,paramètres!$E$33:$F$44,2,FALSE),U2070*$D2070,0)))</f>
        <v>0</v>
      </c>
      <c r="AH2070" s="13">
        <f>IF($D2070="",0,IF($E2070="",0,IF(VLOOKUP($E2070,paramètres!$E$33:$F$44,2,FALSE)&lt;=VLOOKUP($AH$18,paramètres!$E$33:$F$44,2,FALSE),V2070*$D2070,0)))</f>
        <v>0</v>
      </c>
      <c r="AI2070" s="13">
        <f>IF($D2070="",0,IF($E2070="",0,IF(VLOOKUP($E2070,paramètres!$E$33:$F$44,2,FALSE)&lt;=VLOOKUP($AI$18,paramètres!$E$33:$F$44,2,FALSE),W2070*$D2070,0)))</f>
        <v>0</v>
      </c>
      <c r="AJ2070" s="13">
        <f>IF($D2070="",0,IF($E2070="",0,IF(VLOOKUP($E2070,paramètres!$E$33:$F$44,2,FALSE)&lt;=VLOOKUP($AJ$18,paramètres!$E$33:$F$44,2,FALSE),X2070*$D2070,0)))</f>
        <v>0</v>
      </c>
      <c r="AK2070" s="13">
        <f>IF($D2070="",0,IF($E2070="",0,IF(VLOOKUP($E2070,paramètres!$E$33:$F$44,2,FALSE)&lt;=VLOOKUP($AK$18,paramètres!$E$33:$F$44,2,FALSE),Y2070*$D2070,0)))</f>
        <v>0</v>
      </c>
      <c r="AL2070" s="13">
        <f>IF($D2070="",0,IF($E2070="",0,IF(VLOOKUP($E2070,paramètres!$E$33:$F$44,2,FALSE)&lt;=VLOOKUP($AL$18,paramètres!$E$33:$F$44,2,FALSE),Z2070*$D2070,0)))</f>
        <v>0</v>
      </c>
      <c r="AM2070" s="13">
        <f>IF($D2070="",0,IF($E2070="",0,IF(VLOOKUP($E2070,paramètres!$E$33:$F$44,2,FALSE)&lt;=VLOOKUP($AM$18,paramètres!$E$33:$F$44,2,FALSE),AA2070*$D2070,0)))</f>
        <v>0</v>
      </c>
      <c r="AN2070" s="154">
        <f>IF($D2070="",0,IF($E2070="",0,IF(VLOOKUP($E2070,paramètres!$E$33:$F$44,2,FALSE)&lt;=VLOOKUP($AN$18,paramètres!$E$33:$F$44,2,FALSE),AB2070*$D2070,0)))</f>
        <v>0</v>
      </c>
      <c r="AO2070" s="149" t="str">
        <f>IF(paramètres!$B$28=1,((SUM(Q2070:Z2070)/1.02)+SUM(AA2070:AB2070))*0.0303/9*COUNT(Q2070:Y2070),IF(paramètres!$B$28=2,(SUM(Q2070:AB2070))*0.0303/9*COUNT(Q2070:Y2070),"Missing Delta option"))</f>
        <v>Missing Delta option</v>
      </c>
      <c r="AP2070" s="13" t="str">
        <f>IF(paramètres!$B$28=1,(((SUM(Q2070:Z2070)/1.02)+SUM(AA2070:AB2070))+((SUM(AC2070:AL2070)/1.02)+SUM(AM2070:AO2070)))*cotpatr,IF(paramètres!$B$28=2,(SUM(Q2070:AO2070)*cotpatr),"Missing Delta Option"))</f>
        <v>Missing Delta Option</v>
      </c>
      <c r="AQ2070" s="13" t="str" cm="1">
        <f t="array" ref="AQ2070">IF(paramètres!$B$28=1,(((SUM(Q2070:Z2070)/1.02)+SUM(AA2070:AB2070))+((SUM(AC2070:AN2070)/1.02)+SUM(AM2070:AN2070)))/12*pécule,IF(paramètres!$B$28=2,SUM(Q2070:AN2070)/12*pécule,"Missing Delta Option"))</f>
        <v>Missing Delta Option</v>
      </c>
      <c r="AR2070" s="132" t="e">
        <f>IF(paramètres!$B$28=1,(((SUM(Q2070:Z2070)/1.02)+SUM(AA2070:AB2070))+((SUM(AC2070:AN2070)/1.02)+SUM(AM2070:AN2070)))+AO2070+AP2070+AQ2070,SUM(Q2070:AN2070)+AO2070+AP2070+AQ2070)</f>
        <v>#VALUE!</v>
      </c>
    </row>
    <row r="2071" spans="1:44" x14ac:dyDescent="0.25">
      <c r="A2071" s="131"/>
      <c r="B2071" s="39"/>
      <c r="C2071" s="39"/>
      <c r="D2071" s="93"/>
      <c r="E2071" s="68"/>
      <c r="F2071" s="40"/>
      <c r="G2071" s="94"/>
      <c r="H2071" s="38"/>
      <c r="I2071" s="95"/>
      <c r="J2071" s="40"/>
      <c r="K2071" s="38"/>
      <c r="L2071" s="95"/>
      <c r="M2071" s="40"/>
      <c r="N2071" s="38"/>
      <c r="O2071" s="95"/>
      <c r="P2071" s="68"/>
      <c r="Q2071" s="226"/>
      <c r="R2071" s="227"/>
      <c r="S2071" s="227"/>
      <c r="T2071" s="227"/>
      <c r="U2071" s="227"/>
      <c r="V2071" s="227"/>
      <c r="W2071" s="227"/>
      <c r="X2071" s="227"/>
      <c r="Y2071" s="227"/>
      <c r="Z2071" s="227"/>
      <c r="AA2071" s="227"/>
      <c r="AB2071" s="228"/>
      <c r="AC2071" s="149">
        <f>IF($D2071="",0,IF($E2071="",0,IF(VLOOKUP($E2071,paramètres!$E$33:$F$44,2,FALSE)&lt;=VLOOKUP($AC$18,paramètres!$E$33:$F$44,2,FALSE),Q2071*$D2071,0)))</f>
        <v>0</v>
      </c>
      <c r="AD2071" s="13">
        <f>IF($D2071="",0,IF($E2071="",0,IF(VLOOKUP($E2071,paramètres!$E$33:$F$44,2,FALSE)&lt;=VLOOKUP($AD$18,paramètres!$E$33:$F$44,2,FALSE),R2071*$D2071,0)))</f>
        <v>0</v>
      </c>
      <c r="AE2071" s="13">
        <f>IF($D2071="",0,IF($E2071="",0,IF(VLOOKUP($E2071,paramètres!$E$33:$F$44,2,FALSE)&lt;=VLOOKUP($AE$18,paramètres!$E$33:$F$44,2,FALSE),S2071*$D2071,0)))</f>
        <v>0</v>
      </c>
      <c r="AF2071" s="13">
        <f>IF($D2071="",0,IF($E2071="",0,IF(VLOOKUP($E2071,paramètres!$E$33:$F$44,2,FALSE)&lt;=VLOOKUP($AF$18,paramètres!$E$33:$F$44,2,FALSE),T2071*$D2071,0)))</f>
        <v>0</v>
      </c>
      <c r="AG2071" s="13">
        <f>IF($D2071="",0,IF($E2071="",0,IF(VLOOKUP($E2071,paramètres!$E$33:$F$44,2,FALSE)&lt;=VLOOKUP($AG$18,paramètres!$E$33:$F$44,2,FALSE),U2071*$D2071,0)))</f>
        <v>0</v>
      </c>
      <c r="AH2071" s="13">
        <f>IF($D2071="",0,IF($E2071="",0,IF(VLOOKUP($E2071,paramètres!$E$33:$F$44,2,FALSE)&lt;=VLOOKUP($AH$18,paramètres!$E$33:$F$44,2,FALSE),V2071*$D2071,0)))</f>
        <v>0</v>
      </c>
      <c r="AI2071" s="13">
        <f>IF($D2071="",0,IF($E2071="",0,IF(VLOOKUP($E2071,paramètres!$E$33:$F$44,2,FALSE)&lt;=VLOOKUP($AI$18,paramètres!$E$33:$F$44,2,FALSE),W2071*$D2071,0)))</f>
        <v>0</v>
      </c>
      <c r="AJ2071" s="13">
        <f>IF($D2071="",0,IF($E2071="",0,IF(VLOOKUP($E2071,paramètres!$E$33:$F$44,2,FALSE)&lt;=VLOOKUP($AJ$18,paramètres!$E$33:$F$44,2,FALSE),X2071*$D2071,0)))</f>
        <v>0</v>
      </c>
      <c r="AK2071" s="13">
        <f>IF($D2071="",0,IF($E2071="",0,IF(VLOOKUP($E2071,paramètres!$E$33:$F$44,2,FALSE)&lt;=VLOOKUP($AK$18,paramètres!$E$33:$F$44,2,FALSE),Y2071*$D2071,0)))</f>
        <v>0</v>
      </c>
      <c r="AL2071" s="13">
        <f>IF($D2071="",0,IF($E2071="",0,IF(VLOOKUP($E2071,paramètres!$E$33:$F$44,2,FALSE)&lt;=VLOOKUP($AL$18,paramètres!$E$33:$F$44,2,FALSE),Z2071*$D2071,0)))</f>
        <v>0</v>
      </c>
      <c r="AM2071" s="13">
        <f>IF($D2071="",0,IF($E2071="",0,IF(VLOOKUP($E2071,paramètres!$E$33:$F$44,2,FALSE)&lt;=VLOOKUP($AM$18,paramètres!$E$33:$F$44,2,FALSE),AA2071*$D2071,0)))</f>
        <v>0</v>
      </c>
      <c r="AN2071" s="154">
        <f>IF($D2071="",0,IF($E2071="",0,IF(VLOOKUP($E2071,paramètres!$E$33:$F$44,2,FALSE)&lt;=VLOOKUP($AN$18,paramètres!$E$33:$F$44,2,FALSE),AB2071*$D2071,0)))</f>
        <v>0</v>
      </c>
      <c r="AO2071" s="149" t="str">
        <f>IF(paramètres!$B$28=1,((SUM(Q2071:Z2071)/1.02)+SUM(AA2071:AB2071))*0.0303/9*COUNT(Q2071:Y2071),IF(paramètres!$B$28=2,(SUM(Q2071:AB2071))*0.0303/9*COUNT(Q2071:Y2071),"Missing Delta option"))</f>
        <v>Missing Delta option</v>
      </c>
      <c r="AP2071" s="13" t="str">
        <f>IF(paramètres!$B$28=1,(((SUM(Q2071:Z2071)/1.02)+SUM(AA2071:AB2071))+((SUM(AC2071:AL2071)/1.02)+SUM(AM2071:AO2071)))*cotpatr,IF(paramètres!$B$28=2,(SUM(Q2071:AO2071)*cotpatr),"Missing Delta Option"))</f>
        <v>Missing Delta Option</v>
      </c>
      <c r="AQ2071" s="13" t="str" cm="1">
        <f t="array" ref="AQ2071">IF(paramètres!$B$28=1,(((SUM(Q2071:Z2071)/1.02)+SUM(AA2071:AB2071))+((SUM(AC2071:AN2071)/1.02)+SUM(AM2071:AN2071)))/12*pécule,IF(paramètres!$B$28=2,SUM(Q2071:AN2071)/12*pécule,"Missing Delta Option"))</f>
        <v>Missing Delta Option</v>
      </c>
      <c r="AR2071" s="132" t="e">
        <f>IF(paramètres!$B$28=1,(((SUM(Q2071:Z2071)/1.02)+SUM(AA2071:AB2071))+((SUM(AC2071:AN2071)/1.02)+SUM(AM2071:AN2071)))+AO2071+AP2071+AQ2071,SUM(Q2071:AN2071)+AO2071+AP2071+AQ2071)</f>
        <v>#VALUE!</v>
      </c>
    </row>
    <row r="2072" spans="1:44" x14ac:dyDescent="0.25">
      <c r="A2072" s="131"/>
      <c r="B2072" s="39"/>
      <c r="C2072" s="39"/>
      <c r="D2072" s="93"/>
      <c r="E2072" s="68"/>
      <c r="F2072" s="40"/>
      <c r="G2072" s="94"/>
      <c r="H2072" s="38"/>
      <c r="I2072" s="95"/>
      <c r="J2072" s="40"/>
      <c r="K2072" s="38"/>
      <c r="L2072" s="95"/>
      <c r="M2072" s="40"/>
      <c r="N2072" s="38"/>
      <c r="O2072" s="95"/>
      <c r="P2072" s="68"/>
      <c r="Q2072" s="226"/>
      <c r="R2072" s="227"/>
      <c r="S2072" s="227"/>
      <c r="T2072" s="227"/>
      <c r="U2072" s="227"/>
      <c r="V2072" s="227"/>
      <c r="W2072" s="227"/>
      <c r="X2072" s="227"/>
      <c r="Y2072" s="227"/>
      <c r="Z2072" s="227"/>
      <c r="AA2072" s="227"/>
      <c r="AB2072" s="228"/>
      <c r="AC2072" s="149">
        <f>IF($D2072="",0,IF($E2072="",0,IF(VLOOKUP($E2072,paramètres!$E$33:$F$44,2,FALSE)&lt;=VLOOKUP($AC$18,paramètres!$E$33:$F$44,2,FALSE),Q2072*$D2072,0)))</f>
        <v>0</v>
      </c>
      <c r="AD2072" s="13">
        <f>IF($D2072="",0,IF($E2072="",0,IF(VLOOKUP($E2072,paramètres!$E$33:$F$44,2,FALSE)&lt;=VLOOKUP($AD$18,paramètres!$E$33:$F$44,2,FALSE),R2072*$D2072,0)))</f>
        <v>0</v>
      </c>
      <c r="AE2072" s="13">
        <f>IF($D2072="",0,IF($E2072="",0,IF(VLOOKUP($E2072,paramètres!$E$33:$F$44,2,FALSE)&lt;=VLOOKUP($AE$18,paramètres!$E$33:$F$44,2,FALSE),S2072*$D2072,0)))</f>
        <v>0</v>
      </c>
      <c r="AF2072" s="13">
        <f>IF($D2072="",0,IF($E2072="",0,IF(VLOOKUP($E2072,paramètres!$E$33:$F$44,2,FALSE)&lt;=VLOOKUP($AF$18,paramètres!$E$33:$F$44,2,FALSE),T2072*$D2072,0)))</f>
        <v>0</v>
      </c>
      <c r="AG2072" s="13">
        <f>IF($D2072="",0,IF($E2072="",0,IF(VLOOKUP($E2072,paramètres!$E$33:$F$44,2,FALSE)&lt;=VLOOKUP($AG$18,paramètres!$E$33:$F$44,2,FALSE),U2072*$D2072,0)))</f>
        <v>0</v>
      </c>
      <c r="AH2072" s="13">
        <f>IF($D2072="",0,IF($E2072="",0,IF(VLOOKUP($E2072,paramètres!$E$33:$F$44,2,FALSE)&lt;=VLOOKUP($AH$18,paramètres!$E$33:$F$44,2,FALSE),V2072*$D2072,0)))</f>
        <v>0</v>
      </c>
      <c r="AI2072" s="13">
        <f>IF($D2072="",0,IF($E2072="",0,IF(VLOOKUP($E2072,paramètres!$E$33:$F$44,2,FALSE)&lt;=VLOOKUP($AI$18,paramètres!$E$33:$F$44,2,FALSE),W2072*$D2072,0)))</f>
        <v>0</v>
      </c>
      <c r="AJ2072" s="13">
        <f>IF($D2072="",0,IF($E2072="",0,IF(VLOOKUP($E2072,paramètres!$E$33:$F$44,2,FALSE)&lt;=VLOOKUP($AJ$18,paramètres!$E$33:$F$44,2,FALSE),X2072*$D2072,0)))</f>
        <v>0</v>
      </c>
      <c r="AK2072" s="13">
        <f>IF($D2072="",0,IF($E2072="",0,IF(VLOOKUP($E2072,paramètres!$E$33:$F$44,2,FALSE)&lt;=VLOOKUP($AK$18,paramètres!$E$33:$F$44,2,FALSE),Y2072*$D2072,0)))</f>
        <v>0</v>
      </c>
      <c r="AL2072" s="13">
        <f>IF($D2072="",0,IF($E2072="",0,IF(VLOOKUP($E2072,paramètres!$E$33:$F$44,2,FALSE)&lt;=VLOOKUP($AL$18,paramètres!$E$33:$F$44,2,FALSE),Z2072*$D2072,0)))</f>
        <v>0</v>
      </c>
      <c r="AM2072" s="13">
        <f>IF($D2072="",0,IF($E2072="",0,IF(VLOOKUP($E2072,paramètres!$E$33:$F$44,2,FALSE)&lt;=VLOOKUP($AM$18,paramètres!$E$33:$F$44,2,FALSE),AA2072*$D2072,0)))</f>
        <v>0</v>
      </c>
      <c r="AN2072" s="154">
        <f>IF($D2072="",0,IF($E2072="",0,IF(VLOOKUP($E2072,paramètres!$E$33:$F$44,2,FALSE)&lt;=VLOOKUP($AN$18,paramètres!$E$33:$F$44,2,FALSE),AB2072*$D2072,0)))</f>
        <v>0</v>
      </c>
      <c r="AO2072" s="149" t="str">
        <f>IF(paramètres!$B$28=1,((SUM(Q2072:Z2072)/1.02)+SUM(AA2072:AB2072))*0.0303/9*COUNT(Q2072:Y2072),IF(paramètres!$B$28=2,(SUM(Q2072:AB2072))*0.0303/9*COUNT(Q2072:Y2072),"Missing Delta option"))</f>
        <v>Missing Delta option</v>
      </c>
      <c r="AP2072" s="13" t="str">
        <f>IF(paramètres!$B$28=1,(((SUM(Q2072:Z2072)/1.02)+SUM(AA2072:AB2072))+((SUM(AC2072:AL2072)/1.02)+SUM(AM2072:AO2072)))*cotpatr,IF(paramètres!$B$28=2,(SUM(Q2072:AO2072)*cotpatr),"Missing Delta Option"))</f>
        <v>Missing Delta Option</v>
      </c>
      <c r="AQ2072" s="13" t="str" cm="1">
        <f t="array" ref="AQ2072">IF(paramètres!$B$28=1,(((SUM(Q2072:Z2072)/1.02)+SUM(AA2072:AB2072))+((SUM(AC2072:AN2072)/1.02)+SUM(AM2072:AN2072)))/12*pécule,IF(paramètres!$B$28=2,SUM(Q2072:AN2072)/12*pécule,"Missing Delta Option"))</f>
        <v>Missing Delta Option</v>
      </c>
      <c r="AR2072" s="132" t="e">
        <f>IF(paramètres!$B$28=1,(((SUM(Q2072:Z2072)/1.02)+SUM(AA2072:AB2072))+((SUM(AC2072:AN2072)/1.02)+SUM(AM2072:AN2072)))+AO2072+AP2072+AQ2072,SUM(Q2072:AN2072)+AO2072+AP2072+AQ2072)</f>
        <v>#VALUE!</v>
      </c>
    </row>
    <row r="2073" spans="1:44" x14ac:dyDescent="0.25">
      <c r="A2073" s="131"/>
      <c r="B2073" s="39"/>
      <c r="C2073" s="39"/>
      <c r="D2073" s="93"/>
      <c r="E2073" s="68"/>
      <c r="F2073" s="40"/>
      <c r="G2073" s="94"/>
      <c r="H2073" s="38"/>
      <c r="I2073" s="95"/>
      <c r="J2073" s="40"/>
      <c r="K2073" s="38"/>
      <c r="L2073" s="95"/>
      <c r="M2073" s="40"/>
      <c r="N2073" s="38"/>
      <c r="O2073" s="95"/>
      <c r="P2073" s="68"/>
      <c r="Q2073" s="226"/>
      <c r="R2073" s="227"/>
      <c r="S2073" s="227"/>
      <c r="T2073" s="227"/>
      <c r="U2073" s="227"/>
      <c r="V2073" s="227"/>
      <c r="W2073" s="227"/>
      <c r="X2073" s="227"/>
      <c r="Y2073" s="227"/>
      <c r="Z2073" s="227"/>
      <c r="AA2073" s="227"/>
      <c r="AB2073" s="228"/>
      <c r="AC2073" s="149">
        <f>IF($D2073="",0,IF($E2073="",0,IF(VLOOKUP($E2073,paramètres!$E$33:$F$44,2,FALSE)&lt;=VLOOKUP($AC$18,paramètres!$E$33:$F$44,2,FALSE),Q2073*$D2073,0)))</f>
        <v>0</v>
      </c>
      <c r="AD2073" s="13">
        <f>IF($D2073="",0,IF($E2073="",0,IF(VLOOKUP($E2073,paramètres!$E$33:$F$44,2,FALSE)&lt;=VLOOKUP($AD$18,paramètres!$E$33:$F$44,2,FALSE),R2073*$D2073,0)))</f>
        <v>0</v>
      </c>
      <c r="AE2073" s="13">
        <f>IF($D2073="",0,IF($E2073="",0,IF(VLOOKUP($E2073,paramètres!$E$33:$F$44,2,FALSE)&lt;=VLOOKUP($AE$18,paramètres!$E$33:$F$44,2,FALSE),S2073*$D2073,0)))</f>
        <v>0</v>
      </c>
      <c r="AF2073" s="13">
        <f>IF($D2073="",0,IF($E2073="",0,IF(VLOOKUP($E2073,paramètres!$E$33:$F$44,2,FALSE)&lt;=VLOOKUP($AF$18,paramètres!$E$33:$F$44,2,FALSE),T2073*$D2073,0)))</f>
        <v>0</v>
      </c>
      <c r="AG2073" s="13">
        <f>IF($D2073="",0,IF($E2073="",0,IF(VLOOKUP($E2073,paramètres!$E$33:$F$44,2,FALSE)&lt;=VLOOKUP($AG$18,paramètres!$E$33:$F$44,2,FALSE),U2073*$D2073,0)))</f>
        <v>0</v>
      </c>
      <c r="AH2073" s="13">
        <f>IF($D2073="",0,IF($E2073="",0,IF(VLOOKUP($E2073,paramètres!$E$33:$F$44,2,FALSE)&lt;=VLOOKUP($AH$18,paramètres!$E$33:$F$44,2,FALSE),V2073*$D2073,0)))</f>
        <v>0</v>
      </c>
      <c r="AI2073" s="13">
        <f>IF($D2073="",0,IF($E2073="",0,IF(VLOOKUP($E2073,paramètres!$E$33:$F$44,2,FALSE)&lt;=VLOOKUP($AI$18,paramètres!$E$33:$F$44,2,FALSE),W2073*$D2073,0)))</f>
        <v>0</v>
      </c>
      <c r="AJ2073" s="13">
        <f>IF($D2073="",0,IF($E2073="",0,IF(VLOOKUP($E2073,paramètres!$E$33:$F$44,2,FALSE)&lt;=VLOOKUP($AJ$18,paramètres!$E$33:$F$44,2,FALSE),X2073*$D2073,0)))</f>
        <v>0</v>
      </c>
      <c r="AK2073" s="13">
        <f>IF($D2073="",0,IF($E2073="",0,IF(VLOOKUP($E2073,paramètres!$E$33:$F$44,2,FALSE)&lt;=VLOOKUP($AK$18,paramètres!$E$33:$F$44,2,FALSE),Y2073*$D2073,0)))</f>
        <v>0</v>
      </c>
      <c r="AL2073" s="13">
        <f>IF($D2073="",0,IF($E2073="",0,IF(VLOOKUP($E2073,paramètres!$E$33:$F$44,2,FALSE)&lt;=VLOOKUP($AL$18,paramètres!$E$33:$F$44,2,FALSE),Z2073*$D2073,0)))</f>
        <v>0</v>
      </c>
      <c r="AM2073" s="13">
        <f>IF($D2073="",0,IF($E2073="",0,IF(VLOOKUP($E2073,paramètres!$E$33:$F$44,2,FALSE)&lt;=VLOOKUP($AM$18,paramètres!$E$33:$F$44,2,FALSE),AA2073*$D2073,0)))</f>
        <v>0</v>
      </c>
      <c r="AN2073" s="154">
        <f>IF($D2073="",0,IF($E2073="",0,IF(VLOOKUP($E2073,paramètres!$E$33:$F$44,2,FALSE)&lt;=VLOOKUP($AN$18,paramètres!$E$33:$F$44,2,FALSE),AB2073*$D2073,0)))</f>
        <v>0</v>
      </c>
      <c r="AO2073" s="149" t="str">
        <f>IF(paramètres!$B$28=1,((SUM(Q2073:Z2073)/1.02)+SUM(AA2073:AB2073))*0.0303/9*COUNT(Q2073:Y2073),IF(paramètres!$B$28=2,(SUM(Q2073:AB2073))*0.0303/9*COUNT(Q2073:Y2073),"Missing Delta option"))</f>
        <v>Missing Delta option</v>
      </c>
      <c r="AP2073" s="13" t="str">
        <f>IF(paramètres!$B$28=1,(((SUM(Q2073:Z2073)/1.02)+SUM(AA2073:AB2073))+((SUM(AC2073:AL2073)/1.02)+SUM(AM2073:AO2073)))*cotpatr,IF(paramètres!$B$28=2,(SUM(Q2073:AO2073)*cotpatr),"Missing Delta Option"))</f>
        <v>Missing Delta Option</v>
      </c>
      <c r="AQ2073" s="13" t="str" cm="1">
        <f t="array" ref="AQ2073">IF(paramètres!$B$28=1,(((SUM(Q2073:Z2073)/1.02)+SUM(AA2073:AB2073))+((SUM(AC2073:AN2073)/1.02)+SUM(AM2073:AN2073)))/12*pécule,IF(paramètres!$B$28=2,SUM(Q2073:AN2073)/12*pécule,"Missing Delta Option"))</f>
        <v>Missing Delta Option</v>
      </c>
      <c r="AR2073" s="132" t="e">
        <f>IF(paramètres!$B$28=1,(((SUM(Q2073:Z2073)/1.02)+SUM(AA2073:AB2073))+((SUM(AC2073:AN2073)/1.02)+SUM(AM2073:AN2073)))+AO2073+AP2073+AQ2073,SUM(Q2073:AN2073)+AO2073+AP2073+AQ2073)</f>
        <v>#VALUE!</v>
      </c>
    </row>
    <row r="2074" spans="1:44" x14ac:dyDescent="0.25">
      <c r="A2074" s="131"/>
      <c r="B2074" s="39"/>
      <c r="C2074" s="39"/>
      <c r="D2074" s="93"/>
      <c r="E2074" s="68"/>
      <c r="F2074" s="40"/>
      <c r="G2074" s="94"/>
      <c r="H2074" s="38"/>
      <c r="I2074" s="95"/>
      <c r="J2074" s="40"/>
      <c r="K2074" s="38"/>
      <c r="L2074" s="95"/>
      <c r="M2074" s="40"/>
      <c r="N2074" s="38"/>
      <c r="O2074" s="95"/>
      <c r="P2074" s="68"/>
      <c r="Q2074" s="226"/>
      <c r="R2074" s="227"/>
      <c r="S2074" s="227"/>
      <c r="T2074" s="227"/>
      <c r="U2074" s="227"/>
      <c r="V2074" s="227"/>
      <c r="W2074" s="227"/>
      <c r="X2074" s="227"/>
      <c r="Y2074" s="227"/>
      <c r="Z2074" s="227"/>
      <c r="AA2074" s="227"/>
      <c r="AB2074" s="228"/>
      <c r="AC2074" s="149">
        <f>IF($D2074="",0,IF($E2074="",0,IF(VLOOKUP($E2074,paramètres!$E$33:$F$44,2,FALSE)&lt;=VLOOKUP($AC$18,paramètres!$E$33:$F$44,2,FALSE),Q2074*$D2074,0)))</f>
        <v>0</v>
      </c>
      <c r="AD2074" s="13">
        <f>IF($D2074="",0,IF($E2074="",0,IF(VLOOKUP($E2074,paramètres!$E$33:$F$44,2,FALSE)&lt;=VLOOKUP($AD$18,paramètres!$E$33:$F$44,2,FALSE),R2074*$D2074,0)))</f>
        <v>0</v>
      </c>
      <c r="AE2074" s="13">
        <f>IF($D2074="",0,IF($E2074="",0,IF(VLOOKUP($E2074,paramètres!$E$33:$F$44,2,FALSE)&lt;=VLOOKUP($AE$18,paramètres!$E$33:$F$44,2,FALSE),S2074*$D2074,0)))</f>
        <v>0</v>
      </c>
      <c r="AF2074" s="13">
        <f>IF($D2074="",0,IF($E2074="",0,IF(VLOOKUP($E2074,paramètres!$E$33:$F$44,2,FALSE)&lt;=VLOOKUP($AF$18,paramètres!$E$33:$F$44,2,FALSE),T2074*$D2074,0)))</f>
        <v>0</v>
      </c>
      <c r="AG2074" s="13">
        <f>IF($D2074="",0,IF($E2074="",0,IF(VLOOKUP($E2074,paramètres!$E$33:$F$44,2,FALSE)&lt;=VLOOKUP($AG$18,paramètres!$E$33:$F$44,2,FALSE),U2074*$D2074,0)))</f>
        <v>0</v>
      </c>
      <c r="AH2074" s="13">
        <f>IF($D2074="",0,IF($E2074="",0,IF(VLOOKUP($E2074,paramètres!$E$33:$F$44,2,FALSE)&lt;=VLOOKUP($AH$18,paramètres!$E$33:$F$44,2,FALSE),V2074*$D2074,0)))</f>
        <v>0</v>
      </c>
      <c r="AI2074" s="13">
        <f>IF($D2074="",0,IF($E2074="",0,IF(VLOOKUP($E2074,paramètres!$E$33:$F$44,2,FALSE)&lt;=VLOOKUP($AI$18,paramètres!$E$33:$F$44,2,FALSE),W2074*$D2074,0)))</f>
        <v>0</v>
      </c>
      <c r="AJ2074" s="13">
        <f>IF($D2074="",0,IF($E2074="",0,IF(VLOOKUP($E2074,paramètres!$E$33:$F$44,2,FALSE)&lt;=VLOOKUP($AJ$18,paramètres!$E$33:$F$44,2,FALSE),X2074*$D2074,0)))</f>
        <v>0</v>
      </c>
      <c r="AK2074" s="13">
        <f>IF($D2074="",0,IF($E2074="",0,IF(VLOOKUP($E2074,paramètres!$E$33:$F$44,2,FALSE)&lt;=VLOOKUP($AK$18,paramètres!$E$33:$F$44,2,FALSE),Y2074*$D2074,0)))</f>
        <v>0</v>
      </c>
      <c r="AL2074" s="13">
        <f>IF($D2074="",0,IF($E2074="",0,IF(VLOOKUP($E2074,paramètres!$E$33:$F$44,2,FALSE)&lt;=VLOOKUP($AL$18,paramètres!$E$33:$F$44,2,FALSE),Z2074*$D2074,0)))</f>
        <v>0</v>
      </c>
      <c r="AM2074" s="13">
        <f>IF($D2074="",0,IF($E2074="",0,IF(VLOOKUP($E2074,paramètres!$E$33:$F$44,2,FALSE)&lt;=VLOOKUP($AM$18,paramètres!$E$33:$F$44,2,FALSE),AA2074*$D2074,0)))</f>
        <v>0</v>
      </c>
      <c r="AN2074" s="154">
        <f>IF($D2074="",0,IF($E2074="",0,IF(VLOOKUP($E2074,paramètres!$E$33:$F$44,2,FALSE)&lt;=VLOOKUP($AN$18,paramètres!$E$33:$F$44,2,FALSE),AB2074*$D2074,0)))</f>
        <v>0</v>
      </c>
      <c r="AO2074" s="149" t="str">
        <f>IF(paramètres!$B$28=1,((SUM(Q2074:Z2074)/1.02)+SUM(AA2074:AB2074))*0.0303/9*COUNT(Q2074:Y2074),IF(paramètres!$B$28=2,(SUM(Q2074:AB2074))*0.0303/9*COUNT(Q2074:Y2074),"Missing Delta option"))</f>
        <v>Missing Delta option</v>
      </c>
      <c r="AP2074" s="13" t="str">
        <f>IF(paramètres!$B$28=1,(((SUM(Q2074:Z2074)/1.02)+SUM(AA2074:AB2074))+((SUM(AC2074:AL2074)/1.02)+SUM(AM2074:AO2074)))*cotpatr,IF(paramètres!$B$28=2,(SUM(Q2074:AO2074)*cotpatr),"Missing Delta Option"))</f>
        <v>Missing Delta Option</v>
      </c>
      <c r="AQ2074" s="13" t="str" cm="1">
        <f t="array" ref="AQ2074">IF(paramètres!$B$28=1,(((SUM(Q2074:Z2074)/1.02)+SUM(AA2074:AB2074))+((SUM(AC2074:AN2074)/1.02)+SUM(AM2074:AN2074)))/12*pécule,IF(paramètres!$B$28=2,SUM(Q2074:AN2074)/12*pécule,"Missing Delta Option"))</f>
        <v>Missing Delta Option</v>
      </c>
      <c r="AR2074" s="132" t="e">
        <f>IF(paramètres!$B$28=1,(((SUM(Q2074:Z2074)/1.02)+SUM(AA2074:AB2074))+((SUM(AC2074:AN2074)/1.02)+SUM(AM2074:AN2074)))+AO2074+AP2074+AQ2074,SUM(Q2074:AN2074)+AO2074+AP2074+AQ2074)</f>
        <v>#VALUE!</v>
      </c>
    </row>
    <row r="2075" spans="1:44" x14ac:dyDescent="0.25">
      <c r="A2075" s="131"/>
      <c r="B2075" s="39"/>
      <c r="C2075" s="39"/>
      <c r="D2075" s="93"/>
      <c r="E2075" s="68"/>
      <c r="F2075" s="40"/>
      <c r="G2075" s="94"/>
      <c r="H2075" s="38"/>
      <c r="I2075" s="95"/>
      <c r="J2075" s="40"/>
      <c r="K2075" s="38"/>
      <c r="L2075" s="95"/>
      <c r="M2075" s="40"/>
      <c r="N2075" s="38"/>
      <c r="O2075" s="95"/>
      <c r="P2075" s="68"/>
      <c r="Q2075" s="226"/>
      <c r="R2075" s="227"/>
      <c r="S2075" s="227"/>
      <c r="T2075" s="227"/>
      <c r="U2075" s="227"/>
      <c r="V2075" s="227"/>
      <c r="W2075" s="227"/>
      <c r="X2075" s="227"/>
      <c r="Y2075" s="227"/>
      <c r="Z2075" s="227"/>
      <c r="AA2075" s="227"/>
      <c r="AB2075" s="228"/>
      <c r="AC2075" s="149">
        <f>IF($D2075="",0,IF($E2075="",0,IF(VLOOKUP($E2075,paramètres!$E$33:$F$44,2,FALSE)&lt;=VLOOKUP($AC$18,paramètres!$E$33:$F$44,2,FALSE),Q2075*$D2075,0)))</f>
        <v>0</v>
      </c>
      <c r="AD2075" s="13">
        <f>IF($D2075="",0,IF($E2075="",0,IF(VLOOKUP($E2075,paramètres!$E$33:$F$44,2,FALSE)&lt;=VLOOKUP($AD$18,paramètres!$E$33:$F$44,2,FALSE),R2075*$D2075,0)))</f>
        <v>0</v>
      </c>
      <c r="AE2075" s="13">
        <f>IF($D2075="",0,IF($E2075="",0,IF(VLOOKUP($E2075,paramètres!$E$33:$F$44,2,FALSE)&lt;=VLOOKUP($AE$18,paramètres!$E$33:$F$44,2,FALSE),S2075*$D2075,0)))</f>
        <v>0</v>
      </c>
      <c r="AF2075" s="13">
        <f>IF($D2075="",0,IF($E2075="",0,IF(VLOOKUP($E2075,paramètres!$E$33:$F$44,2,FALSE)&lt;=VLOOKUP($AF$18,paramètres!$E$33:$F$44,2,FALSE),T2075*$D2075,0)))</f>
        <v>0</v>
      </c>
      <c r="AG2075" s="13">
        <f>IF($D2075="",0,IF($E2075="",0,IF(VLOOKUP($E2075,paramètres!$E$33:$F$44,2,FALSE)&lt;=VLOOKUP($AG$18,paramètres!$E$33:$F$44,2,FALSE),U2075*$D2075,0)))</f>
        <v>0</v>
      </c>
      <c r="AH2075" s="13">
        <f>IF($D2075="",0,IF($E2075="",0,IF(VLOOKUP($E2075,paramètres!$E$33:$F$44,2,FALSE)&lt;=VLOOKUP($AH$18,paramètres!$E$33:$F$44,2,FALSE),V2075*$D2075,0)))</f>
        <v>0</v>
      </c>
      <c r="AI2075" s="13">
        <f>IF($D2075="",0,IF($E2075="",0,IF(VLOOKUP($E2075,paramètres!$E$33:$F$44,2,FALSE)&lt;=VLOOKUP($AI$18,paramètres!$E$33:$F$44,2,FALSE),W2075*$D2075,0)))</f>
        <v>0</v>
      </c>
      <c r="AJ2075" s="13">
        <f>IF($D2075="",0,IF($E2075="",0,IF(VLOOKUP($E2075,paramètres!$E$33:$F$44,2,FALSE)&lt;=VLOOKUP($AJ$18,paramètres!$E$33:$F$44,2,FALSE),X2075*$D2075,0)))</f>
        <v>0</v>
      </c>
      <c r="AK2075" s="13">
        <f>IF($D2075="",0,IF($E2075="",0,IF(VLOOKUP($E2075,paramètres!$E$33:$F$44,2,FALSE)&lt;=VLOOKUP($AK$18,paramètres!$E$33:$F$44,2,FALSE),Y2075*$D2075,0)))</f>
        <v>0</v>
      </c>
      <c r="AL2075" s="13">
        <f>IF($D2075="",0,IF($E2075="",0,IF(VLOOKUP($E2075,paramètres!$E$33:$F$44,2,FALSE)&lt;=VLOOKUP($AL$18,paramètres!$E$33:$F$44,2,FALSE),Z2075*$D2075,0)))</f>
        <v>0</v>
      </c>
      <c r="AM2075" s="13">
        <f>IF($D2075="",0,IF($E2075="",0,IF(VLOOKUP($E2075,paramètres!$E$33:$F$44,2,FALSE)&lt;=VLOOKUP($AM$18,paramètres!$E$33:$F$44,2,FALSE),AA2075*$D2075,0)))</f>
        <v>0</v>
      </c>
      <c r="AN2075" s="154">
        <f>IF($D2075="",0,IF($E2075="",0,IF(VLOOKUP($E2075,paramètres!$E$33:$F$44,2,FALSE)&lt;=VLOOKUP($AN$18,paramètres!$E$33:$F$44,2,FALSE),AB2075*$D2075,0)))</f>
        <v>0</v>
      </c>
      <c r="AO2075" s="149" t="str">
        <f>IF(paramètres!$B$28=1,((SUM(Q2075:Z2075)/1.02)+SUM(AA2075:AB2075))*0.0303/9*COUNT(Q2075:Y2075),IF(paramètres!$B$28=2,(SUM(Q2075:AB2075))*0.0303/9*COUNT(Q2075:Y2075),"Missing Delta option"))</f>
        <v>Missing Delta option</v>
      </c>
      <c r="AP2075" s="13" t="str">
        <f>IF(paramètres!$B$28=1,(((SUM(Q2075:Z2075)/1.02)+SUM(AA2075:AB2075))+((SUM(AC2075:AL2075)/1.02)+SUM(AM2075:AO2075)))*cotpatr,IF(paramètres!$B$28=2,(SUM(Q2075:AO2075)*cotpatr),"Missing Delta Option"))</f>
        <v>Missing Delta Option</v>
      </c>
      <c r="AQ2075" s="13" t="str" cm="1">
        <f t="array" ref="AQ2075">IF(paramètres!$B$28=1,(((SUM(Q2075:Z2075)/1.02)+SUM(AA2075:AB2075))+((SUM(AC2075:AN2075)/1.02)+SUM(AM2075:AN2075)))/12*pécule,IF(paramètres!$B$28=2,SUM(Q2075:AN2075)/12*pécule,"Missing Delta Option"))</f>
        <v>Missing Delta Option</v>
      </c>
      <c r="AR2075" s="132" t="e">
        <f>IF(paramètres!$B$28=1,(((SUM(Q2075:Z2075)/1.02)+SUM(AA2075:AB2075))+((SUM(AC2075:AN2075)/1.02)+SUM(AM2075:AN2075)))+AO2075+AP2075+AQ2075,SUM(Q2075:AN2075)+AO2075+AP2075+AQ2075)</f>
        <v>#VALUE!</v>
      </c>
    </row>
    <row r="2076" spans="1:44" x14ac:dyDescent="0.25">
      <c r="A2076" s="131"/>
      <c r="B2076" s="39"/>
      <c r="C2076" s="39"/>
      <c r="D2076" s="93"/>
      <c r="E2076" s="68"/>
      <c r="F2076" s="40"/>
      <c r="G2076" s="94"/>
      <c r="H2076" s="38"/>
      <c r="I2076" s="95"/>
      <c r="J2076" s="40"/>
      <c r="K2076" s="38"/>
      <c r="L2076" s="95"/>
      <c r="M2076" s="40"/>
      <c r="N2076" s="38"/>
      <c r="O2076" s="95"/>
      <c r="P2076" s="68"/>
      <c r="Q2076" s="226"/>
      <c r="R2076" s="227"/>
      <c r="S2076" s="227"/>
      <c r="T2076" s="227"/>
      <c r="U2076" s="227"/>
      <c r="V2076" s="227"/>
      <c r="W2076" s="227"/>
      <c r="X2076" s="227"/>
      <c r="Y2076" s="227"/>
      <c r="Z2076" s="227"/>
      <c r="AA2076" s="227"/>
      <c r="AB2076" s="228"/>
      <c r="AC2076" s="149">
        <f>IF($D2076="",0,IF($E2076="",0,IF(VLOOKUP($E2076,paramètres!$E$33:$F$44,2,FALSE)&lt;=VLOOKUP($AC$18,paramètres!$E$33:$F$44,2,FALSE),Q2076*$D2076,0)))</f>
        <v>0</v>
      </c>
      <c r="AD2076" s="13">
        <f>IF($D2076="",0,IF($E2076="",0,IF(VLOOKUP($E2076,paramètres!$E$33:$F$44,2,FALSE)&lt;=VLOOKUP($AD$18,paramètres!$E$33:$F$44,2,FALSE),R2076*$D2076,0)))</f>
        <v>0</v>
      </c>
      <c r="AE2076" s="13">
        <f>IF($D2076="",0,IF($E2076="",0,IF(VLOOKUP($E2076,paramètres!$E$33:$F$44,2,FALSE)&lt;=VLOOKUP($AE$18,paramètres!$E$33:$F$44,2,FALSE),S2076*$D2076,0)))</f>
        <v>0</v>
      </c>
      <c r="AF2076" s="13">
        <f>IF($D2076="",0,IF($E2076="",0,IF(VLOOKUP($E2076,paramètres!$E$33:$F$44,2,FALSE)&lt;=VLOOKUP($AF$18,paramètres!$E$33:$F$44,2,FALSE),T2076*$D2076,0)))</f>
        <v>0</v>
      </c>
      <c r="AG2076" s="13">
        <f>IF($D2076="",0,IF($E2076="",0,IF(VLOOKUP($E2076,paramètres!$E$33:$F$44,2,FALSE)&lt;=VLOOKUP($AG$18,paramètres!$E$33:$F$44,2,FALSE),U2076*$D2076,0)))</f>
        <v>0</v>
      </c>
      <c r="AH2076" s="13">
        <f>IF($D2076="",0,IF($E2076="",0,IF(VLOOKUP($E2076,paramètres!$E$33:$F$44,2,FALSE)&lt;=VLOOKUP($AH$18,paramètres!$E$33:$F$44,2,FALSE),V2076*$D2076,0)))</f>
        <v>0</v>
      </c>
      <c r="AI2076" s="13">
        <f>IF($D2076="",0,IF($E2076="",0,IF(VLOOKUP($E2076,paramètres!$E$33:$F$44,2,FALSE)&lt;=VLOOKUP($AI$18,paramètres!$E$33:$F$44,2,FALSE),W2076*$D2076,0)))</f>
        <v>0</v>
      </c>
      <c r="AJ2076" s="13">
        <f>IF($D2076="",0,IF($E2076="",0,IF(VLOOKUP($E2076,paramètres!$E$33:$F$44,2,FALSE)&lt;=VLOOKUP($AJ$18,paramètres!$E$33:$F$44,2,FALSE),X2076*$D2076,0)))</f>
        <v>0</v>
      </c>
      <c r="AK2076" s="13">
        <f>IF($D2076="",0,IF($E2076="",0,IF(VLOOKUP($E2076,paramètres!$E$33:$F$44,2,FALSE)&lt;=VLOOKUP($AK$18,paramètres!$E$33:$F$44,2,FALSE),Y2076*$D2076,0)))</f>
        <v>0</v>
      </c>
      <c r="AL2076" s="13">
        <f>IF($D2076="",0,IF($E2076="",0,IF(VLOOKUP($E2076,paramètres!$E$33:$F$44,2,FALSE)&lt;=VLOOKUP($AL$18,paramètres!$E$33:$F$44,2,FALSE),Z2076*$D2076,0)))</f>
        <v>0</v>
      </c>
      <c r="AM2076" s="13">
        <f>IF($D2076="",0,IF($E2076="",0,IF(VLOOKUP($E2076,paramètres!$E$33:$F$44,2,FALSE)&lt;=VLOOKUP($AM$18,paramètres!$E$33:$F$44,2,FALSE),AA2076*$D2076,0)))</f>
        <v>0</v>
      </c>
      <c r="AN2076" s="154">
        <f>IF($D2076="",0,IF($E2076="",0,IF(VLOOKUP($E2076,paramètres!$E$33:$F$44,2,FALSE)&lt;=VLOOKUP($AN$18,paramètres!$E$33:$F$44,2,FALSE),AB2076*$D2076,0)))</f>
        <v>0</v>
      </c>
      <c r="AO2076" s="149" t="str">
        <f>IF(paramètres!$B$28=1,((SUM(Q2076:Z2076)/1.02)+SUM(AA2076:AB2076))*0.0303/9*COUNT(Q2076:Y2076),IF(paramètres!$B$28=2,(SUM(Q2076:AB2076))*0.0303/9*COUNT(Q2076:Y2076),"Missing Delta option"))</f>
        <v>Missing Delta option</v>
      </c>
      <c r="AP2076" s="13" t="str">
        <f>IF(paramètres!$B$28=1,(((SUM(Q2076:Z2076)/1.02)+SUM(AA2076:AB2076))+((SUM(AC2076:AL2076)/1.02)+SUM(AM2076:AO2076)))*cotpatr,IF(paramètres!$B$28=2,(SUM(Q2076:AO2076)*cotpatr),"Missing Delta Option"))</f>
        <v>Missing Delta Option</v>
      </c>
      <c r="AQ2076" s="13" t="str" cm="1">
        <f t="array" ref="AQ2076">IF(paramètres!$B$28=1,(((SUM(Q2076:Z2076)/1.02)+SUM(AA2076:AB2076))+((SUM(AC2076:AN2076)/1.02)+SUM(AM2076:AN2076)))/12*pécule,IF(paramètres!$B$28=2,SUM(Q2076:AN2076)/12*pécule,"Missing Delta Option"))</f>
        <v>Missing Delta Option</v>
      </c>
      <c r="AR2076" s="132" t="e">
        <f>IF(paramètres!$B$28=1,(((SUM(Q2076:Z2076)/1.02)+SUM(AA2076:AB2076))+((SUM(AC2076:AN2076)/1.02)+SUM(AM2076:AN2076)))+AO2076+AP2076+AQ2076,SUM(Q2076:AN2076)+AO2076+AP2076+AQ2076)</f>
        <v>#VALUE!</v>
      </c>
    </row>
    <row r="2077" spans="1:44" x14ac:dyDescent="0.25">
      <c r="A2077" s="131"/>
      <c r="B2077" s="39"/>
      <c r="C2077" s="39"/>
      <c r="D2077" s="93"/>
      <c r="E2077" s="68"/>
      <c r="F2077" s="40"/>
      <c r="G2077" s="94"/>
      <c r="H2077" s="38"/>
      <c r="I2077" s="95"/>
      <c r="J2077" s="40"/>
      <c r="K2077" s="38"/>
      <c r="L2077" s="95"/>
      <c r="M2077" s="40"/>
      <c r="N2077" s="38"/>
      <c r="O2077" s="95"/>
      <c r="P2077" s="68"/>
      <c r="Q2077" s="226"/>
      <c r="R2077" s="227"/>
      <c r="S2077" s="227"/>
      <c r="T2077" s="227"/>
      <c r="U2077" s="227"/>
      <c r="V2077" s="227"/>
      <c r="W2077" s="227"/>
      <c r="X2077" s="227"/>
      <c r="Y2077" s="227"/>
      <c r="Z2077" s="227"/>
      <c r="AA2077" s="227"/>
      <c r="AB2077" s="228"/>
      <c r="AC2077" s="149">
        <f>IF($D2077="",0,IF($E2077="",0,IF(VLOOKUP($E2077,paramètres!$E$33:$F$44,2,FALSE)&lt;=VLOOKUP($AC$18,paramètres!$E$33:$F$44,2,FALSE),Q2077*$D2077,0)))</f>
        <v>0</v>
      </c>
      <c r="AD2077" s="13">
        <f>IF($D2077="",0,IF($E2077="",0,IF(VLOOKUP($E2077,paramètres!$E$33:$F$44,2,FALSE)&lt;=VLOOKUP($AD$18,paramètres!$E$33:$F$44,2,FALSE),R2077*$D2077,0)))</f>
        <v>0</v>
      </c>
      <c r="AE2077" s="13">
        <f>IF($D2077="",0,IF($E2077="",0,IF(VLOOKUP($E2077,paramètres!$E$33:$F$44,2,FALSE)&lt;=VLOOKUP($AE$18,paramètres!$E$33:$F$44,2,FALSE),S2077*$D2077,0)))</f>
        <v>0</v>
      </c>
      <c r="AF2077" s="13">
        <f>IF($D2077="",0,IF($E2077="",0,IF(VLOOKUP($E2077,paramètres!$E$33:$F$44,2,FALSE)&lt;=VLOOKUP($AF$18,paramètres!$E$33:$F$44,2,FALSE),T2077*$D2077,0)))</f>
        <v>0</v>
      </c>
      <c r="AG2077" s="13">
        <f>IF($D2077="",0,IF($E2077="",0,IF(VLOOKUP($E2077,paramètres!$E$33:$F$44,2,FALSE)&lt;=VLOOKUP($AG$18,paramètres!$E$33:$F$44,2,FALSE),U2077*$D2077,0)))</f>
        <v>0</v>
      </c>
      <c r="AH2077" s="13">
        <f>IF($D2077="",0,IF($E2077="",0,IF(VLOOKUP($E2077,paramètres!$E$33:$F$44,2,FALSE)&lt;=VLOOKUP($AH$18,paramètres!$E$33:$F$44,2,FALSE),V2077*$D2077,0)))</f>
        <v>0</v>
      </c>
      <c r="AI2077" s="13">
        <f>IF($D2077="",0,IF($E2077="",0,IF(VLOOKUP($E2077,paramètres!$E$33:$F$44,2,FALSE)&lt;=VLOOKUP($AI$18,paramètres!$E$33:$F$44,2,FALSE),W2077*$D2077,0)))</f>
        <v>0</v>
      </c>
      <c r="AJ2077" s="13">
        <f>IF($D2077="",0,IF($E2077="",0,IF(VLOOKUP($E2077,paramètres!$E$33:$F$44,2,FALSE)&lt;=VLOOKUP($AJ$18,paramètres!$E$33:$F$44,2,FALSE),X2077*$D2077,0)))</f>
        <v>0</v>
      </c>
      <c r="AK2077" s="13">
        <f>IF($D2077="",0,IF($E2077="",0,IF(VLOOKUP($E2077,paramètres!$E$33:$F$44,2,FALSE)&lt;=VLOOKUP($AK$18,paramètres!$E$33:$F$44,2,FALSE),Y2077*$D2077,0)))</f>
        <v>0</v>
      </c>
      <c r="AL2077" s="13">
        <f>IF($D2077="",0,IF($E2077="",0,IF(VLOOKUP($E2077,paramètres!$E$33:$F$44,2,FALSE)&lt;=VLOOKUP($AL$18,paramètres!$E$33:$F$44,2,FALSE),Z2077*$D2077,0)))</f>
        <v>0</v>
      </c>
      <c r="AM2077" s="13">
        <f>IF($D2077="",0,IF($E2077="",0,IF(VLOOKUP($E2077,paramètres!$E$33:$F$44,2,FALSE)&lt;=VLOOKUP($AM$18,paramètres!$E$33:$F$44,2,FALSE),AA2077*$D2077,0)))</f>
        <v>0</v>
      </c>
      <c r="AN2077" s="154">
        <f>IF($D2077="",0,IF($E2077="",0,IF(VLOOKUP($E2077,paramètres!$E$33:$F$44,2,FALSE)&lt;=VLOOKUP($AN$18,paramètres!$E$33:$F$44,2,FALSE),AB2077*$D2077,0)))</f>
        <v>0</v>
      </c>
      <c r="AO2077" s="149" t="str">
        <f>IF(paramètres!$B$28=1,((SUM(Q2077:Z2077)/1.02)+SUM(AA2077:AB2077))*0.0303/9*COUNT(Q2077:Y2077),IF(paramètres!$B$28=2,(SUM(Q2077:AB2077))*0.0303/9*COUNT(Q2077:Y2077),"Missing Delta option"))</f>
        <v>Missing Delta option</v>
      </c>
      <c r="AP2077" s="13" t="str">
        <f>IF(paramètres!$B$28=1,(((SUM(Q2077:Z2077)/1.02)+SUM(AA2077:AB2077))+((SUM(AC2077:AL2077)/1.02)+SUM(AM2077:AO2077)))*cotpatr,IF(paramètres!$B$28=2,(SUM(Q2077:AO2077)*cotpatr),"Missing Delta Option"))</f>
        <v>Missing Delta Option</v>
      </c>
      <c r="AQ2077" s="13" t="str" cm="1">
        <f t="array" ref="AQ2077">IF(paramètres!$B$28=1,(((SUM(Q2077:Z2077)/1.02)+SUM(AA2077:AB2077))+((SUM(AC2077:AN2077)/1.02)+SUM(AM2077:AN2077)))/12*pécule,IF(paramètres!$B$28=2,SUM(Q2077:AN2077)/12*pécule,"Missing Delta Option"))</f>
        <v>Missing Delta Option</v>
      </c>
      <c r="AR2077" s="132" t="e">
        <f>IF(paramètres!$B$28=1,(((SUM(Q2077:Z2077)/1.02)+SUM(AA2077:AB2077))+((SUM(AC2077:AN2077)/1.02)+SUM(AM2077:AN2077)))+AO2077+AP2077+AQ2077,SUM(Q2077:AN2077)+AO2077+AP2077+AQ2077)</f>
        <v>#VALUE!</v>
      </c>
    </row>
    <row r="2078" spans="1:44" x14ac:dyDescent="0.25">
      <c r="A2078" s="131"/>
      <c r="B2078" s="39"/>
      <c r="C2078" s="39"/>
      <c r="D2078" s="93"/>
      <c r="E2078" s="68"/>
      <c r="F2078" s="40"/>
      <c r="G2078" s="94"/>
      <c r="H2078" s="38"/>
      <c r="I2078" s="95"/>
      <c r="J2078" s="40"/>
      <c r="K2078" s="38"/>
      <c r="L2078" s="95"/>
      <c r="M2078" s="40"/>
      <c r="N2078" s="38"/>
      <c r="O2078" s="95"/>
      <c r="P2078" s="68"/>
      <c r="Q2078" s="226"/>
      <c r="R2078" s="227"/>
      <c r="S2078" s="227"/>
      <c r="T2078" s="227"/>
      <c r="U2078" s="227"/>
      <c r="V2078" s="227"/>
      <c r="W2078" s="227"/>
      <c r="X2078" s="227"/>
      <c r="Y2078" s="227"/>
      <c r="Z2078" s="227"/>
      <c r="AA2078" s="227"/>
      <c r="AB2078" s="228"/>
      <c r="AC2078" s="149">
        <f>IF($D2078="",0,IF($E2078="",0,IF(VLOOKUP($E2078,paramètres!$E$33:$F$44,2,FALSE)&lt;=VLOOKUP($AC$18,paramètres!$E$33:$F$44,2,FALSE),Q2078*$D2078,0)))</f>
        <v>0</v>
      </c>
      <c r="AD2078" s="13">
        <f>IF($D2078="",0,IF($E2078="",0,IF(VLOOKUP($E2078,paramètres!$E$33:$F$44,2,FALSE)&lt;=VLOOKUP($AD$18,paramètres!$E$33:$F$44,2,FALSE),R2078*$D2078,0)))</f>
        <v>0</v>
      </c>
      <c r="AE2078" s="13">
        <f>IF($D2078="",0,IF($E2078="",0,IF(VLOOKUP($E2078,paramètres!$E$33:$F$44,2,FALSE)&lt;=VLOOKUP($AE$18,paramètres!$E$33:$F$44,2,FALSE),S2078*$D2078,0)))</f>
        <v>0</v>
      </c>
      <c r="AF2078" s="13">
        <f>IF($D2078="",0,IF($E2078="",0,IF(VLOOKUP($E2078,paramètres!$E$33:$F$44,2,FALSE)&lt;=VLOOKUP($AF$18,paramètres!$E$33:$F$44,2,FALSE),T2078*$D2078,0)))</f>
        <v>0</v>
      </c>
      <c r="AG2078" s="13">
        <f>IF($D2078="",0,IF($E2078="",0,IF(VLOOKUP($E2078,paramètres!$E$33:$F$44,2,FALSE)&lt;=VLOOKUP($AG$18,paramètres!$E$33:$F$44,2,FALSE),U2078*$D2078,0)))</f>
        <v>0</v>
      </c>
      <c r="AH2078" s="13">
        <f>IF($D2078="",0,IF($E2078="",0,IF(VLOOKUP($E2078,paramètres!$E$33:$F$44,2,FALSE)&lt;=VLOOKUP($AH$18,paramètres!$E$33:$F$44,2,FALSE),V2078*$D2078,0)))</f>
        <v>0</v>
      </c>
      <c r="AI2078" s="13">
        <f>IF($D2078="",0,IF($E2078="",0,IF(VLOOKUP($E2078,paramètres!$E$33:$F$44,2,FALSE)&lt;=VLOOKUP($AI$18,paramètres!$E$33:$F$44,2,FALSE),W2078*$D2078,0)))</f>
        <v>0</v>
      </c>
      <c r="AJ2078" s="13">
        <f>IF($D2078="",0,IF($E2078="",0,IF(VLOOKUP($E2078,paramètres!$E$33:$F$44,2,FALSE)&lt;=VLOOKUP($AJ$18,paramètres!$E$33:$F$44,2,FALSE),X2078*$D2078,0)))</f>
        <v>0</v>
      </c>
      <c r="AK2078" s="13">
        <f>IF($D2078="",0,IF($E2078="",0,IF(VLOOKUP($E2078,paramètres!$E$33:$F$44,2,FALSE)&lt;=VLOOKUP($AK$18,paramètres!$E$33:$F$44,2,FALSE),Y2078*$D2078,0)))</f>
        <v>0</v>
      </c>
      <c r="AL2078" s="13">
        <f>IF($D2078="",0,IF($E2078="",0,IF(VLOOKUP($E2078,paramètres!$E$33:$F$44,2,FALSE)&lt;=VLOOKUP($AL$18,paramètres!$E$33:$F$44,2,FALSE),Z2078*$D2078,0)))</f>
        <v>0</v>
      </c>
      <c r="AM2078" s="13">
        <f>IF($D2078="",0,IF($E2078="",0,IF(VLOOKUP($E2078,paramètres!$E$33:$F$44,2,FALSE)&lt;=VLOOKUP($AM$18,paramètres!$E$33:$F$44,2,FALSE),AA2078*$D2078,0)))</f>
        <v>0</v>
      </c>
      <c r="AN2078" s="154">
        <f>IF($D2078="",0,IF($E2078="",0,IF(VLOOKUP($E2078,paramètres!$E$33:$F$44,2,FALSE)&lt;=VLOOKUP($AN$18,paramètres!$E$33:$F$44,2,FALSE),AB2078*$D2078,0)))</f>
        <v>0</v>
      </c>
      <c r="AO2078" s="149" t="str">
        <f>IF(paramètres!$B$28=1,((SUM(Q2078:Z2078)/1.02)+SUM(AA2078:AB2078))*0.0303/9*COUNT(Q2078:Y2078),IF(paramètres!$B$28=2,(SUM(Q2078:AB2078))*0.0303/9*COUNT(Q2078:Y2078),"Missing Delta option"))</f>
        <v>Missing Delta option</v>
      </c>
      <c r="AP2078" s="13" t="str">
        <f>IF(paramètres!$B$28=1,(((SUM(Q2078:Z2078)/1.02)+SUM(AA2078:AB2078))+((SUM(AC2078:AL2078)/1.02)+SUM(AM2078:AO2078)))*cotpatr,IF(paramètres!$B$28=2,(SUM(Q2078:AO2078)*cotpatr),"Missing Delta Option"))</f>
        <v>Missing Delta Option</v>
      </c>
      <c r="AQ2078" s="13" t="str" cm="1">
        <f t="array" ref="AQ2078">IF(paramètres!$B$28=1,(((SUM(Q2078:Z2078)/1.02)+SUM(AA2078:AB2078))+((SUM(AC2078:AN2078)/1.02)+SUM(AM2078:AN2078)))/12*pécule,IF(paramètres!$B$28=2,SUM(Q2078:AN2078)/12*pécule,"Missing Delta Option"))</f>
        <v>Missing Delta Option</v>
      </c>
      <c r="AR2078" s="132" t="e">
        <f>IF(paramètres!$B$28=1,(((SUM(Q2078:Z2078)/1.02)+SUM(AA2078:AB2078))+((SUM(AC2078:AN2078)/1.02)+SUM(AM2078:AN2078)))+AO2078+AP2078+AQ2078,SUM(Q2078:AN2078)+AO2078+AP2078+AQ2078)</f>
        <v>#VALUE!</v>
      </c>
    </row>
    <row r="2079" spans="1:44" x14ac:dyDescent="0.25">
      <c r="A2079" s="131"/>
      <c r="B2079" s="39"/>
      <c r="C2079" s="39"/>
      <c r="D2079" s="93"/>
      <c r="E2079" s="68"/>
      <c r="F2079" s="40"/>
      <c r="G2079" s="94"/>
      <c r="H2079" s="38"/>
      <c r="I2079" s="95"/>
      <c r="J2079" s="40"/>
      <c r="K2079" s="38"/>
      <c r="L2079" s="95"/>
      <c r="M2079" s="40"/>
      <c r="N2079" s="38"/>
      <c r="O2079" s="95"/>
      <c r="P2079" s="68"/>
      <c r="Q2079" s="226"/>
      <c r="R2079" s="227"/>
      <c r="S2079" s="227"/>
      <c r="T2079" s="227"/>
      <c r="U2079" s="227"/>
      <c r="V2079" s="227"/>
      <c r="W2079" s="227"/>
      <c r="X2079" s="227"/>
      <c r="Y2079" s="227"/>
      <c r="Z2079" s="227"/>
      <c r="AA2079" s="227"/>
      <c r="AB2079" s="228"/>
      <c r="AC2079" s="149">
        <f>IF($D2079="",0,IF($E2079="",0,IF(VLOOKUP($E2079,paramètres!$E$33:$F$44,2,FALSE)&lt;=VLOOKUP($AC$18,paramètres!$E$33:$F$44,2,FALSE),Q2079*$D2079,0)))</f>
        <v>0</v>
      </c>
      <c r="AD2079" s="13">
        <f>IF($D2079="",0,IF($E2079="",0,IF(VLOOKUP($E2079,paramètres!$E$33:$F$44,2,FALSE)&lt;=VLOOKUP($AD$18,paramètres!$E$33:$F$44,2,FALSE),R2079*$D2079,0)))</f>
        <v>0</v>
      </c>
      <c r="AE2079" s="13">
        <f>IF($D2079="",0,IF($E2079="",0,IF(VLOOKUP($E2079,paramètres!$E$33:$F$44,2,FALSE)&lt;=VLOOKUP($AE$18,paramètres!$E$33:$F$44,2,FALSE),S2079*$D2079,0)))</f>
        <v>0</v>
      </c>
      <c r="AF2079" s="13">
        <f>IF($D2079="",0,IF($E2079="",0,IF(VLOOKUP($E2079,paramètres!$E$33:$F$44,2,FALSE)&lt;=VLOOKUP($AF$18,paramètres!$E$33:$F$44,2,FALSE),T2079*$D2079,0)))</f>
        <v>0</v>
      </c>
      <c r="AG2079" s="13">
        <f>IF($D2079="",0,IF($E2079="",0,IF(VLOOKUP($E2079,paramètres!$E$33:$F$44,2,FALSE)&lt;=VLOOKUP($AG$18,paramètres!$E$33:$F$44,2,FALSE),U2079*$D2079,0)))</f>
        <v>0</v>
      </c>
      <c r="AH2079" s="13">
        <f>IF($D2079="",0,IF($E2079="",0,IF(VLOOKUP($E2079,paramètres!$E$33:$F$44,2,FALSE)&lt;=VLOOKUP($AH$18,paramètres!$E$33:$F$44,2,FALSE),V2079*$D2079,0)))</f>
        <v>0</v>
      </c>
      <c r="AI2079" s="13">
        <f>IF($D2079="",0,IF($E2079="",0,IF(VLOOKUP($E2079,paramètres!$E$33:$F$44,2,FALSE)&lt;=VLOOKUP($AI$18,paramètres!$E$33:$F$44,2,FALSE),W2079*$D2079,0)))</f>
        <v>0</v>
      </c>
      <c r="AJ2079" s="13">
        <f>IF($D2079="",0,IF($E2079="",0,IF(VLOOKUP($E2079,paramètres!$E$33:$F$44,2,FALSE)&lt;=VLOOKUP($AJ$18,paramètres!$E$33:$F$44,2,FALSE),X2079*$D2079,0)))</f>
        <v>0</v>
      </c>
      <c r="AK2079" s="13">
        <f>IF($D2079="",0,IF($E2079="",0,IF(VLOOKUP($E2079,paramètres!$E$33:$F$44,2,FALSE)&lt;=VLOOKUP($AK$18,paramètres!$E$33:$F$44,2,FALSE),Y2079*$D2079,0)))</f>
        <v>0</v>
      </c>
      <c r="AL2079" s="13">
        <f>IF($D2079="",0,IF($E2079="",0,IF(VLOOKUP($E2079,paramètres!$E$33:$F$44,2,FALSE)&lt;=VLOOKUP($AL$18,paramètres!$E$33:$F$44,2,FALSE),Z2079*$D2079,0)))</f>
        <v>0</v>
      </c>
      <c r="AM2079" s="13">
        <f>IF($D2079="",0,IF($E2079="",0,IF(VLOOKUP($E2079,paramètres!$E$33:$F$44,2,FALSE)&lt;=VLOOKUP($AM$18,paramètres!$E$33:$F$44,2,FALSE),AA2079*$D2079,0)))</f>
        <v>0</v>
      </c>
      <c r="AN2079" s="154">
        <f>IF($D2079="",0,IF($E2079="",0,IF(VLOOKUP($E2079,paramètres!$E$33:$F$44,2,FALSE)&lt;=VLOOKUP($AN$18,paramètres!$E$33:$F$44,2,FALSE),AB2079*$D2079,0)))</f>
        <v>0</v>
      </c>
      <c r="AO2079" s="149" t="str">
        <f>IF(paramètres!$B$28=1,((SUM(Q2079:Z2079)/1.02)+SUM(AA2079:AB2079))*0.0303/9*COUNT(Q2079:Y2079),IF(paramètres!$B$28=2,(SUM(Q2079:AB2079))*0.0303/9*COUNT(Q2079:Y2079),"Missing Delta option"))</f>
        <v>Missing Delta option</v>
      </c>
      <c r="AP2079" s="13" t="str">
        <f>IF(paramètres!$B$28=1,(((SUM(Q2079:Z2079)/1.02)+SUM(AA2079:AB2079))+((SUM(AC2079:AL2079)/1.02)+SUM(AM2079:AO2079)))*cotpatr,IF(paramètres!$B$28=2,(SUM(Q2079:AO2079)*cotpatr),"Missing Delta Option"))</f>
        <v>Missing Delta Option</v>
      </c>
      <c r="AQ2079" s="13" t="str" cm="1">
        <f t="array" ref="AQ2079">IF(paramètres!$B$28=1,(((SUM(Q2079:Z2079)/1.02)+SUM(AA2079:AB2079))+((SUM(AC2079:AN2079)/1.02)+SUM(AM2079:AN2079)))/12*pécule,IF(paramètres!$B$28=2,SUM(Q2079:AN2079)/12*pécule,"Missing Delta Option"))</f>
        <v>Missing Delta Option</v>
      </c>
      <c r="AR2079" s="132" t="e">
        <f>IF(paramètres!$B$28=1,(((SUM(Q2079:Z2079)/1.02)+SUM(AA2079:AB2079))+((SUM(AC2079:AN2079)/1.02)+SUM(AM2079:AN2079)))+AO2079+AP2079+AQ2079,SUM(Q2079:AN2079)+AO2079+AP2079+AQ2079)</f>
        <v>#VALUE!</v>
      </c>
    </row>
    <row r="2080" spans="1:44" x14ac:dyDescent="0.25">
      <c r="A2080" s="131"/>
      <c r="B2080" s="39"/>
      <c r="C2080" s="39"/>
      <c r="D2080" s="93"/>
      <c r="E2080" s="68"/>
      <c r="F2080" s="40"/>
      <c r="G2080" s="94"/>
      <c r="H2080" s="38"/>
      <c r="I2080" s="95"/>
      <c r="J2080" s="40"/>
      <c r="K2080" s="38"/>
      <c r="L2080" s="95"/>
      <c r="M2080" s="40"/>
      <c r="N2080" s="38"/>
      <c r="O2080" s="95"/>
      <c r="P2080" s="68"/>
      <c r="Q2080" s="226"/>
      <c r="R2080" s="227"/>
      <c r="S2080" s="227"/>
      <c r="T2080" s="227"/>
      <c r="U2080" s="227"/>
      <c r="V2080" s="227"/>
      <c r="W2080" s="227"/>
      <c r="X2080" s="227"/>
      <c r="Y2080" s="227"/>
      <c r="Z2080" s="227"/>
      <c r="AA2080" s="227"/>
      <c r="AB2080" s="228"/>
      <c r="AC2080" s="149">
        <f>IF($D2080="",0,IF($E2080="",0,IF(VLOOKUP($E2080,paramètres!$E$33:$F$44,2,FALSE)&lt;=VLOOKUP($AC$18,paramètres!$E$33:$F$44,2,FALSE),Q2080*$D2080,0)))</f>
        <v>0</v>
      </c>
      <c r="AD2080" s="13">
        <f>IF($D2080="",0,IF($E2080="",0,IF(VLOOKUP($E2080,paramètres!$E$33:$F$44,2,FALSE)&lt;=VLOOKUP($AD$18,paramètres!$E$33:$F$44,2,FALSE),R2080*$D2080,0)))</f>
        <v>0</v>
      </c>
      <c r="AE2080" s="13">
        <f>IF($D2080="",0,IF($E2080="",0,IF(VLOOKUP($E2080,paramètres!$E$33:$F$44,2,FALSE)&lt;=VLOOKUP($AE$18,paramètres!$E$33:$F$44,2,FALSE),S2080*$D2080,0)))</f>
        <v>0</v>
      </c>
      <c r="AF2080" s="13">
        <f>IF($D2080="",0,IF($E2080="",0,IF(VLOOKUP($E2080,paramètres!$E$33:$F$44,2,FALSE)&lt;=VLOOKUP($AF$18,paramètres!$E$33:$F$44,2,FALSE),T2080*$D2080,0)))</f>
        <v>0</v>
      </c>
      <c r="AG2080" s="13">
        <f>IF($D2080="",0,IF($E2080="",0,IF(VLOOKUP($E2080,paramètres!$E$33:$F$44,2,FALSE)&lt;=VLOOKUP($AG$18,paramètres!$E$33:$F$44,2,FALSE),U2080*$D2080,0)))</f>
        <v>0</v>
      </c>
      <c r="AH2080" s="13">
        <f>IF($D2080="",0,IF($E2080="",0,IF(VLOOKUP($E2080,paramètres!$E$33:$F$44,2,FALSE)&lt;=VLOOKUP($AH$18,paramètres!$E$33:$F$44,2,FALSE),V2080*$D2080,0)))</f>
        <v>0</v>
      </c>
      <c r="AI2080" s="13">
        <f>IF($D2080="",0,IF($E2080="",0,IF(VLOOKUP($E2080,paramètres!$E$33:$F$44,2,FALSE)&lt;=VLOOKUP($AI$18,paramètres!$E$33:$F$44,2,FALSE),W2080*$D2080,0)))</f>
        <v>0</v>
      </c>
      <c r="AJ2080" s="13">
        <f>IF($D2080="",0,IF($E2080="",0,IF(VLOOKUP($E2080,paramètres!$E$33:$F$44,2,FALSE)&lt;=VLOOKUP($AJ$18,paramètres!$E$33:$F$44,2,FALSE),X2080*$D2080,0)))</f>
        <v>0</v>
      </c>
      <c r="AK2080" s="13">
        <f>IF($D2080="",0,IF($E2080="",0,IF(VLOOKUP($E2080,paramètres!$E$33:$F$44,2,FALSE)&lt;=VLOOKUP($AK$18,paramètres!$E$33:$F$44,2,FALSE),Y2080*$D2080,0)))</f>
        <v>0</v>
      </c>
      <c r="AL2080" s="13">
        <f>IF($D2080="",0,IF($E2080="",0,IF(VLOOKUP($E2080,paramètres!$E$33:$F$44,2,FALSE)&lt;=VLOOKUP($AL$18,paramètres!$E$33:$F$44,2,FALSE),Z2080*$D2080,0)))</f>
        <v>0</v>
      </c>
      <c r="AM2080" s="13">
        <f>IF($D2080="",0,IF($E2080="",0,IF(VLOOKUP($E2080,paramètres!$E$33:$F$44,2,FALSE)&lt;=VLOOKUP($AM$18,paramètres!$E$33:$F$44,2,FALSE),AA2080*$D2080,0)))</f>
        <v>0</v>
      </c>
      <c r="AN2080" s="154">
        <f>IF($D2080="",0,IF($E2080="",0,IF(VLOOKUP($E2080,paramètres!$E$33:$F$44,2,FALSE)&lt;=VLOOKUP($AN$18,paramètres!$E$33:$F$44,2,FALSE),AB2080*$D2080,0)))</f>
        <v>0</v>
      </c>
      <c r="AO2080" s="149" t="str">
        <f>IF(paramètres!$B$28=1,((SUM(Q2080:Z2080)/1.02)+SUM(AA2080:AB2080))*0.0303/9*COUNT(Q2080:Y2080),IF(paramètres!$B$28=2,(SUM(Q2080:AB2080))*0.0303/9*COUNT(Q2080:Y2080),"Missing Delta option"))</f>
        <v>Missing Delta option</v>
      </c>
      <c r="AP2080" s="13" t="str">
        <f>IF(paramètres!$B$28=1,(((SUM(Q2080:Z2080)/1.02)+SUM(AA2080:AB2080))+((SUM(AC2080:AL2080)/1.02)+SUM(AM2080:AO2080)))*cotpatr,IF(paramètres!$B$28=2,(SUM(Q2080:AO2080)*cotpatr),"Missing Delta Option"))</f>
        <v>Missing Delta Option</v>
      </c>
      <c r="AQ2080" s="13" t="str" cm="1">
        <f t="array" ref="AQ2080">IF(paramètres!$B$28=1,(((SUM(Q2080:Z2080)/1.02)+SUM(AA2080:AB2080))+((SUM(AC2080:AN2080)/1.02)+SUM(AM2080:AN2080)))/12*pécule,IF(paramètres!$B$28=2,SUM(Q2080:AN2080)/12*pécule,"Missing Delta Option"))</f>
        <v>Missing Delta Option</v>
      </c>
      <c r="AR2080" s="132" t="e">
        <f>IF(paramètres!$B$28=1,(((SUM(Q2080:Z2080)/1.02)+SUM(AA2080:AB2080))+((SUM(AC2080:AN2080)/1.02)+SUM(AM2080:AN2080)))+AO2080+AP2080+AQ2080,SUM(Q2080:AN2080)+AO2080+AP2080+AQ2080)</f>
        <v>#VALUE!</v>
      </c>
    </row>
    <row r="2081" spans="1:44" x14ac:dyDescent="0.25">
      <c r="A2081" s="131"/>
      <c r="B2081" s="39"/>
      <c r="C2081" s="39"/>
      <c r="D2081" s="93"/>
      <c r="E2081" s="68"/>
      <c r="F2081" s="40"/>
      <c r="G2081" s="94"/>
      <c r="H2081" s="38"/>
      <c r="I2081" s="95"/>
      <c r="J2081" s="40"/>
      <c r="K2081" s="38"/>
      <c r="L2081" s="95"/>
      <c r="M2081" s="40"/>
      <c r="N2081" s="38"/>
      <c r="O2081" s="95"/>
      <c r="P2081" s="68"/>
      <c r="Q2081" s="226"/>
      <c r="R2081" s="227"/>
      <c r="S2081" s="227"/>
      <c r="T2081" s="227"/>
      <c r="U2081" s="227"/>
      <c r="V2081" s="227"/>
      <c r="W2081" s="227"/>
      <c r="X2081" s="227"/>
      <c r="Y2081" s="227"/>
      <c r="Z2081" s="227"/>
      <c r="AA2081" s="227"/>
      <c r="AB2081" s="228"/>
      <c r="AC2081" s="149">
        <f>IF($D2081="",0,IF($E2081="",0,IF(VLOOKUP($E2081,paramètres!$E$33:$F$44,2,FALSE)&lt;=VLOOKUP($AC$18,paramètres!$E$33:$F$44,2,FALSE),Q2081*$D2081,0)))</f>
        <v>0</v>
      </c>
      <c r="AD2081" s="13">
        <f>IF($D2081="",0,IF($E2081="",0,IF(VLOOKUP($E2081,paramètres!$E$33:$F$44,2,FALSE)&lt;=VLOOKUP($AD$18,paramètres!$E$33:$F$44,2,FALSE),R2081*$D2081,0)))</f>
        <v>0</v>
      </c>
      <c r="AE2081" s="13">
        <f>IF($D2081="",0,IF($E2081="",0,IF(VLOOKUP($E2081,paramètres!$E$33:$F$44,2,FALSE)&lt;=VLOOKUP($AE$18,paramètres!$E$33:$F$44,2,FALSE),S2081*$D2081,0)))</f>
        <v>0</v>
      </c>
      <c r="AF2081" s="13">
        <f>IF($D2081="",0,IF($E2081="",0,IF(VLOOKUP($E2081,paramètres!$E$33:$F$44,2,FALSE)&lt;=VLOOKUP($AF$18,paramètres!$E$33:$F$44,2,FALSE),T2081*$D2081,0)))</f>
        <v>0</v>
      </c>
      <c r="AG2081" s="13">
        <f>IF($D2081="",0,IF($E2081="",0,IF(VLOOKUP($E2081,paramètres!$E$33:$F$44,2,FALSE)&lt;=VLOOKUP($AG$18,paramètres!$E$33:$F$44,2,FALSE),U2081*$D2081,0)))</f>
        <v>0</v>
      </c>
      <c r="AH2081" s="13">
        <f>IF($D2081="",0,IF($E2081="",0,IF(VLOOKUP($E2081,paramètres!$E$33:$F$44,2,FALSE)&lt;=VLOOKUP($AH$18,paramètres!$E$33:$F$44,2,FALSE),V2081*$D2081,0)))</f>
        <v>0</v>
      </c>
      <c r="AI2081" s="13">
        <f>IF($D2081="",0,IF($E2081="",0,IF(VLOOKUP($E2081,paramètres!$E$33:$F$44,2,FALSE)&lt;=VLOOKUP($AI$18,paramètres!$E$33:$F$44,2,FALSE),W2081*$D2081,0)))</f>
        <v>0</v>
      </c>
      <c r="AJ2081" s="13">
        <f>IF($D2081="",0,IF($E2081="",0,IF(VLOOKUP($E2081,paramètres!$E$33:$F$44,2,FALSE)&lt;=VLOOKUP($AJ$18,paramètres!$E$33:$F$44,2,FALSE),X2081*$D2081,0)))</f>
        <v>0</v>
      </c>
      <c r="AK2081" s="13">
        <f>IF($D2081="",0,IF($E2081="",0,IF(VLOOKUP($E2081,paramètres!$E$33:$F$44,2,FALSE)&lt;=VLOOKUP($AK$18,paramètres!$E$33:$F$44,2,FALSE),Y2081*$D2081,0)))</f>
        <v>0</v>
      </c>
      <c r="AL2081" s="13">
        <f>IF($D2081="",0,IF($E2081="",0,IF(VLOOKUP($E2081,paramètres!$E$33:$F$44,2,FALSE)&lt;=VLOOKUP($AL$18,paramètres!$E$33:$F$44,2,FALSE),Z2081*$D2081,0)))</f>
        <v>0</v>
      </c>
      <c r="AM2081" s="13">
        <f>IF($D2081="",0,IF($E2081="",0,IF(VLOOKUP($E2081,paramètres!$E$33:$F$44,2,FALSE)&lt;=VLOOKUP($AM$18,paramètres!$E$33:$F$44,2,FALSE),AA2081*$D2081,0)))</f>
        <v>0</v>
      </c>
      <c r="AN2081" s="154">
        <f>IF($D2081="",0,IF($E2081="",0,IF(VLOOKUP($E2081,paramètres!$E$33:$F$44,2,FALSE)&lt;=VLOOKUP($AN$18,paramètres!$E$33:$F$44,2,FALSE),AB2081*$D2081,0)))</f>
        <v>0</v>
      </c>
      <c r="AO2081" s="149" t="str">
        <f>IF(paramètres!$B$28=1,((SUM(Q2081:Z2081)/1.02)+SUM(AA2081:AB2081))*0.0303/9*COUNT(Q2081:Y2081),IF(paramètres!$B$28=2,(SUM(Q2081:AB2081))*0.0303/9*COUNT(Q2081:Y2081),"Missing Delta option"))</f>
        <v>Missing Delta option</v>
      </c>
      <c r="AP2081" s="13" t="str">
        <f>IF(paramètres!$B$28=1,(((SUM(Q2081:Z2081)/1.02)+SUM(AA2081:AB2081))+((SUM(AC2081:AL2081)/1.02)+SUM(AM2081:AO2081)))*cotpatr,IF(paramètres!$B$28=2,(SUM(Q2081:AO2081)*cotpatr),"Missing Delta Option"))</f>
        <v>Missing Delta Option</v>
      </c>
      <c r="AQ2081" s="13" t="str" cm="1">
        <f t="array" ref="AQ2081">IF(paramètres!$B$28=1,(((SUM(Q2081:Z2081)/1.02)+SUM(AA2081:AB2081))+((SUM(AC2081:AN2081)/1.02)+SUM(AM2081:AN2081)))/12*pécule,IF(paramètres!$B$28=2,SUM(Q2081:AN2081)/12*pécule,"Missing Delta Option"))</f>
        <v>Missing Delta Option</v>
      </c>
      <c r="AR2081" s="132" t="e">
        <f>IF(paramètres!$B$28=1,(((SUM(Q2081:Z2081)/1.02)+SUM(AA2081:AB2081))+((SUM(AC2081:AN2081)/1.02)+SUM(AM2081:AN2081)))+AO2081+AP2081+AQ2081,SUM(Q2081:AN2081)+AO2081+AP2081+AQ2081)</f>
        <v>#VALUE!</v>
      </c>
    </row>
    <row r="2082" spans="1:44" x14ac:dyDescent="0.25">
      <c r="A2082" s="131"/>
      <c r="B2082" s="39"/>
      <c r="C2082" s="39"/>
      <c r="D2082" s="93"/>
      <c r="E2082" s="68"/>
      <c r="F2082" s="40"/>
      <c r="G2082" s="94"/>
      <c r="H2082" s="38"/>
      <c r="I2082" s="95"/>
      <c r="J2082" s="40"/>
      <c r="K2082" s="38"/>
      <c r="L2082" s="95"/>
      <c r="M2082" s="40"/>
      <c r="N2082" s="38"/>
      <c r="O2082" s="95"/>
      <c r="P2082" s="68"/>
      <c r="Q2082" s="226"/>
      <c r="R2082" s="227"/>
      <c r="S2082" s="227"/>
      <c r="T2082" s="227"/>
      <c r="U2082" s="227"/>
      <c r="V2082" s="227"/>
      <c r="W2082" s="227"/>
      <c r="X2082" s="227"/>
      <c r="Y2082" s="227"/>
      <c r="Z2082" s="227"/>
      <c r="AA2082" s="227"/>
      <c r="AB2082" s="228"/>
      <c r="AC2082" s="149">
        <f>IF($D2082="",0,IF($E2082="",0,IF(VLOOKUP($E2082,paramètres!$E$33:$F$44,2,FALSE)&lt;=VLOOKUP($AC$18,paramètres!$E$33:$F$44,2,FALSE),Q2082*$D2082,0)))</f>
        <v>0</v>
      </c>
      <c r="AD2082" s="13">
        <f>IF($D2082="",0,IF($E2082="",0,IF(VLOOKUP($E2082,paramètres!$E$33:$F$44,2,FALSE)&lt;=VLOOKUP($AD$18,paramètres!$E$33:$F$44,2,FALSE),R2082*$D2082,0)))</f>
        <v>0</v>
      </c>
      <c r="AE2082" s="13">
        <f>IF($D2082="",0,IF($E2082="",0,IF(VLOOKUP($E2082,paramètres!$E$33:$F$44,2,FALSE)&lt;=VLOOKUP($AE$18,paramètres!$E$33:$F$44,2,FALSE),S2082*$D2082,0)))</f>
        <v>0</v>
      </c>
      <c r="AF2082" s="13">
        <f>IF($D2082="",0,IF($E2082="",0,IF(VLOOKUP($E2082,paramètres!$E$33:$F$44,2,FALSE)&lt;=VLOOKUP($AF$18,paramètres!$E$33:$F$44,2,FALSE),T2082*$D2082,0)))</f>
        <v>0</v>
      </c>
      <c r="AG2082" s="13">
        <f>IF($D2082="",0,IF($E2082="",0,IF(VLOOKUP($E2082,paramètres!$E$33:$F$44,2,FALSE)&lt;=VLOOKUP($AG$18,paramètres!$E$33:$F$44,2,FALSE),U2082*$D2082,0)))</f>
        <v>0</v>
      </c>
      <c r="AH2082" s="13">
        <f>IF($D2082="",0,IF($E2082="",0,IF(VLOOKUP($E2082,paramètres!$E$33:$F$44,2,FALSE)&lt;=VLOOKUP($AH$18,paramètres!$E$33:$F$44,2,FALSE),V2082*$D2082,0)))</f>
        <v>0</v>
      </c>
      <c r="AI2082" s="13">
        <f>IF($D2082="",0,IF($E2082="",0,IF(VLOOKUP($E2082,paramètres!$E$33:$F$44,2,FALSE)&lt;=VLOOKUP($AI$18,paramètres!$E$33:$F$44,2,FALSE),W2082*$D2082,0)))</f>
        <v>0</v>
      </c>
      <c r="AJ2082" s="13">
        <f>IF($D2082="",0,IF($E2082="",0,IF(VLOOKUP($E2082,paramètres!$E$33:$F$44,2,FALSE)&lt;=VLOOKUP($AJ$18,paramètres!$E$33:$F$44,2,FALSE),X2082*$D2082,0)))</f>
        <v>0</v>
      </c>
      <c r="AK2082" s="13">
        <f>IF($D2082="",0,IF($E2082="",0,IF(VLOOKUP($E2082,paramètres!$E$33:$F$44,2,FALSE)&lt;=VLOOKUP($AK$18,paramètres!$E$33:$F$44,2,FALSE),Y2082*$D2082,0)))</f>
        <v>0</v>
      </c>
      <c r="AL2082" s="13">
        <f>IF($D2082="",0,IF($E2082="",0,IF(VLOOKUP($E2082,paramètres!$E$33:$F$44,2,FALSE)&lt;=VLOOKUP($AL$18,paramètres!$E$33:$F$44,2,FALSE),Z2082*$D2082,0)))</f>
        <v>0</v>
      </c>
      <c r="AM2082" s="13">
        <f>IF($D2082="",0,IF($E2082="",0,IF(VLOOKUP($E2082,paramètres!$E$33:$F$44,2,FALSE)&lt;=VLOOKUP($AM$18,paramètres!$E$33:$F$44,2,FALSE),AA2082*$D2082,0)))</f>
        <v>0</v>
      </c>
      <c r="AN2082" s="154">
        <f>IF($D2082="",0,IF($E2082="",0,IF(VLOOKUP($E2082,paramètres!$E$33:$F$44,2,FALSE)&lt;=VLOOKUP($AN$18,paramètres!$E$33:$F$44,2,FALSE),AB2082*$D2082,0)))</f>
        <v>0</v>
      </c>
      <c r="AO2082" s="149" t="str">
        <f>IF(paramètres!$B$28=1,((SUM(Q2082:Z2082)/1.02)+SUM(AA2082:AB2082))*0.0303/9*COUNT(Q2082:Y2082),IF(paramètres!$B$28=2,(SUM(Q2082:AB2082))*0.0303/9*COUNT(Q2082:Y2082),"Missing Delta option"))</f>
        <v>Missing Delta option</v>
      </c>
      <c r="AP2082" s="13" t="str">
        <f>IF(paramètres!$B$28=1,(((SUM(Q2082:Z2082)/1.02)+SUM(AA2082:AB2082))+((SUM(AC2082:AL2082)/1.02)+SUM(AM2082:AO2082)))*cotpatr,IF(paramètres!$B$28=2,(SUM(Q2082:AO2082)*cotpatr),"Missing Delta Option"))</f>
        <v>Missing Delta Option</v>
      </c>
      <c r="AQ2082" s="13" t="str" cm="1">
        <f t="array" ref="AQ2082">IF(paramètres!$B$28=1,(((SUM(Q2082:Z2082)/1.02)+SUM(AA2082:AB2082))+((SUM(AC2082:AN2082)/1.02)+SUM(AM2082:AN2082)))/12*pécule,IF(paramètres!$B$28=2,SUM(Q2082:AN2082)/12*pécule,"Missing Delta Option"))</f>
        <v>Missing Delta Option</v>
      </c>
      <c r="AR2082" s="132" t="e">
        <f>IF(paramètres!$B$28=1,(((SUM(Q2082:Z2082)/1.02)+SUM(AA2082:AB2082))+((SUM(AC2082:AN2082)/1.02)+SUM(AM2082:AN2082)))+AO2082+AP2082+AQ2082,SUM(Q2082:AN2082)+AO2082+AP2082+AQ2082)</f>
        <v>#VALUE!</v>
      </c>
    </row>
    <row r="2083" spans="1:44" x14ac:dyDescent="0.25">
      <c r="A2083" s="131"/>
      <c r="B2083" s="39"/>
      <c r="C2083" s="39"/>
      <c r="D2083" s="93"/>
      <c r="E2083" s="68"/>
      <c r="F2083" s="40"/>
      <c r="G2083" s="94"/>
      <c r="H2083" s="38"/>
      <c r="I2083" s="95"/>
      <c r="J2083" s="40"/>
      <c r="K2083" s="38"/>
      <c r="L2083" s="95"/>
      <c r="M2083" s="40"/>
      <c r="N2083" s="38"/>
      <c r="O2083" s="95"/>
      <c r="P2083" s="68"/>
      <c r="Q2083" s="226"/>
      <c r="R2083" s="227"/>
      <c r="S2083" s="227"/>
      <c r="T2083" s="227"/>
      <c r="U2083" s="227"/>
      <c r="V2083" s="227"/>
      <c r="W2083" s="227"/>
      <c r="X2083" s="227"/>
      <c r="Y2083" s="227"/>
      <c r="Z2083" s="227"/>
      <c r="AA2083" s="227"/>
      <c r="AB2083" s="228"/>
      <c r="AC2083" s="149">
        <f>IF($D2083="",0,IF($E2083="",0,IF(VLOOKUP($E2083,paramètres!$E$33:$F$44,2,FALSE)&lt;=VLOOKUP($AC$18,paramètres!$E$33:$F$44,2,FALSE),Q2083*$D2083,0)))</f>
        <v>0</v>
      </c>
      <c r="AD2083" s="13">
        <f>IF($D2083="",0,IF($E2083="",0,IF(VLOOKUP($E2083,paramètres!$E$33:$F$44,2,FALSE)&lt;=VLOOKUP($AD$18,paramètres!$E$33:$F$44,2,FALSE),R2083*$D2083,0)))</f>
        <v>0</v>
      </c>
      <c r="AE2083" s="13">
        <f>IF($D2083="",0,IF($E2083="",0,IF(VLOOKUP($E2083,paramètres!$E$33:$F$44,2,FALSE)&lt;=VLOOKUP($AE$18,paramètres!$E$33:$F$44,2,FALSE),S2083*$D2083,0)))</f>
        <v>0</v>
      </c>
      <c r="AF2083" s="13">
        <f>IF($D2083="",0,IF($E2083="",0,IF(VLOOKUP($E2083,paramètres!$E$33:$F$44,2,FALSE)&lt;=VLOOKUP($AF$18,paramètres!$E$33:$F$44,2,FALSE),T2083*$D2083,0)))</f>
        <v>0</v>
      </c>
      <c r="AG2083" s="13">
        <f>IF($D2083="",0,IF($E2083="",0,IF(VLOOKUP($E2083,paramètres!$E$33:$F$44,2,FALSE)&lt;=VLOOKUP($AG$18,paramètres!$E$33:$F$44,2,FALSE),U2083*$D2083,0)))</f>
        <v>0</v>
      </c>
      <c r="AH2083" s="13">
        <f>IF($D2083="",0,IF($E2083="",0,IF(VLOOKUP($E2083,paramètres!$E$33:$F$44,2,FALSE)&lt;=VLOOKUP($AH$18,paramètres!$E$33:$F$44,2,FALSE),V2083*$D2083,0)))</f>
        <v>0</v>
      </c>
      <c r="AI2083" s="13">
        <f>IF($D2083="",0,IF($E2083="",0,IF(VLOOKUP($E2083,paramètres!$E$33:$F$44,2,FALSE)&lt;=VLOOKUP($AI$18,paramètres!$E$33:$F$44,2,FALSE),W2083*$D2083,0)))</f>
        <v>0</v>
      </c>
      <c r="AJ2083" s="13">
        <f>IF($D2083="",0,IF($E2083="",0,IF(VLOOKUP($E2083,paramètres!$E$33:$F$44,2,FALSE)&lt;=VLOOKUP($AJ$18,paramètres!$E$33:$F$44,2,FALSE),X2083*$D2083,0)))</f>
        <v>0</v>
      </c>
      <c r="AK2083" s="13">
        <f>IF($D2083="",0,IF($E2083="",0,IF(VLOOKUP($E2083,paramètres!$E$33:$F$44,2,FALSE)&lt;=VLOOKUP($AK$18,paramètres!$E$33:$F$44,2,FALSE),Y2083*$D2083,0)))</f>
        <v>0</v>
      </c>
      <c r="AL2083" s="13">
        <f>IF($D2083="",0,IF($E2083="",0,IF(VLOOKUP($E2083,paramètres!$E$33:$F$44,2,FALSE)&lt;=VLOOKUP($AL$18,paramètres!$E$33:$F$44,2,FALSE),Z2083*$D2083,0)))</f>
        <v>0</v>
      </c>
      <c r="AM2083" s="13">
        <f>IF($D2083="",0,IF($E2083="",0,IF(VLOOKUP($E2083,paramètres!$E$33:$F$44,2,FALSE)&lt;=VLOOKUP($AM$18,paramètres!$E$33:$F$44,2,FALSE),AA2083*$D2083,0)))</f>
        <v>0</v>
      </c>
      <c r="AN2083" s="154">
        <f>IF($D2083="",0,IF($E2083="",0,IF(VLOOKUP($E2083,paramètres!$E$33:$F$44,2,FALSE)&lt;=VLOOKUP($AN$18,paramètres!$E$33:$F$44,2,FALSE),AB2083*$D2083,0)))</f>
        <v>0</v>
      </c>
      <c r="AO2083" s="149" t="str">
        <f>IF(paramètres!$B$28=1,((SUM(Q2083:Z2083)/1.02)+SUM(AA2083:AB2083))*0.0303/9*COUNT(Q2083:Y2083),IF(paramètres!$B$28=2,(SUM(Q2083:AB2083))*0.0303/9*COUNT(Q2083:Y2083),"Missing Delta option"))</f>
        <v>Missing Delta option</v>
      </c>
      <c r="AP2083" s="13" t="str">
        <f>IF(paramètres!$B$28=1,(((SUM(Q2083:Z2083)/1.02)+SUM(AA2083:AB2083))+((SUM(AC2083:AL2083)/1.02)+SUM(AM2083:AO2083)))*cotpatr,IF(paramètres!$B$28=2,(SUM(Q2083:AO2083)*cotpatr),"Missing Delta Option"))</f>
        <v>Missing Delta Option</v>
      </c>
      <c r="AQ2083" s="13" t="str" cm="1">
        <f t="array" ref="AQ2083">IF(paramètres!$B$28=1,(((SUM(Q2083:Z2083)/1.02)+SUM(AA2083:AB2083))+((SUM(AC2083:AN2083)/1.02)+SUM(AM2083:AN2083)))/12*pécule,IF(paramètres!$B$28=2,SUM(Q2083:AN2083)/12*pécule,"Missing Delta Option"))</f>
        <v>Missing Delta Option</v>
      </c>
      <c r="AR2083" s="132" t="e">
        <f>IF(paramètres!$B$28=1,(((SUM(Q2083:Z2083)/1.02)+SUM(AA2083:AB2083))+((SUM(AC2083:AN2083)/1.02)+SUM(AM2083:AN2083)))+AO2083+AP2083+AQ2083,SUM(Q2083:AN2083)+AO2083+AP2083+AQ2083)</f>
        <v>#VALUE!</v>
      </c>
    </row>
    <row r="2084" spans="1:44" x14ac:dyDescent="0.25">
      <c r="A2084" s="131"/>
      <c r="B2084" s="39"/>
      <c r="C2084" s="39"/>
      <c r="D2084" s="93"/>
      <c r="E2084" s="68"/>
      <c r="F2084" s="40"/>
      <c r="G2084" s="94"/>
      <c r="H2084" s="38"/>
      <c r="I2084" s="95"/>
      <c r="J2084" s="40"/>
      <c r="K2084" s="38"/>
      <c r="L2084" s="95"/>
      <c r="M2084" s="40"/>
      <c r="N2084" s="38"/>
      <c r="O2084" s="95"/>
      <c r="P2084" s="68"/>
      <c r="Q2084" s="226"/>
      <c r="R2084" s="227"/>
      <c r="S2084" s="227"/>
      <c r="T2084" s="227"/>
      <c r="U2084" s="227"/>
      <c r="V2084" s="227"/>
      <c r="W2084" s="227"/>
      <c r="X2084" s="227"/>
      <c r="Y2084" s="227"/>
      <c r="Z2084" s="227"/>
      <c r="AA2084" s="227"/>
      <c r="AB2084" s="228"/>
      <c r="AC2084" s="149">
        <f>IF($D2084="",0,IF($E2084="",0,IF(VLOOKUP($E2084,paramètres!$E$33:$F$44,2,FALSE)&lt;=VLOOKUP($AC$18,paramètres!$E$33:$F$44,2,FALSE),Q2084*$D2084,0)))</f>
        <v>0</v>
      </c>
      <c r="AD2084" s="13">
        <f>IF($D2084="",0,IF($E2084="",0,IF(VLOOKUP($E2084,paramètres!$E$33:$F$44,2,FALSE)&lt;=VLOOKUP($AD$18,paramètres!$E$33:$F$44,2,FALSE),R2084*$D2084,0)))</f>
        <v>0</v>
      </c>
      <c r="AE2084" s="13">
        <f>IF($D2084="",0,IF($E2084="",0,IF(VLOOKUP($E2084,paramètres!$E$33:$F$44,2,FALSE)&lt;=VLOOKUP($AE$18,paramètres!$E$33:$F$44,2,FALSE),S2084*$D2084,0)))</f>
        <v>0</v>
      </c>
      <c r="AF2084" s="13">
        <f>IF($D2084="",0,IF($E2084="",0,IF(VLOOKUP($E2084,paramètres!$E$33:$F$44,2,FALSE)&lt;=VLOOKUP($AF$18,paramètres!$E$33:$F$44,2,FALSE),T2084*$D2084,0)))</f>
        <v>0</v>
      </c>
      <c r="AG2084" s="13">
        <f>IF($D2084="",0,IF($E2084="",0,IF(VLOOKUP($E2084,paramètres!$E$33:$F$44,2,FALSE)&lt;=VLOOKUP($AG$18,paramètres!$E$33:$F$44,2,FALSE),U2084*$D2084,0)))</f>
        <v>0</v>
      </c>
      <c r="AH2084" s="13">
        <f>IF($D2084="",0,IF($E2084="",0,IF(VLOOKUP($E2084,paramètres!$E$33:$F$44,2,FALSE)&lt;=VLOOKUP($AH$18,paramètres!$E$33:$F$44,2,FALSE),V2084*$D2084,0)))</f>
        <v>0</v>
      </c>
      <c r="AI2084" s="13">
        <f>IF($D2084="",0,IF($E2084="",0,IF(VLOOKUP($E2084,paramètres!$E$33:$F$44,2,FALSE)&lt;=VLOOKUP($AI$18,paramètres!$E$33:$F$44,2,FALSE),W2084*$D2084,0)))</f>
        <v>0</v>
      </c>
      <c r="AJ2084" s="13">
        <f>IF($D2084="",0,IF($E2084="",0,IF(VLOOKUP($E2084,paramètres!$E$33:$F$44,2,FALSE)&lt;=VLOOKUP($AJ$18,paramètres!$E$33:$F$44,2,FALSE),X2084*$D2084,0)))</f>
        <v>0</v>
      </c>
      <c r="AK2084" s="13">
        <f>IF($D2084="",0,IF($E2084="",0,IF(VLOOKUP($E2084,paramètres!$E$33:$F$44,2,FALSE)&lt;=VLOOKUP($AK$18,paramètres!$E$33:$F$44,2,FALSE),Y2084*$D2084,0)))</f>
        <v>0</v>
      </c>
      <c r="AL2084" s="13">
        <f>IF($D2084="",0,IF($E2084="",0,IF(VLOOKUP($E2084,paramètres!$E$33:$F$44,2,FALSE)&lt;=VLOOKUP($AL$18,paramètres!$E$33:$F$44,2,FALSE),Z2084*$D2084,0)))</f>
        <v>0</v>
      </c>
      <c r="AM2084" s="13">
        <f>IF($D2084="",0,IF($E2084="",0,IF(VLOOKUP($E2084,paramètres!$E$33:$F$44,2,FALSE)&lt;=VLOOKUP($AM$18,paramètres!$E$33:$F$44,2,FALSE),AA2084*$D2084,0)))</f>
        <v>0</v>
      </c>
      <c r="AN2084" s="154">
        <f>IF($D2084="",0,IF($E2084="",0,IF(VLOOKUP($E2084,paramètres!$E$33:$F$44,2,FALSE)&lt;=VLOOKUP($AN$18,paramètres!$E$33:$F$44,2,FALSE),AB2084*$D2084,0)))</f>
        <v>0</v>
      </c>
      <c r="AO2084" s="149" t="str">
        <f>IF(paramètres!$B$28=1,((SUM(Q2084:Z2084)/1.02)+SUM(AA2084:AB2084))*0.0303/9*COUNT(Q2084:Y2084),IF(paramètres!$B$28=2,(SUM(Q2084:AB2084))*0.0303/9*COUNT(Q2084:Y2084),"Missing Delta option"))</f>
        <v>Missing Delta option</v>
      </c>
      <c r="AP2084" s="13" t="str">
        <f>IF(paramètres!$B$28=1,(((SUM(Q2084:Z2084)/1.02)+SUM(AA2084:AB2084))+((SUM(AC2084:AL2084)/1.02)+SUM(AM2084:AO2084)))*cotpatr,IF(paramètres!$B$28=2,(SUM(Q2084:AO2084)*cotpatr),"Missing Delta Option"))</f>
        <v>Missing Delta Option</v>
      </c>
      <c r="AQ2084" s="13" t="str" cm="1">
        <f t="array" ref="AQ2084">IF(paramètres!$B$28=1,(((SUM(Q2084:Z2084)/1.02)+SUM(AA2084:AB2084))+((SUM(AC2084:AN2084)/1.02)+SUM(AM2084:AN2084)))/12*pécule,IF(paramètres!$B$28=2,SUM(Q2084:AN2084)/12*pécule,"Missing Delta Option"))</f>
        <v>Missing Delta Option</v>
      </c>
      <c r="AR2084" s="132" t="e">
        <f>IF(paramètres!$B$28=1,(((SUM(Q2084:Z2084)/1.02)+SUM(AA2084:AB2084))+((SUM(AC2084:AN2084)/1.02)+SUM(AM2084:AN2084)))+AO2084+AP2084+AQ2084,SUM(Q2084:AN2084)+AO2084+AP2084+AQ2084)</f>
        <v>#VALUE!</v>
      </c>
    </row>
    <row r="2085" spans="1:44" x14ac:dyDescent="0.25">
      <c r="A2085" s="131"/>
      <c r="B2085" s="39"/>
      <c r="C2085" s="39"/>
      <c r="D2085" s="93"/>
      <c r="E2085" s="68"/>
      <c r="F2085" s="40"/>
      <c r="G2085" s="94"/>
      <c r="H2085" s="38"/>
      <c r="I2085" s="95"/>
      <c r="J2085" s="40"/>
      <c r="K2085" s="38"/>
      <c r="L2085" s="95"/>
      <c r="M2085" s="40"/>
      <c r="N2085" s="38"/>
      <c r="O2085" s="95"/>
      <c r="P2085" s="68"/>
      <c r="Q2085" s="226"/>
      <c r="R2085" s="227"/>
      <c r="S2085" s="227"/>
      <c r="T2085" s="227"/>
      <c r="U2085" s="227"/>
      <c r="V2085" s="227"/>
      <c r="W2085" s="227"/>
      <c r="X2085" s="227"/>
      <c r="Y2085" s="227"/>
      <c r="Z2085" s="227"/>
      <c r="AA2085" s="227"/>
      <c r="AB2085" s="228"/>
      <c r="AC2085" s="149">
        <f>IF($D2085="",0,IF($E2085="",0,IF(VLOOKUP($E2085,paramètres!$E$33:$F$44,2,FALSE)&lt;=VLOOKUP($AC$18,paramètres!$E$33:$F$44,2,FALSE),Q2085*$D2085,0)))</f>
        <v>0</v>
      </c>
      <c r="AD2085" s="13">
        <f>IF($D2085="",0,IF($E2085="",0,IF(VLOOKUP($E2085,paramètres!$E$33:$F$44,2,FALSE)&lt;=VLOOKUP($AD$18,paramètres!$E$33:$F$44,2,FALSE),R2085*$D2085,0)))</f>
        <v>0</v>
      </c>
      <c r="AE2085" s="13">
        <f>IF($D2085="",0,IF($E2085="",0,IF(VLOOKUP($E2085,paramètres!$E$33:$F$44,2,FALSE)&lt;=VLOOKUP($AE$18,paramètres!$E$33:$F$44,2,FALSE),S2085*$D2085,0)))</f>
        <v>0</v>
      </c>
      <c r="AF2085" s="13">
        <f>IF($D2085="",0,IF($E2085="",0,IF(VLOOKUP($E2085,paramètres!$E$33:$F$44,2,FALSE)&lt;=VLOOKUP($AF$18,paramètres!$E$33:$F$44,2,FALSE),T2085*$D2085,0)))</f>
        <v>0</v>
      </c>
      <c r="AG2085" s="13">
        <f>IF($D2085="",0,IF($E2085="",0,IF(VLOOKUP($E2085,paramètres!$E$33:$F$44,2,FALSE)&lt;=VLOOKUP($AG$18,paramètres!$E$33:$F$44,2,FALSE),U2085*$D2085,0)))</f>
        <v>0</v>
      </c>
      <c r="AH2085" s="13">
        <f>IF($D2085="",0,IF($E2085="",0,IF(VLOOKUP($E2085,paramètres!$E$33:$F$44,2,FALSE)&lt;=VLOOKUP($AH$18,paramètres!$E$33:$F$44,2,FALSE),V2085*$D2085,0)))</f>
        <v>0</v>
      </c>
      <c r="AI2085" s="13">
        <f>IF($D2085="",0,IF($E2085="",0,IF(VLOOKUP($E2085,paramètres!$E$33:$F$44,2,FALSE)&lt;=VLOOKUP($AI$18,paramètres!$E$33:$F$44,2,FALSE),W2085*$D2085,0)))</f>
        <v>0</v>
      </c>
      <c r="AJ2085" s="13">
        <f>IF($D2085="",0,IF($E2085="",0,IF(VLOOKUP($E2085,paramètres!$E$33:$F$44,2,FALSE)&lt;=VLOOKUP($AJ$18,paramètres!$E$33:$F$44,2,FALSE),X2085*$D2085,0)))</f>
        <v>0</v>
      </c>
      <c r="AK2085" s="13">
        <f>IF($D2085="",0,IF($E2085="",0,IF(VLOOKUP($E2085,paramètres!$E$33:$F$44,2,FALSE)&lt;=VLOOKUP($AK$18,paramètres!$E$33:$F$44,2,FALSE),Y2085*$D2085,0)))</f>
        <v>0</v>
      </c>
      <c r="AL2085" s="13">
        <f>IF($D2085="",0,IF($E2085="",0,IF(VLOOKUP($E2085,paramètres!$E$33:$F$44,2,FALSE)&lt;=VLOOKUP($AL$18,paramètres!$E$33:$F$44,2,FALSE),Z2085*$D2085,0)))</f>
        <v>0</v>
      </c>
      <c r="AM2085" s="13">
        <f>IF($D2085="",0,IF($E2085="",0,IF(VLOOKUP($E2085,paramètres!$E$33:$F$44,2,FALSE)&lt;=VLOOKUP($AM$18,paramètres!$E$33:$F$44,2,FALSE),AA2085*$D2085,0)))</f>
        <v>0</v>
      </c>
      <c r="AN2085" s="154">
        <f>IF($D2085="",0,IF($E2085="",0,IF(VLOOKUP($E2085,paramètres!$E$33:$F$44,2,FALSE)&lt;=VLOOKUP($AN$18,paramètres!$E$33:$F$44,2,FALSE),AB2085*$D2085,0)))</f>
        <v>0</v>
      </c>
      <c r="AO2085" s="149" t="str">
        <f>IF(paramètres!$B$28=1,((SUM(Q2085:Z2085)/1.02)+SUM(AA2085:AB2085))*0.0303/9*COUNT(Q2085:Y2085),IF(paramètres!$B$28=2,(SUM(Q2085:AB2085))*0.0303/9*COUNT(Q2085:Y2085),"Missing Delta option"))</f>
        <v>Missing Delta option</v>
      </c>
      <c r="AP2085" s="13" t="str">
        <f>IF(paramètres!$B$28=1,(((SUM(Q2085:Z2085)/1.02)+SUM(AA2085:AB2085))+((SUM(AC2085:AL2085)/1.02)+SUM(AM2085:AO2085)))*cotpatr,IF(paramètres!$B$28=2,(SUM(Q2085:AO2085)*cotpatr),"Missing Delta Option"))</f>
        <v>Missing Delta Option</v>
      </c>
      <c r="AQ2085" s="13" t="str" cm="1">
        <f t="array" ref="AQ2085">IF(paramètres!$B$28=1,(((SUM(Q2085:Z2085)/1.02)+SUM(AA2085:AB2085))+((SUM(AC2085:AN2085)/1.02)+SUM(AM2085:AN2085)))/12*pécule,IF(paramètres!$B$28=2,SUM(Q2085:AN2085)/12*pécule,"Missing Delta Option"))</f>
        <v>Missing Delta Option</v>
      </c>
      <c r="AR2085" s="132" t="e">
        <f>IF(paramètres!$B$28=1,(((SUM(Q2085:Z2085)/1.02)+SUM(AA2085:AB2085))+((SUM(AC2085:AN2085)/1.02)+SUM(AM2085:AN2085)))+AO2085+AP2085+AQ2085,SUM(Q2085:AN2085)+AO2085+AP2085+AQ2085)</f>
        <v>#VALUE!</v>
      </c>
    </row>
    <row r="2086" spans="1:44" x14ac:dyDescent="0.25">
      <c r="A2086" s="131"/>
      <c r="B2086" s="39"/>
      <c r="C2086" s="39"/>
      <c r="D2086" s="93"/>
      <c r="E2086" s="68"/>
      <c r="F2086" s="40"/>
      <c r="G2086" s="94"/>
      <c r="H2086" s="38"/>
      <c r="I2086" s="95"/>
      <c r="J2086" s="40"/>
      <c r="K2086" s="38"/>
      <c r="L2086" s="95"/>
      <c r="M2086" s="40"/>
      <c r="N2086" s="38"/>
      <c r="O2086" s="95"/>
      <c r="P2086" s="68"/>
      <c r="Q2086" s="226"/>
      <c r="R2086" s="227"/>
      <c r="S2086" s="227"/>
      <c r="T2086" s="227"/>
      <c r="U2086" s="227"/>
      <c r="V2086" s="227"/>
      <c r="W2086" s="227"/>
      <c r="X2086" s="227"/>
      <c r="Y2086" s="227"/>
      <c r="Z2086" s="227"/>
      <c r="AA2086" s="227"/>
      <c r="AB2086" s="228"/>
      <c r="AC2086" s="149">
        <f>IF($D2086="",0,IF($E2086="",0,IF(VLOOKUP($E2086,paramètres!$E$33:$F$44,2,FALSE)&lt;=VLOOKUP($AC$18,paramètres!$E$33:$F$44,2,FALSE),Q2086*$D2086,0)))</f>
        <v>0</v>
      </c>
      <c r="AD2086" s="13">
        <f>IF($D2086="",0,IF($E2086="",0,IF(VLOOKUP($E2086,paramètres!$E$33:$F$44,2,FALSE)&lt;=VLOOKUP($AD$18,paramètres!$E$33:$F$44,2,FALSE),R2086*$D2086,0)))</f>
        <v>0</v>
      </c>
      <c r="AE2086" s="13">
        <f>IF($D2086="",0,IF($E2086="",0,IF(VLOOKUP($E2086,paramètres!$E$33:$F$44,2,FALSE)&lt;=VLOOKUP($AE$18,paramètres!$E$33:$F$44,2,FALSE),S2086*$D2086,0)))</f>
        <v>0</v>
      </c>
      <c r="AF2086" s="13">
        <f>IF($D2086="",0,IF($E2086="",0,IF(VLOOKUP($E2086,paramètres!$E$33:$F$44,2,FALSE)&lt;=VLOOKUP($AF$18,paramètres!$E$33:$F$44,2,FALSE),T2086*$D2086,0)))</f>
        <v>0</v>
      </c>
      <c r="AG2086" s="13">
        <f>IF($D2086="",0,IF($E2086="",0,IF(VLOOKUP($E2086,paramètres!$E$33:$F$44,2,FALSE)&lt;=VLOOKUP($AG$18,paramètres!$E$33:$F$44,2,FALSE),U2086*$D2086,0)))</f>
        <v>0</v>
      </c>
      <c r="AH2086" s="13">
        <f>IF($D2086="",0,IF($E2086="",0,IF(VLOOKUP($E2086,paramètres!$E$33:$F$44,2,FALSE)&lt;=VLOOKUP($AH$18,paramètres!$E$33:$F$44,2,FALSE),V2086*$D2086,0)))</f>
        <v>0</v>
      </c>
      <c r="AI2086" s="13">
        <f>IF($D2086="",0,IF($E2086="",0,IF(VLOOKUP($E2086,paramètres!$E$33:$F$44,2,FALSE)&lt;=VLOOKUP($AI$18,paramètres!$E$33:$F$44,2,FALSE),W2086*$D2086,0)))</f>
        <v>0</v>
      </c>
      <c r="AJ2086" s="13">
        <f>IF($D2086="",0,IF($E2086="",0,IF(VLOOKUP($E2086,paramètres!$E$33:$F$44,2,FALSE)&lt;=VLOOKUP($AJ$18,paramètres!$E$33:$F$44,2,FALSE),X2086*$D2086,0)))</f>
        <v>0</v>
      </c>
      <c r="AK2086" s="13">
        <f>IF($D2086="",0,IF($E2086="",0,IF(VLOOKUP($E2086,paramètres!$E$33:$F$44,2,FALSE)&lt;=VLOOKUP($AK$18,paramètres!$E$33:$F$44,2,FALSE),Y2086*$D2086,0)))</f>
        <v>0</v>
      </c>
      <c r="AL2086" s="13">
        <f>IF($D2086="",0,IF($E2086="",0,IF(VLOOKUP($E2086,paramètres!$E$33:$F$44,2,FALSE)&lt;=VLOOKUP($AL$18,paramètres!$E$33:$F$44,2,FALSE),Z2086*$D2086,0)))</f>
        <v>0</v>
      </c>
      <c r="AM2086" s="13">
        <f>IF($D2086="",0,IF($E2086="",0,IF(VLOOKUP($E2086,paramètres!$E$33:$F$44,2,FALSE)&lt;=VLOOKUP($AM$18,paramètres!$E$33:$F$44,2,FALSE),AA2086*$D2086,0)))</f>
        <v>0</v>
      </c>
      <c r="AN2086" s="154">
        <f>IF($D2086="",0,IF($E2086="",0,IF(VLOOKUP($E2086,paramètres!$E$33:$F$44,2,FALSE)&lt;=VLOOKUP($AN$18,paramètres!$E$33:$F$44,2,FALSE),AB2086*$D2086,0)))</f>
        <v>0</v>
      </c>
      <c r="AO2086" s="149" t="str">
        <f>IF(paramètres!$B$28=1,((SUM(Q2086:Z2086)/1.02)+SUM(AA2086:AB2086))*0.0303/9*COUNT(Q2086:Y2086),IF(paramètres!$B$28=2,(SUM(Q2086:AB2086))*0.0303/9*COUNT(Q2086:Y2086),"Missing Delta option"))</f>
        <v>Missing Delta option</v>
      </c>
      <c r="AP2086" s="13" t="str">
        <f>IF(paramètres!$B$28=1,(((SUM(Q2086:Z2086)/1.02)+SUM(AA2086:AB2086))+((SUM(AC2086:AL2086)/1.02)+SUM(AM2086:AO2086)))*cotpatr,IF(paramètres!$B$28=2,(SUM(Q2086:AO2086)*cotpatr),"Missing Delta Option"))</f>
        <v>Missing Delta Option</v>
      </c>
      <c r="AQ2086" s="13" t="str" cm="1">
        <f t="array" ref="AQ2086">IF(paramètres!$B$28=1,(((SUM(Q2086:Z2086)/1.02)+SUM(AA2086:AB2086))+((SUM(AC2086:AN2086)/1.02)+SUM(AM2086:AN2086)))/12*pécule,IF(paramètres!$B$28=2,SUM(Q2086:AN2086)/12*pécule,"Missing Delta Option"))</f>
        <v>Missing Delta Option</v>
      </c>
      <c r="AR2086" s="132" t="e">
        <f>IF(paramètres!$B$28=1,(((SUM(Q2086:Z2086)/1.02)+SUM(AA2086:AB2086))+((SUM(AC2086:AN2086)/1.02)+SUM(AM2086:AN2086)))+AO2086+AP2086+AQ2086,SUM(Q2086:AN2086)+AO2086+AP2086+AQ2086)</f>
        <v>#VALUE!</v>
      </c>
    </row>
    <row r="2087" spans="1:44" x14ac:dyDescent="0.25">
      <c r="A2087" s="131"/>
      <c r="B2087" s="39"/>
      <c r="C2087" s="39"/>
      <c r="D2087" s="93"/>
      <c r="E2087" s="68"/>
      <c r="F2087" s="40"/>
      <c r="G2087" s="94"/>
      <c r="H2087" s="38"/>
      <c r="I2087" s="95"/>
      <c r="J2087" s="40"/>
      <c r="K2087" s="38"/>
      <c r="L2087" s="95"/>
      <c r="M2087" s="40"/>
      <c r="N2087" s="38"/>
      <c r="O2087" s="95"/>
      <c r="P2087" s="68"/>
      <c r="Q2087" s="226"/>
      <c r="R2087" s="227"/>
      <c r="S2087" s="227"/>
      <c r="T2087" s="227"/>
      <c r="U2087" s="227"/>
      <c r="V2087" s="227"/>
      <c r="W2087" s="227"/>
      <c r="X2087" s="227"/>
      <c r="Y2087" s="227"/>
      <c r="Z2087" s="227"/>
      <c r="AA2087" s="227"/>
      <c r="AB2087" s="228"/>
      <c r="AC2087" s="149">
        <f>IF($D2087="",0,IF($E2087="",0,IF(VLOOKUP($E2087,paramètres!$E$33:$F$44,2,FALSE)&lt;=VLOOKUP($AC$18,paramètres!$E$33:$F$44,2,FALSE),Q2087*$D2087,0)))</f>
        <v>0</v>
      </c>
      <c r="AD2087" s="13">
        <f>IF($D2087="",0,IF($E2087="",0,IF(VLOOKUP($E2087,paramètres!$E$33:$F$44,2,FALSE)&lt;=VLOOKUP($AD$18,paramètres!$E$33:$F$44,2,FALSE),R2087*$D2087,0)))</f>
        <v>0</v>
      </c>
      <c r="AE2087" s="13">
        <f>IF($D2087="",0,IF($E2087="",0,IF(VLOOKUP($E2087,paramètres!$E$33:$F$44,2,FALSE)&lt;=VLOOKUP($AE$18,paramètres!$E$33:$F$44,2,FALSE),S2087*$D2087,0)))</f>
        <v>0</v>
      </c>
      <c r="AF2087" s="13">
        <f>IF($D2087="",0,IF($E2087="",0,IF(VLOOKUP($E2087,paramètres!$E$33:$F$44,2,FALSE)&lt;=VLOOKUP($AF$18,paramètres!$E$33:$F$44,2,FALSE),T2087*$D2087,0)))</f>
        <v>0</v>
      </c>
      <c r="AG2087" s="13">
        <f>IF($D2087="",0,IF($E2087="",0,IF(VLOOKUP($E2087,paramètres!$E$33:$F$44,2,FALSE)&lt;=VLOOKUP($AG$18,paramètres!$E$33:$F$44,2,FALSE),U2087*$D2087,0)))</f>
        <v>0</v>
      </c>
      <c r="AH2087" s="13">
        <f>IF($D2087="",0,IF($E2087="",0,IF(VLOOKUP($E2087,paramètres!$E$33:$F$44,2,FALSE)&lt;=VLOOKUP($AH$18,paramètres!$E$33:$F$44,2,FALSE),V2087*$D2087,0)))</f>
        <v>0</v>
      </c>
      <c r="AI2087" s="13">
        <f>IF($D2087="",0,IF($E2087="",0,IF(VLOOKUP($E2087,paramètres!$E$33:$F$44,2,FALSE)&lt;=VLOOKUP($AI$18,paramètres!$E$33:$F$44,2,FALSE),W2087*$D2087,0)))</f>
        <v>0</v>
      </c>
      <c r="AJ2087" s="13">
        <f>IF($D2087="",0,IF($E2087="",0,IF(VLOOKUP($E2087,paramètres!$E$33:$F$44,2,FALSE)&lt;=VLOOKUP($AJ$18,paramètres!$E$33:$F$44,2,FALSE),X2087*$D2087,0)))</f>
        <v>0</v>
      </c>
      <c r="AK2087" s="13">
        <f>IF($D2087="",0,IF($E2087="",0,IF(VLOOKUP($E2087,paramètres!$E$33:$F$44,2,FALSE)&lt;=VLOOKUP($AK$18,paramètres!$E$33:$F$44,2,FALSE),Y2087*$D2087,0)))</f>
        <v>0</v>
      </c>
      <c r="AL2087" s="13">
        <f>IF($D2087="",0,IF($E2087="",0,IF(VLOOKUP($E2087,paramètres!$E$33:$F$44,2,FALSE)&lt;=VLOOKUP($AL$18,paramètres!$E$33:$F$44,2,FALSE),Z2087*$D2087,0)))</f>
        <v>0</v>
      </c>
      <c r="AM2087" s="13">
        <f>IF($D2087="",0,IF($E2087="",0,IF(VLOOKUP($E2087,paramètres!$E$33:$F$44,2,FALSE)&lt;=VLOOKUP($AM$18,paramètres!$E$33:$F$44,2,FALSE),AA2087*$D2087,0)))</f>
        <v>0</v>
      </c>
      <c r="AN2087" s="154">
        <f>IF($D2087="",0,IF($E2087="",0,IF(VLOOKUP($E2087,paramètres!$E$33:$F$44,2,FALSE)&lt;=VLOOKUP($AN$18,paramètres!$E$33:$F$44,2,FALSE),AB2087*$D2087,0)))</f>
        <v>0</v>
      </c>
      <c r="AO2087" s="149" t="str">
        <f>IF(paramètres!$B$28=1,((SUM(Q2087:Z2087)/1.02)+SUM(AA2087:AB2087))*0.0303/9*COUNT(Q2087:Y2087),IF(paramètres!$B$28=2,(SUM(Q2087:AB2087))*0.0303/9*COUNT(Q2087:Y2087),"Missing Delta option"))</f>
        <v>Missing Delta option</v>
      </c>
      <c r="AP2087" s="13" t="str">
        <f>IF(paramètres!$B$28=1,(((SUM(Q2087:Z2087)/1.02)+SUM(AA2087:AB2087))+((SUM(AC2087:AL2087)/1.02)+SUM(AM2087:AO2087)))*cotpatr,IF(paramètres!$B$28=2,(SUM(Q2087:AO2087)*cotpatr),"Missing Delta Option"))</f>
        <v>Missing Delta Option</v>
      </c>
      <c r="AQ2087" s="13" t="str" cm="1">
        <f t="array" ref="AQ2087">IF(paramètres!$B$28=1,(((SUM(Q2087:Z2087)/1.02)+SUM(AA2087:AB2087))+((SUM(AC2087:AN2087)/1.02)+SUM(AM2087:AN2087)))/12*pécule,IF(paramètres!$B$28=2,SUM(Q2087:AN2087)/12*pécule,"Missing Delta Option"))</f>
        <v>Missing Delta Option</v>
      </c>
      <c r="AR2087" s="132" t="e">
        <f>IF(paramètres!$B$28=1,(((SUM(Q2087:Z2087)/1.02)+SUM(AA2087:AB2087))+((SUM(AC2087:AN2087)/1.02)+SUM(AM2087:AN2087)))+AO2087+AP2087+AQ2087,SUM(Q2087:AN2087)+AO2087+AP2087+AQ2087)</f>
        <v>#VALUE!</v>
      </c>
    </row>
    <row r="2088" spans="1:44" x14ac:dyDescent="0.25">
      <c r="A2088" s="131"/>
      <c r="B2088" s="39"/>
      <c r="C2088" s="39"/>
      <c r="D2088" s="93"/>
      <c r="E2088" s="68"/>
      <c r="F2088" s="40"/>
      <c r="G2088" s="94"/>
      <c r="H2088" s="38"/>
      <c r="I2088" s="95"/>
      <c r="J2088" s="40"/>
      <c r="K2088" s="38"/>
      <c r="L2088" s="95"/>
      <c r="M2088" s="40"/>
      <c r="N2088" s="38"/>
      <c r="O2088" s="95"/>
      <c r="P2088" s="68"/>
      <c r="Q2088" s="226"/>
      <c r="R2088" s="227"/>
      <c r="S2088" s="227"/>
      <c r="T2088" s="227"/>
      <c r="U2088" s="227"/>
      <c r="V2088" s="227"/>
      <c r="W2088" s="227"/>
      <c r="X2088" s="227"/>
      <c r="Y2088" s="227"/>
      <c r="Z2088" s="227"/>
      <c r="AA2088" s="227"/>
      <c r="AB2088" s="228"/>
      <c r="AC2088" s="149">
        <f>IF($D2088="",0,IF($E2088="",0,IF(VLOOKUP($E2088,paramètres!$E$33:$F$44,2,FALSE)&lt;=VLOOKUP($AC$18,paramètres!$E$33:$F$44,2,FALSE),Q2088*$D2088,0)))</f>
        <v>0</v>
      </c>
      <c r="AD2088" s="13">
        <f>IF($D2088="",0,IF($E2088="",0,IF(VLOOKUP($E2088,paramètres!$E$33:$F$44,2,FALSE)&lt;=VLOOKUP($AD$18,paramètres!$E$33:$F$44,2,FALSE),R2088*$D2088,0)))</f>
        <v>0</v>
      </c>
      <c r="AE2088" s="13">
        <f>IF($D2088="",0,IF($E2088="",0,IF(VLOOKUP($E2088,paramètres!$E$33:$F$44,2,FALSE)&lt;=VLOOKUP($AE$18,paramètres!$E$33:$F$44,2,FALSE),S2088*$D2088,0)))</f>
        <v>0</v>
      </c>
      <c r="AF2088" s="13">
        <f>IF($D2088="",0,IF($E2088="",0,IF(VLOOKUP($E2088,paramètres!$E$33:$F$44,2,FALSE)&lt;=VLOOKUP($AF$18,paramètres!$E$33:$F$44,2,FALSE),T2088*$D2088,0)))</f>
        <v>0</v>
      </c>
      <c r="AG2088" s="13">
        <f>IF($D2088="",0,IF($E2088="",0,IF(VLOOKUP($E2088,paramètres!$E$33:$F$44,2,FALSE)&lt;=VLOOKUP($AG$18,paramètres!$E$33:$F$44,2,FALSE),U2088*$D2088,0)))</f>
        <v>0</v>
      </c>
      <c r="AH2088" s="13">
        <f>IF($D2088="",0,IF($E2088="",0,IF(VLOOKUP($E2088,paramètres!$E$33:$F$44,2,FALSE)&lt;=VLOOKUP($AH$18,paramètres!$E$33:$F$44,2,FALSE),V2088*$D2088,0)))</f>
        <v>0</v>
      </c>
      <c r="AI2088" s="13">
        <f>IF($D2088="",0,IF($E2088="",0,IF(VLOOKUP($E2088,paramètres!$E$33:$F$44,2,FALSE)&lt;=VLOOKUP($AI$18,paramètres!$E$33:$F$44,2,FALSE),W2088*$D2088,0)))</f>
        <v>0</v>
      </c>
      <c r="AJ2088" s="13">
        <f>IF($D2088="",0,IF($E2088="",0,IF(VLOOKUP($E2088,paramètres!$E$33:$F$44,2,FALSE)&lt;=VLOOKUP($AJ$18,paramètres!$E$33:$F$44,2,FALSE),X2088*$D2088,0)))</f>
        <v>0</v>
      </c>
      <c r="AK2088" s="13">
        <f>IF($D2088="",0,IF($E2088="",0,IF(VLOOKUP($E2088,paramètres!$E$33:$F$44,2,FALSE)&lt;=VLOOKUP($AK$18,paramètres!$E$33:$F$44,2,FALSE),Y2088*$D2088,0)))</f>
        <v>0</v>
      </c>
      <c r="AL2088" s="13">
        <f>IF($D2088="",0,IF($E2088="",0,IF(VLOOKUP($E2088,paramètres!$E$33:$F$44,2,FALSE)&lt;=VLOOKUP($AL$18,paramètres!$E$33:$F$44,2,FALSE),Z2088*$D2088,0)))</f>
        <v>0</v>
      </c>
      <c r="AM2088" s="13">
        <f>IF($D2088="",0,IF($E2088="",0,IF(VLOOKUP($E2088,paramètres!$E$33:$F$44,2,FALSE)&lt;=VLOOKUP($AM$18,paramètres!$E$33:$F$44,2,FALSE),AA2088*$D2088,0)))</f>
        <v>0</v>
      </c>
      <c r="AN2088" s="154">
        <f>IF($D2088="",0,IF($E2088="",0,IF(VLOOKUP($E2088,paramètres!$E$33:$F$44,2,FALSE)&lt;=VLOOKUP($AN$18,paramètres!$E$33:$F$44,2,FALSE),AB2088*$D2088,0)))</f>
        <v>0</v>
      </c>
      <c r="AO2088" s="149" t="str">
        <f>IF(paramètres!$B$28=1,((SUM(Q2088:Z2088)/1.02)+SUM(AA2088:AB2088))*0.0303/9*COUNT(Q2088:Y2088),IF(paramètres!$B$28=2,(SUM(Q2088:AB2088))*0.0303/9*COUNT(Q2088:Y2088),"Missing Delta option"))</f>
        <v>Missing Delta option</v>
      </c>
      <c r="AP2088" s="13" t="str">
        <f>IF(paramètres!$B$28=1,(((SUM(Q2088:Z2088)/1.02)+SUM(AA2088:AB2088))+((SUM(AC2088:AL2088)/1.02)+SUM(AM2088:AO2088)))*cotpatr,IF(paramètres!$B$28=2,(SUM(Q2088:AO2088)*cotpatr),"Missing Delta Option"))</f>
        <v>Missing Delta Option</v>
      </c>
      <c r="AQ2088" s="13" t="str" cm="1">
        <f t="array" ref="AQ2088">IF(paramètres!$B$28=1,(((SUM(Q2088:Z2088)/1.02)+SUM(AA2088:AB2088))+((SUM(AC2088:AN2088)/1.02)+SUM(AM2088:AN2088)))/12*pécule,IF(paramètres!$B$28=2,SUM(Q2088:AN2088)/12*pécule,"Missing Delta Option"))</f>
        <v>Missing Delta Option</v>
      </c>
      <c r="AR2088" s="132" t="e">
        <f>IF(paramètres!$B$28=1,(((SUM(Q2088:Z2088)/1.02)+SUM(AA2088:AB2088))+((SUM(AC2088:AN2088)/1.02)+SUM(AM2088:AN2088)))+AO2088+AP2088+AQ2088,SUM(Q2088:AN2088)+AO2088+AP2088+AQ2088)</f>
        <v>#VALUE!</v>
      </c>
    </row>
    <row r="2089" spans="1:44" x14ac:dyDescent="0.25">
      <c r="A2089" s="131"/>
      <c r="B2089" s="39"/>
      <c r="C2089" s="39"/>
      <c r="D2089" s="93"/>
      <c r="E2089" s="68"/>
      <c r="F2089" s="40"/>
      <c r="G2089" s="94"/>
      <c r="H2089" s="38"/>
      <c r="I2089" s="95"/>
      <c r="J2089" s="40"/>
      <c r="K2089" s="38"/>
      <c r="L2089" s="95"/>
      <c r="M2089" s="40"/>
      <c r="N2089" s="38"/>
      <c r="O2089" s="95"/>
      <c r="P2089" s="68"/>
      <c r="Q2089" s="226"/>
      <c r="R2089" s="227"/>
      <c r="S2089" s="227"/>
      <c r="T2089" s="227"/>
      <c r="U2089" s="227"/>
      <c r="V2089" s="227"/>
      <c r="W2089" s="227"/>
      <c r="X2089" s="227"/>
      <c r="Y2089" s="227"/>
      <c r="Z2089" s="227"/>
      <c r="AA2089" s="227"/>
      <c r="AB2089" s="228"/>
      <c r="AC2089" s="149">
        <f>IF($D2089="",0,IF($E2089="",0,IF(VLOOKUP($E2089,paramètres!$E$33:$F$44,2,FALSE)&lt;=VLOOKUP($AC$18,paramètres!$E$33:$F$44,2,FALSE),Q2089*$D2089,0)))</f>
        <v>0</v>
      </c>
      <c r="AD2089" s="13">
        <f>IF($D2089="",0,IF($E2089="",0,IF(VLOOKUP($E2089,paramètres!$E$33:$F$44,2,FALSE)&lt;=VLOOKUP($AD$18,paramètres!$E$33:$F$44,2,FALSE),R2089*$D2089,0)))</f>
        <v>0</v>
      </c>
      <c r="AE2089" s="13">
        <f>IF($D2089="",0,IF($E2089="",0,IF(VLOOKUP($E2089,paramètres!$E$33:$F$44,2,FALSE)&lt;=VLOOKUP($AE$18,paramètres!$E$33:$F$44,2,FALSE),S2089*$D2089,0)))</f>
        <v>0</v>
      </c>
      <c r="AF2089" s="13">
        <f>IF($D2089="",0,IF($E2089="",0,IF(VLOOKUP($E2089,paramètres!$E$33:$F$44,2,FALSE)&lt;=VLOOKUP($AF$18,paramètres!$E$33:$F$44,2,FALSE),T2089*$D2089,0)))</f>
        <v>0</v>
      </c>
      <c r="AG2089" s="13">
        <f>IF($D2089="",0,IF($E2089="",0,IF(VLOOKUP($E2089,paramètres!$E$33:$F$44,2,FALSE)&lt;=VLOOKUP($AG$18,paramètres!$E$33:$F$44,2,FALSE),U2089*$D2089,0)))</f>
        <v>0</v>
      </c>
      <c r="AH2089" s="13">
        <f>IF($D2089="",0,IF($E2089="",0,IF(VLOOKUP($E2089,paramètres!$E$33:$F$44,2,FALSE)&lt;=VLOOKUP($AH$18,paramètres!$E$33:$F$44,2,FALSE),V2089*$D2089,0)))</f>
        <v>0</v>
      </c>
      <c r="AI2089" s="13">
        <f>IF($D2089="",0,IF($E2089="",0,IF(VLOOKUP($E2089,paramètres!$E$33:$F$44,2,FALSE)&lt;=VLOOKUP($AI$18,paramètres!$E$33:$F$44,2,FALSE),W2089*$D2089,0)))</f>
        <v>0</v>
      </c>
      <c r="AJ2089" s="13">
        <f>IF($D2089="",0,IF($E2089="",0,IF(VLOOKUP($E2089,paramètres!$E$33:$F$44,2,FALSE)&lt;=VLOOKUP($AJ$18,paramètres!$E$33:$F$44,2,FALSE),X2089*$D2089,0)))</f>
        <v>0</v>
      </c>
      <c r="AK2089" s="13">
        <f>IF($D2089="",0,IF($E2089="",0,IF(VLOOKUP($E2089,paramètres!$E$33:$F$44,2,FALSE)&lt;=VLOOKUP($AK$18,paramètres!$E$33:$F$44,2,FALSE),Y2089*$D2089,0)))</f>
        <v>0</v>
      </c>
      <c r="AL2089" s="13">
        <f>IF($D2089="",0,IF($E2089="",0,IF(VLOOKUP($E2089,paramètres!$E$33:$F$44,2,FALSE)&lt;=VLOOKUP($AL$18,paramètres!$E$33:$F$44,2,FALSE),Z2089*$D2089,0)))</f>
        <v>0</v>
      </c>
      <c r="AM2089" s="13">
        <f>IF($D2089="",0,IF($E2089="",0,IF(VLOOKUP($E2089,paramètres!$E$33:$F$44,2,FALSE)&lt;=VLOOKUP($AM$18,paramètres!$E$33:$F$44,2,FALSE),AA2089*$D2089,0)))</f>
        <v>0</v>
      </c>
      <c r="AN2089" s="154">
        <f>IF($D2089="",0,IF($E2089="",0,IF(VLOOKUP($E2089,paramètres!$E$33:$F$44,2,FALSE)&lt;=VLOOKUP($AN$18,paramètres!$E$33:$F$44,2,FALSE),AB2089*$D2089,0)))</f>
        <v>0</v>
      </c>
      <c r="AO2089" s="149" t="str">
        <f>IF(paramètres!$B$28=1,((SUM(Q2089:Z2089)/1.02)+SUM(AA2089:AB2089))*0.0303/9*COUNT(Q2089:Y2089),IF(paramètres!$B$28=2,(SUM(Q2089:AB2089))*0.0303/9*COUNT(Q2089:Y2089),"Missing Delta option"))</f>
        <v>Missing Delta option</v>
      </c>
      <c r="AP2089" s="13" t="str">
        <f>IF(paramètres!$B$28=1,(((SUM(Q2089:Z2089)/1.02)+SUM(AA2089:AB2089))+((SUM(AC2089:AL2089)/1.02)+SUM(AM2089:AO2089)))*cotpatr,IF(paramètres!$B$28=2,(SUM(Q2089:AO2089)*cotpatr),"Missing Delta Option"))</f>
        <v>Missing Delta Option</v>
      </c>
      <c r="AQ2089" s="13" t="str" cm="1">
        <f t="array" ref="AQ2089">IF(paramètres!$B$28=1,(((SUM(Q2089:Z2089)/1.02)+SUM(AA2089:AB2089))+((SUM(AC2089:AN2089)/1.02)+SUM(AM2089:AN2089)))/12*pécule,IF(paramètres!$B$28=2,SUM(Q2089:AN2089)/12*pécule,"Missing Delta Option"))</f>
        <v>Missing Delta Option</v>
      </c>
      <c r="AR2089" s="132" t="e">
        <f>IF(paramètres!$B$28=1,(((SUM(Q2089:Z2089)/1.02)+SUM(AA2089:AB2089))+((SUM(AC2089:AN2089)/1.02)+SUM(AM2089:AN2089)))+AO2089+AP2089+AQ2089,SUM(Q2089:AN2089)+AO2089+AP2089+AQ2089)</f>
        <v>#VALUE!</v>
      </c>
    </row>
    <row r="2090" spans="1:44" x14ac:dyDescent="0.25">
      <c r="A2090" s="131"/>
      <c r="B2090" s="39"/>
      <c r="C2090" s="39"/>
      <c r="D2090" s="93"/>
      <c r="E2090" s="68"/>
      <c r="F2090" s="40"/>
      <c r="G2090" s="94"/>
      <c r="H2090" s="38"/>
      <c r="I2090" s="95"/>
      <c r="J2090" s="40"/>
      <c r="K2090" s="38"/>
      <c r="L2090" s="95"/>
      <c r="M2090" s="40"/>
      <c r="N2090" s="38"/>
      <c r="O2090" s="95"/>
      <c r="P2090" s="68"/>
      <c r="Q2090" s="226"/>
      <c r="R2090" s="227"/>
      <c r="S2090" s="227"/>
      <c r="T2090" s="227"/>
      <c r="U2090" s="227"/>
      <c r="V2090" s="227"/>
      <c r="W2090" s="227"/>
      <c r="X2090" s="227"/>
      <c r="Y2090" s="227"/>
      <c r="Z2090" s="227"/>
      <c r="AA2090" s="227"/>
      <c r="AB2090" s="228"/>
      <c r="AC2090" s="149">
        <f>IF($D2090="",0,IF($E2090="",0,IF(VLOOKUP($E2090,paramètres!$E$33:$F$44,2,FALSE)&lt;=VLOOKUP($AC$18,paramètres!$E$33:$F$44,2,FALSE),Q2090*$D2090,0)))</f>
        <v>0</v>
      </c>
      <c r="AD2090" s="13">
        <f>IF($D2090="",0,IF($E2090="",0,IF(VLOOKUP($E2090,paramètres!$E$33:$F$44,2,FALSE)&lt;=VLOOKUP($AD$18,paramètres!$E$33:$F$44,2,FALSE),R2090*$D2090,0)))</f>
        <v>0</v>
      </c>
      <c r="AE2090" s="13">
        <f>IF($D2090="",0,IF($E2090="",0,IF(VLOOKUP($E2090,paramètres!$E$33:$F$44,2,FALSE)&lt;=VLOOKUP($AE$18,paramètres!$E$33:$F$44,2,FALSE),S2090*$D2090,0)))</f>
        <v>0</v>
      </c>
      <c r="AF2090" s="13">
        <f>IF($D2090="",0,IF($E2090="",0,IF(VLOOKUP($E2090,paramètres!$E$33:$F$44,2,FALSE)&lt;=VLOOKUP($AF$18,paramètres!$E$33:$F$44,2,FALSE),T2090*$D2090,0)))</f>
        <v>0</v>
      </c>
      <c r="AG2090" s="13">
        <f>IF($D2090="",0,IF($E2090="",0,IF(VLOOKUP($E2090,paramètres!$E$33:$F$44,2,FALSE)&lt;=VLOOKUP($AG$18,paramètres!$E$33:$F$44,2,FALSE),U2090*$D2090,0)))</f>
        <v>0</v>
      </c>
      <c r="AH2090" s="13">
        <f>IF($D2090="",0,IF($E2090="",0,IF(VLOOKUP($E2090,paramètres!$E$33:$F$44,2,FALSE)&lt;=VLOOKUP($AH$18,paramètres!$E$33:$F$44,2,FALSE),V2090*$D2090,0)))</f>
        <v>0</v>
      </c>
      <c r="AI2090" s="13">
        <f>IF($D2090="",0,IF($E2090="",0,IF(VLOOKUP($E2090,paramètres!$E$33:$F$44,2,FALSE)&lt;=VLOOKUP($AI$18,paramètres!$E$33:$F$44,2,FALSE),W2090*$D2090,0)))</f>
        <v>0</v>
      </c>
      <c r="AJ2090" s="13">
        <f>IF($D2090="",0,IF($E2090="",0,IF(VLOOKUP($E2090,paramètres!$E$33:$F$44,2,FALSE)&lt;=VLOOKUP($AJ$18,paramètres!$E$33:$F$44,2,FALSE),X2090*$D2090,0)))</f>
        <v>0</v>
      </c>
      <c r="AK2090" s="13">
        <f>IF($D2090="",0,IF($E2090="",0,IF(VLOOKUP($E2090,paramètres!$E$33:$F$44,2,FALSE)&lt;=VLOOKUP($AK$18,paramètres!$E$33:$F$44,2,FALSE),Y2090*$D2090,0)))</f>
        <v>0</v>
      </c>
      <c r="AL2090" s="13">
        <f>IF($D2090="",0,IF($E2090="",0,IF(VLOOKUP($E2090,paramètres!$E$33:$F$44,2,FALSE)&lt;=VLOOKUP($AL$18,paramètres!$E$33:$F$44,2,FALSE),Z2090*$D2090,0)))</f>
        <v>0</v>
      </c>
      <c r="AM2090" s="13">
        <f>IF($D2090="",0,IF($E2090="",0,IF(VLOOKUP($E2090,paramètres!$E$33:$F$44,2,FALSE)&lt;=VLOOKUP($AM$18,paramètres!$E$33:$F$44,2,FALSE),AA2090*$D2090,0)))</f>
        <v>0</v>
      </c>
      <c r="AN2090" s="154">
        <f>IF($D2090="",0,IF($E2090="",0,IF(VLOOKUP($E2090,paramètres!$E$33:$F$44,2,FALSE)&lt;=VLOOKUP($AN$18,paramètres!$E$33:$F$44,2,FALSE),AB2090*$D2090,0)))</f>
        <v>0</v>
      </c>
      <c r="AO2090" s="149" t="str">
        <f>IF(paramètres!$B$28=1,((SUM(Q2090:Z2090)/1.02)+SUM(AA2090:AB2090))*0.0303/9*COUNT(Q2090:Y2090),IF(paramètres!$B$28=2,(SUM(Q2090:AB2090))*0.0303/9*COUNT(Q2090:Y2090),"Missing Delta option"))</f>
        <v>Missing Delta option</v>
      </c>
      <c r="AP2090" s="13" t="str">
        <f>IF(paramètres!$B$28=1,(((SUM(Q2090:Z2090)/1.02)+SUM(AA2090:AB2090))+((SUM(AC2090:AL2090)/1.02)+SUM(AM2090:AO2090)))*cotpatr,IF(paramètres!$B$28=2,(SUM(Q2090:AO2090)*cotpatr),"Missing Delta Option"))</f>
        <v>Missing Delta Option</v>
      </c>
      <c r="AQ2090" s="13" t="str" cm="1">
        <f t="array" ref="AQ2090">IF(paramètres!$B$28=1,(((SUM(Q2090:Z2090)/1.02)+SUM(AA2090:AB2090))+((SUM(AC2090:AN2090)/1.02)+SUM(AM2090:AN2090)))/12*pécule,IF(paramètres!$B$28=2,SUM(Q2090:AN2090)/12*pécule,"Missing Delta Option"))</f>
        <v>Missing Delta Option</v>
      </c>
      <c r="AR2090" s="132" t="e">
        <f>IF(paramètres!$B$28=1,(((SUM(Q2090:Z2090)/1.02)+SUM(AA2090:AB2090))+((SUM(AC2090:AN2090)/1.02)+SUM(AM2090:AN2090)))+AO2090+AP2090+AQ2090,SUM(Q2090:AN2090)+AO2090+AP2090+AQ2090)</f>
        <v>#VALUE!</v>
      </c>
    </row>
    <row r="2091" spans="1:44" x14ac:dyDescent="0.25">
      <c r="A2091" s="131"/>
      <c r="B2091" s="39"/>
      <c r="C2091" s="39"/>
      <c r="D2091" s="93"/>
      <c r="E2091" s="68"/>
      <c r="F2091" s="40"/>
      <c r="G2091" s="94"/>
      <c r="H2091" s="38"/>
      <c r="I2091" s="95"/>
      <c r="J2091" s="40"/>
      <c r="K2091" s="38"/>
      <c r="L2091" s="95"/>
      <c r="M2091" s="40"/>
      <c r="N2091" s="38"/>
      <c r="O2091" s="95"/>
      <c r="P2091" s="68"/>
      <c r="Q2091" s="226"/>
      <c r="R2091" s="227"/>
      <c r="S2091" s="227"/>
      <c r="T2091" s="227"/>
      <c r="U2091" s="227"/>
      <c r="V2091" s="227"/>
      <c r="W2091" s="227"/>
      <c r="X2091" s="227"/>
      <c r="Y2091" s="227"/>
      <c r="Z2091" s="227"/>
      <c r="AA2091" s="227"/>
      <c r="AB2091" s="228"/>
      <c r="AC2091" s="149">
        <f>IF($D2091="",0,IF($E2091="",0,IF(VLOOKUP($E2091,paramètres!$E$33:$F$44,2,FALSE)&lt;=VLOOKUP($AC$18,paramètres!$E$33:$F$44,2,FALSE),Q2091*$D2091,0)))</f>
        <v>0</v>
      </c>
      <c r="AD2091" s="13">
        <f>IF($D2091="",0,IF($E2091="",0,IF(VLOOKUP($E2091,paramètres!$E$33:$F$44,2,FALSE)&lt;=VLOOKUP($AD$18,paramètres!$E$33:$F$44,2,FALSE),R2091*$D2091,0)))</f>
        <v>0</v>
      </c>
      <c r="AE2091" s="13">
        <f>IF($D2091="",0,IF($E2091="",0,IF(VLOOKUP($E2091,paramètres!$E$33:$F$44,2,FALSE)&lt;=VLOOKUP($AE$18,paramètres!$E$33:$F$44,2,FALSE),S2091*$D2091,0)))</f>
        <v>0</v>
      </c>
      <c r="AF2091" s="13">
        <f>IF($D2091="",0,IF($E2091="",0,IF(VLOOKUP($E2091,paramètres!$E$33:$F$44,2,FALSE)&lt;=VLOOKUP($AF$18,paramètres!$E$33:$F$44,2,FALSE),T2091*$D2091,0)))</f>
        <v>0</v>
      </c>
      <c r="AG2091" s="13">
        <f>IF($D2091="",0,IF($E2091="",0,IF(VLOOKUP($E2091,paramètres!$E$33:$F$44,2,FALSE)&lt;=VLOOKUP($AG$18,paramètres!$E$33:$F$44,2,FALSE),U2091*$D2091,0)))</f>
        <v>0</v>
      </c>
      <c r="AH2091" s="13">
        <f>IF($D2091="",0,IF($E2091="",0,IF(VLOOKUP($E2091,paramètres!$E$33:$F$44,2,FALSE)&lt;=VLOOKUP($AH$18,paramètres!$E$33:$F$44,2,FALSE),V2091*$D2091,0)))</f>
        <v>0</v>
      </c>
      <c r="AI2091" s="13">
        <f>IF($D2091="",0,IF($E2091="",0,IF(VLOOKUP($E2091,paramètres!$E$33:$F$44,2,FALSE)&lt;=VLOOKUP($AI$18,paramètres!$E$33:$F$44,2,FALSE),W2091*$D2091,0)))</f>
        <v>0</v>
      </c>
      <c r="AJ2091" s="13">
        <f>IF($D2091="",0,IF($E2091="",0,IF(VLOOKUP($E2091,paramètres!$E$33:$F$44,2,FALSE)&lt;=VLOOKUP($AJ$18,paramètres!$E$33:$F$44,2,FALSE),X2091*$D2091,0)))</f>
        <v>0</v>
      </c>
      <c r="AK2091" s="13">
        <f>IF($D2091="",0,IF($E2091="",0,IF(VLOOKUP($E2091,paramètres!$E$33:$F$44,2,FALSE)&lt;=VLOOKUP($AK$18,paramètres!$E$33:$F$44,2,FALSE),Y2091*$D2091,0)))</f>
        <v>0</v>
      </c>
      <c r="AL2091" s="13">
        <f>IF($D2091="",0,IF($E2091="",0,IF(VLOOKUP($E2091,paramètres!$E$33:$F$44,2,FALSE)&lt;=VLOOKUP($AL$18,paramètres!$E$33:$F$44,2,FALSE),Z2091*$D2091,0)))</f>
        <v>0</v>
      </c>
      <c r="AM2091" s="13">
        <f>IF($D2091="",0,IF($E2091="",0,IF(VLOOKUP($E2091,paramètres!$E$33:$F$44,2,FALSE)&lt;=VLOOKUP($AM$18,paramètres!$E$33:$F$44,2,FALSE),AA2091*$D2091,0)))</f>
        <v>0</v>
      </c>
      <c r="AN2091" s="154">
        <f>IF($D2091="",0,IF($E2091="",0,IF(VLOOKUP($E2091,paramètres!$E$33:$F$44,2,FALSE)&lt;=VLOOKUP($AN$18,paramètres!$E$33:$F$44,2,FALSE),AB2091*$D2091,0)))</f>
        <v>0</v>
      </c>
      <c r="AO2091" s="149" t="str">
        <f>IF(paramètres!$B$28=1,((SUM(Q2091:Z2091)/1.02)+SUM(AA2091:AB2091))*0.0303/9*COUNT(Q2091:Y2091),IF(paramètres!$B$28=2,(SUM(Q2091:AB2091))*0.0303/9*COUNT(Q2091:Y2091),"Missing Delta option"))</f>
        <v>Missing Delta option</v>
      </c>
      <c r="AP2091" s="13" t="str">
        <f>IF(paramètres!$B$28=1,(((SUM(Q2091:Z2091)/1.02)+SUM(AA2091:AB2091))+((SUM(AC2091:AL2091)/1.02)+SUM(AM2091:AO2091)))*cotpatr,IF(paramètres!$B$28=2,(SUM(Q2091:AO2091)*cotpatr),"Missing Delta Option"))</f>
        <v>Missing Delta Option</v>
      </c>
      <c r="AQ2091" s="13" t="str" cm="1">
        <f t="array" ref="AQ2091">IF(paramètres!$B$28=1,(((SUM(Q2091:Z2091)/1.02)+SUM(AA2091:AB2091))+((SUM(AC2091:AN2091)/1.02)+SUM(AM2091:AN2091)))/12*pécule,IF(paramètres!$B$28=2,SUM(Q2091:AN2091)/12*pécule,"Missing Delta Option"))</f>
        <v>Missing Delta Option</v>
      </c>
      <c r="AR2091" s="132" t="e">
        <f>IF(paramètres!$B$28=1,(((SUM(Q2091:Z2091)/1.02)+SUM(AA2091:AB2091))+((SUM(AC2091:AN2091)/1.02)+SUM(AM2091:AN2091)))+AO2091+AP2091+AQ2091,SUM(Q2091:AN2091)+AO2091+AP2091+AQ2091)</f>
        <v>#VALUE!</v>
      </c>
    </row>
    <row r="2092" spans="1:44" x14ac:dyDescent="0.25">
      <c r="A2092" s="131"/>
      <c r="B2092" s="39"/>
      <c r="C2092" s="39"/>
      <c r="D2092" s="93"/>
      <c r="E2092" s="68"/>
      <c r="F2092" s="40"/>
      <c r="G2092" s="94"/>
      <c r="H2092" s="38"/>
      <c r="I2092" s="95"/>
      <c r="J2092" s="40"/>
      <c r="K2092" s="38"/>
      <c r="L2092" s="95"/>
      <c r="M2092" s="40"/>
      <c r="N2092" s="38"/>
      <c r="O2092" s="95"/>
      <c r="P2092" s="68"/>
      <c r="Q2092" s="226"/>
      <c r="R2092" s="227"/>
      <c r="S2092" s="227"/>
      <c r="T2092" s="227"/>
      <c r="U2092" s="227"/>
      <c r="V2092" s="227"/>
      <c r="W2092" s="227"/>
      <c r="X2092" s="227"/>
      <c r="Y2092" s="227"/>
      <c r="Z2092" s="227"/>
      <c r="AA2092" s="227"/>
      <c r="AB2092" s="228"/>
      <c r="AC2092" s="149">
        <f>IF($D2092="",0,IF($E2092="",0,IF(VLOOKUP($E2092,paramètres!$E$33:$F$44,2,FALSE)&lt;=VLOOKUP($AC$18,paramètres!$E$33:$F$44,2,FALSE),Q2092*$D2092,0)))</f>
        <v>0</v>
      </c>
      <c r="AD2092" s="13">
        <f>IF($D2092="",0,IF($E2092="",0,IF(VLOOKUP($E2092,paramètres!$E$33:$F$44,2,FALSE)&lt;=VLOOKUP($AD$18,paramètres!$E$33:$F$44,2,FALSE),R2092*$D2092,0)))</f>
        <v>0</v>
      </c>
      <c r="AE2092" s="13">
        <f>IF($D2092="",0,IF($E2092="",0,IF(VLOOKUP($E2092,paramètres!$E$33:$F$44,2,FALSE)&lt;=VLOOKUP($AE$18,paramètres!$E$33:$F$44,2,FALSE),S2092*$D2092,0)))</f>
        <v>0</v>
      </c>
      <c r="AF2092" s="13">
        <f>IF($D2092="",0,IF($E2092="",0,IF(VLOOKUP($E2092,paramètres!$E$33:$F$44,2,FALSE)&lt;=VLOOKUP($AF$18,paramètres!$E$33:$F$44,2,FALSE),T2092*$D2092,0)))</f>
        <v>0</v>
      </c>
      <c r="AG2092" s="13">
        <f>IF($D2092="",0,IF($E2092="",0,IF(VLOOKUP($E2092,paramètres!$E$33:$F$44,2,FALSE)&lt;=VLOOKUP($AG$18,paramètres!$E$33:$F$44,2,FALSE),U2092*$D2092,0)))</f>
        <v>0</v>
      </c>
      <c r="AH2092" s="13">
        <f>IF($D2092="",0,IF($E2092="",0,IF(VLOOKUP($E2092,paramètres!$E$33:$F$44,2,FALSE)&lt;=VLOOKUP($AH$18,paramètres!$E$33:$F$44,2,FALSE),V2092*$D2092,0)))</f>
        <v>0</v>
      </c>
      <c r="AI2092" s="13">
        <f>IF($D2092="",0,IF($E2092="",0,IF(VLOOKUP($E2092,paramètres!$E$33:$F$44,2,FALSE)&lt;=VLOOKUP($AI$18,paramètres!$E$33:$F$44,2,FALSE),W2092*$D2092,0)))</f>
        <v>0</v>
      </c>
      <c r="AJ2092" s="13">
        <f>IF($D2092="",0,IF($E2092="",0,IF(VLOOKUP($E2092,paramètres!$E$33:$F$44,2,FALSE)&lt;=VLOOKUP($AJ$18,paramètres!$E$33:$F$44,2,FALSE),X2092*$D2092,0)))</f>
        <v>0</v>
      </c>
      <c r="AK2092" s="13">
        <f>IF($D2092="",0,IF($E2092="",0,IF(VLOOKUP($E2092,paramètres!$E$33:$F$44,2,FALSE)&lt;=VLOOKUP($AK$18,paramètres!$E$33:$F$44,2,FALSE),Y2092*$D2092,0)))</f>
        <v>0</v>
      </c>
      <c r="AL2092" s="13">
        <f>IF($D2092="",0,IF($E2092="",0,IF(VLOOKUP($E2092,paramètres!$E$33:$F$44,2,FALSE)&lt;=VLOOKUP($AL$18,paramètres!$E$33:$F$44,2,FALSE),Z2092*$D2092,0)))</f>
        <v>0</v>
      </c>
      <c r="AM2092" s="13">
        <f>IF($D2092="",0,IF($E2092="",0,IF(VLOOKUP($E2092,paramètres!$E$33:$F$44,2,FALSE)&lt;=VLOOKUP($AM$18,paramètres!$E$33:$F$44,2,FALSE),AA2092*$D2092,0)))</f>
        <v>0</v>
      </c>
      <c r="AN2092" s="154">
        <f>IF($D2092="",0,IF($E2092="",0,IF(VLOOKUP($E2092,paramètres!$E$33:$F$44,2,FALSE)&lt;=VLOOKUP($AN$18,paramètres!$E$33:$F$44,2,FALSE),AB2092*$D2092,0)))</f>
        <v>0</v>
      </c>
      <c r="AO2092" s="149" t="str">
        <f>IF(paramètres!$B$28=1,((SUM(Q2092:Z2092)/1.02)+SUM(AA2092:AB2092))*0.0303/9*COUNT(Q2092:Y2092),IF(paramètres!$B$28=2,(SUM(Q2092:AB2092))*0.0303/9*COUNT(Q2092:Y2092),"Missing Delta option"))</f>
        <v>Missing Delta option</v>
      </c>
      <c r="AP2092" s="13" t="str">
        <f>IF(paramètres!$B$28=1,(((SUM(Q2092:Z2092)/1.02)+SUM(AA2092:AB2092))+((SUM(AC2092:AL2092)/1.02)+SUM(AM2092:AO2092)))*cotpatr,IF(paramètres!$B$28=2,(SUM(Q2092:AO2092)*cotpatr),"Missing Delta Option"))</f>
        <v>Missing Delta Option</v>
      </c>
      <c r="AQ2092" s="13" t="str" cm="1">
        <f t="array" ref="AQ2092">IF(paramètres!$B$28=1,(((SUM(Q2092:Z2092)/1.02)+SUM(AA2092:AB2092))+((SUM(AC2092:AN2092)/1.02)+SUM(AM2092:AN2092)))/12*pécule,IF(paramètres!$B$28=2,SUM(Q2092:AN2092)/12*pécule,"Missing Delta Option"))</f>
        <v>Missing Delta Option</v>
      </c>
      <c r="AR2092" s="132" t="e">
        <f>IF(paramètres!$B$28=1,(((SUM(Q2092:Z2092)/1.02)+SUM(AA2092:AB2092))+((SUM(AC2092:AN2092)/1.02)+SUM(AM2092:AN2092)))+AO2092+AP2092+AQ2092,SUM(Q2092:AN2092)+AO2092+AP2092+AQ2092)</f>
        <v>#VALUE!</v>
      </c>
    </row>
    <row r="2093" spans="1:44" x14ac:dyDescent="0.25">
      <c r="A2093" s="131"/>
      <c r="B2093" s="39"/>
      <c r="C2093" s="39"/>
      <c r="D2093" s="93"/>
      <c r="E2093" s="68"/>
      <c r="F2093" s="40"/>
      <c r="G2093" s="94"/>
      <c r="H2093" s="38"/>
      <c r="I2093" s="95"/>
      <c r="J2093" s="40"/>
      <c r="K2093" s="38"/>
      <c r="L2093" s="95"/>
      <c r="M2093" s="40"/>
      <c r="N2093" s="38"/>
      <c r="O2093" s="95"/>
      <c r="P2093" s="68"/>
      <c r="Q2093" s="226"/>
      <c r="R2093" s="227"/>
      <c r="S2093" s="227"/>
      <c r="T2093" s="227"/>
      <c r="U2093" s="227"/>
      <c r="V2093" s="227"/>
      <c r="W2093" s="227"/>
      <c r="X2093" s="227"/>
      <c r="Y2093" s="227"/>
      <c r="Z2093" s="227"/>
      <c r="AA2093" s="227"/>
      <c r="AB2093" s="228"/>
      <c r="AC2093" s="149">
        <f>IF($D2093="",0,IF($E2093="",0,IF(VLOOKUP($E2093,paramètres!$E$33:$F$44,2,FALSE)&lt;=VLOOKUP($AC$18,paramètres!$E$33:$F$44,2,FALSE),Q2093*$D2093,0)))</f>
        <v>0</v>
      </c>
      <c r="AD2093" s="13">
        <f>IF($D2093="",0,IF($E2093="",0,IF(VLOOKUP($E2093,paramètres!$E$33:$F$44,2,FALSE)&lt;=VLOOKUP($AD$18,paramètres!$E$33:$F$44,2,FALSE),R2093*$D2093,0)))</f>
        <v>0</v>
      </c>
      <c r="AE2093" s="13">
        <f>IF($D2093="",0,IF($E2093="",0,IF(VLOOKUP($E2093,paramètres!$E$33:$F$44,2,FALSE)&lt;=VLOOKUP($AE$18,paramètres!$E$33:$F$44,2,FALSE),S2093*$D2093,0)))</f>
        <v>0</v>
      </c>
      <c r="AF2093" s="13">
        <f>IF($D2093="",0,IF($E2093="",0,IF(VLOOKUP($E2093,paramètres!$E$33:$F$44,2,FALSE)&lt;=VLOOKUP($AF$18,paramètres!$E$33:$F$44,2,FALSE),T2093*$D2093,0)))</f>
        <v>0</v>
      </c>
      <c r="AG2093" s="13">
        <f>IF($D2093="",0,IF($E2093="",0,IF(VLOOKUP($E2093,paramètres!$E$33:$F$44,2,FALSE)&lt;=VLOOKUP($AG$18,paramètres!$E$33:$F$44,2,FALSE),U2093*$D2093,0)))</f>
        <v>0</v>
      </c>
      <c r="AH2093" s="13">
        <f>IF($D2093="",0,IF($E2093="",0,IF(VLOOKUP($E2093,paramètres!$E$33:$F$44,2,FALSE)&lt;=VLOOKUP($AH$18,paramètres!$E$33:$F$44,2,FALSE),V2093*$D2093,0)))</f>
        <v>0</v>
      </c>
      <c r="AI2093" s="13">
        <f>IF($D2093="",0,IF($E2093="",0,IF(VLOOKUP($E2093,paramètres!$E$33:$F$44,2,FALSE)&lt;=VLOOKUP($AI$18,paramètres!$E$33:$F$44,2,FALSE),W2093*$D2093,0)))</f>
        <v>0</v>
      </c>
      <c r="AJ2093" s="13">
        <f>IF($D2093="",0,IF($E2093="",0,IF(VLOOKUP($E2093,paramètres!$E$33:$F$44,2,FALSE)&lt;=VLOOKUP($AJ$18,paramètres!$E$33:$F$44,2,FALSE),X2093*$D2093,0)))</f>
        <v>0</v>
      </c>
      <c r="AK2093" s="13">
        <f>IF($D2093="",0,IF($E2093="",0,IF(VLOOKUP($E2093,paramètres!$E$33:$F$44,2,FALSE)&lt;=VLOOKUP($AK$18,paramètres!$E$33:$F$44,2,FALSE),Y2093*$D2093,0)))</f>
        <v>0</v>
      </c>
      <c r="AL2093" s="13">
        <f>IF($D2093="",0,IF($E2093="",0,IF(VLOOKUP($E2093,paramètres!$E$33:$F$44,2,FALSE)&lt;=VLOOKUP($AL$18,paramètres!$E$33:$F$44,2,FALSE),Z2093*$D2093,0)))</f>
        <v>0</v>
      </c>
      <c r="AM2093" s="13">
        <f>IF($D2093="",0,IF($E2093="",0,IF(VLOOKUP($E2093,paramètres!$E$33:$F$44,2,FALSE)&lt;=VLOOKUP($AM$18,paramètres!$E$33:$F$44,2,FALSE),AA2093*$D2093,0)))</f>
        <v>0</v>
      </c>
      <c r="AN2093" s="154">
        <f>IF($D2093="",0,IF($E2093="",0,IF(VLOOKUP($E2093,paramètres!$E$33:$F$44,2,FALSE)&lt;=VLOOKUP($AN$18,paramètres!$E$33:$F$44,2,FALSE),AB2093*$D2093,0)))</f>
        <v>0</v>
      </c>
      <c r="AO2093" s="149" t="str">
        <f>IF(paramètres!$B$28=1,((SUM(Q2093:Z2093)/1.02)+SUM(AA2093:AB2093))*0.0303/9*COUNT(Q2093:Y2093),IF(paramètres!$B$28=2,(SUM(Q2093:AB2093))*0.0303/9*COUNT(Q2093:Y2093),"Missing Delta option"))</f>
        <v>Missing Delta option</v>
      </c>
      <c r="AP2093" s="13" t="str">
        <f>IF(paramètres!$B$28=1,(((SUM(Q2093:Z2093)/1.02)+SUM(AA2093:AB2093))+((SUM(AC2093:AL2093)/1.02)+SUM(AM2093:AO2093)))*cotpatr,IF(paramètres!$B$28=2,(SUM(Q2093:AO2093)*cotpatr),"Missing Delta Option"))</f>
        <v>Missing Delta Option</v>
      </c>
      <c r="AQ2093" s="13" t="str" cm="1">
        <f t="array" ref="AQ2093">IF(paramètres!$B$28=1,(((SUM(Q2093:Z2093)/1.02)+SUM(AA2093:AB2093))+((SUM(AC2093:AN2093)/1.02)+SUM(AM2093:AN2093)))/12*pécule,IF(paramètres!$B$28=2,SUM(Q2093:AN2093)/12*pécule,"Missing Delta Option"))</f>
        <v>Missing Delta Option</v>
      </c>
      <c r="AR2093" s="132" t="e">
        <f>IF(paramètres!$B$28=1,(((SUM(Q2093:Z2093)/1.02)+SUM(AA2093:AB2093))+((SUM(AC2093:AN2093)/1.02)+SUM(AM2093:AN2093)))+AO2093+AP2093+AQ2093,SUM(Q2093:AN2093)+AO2093+AP2093+AQ2093)</f>
        <v>#VALUE!</v>
      </c>
    </row>
    <row r="2094" spans="1:44" x14ac:dyDescent="0.25">
      <c r="A2094" s="131"/>
      <c r="B2094" s="39"/>
      <c r="C2094" s="39"/>
      <c r="D2094" s="93"/>
      <c r="E2094" s="68"/>
      <c r="F2094" s="40"/>
      <c r="G2094" s="94"/>
      <c r="H2094" s="38"/>
      <c r="I2094" s="95"/>
      <c r="J2094" s="40"/>
      <c r="K2094" s="38"/>
      <c r="L2094" s="95"/>
      <c r="M2094" s="40"/>
      <c r="N2094" s="38"/>
      <c r="O2094" s="95"/>
      <c r="P2094" s="68"/>
      <c r="Q2094" s="226"/>
      <c r="R2094" s="227"/>
      <c r="S2094" s="227"/>
      <c r="T2094" s="227"/>
      <c r="U2094" s="227"/>
      <c r="V2094" s="227"/>
      <c r="W2094" s="227"/>
      <c r="X2094" s="227"/>
      <c r="Y2094" s="227"/>
      <c r="Z2094" s="227"/>
      <c r="AA2094" s="227"/>
      <c r="AB2094" s="228"/>
      <c r="AC2094" s="149">
        <f>IF($D2094="",0,IF($E2094="",0,IF(VLOOKUP($E2094,paramètres!$E$33:$F$44,2,FALSE)&lt;=VLOOKUP($AC$18,paramètres!$E$33:$F$44,2,FALSE),Q2094*$D2094,0)))</f>
        <v>0</v>
      </c>
      <c r="AD2094" s="13">
        <f>IF($D2094="",0,IF($E2094="",0,IF(VLOOKUP($E2094,paramètres!$E$33:$F$44,2,FALSE)&lt;=VLOOKUP($AD$18,paramètres!$E$33:$F$44,2,FALSE),R2094*$D2094,0)))</f>
        <v>0</v>
      </c>
      <c r="AE2094" s="13">
        <f>IF($D2094="",0,IF($E2094="",0,IF(VLOOKUP($E2094,paramètres!$E$33:$F$44,2,FALSE)&lt;=VLOOKUP($AE$18,paramètres!$E$33:$F$44,2,FALSE),S2094*$D2094,0)))</f>
        <v>0</v>
      </c>
      <c r="AF2094" s="13">
        <f>IF($D2094="",0,IF($E2094="",0,IF(VLOOKUP($E2094,paramètres!$E$33:$F$44,2,FALSE)&lt;=VLOOKUP($AF$18,paramètres!$E$33:$F$44,2,FALSE),T2094*$D2094,0)))</f>
        <v>0</v>
      </c>
      <c r="AG2094" s="13">
        <f>IF($D2094="",0,IF($E2094="",0,IF(VLOOKUP($E2094,paramètres!$E$33:$F$44,2,FALSE)&lt;=VLOOKUP($AG$18,paramètres!$E$33:$F$44,2,FALSE),U2094*$D2094,0)))</f>
        <v>0</v>
      </c>
      <c r="AH2094" s="13">
        <f>IF($D2094="",0,IF($E2094="",0,IF(VLOOKUP($E2094,paramètres!$E$33:$F$44,2,FALSE)&lt;=VLOOKUP($AH$18,paramètres!$E$33:$F$44,2,FALSE),V2094*$D2094,0)))</f>
        <v>0</v>
      </c>
      <c r="AI2094" s="13">
        <f>IF($D2094="",0,IF($E2094="",0,IF(VLOOKUP($E2094,paramètres!$E$33:$F$44,2,FALSE)&lt;=VLOOKUP($AI$18,paramètres!$E$33:$F$44,2,FALSE),W2094*$D2094,0)))</f>
        <v>0</v>
      </c>
      <c r="AJ2094" s="13">
        <f>IF($D2094="",0,IF($E2094="",0,IF(VLOOKUP($E2094,paramètres!$E$33:$F$44,2,FALSE)&lt;=VLOOKUP($AJ$18,paramètres!$E$33:$F$44,2,FALSE),X2094*$D2094,0)))</f>
        <v>0</v>
      </c>
      <c r="AK2094" s="13">
        <f>IF($D2094="",0,IF($E2094="",0,IF(VLOOKUP($E2094,paramètres!$E$33:$F$44,2,FALSE)&lt;=VLOOKUP($AK$18,paramètres!$E$33:$F$44,2,FALSE),Y2094*$D2094,0)))</f>
        <v>0</v>
      </c>
      <c r="AL2094" s="13">
        <f>IF($D2094="",0,IF($E2094="",0,IF(VLOOKUP($E2094,paramètres!$E$33:$F$44,2,FALSE)&lt;=VLOOKUP($AL$18,paramètres!$E$33:$F$44,2,FALSE),Z2094*$D2094,0)))</f>
        <v>0</v>
      </c>
      <c r="AM2094" s="13">
        <f>IF($D2094="",0,IF($E2094="",0,IF(VLOOKUP($E2094,paramètres!$E$33:$F$44,2,FALSE)&lt;=VLOOKUP($AM$18,paramètres!$E$33:$F$44,2,FALSE),AA2094*$D2094,0)))</f>
        <v>0</v>
      </c>
      <c r="AN2094" s="154">
        <f>IF($D2094="",0,IF($E2094="",0,IF(VLOOKUP($E2094,paramètres!$E$33:$F$44,2,FALSE)&lt;=VLOOKUP($AN$18,paramètres!$E$33:$F$44,2,FALSE),AB2094*$D2094,0)))</f>
        <v>0</v>
      </c>
      <c r="AO2094" s="149" t="str">
        <f>IF(paramètres!$B$28=1,((SUM(Q2094:Z2094)/1.02)+SUM(AA2094:AB2094))*0.0303/9*COUNT(Q2094:Y2094),IF(paramètres!$B$28=2,(SUM(Q2094:AB2094))*0.0303/9*COUNT(Q2094:Y2094),"Missing Delta option"))</f>
        <v>Missing Delta option</v>
      </c>
      <c r="AP2094" s="13" t="str">
        <f>IF(paramètres!$B$28=1,(((SUM(Q2094:Z2094)/1.02)+SUM(AA2094:AB2094))+((SUM(AC2094:AL2094)/1.02)+SUM(AM2094:AO2094)))*cotpatr,IF(paramètres!$B$28=2,(SUM(Q2094:AO2094)*cotpatr),"Missing Delta Option"))</f>
        <v>Missing Delta Option</v>
      </c>
      <c r="AQ2094" s="13" t="str" cm="1">
        <f t="array" ref="AQ2094">IF(paramètres!$B$28=1,(((SUM(Q2094:Z2094)/1.02)+SUM(AA2094:AB2094))+((SUM(AC2094:AN2094)/1.02)+SUM(AM2094:AN2094)))/12*pécule,IF(paramètres!$B$28=2,SUM(Q2094:AN2094)/12*pécule,"Missing Delta Option"))</f>
        <v>Missing Delta Option</v>
      </c>
      <c r="AR2094" s="132" t="e">
        <f>IF(paramètres!$B$28=1,(((SUM(Q2094:Z2094)/1.02)+SUM(AA2094:AB2094))+((SUM(AC2094:AN2094)/1.02)+SUM(AM2094:AN2094)))+AO2094+AP2094+AQ2094,SUM(Q2094:AN2094)+AO2094+AP2094+AQ2094)</f>
        <v>#VALUE!</v>
      </c>
    </row>
    <row r="2095" spans="1:44" x14ac:dyDescent="0.25">
      <c r="A2095" s="131"/>
      <c r="B2095" s="39"/>
      <c r="C2095" s="39"/>
      <c r="D2095" s="93"/>
      <c r="E2095" s="68"/>
      <c r="F2095" s="40"/>
      <c r="G2095" s="94"/>
      <c r="H2095" s="38"/>
      <c r="I2095" s="95"/>
      <c r="J2095" s="40"/>
      <c r="K2095" s="38"/>
      <c r="L2095" s="95"/>
      <c r="M2095" s="40"/>
      <c r="N2095" s="38"/>
      <c r="O2095" s="95"/>
      <c r="P2095" s="68"/>
      <c r="Q2095" s="226"/>
      <c r="R2095" s="227"/>
      <c r="S2095" s="227"/>
      <c r="T2095" s="227"/>
      <c r="U2095" s="227"/>
      <c r="V2095" s="227"/>
      <c r="W2095" s="227"/>
      <c r="X2095" s="227"/>
      <c r="Y2095" s="227"/>
      <c r="Z2095" s="227"/>
      <c r="AA2095" s="227"/>
      <c r="AB2095" s="228"/>
      <c r="AC2095" s="149">
        <f>IF($D2095="",0,IF($E2095="",0,IF(VLOOKUP($E2095,paramètres!$E$33:$F$44,2,FALSE)&lt;=VLOOKUP($AC$18,paramètres!$E$33:$F$44,2,FALSE),Q2095*$D2095,0)))</f>
        <v>0</v>
      </c>
      <c r="AD2095" s="13">
        <f>IF($D2095="",0,IF($E2095="",0,IF(VLOOKUP($E2095,paramètres!$E$33:$F$44,2,FALSE)&lt;=VLOOKUP($AD$18,paramètres!$E$33:$F$44,2,FALSE),R2095*$D2095,0)))</f>
        <v>0</v>
      </c>
      <c r="AE2095" s="13">
        <f>IF($D2095="",0,IF($E2095="",0,IF(VLOOKUP($E2095,paramètres!$E$33:$F$44,2,FALSE)&lt;=VLOOKUP($AE$18,paramètres!$E$33:$F$44,2,FALSE),S2095*$D2095,0)))</f>
        <v>0</v>
      </c>
      <c r="AF2095" s="13">
        <f>IF($D2095="",0,IF($E2095="",0,IF(VLOOKUP($E2095,paramètres!$E$33:$F$44,2,FALSE)&lt;=VLOOKUP($AF$18,paramètres!$E$33:$F$44,2,FALSE),T2095*$D2095,0)))</f>
        <v>0</v>
      </c>
      <c r="AG2095" s="13">
        <f>IF($D2095="",0,IF($E2095="",0,IF(VLOOKUP($E2095,paramètres!$E$33:$F$44,2,FALSE)&lt;=VLOOKUP($AG$18,paramètres!$E$33:$F$44,2,FALSE),U2095*$D2095,0)))</f>
        <v>0</v>
      </c>
      <c r="AH2095" s="13">
        <f>IF($D2095="",0,IF($E2095="",0,IF(VLOOKUP($E2095,paramètres!$E$33:$F$44,2,FALSE)&lt;=VLOOKUP($AH$18,paramètres!$E$33:$F$44,2,FALSE),V2095*$D2095,0)))</f>
        <v>0</v>
      </c>
      <c r="AI2095" s="13">
        <f>IF($D2095="",0,IF($E2095="",0,IF(VLOOKUP($E2095,paramètres!$E$33:$F$44,2,FALSE)&lt;=VLOOKUP($AI$18,paramètres!$E$33:$F$44,2,FALSE),W2095*$D2095,0)))</f>
        <v>0</v>
      </c>
      <c r="AJ2095" s="13">
        <f>IF($D2095="",0,IF($E2095="",0,IF(VLOOKUP($E2095,paramètres!$E$33:$F$44,2,FALSE)&lt;=VLOOKUP($AJ$18,paramètres!$E$33:$F$44,2,FALSE),X2095*$D2095,0)))</f>
        <v>0</v>
      </c>
      <c r="AK2095" s="13">
        <f>IF($D2095="",0,IF($E2095="",0,IF(VLOOKUP($E2095,paramètres!$E$33:$F$44,2,FALSE)&lt;=VLOOKUP($AK$18,paramètres!$E$33:$F$44,2,FALSE),Y2095*$D2095,0)))</f>
        <v>0</v>
      </c>
      <c r="AL2095" s="13">
        <f>IF($D2095="",0,IF($E2095="",0,IF(VLOOKUP($E2095,paramètres!$E$33:$F$44,2,FALSE)&lt;=VLOOKUP($AL$18,paramètres!$E$33:$F$44,2,FALSE),Z2095*$D2095,0)))</f>
        <v>0</v>
      </c>
      <c r="AM2095" s="13">
        <f>IF($D2095="",0,IF($E2095="",0,IF(VLOOKUP($E2095,paramètres!$E$33:$F$44,2,FALSE)&lt;=VLOOKUP($AM$18,paramètres!$E$33:$F$44,2,FALSE),AA2095*$D2095,0)))</f>
        <v>0</v>
      </c>
      <c r="AN2095" s="154">
        <f>IF($D2095="",0,IF($E2095="",0,IF(VLOOKUP($E2095,paramètres!$E$33:$F$44,2,FALSE)&lt;=VLOOKUP($AN$18,paramètres!$E$33:$F$44,2,FALSE),AB2095*$D2095,0)))</f>
        <v>0</v>
      </c>
      <c r="AO2095" s="149" t="str">
        <f>IF(paramètres!$B$28=1,((SUM(Q2095:Z2095)/1.02)+SUM(AA2095:AB2095))*0.0303/9*COUNT(Q2095:Y2095),IF(paramètres!$B$28=2,(SUM(Q2095:AB2095))*0.0303/9*COUNT(Q2095:Y2095),"Missing Delta option"))</f>
        <v>Missing Delta option</v>
      </c>
      <c r="AP2095" s="13" t="str">
        <f>IF(paramètres!$B$28=1,(((SUM(Q2095:Z2095)/1.02)+SUM(AA2095:AB2095))+((SUM(AC2095:AL2095)/1.02)+SUM(AM2095:AO2095)))*cotpatr,IF(paramètres!$B$28=2,(SUM(Q2095:AO2095)*cotpatr),"Missing Delta Option"))</f>
        <v>Missing Delta Option</v>
      </c>
      <c r="AQ2095" s="13" t="str" cm="1">
        <f t="array" ref="AQ2095">IF(paramètres!$B$28=1,(((SUM(Q2095:Z2095)/1.02)+SUM(AA2095:AB2095))+((SUM(AC2095:AN2095)/1.02)+SUM(AM2095:AN2095)))/12*pécule,IF(paramètres!$B$28=2,SUM(Q2095:AN2095)/12*pécule,"Missing Delta Option"))</f>
        <v>Missing Delta Option</v>
      </c>
      <c r="AR2095" s="132" t="e">
        <f>IF(paramètres!$B$28=1,(((SUM(Q2095:Z2095)/1.02)+SUM(AA2095:AB2095))+((SUM(AC2095:AN2095)/1.02)+SUM(AM2095:AN2095)))+AO2095+AP2095+AQ2095,SUM(Q2095:AN2095)+AO2095+AP2095+AQ2095)</f>
        <v>#VALUE!</v>
      </c>
    </row>
    <row r="2096" spans="1:44" x14ac:dyDescent="0.25">
      <c r="A2096" s="131"/>
      <c r="B2096" s="39"/>
      <c r="C2096" s="39"/>
      <c r="D2096" s="93"/>
      <c r="E2096" s="68"/>
      <c r="F2096" s="40"/>
      <c r="G2096" s="94"/>
      <c r="H2096" s="38"/>
      <c r="I2096" s="95"/>
      <c r="J2096" s="40"/>
      <c r="K2096" s="38"/>
      <c r="L2096" s="95"/>
      <c r="M2096" s="40"/>
      <c r="N2096" s="38"/>
      <c r="O2096" s="95"/>
      <c r="P2096" s="68"/>
      <c r="Q2096" s="226"/>
      <c r="R2096" s="227"/>
      <c r="S2096" s="227"/>
      <c r="T2096" s="227"/>
      <c r="U2096" s="227"/>
      <c r="V2096" s="227"/>
      <c r="W2096" s="227"/>
      <c r="X2096" s="227"/>
      <c r="Y2096" s="227"/>
      <c r="Z2096" s="227"/>
      <c r="AA2096" s="227"/>
      <c r="AB2096" s="228"/>
      <c r="AC2096" s="149">
        <f>IF($D2096="",0,IF($E2096="",0,IF(VLOOKUP($E2096,paramètres!$E$33:$F$44,2,FALSE)&lt;=VLOOKUP($AC$18,paramètres!$E$33:$F$44,2,FALSE),Q2096*$D2096,0)))</f>
        <v>0</v>
      </c>
      <c r="AD2096" s="13">
        <f>IF($D2096="",0,IF($E2096="",0,IF(VLOOKUP($E2096,paramètres!$E$33:$F$44,2,FALSE)&lt;=VLOOKUP($AD$18,paramètres!$E$33:$F$44,2,FALSE),R2096*$D2096,0)))</f>
        <v>0</v>
      </c>
      <c r="AE2096" s="13">
        <f>IF($D2096="",0,IF($E2096="",0,IF(VLOOKUP($E2096,paramètres!$E$33:$F$44,2,FALSE)&lt;=VLOOKUP($AE$18,paramètres!$E$33:$F$44,2,FALSE),S2096*$D2096,0)))</f>
        <v>0</v>
      </c>
      <c r="AF2096" s="13">
        <f>IF($D2096="",0,IF($E2096="",0,IF(VLOOKUP($E2096,paramètres!$E$33:$F$44,2,FALSE)&lt;=VLOOKUP($AF$18,paramètres!$E$33:$F$44,2,FALSE),T2096*$D2096,0)))</f>
        <v>0</v>
      </c>
      <c r="AG2096" s="13">
        <f>IF($D2096="",0,IF($E2096="",0,IF(VLOOKUP($E2096,paramètres!$E$33:$F$44,2,FALSE)&lt;=VLOOKUP($AG$18,paramètres!$E$33:$F$44,2,FALSE),U2096*$D2096,0)))</f>
        <v>0</v>
      </c>
      <c r="AH2096" s="13">
        <f>IF($D2096="",0,IF($E2096="",0,IF(VLOOKUP($E2096,paramètres!$E$33:$F$44,2,FALSE)&lt;=VLOOKUP($AH$18,paramètres!$E$33:$F$44,2,FALSE),V2096*$D2096,0)))</f>
        <v>0</v>
      </c>
      <c r="AI2096" s="13">
        <f>IF($D2096="",0,IF($E2096="",0,IF(VLOOKUP($E2096,paramètres!$E$33:$F$44,2,FALSE)&lt;=VLOOKUP($AI$18,paramètres!$E$33:$F$44,2,FALSE),W2096*$D2096,0)))</f>
        <v>0</v>
      </c>
      <c r="AJ2096" s="13">
        <f>IF($D2096="",0,IF($E2096="",0,IF(VLOOKUP($E2096,paramètres!$E$33:$F$44,2,FALSE)&lt;=VLOOKUP($AJ$18,paramètres!$E$33:$F$44,2,FALSE),X2096*$D2096,0)))</f>
        <v>0</v>
      </c>
      <c r="AK2096" s="13">
        <f>IF($D2096="",0,IF($E2096="",0,IF(VLOOKUP($E2096,paramètres!$E$33:$F$44,2,FALSE)&lt;=VLOOKUP($AK$18,paramètres!$E$33:$F$44,2,FALSE),Y2096*$D2096,0)))</f>
        <v>0</v>
      </c>
      <c r="AL2096" s="13">
        <f>IF($D2096="",0,IF($E2096="",0,IF(VLOOKUP($E2096,paramètres!$E$33:$F$44,2,FALSE)&lt;=VLOOKUP($AL$18,paramètres!$E$33:$F$44,2,FALSE),Z2096*$D2096,0)))</f>
        <v>0</v>
      </c>
      <c r="AM2096" s="13">
        <f>IF($D2096="",0,IF($E2096="",0,IF(VLOOKUP($E2096,paramètres!$E$33:$F$44,2,FALSE)&lt;=VLOOKUP($AM$18,paramètres!$E$33:$F$44,2,FALSE),AA2096*$D2096,0)))</f>
        <v>0</v>
      </c>
      <c r="AN2096" s="154">
        <f>IF($D2096="",0,IF($E2096="",0,IF(VLOOKUP($E2096,paramètres!$E$33:$F$44,2,FALSE)&lt;=VLOOKUP($AN$18,paramètres!$E$33:$F$44,2,FALSE),AB2096*$D2096,0)))</f>
        <v>0</v>
      </c>
      <c r="AO2096" s="149" t="str">
        <f>IF(paramètres!$B$28=1,((SUM(Q2096:Z2096)/1.02)+SUM(AA2096:AB2096))*0.0303/9*COUNT(Q2096:Y2096),IF(paramètres!$B$28=2,(SUM(Q2096:AB2096))*0.0303/9*COUNT(Q2096:Y2096),"Missing Delta option"))</f>
        <v>Missing Delta option</v>
      </c>
      <c r="AP2096" s="13" t="str">
        <f>IF(paramètres!$B$28=1,(((SUM(Q2096:Z2096)/1.02)+SUM(AA2096:AB2096))+((SUM(AC2096:AL2096)/1.02)+SUM(AM2096:AO2096)))*cotpatr,IF(paramètres!$B$28=2,(SUM(Q2096:AO2096)*cotpatr),"Missing Delta Option"))</f>
        <v>Missing Delta Option</v>
      </c>
      <c r="AQ2096" s="13" t="str" cm="1">
        <f t="array" ref="AQ2096">IF(paramètres!$B$28=1,(((SUM(Q2096:Z2096)/1.02)+SUM(AA2096:AB2096))+((SUM(AC2096:AN2096)/1.02)+SUM(AM2096:AN2096)))/12*pécule,IF(paramètres!$B$28=2,SUM(Q2096:AN2096)/12*pécule,"Missing Delta Option"))</f>
        <v>Missing Delta Option</v>
      </c>
      <c r="AR2096" s="132" t="e">
        <f>IF(paramètres!$B$28=1,(((SUM(Q2096:Z2096)/1.02)+SUM(AA2096:AB2096))+((SUM(AC2096:AN2096)/1.02)+SUM(AM2096:AN2096)))+AO2096+AP2096+AQ2096,SUM(Q2096:AN2096)+AO2096+AP2096+AQ2096)</f>
        <v>#VALUE!</v>
      </c>
    </row>
    <row r="2097" spans="1:44" x14ac:dyDescent="0.25">
      <c r="A2097" s="131"/>
      <c r="B2097" s="39"/>
      <c r="C2097" s="39"/>
      <c r="D2097" s="93"/>
      <c r="E2097" s="68"/>
      <c r="F2097" s="40"/>
      <c r="G2097" s="94"/>
      <c r="H2097" s="38"/>
      <c r="I2097" s="95"/>
      <c r="J2097" s="40"/>
      <c r="K2097" s="38"/>
      <c r="L2097" s="95"/>
      <c r="M2097" s="40"/>
      <c r="N2097" s="38"/>
      <c r="O2097" s="95"/>
      <c r="P2097" s="68"/>
      <c r="Q2097" s="226"/>
      <c r="R2097" s="227"/>
      <c r="S2097" s="227"/>
      <c r="T2097" s="227"/>
      <c r="U2097" s="227"/>
      <c r="V2097" s="227"/>
      <c r="W2097" s="227"/>
      <c r="X2097" s="227"/>
      <c r="Y2097" s="227"/>
      <c r="Z2097" s="227"/>
      <c r="AA2097" s="227"/>
      <c r="AB2097" s="228"/>
      <c r="AC2097" s="149">
        <f>IF($D2097="",0,IF($E2097="",0,IF(VLOOKUP($E2097,paramètres!$E$33:$F$44,2,FALSE)&lt;=VLOOKUP($AC$18,paramètres!$E$33:$F$44,2,FALSE),Q2097*$D2097,0)))</f>
        <v>0</v>
      </c>
      <c r="AD2097" s="13">
        <f>IF($D2097="",0,IF($E2097="",0,IF(VLOOKUP($E2097,paramètres!$E$33:$F$44,2,FALSE)&lt;=VLOOKUP($AD$18,paramètres!$E$33:$F$44,2,FALSE),R2097*$D2097,0)))</f>
        <v>0</v>
      </c>
      <c r="AE2097" s="13">
        <f>IF($D2097="",0,IF($E2097="",0,IF(VLOOKUP($E2097,paramètres!$E$33:$F$44,2,FALSE)&lt;=VLOOKUP($AE$18,paramètres!$E$33:$F$44,2,FALSE),S2097*$D2097,0)))</f>
        <v>0</v>
      </c>
      <c r="AF2097" s="13">
        <f>IF($D2097="",0,IF($E2097="",0,IF(VLOOKUP($E2097,paramètres!$E$33:$F$44,2,FALSE)&lt;=VLOOKUP($AF$18,paramètres!$E$33:$F$44,2,FALSE),T2097*$D2097,0)))</f>
        <v>0</v>
      </c>
      <c r="AG2097" s="13">
        <f>IF($D2097="",0,IF($E2097="",0,IF(VLOOKUP($E2097,paramètres!$E$33:$F$44,2,FALSE)&lt;=VLOOKUP($AG$18,paramètres!$E$33:$F$44,2,FALSE),U2097*$D2097,0)))</f>
        <v>0</v>
      </c>
      <c r="AH2097" s="13">
        <f>IF($D2097="",0,IF($E2097="",0,IF(VLOOKUP($E2097,paramètres!$E$33:$F$44,2,FALSE)&lt;=VLOOKUP($AH$18,paramètres!$E$33:$F$44,2,FALSE),V2097*$D2097,0)))</f>
        <v>0</v>
      </c>
      <c r="AI2097" s="13">
        <f>IF($D2097="",0,IF($E2097="",0,IF(VLOOKUP($E2097,paramètres!$E$33:$F$44,2,FALSE)&lt;=VLOOKUP($AI$18,paramètres!$E$33:$F$44,2,FALSE),W2097*$D2097,0)))</f>
        <v>0</v>
      </c>
      <c r="AJ2097" s="13">
        <f>IF($D2097="",0,IF($E2097="",0,IF(VLOOKUP($E2097,paramètres!$E$33:$F$44,2,FALSE)&lt;=VLOOKUP($AJ$18,paramètres!$E$33:$F$44,2,FALSE),X2097*$D2097,0)))</f>
        <v>0</v>
      </c>
      <c r="AK2097" s="13">
        <f>IF($D2097="",0,IF($E2097="",0,IF(VLOOKUP($E2097,paramètres!$E$33:$F$44,2,FALSE)&lt;=VLOOKUP($AK$18,paramètres!$E$33:$F$44,2,FALSE),Y2097*$D2097,0)))</f>
        <v>0</v>
      </c>
      <c r="AL2097" s="13">
        <f>IF($D2097="",0,IF($E2097="",0,IF(VLOOKUP($E2097,paramètres!$E$33:$F$44,2,FALSE)&lt;=VLOOKUP($AL$18,paramètres!$E$33:$F$44,2,FALSE),Z2097*$D2097,0)))</f>
        <v>0</v>
      </c>
      <c r="AM2097" s="13">
        <f>IF($D2097="",0,IF($E2097="",0,IF(VLOOKUP($E2097,paramètres!$E$33:$F$44,2,FALSE)&lt;=VLOOKUP($AM$18,paramètres!$E$33:$F$44,2,FALSE),AA2097*$D2097,0)))</f>
        <v>0</v>
      </c>
      <c r="AN2097" s="154">
        <f>IF($D2097="",0,IF($E2097="",0,IF(VLOOKUP($E2097,paramètres!$E$33:$F$44,2,FALSE)&lt;=VLOOKUP($AN$18,paramètres!$E$33:$F$44,2,FALSE),AB2097*$D2097,0)))</f>
        <v>0</v>
      </c>
      <c r="AO2097" s="149" t="str">
        <f>IF(paramètres!$B$28=1,((SUM(Q2097:Z2097)/1.02)+SUM(AA2097:AB2097))*0.0303/9*COUNT(Q2097:Y2097),IF(paramètres!$B$28=2,(SUM(Q2097:AB2097))*0.0303/9*COUNT(Q2097:Y2097),"Missing Delta option"))</f>
        <v>Missing Delta option</v>
      </c>
      <c r="AP2097" s="13" t="str">
        <f>IF(paramètres!$B$28=1,(((SUM(Q2097:Z2097)/1.02)+SUM(AA2097:AB2097))+((SUM(AC2097:AL2097)/1.02)+SUM(AM2097:AO2097)))*cotpatr,IF(paramètres!$B$28=2,(SUM(Q2097:AO2097)*cotpatr),"Missing Delta Option"))</f>
        <v>Missing Delta Option</v>
      </c>
      <c r="AQ2097" s="13" t="str" cm="1">
        <f t="array" ref="AQ2097">IF(paramètres!$B$28=1,(((SUM(Q2097:Z2097)/1.02)+SUM(AA2097:AB2097))+((SUM(AC2097:AN2097)/1.02)+SUM(AM2097:AN2097)))/12*pécule,IF(paramètres!$B$28=2,SUM(Q2097:AN2097)/12*pécule,"Missing Delta Option"))</f>
        <v>Missing Delta Option</v>
      </c>
      <c r="AR2097" s="132" t="e">
        <f>IF(paramètres!$B$28=1,(((SUM(Q2097:Z2097)/1.02)+SUM(AA2097:AB2097))+((SUM(AC2097:AN2097)/1.02)+SUM(AM2097:AN2097)))+AO2097+AP2097+AQ2097,SUM(Q2097:AN2097)+AO2097+AP2097+AQ2097)</f>
        <v>#VALUE!</v>
      </c>
    </row>
    <row r="2098" spans="1:44" x14ac:dyDescent="0.25">
      <c r="A2098" s="131"/>
      <c r="B2098" s="39"/>
      <c r="C2098" s="39"/>
      <c r="D2098" s="93"/>
      <c r="E2098" s="68"/>
      <c r="F2098" s="40"/>
      <c r="G2098" s="94"/>
      <c r="H2098" s="38"/>
      <c r="I2098" s="95"/>
      <c r="J2098" s="40"/>
      <c r="K2098" s="38"/>
      <c r="L2098" s="95"/>
      <c r="M2098" s="40"/>
      <c r="N2098" s="38"/>
      <c r="O2098" s="95"/>
      <c r="P2098" s="68"/>
      <c r="Q2098" s="226"/>
      <c r="R2098" s="227"/>
      <c r="S2098" s="227"/>
      <c r="T2098" s="227"/>
      <c r="U2098" s="227"/>
      <c r="V2098" s="227"/>
      <c r="W2098" s="227"/>
      <c r="X2098" s="227"/>
      <c r="Y2098" s="227"/>
      <c r="Z2098" s="227"/>
      <c r="AA2098" s="227"/>
      <c r="AB2098" s="228"/>
      <c r="AC2098" s="149">
        <f>IF($D2098="",0,IF($E2098="",0,IF(VLOOKUP($E2098,paramètres!$E$33:$F$44,2,FALSE)&lt;=VLOOKUP($AC$18,paramètres!$E$33:$F$44,2,FALSE),Q2098*$D2098,0)))</f>
        <v>0</v>
      </c>
      <c r="AD2098" s="13">
        <f>IF($D2098="",0,IF($E2098="",0,IF(VLOOKUP($E2098,paramètres!$E$33:$F$44,2,FALSE)&lt;=VLOOKUP($AD$18,paramètres!$E$33:$F$44,2,FALSE),R2098*$D2098,0)))</f>
        <v>0</v>
      </c>
      <c r="AE2098" s="13">
        <f>IF($D2098="",0,IF($E2098="",0,IF(VLOOKUP($E2098,paramètres!$E$33:$F$44,2,FALSE)&lt;=VLOOKUP($AE$18,paramètres!$E$33:$F$44,2,FALSE),S2098*$D2098,0)))</f>
        <v>0</v>
      </c>
      <c r="AF2098" s="13">
        <f>IF($D2098="",0,IF($E2098="",0,IF(VLOOKUP($E2098,paramètres!$E$33:$F$44,2,FALSE)&lt;=VLOOKUP($AF$18,paramètres!$E$33:$F$44,2,FALSE),T2098*$D2098,0)))</f>
        <v>0</v>
      </c>
      <c r="AG2098" s="13">
        <f>IF($D2098="",0,IF($E2098="",0,IF(VLOOKUP($E2098,paramètres!$E$33:$F$44,2,FALSE)&lt;=VLOOKUP($AG$18,paramètres!$E$33:$F$44,2,FALSE),U2098*$D2098,0)))</f>
        <v>0</v>
      </c>
      <c r="AH2098" s="13">
        <f>IF($D2098="",0,IF($E2098="",0,IF(VLOOKUP($E2098,paramètres!$E$33:$F$44,2,FALSE)&lt;=VLOOKUP($AH$18,paramètres!$E$33:$F$44,2,FALSE),V2098*$D2098,0)))</f>
        <v>0</v>
      </c>
      <c r="AI2098" s="13">
        <f>IF($D2098="",0,IF($E2098="",0,IF(VLOOKUP($E2098,paramètres!$E$33:$F$44,2,FALSE)&lt;=VLOOKUP($AI$18,paramètres!$E$33:$F$44,2,FALSE),W2098*$D2098,0)))</f>
        <v>0</v>
      </c>
      <c r="AJ2098" s="13">
        <f>IF($D2098="",0,IF($E2098="",0,IF(VLOOKUP($E2098,paramètres!$E$33:$F$44,2,FALSE)&lt;=VLOOKUP($AJ$18,paramètres!$E$33:$F$44,2,FALSE),X2098*$D2098,0)))</f>
        <v>0</v>
      </c>
      <c r="AK2098" s="13">
        <f>IF($D2098="",0,IF($E2098="",0,IF(VLOOKUP($E2098,paramètres!$E$33:$F$44,2,FALSE)&lt;=VLOOKUP($AK$18,paramètres!$E$33:$F$44,2,FALSE),Y2098*$D2098,0)))</f>
        <v>0</v>
      </c>
      <c r="AL2098" s="13">
        <f>IF($D2098="",0,IF($E2098="",0,IF(VLOOKUP($E2098,paramètres!$E$33:$F$44,2,FALSE)&lt;=VLOOKUP($AL$18,paramètres!$E$33:$F$44,2,FALSE),Z2098*$D2098,0)))</f>
        <v>0</v>
      </c>
      <c r="AM2098" s="13">
        <f>IF($D2098="",0,IF($E2098="",0,IF(VLOOKUP($E2098,paramètres!$E$33:$F$44,2,FALSE)&lt;=VLOOKUP($AM$18,paramètres!$E$33:$F$44,2,FALSE),AA2098*$D2098,0)))</f>
        <v>0</v>
      </c>
      <c r="AN2098" s="154">
        <f>IF($D2098="",0,IF($E2098="",0,IF(VLOOKUP($E2098,paramètres!$E$33:$F$44,2,FALSE)&lt;=VLOOKUP($AN$18,paramètres!$E$33:$F$44,2,FALSE),AB2098*$D2098,0)))</f>
        <v>0</v>
      </c>
      <c r="AO2098" s="149" t="str">
        <f>IF(paramètres!$B$28=1,((SUM(Q2098:Z2098)/1.02)+SUM(AA2098:AB2098))*0.0303/9*COUNT(Q2098:Y2098),IF(paramètres!$B$28=2,(SUM(Q2098:AB2098))*0.0303/9*COUNT(Q2098:Y2098),"Missing Delta option"))</f>
        <v>Missing Delta option</v>
      </c>
      <c r="AP2098" s="13" t="str">
        <f>IF(paramètres!$B$28=1,(((SUM(Q2098:Z2098)/1.02)+SUM(AA2098:AB2098))+((SUM(AC2098:AL2098)/1.02)+SUM(AM2098:AO2098)))*cotpatr,IF(paramètres!$B$28=2,(SUM(Q2098:AO2098)*cotpatr),"Missing Delta Option"))</f>
        <v>Missing Delta Option</v>
      </c>
      <c r="AQ2098" s="13" t="str" cm="1">
        <f t="array" ref="AQ2098">IF(paramètres!$B$28=1,(((SUM(Q2098:Z2098)/1.02)+SUM(AA2098:AB2098))+((SUM(AC2098:AN2098)/1.02)+SUM(AM2098:AN2098)))/12*pécule,IF(paramètres!$B$28=2,SUM(Q2098:AN2098)/12*pécule,"Missing Delta Option"))</f>
        <v>Missing Delta Option</v>
      </c>
      <c r="AR2098" s="132" t="e">
        <f>IF(paramètres!$B$28=1,(((SUM(Q2098:Z2098)/1.02)+SUM(AA2098:AB2098))+((SUM(AC2098:AN2098)/1.02)+SUM(AM2098:AN2098)))+AO2098+AP2098+AQ2098,SUM(Q2098:AN2098)+AO2098+AP2098+AQ2098)</f>
        <v>#VALUE!</v>
      </c>
    </row>
    <row r="2099" spans="1:44" x14ac:dyDescent="0.25">
      <c r="A2099" s="131"/>
      <c r="B2099" s="39"/>
      <c r="C2099" s="39"/>
      <c r="D2099" s="93"/>
      <c r="E2099" s="68"/>
      <c r="F2099" s="40"/>
      <c r="G2099" s="94"/>
      <c r="H2099" s="38"/>
      <c r="I2099" s="95"/>
      <c r="J2099" s="40"/>
      <c r="K2099" s="38"/>
      <c r="L2099" s="95"/>
      <c r="M2099" s="40"/>
      <c r="N2099" s="38"/>
      <c r="O2099" s="95"/>
      <c r="P2099" s="68"/>
      <c r="Q2099" s="226"/>
      <c r="R2099" s="227"/>
      <c r="S2099" s="227"/>
      <c r="T2099" s="227"/>
      <c r="U2099" s="227"/>
      <c r="V2099" s="227"/>
      <c r="W2099" s="227"/>
      <c r="X2099" s="227"/>
      <c r="Y2099" s="227"/>
      <c r="Z2099" s="227"/>
      <c r="AA2099" s="227"/>
      <c r="AB2099" s="228"/>
      <c r="AC2099" s="149">
        <f>IF($D2099="",0,IF($E2099="",0,IF(VLOOKUP($E2099,paramètres!$E$33:$F$44,2,FALSE)&lt;=VLOOKUP($AC$18,paramètres!$E$33:$F$44,2,FALSE),Q2099*$D2099,0)))</f>
        <v>0</v>
      </c>
      <c r="AD2099" s="13">
        <f>IF($D2099="",0,IF($E2099="",0,IF(VLOOKUP($E2099,paramètres!$E$33:$F$44,2,FALSE)&lt;=VLOOKUP($AD$18,paramètres!$E$33:$F$44,2,FALSE),R2099*$D2099,0)))</f>
        <v>0</v>
      </c>
      <c r="AE2099" s="13">
        <f>IF($D2099="",0,IF($E2099="",0,IF(VLOOKUP($E2099,paramètres!$E$33:$F$44,2,FALSE)&lt;=VLOOKUP($AE$18,paramètres!$E$33:$F$44,2,FALSE),S2099*$D2099,0)))</f>
        <v>0</v>
      </c>
      <c r="AF2099" s="13">
        <f>IF($D2099="",0,IF($E2099="",0,IF(VLOOKUP($E2099,paramètres!$E$33:$F$44,2,FALSE)&lt;=VLOOKUP($AF$18,paramètres!$E$33:$F$44,2,FALSE),T2099*$D2099,0)))</f>
        <v>0</v>
      </c>
      <c r="AG2099" s="13">
        <f>IF($D2099="",0,IF($E2099="",0,IF(VLOOKUP($E2099,paramètres!$E$33:$F$44,2,FALSE)&lt;=VLOOKUP($AG$18,paramètres!$E$33:$F$44,2,FALSE),U2099*$D2099,0)))</f>
        <v>0</v>
      </c>
      <c r="AH2099" s="13">
        <f>IF($D2099="",0,IF($E2099="",0,IF(VLOOKUP($E2099,paramètres!$E$33:$F$44,2,FALSE)&lt;=VLOOKUP($AH$18,paramètres!$E$33:$F$44,2,FALSE),V2099*$D2099,0)))</f>
        <v>0</v>
      </c>
      <c r="AI2099" s="13">
        <f>IF($D2099="",0,IF($E2099="",0,IF(VLOOKUP($E2099,paramètres!$E$33:$F$44,2,FALSE)&lt;=VLOOKUP($AI$18,paramètres!$E$33:$F$44,2,FALSE),W2099*$D2099,0)))</f>
        <v>0</v>
      </c>
      <c r="AJ2099" s="13">
        <f>IF($D2099="",0,IF($E2099="",0,IF(VLOOKUP($E2099,paramètres!$E$33:$F$44,2,FALSE)&lt;=VLOOKUP($AJ$18,paramètres!$E$33:$F$44,2,FALSE),X2099*$D2099,0)))</f>
        <v>0</v>
      </c>
      <c r="AK2099" s="13">
        <f>IF($D2099="",0,IF($E2099="",0,IF(VLOOKUP($E2099,paramètres!$E$33:$F$44,2,FALSE)&lt;=VLOOKUP($AK$18,paramètres!$E$33:$F$44,2,FALSE),Y2099*$D2099,0)))</f>
        <v>0</v>
      </c>
      <c r="AL2099" s="13">
        <f>IF($D2099="",0,IF($E2099="",0,IF(VLOOKUP($E2099,paramètres!$E$33:$F$44,2,FALSE)&lt;=VLOOKUP($AL$18,paramètres!$E$33:$F$44,2,FALSE),Z2099*$D2099,0)))</f>
        <v>0</v>
      </c>
      <c r="AM2099" s="13">
        <f>IF($D2099="",0,IF($E2099="",0,IF(VLOOKUP($E2099,paramètres!$E$33:$F$44,2,FALSE)&lt;=VLOOKUP($AM$18,paramètres!$E$33:$F$44,2,FALSE),AA2099*$D2099,0)))</f>
        <v>0</v>
      </c>
      <c r="AN2099" s="154">
        <f>IF($D2099="",0,IF($E2099="",0,IF(VLOOKUP($E2099,paramètres!$E$33:$F$44,2,FALSE)&lt;=VLOOKUP($AN$18,paramètres!$E$33:$F$44,2,FALSE),AB2099*$D2099,0)))</f>
        <v>0</v>
      </c>
      <c r="AO2099" s="149" t="str">
        <f>IF(paramètres!$B$28=1,((SUM(Q2099:Z2099)/1.02)+SUM(AA2099:AB2099))*0.0303/9*COUNT(Q2099:Y2099),IF(paramètres!$B$28=2,(SUM(Q2099:AB2099))*0.0303/9*COUNT(Q2099:Y2099),"Missing Delta option"))</f>
        <v>Missing Delta option</v>
      </c>
      <c r="AP2099" s="13" t="str">
        <f>IF(paramètres!$B$28=1,(((SUM(Q2099:Z2099)/1.02)+SUM(AA2099:AB2099))+((SUM(AC2099:AL2099)/1.02)+SUM(AM2099:AO2099)))*cotpatr,IF(paramètres!$B$28=2,(SUM(Q2099:AO2099)*cotpatr),"Missing Delta Option"))</f>
        <v>Missing Delta Option</v>
      </c>
      <c r="AQ2099" s="13" t="str" cm="1">
        <f t="array" ref="AQ2099">IF(paramètres!$B$28=1,(((SUM(Q2099:Z2099)/1.02)+SUM(AA2099:AB2099))+((SUM(AC2099:AN2099)/1.02)+SUM(AM2099:AN2099)))/12*pécule,IF(paramètres!$B$28=2,SUM(Q2099:AN2099)/12*pécule,"Missing Delta Option"))</f>
        <v>Missing Delta Option</v>
      </c>
      <c r="AR2099" s="132" t="e">
        <f>IF(paramètres!$B$28=1,(((SUM(Q2099:Z2099)/1.02)+SUM(AA2099:AB2099))+((SUM(AC2099:AN2099)/1.02)+SUM(AM2099:AN2099)))+AO2099+AP2099+AQ2099,SUM(Q2099:AN2099)+AO2099+AP2099+AQ2099)</f>
        <v>#VALUE!</v>
      </c>
    </row>
    <row r="2100" spans="1:44" x14ac:dyDescent="0.25">
      <c r="A2100" s="131"/>
      <c r="B2100" s="39"/>
      <c r="C2100" s="39"/>
      <c r="D2100" s="93"/>
      <c r="E2100" s="68"/>
      <c r="F2100" s="40"/>
      <c r="G2100" s="94"/>
      <c r="H2100" s="38"/>
      <c r="I2100" s="95"/>
      <c r="J2100" s="40"/>
      <c r="K2100" s="38"/>
      <c r="L2100" s="95"/>
      <c r="M2100" s="40"/>
      <c r="N2100" s="38"/>
      <c r="O2100" s="95"/>
      <c r="P2100" s="68"/>
      <c r="Q2100" s="226"/>
      <c r="R2100" s="227"/>
      <c r="S2100" s="227"/>
      <c r="T2100" s="227"/>
      <c r="U2100" s="227"/>
      <c r="V2100" s="227"/>
      <c r="W2100" s="227"/>
      <c r="X2100" s="227"/>
      <c r="Y2100" s="227"/>
      <c r="Z2100" s="227"/>
      <c r="AA2100" s="227"/>
      <c r="AB2100" s="228"/>
      <c r="AC2100" s="149">
        <f>IF($D2100="",0,IF($E2100="",0,IF(VLOOKUP($E2100,paramètres!$E$33:$F$44,2,FALSE)&lt;=VLOOKUP($AC$18,paramètres!$E$33:$F$44,2,FALSE),Q2100*$D2100,0)))</f>
        <v>0</v>
      </c>
      <c r="AD2100" s="13">
        <f>IF($D2100="",0,IF($E2100="",0,IF(VLOOKUP($E2100,paramètres!$E$33:$F$44,2,FALSE)&lt;=VLOOKUP($AD$18,paramètres!$E$33:$F$44,2,FALSE),R2100*$D2100,0)))</f>
        <v>0</v>
      </c>
      <c r="AE2100" s="13">
        <f>IF($D2100="",0,IF($E2100="",0,IF(VLOOKUP($E2100,paramètres!$E$33:$F$44,2,FALSE)&lt;=VLOOKUP($AE$18,paramètres!$E$33:$F$44,2,FALSE),S2100*$D2100,0)))</f>
        <v>0</v>
      </c>
      <c r="AF2100" s="13">
        <f>IF($D2100="",0,IF($E2100="",0,IF(VLOOKUP($E2100,paramètres!$E$33:$F$44,2,FALSE)&lt;=VLOOKUP($AF$18,paramètres!$E$33:$F$44,2,FALSE),T2100*$D2100,0)))</f>
        <v>0</v>
      </c>
      <c r="AG2100" s="13">
        <f>IF($D2100="",0,IF($E2100="",0,IF(VLOOKUP($E2100,paramètres!$E$33:$F$44,2,FALSE)&lt;=VLOOKUP($AG$18,paramètres!$E$33:$F$44,2,FALSE),U2100*$D2100,0)))</f>
        <v>0</v>
      </c>
      <c r="AH2100" s="13">
        <f>IF($D2100="",0,IF($E2100="",0,IF(VLOOKUP($E2100,paramètres!$E$33:$F$44,2,FALSE)&lt;=VLOOKUP($AH$18,paramètres!$E$33:$F$44,2,FALSE),V2100*$D2100,0)))</f>
        <v>0</v>
      </c>
      <c r="AI2100" s="13">
        <f>IF($D2100="",0,IF($E2100="",0,IF(VLOOKUP($E2100,paramètres!$E$33:$F$44,2,FALSE)&lt;=VLOOKUP($AI$18,paramètres!$E$33:$F$44,2,FALSE),W2100*$D2100,0)))</f>
        <v>0</v>
      </c>
      <c r="AJ2100" s="13">
        <f>IF($D2100="",0,IF($E2100="",0,IF(VLOOKUP($E2100,paramètres!$E$33:$F$44,2,FALSE)&lt;=VLOOKUP($AJ$18,paramètres!$E$33:$F$44,2,FALSE),X2100*$D2100,0)))</f>
        <v>0</v>
      </c>
      <c r="AK2100" s="13">
        <f>IF($D2100="",0,IF($E2100="",0,IF(VLOOKUP($E2100,paramètres!$E$33:$F$44,2,FALSE)&lt;=VLOOKUP($AK$18,paramètres!$E$33:$F$44,2,FALSE),Y2100*$D2100,0)))</f>
        <v>0</v>
      </c>
      <c r="AL2100" s="13">
        <f>IF($D2100="",0,IF($E2100="",0,IF(VLOOKUP($E2100,paramètres!$E$33:$F$44,2,FALSE)&lt;=VLOOKUP($AL$18,paramètres!$E$33:$F$44,2,FALSE),Z2100*$D2100,0)))</f>
        <v>0</v>
      </c>
      <c r="AM2100" s="13">
        <f>IF($D2100="",0,IF($E2100="",0,IF(VLOOKUP($E2100,paramètres!$E$33:$F$44,2,FALSE)&lt;=VLOOKUP($AM$18,paramètres!$E$33:$F$44,2,FALSE),AA2100*$D2100,0)))</f>
        <v>0</v>
      </c>
      <c r="AN2100" s="154">
        <f>IF($D2100="",0,IF($E2100="",0,IF(VLOOKUP($E2100,paramètres!$E$33:$F$44,2,FALSE)&lt;=VLOOKUP($AN$18,paramètres!$E$33:$F$44,2,FALSE),AB2100*$D2100,0)))</f>
        <v>0</v>
      </c>
      <c r="AO2100" s="149" t="str">
        <f>IF(paramètres!$B$28=1,((SUM(Q2100:Z2100)/1.02)+SUM(AA2100:AB2100))*0.0303/9*COUNT(Q2100:Y2100),IF(paramètres!$B$28=2,(SUM(Q2100:AB2100))*0.0303/9*COUNT(Q2100:Y2100),"Missing Delta option"))</f>
        <v>Missing Delta option</v>
      </c>
      <c r="AP2100" s="13" t="str">
        <f>IF(paramètres!$B$28=1,(((SUM(Q2100:Z2100)/1.02)+SUM(AA2100:AB2100))+((SUM(AC2100:AL2100)/1.02)+SUM(AM2100:AO2100)))*cotpatr,IF(paramètres!$B$28=2,(SUM(Q2100:AO2100)*cotpatr),"Missing Delta Option"))</f>
        <v>Missing Delta Option</v>
      </c>
      <c r="AQ2100" s="13" t="str" cm="1">
        <f t="array" ref="AQ2100">IF(paramètres!$B$28=1,(((SUM(Q2100:Z2100)/1.02)+SUM(AA2100:AB2100))+((SUM(AC2100:AN2100)/1.02)+SUM(AM2100:AN2100)))/12*pécule,IF(paramètres!$B$28=2,SUM(Q2100:AN2100)/12*pécule,"Missing Delta Option"))</f>
        <v>Missing Delta Option</v>
      </c>
      <c r="AR2100" s="132" t="e">
        <f>IF(paramètres!$B$28=1,(((SUM(Q2100:Z2100)/1.02)+SUM(AA2100:AB2100))+((SUM(AC2100:AN2100)/1.02)+SUM(AM2100:AN2100)))+AO2100+AP2100+AQ2100,SUM(Q2100:AN2100)+AO2100+AP2100+AQ2100)</f>
        <v>#VALUE!</v>
      </c>
    </row>
    <row r="2101" spans="1:44" x14ac:dyDescent="0.25">
      <c r="A2101" s="131"/>
      <c r="B2101" s="39"/>
      <c r="C2101" s="39"/>
      <c r="D2101" s="93"/>
      <c r="E2101" s="68"/>
      <c r="F2101" s="40"/>
      <c r="G2101" s="94"/>
      <c r="H2101" s="38"/>
      <c r="I2101" s="95"/>
      <c r="J2101" s="40"/>
      <c r="K2101" s="38"/>
      <c r="L2101" s="95"/>
      <c r="M2101" s="40"/>
      <c r="N2101" s="38"/>
      <c r="O2101" s="95"/>
      <c r="P2101" s="68"/>
      <c r="Q2101" s="226"/>
      <c r="R2101" s="227"/>
      <c r="S2101" s="227"/>
      <c r="T2101" s="227"/>
      <c r="U2101" s="227"/>
      <c r="V2101" s="227"/>
      <c r="W2101" s="227"/>
      <c r="X2101" s="227"/>
      <c r="Y2101" s="227"/>
      <c r="Z2101" s="227"/>
      <c r="AA2101" s="227"/>
      <c r="AB2101" s="228"/>
      <c r="AC2101" s="149">
        <f>IF($D2101="",0,IF($E2101="",0,IF(VLOOKUP($E2101,paramètres!$E$33:$F$44,2,FALSE)&lt;=VLOOKUP($AC$18,paramètres!$E$33:$F$44,2,FALSE),Q2101*$D2101,0)))</f>
        <v>0</v>
      </c>
      <c r="AD2101" s="13">
        <f>IF($D2101="",0,IF($E2101="",0,IF(VLOOKUP($E2101,paramètres!$E$33:$F$44,2,FALSE)&lt;=VLOOKUP($AD$18,paramètres!$E$33:$F$44,2,FALSE),R2101*$D2101,0)))</f>
        <v>0</v>
      </c>
      <c r="AE2101" s="13">
        <f>IF($D2101="",0,IF($E2101="",0,IF(VLOOKUP($E2101,paramètres!$E$33:$F$44,2,FALSE)&lt;=VLOOKUP($AE$18,paramètres!$E$33:$F$44,2,FALSE),S2101*$D2101,0)))</f>
        <v>0</v>
      </c>
      <c r="AF2101" s="13">
        <f>IF($D2101="",0,IF($E2101="",0,IF(VLOOKUP($E2101,paramètres!$E$33:$F$44,2,FALSE)&lt;=VLOOKUP($AF$18,paramètres!$E$33:$F$44,2,FALSE),T2101*$D2101,0)))</f>
        <v>0</v>
      </c>
      <c r="AG2101" s="13">
        <f>IF($D2101="",0,IF($E2101="",0,IF(VLOOKUP($E2101,paramètres!$E$33:$F$44,2,FALSE)&lt;=VLOOKUP($AG$18,paramètres!$E$33:$F$44,2,FALSE),U2101*$D2101,0)))</f>
        <v>0</v>
      </c>
      <c r="AH2101" s="13">
        <f>IF($D2101="",0,IF($E2101="",0,IF(VLOOKUP($E2101,paramètres!$E$33:$F$44,2,FALSE)&lt;=VLOOKUP($AH$18,paramètres!$E$33:$F$44,2,FALSE),V2101*$D2101,0)))</f>
        <v>0</v>
      </c>
      <c r="AI2101" s="13">
        <f>IF($D2101="",0,IF($E2101="",0,IF(VLOOKUP($E2101,paramètres!$E$33:$F$44,2,FALSE)&lt;=VLOOKUP($AI$18,paramètres!$E$33:$F$44,2,FALSE),W2101*$D2101,0)))</f>
        <v>0</v>
      </c>
      <c r="AJ2101" s="13">
        <f>IF($D2101="",0,IF($E2101="",0,IF(VLOOKUP($E2101,paramètres!$E$33:$F$44,2,FALSE)&lt;=VLOOKUP($AJ$18,paramètres!$E$33:$F$44,2,FALSE),X2101*$D2101,0)))</f>
        <v>0</v>
      </c>
      <c r="AK2101" s="13">
        <f>IF($D2101="",0,IF($E2101="",0,IF(VLOOKUP($E2101,paramètres!$E$33:$F$44,2,FALSE)&lt;=VLOOKUP($AK$18,paramètres!$E$33:$F$44,2,FALSE),Y2101*$D2101,0)))</f>
        <v>0</v>
      </c>
      <c r="AL2101" s="13">
        <f>IF($D2101="",0,IF($E2101="",0,IF(VLOOKUP($E2101,paramètres!$E$33:$F$44,2,FALSE)&lt;=VLOOKUP($AL$18,paramètres!$E$33:$F$44,2,FALSE),Z2101*$D2101,0)))</f>
        <v>0</v>
      </c>
      <c r="AM2101" s="13">
        <f>IF($D2101="",0,IF($E2101="",0,IF(VLOOKUP($E2101,paramètres!$E$33:$F$44,2,FALSE)&lt;=VLOOKUP($AM$18,paramètres!$E$33:$F$44,2,FALSE),AA2101*$D2101,0)))</f>
        <v>0</v>
      </c>
      <c r="AN2101" s="154">
        <f>IF($D2101="",0,IF($E2101="",0,IF(VLOOKUP($E2101,paramètres!$E$33:$F$44,2,FALSE)&lt;=VLOOKUP($AN$18,paramètres!$E$33:$F$44,2,FALSE),AB2101*$D2101,0)))</f>
        <v>0</v>
      </c>
      <c r="AO2101" s="149" t="str">
        <f>IF(paramètres!$B$28=1,((SUM(Q2101:Z2101)/1.02)+SUM(AA2101:AB2101))*0.0303/9*COUNT(Q2101:Y2101),IF(paramètres!$B$28=2,(SUM(Q2101:AB2101))*0.0303/9*COUNT(Q2101:Y2101),"Missing Delta option"))</f>
        <v>Missing Delta option</v>
      </c>
      <c r="AP2101" s="13" t="str">
        <f>IF(paramètres!$B$28=1,(((SUM(Q2101:Z2101)/1.02)+SUM(AA2101:AB2101))+((SUM(AC2101:AL2101)/1.02)+SUM(AM2101:AO2101)))*cotpatr,IF(paramètres!$B$28=2,(SUM(Q2101:AO2101)*cotpatr),"Missing Delta Option"))</f>
        <v>Missing Delta Option</v>
      </c>
      <c r="AQ2101" s="13" t="str" cm="1">
        <f t="array" ref="AQ2101">IF(paramètres!$B$28=1,(((SUM(Q2101:Z2101)/1.02)+SUM(AA2101:AB2101))+((SUM(AC2101:AN2101)/1.02)+SUM(AM2101:AN2101)))/12*pécule,IF(paramètres!$B$28=2,SUM(Q2101:AN2101)/12*pécule,"Missing Delta Option"))</f>
        <v>Missing Delta Option</v>
      </c>
      <c r="AR2101" s="132" t="e">
        <f>IF(paramètres!$B$28=1,(((SUM(Q2101:Z2101)/1.02)+SUM(AA2101:AB2101))+((SUM(AC2101:AN2101)/1.02)+SUM(AM2101:AN2101)))+AO2101+AP2101+AQ2101,SUM(Q2101:AN2101)+AO2101+AP2101+AQ2101)</f>
        <v>#VALUE!</v>
      </c>
    </row>
    <row r="2102" spans="1:44" x14ac:dyDescent="0.25">
      <c r="A2102" s="131"/>
      <c r="B2102" s="39"/>
      <c r="C2102" s="39"/>
      <c r="D2102" s="93"/>
      <c r="E2102" s="68"/>
      <c r="F2102" s="40"/>
      <c r="G2102" s="94"/>
      <c r="H2102" s="38"/>
      <c r="I2102" s="95"/>
      <c r="J2102" s="40"/>
      <c r="K2102" s="38"/>
      <c r="L2102" s="95"/>
      <c r="M2102" s="40"/>
      <c r="N2102" s="38"/>
      <c r="O2102" s="95"/>
      <c r="P2102" s="68"/>
      <c r="Q2102" s="226"/>
      <c r="R2102" s="227"/>
      <c r="S2102" s="227"/>
      <c r="T2102" s="227"/>
      <c r="U2102" s="227"/>
      <c r="V2102" s="227"/>
      <c r="W2102" s="227"/>
      <c r="X2102" s="227"/>
      <c r="Y2102" s="227"/>
      <c r="Z2102" s="227"/>
      <c r="AA2102" s="227"/>
      <c r="AB2102" s="228"/>
      <c r="AC2102" s="149">
        <f>IF($D2102="",0,IF($E2102="",0,IF(VLOOKUP($E2102,paramètres!$E$33:$F$44,2,FALSE)&lt;=VLOOKUP($AC$18,paramètres!$E$33:$F$44,2,FALSE),Q2102*$D2102,0)))</f>
        <v>0</v>
      </c>
      <c r="AD2102" s="13">
        <f>IF($D2102="",0,IF($E2102="",0,IF(VLOOKUP($E2102,paramètres!$E$33:$F$44,2,FALSE)&lt;=VLOOKUP($AD$18,paramètres!$E$33:$F$44,2,FALSE),R2102*$D2102,0)))</f>
        <v>0</v>
      </c>
      <c r="AE2102" s="13">
        <f>IF($D2102="",0,IF($E2102="",0,IF(VLOOKUP($E2102,paramètres!$E$33:$F$44,2,FALSE)&lt;=VLOOKUP($AE$18,paramètres!$E$33:$F$44,2,FALSE),S2102*$D2102,0)))</f>
        <v>0</v>
      </c>
      <c r="AF2102" s="13">
        <f>IF($D2102="",0,IF($E2102="",0,IF(VLOOKUP($E2102,paramètres!$E$33:$F$44,2,FALSE)&lt;=VLOOKUP($AF$18,paramètres!$E$33:$F$44,2,FALSE),T2102*$D2102,0)))</f>
        <v>0</v>
      </c>
      <c r="AG2102" s="13">
        <f>IF($D2102="",0,IF($E2102="",0,IF(VLOOKUP($E2102,paramètres!$E$33:$F$44,2,FALSE)&lt;=VLOOKUP($AG$18,paramètres!$E$33:$F$44,2,FALSE),U2102*$D2102,0)))</f>
        <v>0</v>
      </c>
      <c r="AH2102" s="13">
        <f>IF($D2102="",0,IF($E2102="",0,IF(VLOOKUP($E2102,paramètres!$E$33:$F$44,2,FALSE)&lt;=VLOOKUP($AH$18,paramètres!$E$33:$F$44,2,FALSE),V2102*$D2102,0)))</f>
        <v>0</v>
      </c>
      <c r="AI2102" s="13">
        <f>IF($D2102="",0,IF($E2102="",0,IF(VLOOKUP($E2102,paramètres!$E$33:$F$44,2,FALSE)&lt;=VLOOKUP($AI$18,paramètres!$E$33:$F$44,2,FALSE),W2102*$D2102,0)))</f>
        <v>0</v>
      </c>
      <c r="AJ2102" s="13">
        <f>IF($D2102="",0,IF($E2102="",0,IF(VLOOKUP($E2102,paramètres!$E$33:$F$44,2,FALSE)&lt;=VLOOKUP($AJ$18,paramètres!$E$33:$F$44,2,FALSE),X2102*$D2102,0)))</f>
        <v>0</v>
      </c>
      <c r="AK2102" s="13">
        <f>IF($D2102="",0,IF($E2102="",0,IF(VLOOKUP($E2102,paramètres!$E$33:$F$44,2,FALSE)&lt;=VLOOKUP($AK$18,paramètres!$E$33:$F$44,2,FALSE),Y2102*$D2102,0)))</f>
        <v>0</v>
      </c>
      <c r="AL2102" s="13">
        <f>IF($D2102="",0,IF($E2102="",0,IF(VLOOKUP($E2102,paramètres!$E$33:$F$44,2,FALSE)&lt;=VLOOKUP($AL$18,paramètres!$E$33:$F$44,2,FALSE),Z2102*$D2102,0)))</f>
        <v>0</v>
      </c>
      <c r="AM2102" s="13">
        <f>IF($D2102="",0,IF($E2102="",0,IF(VLOOKUP($E2102,paramètres!$E$33:$F$44,2,FALSE)&lt;=VLOOKUP($AM$18,paramètres!$E$33:$F$44,2,FALSE),AA2102*$D2102,0)))</f>
        <v>0</v>
      </c>
      <c r="AN2102" s="154">
        <f>IF($D2102="",0,IF($E2102="",0,IF(VLOOKUP($E2102,paramètres!$E$33:$F$44,2,FALSE)&lt;=VLOOKUP($AN$18,paramètres!$E$33:$F$44,2,FALSE),AB2102*$D2102,0)))</f>
        <v>0</v>
      </c>
      <c r="AO2102" s="149" t="str">
        <f>IF(paramètres!$B$28=1,((SUM(Q2102:Z2102)/1.02)+SUM(AA2102:AB2102))*0.0303/9*COUNT(Q2102:Y2102),IF(paramètres!$B$28=2,(SUM(Q2102:AB2102))*0.0303/9*COUNT(Q2102:Y2102),"Missing Delta option"))</f>
        <v>Missing Delta option</v>
      </c>
      <c r="AP2102" s="13" t="str">
        <f>IF(paramètres!$B$28=1,(((SUM(Q2102:Z2102)/1.02)+SUM(AA2102:AB2102))+((SUM(AC2102:AL2102)/1.02)+SUM(AM2102:AO2102)))*cotpatr,IF(paramètres!$B$28=2,(SUM(Q2102:AO2102)*cotpatr),"Missing Delta Option"))</f>
        <v>Missing Delta Option</v>
      </c>
      <c r="AQ2102" s="13" t="str" cm="1">
        <f t="array" ref="AQ2102">IF(paramètres!$B$28=1,(((SUM(Q2102:Z2102)/1.02)+SUM(AA2102:AB2102))+((SUM(AC2102:AN2102)/1.02)+SUM(AM2102:AN2102)))/12*pécule,IF(paramètres!$B$28=2,SUM(Q2102:AN2102)/12*pécule,"Missing Delta Option"))</f>
        <v>Missing Delta Option</v>
      </c>
      <c r="AR2102" s="132" t="e">
        <f>IF(paramètres!$B$28=1,(((SUM(Q2102:Z2102)/1.02)+SUM(AA2102:AB2102))+((SUM(AC2102:AN2102)/1.02)+SUM(AM2102:AN2102)))+AO2102+AP2102+AQ2102,SUM(Q2102:AN2102)+AO2102+AP2102+AQ2102)</f>
        <v>#VALUE!</v>
      </c>
    </row>
    <row r="2103" spans="1:44" x14ac:dyDescent="0.25">
      <c r="A2103" s="131"/>
      <c r="B2103" s="39"/>
      <c r="C2103" s="39"/>
      <c r="D2103" s="93"/>
      <c r="E2103" s="68"/>
      <c r="F2103" s="40"/>
      <c r="G2103" s="94"/>
      <c r="H2103" s="38"/>
      <c r="I2103" s="95"/>
      <c r="J2103" s="40"/>
      <c r="K2103" s="38"/>
      <c r="L2103" s="95"/>
      <c r="M2103" s="40"/>
      <c r="N2103" s="38"/>
      <c r="O2103" s="95"/>
      <c r="P2103" s="68"/>
      <c r="Q2103" s="226"/>
      <c r="R2103" s="227"/>
      <c r="S2103" s="227"/>
      <c r="T2103" s="227"/>
      <c r="U2103" s="227"/>
      <c r="V2103" s="227"/>
      <c r="W2103" s="227"/>
      <c r="X2103" s="227"/>
      <c r="Y2103" s="227"/>
      <c r="Z2103" s="227"/>
      <c r="AA2103" s="227"/>
      <c r="AB2103" s="228"/>
      <c r="AC2103" s="149">
        <f>IF($D2103="",0,IF($E2103="",0,IF(VLOOKUP($E2103,paramètres!$E$33:$F$44,2,FALSE)&lt;=VLOOKUP($AC$18,paramètres!$E$33:$F$44,2,FALSE),Q2103*$D2103,0)))</f>
        <v>0</v>
      </c>
      <c r="AD2103" s="13">
        <f>IF($D2103="",0,IF($E2103="",0,IF(VLOOKUP($E2103,paramètres!$E$33:$F$44,2,FALSE)&lt;=VLOOKUP($AD$18,paramètres!$E$33:$F$44,2,FALSE),R2103*$D2103,0)))</f>
        <v>0</v>
      </c>
      <c r="AE2103" s="13">
        <f>IF($D2103="",0,IF($E2103="",0,IF(VLOOKUP($E2103,paramètres!$E$33:$F$44,2,FALSE)&lt;=VLOOKUP($AE$18,paramètres!$E$33:$F$44,2,FALSE),S2103*$D2103,0)))</f>
        <v>0</v>
      </c>
      <c r="AF2103" s="13">
        <f>IF($D2103="",0,IF($E2103="",0,IF(VLOOKUP($E2103,paramètres!$E$33:$F$44,2,FALSE)&lt;=VLOOKUP($AF$18,paramètres!$E$33:$F$44,2,FALSE),T2103*$D2103,0)))</f>
        <v>0</v>
      </c>
      <c r="AG2103" s="13">
        <f>IF($D2103="",0,IF($E2103="",0,IF(VLOOKUP($E2103,paramètres!$E$33:$F$44,2,FALSE)&lt;=VLOOKUP($AG$18,paramètres!$E$33:$F$44,2,FALSE),U2103*$D2103,0)))</f>
        <v>0</v>
      </c>
      <c r="AH2103" s="13">
        <f>IF($D2103="",0,IF($E2103="",0,IF(VLOOKUP($E2103,paramètres!$E$33:$F$44,2,FALSE)&lt;=VLOOKUP($AH$18,paramètres!$E$33:$F$44,2,FALSE),V2103*$D2103,0)))</f>
        <v>0</v>
      </c>
      <c r="AI2103" s="13">
        <f>IF($D2103="",0,IF($E2103="",0,IF(VLOOKUP($E2103,paramètres!$E$33:$F$44,2,FALSE)&lt;=VLOOKUP($AI$18,paramètres!$E$33:$F$44,2,FALSE),W2103*$D2103,0)))</f>
        <v>0</v>
      </c>
      <c r="AJ2103" s="13">
        <f>IF($D2103="",0,IF($E2103="",0,IF(VLOOKUP($E2103,paramètres!$E$33:$F$44,2,FALSE)&lt;=VLOOKUP($AJ$18,paramètres!$E$33:$F$44,2,FALSE),X2103*$D2103,0)))</f>
        <v>0</v>
      </c>
      <c r="AK2103" s="13">
        <f>IF($D2103="",0,IF($E2103="",0,IF(VLOOKUP($E2103,paramètres!$E$33:$F$44,2,FALSE)&lt;=VLOOKUP($AK$18,paramètres!$E$33:$F$44,2,FALSE),Y2103*$D2103,0)))</f>
        <v>0</v>
      </c>
      <c r="AL2103" s="13">
        <f>IF($D2103="",0,IF($E2103="",0,IF(VLOOKUP($E2103,paramètres!$E$33:$F$44,2,FALSE)&lt;=VLOOKUP($AL$18,paramètres!$E$33:$F$44,2,FALSE),Z2103*$D2103,0)))</f>
        <v>0</v>
      </c>
      <c r="AM2103" s="13">
        <f>IF($D2103="",0,IF($E2103="",0,IF(VLOOKUP($E2103,paramètres!$E$33:$F$44,2,FALSE)&lt;=VLOOKUP($AM$18,paramètres!$E$33:$F$44,2,FALSE),AA2103*$D2103,0)))</f>
        <v>0</v>
      </c>
      <c r="AN2103" s="154">
        <f>IF($D2103="",0,IF($E2103="",0,IF(VLOOKUP($E2103,paramètres!$E$33:$F$44,2,FALSE)&lt;=VLOOKUP($AN$18,paramètres!$E$33:$F$44,2,FALSE),AB2103*$D2103,0)))</f>
        <v>0</v>
      </c>
      <c r="AO2103" s="149" t="str">
        <f>IF(paramètres!$B$28=1,((SUM(Q2103:Z2103)/1.02)+SUM(AA2103:AB2103))*0.0303/9*COUNT(Q2103:Y2103),IF(paramètres!$B$28=2,(SUM(Q2103:AB2103))*0.0303/9*COUNT(Q2103:Y2103),"Missing Delta option"))</f>
        <v>Missing Delta option</v>
      </c>
      <c r="AP2103" s="13" t="str">
        <f>IF(paramètres!$B$28=1,(((SUM(Q2103:Z2103)/1.02)+SUM(AA2103:AB2103))+((SUM(AC2103:AL2103)/1.02)+SUM(AM2103:AO2103)))*cotpatr,IF(paramètres!$B$28=2,(SUM(Q2103:AO2103)*cotpatr),"Missing Delta Option"))</f>
        <v>Missing Delta Option</v>
      </c>
      <c r="AQ2103" s="13" t="str" cm="1">
        <f t="array" ref="AQ2103">IF(paramètres!$B$28=1,(((SUM(Q2103:Z2103)/1.02)+SUM(AA2103:AB2103))+((SUM(AC2103:AN2103)/1.02)+SUM(AM2103:AN2103)))/12*pécule,IF(paramètres!$B$28=2,SUM(Q2103:AN2103)/12*pécule,"Missing Delta Option"))</f>
        <v>Missing Delta Option</v>
      </c>
      <c r="AR2103" s="132" t="e">
        <f>IF(paramètres!$B$28=1,(((SUM(Q2103:Z2103)/1.02)+SUM(AA2103:AB2103))+((SUM(AC2103:AN2103)/1.02)+SUM(AM2103:AN2103)))+AO2103+AP2103+AQ2103,SUM(Q2103:AN2103)+AO2103+AP2103+AQ2103)</f>
        <v>#VALUE!</v>
      </c>
    </row>
    <row r="2104" spans="1:44" x14ac:dyDescent="0.25">
      <c r="A2104" s="131"/>
      <c r="B2104" s="39"/>
      <c r="C2104" s="39"/>
      <c r="D2104" s="93"/>
      <c r="E2104" s="68"/>
      <c r="F2104" s="40"/>
      <c r="G2104" s="94"/>
      <c r="H2104" s="38"/>
      <c r="I2104" s="95"/>
      <c r="J2104" s="40"/>
      <c r="K2104" s="38"/>
      <c r="L2104" s="95"/>
      <c r="M2104" s="40"/>
      <c r="N2104" s="38"/>
      <c r="O2104" s="95"/>
      <c r="P2104" s="68"/>
      <c r="Q2104" s="226"/>
      <c r="R2104" s="227"/>
      <c r="S2104" s="227"/>
      <c r="T2104" s="227"/>
      <c r="U2104" s="227"/>
      <c r="V2104" s="227"/>
      <c r="W2104" s="227"/>
      <c r="X2104" s="227"/>
      <c r="Y2104" s="227"/>
      <c r="Z2104" s="227"/>
      <c r="AA2104" s="227"/>
      <c r="AB2104" s="228"/>
      <c r="AC2104" s="149">
        <f>IF($D2104="",0,IF($E2104="",0,IF(VLOOKUP($E2104,paramètres!$E$33:$F$44,2,FALSE)&lt;=VLOOKUP($AC$18,paramètres!$E$33:$F$44,2,FALSE),Q2104*$D2104,0)))</f>
        <v>0</v>
      </c>
      <c r="AD2104" s="13">
        <f>IF($D2104="",0,IF($E2104="",0,IF(VLOOKUP($E2104,paramètres!$E$33:$F$44,2,FALSE)&lt;=VLOOKUP($AD$18,paramètres!$E$33:$F$44,2,FALSE),R2104*$D2104,0)))</f>
        <v>0</v>
      </c>
      <c r="AE2104" s="13">
        <f>IF($D2104="",0,IF($E2104="",0,IF(VLOOKUP($E2104,paramètres!$E$33:$F$44,2,FALSE)&lt;=VLOOKUP($AE$18,paramètres!$E$33:$F$44,2,FALSE),S2104*$D2104,0)))</f>
        <v>0</v>
      </c>
      <c r="AF2104" s="13">
        <f>IF($D2104="",0,IF($E2104="",0,IF(VLOOKUP($E2104,paramètres!$E$33:$F$44,2,FALSE)&lt;=VLOOKUP($AF$18,paramètres!$E$33:$F$44,2,FALSE),T2104*$D2104,0)))</f>
        <v>0</v>
      </c>
      <c r="AG2104" s="13">
        <f>IF($D2104="",0,IF($E2104="",0,IF(VLOOKUP($E2104,paramètres!$E$33:$F$44,2,FALSE)&lt;=VLOOKUP($AG$18,paramètres!$E$33:$F$44,2,FALSE),U2104*$D2104,0)))</f>
        <v>0</v>
      </c>
      <c r="AH2104" s="13">
        <f>IF($D2104="",0,IF($E2104="",0,IF(VLOOKUP($E2104,paramètres!$E$33:$F$44,2,FALSE)&lt;=VLOOKUP($AH$18,paramètres!$E$33:$F$44,2,FALSE),V2104*$D2104,0)))</f>
        <v>0</v>
      </c>
      <c r="AI2104" s="13">
        <f>IF($D2104="",0,IF($E2104="",0,IF(VLOOKUP($E2104,paramètres!$E$33:$F$44,2,FALSE)&lt;=VLOOKUP($AI$18,paramètres!$E$33:$F$44,2,FALSE),W2104*$D2104,0)))</f>
        <v>0</v>
      </c>
      <c r="AJ2104" s="13">
        <f>IF($D2104="",0,IF($E2104="",0,IF(VLOOKUP($E2104,paramètres!$E$33:$F$44,2,FALSE)&lt;=VLOOKUP($AJ$18,paramètres!$E$33:$F$44,2,FALSE),X2104*$D2104,0)))</f>
        <v>0</v>
      </c>
      <c r="AK2104" s="13">
        <f>IF($D2104="",0,IF($E2104="",0,IF(VLOOKUP($E2104,paramètres!$E$33:$F$44,2,FALSE)&lt;=VLOOKUP($AK$18,paramètres!$E$33:$F$44,2,FALSE),Y2104*$D2104,0)))</f>
        <v>0</v>
      </c>
      <c r="AL2104" s="13">
        <f>IF($D2104="",0,IF($E2104="",0,IF(VLOOKUP($E2104,paramètres!$E$33:$F$44,2,FALSE)&lt;=VLOOKUP($AL$18,paramètres!$E$33:$F$44,2,FALSE),Z2104*$D2104,0)))</f>
        <v>0</v>
      </c>
      <c r="AM2104" s="13">
        <f>IF($D2104="",0,IF($E2104="",0,IF(VLOOKUP($E2104,paramètres!$E$33:$F$44,2,FALSE)&lt;=VLOOKUP($AM$18,paramètres!$E$33:$F$44,2,FALSE),AA2104*$D2104,0)))</f>
        <v>0</v>
      </c>
      <c r="AN2104" s="154">
        <f>IF($D2104="",0,IF($E2104="",0,IF(VLOOKUP($E2104,paramètres!$E$33:$F$44,2,FALSE)&lt;=VLOOKUP($AN$18,paramètres!$E$33:$F$44,2,FALSE),AB2104*$D2104,0)))</f>
        <v>0</v>
      </c>
      <c r="AO2104" s="149" t="str">
        <f>IF(paramètres!$B$28=1,((SUM(Q2104:Z2104)/1.02)+SUM(AA2104:AB2104))*0.0303/9*COUNT(Q2104:Y2104),IF(paramètres!$B$28=2,(SUM(Q2104:AB2104))*0.0303/9*COUNT(Q2104:Y2104),"Missing Delta option"))</f>
        <v>Missing Delta option</v>
      </c>
      <c r="AP2104" s="13" t="str">
        <f>IF(paramètres!$B$28=1,(((SUM(Q2104:Z2104)/1.02)+SUM(AA2104:AB2104))+((SUM(AC2104:AL2104)/1.02)+SUM(AM2104:AO2104)))*cotpatr,IF(paramètres!$B$28=2,(SUM(Q2104:AO2104)*cotpatr),"Missing Delta Option"))</f>
        <v>Missing Delta Option</v>
      </c>
      <c r="AQ2104" s="13" t="str" cm="1">
        <f t="array" ref="AQ2104">IF(paramètres!$B$28=1,(((SUM(Q2104:Z2104)/1.02)+SUM(AA2104:AB2104))+((SUM(AC2104:AN2104)/1.02)+SUM(AM2104:AN2104)))/12*pécule,IF(paramètres!$B$28=2,SUM(Q2104:AN2104)/12*pécule,"Missing Delta Option"))</f>
        <v>Missing Delta Option</v>
      </c>
      <c r="AR2104" s="132" t="e">
        <f>IF(paramètres!$B$28=1,(((SUM(Q2104:Z2104)/1.02)+SUM(AA2104:AB2104))+((SUM(AC2104:AN2104)/1.02)+SUM(AM2104:AN2104)))+AO2104+AP2104+AQ2104,SUM(Q2104:AN2104)+AO2104+AP2104+AQ2104)</f>
        <v>#VALUE!</v>
      </c>
    </row>
    <row r="2105" spans="1:44" x14ac:dyDescent="0.25">
      <c r="A2105" s="131"/>
      <c r="B2105" s="39"/>
      <c r="C2105" s="39"/>
      <c r="D2105" s="93"/>
      <c r="E2105" s="68"/>
      <c r="F2105" s="40"/>
      <c r="G2105" s="94"/>
      <c r="H2105" s="38"/>
      <c r="I2105" s="95"/>
      <c r="J2105" s="40"/>
      <c r="K2105" s="38"/>
      <c r="L2105" s="95"/>
      <c r="M2105" s="40"/>
      <c r="N2105" s="38"/>
      <c r="O2105" s="95"/>
      <c r="P2105" s="68"/>
      <c r="Q2105" s="226"/>
      <c r="R2105" s="227"/>
      <c r="S2105" s="227"/>
      <c r="T2105" s="227"/>
      <c r="U2105" s="227"/>
      <c r="V2105" s="227"/>
      <c r="W2105" s="227"/>
      <c r="X2105" s="227"/>
      <c r="Y2105" s="227"/>
      <c r="Z2105" s="227"/>
      <c r="AA2105" s="227"/>
      <c r="AB2105" s="228"/>
      <c r="AC2105" s="149">
        <f>IF($D2105="",0,IF($E2105="",0,IF(VLOOKUP($E2105,paramètres!$E$33:$F$44,2,FALSE)&lt;=VLOOKUP($AC$18,paramètres!$E$33:$F$44,2,FALSE),Q2105*$D2105,0)))</f>
        <v>0</v>
      </c>
      <c r="AD2105" s="13">
        <f>IF($D2105="",0,IF($E2105="",0,IF(VLOOKUP($E2105,paramètres!$E$33:$F$44,2,FALSE)&lt;=VLOOKUP($AD$18,paramètres!$E$33:$F$44,2,FALSE),R2105*$D2105,0)))</f>
        <v>0</v>
      </c>
      <c r="AE2105" s="13">
        <f>IF($D2105="",0,IF($E2105="",0,IF(VLOOKUP($E2105,paramètres!$E$33:$F$44,2,FALSE)&lt;=VLOOKUP($AE$18,paramètres!$E$33:$F$44,2,FALSE),S2105*$D2105,0)))</f>
        <v>0</v>
      </c>
      <c r="AF2105" s="13">
        <f>IF($D2105="",0,IF($E2105="",0,IF(VLOOKUP($E2105,paramètres!$E$33:$F$44,2,FALSE)&lt;=VLOOKUP($AF$18,paramètres!$E$33:$F$44,2,FALSE),T2105*$D2105,0)))</f>
        <v>0</v>
      </c>
      <c r="AG2105" s="13">
        <f>IF($D2105="",0,IF($E2105="",0,IF(VLOOKUP($E2105,paramètres!$E$33:$F$44,2,FALSE)&lt;=VLOOKUP($AG$18,paramètres!$E$33:$F$44,2,FALSE),U2105*$D2105,0)))</f>
        <v>0</v>
      </c>
      <c r="AH2105" s="13">
        <f>IF($D2105="",0,IF($E2105="",0,IF(VLOOKUP($E2105,paramètres!$E$33:$F$44,2,FALSE)&lt;=VLOOKUP($AH$18,paramètres!$E$33:$F$44,2,FALSE),V2105*$D2105,0)))</f>
        <v>0</v>
      </c>
      <c r="AI2105" s="13">
        <f>IF($D2105="",0,IF($E2105="",0,IF(VLOOKUP($E2105,paramètres!$E$33:$F$44,2,FALSE)&lt;=VLOOKUP($AI$18,paramètres!$E$33:$F$44,2,FALSE),W2105*$D2105,0)))</f>
        <v>0</v>
      </c>
      <c r="AJ2105" s="13">
        <f>IF($D2105="",0,IF($E2105="",0,IF(VLOOKUP($E2105,paramètres!$E$33:$F$44,2,FALSE)&lt;=VLOOKUP($AJ$18,paramètres!$E$33:$F$44,2,FALSE),X2105*$D2105,0)))</f>
        <v>0</v>
      </c>
      <c r="AK2105" s="13">
        <f>IF($D2105="",0,IF($E2105="",0,IF(VLOOKUP($E2105,paramètres!$E$33:$F$44,2,FALSE)&lt;=VLOOKUP($AK$18,paramètres!$E$33:$F$44,2,FALSE),Y2105*$D2105,0)))</f>
        <v>0</v>
      </c>
      <c r="AL2105" s="13">
        <f>IF($D2105="",0,IF($E2105="",0,IF(VLOOKUP($E2105,paramètres!$E$33:$F$44,2,FALSE)&lt;=VLOOKUP($AL$18,paramètres!$E$33:$F$44,2,FALSE),Z2105*$D2105,0)))</f>
        <v>0</v>
      </c>
      <c r="AM2105" s="13">
        <f>IF($D2105="",0,IF($E2105="",0,IF(VLOOKUP($E2105,paramètres!$E$33:$F$44,2,FALSE)&lt;=VLOOKUP($AM$18,paramètres!$E$33:$F$44,2,FALSE),AA2105*$D2105,0)))</f>
        <v>0</v>
      </c>
      <c r="AN2105" s="154">
        <f>IF($D2105="",0,IF($E2105="",0,IF(VLOOKUP($E2105,paramètres!$E$33:$F$44,2,FALSE)&lt;=VLOOKUP($AN$18,paramètres!$E$33:$F$44,2,FALSE),AB2105*$D2105,0)))</f>
        <v>0</v>
      </c>
      <c r="AO2105" s="149" t="str">
        <f>IF(paramètres!$B$28=1,((SUM(Q2105:Z2105)/1.02)+SUM(AA2105:AB2105))*0.0303/9*COUNT(Q2105:Y2105),IF(paramètres!$B$28=2,(SUM(Q2105:AB2105))*0.0303/9*COUNT(Q2105:Y2105),"Missing Delta option"))</f>
        <v>Missing Delta option</v>
      </c>
      <c r="AP2105" s="13" t="str">
        <f>IF(paramètres!$B$28=1,(((SUM(Q2105:Z2105)/1.02)+SUM(AA2105:AB2105))+((SUM(AC2105:AL2105)/1.02)+SUM(AM2105:AO2105)))*cotpatr,IF(paramètres!$B$28=2,(SUM(Q2105:AO2105)*cotpatr),"Missing Delta Option"))</f>
        <v>Missing Delta Option</v>
      </c>
      <c r="AQ2105" s="13" t="str" cm="1">
        <f t="array" ref="AQ2105">IF(paramètres!$B$28=1,(((SUM(Q2105:Z2105)/1.02)+SUM(AA2105:AB2105))+((SUM(AC2105:AN2105)/1.02)+SUM(AM2105:AN2105)))/12*pécule,IF(paramètres!$B$28=2,SUM(Q2105:AN2105)/12*pécule,"Missing Delta Option"))</f>
        <v>Missing Delta Option</v>
      </c>
      <c r="AR2105" s="132" t="e">
        <f>IF(paramètres!$B$28=1,(((SUM(Q2105:Z2105)/1.02)+SUM(AA2105:AB2105))+((SUM(AC2105:AN2105)/1.02)+SUM(AM2105:AN2105)))+AO2105+AP2105+AQ2105,SUM(Q2105:AN2105)+AO2105+AP2105+AQ2105)</f>
        <v>#VALUE!</v>
      </c>
    </row>
    <row r="2106" spans="1:44" x14ac:dyDescent="0.25">
      <c r="A2106" s="131"/>
      <c r="B2106" s="39"/>
      <c r="C2106" s="39"/>
      <c r="D2106" s="93"/>
      <c r="E2106" s="68"/>
      <c r="F2106" s="40"/>
      <c r="G2106" s="94"/>
      <c r="H2106" s="38"/>
      <c r="I2106" s="95"/>
      <c r="J2106" s="40"/>
      <c r="K2106" s="38"/>
      <c r="L2106" s="95"/>
      <c r="M2106" s="40"/>
      <c r="N2106" s="38"/>
      <c r="O2106" s="95"/>
      <c r="P2106" s="68"/>
      <c r="Q2106" s="226"/>
      <c r="R2106" s="227"/>
      <c r="S2106" s="227"/>
      <c r="T2106" s="227"/>
      <c r="U2106" s="227"/>
      <c r="V2106" s="227"/>
      <c r="W2106" s="227"/>
      <c r="X2106" s="227"/>
      <c r="Y2106" s="227"/>
      <c r="Z2106" s="227"/>
      <c r="AA2106" s="227"/>
      <c r="AB2106" s="228"/>
      <c r="AC2106" s="149">
        <f>IF($D2106="",0,IF($E2106="",0,IF(VLOOKUP($E2106,paramètres!$E$33:$F$44,2,FALSE)&lt;=VLOOKUP($AC$18,paramètres!$E$33:$F$44,2,FALSE),Q2106*$D2106,0)))</f>
        <v>0</v>
      </c>
      <c r="AD2106" s="13">
        <f>IF($D2106="",0,IF($E2106="",0,IF(VLOOKUP($E2106,paramètres!$E$33:$F$44,2,FALSE)&lt;=VLOOKUP($AD$18,paramètres!$E$33:$F$44,2,FALSE),R2106*$D2106,0)))</f>
        <v>0</v>
      </c>
      <c r="AE2106" s="13">
        <f>IF($D2106="",0,IF($E2106="",0,IF(VLOOKUP($E2106,paramètres!$E$33:$F$44,2,FALSE)&lt;=VLOOKUP($AE$18,paramètres!$E$33:$F$44,2,FALSE),S2106*$D2106,0)))</f>
        <v>0</v>
      </c>
      <c r="AF2106" s="13">
        <f>IF($D2106="",0,IF($E2106="",0,IF(VLOOKUP($E2106,paramètres!$E$33:$F$44,2,FALSE)&lt;=VLOOKUP($AF$18,paramètres!$E$33:$F$44,2,FALSE),T2106*$D2106,0)))</f>
        <v>0</v>
      </c>
      <c r="AG2106" s="13">
        <f>IF($D2106="",0,IF($E2106="",0,IF(VLOOKUP($E2106,paramètres!$E$33:$F$44,2,FALSE)&lt;=VLOOKUP($AG$18,paramètres!$E$33:$F$44,2,FALSE),U2106*$D2106,0)))</f>
        <v>0</v>
      </c>
      <c r="AH2106" s="13">
        <f>IF($D2106="",0,IF($E2106="",0,IF(VLOOKUP($E2106,paramètres!$E$33:$F$44,2,FALSE)&lt;=VLOOKUP($AH$18,paramètres!$E$33:$F$44,2,FALSE),V2106*$D2106,0)))</f>
        <v>0</v>
      </c>
      <c r="AI2106" s="13">
        <f>IF($D2106="",0,IF($E2106="",0,IF(VLOOKUP($E2106,paramètres!$E$33:$F$44,2,FALSE)&lt;=VLOOKUP($AI$18,paramètres!$E$33:$F$44,2,FALSE),W2106*$D2106,0)))</f>
        <v>0</v>
      </c>
      <c r="AJ2106" s="13">
        <f>IF($D2106="",0,IF($E2106="",0,IF(VLOOKUP($E2106,paramètres!$E$33:$F$44,2,FALSE)&lt;=VLOOKUP($AJ$18,paramètres!$E$33:$F$44,2,FALSE),X2106*$D2106,0)))</f>
        <v>0</v>
      </c>
      <c r="AK2106" s="13">
        <f>IF($D2106="",0,IF($E2106="",0,IF(VLOOKUP($E2106,paramètres!$E$33:$F$44,2,FALSE)&lt;=VLOOKUP($AK$18,paramètres!$E$33:$F$44,2,FALSE),Y2106*$D2106,0)))</f>
        <v>0</v>
      </c>
      <c r="AL2106" s="13">
        <f>IF($D2106="",0,IF($E2106="",0,IF(VLOOKUP($E2106,paramètres!$E$33:$F$44,2,FALSE)&lt;=VLOOKUP($AL$18,paramètres!$E$33:$F$44,2,FALSE),Z2106*$D2106,0)))</f>
        <v>0</v>
      </c>
      <c r="AM2106" s="13">
        <f>IF($D2106="",0,IF($E2106="",0,IF(VLOOKUP($E2106,paramètres!$E$33:$F$44,2,FALSE)&lt;=VLOOKUP($AM$18,paramètres!$E$33:$F$44,2,FALSE),AA2106*$D2106,0)))</f>
        <v>0</v>
      </c>
      <c r="AN2106" s="154">
        <f>IF($D2106="",0,IF($E2106="",0,IF(VLOOKUP($E2106,paramètres!$E$33:$F$44,2,FALSE)&lt;=VLOOKUP($AN$18,paramètres!$E$33:$F$44,2,FALSE),AB2106*$D2106,0)))</f>
        <v>0</v>
      </c>
      <c r="AO2106" s="149" t="str">
        <f>IF(paramètres!$B$28=1,((SUM(Q2106:Z2106)/1.02)+SUM(AA2106:AB2106))*0.0303/9*COUNT(Q2106:Y2106),IF(paramètres!$B$28=2,(SUM(Q2106:AB2106))*0.0303/9*COUNT(Q2106:Y2106),"Missing Delta option"))</f>
        <v>Missing Delta option</v>
      </c>
      <c r="AP2106" s="13" t="str">
        <f>IF(paramètres!$B$28=1,(((SUM(Q2106:Z2106)/1.02)+SUM(AA2106:AB2106))+((SUM(AC2106:AL2106)/1.02)+SUM(AM2106:AO2106)))*cotpatr,IF(paramètres!$B$28=2,(SUM(Q2106:AO2106)*cotpatr),"Missing Delta Option"))</f>
        <v>Missing Delta Option</v>
      </c>
      <c r="AQ2106" s="13" t="str" cm="1">
        <f t="array" ref="AQ2106">IF(paramètres!$B$28=1,(((SUM(Q2106:Z2106)/1.02)+SUM(AA2106:AB2106))+((SUM(AC2106:AN2106)/1.02)+SUM(AM2106:AN2106)))/12*pécule,IF(paramètres!$B$28=2,SUM(Q2106:AN2106)/12*pécule,"Missing Delta Option"))</f>
        <v>Missing Delta Option</v>
      </c>
      <c r="AR2106" s="132" t="e">
        <f>IF(paramètres!$B$28=1,(((SUM(Q2106:Z2106)/1.02)+SUM(AA2106:AB2106))+((SUM(AC2106:AN2106)/1.02)+SUM(AM2106:AN2106)))+AO2106+AP2106+AQ2106,SUM(Q2106:AN2106)+AO2106+AP2106+AQ2106)</f>
        <v>#VALUE!</v>
      </c>
    </row>
    <row r="2107" spans="1:44" x14ac:dyDescent="0.25">
      <c r="A2107" s="131"/>
      <c r="B2107" s="39"/>
      <c r="C2107" s="39"/>
      <c r="D2107" s="93"/>
      <c r="E2107" s="68"/>
      <c r="F2107" s="40"/>
      <c r="G2107" s="94"/>
      <c r="H2107" s="38"/>
      <c r="I2107" s="95"/>
      <c r="J2107" s="40"/>
      <c r="K2107" s="38"/>
      <c r="L2107" s="95"/>
      <c r="M2107" s="40"/>
      <c r="N2107" s="38"/>
      <c r="O2107" s="95"/>
      <c r="P2107" s="68"/>
      <c r="Q2107" s="226"/>
      <c r="R2107" s="227"/>
      <c r="S2107" s="227"/>
      <c r="T2107" s="227"/>
      <c r="U2107" s="227"/>
      <c r="V2107" s="227"/>
      <c r="W2107" s="227"/>
      <c r="X2107" s="227"/>
      <c r="Y2107" s="227"/>
      <c r="Z2107" s="227"/>
      <c r="AA2107" s="227"/>
      <c r="AB2107" s="228"/>
      <c r="AC2107" s="149">
        <f>IF($D2107="",0,IF($E2107="",0,IF(VLOOKUP($E2107,paramètres!$E$33:$F$44,2,FALSE)&lt;=VLOOKUP($AC$18,paramètres!$E$33:$F$44,2,FALSE),Q2107*$D2107,0)))</f>
        <v>0</v>
      </c>
      <c r="AD2107" s="13">
        <f>IF($D2107="",0,IF($E2107="",0,IF(VLOOKUP($E2107,paramètres!$E$33:$F$44,2,FALSE)&lt;=VLOOKUP($AD$18,paramètres!$E$33:$F$44,2,FALSE),R2107*$D2107,0)))</f>
        <v>0</v>
      </c>
      <c r="AE2107" s="13">
        <f>IF($D2107="",0,IF($E2107="",0,IF(VLOOKUP($E2107,paramètres!$E$33:$F$44,2,FALSE)&lt;=VLOOKUP($AE$18,paramètres!$E$33:$F$44,2,FALSE),S2107*$D2107,0)))</f>
        <v>0</v>
      </c>
      <c r="AF2107" s="13">
        <f>IF($D2107="",0,IF($E2107="",0,IF(VLOOKUP($E2107,paramètres!$E$33:$F$44,2,FALSE)&lt;=VLOOKUP($AF$18,paramètres!$E$33:$F$44,2,FALSE),T2107*$D2107,0)))</f>
        <v>0</v>
      </c>
      <c r="AG2107" s="13">
        <f>IF($D2107="",0,IF($E2107="",0,IF(VLOOKUP($E2107,paramètres!$E$33:$F$44,2,FALSE)&lt;=VLOOKUP($AG$18,paramètres!$E$33:$F$44,2,FALSE),U2107*$D2107,0)))</f>
        <v>0</v>
      </c>
      <c r="AH2107" s="13">
        <f>IF($D2107="",0,IF($E2107="",0,IF(VLOOKUP($E2107,paramètres!$E$33:$F$44,2,FALSE)&lt;=VLOOKUP($AH$18,paramètres!$E$33:$F$44,2,FALSE),V2107*$D2107,0)))</f>
        <v>0</v>
      </c>
      <c r="AI2107" s="13">
        <f>IF($D2107="",0,IF($E2107="",0,IF(VLOOKUP($E2107,paramètres!$E$33:$F$44,2,FALSE)&lt;=VLOOKUP($AI$18,paramètres!$E$33:$F$44,2,FALSE),W2107*$D2107,0)))</f>
        <v>0</v>
      </c>
      <c r="AJ2107" s="13">
        <f>IF($D2107="",0,IF($E2107="",0,IF(VLOOKUP($E2107,paramètres!$E$33:$F$44,2,FALSE)&lt;=VLOOKUP($AJ$18,paramètres!$E$33:$F$44,2,FALSE),X2107*$D2107,0)))</f>
        <v>0</v>
      </c>
      <c r="AK2107" s="13">
        <f>IF($D2107="",0,IF($E2107="",0,IF(VLOOKUP($E2107,paramètres!$E$33:$F$44,2,FALSE)&lt;=VLOOKUP($AK$18,paramètres!$E$33:$F$44,2,FALSE),Y2107*$D2107,0)))</f>
        <v>0</v>
      </c>
      <c r="AL2107" s="13">
        <f>IF($D2107="",0,IF($E2107="",0,IF(VLOOKUP($E2107,paramètres!$E$33:$F$44,2,FALSE)&lt;=VLOOKUP($AL$18,paramètres!$E$33:$F$44,2,FALSE),Z2107*$D2107,0)))</f>
        <v>0</v>
      </c>
      <c r="AM2107" s="13">
        <f>IF($D2107="",0,IF($E2107="",0,IF(VLOOKUP($E2107,paramètres!$E$33:$F$44,2,FALSE)&lt;=VLOOKUP($AM$18,paramètres!$E$33:$F$44,2,FALSE),AA2107*$D2107,0)))</f>
        <v>0</v>
      </c>
      <c r="AN2107" s="154">
        <f>IF($D2107="",0,IF($E2107="",0,IF(VLOOKUP($E2107,paramètres!$E$33:$F$44,2,FALSE)&lt;=VLOOKUP($AN$18,paramètres!$E$33:$F$44,2,FALSE),AB2107*$D2107,0)))</f>
        <v>0</v>
      </c>
      <c r="AO2107" s="149" t="str">
        <f>IF(paramètres!$B$28=1,((SUM(Q2107:Z2107)/1.02)+SUM(AA2107:AB2107))*0.0303/9*COUNT(Q2107:Y2107),IF(paramètres!$B$28=2,(SUM(Q2107:AB2107))*0.0303/9*COUNT(Q2107:Y2107),"Missing Delta option"))</f>
        <v>Missing Delta option</v>
      </c>
      <c r="AP2107" s="13" t="str">
        <f>IF(paramètres!$B$28=1,(((SUM(Q2107:Z2107)/1.02)+SUM(AA2107:AB2107))+((SUM(AC2107:AL2107)/1.02)+SUM(AM2107:AO2107)))*cotpatr,IF(paramètres!$B$28=2,(SUM(Q2107:AO2107)*cotpatr),"Missing Delta Option"))</f>
        <v>Missing Delta Option</v>
      </c>
      <c r="AQ2107" s="13" t="str" cm="1">
        <f t="array" ref="AQ2107">IF(paramètres!$B$28=1,(((SUM(Q2107:Z2107)/1.02)+SUM(AA2107:AB2107))+((SUM(AC2107:AN2107)/1.02)+SUM(AM2107:AN2107)))/12*pécule,IF(paramètres!$B$28=2,SUM(Q2107:AN2107)/12*pécule,"Missing Delta Option"))</f>
        <v>Missing Delta Option</v>
      </c>
      <c r="AR2107" s="132" t="e">
        <f>IF(paramètres!$B$28=1,(((SUM(Q2107:Z2107)/1.02)+SUM(AA2107:AB2107))+((SUM(AC2107:AN2107)/1.02)+SUM(AM2107:AN2107)))+AO2107+AP2107+AQ2107,SUM(Q2107:AN2107)+AO2107+AP2107+AQ2107)</f>
        <v>#VALUE!</v>
      </c>
    </row>
    <row r="2108" spans="1:44" x14ac:dyDescent="0.25">
      <c r="A2108" s="131"/>
      <c r="B2108" s="39"/>
      <c r="C2108" s="39"/>
      <c r="D2108" s="93"/>
      <c r="E2108" s="68"/>
      <c r="F2108" s="40"/>
      <c r="G2108" s="94"/>
      <c r="H2108" s="38"/>
      <c r="I2108" s="95"/>
      <c r="J2108" s="40"/>
      <c r="K2108" s="38"/>
      <c r="L2108" s="95"/>
      <c r="M2108" s="40"/>
      <c r="N2108" s="38"/>
      <c r="O2108" s="95"/>
      <c r="P2108" s="68"/>
      <c r="Q2108" s="226"/>
      <c r="R2108" s="227"/>
      <c r="S2108" s="227"/>
      <c r="T2108" s="227"/>
      <c r="U2108" s="227"/>
      <c r="V2108" s="227"/>
      <c r="W2108" s="227"/>
      <c r="X2108" s="227"/>
      <c r="Y2108" s="227"/>
      <c r="Z2108" s="227"/>
      <c r="AA2108" s="227"/>
      <c r="AB2108" s="228"/>
      <c r="AC2108" s="149">
        <f>IF($D2108="",0,IF($E2108="",0,IF(VLOOKUP($E2108,paramètres!$E$33:$F$44,2,FALSE)&lt;=VLOOKUP($AC$18,paramètres!$E$33:$F$44,2,FALSE),Q2108*$D2108,0)))</f>
        <v>0</v>
      </c>
      <c r="AD2108" s="13">
        <f>IF($D2108="",0,IF($E2108="",0,IF(VLOOKUP($E2108,paramètres!$E$33:$F$44,2,FALSE)&lt;=VLOOKUP($AD$18,paramètres!$E$33:$F$44,2,FALSE),R2108*$D2108,0)))</f>
        <v>0</v>
      </c>
      <c r="AE2108" s="13">
        <f>IF($D2108="",0,IF($E2108="",0,IF(VLOOKUP($E2108,paramètres!$E$33:$F$44,2,FALSE)&lt;=VLOOKUP($AE$18,paramètres!$E$33:$F$44,2,FALSE),S2108*$D2108,0)))</f>
        <v>0</v>
      </c>
      <c r="AF2108" s="13">
        <f>IF($D2108="",0,IF($E2108="",0,IF(VLOOKUP($E2108,paramètres!$E$33:$F$44,2,FALSE)&lt;=VLOOKUP($AF$18,paramètres!$E$33:$F$44,2,FALSE),T2108*$D2108,0)))</f>
        <v>0</v>
      </c>
      <c r="AG2108" s="13">
        <f>IF($D2108="",0,IF($E2108="",0,IF(VLOOKUP($E2108,paramètres!$E$33:$F$44,2,FALSE)&lt;=VLOOKUP($AG$18,paramètres!$E$33:$F$44,2,FALSE),U2108*$D2108,0)))</f>
        <v>0</v>
      </c>
      <c r="AH2108" s="13">
        <f>IF($D2108="",0,IF($E2108="",0,IF(VLOOKUP($E2108,paramètres!$E$33:$F$44,2,FALSE)&lt;=VLOOKUP($AH$18,paramètres!$E$33:$F$44,2,FALSE),V2108*$D2108,0)))</f>
        <v>0</v>
      </c>
      <c r="AI2108" s="13">
        <f>IF($D2108="",0,IF($E2108="",0,IF(VLOOKUP($E2108,paramètres!$E$33:$F$44,2,FALSE)&lt;=VLOOKUP($AI$18,paramètres!$E$33:$F$44,2,FALSE),W2108*$D2108,0)))</f>
        <v>0</v>
      </c>
      <c r="AJ2108" s="13">
        <f>IF($D2108="",0,IF($E2108="",0,IF(VLOOKUP($E2108,paramètres!$E$33:$F$44,2,FALSE)&lt;=VLOOKUP($AJ$18,paramètres!$E$33:$F$44,2,FALSE),X2108*$D2108,0)))</f>
        <v>0</v>
      </c>
      <c r="AK2108" s="13">
        <f>IF($D2108="",0,IF($E2108="",0,IF(VLOOKUP($E2108,paramètres!$E$33:$F$44,2,FALSE)&lt;=VLOOKUP($AK$18,paramètres!$E$33:$F$44,2,FALSE),Y2108*$D2108,0)))</f>
        <v>0</v>
      </c>
      <c r="AL2108" s="13">
        <f>IF($D2108="",0,IF($E2108="",0,IF(VLOOKUP($E2108,paramètres!$E$33:$F$44,2,FALSE)&lt;=VLOOKUP($AL$18,paramètres!$E$33:$F$44,2,FALSE),Z2108*$D2108,0)))</f>
        <v>0</v>
      </c>
      <c r="AM2108" s="13">
        <f>IF($D2108="",0,IF($E2108="",0,IF(VLOOKUP($E2108,paramètres!$E$33:$F$44,2,FALSE)&lt;=VLOOKUP($AM$18,paramètres!$E$33:$F$44,2,FALSE),AA2108*$D2108,0)))</f>
        <v>0</v>
      </c>
      <c r="AN2108" s="154">
        <f>IF($D2108="",0,IF($E2108="",0,IF(VLOOKUP($E2108,paramètres!$E$33:$F$44,2,FALSE)&lt;=VLOOKUP($AN$18,paramètres!$E$33:$F$44,2,FALSE),AB2108*$D2108,0)))</f>
        <v>0</v>
      </c>
      <c r="AO2108" s="149" t="str">
        <f>IF(paramètres!$B$28=1,((SUM(Q2108:Z2108)/1.02)+SUM(AA2108:AB2108))*0.0303/9*COUNT(Q2108:Y2108),IF(paramètres!$B$28=2,(SUM(Q2108:AB2108))*0.0303/9*COUNT(Q2108:Y2108),"Missing Delta option"))</f>
        <v>Missing Delta option</v>
      </c>
      <c r="AP2108" s="13" t="str">
        <f>IF(paramètres!$B$28=1,(((SUM(Q2108:Z2108)/1.02)+SUM(AA2108:AB2108))+((SUM(AC2108:AL2108)/1.02)+SUM(AM2108:AO2108)))*cotpatr,IF(paramètres!$B$28=2,(SUM(Q2108:AO2108)*cotpatr),"Missing Delta Option"))</f>
        <v>Missing Delta Option</v>
      </c>
      <c r="AQ2108" s="13" t="str" cm="1">
        <f t="array" ref="AQ2108">IF(paramètres!$B$28=1,(((SUM(Q2108:Z2108)/1.02)+SUM(AA2108:AB2108))+((SUM(AC2108:AN2108)/1.02)+SUM(AM2108:AN2108)))/12*pécule,IF(paramètres!$B$28=2,SUM(Q2108:AN2108)/12*pécule,"Missing Delta Option"))</f>
        <v>Missing Delta Option</v>
      </c>
      <c r="AR2108" s="132" t="e">
        <f>IF(paramètres!$B$28=1,(((SUM(Q2108:Z2108)/1.02)+SUM(AA2108:AB2108))+((SUM(AC2108:AN2108)/1.02)+SUM(AM2108:AN2108)))+AO2108+AP2108+AQ2108,SUM(Q2108:AN2108)+AO2108+AP2108+AQ2108)</f>
        <v>#VALUE!</v>
      </c>
    </row>
    <row r="2109" spans="1:44" x14ac:dyDescent="0.25">
      <c r="A2109" s="131"/>
      <c r="B2109" s="39"/>
      <c r="C2109" s="39"/>
      <c r="D2109" s="93"/>
      <c r="E2109" s="68"/>
      <c r="F2109" s="40"/>
      <c r="G2109" s="94"/>
      <c r="H2109" s="38"/>
      <c r="I2109" s="95"/>
      <c r="J2109" s="40"/>
      <c r="K2109" s="38"/>
      <c r="L2109" s="95"/>
      <c r="M2109" s="40"/>
      <c r="N2109" s="38"/>
      <c r="O2109" s="95"/>
      <c r="P2109" s="68"/>
      <c r="Q2109" s="226"/>
      <c r="R2109" s="227"/>
      <c r="S2109" s="227"/>
      <c r="T2109" s="227"/>
      <c r="U2109" s="227"/>
      <c r="V2109" s="227"/>
      <c r="W2109" s="227"/>
      <c r="X2109" s="227"/>
      <c r="Y2109" s="227"/>
      <c r="Z2109" s="227"/>
      <c r="AA2109" s="227"/>
      <c r="AB2109" s="228"/>
      <c r="AC2109" s="149">
        <f>IF($D2109="",0,IF($E2109="",0,IF(VLOOKUP($E2109,paramètres!$E$33:$F$44,2,FALSE)&lt;=VLOOKUP($AC$18,paramètres!$E$33:$F$44,2,FALSE),Q2109*$D2109,0)))</f>
        <v>0</v>
      </c>
      <c r="AD2109" s="13">
        <f>IF($D2109="",0,IF($E2109="",0,IF(VLOOKUP($E2109,paramètres!$E$33:$F$44,2,FALSE)&lt;=VLOOKUP($AD$18,paramètres!$E$33:$F$44,2,FALSE),R2109*$D2109,0)))</f>
        <v>0</v>
      </c>
      <c r="AE2109" s="13">
        <f>IF($D2109="",0,IF($E2109="",0,IF(VLOOKUP($E2109,paramètres!$E$33:$F$44,2,FALSE)&lt;=VLOOKUP($AE$18,paramètres!$E$33:$F$44,2,FALSE),S2109*$D2109,0)))</f>
        <v>0</v>
      </c>
      <c r="AF2109" s="13">
        <f>IF($D2109="",0,IF($E2109="",0,IF(VLOOKUP($E2109,paramètres!$E$33:$F$44,2,FALSE)&lt;=VLOOKUP($AF$18,paramètres!$E$33:$F$44,2,FALSE),T2109*$D2109,0)))</f>
        <v>0</v>
      </c>
      <c r="AG2109" s="13">
        <f>IF($D2109="",0,IF($E2109="",0,IF(VLOOKUP($E2109,paramètres!$E$33:$F$44,2,FALSE)&lt;=VLOOKUP($AG$18,paramètres!$E$33:$F$44,2,FALSE),U2109*$D2109,0)))</f>
        <v>0</v>
      </c>
      <c r="AH2109" s="13">
        <f>IF($D2109="",0,IF($E2109="",0,IF(VLOOKUP($E2109,paramètres!$E$33:$F$44,2,FALSE)&lt;=VLOOKUP($AH$18,paramètres!$E$33:$F$44,2,FALSE),V2109*$D2109,0)))</f>
        <v>0</v>
      </c>
      <c r="AI2109" s="13">
        <f>IF($D2109="",0,IF($E2109="",0,IF(VLOOKUP($E2109,paramètres!$E$33:$F$44,2,FALSE)&lt;=VLOOKUP($AI$18,paramètres!$E$33:$F$44,2,FALSE),W2109*$D2109,0)))</f>
        <v>0</v>
      </c>
      <c r="AJ2109" s="13">
        <f>IF($D2109="",0,IF($E2109="",0,IF(VLOOKUP($E2109,paramètres!$E$33:$F$44,2,FALSE)&lt;=VLOOKUP($AJ$18,paramètres!$E$33:$F$44,2,FALSE),X2109*$D2109,0)))</f>
        <v>0</v>
      </c>
      <c r="AK2109" s="13">
        <f>IF($D2109="",0,IF($E2109="",0,IF(VLOOKUP($E2109,paramètres!$E$33:$F$44,2,FALSE)&lt;=VLOOKUP($AK$18,paramètres!$E$33:$F$44,2,FALSE),Y2109*$D2109,0)))</f>
        <v>0</v>
      </c>
      <c r="AL2109" s="13">
        <f>IF($D2109="",0,IF($E2109="",0,IF(VLOOKUP($E2109,paramètres!$E$33:$F$44,2,FALSE)&lt;=VLOOKUP($AL$18,paramètres!$E$33:$F$44,2,FALSE),Z2109*$D2109,0)))</f>
        <v>0</v>
      </c>
      <c r="AM2109" s="13">
        <f>IF($D2109="",0,IF($E2109="",0,IF(VLOOKUP($E2109,paramètres!$E$33:$F$44,2,FALSE)&lt;=VLOOKUP($AM$18,paramètres!$E$33:$F$44,2,FALSE),AA2109*$D2109,0)))</f>
        <v>0</v>
      </c>
      <c r="AN2109" s="154">
        <f>IF($D2109="",0,IF($E2109="",0,IF(VLOOKUP($E2109,paramètres!$E$33:$F$44,2,FALSE)&lt;=VLOOKUP($AN$18,paramètres!$E$33:$F$44,2,FALSE),AB2109*$D2109,0)))</f>
        <v>0</v>
      </c>
      <c r="AO2109" s="149" t="str">
        <f>IF(paramètres!$B$28=1,((SUM(Q2109:Z2109)/1.02)+SUM(AA2109:AB2109))*0.0303/9*COUNT(Q2109:Y2109),IF(paramètres!$B$28=2,(SUM(Q2109:AB2109))*0.0303/9*COUNT(Q2109:Y2109),"Missing Delta option"))</f>
        <v>Missing Delta option</v>
      </c>
      <c r="AP2109" s="13" t="str">
        <f>IF(paramètres!$B$28=1,(((SUM(Q2109:Z2109)/1.02)+SUM(AA2109:AB2109))+((SUM(AC2109:AL2109)/1.02)+SUM(AM2109:AO2109)))*cotpatr,IF(paramètres!$B$28=2,(SUM(Q2109:AO2109)*cotpatr),"Missing Delta Option"))</f>
        <v>Missing Delta Option</v>
      </c>
      <c r="AQ2109" s="13" t="str" cm="1">
        <f t="array" ref="AQ2109">IF(paramètres!$B$28=1,(((SUM(Q2109:Z2109)/1.02)+SUM(AA2109:AB2109))+((SUM(AC2109:AN2109)/1.02)+SUM(AM2109:AN2109)))/12*pécule,IF(paramètres!$B$28=2,SUM(Q2109:AN2109)/12*pécule,"Missing Delta Option"))</f>
        <v>Missing Delta Option</v>
      </c>
      <c r="AR2109" s="132" t="e">
        <f>IF(paramètres!$B$28=1,(((SUM(Q2109:Z2109)/1.02)+SUM(AA2109:AB2109))+((SUM(AC2109:AN2109)/1.02)+SUM(AM2109:AN2109)))+AO2109+AP2109+AQ2109,SUM(Q2109:AN2109)+AO2109+AP2109+AQ2109)</f>
        <v>#VALUE!</v>
      </c>
    </row>
    <row r="2110" spans="1:44" x14ac:dyDescent="0.25">
      <c r="A2110" s="131"/>
      <c r="B2110" s="39"/>
      <c r="C2110" s="39"/>
      <c r="D2110" s="93"/>
      <c r="E2110" s="68"/>
      <c r="F2110" s="40"/>
      <c r="G2110" s="94"/>
      <c r="H2110" s="38"/>
      <c r="I2110" s="95"/>
      <c r="J2110" s="40"/>
      <c r="K2110" s="38"/>
      <c r="L2110" s="95"/>
      <c r="M2110" s="40"/>
      <c r="N2110" s="38"/>
      <c r="O2110" s="95"/>
      <c r="P2110" s="68"/>
      <c r="Q2110" s="226"/>
      <c r="R2110" s="227"/>
      <c r="S2110" s="227"/>
      <c r="T2110" s="227"/>
      <c r="U2110" s="227"/>
      <c r="V2110" s="227"/>
      <c r="W2110" s="227"/>
      <c r="X2110" s="227"/>
      <c r="Y2110" s="227"/>
      <c r="Z2110" s="227"/>
      <c r="AA2110" s="227"/>
      <c r="AB2110" s="228"/>
      <c r="AC2110" s="149">
        <f>IF($D2110="",0,IF($E2110="",0,IF(VLOOKUP($E2110,paramètres!$E$33:$F$44,2,FALSE)&lt;=VLOOKUP($AC$18,paramètres!$E$33:$F$44,2,FALSE),Q2110*$D2110,0)))</f>
        <v>0</v>
      </c>
      <c r="AD2110" s="13">
        <f>IF($D2110="",0,IF($E2110="",0,IF(VLOOKUP($E2110,paramètres!$E$33:$F$44,2,FALSE)&lt;=VLOOKUP($AD$18,paramètres!$E$33:$F$44,2,FALSE),R2110*$D2110,0)))</f>
        <v>0</v>
      </c>
      <c r="AE2110" s="13">
        <f>IF($D2110="",0,IF($E2110="",0,IF(VLOOKUP($E2110,paramètres!$E$33:$F$44,2,FALSE)&lt;=VLOOKUP($AE$18,paramètres!$E$33:$F$44,2,FALSE),S2110*$D2110,0)))</f>
        <v>0</v>
      </c>
      <c r="AF2110" s="13">
        <f>IF($D2110="",0,IF($E2110="",0,IF(VLOOKUP($E2110,paramètres!$E$33:$F$44,2,FALSE)&lt;=VLOOKUP($AF$18,paramètres!$E$33:$F$44,2,FALSE),T2110*$D2110,0)))</f>
        <v>0</v>
      </c>
      <c r="AG2110" s="13">
        <f>IF($D2110="",0,IF($E2110="",0,IF(VLOOKUP($E2110,paramètres!$E$33:$F$44,2,FALSE)&lt;=VLOOKUP($AG$18,paramètres!$E$33:$F$44,2,FALSE),U2110*$D2110,0)))</f>
        <v>0</v>
      </c>
      <c r="AH2110" s="13">
        <f>IF($D2110="",0,IF($E2110="",0,IF(VLOOKUP($E2110,paramètres!$E$33:$F$44,2,FALSE)&lt;=VLOOKUP($AH$18,paramètres!$E$33:$F$44,2,FALSE),V2110*$D2110,0)))</f>
        <v>0</v>
      </c>
      <c r="AI2110" s="13">
        <f>IF($D2110="",0,IF($E2110="",0,IF(VLOOKUP($E2110,paramètres!$E$33:$F$44,2,FALSE)&lt;=VLOOKUP($AI$18,paramètres!$E$33:$F$44,2,FALSE),W2110*$D2110,0)))</f>
        <v>0</v>
      </c>
      <c r="AJ2110" s="13">
        <f>IF($D2110="",0,IF($E2110="",0,IF(VLOOKUP($E2110,paramètres!$E$33:$F$44,2,FALSE)&lt;=VLOOKUP($AJ$18,paramètres!$E$33:$F$44,2,FALSE),X2110*$D2110,0)))</f>
        <v>0</v>
      </c>
      <c r="AK2110" s="13">
        <f>IF($D2110="",0,IF($E2110="",0,IF(VLOOKUP($E2110,paramètres!$E$33:$F$44,2,FALSE)&lt;=VLOOKUP($AK$18,paramètres!$E$33:$F$44,2,FALSE),Y2110*$D2110,0)))</f>
        <v>0</v>
      </c>
      <c r="AL2110" s="13">
        <f>IF($D2110="",0,IF($E2110="",0,IF(VLOOKUP($E2110,paramètres!$E$33:$F$44,2,FALSE)&lt;=VLOOKUP($AL$18,paramètres!$E$33:$F$44,2,FALSE),Z2110*$D2110,0)))</f>
        <v>0</v>
      </c>
      <c r="AM2110" s="13">
        <f>IF($D2110="",0,IF($E2110="",0,IF(VLOOKUP($E2110,paramètres!$E$33:$F$44,2,FALSE)&lt;=VLOOKUP($AM$18,paramètres!$E$33:$F$44,2,FALSE),AA2110*$D2110,0)))</f>
        <v>0</v>
      </c>
      <c r="AN2110" s="154">
        <f>IF($D2110="",0,IF($E2110="",0,IF(VLOOKUP($E2110,paramètres!$E$33:$F$44,2,FALSE)&lt;=VLOOKUP($AN$18,paramètres!$E$33:$F$44,2,FALSE),AB2110*$D2110,0)))</f>
        <v>0</v>
      </c>
      <c r="AO2110" s="149" t="str">
        <f>IF(paramètres!$B$28=1,((SUM(Q2110:Z2110)/1.02)+SUM(AA2110:AB2110))*0.0303/9*COUNT(Q2110:Y2110),IF(paramètres!$B$28=2,(SUM(Q2110:AB2110))*0.0303/9*COUNT(Q2110:Y2110),"Missing Delta option"))</f>
        <v>Missing Delta option</v>
      </c>
      <c r="AP2110" s="13" t="str">
        <f>IF(paramètres!$B$28=1,(((SUM(Q2110:Z2110)/1.02)+SUM(AA2110:AB2110))+((SUM(AC2110:AL2110)/1.02)+SUM(AM2110:AO2110)))*cotpatr,IF(paramètres!$B$28=2,(SUM(Q2110:AO2110)*cotpatr),"Missing Delta Option"))</f>
        <v>Missing Delta Option</v>
      </c>
      <c r="AQ2110" s="13" t="str" cm="1">
        <f t="array" ref="AQ2110">IF(paramètres!$B$28=1,(((SUM(Q2110:Z2110)/1.02)+SUM(AA2110:AB2110))+((SUM(AC2110:AN2110)/1.02)+SUM(AM2110:AN2110)))/12*pécule,IF(paramètres!$B$28=2,SUM(Q2110:AN2110)/12*pécule,"Missing Delta Option"))</f>
        <v>Missing Delta Option</v>
      </c>
      <c r="AR2110" s="132" t="e">
        <f>IF(paramètres!$B$28=1,(((SUM(Q2110:Z2110)/1.02)+SUM(AA2110:AB2110))+((SUM(AC2110:AN2110)/1.02)+SUM(AM2110:AN2110)))+AO2110+AP2110+AQ2110,SUM(Q2110:AN2110)+AO2110+AP2110+AQ2110)</f>
        <v>#VALUE!</v>
      </c>
    </row>
    <row r="2111" spans="1:44" x14ac:dyDescent="0.25">
      <c r="A2111" s="131"/>
      <c r="B2111" s="39"/>
      <c r="C2111" s="39"/>
      <c r="D2111" s="93"/>
      <c r="E2111" s="68"/>
      <c r="F2111" s="40"/>
      <c r="G2111" s="94"/>
      <c r="H2111" s="38"/>
      <c r="I2111" s="95"/>
      <c r="J2111" s="40"/>
      <c r="K2111" s="38"/>
      <c r="L2111" s="95"/>
      <c r="M2111" s="40"/>
      <c r="N2111" s="38"/>
      <c r="O2111" s="95"/>
      <c r="P2111" s="68"/>
      <c r="Q2111" s="226"/>
      <c r="R2111" s="227"/>
      <c r="S2111" s="227"/>
      <c r="T2111" s="227"/>
      <c r="U2111" s="227"/>
      <c r="V2111" s="227"/>
      <c r="W2111" s="227"/>
      <c r="X2111" s="227"/>
      <c r="Y2111" s="227"/>
      <c r="Z2111" s="227"/>
      <c r="AA2111" s="227"/>
      <c r="AB2111" s="228"/>
      <c r="AC2111" s="149">
        <f>IF($D2111="",0,IF($E2111="",0,IF(VLOOKUP($E2111,paramètres!$E$33:$F$44,2,FALSE)&lt;=VLOOKUP($AC$18,paramètres!$E$33:$F$44,2,FALSE),Q2111*$D2111,0)))</f>
        <v>0</v>
      </c>
      <c r="AD2111" s="13">
        <f>IF($D2111="",0,IF($E2111="",0,IF(VLOOKUP($E2111,paramètres!$E$33:$F$44,2,FALSE)&lt;=VLOOKUP($AD$18,paramètres!$E$33:$F$44,2,FALSE),R2111*$D2111,0)))</f>
        <v>0</v>
      </c>
      <c r="AE2111" s="13">
        <f>IF($D2111="",0,IF($E2111="",0,IF(VLOOKUP($E2111,paramètres!$E$33:$F$44,2,FALSE)&lt;=VLOOKUP($AE$18,paramètres!$E$33:$F$44,2,FALSE),S2111*$D2111,0)))</f>
        <v>0</v>
      </c>
      <c r="AF2111" s="13">
        <f>IF($D2111="",0,IF($E2111="",0,IF(VLOOKUP($E2111,paramètres!$E$33:$F$44,2,FALSE)&lt;=VLOOKUP($AF$18,paramètres!$E$33:$F$44,2,FALSE),T2111*$D2111,0)))</f>
        <v>0</v>
      </c>
      <c r="AG2111" s="13">
        <f>IF($D2111="",0,IF($E2111="",0,IF(VLOOKUP($E2111,paramètres!$E$33:$F$44,2,FALSE)&lt;=VLOOKUP($AG$18,paramètres!$E$33:$F$44,2,FALSE),U2111*$D2111,0)))</f>
        <v>0</v>
      </c>
      <c r="AH2111" s="13">
        <f>IF($D2111="",0,IF($E2111="",0,IF(VLOOKUP($E2111,paramètres!$E$33:$F$44,2,FALSE)&lt;=VLOOKUP($AH$18,paramètres!$E$33:$F$44,2,FALSE),V2111*$D2111,0)))</f>
        <v>0</v>
      </c>
      <c r="AI2111" s="13">
        <f>IF($D2111="",0,IF($E2111="",0,IF(VLOOKUP($E2111,paramètres!$E$33:$F$44,2,FALSE)&lt;=VLOOKUP($AI$18,paramètres!$E$33:$F$44,2,FALSE),W2111*$D2111,0)))</f>
        <v>0</v>
      </c>
      <c r="AJ2111" s="13">
        <f>IF($D2111="",0,IF($E2111="",0,IF(VLOOKUP($E2111,paramètres!$E$33:$F$44,2,FALSE)&lt;=VLOOKUP($AJ$18,paramètres!$E$33:$F$44,2,FALSE),X2111*$D2111,0)))</f>
        <v>0</v>
      </c>
      <c r="AK2111" s="13">
        <f>IF($D2111="",0,IF($E2111="",0,IF(VLOOKUP($E2111,paramètres!$E$33:$F$44,2,FALSE)&lt;=VLOOKUP($AK$18,paramètres!$E$33:$F$44,2,FALSE),Y2111*$D2111,0)))</f>
        <v>0</v>
      </c>
      <c r="AL2111" s="13">
        <f>IF($D2111="",0,IF($E2111="",0,IF(VLOOKUP($E2111,paramètres!$E$33:$F$44,2,FALSE)&lt;=VLOOKUP($AL$18,paramètres!$E$33:$F$44,2,FALSE),Z2111*$D2111,0)))</f>
        <v>0</v>
      </c>
      <c r="AM2111" s="13">
        <f>IF($D2111="",0,IF($E2111="",0,IF(VLOOKUP($E2111,paramètres!$E$33:$F$44,2,FALSE)&lt;=VLOOKUP($AM$18,paramètres!$E$33:$F$44,2,FALSE),AA2111*$D2111,0)))</f>
        <v>0</v>
      </c>
      <c r="AN2111" s="154">
        <f>IF($D2111="",0,IF($E2111="",0,IF(VLOOKUP($E2111,paramètres!$E$33:$F$44,2,FALSE)&lt;=VLOOKUP($AN$18,paramètres!$E$33:$F$44,2,FALSE),AB2111*$D2111,0)))</f>
        <v>0</v>
      </c>
      <c r="AO2111" s="149" t="str">
        <f>IF(paramètres!$B$28=1,((SUM(Q2111:Z2111)/1.02)+SUM(AA2111:AB2111))*0.0303/9*COUNT(Q2111:Y2111),IF(paramètres!$B$28=2,(SUM(Q2111:AB2111))*0.0303/9*COUNT(Q2111:Y2111),"Missing Delta option"))</f>
        <v>Missing Delta option</v>
      </c>
      <c r="AP2111" s="13" t="str">
        <f>IF(paramètres!$B$28=1,(((SUM(Q2111:Z2111)/1.02)+SUM(AA2111:AB2111))+((SUM(AC2111:AL2111)/1.02)+SUM(AM2111:AO2111)))*cotpatr,IF(paramètres!$B$28=2,(SUM(Q2111:AO2111)*cotpatr),"Missing Delta Option"))</f>
        <v>Missing Delta Option</v>
      </c>
      <c r="AQ2111" s="13" t="str" cm="1">
        <f t="array" ref="AQ2111">IF(paramètres!$B$28=1,(((SUM(Q2111:Z2111)/1.02)+SUM(AA2111:AB2111))+((SUM(AC2111:AN2111)/1.02)+SUM(AM2111:AN2111)))/12*pécule,IF(paramètres!$B$28=2,SUM(Q2111:AN2111)/12*pécule,"Missing Delta Option"))</f>
        <v>Missing Delta Option</v>
      </c>
      <c r="AR2111" s="132" t="e">
        <f>IF(paramètres!$B$28=1,(((SUM(Q2111:Z2111)/1.02)+SUM(AA2111:AB2111))+((SUM(AC2111:AN2111)/1.02)+SUM(AM2111:AN2111)))+AO2111+AP2111+AQ2111,SUM(Q2111:AN2111)+AO2111+AP2111+AQ2111)</f>
        <v>#VALUE!</v>
      </c>
    </row>
    <row r="2112" spans="1:44" x14ac:dyDescent="0.25">
      <c r="A2112" s="131"/>
      <c r="B2112" s="39"/>
      <c r="C2112" s="39"/>
      <c r="D2112" s="93"/>
      <c r="E2112" s="68"/>
      <c r="F2112" s="40"/>
      <c r="G2112" s="94"/>
      <c r="H2112" s="38"/>
      <c r="I2112" s="95"/>
      <c r="J2112" s="40"/>
      <c r="K2112" s="38"/>
      <c r="L2112" s="95"/>
      <c r="M2112" s="40"/>
      <c r="N2112" s="38"/>
      <c r="O2112" s="95"/>
      <c r="P2112" s="68"/>
      <c r="Q2112" s="226"/>
      <c r="R2112" s="227"/>
      <c r="S2112" s="227"/>
      <c r="T2112" s="227"/>
      <c r="U2112" s="227"/>
      <c r="V2112" s="227"/>
      <c r="W2112" s="227"/>
      <c r="X2112" s="227"/>
      <c r="Y2112" s="227"/>
      <c r="Z2112" s="227"/>
      <c r="AA2112" s="227"/>
      <c r="AB2112" s="228"/>
      <c r="AC2112" s="149">
        <f>IF($D2112="",0,IF($E2112="",0,IF(VLOOKUP($E2112,paramètres!$E$33:$F$44,2,FALSE)&lt;=VLOOKUP($AC$18,paramètres!$E$33:$F$44,2,FALSE),Q2112*$D2112,0)))</f>
        <v>0</v>
      </c>
      <c r="AD2112" s="13">
        <f>IF($D2112="",0,IF($E2112="",0,IF(VLOOKUP($E2112,paramètres!$E$33:$F$44,2,FALSE)&lt;=VLOOKUP($AD$18,paramètres!$E$33:$F$44,2,FALSE),R2112*$D2112,0)))</f>
        <v>0</v>
      </c>
      <c r="AE2112" s="13">
        <f>IF($D2112="",0,IF($E2112="",0,IF(VLOOKUP($E2112,paramètres!$E$33:$F$44,2,FALSE)&lt;=VLOOKUP($AE$18,paramètres!$E$33:$F$44,2,FALSE),S2112*$D2112,0)))</f>
        <v>0</v>
      </c>
      <c r="AF2112" s="13">
        <f>IF($D2112="",0,IF($E2112="",0,IF(VLOOKUP($E2112,paramètres!$E$33:$F$44,2,FALSE)&lt;=VLOOKUP($AF$18,paramètres!$E$33:$F$44,2,FALSE),T2112*$D2112,0)))</f>
        <v>0</v>
      </c>
      <c r="AG2112" s="13">
        <f>IF($D2112="",0,IF($E2112="",0,IF(VLOOKUP($E2112,paramètres!$E$33:$F$44,2,FALSE)&lt;=VLOOKUP($AG$18,paramètres!$E$33:$F$44,2,FALSE),U2112*$D2112,0)))</f>
        <v>0</v>
      </c>
      <c r="AH2112" s="13">
        <f>IF($D2112="",0,IF($E2112="",0,IF(VLOOKUP($E2112,paramètres!$E$33:$F$44,2,FALSE)&lt;=VLOOKUP($AH$18,paramètres!$E$33:$F$44,2,FALSE),V2112*$D2112,0)))</f>
        <v>0</v>
      </c>
      <c r="AI2112" s="13">
        <f>IF($D2112="",0,IF($E2112="",0,IF(VLOOKUP($E2112,paramètres!$E$33:$F$44,2,FALSE)&lt;=VLOOKUP($AI$18,paramètres!$E$33:$F$44,2,FALSE),W2112*$D2112,0)))</f>
        <v>0</v>
      </c>
      <c r="AJ2112" s="13">
        <f>IF($D2112="",0,IF($E2112="",0,IF(VLOOKUP($E2112,paramètres!$E$33:$F$44,2,FALSE)&lt;=VLOOKUP($AJ$18,paramètres!$E$33:$F$44,2,FALSE),X2112*$D2112,0)))</f>
        <v>0</v>
      </c>
      <c r="AK2112" s="13">
        <f>IF($D2112="",0,IF($E2112="",0,IF(VLOOKUP($E2112,paramètres!$E$33:$F$44,2,FALSE)&lt;=VLOOKUP($AK$18,paramètres!$E$33:$F$44,2,FALSE),Y2112*$D2112,0)))</f>
        <v>0</v>
      </c>
      <c r="AL2112" s="13">
        <f>IF($D2112="",0,IF($E2112="",0,IF(VLOOKUP($E2112,paramètres!$E$33:$F$44,2,FALSE)&lt;=VLOOKUP($AL$18,paramètres!$E$33:$F$44,2,FALSE),Z2112*$D2112,0)))</f>
        <v>0</v>
      </c>
      <c r="AM2112" s="13">
        <f>IF($D2112="",0,IF($E2112="",0,IF(VLOOKUP($E2112,paramètres!$E$33:$F$44,2,FALSE)&lt;=VLOOKUP($AM$18,paramètres!$E$33:$F$44,2,FALSE),AA2112*$D2112,0)))</f>
        <v>0</v>
      </c>
      <c r="AN2112" s="154">
        <f>IF($D2112="",0,IF($E2112="",0,IF(VLOOKUP($E2112,paramètres!$E$33:$F$44,2,FALSE)&lt;=VLOOKUP($AN$18,paramètres!$E$33:$F$44,2,FALSE),AB2112*$D2112,0)))</f>
        <v>0</v>
      </c>
      <c r="AO2112" s="149" t="str">
        <f>IF(paramètres!$B$28=1,((SUM(Q2112:Z2112)/1.02)+SUM(AA2112:AB2112))*0.0303/9*COUNT(Q2112:Y2112),IF(paramètres!$B$28=2,(SUM(Q2112:AB2112))*0.0303/9*COUNT(Q2112:Y2112),"Missing Delta option"))</f>
        <v>Missing Delta option</v>
      </c>
      <c r="AP2112" s="13" t="str">
        <f>IF(paramètres!$B$28=1,(((SUM(Q2112:Z2112)/1.02)+SUM(AA2112:AB2112))+((SUM(AC2112:AL2112)/1.02)+SUM(AM2112:AO2112)))*cotpatr,IF(paramètres!$B$28=2,(SUM(Q2112:AO2112)*cotpatr),"Missing Delta Option"))</f>
        <v>Missing Delta Option</v>
      </c>
      <c r="AQ2112" s="13" t="str" cm="1">
        <f t="array" ref="AQ2112">IF(paramètres!$B$28=1,(((SUM(Q2112:Z2112)/1.02)+SUM(AA2112:AB2112))+((SUM(AC2112:AN2112)/1.02)+SUM(AM2112:AN2112)))/12*pécule,IF(paramètres!$B$28=2,SUM(Q2112:AN2112)/12*pécule,"Missing Delta Option"))</f>
        <v>Missing Delta Option</v>
      </c>
      <c r="AR2112" s="132" t="e">
        <f>IF(paramètres!$B$28=1,(((SUM(Q2112:Z2112)/1.02)+SUM(AA2112:AB2112))+((SUM(AC2112:AN2112)/1.02)+SUM(AM2112:AN2112)))+AO2112+AP2112+AQ2112,SUM(Q2112:AN2112)+AO2112+AP2112+AQ2112)</f>
        <v>#VALUE!</v>
      </c>
    </row>
    <row r="2113" spans="1:44" x14ac:dyDescent="0.25">
      <c r="A2113" s="131"/>
      <c r="B2113" s="39"/>
      <c r="C2113" s="39"/>
      <c r="D2113" s="93"/>
      <c r="E2113" s="68"/>
      <c r="F2113" s="40"/>
      <c r="G2113" s="94"/>
      <c r="H2113" s="38"/>
      <c r="I2113" s="95"/>
      <c r="J2113" s="40"/>
      <c r="K2113" s="38"/>
      <c r="L2113" s="95"/>
      <c r="M2113" s="40"/>
      <c r="N2113" s="38"/>
      <c r="O2113" s="95"/>
      <c r="P2113" s="68"/>
      <c r="Q2113" s="226"/>
      <c r="R2113" s="227"/>
      <c r="S2113" s="227"/>
      <c r="T2113" s="227"/>
      <c r="U2113" s="227"/>
      <c r="V2113" s="227"/>
      <c r="W2113" s="227"/>
      <c r="X2113" s="227"/>
      <c r="Y2113" s="227"/>
      <c r="Z2113" s="227"/>
      <c r="AA2113" s="227"/>
      <c r="AB2113" s="228"/>
      <c r="AC2113" s="149">
        <f>IF($D2113="",0,IF($E2113="",0,IF(VLOOKUP($E2113,paramètres!$E$33:$F$44,2,FALSE)&lt;=VLOOKUP($AC$18,paramètres!$E$33:$F$44,2,FALSE),Q2113*$D2113,0)))</f>
        <v>0</v>
      </c>
      <c r="AD2113" s="13">
        <f>IF($D2113="",0,IF($E2113="",0,IF(VLOOKUP($E2113,paramètres!$E$33:$F$44,2,FALSE)&lt;=VLOOKUP($AD$18,paramètres!$E$33:$F$44,2,FALSE),R2113*$D2113,0)))</f>
        <v>0</v>
      </c>
      <c r="AE2113" s="13">
        <f>IF($D2113="",0,IF($E2113="",0,IF(VLOOKUP($E2113,paramètres!$E$33:$F$44,2,FALSE)&lt;=VLOOKUP($AE$18,paramètres!$E$33:$F$44,2,FALSE),S2113*$D2113,0)))</f>
        <v>0</v>
      </c>
      <c r="AF2113" s="13">
        <f>IF($D2113="",0,IF($E2113="",0,IF(VLOOKUP($E2113,paramètres!$E$33:$F$44,2,FALSE)&lt;=VLOOKUP($AF$18,paramètres!$E$33:$F$44,2,FALSE),T2113*$D2113,0)))</f>
        <v>0</v>
      </c>
      <c r="AG2113" s="13">
        <f>IF($D2113="",0,IF($E2113="",0,IF(VLOOKUP($E2113,paramètres!$E$33:$F$44,2,FALSE)&lt;=VLOOKUP($AG$18,paramètres!$E$33:$F$44,2,FALSE),U2113*$D2113,0)))</f>
        <v>0</v>
      </c>
      <c r="AH2113" s="13">
        <f>IF($D2113="",0,IF($E2113="",0,IF(VLOOKUP($E2113,paramètres!$E$33:$F$44,2,FALSE)&lt;=VLOOKUP($AH$18,paramètres!$E$33:$F$44,2,FALSE),V2113*$D2113,0)))</f>
        <v>0</v>
      </c>
      <c r="AI2113" s="13">
        <f>IF($D2113="",0,IF($E2113="",0,IF(VLOOKUP($E2113,paramètres!$E$33:$F$44,2,FALSE)&lt;=VLOOKUP($AI$18,paramètres!$E$33:$F$44,2,FALSE),W2113*$D2113,0)))</f>
        <v>0</v>
      </c>
      <c r="AJ2113" s="13">
        <f>IF($D2113="",0,IF($E2113="",0,IF(VLOOKUP($E2113,paramètres!$E$33:$F$44,2,FALSE)&lt;=VLOOKUP($AJ$18,paramètres!$E$33:$F$44,2,FALSE),X2113*$D2113,0)))</f>
        <v>0</v>
      </c>
      <c r="AK2113" s="13">
        <f>IF($D2113="",0,IF($E2113="",0,IF(VLOOKUP($E2113,paramètres!$E$33:$F$44,2,FALSE)&lt;=VLOOKUP($AK$18,paramètres!$E$33:$F$44,2,FALSE),Y2113*$D2113,0)))</f>
        <v>0</v>
      </c>
      <c r="AL2113" s="13">
        <f>IF($D2113="",0,IF($E2113="",0,IF(VLOOKUP($E2113,paramètres!$E$33:$F$44,2,FALSE)&lt;=VLOOKUP($AL$18,paramètres!$E$33:$F$44,2,FALSE),Z2113*$D2113,0)))</f>
        <v>0</v>
      </c>
      <c r="AM2113" s="13">
        <f>IF($D2113="",0,IF($E2113="",0,IF(VLOOKUP($E2113,paramètres!$E$33:$F$44,2,FALSE)&lt;=VLOOKUP($AM$18,paramètres!$E$33:$F$44,2,FALSE),AA2113*$D2113,0)))</f>
        <v>0</v>
      </c>
      <c r="AN2113" s="154">
        <f>IF($D2113="",0,IF($E2113="",0,IF(VLOOKUP($E2113,paramètres!$E$33:$F$44,2,FALSE)&lt;=VLOOKUP($AN$18,paramètres!$E$33:$F$44,2,FALSE),AB2113*$D2113,0)))</f>
        <v>0</v>
      </c>
      <c r="AO2113" s="149" t="str">
        <f>IF(paramètres!$B$28=1,((SUM(Q2113:Z2113)/1.02)+SUM(AA2113:AB2113))*0.0303/9*COUNT(Q2113:Y2113),IF(paramètres!$B$28=2,(SUM(Q2113:AB2113))*0.0303/9*COUNT(Q2113:Y2113),"Missing Delta option"))</f>
        <v>Missing Delta option</v>
      </c>
      <c r="AP2113" s="13" t="str">
        <f>IF(paramètres!$B$28=1,(((SUM(Q2113:Z2113)/1.02)+SUM(AA2113:AB2113))+((SUM(AC2113:AL2113)/1.02)+SUM(AM2113:AO2113)))*cotpatr,IF(paramètres!$B$28=2,(SUM(Q2113:AO2113)*cotpatr),"Missing Delta Option"))</f>
        <v>Missing Delta Option</v>
      </c>
      <c r="AQ2113" s="13" t="str" cm="1">
        <f t="array" ref="AQ2113">IF(paramètres!$B$28=1,(((SUM(Q2113:Z2113)/1.02)+SUM(AA2113:AB2113))+((SUM(AC2113:AN2113)/1.02)+SUM(AM2113:AN2113)))/12*pécule,IF(paramètres!$B$28=2,SUM(Q2113:AN2113)/12*pécule,"Missing Delta Option"))</f>
        <v>Missing Delta Option</v>
      </c>
      <c r="AR2113" s="132" t="e">
        <f>IF(paramètres!$B$28=1,(((SUM(Q2113:Z2113)/1.02)+SUM(AA2113:AB2113))+((SUM(AC2113:AN2113)/1.02)+SUM(AM2113:AN2113)))+AO2113+AP2113+AQ2113,SUM(Q2113:AN2113)+AO2113+AP2113+AQ2113)</f>
        <v>#VALUE!</v>
      </c>
    </row>
    <row r="2114" spans="1:44" x14ac:dyDescent="0.25">
      <c r="A2114" s="131"/>
      <c r="B2114" s="39"/>
      <c r="C2114" s="39"/>
      <c r="D2114" s="93"/>
      <c r="E2114" s="68"/>
      <c r="F2114" s="40"/>
      <c r="G2114" s="94"/>
      <c r="H2114" s="38"/>
      <c r="I2114" s="95"/>
      <c r="J2114" s="40"/>
      <c r="K2114" s="38"/>
      <c r="L2114" s="95"/>
      <c r="M2114" s="40"/>
      <c r="N2114" s="38"/>
      <c r="O2114" s="95"/>
      <c r="P2114" s="68"/>
      <c r="Q2114" s="226"/>
      <c r="R2114" s="227"/>
      <c r="S2114" s="227"/>
      <c r="T2114" s="227"/>
      <c r="U2114" s="227"/>
      <c r="V2114" s="227"/>
      <c r="W2114" s="227"/>
      <c r="X2114" s="227"/>
      <c r="Y2114" s="227"/>
      <c r="Z2114" s="227"/>
      <c r="AA2114" s="227"/>
      <c r="AB2114" s="228"/>
      <c r="AC2114" s="149">
        <f>IF($D2114="",0,IF($E2114="",0,IF(VLOOKUP($E2114,paramètres!$E$33:$F$44,2,FALSE)&lt;=VLOOKUP($AC$18,paramètres!$E$33:$F$44,2,FALSE),Q2114*$D2114,0)))</f>
        <v>0</v>
      </c>
      <c r="AD2114" s="13">
        <f>IF($D2114="",0,IF($E2114="",0,IF(VLOOKUP($E2114,paramètres!$E$33:$F$44,2,FALSE)&lt;=VLOOKUP($AD$18,paramètres!$E$33:$F$44,2,FALSE),R2114*$D2114,0)))</f>
        <v>0</v>
      </c>
      <c r="AE2114" s="13">
        <f>IF($D2114="",0,IF($E2114="",0,IF(VLOOKUP($E2114,paramètres!$E$33:$F$44,2,FALSE)&lt;=VLOOKUP($AE$18,paramètres!$E$33:$F$44,2,FALSE),S2114*$D2114,0)))</f>
        <v>0</v>
      </c>
      <c r="AF2114" s="13">
        <f>IF($D2114="",0,IF($E2114="",0,IF(VLOOKUP($E2114,paramètres!$E$33:$F$44,2,FALSE)&lt;=VLOOKUP($AF$18,paramètres!$E$33:$F$44,2,FALSE),T2114*$D2114,0)))</f>
        <v>0</v>
      </c>
      <c r="AG2114" s="13">
        <f>IF($D2114="",0,IF($E2114="",0,IF(VLOOKUP($E2114,paramètres!$E$33:$F$44,2,FALSE)&lt;=VLOOKUP($AG$18,paramètres!$E$33:$F$44,2,FALSE),U2114*$D2114,0)))</f>
        <v>0</v>
      </c>
      <c r="AH2114" s="13">
        <f>IF($D2114="",0,IF($E2114="",0,IF(VLOOKUP($E2114,paramètres!$E$33:$F$44,2,FALSE)&lt;=VLOOKUP($AH$18,paramètres!$E$33:$F$44,2,FALSE),V2114*$D2114,0)))</f>
        <v>0</v>
      </c>
      <c r="AI2114" s="13">
        <f>IF($D2114="",0,IF($E2114="",0,IF(VLOOKUP($E2114,paramètres!$E$33:$F$44,2,FALSE)&lt;=VLOOKUP($AI$18,paramètres!$E$33:$F$44,2,FALSE),W2114*$D2114,0)))</f>
        <v>0</v>
      </c>
      <c r="AJ2114" s="13">
        <f>IF($D2114="",0,IF($E2114="",0,IF(VLOOKUP($E2114,paramètres!$E$33:$F$44,2,FALSE)&lt;=VLOOKUP($AJ$18,paramètres!$E$33:$F$44,2,FALSE),X2114*$D2114,0)))</f>
        <v>0</v>
      </c>
      <c r="AK2114" s="13">
        <f>IF($D2114="",0,IF($E2114="",0,IF(VLOOKUP($E2114,paramètres!$E$33:$F$44,2,FALSE)&lt;=VLOOKUP($AK$18,paramètres!$E$33:$F$44,2,FALSE),Y2114*$D2114,0)))</f>
        <v>0</v>
      </c>
      <c r="AL2114" s="13">
        <f>IF($D2114="",0,IF($E2114="",0,IF(VLOOKUP($E2114,paramètres!$E$33:$F$44,2,FALSE)&lt;=VLOOKUP($AL$18,paramètres!$E$33:$F$44,2,FALSE),Z2114*$D2114,0)))</f>
        <v>0</v>
      </c>
      <c r="AM2114" s="13">
        <f>IF($D2114="",0,IF($E2114="",0,IF(VLOOKUP($E2114,paramètres!$E$33:$F$44,2,FALSE)&lt;=VLOOKUP($AM$18,paramètres!$E$33:$F$44,2,FALSE),AA2114*$D2114,0)))</f>
        <v>0</v>
      </c>
      <c r="AN2114" s="154">
        <f>IF($D2114="",0,IF($E2114="",0,IF(VLOOKUP($E2114,paramètres!$E$33:$F$44,2,FALSE)&lt;=VLOOKUP($AN$18,paramètres!$E$33:$F$44,2,FALSE),AB2114*$D2114,0)))</f>
        <v>0</v>
      </c>
      <c r="AO2114" s="149" t="str">
        <f>IF(paramètres!$B$28=1,((SUM(Q2114:Z2114)/1.02)+SUM(AA2114:AB2114))*0.0303/9*COUNT(Q2114:Y2114),IF(paramètres!$B$28=2,(SUM(Q2114:AB2114))*0.0303/9*COUNT(Q2114:Y2114),"Missing Delta option"))</f>
        <v>Missing Delta option</v>
      </c>
      <c r="AP2114" s="13" t="str">
        <f>IF(paramètres!$B$28=1,(((SUM(Q2114:Z2114)/1.02)+SUM(AA2114:AB2114))+((SUM(AC2114:AL2114)/1.02)+SUM(AM2114:AO2114)))*cotpatr,IF(paramètres!$B$28=2,(SUM(Q2114:AO2114)*cotpatr),"Missing Delta Option"))</f>
        <v>Missing Delta Option</v>
      </c>
      <c r="AQ2114" s="13" t="str" cm="1">
        <f t="array" ref="AQ2114">IF(paramètres!$B$28=1,(((SUM(Q2114:Z2114)/1.02)+SUM(AA2114:AB2114))+((SUM(AC2114:AN2114)/1.02)+SUM(AM2114:AN2114)))/12*pécule,IF(paramètres!$B$28=2,SUM(Q2114:AN2114)/12*pécule,"Missing Delta Option"))</f>
        <v>Missing Delta Option</v>
      </c>
      <c r="AR2114" s="132" t="e">
        <f>IF(paramètres!$B$28=1,(((SUM(Q2114:Z2114)/1.02)+SUM(AA2114:AB2114))+((SUM(AC2114:AN2114)/1.02)+SUM(AM2114:AN2114)))+AO2114+AP2114+AQ2114,SUM(Q2114:AN2114)+AO2114+AP2114+AQ2114)</f>
        <v>#VALUE!</v>
      </c>
    </row>
    <row r="2115" spans="1:44" x14ac:dyDescent="0.25">
      <c r="A2115" s="131"/>
      <c r="B2115" s="39"/>
      <c r="C2115" s="39"/>
      <c r="D2115" s="93"/>
      <c r="E2115" s="68"/>
      <c r="F2115" s="40"/>
      <c r="G2115" s="94"/>
      <c r="H2115" s="38"/>
      <c r="I2115" s="95"/>
      <c r="J2115" s="40"/>
      <c r="K2115" s="38"/>
      <c r="L2115" s="95"/>
      <c r="M2115" s="40"/>
      <c r="N2115" s="38"/>
      <c r="O2115" s="95"/>
      <c r="P2115" s="68"/>
      <c r="Q2115" s="226"/>
      <c r="R2115" s="227"/>
      <c r="S2115" s="227"/>
      <c r="T2115" s="227"/>
      <c r="U2115" s="227"/>
      <c r="V2115" s="227"/>
      <c r="W2115" s="227"/>
      <c r="X2115" s="227"/>
      <c r="Y2115" s="227"/>
      <c r="Z2115" s="227"/>
      <c r="AA2115" s="227"/>
      <c r="AB2115" s="228"/>
      <c r="AC2115" s="149">
        <f>IF($D2115="",0,IF($E2115="",0,IF(VLOOKUP($E2115,paramètres!$E$33:$F$44,2,FALSE)&lt;=VLOOKUP($AC$18,paramètres!$E$33:$F$44,2,FALSE),Q2115*$D2115,0)))</f>
        <v>0</v>
      </c>
      <c r="AD2115" s="13">
        <f>IF($D2115="",0,IF($E2115="",0,IF(VLOOKUP($E2115,paramètres!$E$33:$F$44,2,FALSE)&lt;=VLOOKUP($AD$18,paramètres!$E$33:$F$44,2,FALSE),R2115*$D2115,0)))</f>
        <v>0</v>
      </c>
      <c r="AE2115" s="13">
        <f>IF($D2115="",0,IF($E2115="",0,IF(VLOOKUP($E2115,paramètres!$E$33:$F$44,2,FALSE)&lt;=VLOOKUP($AE$18,paramètres!$E$33:$F$44,2,FALSE),S2115*$D2115,0)))</f>
        <v>0</v>
      </c>
      <c r="AF2115" s="13">
        <f>IF($D2115="",0,IF($E2115="",0,IF(VLOOKUP($E2115,paramètres!$E$33:$F$44,2,FALSE)&lt;=VLOOKUP($AF$18,paramètres!$E$33:$F$44,2,FALSE),T2115*$D2115,0)))</f>
        <v>0</v>
      </c>
      <c r="AG2115" s="13">
        <f>IF($D2115="",0,IF($E2115="",0,IF(VLOOKUP($E2115,paramètres!$E$33:$F$44,2,FALSE)&lt;=VLOOKUP($AG$18,paramètres!$E$33:$F$44,2,FALSE),U2115*$D2115,0)))</f>
        <v>0</v>
      </c>
      <c r="AH2115" s="13">
        <f>IF($D2115="",0,IF($E2115="",0,IF(VLOOKUP($E2115,paramètres!$E$33:$F$44,2,FALSE)&lt;=VLOOKUP($AH$18,paramètres!$E$33:$F$44,2,FALSE),V2115*$D2115,0)))</f>
        <v>0</v>
      </c>
      <c r="AI2115" s="13">
        <f>IF($D2115="",0,IF($E2115="",0,IF(VLOOKUP($E2115,paramètres!$E$33:$F$44,2,FALSE)&lt;=VLOOKUP($AI$18,paramètres!$E$33:$F$44,2,FALSE),W2115*$D2115,0)))</f>
        <v>0</v>
      </c>
      <c r="AJ2115" s="13">
        <f>IF($D2115="",0,IF($E2115="",0,IF(VLOOKUP($E2115,paramètres!$E$33:$F$44,2,FALSE)&lt;=VLOOKUP($AJ$18,paramètres!$E$33:$F$44,2,FALSE),X2115*$D2115,0)))</f>
        <v>0</v>
      </c>
      <c r="AK2115" s="13">
        <f>IF($D2115="",0,IF($E2115="",0,IF(VLOOKUP($E2115,paramètres!$E$33:$F$44,2,FALSE)&lt;=VLOOKUP($AK$18,paramètres!$E$33:$F$44,2,FALSE),Y2115*$D2115,0)))</f>
        <v>0</v>
      </c>
      <c r="AL2115" s="13">
        <f>IF($D2115="",0,IF($E2115="",0,IF(VLOOKUP($E2115,paramètres!$E$33:$F$44,2,FALSE)&lt;=VLOOKUP($AL$18,paramètres!$E$33:$F$44,2,FALSE),Z2115*$D2115,0)))</f>
        <v>0</v>
      </c>
      <c r="AM2115" s="13">
        <f>IF($D2115="",0,IF($E2115="",0,IF(VLOOKUP($E2115,paramètres!$E$33:$F$44,2,FALSE)&lt;=VLOOKUP($AM$18,paramètres!$E$33:$F$44,2,FALSE),AA2115*$D2115,0)))</f>
        <v>0</v>
      </c>
      <c r="AN2115" s="154">
        <f>IF($D2115="",0,IF($E2115="",0,IF(VLOOKUP($E2115,paramètres!$E$33:$F$44,2,FALSE)&lt;=VLOOKUP($AN$18,paramètres!$E$33:$F$44,2,FALSE),AB2115*$D2115,0)))</f>
        <v>0</v>
      </c>
      <c r="AO2115" s="149" t="str">
        <f>IF(paramètres!$B$28=1,((SUM(Q2115:Z2115)/1.02)+SUM(AA2115:AB2115))*0.0303/9*COUNT(Q2115:Y2115),IF(paramètres!$B$28=2,(SUM(Q2115:AB2115))*0.0303/9*COUNT(Q2115:Y2115),"Missing Delta option"))</f>
        <v>Missing Delta option</v>
      </c>
      <c r="AP2115" s="13" t="str">
        <f>IF(paramètres!$B$28=1,(((SUM(Q2115:Z2115)/1.02)+SUM(AA2115:AB2115))+((SUM(AC2115:AL2115)/1.02)+SUM(AM2115:AO2115)))*cotpatr,IF(paramètres!$B$28=2,(SUM(Q2115:AO2115)*cotpatr),"Missing Delta Option"))</f>
        <v>Missing Delta Option</v>
      </c>
      <c r="AQ2115" s="13" t="str" cm="1">
        <f t="array" ref="AQ2115">IF(paramètres!$B$28=1,(((SUM(Q2115:Z2115)/1.02)+SUM(AA2115:AB2115))+((SUM(AC2115:AN2115)/1.02)+SUM(AM2115:AN2115)))/12*pécule,IF(paramètres!$B$28=2,SUM(Q2115:AN2115)/12*pécule,"Missing Delta Option"))</f>
        <v>Missing Delta Option</v>
      </c>
      <c r="AR2115" s="132" t="e">
        <f>IF(paramètres!$B$28=1,(((SUM(Q2115:Z2115)/1.02)+SUM(AA2115:AB2115))+((SUM(AC2115:AN2115)/1.02)+SUM(AM2115:AN2115)))+AO2115+AP2115+AQ2115,SUM(Q2115:AN2115)+AO2115+AP2115+AQ2115)</f>
        <v>#VALUE!</v>
      </c>
    </row>
    <row r="2116" spans="1:44" x14ac:dyDescent="0.25">
      <c r="A2116" s="131"/>
      <c r="B2116" s="39"/>
      <c r="C2116" s="39"/>
      <c r="D2116" s="93"/>
      <c r="E2116" s="68"/>
      <c r="F2116" s="40"/>
      <c r="G2116" s="94"/>
      <c r="H2116" s="38"/>
      <c r="I2116" s="95"/>
      <c r="J2116" s="40"/>
      <c r="K2116" s="38"/>
      <c r="L2116" s="95"/>
      <c r="M2116" s="40"/>
      <c r="N2116" s="38"/>
      <c r="O2116" s="95"/>
      <c r="P2116" s="68"/>
      <c r="Q2116" s="226"/>
      <c r="R2116" s="227"/>
      <c r="S2116" s="227"/>
      <c r="T2116" s="227"/>
      <c r="U2116" s="227"/>
      <c r="V2116" s="227"/>
      <c r="W2116" s="227"/>
      <c r="X2116" s="227"/>
      <c r="Y2116" s="227"/>
      <c r="Z2116" s="227"/>
      <c r="AA2116" s="227"/>
      <c r="AB2116" s="228"/>
      <c r="AC2116" s="149">
        <f>IF($D2116="",0,IF($E2116="",0,IF(VLOOKUP($E2116,paramètres!$E$33:$F$44,2,FALSE)&lt;=VLOOKUP($AC$18,paramètres!$E$33:$F$44,2,FALSE),Q2116*$D2116,0)))</f>
        <v>0</v>
      </c>
      <c r="AD2116" s="13">
        <f>IF($D2116="",0,IF($E2116="",0,IF(VLOOKUP($E2116,paramètres!$E$33:$F$44,2,FALSE)&lt;=VLOOKUP($AD$18,paramètres!$E$33:$F$44,2,FALSE),R2116*$D2116,0)))</f>
        <v>0</v>
      </c>
      <c r="AE2116" s="13">
        <f>IF($D2116="",0,IF($E2116="",0,IF(VLOOKUP($E2116,paramètres!$E$33:$F$44,2,FALSE)&lt;=VLOOKUP($AE$18,paramètres!$E$33:$F$44,2,FALSE),S2116*$D2116,0)))</f>
        <v>0</v>
      </c>
      <c r="AF2116" s="13">
        <f>IF($D2116="",0,IF($E2116="",0,IF(VLOOKUP($E2116,paramètres!$E$33:$F$44,2,FALSE)&lt;=VLOOKUP($AF$18,paramètres!$E$33:$F$44,2,FALSE),T2116*$D2116,0)))</f>
        <v>0</v>
      </c>
      <c r="AG2116" s="13">
        <f>IF($D2116="",0,IF($E2116="",0,IF(VLOOKUP($E2116,paramètres!$E$33:$F$44,2,FALSE)&lt;=VLOOKUP($AG$18,paramètres!$E$33:$F$44,2,FALSE),U2116*$D2116,0)))</f>
        <v>0</v>
      </c>
      <c r="AH2116" s="13">
        <f>IF($D2116="",0,IF($E2116="",0,IF(VLOOKUP($E2116,paramètres!$E$33:$F$44,2,FALSE)&lt;=VLOOKUP($AH$18,paramètres!$E$33:$F$44,2,FALSE),V2116*$D2116,0)))</f>
        <v>0</v>
      </c>
      <c r="AI2116" s="13">
        <f>IF($D2116="",0,IF($E2116="",0,IF(VLOOKUP($E2116,paramètres!$E$33:$F$44,2,FALSE)&lt;=VLOOKUP($AI$18,paramètres!$E$33:$F$44,2,FALSE),W2116*$D2116,0)))</f>
        <v>0</v>
      </c>
      <c r="AJ2116" s="13">
        <f>IF($D2116="",0,IF($E2116="",0,IF(VLOOKUP($E2116,paramètres!$E$33:$F$44,2,FALSE)&lt;=VLOOKUP($AJ$18,paramètres!$E$33:$F$44,2,FALSE),X2116*$D2116,0)))</f>
        <v>0</v>
      </c>
      <c r="AK2116" s="13">
        <f>IF($D2116="",0,IF($E2116="",0,IF(VLOOKUP($E2116,paramètres!$E$33:$F$44,2,FALSE)&lt;=VLOOKUP($AK$18,paramètres!$E$33:$F$44,2,FALSE),Y2116*$D2116,0)))</f>
        <v>0</v>
      </c>
      <c r="AL2116" s="13">
        <f>IF($D2116="",0,IF($E2116="",0,IF(VLOOKUP($E2116,paramètres!$E$33:$F$44,2,FALSE)&lt;=VLOOKUP($AL$18,paramètres!$E$33:$F$44,2,FALSE),Z2116*$D2116,0)))</f>
        <v>0</v>
      </c>
      <c r="AM2116" s="13">
        <f>IF($D2116="",0,IF($E2116="",0,IF(VLOOKUP($E2116,paramètres!$E$33:$F$44,2,FALSE)&lt;=VLOOKUP($AM$18,paramètres!$E$33:$F$44,2,FALSE),AA2116*$D2116,0)))</f>
        <v>0</v>
      </c>
      <c r="AN2116" s="154">
        <f>IF($D2116="",0,IF($E2116="",0,IF(VLOOKUP($E2116,paramètres!$E$33:$F$44,2,FALSE)&lt;=VLOOKUP($AN$18,paramètres!$E$33:$F$44,2,FALSE),AB2116*$D2116,0)))</f>
        <v>0</v>
      </c>
      <c r="AO2116" s="149" t="str">
        <f>IF(paramètres!$B$28=1,((SUM(Q2116:Z2116)/1.02)+SUM(AA2116:AB2116))*0.0303/9*COUNT(Q2116:Y2116),IF(paramètres!$B$28=2,(SUM(Q2116:AB2116))*0.0303/9*COUNT(Q2116:Y2116),"Missing Delta option"))</f>
        <v>Missing Delta option</v>
      </c>
      <c r="AP2116" s="13" t="str">
        <f>IF(paramètres!$B$28=1,(((SUM(Q2116:Z2116)/1.02)+SUM(AA2116:AB2116))+((SUM(AC2116:AL2116)/1.02)+SUM(AM2116:AO2116)))*cotpatr,IF(paramètres!$B$28=2,(SUM(Q2116:AO2116)*cotpatr),"Missing Delta Option"))</f>
        <v>Missing Delta Option</v>
      </c>
      <c r="AQ2116" s="13" t="str" cm="1">
        <f t="array" ref="AQ2116">IF(paramètres!$B$28=1,(((SUM(Q2116:Z2116)/1.02)+SUM(AA2116:AB2116))+((SUM(AC2116:AN2116)/1.02)+SUM(AM2116:AN2116)))/12*pécule,IF(paramètres!$B$28=2,SUM(Q2116:AN2116)/12*pécule,"Missing Delta Option"))</f>
        <v>Missing Delta Option</v>
      </c>
      <c r="AR2116" s="132" t="e">
        <f>IF(paramètres!$B$28=1,(((SUM(Q2116:Z2116)/1.02)+SUM(AA2116:AB2116))+((SUM(AC2116:AN2116)/1.02)+SUM(AM2116:AN2116)))+AO2116+AP2116+AQ2116,SUM(Q2116:AN2116)+AO2116+AP2116+AQ2116)</f>
        <v>#VALUE!</v>
      </c>
    </row>
    <row r="2117" spans="1:44" x14ac:dyDescent="0.25">
      <c r="A2117" s="131"/>
      <c r="B2117" s="39"/>
      <c r="C2117" s="39"/>
      <c r="D2117" s="93"/>
      <c r="E2117" s="68"/>
      <c r="F2117" s="40"/>
      <c r="G2117" s="94"/>
      <c r="H2117" s="38"/>
      <c r="I2117" s="95"/>
      <c r="J2117" s="40"/>
      <c r="K2117" s="38"/>
      <c r="L2117" s="95"/>
      <c r="M2117" s="40"/>
      <c r="N2117" s="38"/>
      <c r="O2117" s="95"/>
      <c r="P2117" s="68"/>
      <c r="Q2117" s="226"/>
      <c r="R2117" s="227"/>
      <c r="S2117" s="227"/>
      <c r="T2117" s="227"/>
      <c r="U2117" s="227"/>
      <c r="V2117" s="227"/>
      <c r="W2117" s="227"/>
      <c r="X2117" s="227"/>
      <c r="Y2117" s="227"/>
      <c r="Z2117" s="227"/>
      <c r="AA2117" s="227"/>
      <c r="AB2117" s="228"/>
      <c r="AC2117" s="149">
        <f>IF($D2117="",0,IF($E2117="",0,IF(VLOOKUP($E2117,paramètres!$E$33:$F$44,2,FALSE)&lt;=VLOOKUP($AC$18,paramètres!$E$33:$F$44,2,FALSE),Q2117*$D2117,0)))</f>
        <v>0</v>
      </c>
      <c r="AD2117" s="13">
        <f>IF($D2117="",0,IF($E2117="",0,IF(VLOOKUP($E2117,paramètres!$E$33:$F$44,2,FALSE)&lt;=VLOOKUP($AD$18,paramètres!$E$33:$F$44,2,FALSE),R2117*$D2117,0)))</f>
        <v>0</v>
      </c>
      <c r="AE2117" s="13">
        <f>IF($D2117="",0,IF($E2117="",0,IF(VLOOKUP($E2117,paramètres!$E$33:$F$44,2,FALSE)&lt;=VLOOKUP($AE$18,paramètres!$E$33:$F$44,2,FALSE),S2117*$D2117,0)))</f>
        <v>0</v>
      </c>
      <c r="AF2117" s="13">
        <f>IF($D2117="",0,IF($E2117="",0,IF(VLOOKUP($E2117,paramètres!$E$33:$F$44,2,FALSE)&lt;=VLOOKUP($AF$18,paramètres!$E$33:$F$44,2,FALSE),T2117*$D2117,0)))</f>
        <v>0</v>
      </c>
      <c r="AG2117" s="13">
        <f>IF($D2117="",0,IF($E2117="",0,IF(VLOOKUP($E2117,paramètres!$E$33:$F$44,2,FALSE)&lt;=VLOOKUP($AG$18,paramètres!$E$33:$F$44,2,FALSE),U2117*$D2117,0)))</f>
        <v>0</v>
      </c>
      <c r="AH2117" s="13">
        <f>IF($D2117="",0,IF($E2117="",0,IF(VLOOKUP($E2117,paramètres!$E$33:$F$44,2,FALSE)&lt;=VLOOKUP($AH$18,paramètres!$E$33:$F$44,2,FALSE),V2117*$D2117,0)))</f>
        <v>0</v>
      </c>
      <c r="AI2117" s="13">
        <f>IF($D2117="",0,IF($E2117="",0,IF(VLOOKUP($E2117,paramètres!$E$33:$F$44,2,FALSE)&lt;=VLOOKUP($AI$18,paramètres!$E$33:$F$44,2,FALSE),W2117*$D2117,0)))</f>
        <v>0</v>
      </c>
      <c r="AJ2117" s="13">
        <f>IF($D2117="",0,IF($E2117="",0,IF(VLOOKUP($E2117,paramètres!$E$33:$F$44,2,FALSE)&lt;=VLOOKUP($AJ$18,paramètres!$E$33:$F$44,2,FALSE),X2117*$D2117,0)))</f>
        <v>0</v>
      </c>
      <c r="AK2117" s="13">
        <f>IF($D2117="",0,IF($E2117="",0,IF(VLOOKUP($E2117,paramètres!$E$33:$F$44,2,FALSE)&lt;=VLOOKUP($AK$18,paramètres!$E$33:$F$44,2,FALSE),Y2117*$D2117,0)))</f>
        <v>0</v>
      </c>
      <c r="AL2117" s="13">
        <f>IF($D2117="",0,IF($E2117="",0,IF(VLOOKUP($E2117,paramètres!$E$33:$F$44,2,FALSE)&lt;=VLOOKUP($AL$18,paramètres!$E$33:$F$44,2,FALSE),Z2117*$D2117,0)))</f>
        <v>0</v>
      </c>
      <c r="AM2117" s="13">
        <f>IF($D2117="",0,IF($E2117="",0,IF(VLOOKUP($E2117,paramètres!$E$33:$F$44,2,FALSE)&lt;=VLOOKUP($AM$18,paramètres!$E$33:$F$44,2,FALSE),AA2117*$D2117,0)))</f>
        <v>0</v>
      </c>
      <c r="AN2117" s="154">
        <f>IF($D2117="",0,IF($E2117="",0,IF(VLOOKUP($E2117,paramètres!$E$33:$F$44,2,FALSE)&lt;=VLOOKUP($AN$18,paramètres!$E$33:$F$44,2,FALSE),AB2117*$D2117,0)))</f>
        <v>0</v>
      </c>
      <c r="AO2117" s="149" t="str">
        <f>IF(paramètres!$B$28=1,((SUM(Q2117:Z2117)/1.02)+SUM(AA2117:AB2117))*0.0303/9*COUNT(Q2117:Y2117),IF(paramètres!$B$28=2,(SUM(Q2117:AB2117))*0.0303/9*COUNT(Q2117:Y2117),"Missing Delta option"))</f>
        <v>Missing Delta option</v>
      </c>
      <c r="AP2117" s="13" t="str">
        <f>IF(paramètres!$B$28=1,(((SUM(Q2117:Z2117)/1.02)+SUM(AA2117:AB2117))+((SUM(AC2117:AL2117)/1.02)+SUM(AM2117:AO2117)))*cotpatr,IF(paramètres!$B$28=2,(SUM(Q2117:AO2117)*cotpatr),"Missing Delta Option"))</f>
        <v>Missing Delta Option</v>
      </c>
      <c r="AQ2117" s="13" t="str" cm="1">
        <f t="array" ref="AQ2117">IF(paramètres!$B$28=1,(((SUM(Q2117:Z2117)/1.02)+SUM(AA2117:AB2117))+((SUM(AC2117:AN2117)/1.02)+SUM(AM2117:AN2117)))/12*pécule,IF(paramètres!$B$28=2,SUM(Q2117:AN2117)/12*pécule,"Missing Delta Option"))</f>
        <v>Missing Delta Option</v>
      </c>
      <c r="AR2117" s="132" t="e">
        <f>IF(paramètres!$B$28=1,(((SUM(Q2117:Z2117)/1.02)+SUM(AA2117:AB2117))+((SUM(AC2117:AN2117)/1.02)+SUM(AM2117:AN2117)))+AO2117+AP2117+AQ2117,SUM(Q2117:AN2117)+AO2117+AP2117+AQ2117)</f>
        <v>#VALUE!</v>
      </c>
    </row>
    <row r="2118" spans="1:44" x14ac:dyDescent="0.25">
      <c r="A2118" s="131"/>
      <c r="B2118" s="39"/>
      <c r="C2118" s="39"/>
      <c r="D2118" s="93"/>
      <c r="E2118" s="68"/>
      <c r="F2118" s="40"/>
      <c r="G2118" s="94"/>
      <c r="H2118" s="38"/>
      <c r="I2118" s="95"/>
      <c r="J2118" s="40"/>
      <c r="K2118" s="38"/>
      <c r="L2118" s="95"/>
      <c r="M2118" s="40"/>
      <c r="N2118" s="38"/>
      <c r="O2118" s="95"/>
      <c r="P2118" s="68"/>
      <c r="Q2118" s="226"/>
      <c r="R2118" s="227"/>
      <c r="S2118" s="227"/>
      <c r="T2118" s="227"/>
      <c r="U2118" s="227"/>
      <c r="V2118" s="227"/>
      <c r="W2118" s="227"/>
      <c r="X2118" s="227"/>
      <c r="Y2118" s="227"/>
      <c r="Z2118" s="227"/>
      <c r="AA2118" s="227"/>
      <c r="AB2118" s="228"/>
      <c r="AC2118" s="149">
        <f>IF($D2118="",0,IF($E2118="",0,IF(VLOOKUP($E2118,paramètres!$E$33:$F$44,2,FALSE)&lt;=VLOOKUP($AC$18,paramètres!$E$33:$F$44,2,FALSE),Q2118*$D2118,0)))</f>
        <v>0</v>
      </c>
      <c r="AD2118" s="13">
        <f>IF($D2118="",0,IF($E2118="",0,IF(VLOOKUP($E2118,paramètres!$E$33:$F$44,2,FALSE)&lt;=VLOOKUP($AD$18,paramètres!$E$33:$F$44,2,FALSE),R2118*$D2118,0)))</f>
        <v>0</v>
      </c>
      <c r="AE2118" s="13">
        <f>IF($D2118="",0,IF($E2118="",0,IF(VLOOKUP($E2118,paramètres!$E$33:$F$44,2,FALSE)&lt;=VLOOKUP($AE$18,paramètres!$E$33:$F$44,2,FALSE),S2118*$D2118,0)))</f>
        <v>0</v>
      </c>
      <c r="AF2118" s="13">
        <f>IF($D2118="",0,IF($E2118="",0,IF(VLOOKUP($E2118,paramètres!$E$33:$F$44,2,FALSE)&lt;=VLOOKUP($AF$18,paramètres!$E$33:$F$44,2,FALSE),T2118*$D2118,0)))</f>
        <v>0</v>
      </c>
      <c r="AG2118" s="13">
        <f>IF($D2118="",0,IF($E2118="",0,IF(VLOOKUP($E2118,paramètres!$E$33:$F$44,2,FALSE)&lt;=VLOOKUP($AG$18,paramètres!$E$33:$F$44,2,FALSE),U2118*$D2118,0)))</f>
        <v>0</v>
      </c>
      <c r="AH2118" s="13">
        <f>IF($D2118="",0,IF($E2118="",0,IF(VLOOKUP($E2118,paramètres!$E$33:$F$44,2,FALSE)&lt;=VLOOKUP($AH$18,paramètres!$E$33:$F$44,2,FALSE),V2118*$D2118,0)))</f>
        <v>0</v>
      </c>
      <c r="AI2118" s="13">
        <f>IF($D2118="",0,IF($E2118="",0,IF(VLOOKUP($E2118,paramètres!$E$33:$F$44,2,FALSE)&lt;=VLOOKUP($AI$18,paramètres!$E$33:$F$44,2,FALSE),W2118*$D2118,0)))</f>
        <v>0</v>
      </c>
      <c r="AJ2118" s="13">
        <f>IF($D2118="",0,IF($E2118="",0,IF(VLOOKUP($E2118,paramètres!$E$33:$F$44,2,FALSE)&lt;=VLOOKUP($AJ$18,paramètres!$E$33:$F$44,2,FALSE),X2118*$D2118,0)))</f>
        <v>0</v>
      </c>
      <c r="AK2118" s="13">
        <f>IF($D2118="",0,IF($E2118="",0,IF(VLOOKUP($E2118,paramètres!$E$33:$F$44,2,FALSE)&lt;=VLOOKUP($AK$18,paramètres!$E$33:$F$44,2,FALSE),Y2118*$D2118,0)))</f>
        <v>0</v>
      </c>
      <c r="AL2118" s="13">
        <f>IF($D2118="",0,IF($E2118="",0,IF(VLOOKUP($E2118,paramètres!$E$33:$F$44,2,FALSE)&lt;=VLOOKUP($AL$18,paramètres!$E$33:$F$44,2,FALSE),Z2118*$D2118,0)))</f>
        <v>0</v>
      </c>
      <c r="AM2118" s="13">
        <f>IF($D2118="",0,IF($E2118="",0,IF(VLOOKUP($E2118,paramètres!$E$33:$F$44,2,FALSE)&lt;=VLOOKUP($AM$18,paramètres!$E$33:$F$44,2,FALSE),AA2118*$D2118,0)))</f>
        <v>0</v>
      </c>
      <c r="AN2118" s="154">
        <f>IF($D2118="",0,IF($E2118="",0,IF(VLOOKUP($E2118,paramètres!$E$33:$F$44,2,FALSE)&lt;=VLOOKUP($AN$18,paramètres!$E$33:$F$44,2,FALSE),AB2118*$D2118,0)))</f>
        <v>0</v>
      </c>
      <c r="AO2118" s="149" t="str">
        <f>IF(paramètres!$B$28=1,((SUM(Q2118:Z2118)/1.02)+SUM(AA2118:AB2118))*0.0303/9*COUNT(Q2118:Y2118),IF(paramètres!$B$28=2,(SUM(Q2118:AB2118))*0.0303/9*COUNT(Q2118:Y2118),"Missing Delta option"))</f>
        <v>Missing Delta option</v>
      </c>
      <c r="AP2118" s="13" t="str">
        <f>IF(paramètres!$B$28=1,(((SUM(Q2118:Z2118)/1.02)+SUM(AA2118:AB2118))+((SUM(AC2118:AL2118)/1.02)+SUM(AM2118:AO2118)))*cotpatr,IF(paramètres!$B$28=2,(SUM(Q2118:AO2118)*cotpatr),"Missing Delta Option"))</f>
        <v>Missing Delta Option</v>
      </c>
      <c r="AQ2118" s="13" t="str" cm="1">
        <f t="array" ref="AQ2118">IF(paramètres!$B$28=1,(((SUM(Q2118:Z2118)/1.02)+SUM(AA2118:AB2118))+((SUM(AC2118:AN2118)/1.02)+SUM(AM2118:AN2118)))/12*pécule,IF(paramètres!$B$28=2,SUM(Q2118:AN2118)/12*pécule,"Missing Delta Option"))</f>
        <v>Missing Delta Option</v>
      </c>
      <c r="AR2118" s="132" t="e">
        <f>IF(paramètres!$B$28=1,(((SUM(Q2118:Z2118)/1.02)+SUM(AA2118:AB2118))+((SUM(AC2118:AN2118)/1.02)+SUM(AM2118:AN2118)))+AO2118+AP2118+AQ2118,SUM(Q2118:AN2118)+AO2118+AP2118+AQ2118)</f>
        <v>#VALUE!</v>
      </c>
    </row>
    <row r="2119" spans="1:44" x14ac:dyDescent="0.25">
      <c r="A2119" s="131"/>
      <c r="B2119" s="39"/>
      <c r="C2119" s="39"/>
      <c r="D2119" s="93"/>
      <c r="E2119" s="68"/>
      <c r="F2119" s="40"/>
      <c r="G2119" s="94"/>
      <c r="H2119" s="38"/>
      <c r="I2119" s="95"/>
      <c r="J2119" s="40"/>
      <c r="K2119" s="38"/>
      <c r="L2119" s="95"/>
      <c r="M2119" s="40"/>
      <c r="N2119" s="38"/>
      <c r="O2119" s="95"/>
      <c r="P2119" s="68"/>
      <c r="Q2119" s="226"/>
      <c r="R2119" s="227"/>
      <c r="S2119" s="227"/>
      <c r="T2119" s="227"/>
      <c r="U2119" s="227"/>
      <c r="V2119" s="227"/>
      <c r="W2119" s="227"/>
      <c r="X2119" s="227"/>
      <c r="Y2119" s="227"/>
      <c r="Z2119" s="227"/>
      <c r="AA2119" s="227"/>
      <c r="AB2119" s="228"/>
      <c r="AC2119" s="149">
        <f>IF($D2119="",0,IF($E2119="",0,IF(VLOOKUP($E2119,paramètres!$E$33:$F$44,2,FALSE)&lt;=VLOOKUP($AC$18,paramètres!$E$33:$F$44,2,FALSE),Q2119*$D2119,0)))</f>
        <v>0</v>
      </c>
      <c r="AD2119" s="13">
        <f>IF($D2119="",0,IF($E2119="",0,IF(VLOOKUP($E2119,paramètres!$E$33:$F$44,2,FALSE)&lt;=VLOOKUP($AD$18,paramètres!$E$33:$F$44,2,FALSE),R2119*$D2119,0)))</f>
        <v>0</v>
      </c>
      <c r="AE2119" s="13">
        <f>IF($D2119="",0,IF($E2119="",0,IF(VLOOKUP($E2119,paramètres!$E$33:$F$44,2,FALSE)&lt;=VLOOKUP($AE$18,paramètres!$E$33:$F$44,2,FALSE),S2119*$D2119,0)))</f>
        <v>0</v>
      </c>
      <c r="AF2119" s="13">
        <f>IF($D2119="",0,IF($E2119="",0,IF(VLOOKUP($E2119,paramètres!$E$33:$F$44,2,FALSE)&lt;=VLOOKUP($AF$18,paramètres!$E$33:$F$44,2,FALSE),T2119*$D2119,0)))</f>
        <v>0</v>
      </c>
      <c r="AG2119" s="13">
        <f>IF($D2119="",0,IF($E2119="",0,IF(VLOOKUP($E2119,paramètres!$E$33:$F$44,2,FALSE)&lt;=VLOOKUP($AG$18,paramètres!$E$33:$F$44,2,FALSE),U2119*$D2119,0)))</f>
        <v>0</v>
      </c>
      <c r="AH2119" s="13">
        <f>IF($D2119="",0,IF($E2119="",0,IF(VLOOKUP($E2119,paramètres!$E$33:$F$44,2,FALSE)&lt;=VLOOKUP($AH$18,paramètres!$E$33:$F$44,2,FALSE),V2119*$D2119,0)))</f>
        <v>0</v>
      </c>
      <c r="AI2119" s="13">
        <f>IF($D2119="",0,IF($E2119="",0,IF(VLOOKUP($E2119,paramètres!$E$33:$F$44,2,FALSE)&lt;=VLOOKUP($AI$18,paramètres!$E$33:$F$44,2,FALSE),W2119*$D2119,0)))</f>
        <v>0</v>
      </c>
      <c r="AJ2119" s="13">
        <f>IF($D2119="",0,IF($E2119="",0,IF(VLOOKUP($E2119,paramètres!$E$33:$F$44,2,FALSE)&lt;=VLOOKUP($AJ$18,paramètres!$E$33:$F$44,2,FALSE),X2119*$D2119,0)))</f>
        <v>0</v>
      </c>
      <c r="AK2119" s="13">
        <f>IF($D2119="",0,IF($E2119="",0,IF(VLOOKUP($E2119,paramètres!$E$33:$F$44,2,FALSE)&lt;=VLOOKUP($AK$18,paramètres!$E$33:$F$44,2,FALSE),Y2119*$D2119,0)))</f>
        <v>0</v>
      </c>
      <c r="AL2119" s="13">
        <f>IF($D2119="",0,IF($E2119="",0,IF(VLOOKUP($E2119,paramètres!$E$33:$F$44,2,FALSE)&lt;=VLOOKUP($AL$18,paramètres!$E$33:$F$44,2,FALSE),Z2119*$D2119,0)))</f>
        <v>0</v>
      </c>
      <c r="AM2119" s="13">
        <f>IF($D2119="",0,IF($E2119="",0,IF(VLOOKUP($E2119,paramètres!$E$33:$F$44,2,FALSE)&lt;=VLOOKUP($AM$18,paramètres!$E$33:$F$44,2,FALSE),AA2119*$D2119,0)))</f>
        <v>0</v>
      </c>
      <c r="AN2119" s="154">
        <f>IF($D2119="",0,IF($E2119="",0,IF(VLOOKUP($E2119,paramètres!$E$33:$F$44,2,FALSE)&lt;=VLOOKUP($AN$18,paramètres!$E$33:$F$44,2,FALSE),AB2119*$D2119,0)))</f>
        <v>0</v>
      </c>
      <c r="AO2119" s="149" t="str">
        <f>IF(paramètres!$B$28=1,((SUM(Q2119:Z2119)/1.02)+SUM(AA2119:AB2119))*0.0303/9*COUNT(Q2119:Y2119),IF(paramètres!$B$28=2,(SUM(Q2119:AB2119))*0.0303/9*COUNT(Q2119:Y2119),"Missing Delta option"))</f>
        <v>Missing Delta option</v>
      </c>
      <c r="AP2119" s="13" t="str">
        <f>IF(paramètres!$B$28=1,(((SUM(Q2119:Z2119)/1.02)+SUM(AA2119:AB2119))+((SUM(AC2119:AL2119)/1.02)+SUM(AM2119:AO2119)))*cotpatr,IF(paramètres!$B$28=2,(SUM(Q2119:AO2119)*cotpatr),"Missing Delta Option"))</f>
        <v>Missing Delta Option</v>
      </c>
      <c r="AQ2119" s="13" t="str" cm="1">
        <f t="array" ref="AQ2119">IF(paramètres!$B$28=1,(((SUM(Q2119:Z2119)/1.02)+SUM(AA2119:AB2119))+((SUM(AC2119:AN2119)/1.02)+SUM(AM2119:AN2119)))/12*pécule,IF(paramètres!$B$28=2,SUM(Q2119:AN2119)/12*pécule,"Missing Delta Option"))</f>
        <v>Missing Delta Option</v>
      </c>
      <c r="AR2119" s="132" t="e">
        <f>IF(paramètres!$B$28=1,(((SUM(Q2119:Z2119)/1.02)+SUM(AA2119:AB2119))+((SUM(AC2119:AN2119)/1.02)+SUM(AM2119:AN2119)))+AO2119+AP2119+AQ2119,SUM(Q2119:AN2119)+AO2119+AP2119+AQ2119)</f>
        <v>#VALUE!</v>
      </c>
    </row>
    <row r="2120" spans="1:44" x14ac:dyDescent="0.25">
      <c r="A2120" s="131"/>
      <c r="B2120" s="39"/>
      <c r="C2120" s="39"/>
      <c r="D2120" s="93"/>
      <c r="E2120" s="68"/>
      <c r="F2120" s="40"/>
      <c r="G2120" s="94"/>
      <c r="H2120" s="38"/>
      <c r="I2120" s="95"/>
      <c r="J2120" s="40"/>
      <c r="K2120" s="38"/>
      <c r="L2120" s="95"/>
      <c r="M2120" s="40"/>
      <c r="N2120" s="38"/>
      <c r="O2120" s="95"/>
      <c r="P2120" s="68"/>
      <c r="Q2120" s="226"/>
      <c r="R2120" s="227"/>
      <c r="S2120" s="227"/>
      <c r="T2120" s="227"/>
      <c r="U2120" s="227"/>
      <c r="V2120" s="227"/>
      <c r="W2120" s="227"/>
      <c r="X2120" s="227"/>
      <c r="Y2120" s="227"/>
      <c r="Z2120" s="227"/>
      <c r="AA2120" s="227"/>
      <c r="AB2120" s="228"/>
      <c r="AC2120" s="149">
        <f>IF($D2120="",0,IF($E2120="",0,IF(VLOOKUP($E2120,paramètres!$E$33:$F$44,2,FALSE)&lt;=VLOOKUP($AC$18,paramètres!$E$33:$F$44,2,FALSE),Q2120*$D2120,0)))</f>
        <v>0</v>
      </c>
      <c r="AD2120" s="13">
        <f>IF($D2120="",0,IF($E2120="",0,IF(VLOOKUP($E2120,paramètres!$E$33:$F$44,2,FALSE)&lt;=VLOOKUP($AD$18,paramètres!$E$33:$F$44,2,FALSE),R2120*$D2120,0)))</f>
        <v>0</v>
      </c>
      <c r="AE2120" s="13">
        <f>IF($D2120="",0,IF($E2120="",0,IF(VLOOKUP($E2120,paramètres!$E$33:$F$44,2,FALSE)&lt;=VLOOKUP($AE$18,paramètres!$E$33:$F$44,2,FALSE),S2120*$D2120,0)))</f>
        <v>0</v>
      </c>
      <c r="AF2120" s="13">
        <f>IF($D2120="",0,IF($E2120="",0,IF(VLOOKUP($E2120,paramètres!$E$33:$F$44,2,FALSE)&lt;=VLOOKUP($AF$18,paramètres!$E$33:$F$44,2,FALSE),T2120*$D2120,0)))</f>
        <v>0</v>
      </c>
      <c r="AG2120" s="13">
        <f>IF($D2120="",0,IF($E2120="",0,IF(VLOOKUP($E2120,paramètres!$E$33:$F$44,2,FALSE)&lt;=VLOOKUP($AG$18,paramètres!$E$33:$F$44,2,FALSE),U2120*$D2120,0)))</f>
        <v>0</v>
      </c>
      <c r="AH2120" s="13">
        <f>IF($D2120="",0,IF($E2120="",0,IF(VLOOKUP($E2120,paramètres!$E$33:$F$44,2,FALSE)&lt;=VLOOKUP($AH$18,paramètres!$E$33:$F$44,2,FALSE),V2120*$D2120,0)))</f>
        <v>0</v>
      </c>
      <c r="AI2120" s="13">
        <f>IF($D2120="",0,IF($E2120="",0,IF(VLOOKUP($E2120,paramètres!$E$33:$F$44,2,FALSE)&lt;=VLOOKUP($AI$18,paramètres!$E$33:$F$44,2,FALSE),W2120*$D2120,0)))</f>
        <v>0</v>
      </c>
      <c r="AJ2120" s="13">
        <f>IF($D2120="",0,IF($E2120="",0,IF(VLOOKUP($E2120,paramètres!$E$33:$F$44,2,FALSE)&lt;=VLOOKUP($AJ$18,paramètres!$E$33:$F$44,2,FALSE),X2120*$D2120,0)))</f>
        <v>0</v>
      </c>
      <c r="AK2120" s="13">
        <f>IF($D2120="",0,IF($E2120="",0,IF(VLOOKUP($E2120,paramètres!$E$33:$F$44,2,FALSE)&lt;=VLOOKUP($AK$18,paramètres!$E$33:$F$44,2,FALSE),Y2120*$D2120,0)))</f>
        <v>0</v>
      </c>
      <c r="AL2120" s="13">
        <f>IF($D2120="",0,IF($E2120="",0,IF(VLOOKUP($E2120,paramètres!$E$33:$F$44,2,FALSE)&lt;=VLOOKUP($AL$18,paramètres!$E$33:$F$44,2,FALSE),Z2120*$D2120,0)))</f>
        <v>0</v>
      </c>
      <c r="AM2120" s="13">
        <f>IF($D2120="",0,IF($E2120="",0,IF(VLOOKUP($E2120,paramètres!$E$33:$F$44,2,FALSE)&lt;=VLOOKUP($AM$18,paramètres!$E$33:$F$44,2,FALSE),AA2120*$D2120,0)))</f>
        <v>0</v>
      </c>
      <c r="AN2120" s="154">
        <f>IF($D2120="",0,IF($E2120="",0,IF(VLOOKUP($E2120,paramètres!$E$33:$F$44,2,FALSE)&lt;=VLOOKUP($AN$18,paramètres!$E$33:$F$44,2,FALSE),AB2120*$D2120,0)))</f>
        <v>0</v>
      </c>
      <c r="AO2120" s="149" t="str">
        <f>IF(paramètres!$B$28=1,((SUM(Q2120:Z2120)/1.02)+SUM(AA2120:AB2120))*0.0303/9*COUNT(Q2120:Y2120),IF(paramètres!$B$28=2,(SUM(Q2120:AB2120))*0.0303/9*COUNT(Q2120:Y2120),"Missing Delta option"))</f>
        <v>Missing Delta option</v>
      </c>
      <c r="AP2120" s="13" t="str">
        <f>IF(paramètres!$B$28=1,(((SUM(Q2120:Z2120)/1.02)+SUM(AA2120:AB2120))+((SUM(AC2120:AL2120)/1.02)+SUM(AM2120:AO2120)))*cotpatr,IF(paramètres!$B$28=2,(SUM(Q2120:AO2120)*cotpatr),"Missing Delta Option"))</f>
        <v>Missing Delta Option</v>
      </c>
      <c r="AQ2120" s="13" t="str" cm="1">
        <f t="array" ref="AQ2120">IF(paramètres!$B$28=1,(((SUM(Q2120:Z2120)/1.02)+SUM(AA2120:AB2120))+((SUM(AC2120:AN2120)/1.02)+SUM(AM2120:AN2120)))/12*pécule,IF(paramètres!$B$28=2,SUM(Q2120:AN2120)/12*pécule,"Missing Delta Option"))</f>
        <v>Missing Delta Option</v>
      </c>
      <c r="AR2120" s="132" t="e">
        <f>IF(paramètres!$B$28=1,(((SUM(Q2120:Z2120)/1.02)+SUM(AA2120:AB2120))+((SUM(AC2120:AN2120)/1.02)+SUM(AM2120:AN2120)))+AO2120+AP2120+AQ2120,SUM(Q2120:AN2120)+AO2120+AP2120+AQ2120)</f>
        <v>#VALUE!</v>
      </c>
    </row>
    <row r="2121" spans="1:44" x14ac:dyDescent="0.25">
      <c r="A2121" s="131"/>
      <c r="B2121" s="39"/>
      <c r="C2121" s="39"/>
      <c r="D2121" s="93"/>
      <c r="E2121" s="68"/>
      <c r="F2121" s="40"/>
      <c r="G2121" s="94"/>
      <c r="H2121" s="38"/>
      <c r="I2121" s="95"/>
      <c r="J2121" s="40"/>
      <c r="K2121" s="38"/>
      <c r="L2121" s="95"/>
      <c r="M2121" s="40"/>
      <c r="N2121" s="38"/>
      <c r="O2121" s="95"/>
      <c r="P2121" s="68"/>
      <c r="Q2121" s="226"/>
      <c r="R2121" s="227"/>
      <c r="S2121" s="227"/>
      <c r="T2121" s="227"/>
      <c r="U2121" s="227"/>
      <c r="V2121" s="227"/>
      <c r="W2121" s="227"/>
      <c r="X2121" s="227"/>
      <c r="Y2121" s="227"/>
      <c r="Z2121" s="227"/>
      <c r="AA2121" s="227"/>
      <c r="AB2121" s="228"/>
      <c r="AC2121" s="149">
        <f>IF($D2121="",0,IF($E2121="",0,IF(VLOOKUP($E2121,paramètres!$E$33:$F$44,2,FALSE)&lt;=VLOOKUP($AC$18,paramètres!$E$33:$F$44,2,FALSE),Q2121*$D2121,0)))</f>
        <v>0</v>
      </c>
      <c r="AD2121" s="13">
        <f>IF($D2121="",0,IF($E2121="",0,IF(VLOOKUP($E2121,paramètres!$E$33:$F$44,2,FALSE)&lt;=VLOOKUP($AD$18,paramètres!$E$33:$F$44,2,FALSE),R2121*$D2121,0)))</f>
        <v>0</v>
      </c>
      <c r="AE2121" s="13">
        <f>IF($D2121="",0,IF($E2121="",0,IF(VLOOKUP($E2121,paramètres!$E$33:$F$44,2,FALSE)&lt;=VLOOKUP($AE$18,paramètres!$E$33:$F$44,2,FALSE),S2121*$D2121,0)))</f>
        <v>0</v>
      </c>
      <c r="AF2121" s="13">
        <f>IF($D2121="",0,IF($E2121="",0,IF(VLOOKUP($E2121,paramètres!$E$33:$F$44,2,FALSE)&lt;=VLOOKUP($AF$18,paramètres!$E$33:$F$44,2,FALSE),T2121*$D2121,0)))</f>
        <v>0</v>
      </c>
      <c r="AG2121" s="13">
        <f>IF($D2121="",0,IF($E2121="",0,IF(VLOOKUP($E2121,paramètres!$E$33:$F$44,2,FALSE)&lt;=VLOOKUP($AG$18,paramètres!$E$33:$F$44,2,FALSE),U2121*$D2121,0)))</f>
        <v>0</v>
      </c>
      <c r="AH2121" s="13">
        <f>IF($D2121="",0,IF($E2121="",0,IF(VLOOKUP($E2121,paramètres!$E$33:$F$44,2,FALSE)&lt;=VLOOKUP($AH$18,paramètres!$E$33:$F$44,2,FALSE),V2121*$D2121,0)))</f>
        <v>0</v>
      </c>
      <c r="AI2121" s="13">
        <f>IF($D2121="",0,IF($E2121="",0,IF(VLOOKUP($E2121,paramètres!$E$33:$F$44,2,FALSE)&lt;=VLOOKUP($AI$18,paramètres!$E$33:$F$44,2,FALSE),W2121*$D2121,0)))</f>
        <v>0</v>
      </c>
      <c r="AJ2121" s="13">
        <f>IF($D2121="",0,IF($E2121="",0,IF(VLOOKUP($E2121,paramètres!$E$33:$F$44,2,FALSE)&lt;=VLOOKUP($AJ$18,paramètres!$E$33:$F$44,2,FALSE),X2121*$D2121,0)))</f>
        <v>0</v>
      </c>
      <c r="AK2121" s="13">
        <f>IF($D2121="",0,IF($E2121="",0,IF(VLOOKUP($E2121,paramètres!$E$33:$F$44,2,FALSE)&lt;=VLOOKUP($AK$18,paramètres!$E$33:$F$44,2,FALSE),Y2121*$D2121,0)))</f>
        <v>0</v>
      </c>
      <c r="AL2121" s="13">
        <f>IF($D2121="",0,IF($E2121="",0,IF(VLOOKUP($E2121,paramètres!$E$33:$F$44,2,FALSE)&lt;=VLOOKUP($AL$18,paramètres!$E$33:$F$44,2,FALSE),Z2121*$D2121,0)))</f>
        <v>0</v>
      </c>
      <c r="AM2121" s="13">
        <f>IF($D2121="",0,IF($E2121="",0,IF(VLOOKUP($E2121,paramètres!$E$33:$F$44,2,FALSE)&lt;=VLOOKUP($AM$18,paramètres!$E$33:$F$44,2,FALSE),AA2121*$D2121,0)))</f>
        <v>0</v>
      </c>
      <c r="AN2121" s="154">
        <f>IF($D2121="",0,IF($E2121="",0,IF(VLOOKUP($E2121,paramètres!$E$33:$F$44,2,FALSE)&lt;=VLOOKUP($AN$18,paramètres!$E$33:$F$44,2,FALSE),AB2121*$D2121,0)))</f>
        <v>0</v>
      </c>
      <c r="AO2121" s="149" t="str">
        <f>IF(paramètres!$B$28=1,((SUM(Q2121:Z2121)/1.02)+SUM(AA2121:AB2121))*0.0303/9*COUNT(Q2121:Y2121),IF(paramètres!$B$28=2,(SUM(Q2121:AB2121))*0.0303/9*COUNT(Q2121:Y2121),"Missing Delta option"))</f>
        <v>Missing Delta option</v>
      </c>
      <c r="AP2121" s="13" t="str">
        <f>IF(paramètres!$B$28=1,(((SUM(Q2121:Z2121)/1.02)+SUM(AA2121:AB2121))+((SUM(AC2121:AL2121)/1.02)+SUM(AM2121:AO2121)))*cotpatr,IF(paramètres!$B$28=2,(SUM(Q2121:AO2121)*cotpatr),"Missing Delta Option"))</f>
        <v>Missing Delta Option</v>
      </c>
      <c r="AQ2121" s="13" t="str" cm="1">
        <f t="array" ref="AQ2121">IF(paramètres!$B$28=1,(((SUM(Q2121:Z2121)/1.02)+SUM(AA2121:AB2121))+((SUM(AC2121:AN2121)/1.02)+SUM(AM2121:AN2121)))/12*pécule,IF(paramètres!$B$28=2,SUM(Q2121:AN2121)/12*pécule,"Missing Delta Option"))</f>
        <v>Missing Delta Option</v>
      </c>
      <c r="AR2121" s="132" t="e">
        <f>IF(paramètres!$B$28=1,(((SUM(Q2121:Z2121)/1.02)+SUM(AA2121:AB2121))+((SUM(AC2121:AN2121)/1.02)+SUM(AM2121:AN2121)))+AO2121+AP2121+AQ2121,SUM(Q2121:AN2121)+AO2121+AP2121+AQ2121)</f>
        <v>#VALUE!</v>
      </c>
    </row>
    <row r="2122" spans="1:44" x14ac:dyDescent="0.25">
      <c r="A2122" s="131"/>
      <c r="B2122" s="39"/>
      <c r="C2122" s="39"/>
      <c r="D2122" s="93"/>
      <c r="E2122" s="68"/>
      <c r="F2122" s="40"/>
      <c r="G2122" s="94"/>
      <c r="H2122" s="38"/>
      <c r="I2122" s="95"/>
      <c r="J2122" s="40"/>
      <c r="K2122" s="38"/>
      <c r="L2122" s="95"/>
      <c r="M2122" s="40"/>
      <c r="N2122" s="38"/>
      <c r="O2122" s="95"/>
      <c r="P2122" s="68"/>
      <c r="Q2122" s="226"/>
      <c r="R2122" s="227"/>
      <c r="S2122" s="227"/>
      <c r="T2122" s="227"/>
      <c r="U2122" s="227"/>
      <c r="V2122" s="227"/>
      <c r="W2122" s="227"/>
      <c r="X2122" s="227"/>
      <c r="Y2122" s="227"/>
      <c r="Z2122" s="227"/>
      <c r="AA2122" s="227"/>
      <c r="AB2122" s="228"/>
      <c r="AC2122" s="149">
        <f>IF($D2122="",0,IF($E2122="",0,IF(VLOOKUP($E2122,paramètres!$E$33:$F$44,2,FALSE)&lt;=VLOOKUP($AC$18,paramètres!$E$33:$F$44,2,FALSE),Q2122*$D2122,0)))</f>
        <v>0</v>
      </c>
      <c r="AD2122" s="13">
        <f>IF($D2122="",0,IF($E2122="",0,IF(VLOOKUP($E2122,paramètres!$E$33:$F$44,2,FALSE)&lt;=VLOOKUP($AD$18,paramètres!$E$33:$F$44,2,FALSE),R2122*$D2122,0)))</f>
        <v>0</v>
      </c>
      <c r="AE2122" s="13">
        <f>IF($D2122="",0,IF($E2122="",0,IF(VLOOKUP($E2122,paramètres!$E$33:$F$44,2,FALSE)&lt;=VLOOKUP($AE$18,paramètres!$E$33:$F$44,2,FALSE),S2122*$D2122,0)))</f>
        <v>0</v>
      </c>
      <c r="AF2122" s="13">
        <f>IF($D2122="",0,IF($E2122="",0,IF(VLOOKUP($E2122,paramètres!$E$33:$F$44,2,FALSE)&lt;=VLOOKUP($AF$18,paramètres!$E$33:$F$44,2,FALSE),T2122*$D2122,0)))</f>
        <v>0</v>
      </c>
      <c r="AG2122" s="13">
        <f>IF($D2122="",0,IF($E2122="",0,IF(VLOOKUP($E2122,paramètres!$E$33:$F$44,2,FALSE)&lt;=VLOOKUP($AG$18,paramètres!$E$33:$F$44,2,FALSE),U2122*$D2122,0)))</f>
        <v>0</v>
      </c>
      <c r="AH2122" s="13">
        <f>IF($D2122="",0,IF($E2122="",0,IF(VLOOKUP($E2122,paramètres!$E$33:$F$44,2,FALSE)&lt;=VLOOKUP($AH$18,paramètres!$E$33:$F$44,2,FALSE),V2122*$D2122,0)))</f>
        <v>0</v>
      </c>
      <c r="AI2122" s="13">
        <f>IF($D2122="",0,IF($E2122="",0,IF(VLOOKUP($E2122,paramètres!$E$33:$F$44,2,FALSE)&lt;=VLOOKUP($AI$18,paramètres!$E$33:$F$44,2,FALSE),W2122*$D2122,0)))</f>
        <v>0</v>
      </c>
      <c r="AJ2122" s="13">
        <f>IF($D2122="",0,IF($E2122="",0,IF(VLOOKUP($E2122,paramètres!$E$33:$F$44,2,FALSE)&lt;=VLOOKUP($AJ$18,paramètres!$E$33:$F$44,2,FALSE),X2122*$D2122,0)))</f>
        <v>0</v>
      </c>
      <c r="AK2122" s="13">
        <f>IF($D2122="",0,IF($E2122="",0,IF(VLOOKUP($E2122,paramètres!$E$33:$F$44,2,FALSE)&lt;=VLOOKUP($AK$18,paramètres!$E$33:$F$44,2,FALSE),Y2122*$D2122,0)))</f>
        <v>0</v>
      </c>
      <c r="AL2122" s="13">
        <f>IF($D2122="",0,IF($E2122="",0,IF(VLOOKUP($E2122,paramètres!$E$33:$F$44,2,FALSE)&lt;=VLOOKUP($AL$18,paramètres!$E$33:$F$44,2,FALSE),Z2122*$D2122,0)))</f>
        <v>0</v>
      </c>
      <c r="AM2122" s="13">
        <f>IF($D2122="",0,IF($E2122="",0,IF(VLOOKUP($E2122,paramètres!$E$33:$F$44,2,FALSE)&lt;=VLOOKUP($AM$18,paramètres!$E$33:$F$44,2,FALSE),AA2122*$D2122,0)))</f>
        <v>0</v>
      </c>
      <c r="AN2122" s="154">
        <f>IF($D2122="",0,IF($E2122="",0,IF(VLOOKUP($E2122,paramètres!$E$33:$F$44,2,FALSE)&lt;=VLOOKUP($AN$18,paramètres!$E$33:$F$44,2,FALSE),AB2122*$D2122,0)))</f>
        <v>0</v>
      </c>
      <c r="AO2122" s="149" t="str">
        <f>IF(paramètres!$B$28=1,((SUM(Q2122:Z2122)/1.02)+SUM(AA2122:AB2122))*0.0303/9*COUNT(Q2122:Y2122),IF(paramètres!$B$28=2,(SUM(Q2122:AB2122))*0.0303/9*COUNT(Q2122:Y2122),"Missing Delta option"))</f>
        <v>Missing Delta option</v>
      </c>
      <c r="AP2122" s="13" t="str">
        <f>IF(paramètres!$B$28=1,(((SUM(Q2122:Z2122)/1.02)+SUM(AA2122:AB2122))+((SUM(AC2122:AL2122)/1.02)+SUM(AM2122:AO2122)))*cotpatr,IF(paramètres!$B$28=2,(SUM(Q2122:AO2122)*cotpatr),"Missing Delta Option"))</f>
        <v>Missing Delta Option</v>
      </c>
      <c r="AQ2122" s="13" t="str" cm="1">
        <f t="array" ref="AQ2122">IF(paramètres!$B$28=1,(((SUM(Q2122:Z2122)/1.02)+SUM(AA2122:AB2122))+((SUM(AC2122:AN2122)/1.02)+SUM(AM2122:AN2122)))/12*pécule,IF(paramètres!$B$28=2,SUM(Q2122:AN2122)/12*pécule,"Missing Delta Option"))</f>
        <v>Missing Delta Option</v>
      </c>
      <c r="AR2122" s="132" t="e">
        <f>IF(paramètres!$B$28=1,(((SUM(Q2122:Z2122)/1.02)+SUM(AA2122:AB2122))+((SUM(AC2122:AN2122)/1.02)+SUM(AM2122:AN2122)))+AO2122+AP2122+AQ2122,SUM(Q2122:AN2122)+AO2122+AP2122+AQ2122)</f>
        <v>#VALUE!</v>
      </c>
    </row>
    <row r="2123" spans="1:44" x14ac:dyDescent="0.25">
      <c r="A2123" s="131"/>
      <c r="B2123" s="39"/>
      <c r="C2123" s="39"/>
      <c r="D2123" s="93"/>
      <c r="E2123" s="68"/>
      <c r="F2123" s="40"/>
      <c r="G2123" s="94"/>
      <c r="H2123" s="38"/>
      <c r="I2123" s="95"/>
      <c r="J2123" s="40"/>
      <c r="K2123" s="38"/>
      <c r="L2123" s="95"/>
      <c r="M2123" s="40"/>
      <c r="N2123" s="38"/>
      <c r="O2123" s="95"/>
      <c r="P2123" s="68"/>
      <c r="Q2123" s="226"/>
      <c r="R2123" s="227"/>
      <c r="S2123" s="227"/>
      <c r="T2123" s="227"/>
      <c r="U2123" s="227"/>
      <c r="V2123" s="227"/>
      <c r="W2123" s="227"/>
      <c r="X2123" s="227"/>
      <c r="Y2123" s="227"/>
      <c r="Z2123" s="227"/>
      <c r="AA2123" s="227"/>
      <c r="AB2123" s="228"/>
      <c r="AC2123" s="149">
        <f>IF($D2123="",0,IF($E2123="",0,IF(VLOOKUP($E2123,paramètres!$E$33:$F$44,2,FALSE)&lt;=VLOOKUP($AC$18,paramètres!$E$33:$F$44,2,FALSE),Q2123*$D2123,0)))</f>
        <v>0</v>
      </c>
      <c r="AD2123" s="13">
        <f>IF($D2123="",0,IF($E2123="",0,IF(VLOOKUP($E2123,paramètres!$E$33:$F$44,2,FALSE)&lt;=VLOOKUP($AD$18,paramètres!$E$33:$F$44,2,FALSE),R2123*$D2123,0)))</f>
        <v>0</v>
      </c>
      <c r="AE2123" s="13">
        <f>IF($D2123="",0,IF($E2123="",0,IF(VLOOKUP($E2123,paramètres!$E$33:$F$44,2,FALSE)&lt;=VLOOKUP($AE$18,paramètres!$E$33:$F$44,2,FALSE),S2123*$D2123,0)))</f>
        <v>0</v>
      </c>
      <c r="AF2123" s="13">
        <f>IF($D2123="",0,IF($E2123="",0,IF(VLOOKUP($E2123,paramètres!$E$33:$F$44,2,FALSE)&lt;=VLOOKUP($AF$18,paramètres!$E$33:$F$44,2,FALSE),T2123*$D2123,0)))</f>
        <v>0</v>
      </c>
      <c r="AG2123" s="13">
        <f>IF($D2123="",0,IF($E2123="",0,IF(VLOOKUP($E2123,paramètres!$E$33:$F$44,2,FALSE)&lt;=VLOOKUP($AG$18,paramètres!$E$33:$F$44,2,FALSE),U2123*$D2123,0)))</f>
        <v>0</v>
      </c>
      <c r="AH2123" s="13">
        <f>IF($D2123="",0,IF($E2123="",0,IF(VLOOKUP($E2123,paramètres!$E$33:$F$44,2,FALSE)&lt;=VLOOKUP($AH$18,paramètres!$E$33:$F$44,2,FALSE),V2123*$D2123,0)))</f>
        <v>0</v>
      </c>
      <c r="AI2123" s="13">
        <f>IF($D2123="",0,IF($E2123="",0,IF(VLOOKUP($E2123,paramètres!$E$33:$F$44,2,FALSE)&lt;=VLOOKUP($AI$18,paramètres!$E$33:$F$44,2,FALSE),W2123*$D2123,0)))</f>
        <v>0</v>
      </c>
      <c r="AJ2123" s="13">
        <f>IF($D2123="",0,IF($E2123="",0,IF(VLOOKUP($E2123,paramètres!$E$33:$F$44,2,FALSE)&lt;=VLOOKUP($AJ$18,paramètres!$E$33:$F$44,2,FALSE),X2123*$D2123,0)))</f>
        <v>0</v>
      </c>
      <c r="AK2123" s="13">
        <f>IF($D2123="",0,IF($E2123="",0,IF(VLOOKUP($E2123,paramètres!$E$33:$F$44,2,FALSE)&lt;=VLOOKUP($AK$18,paramètres!$E$33:$F$44,2,FALSE),Y2123*$D2123,0)))</f>
        <v>0</v>
      </c>
      <c r="AL2123" s="13">
        <f>IF($D2123="",0,IF($E2123="",0,IF(VLOOKUP($E2123,paramètres!$E$33:$F$44,2,FALSE)&lt;=VLOOKUP($AL$18,paramètres!$E$33:$F$44,2,FALSE),Z2123*$D2123,0)))</f>
        <v>0</v>
      </c>
      <c r="AM2123" s="13">
        <f>IF($D2123="",0,IF($E2123="",0,IF(VLOOKUP($E2123,paramètres!$E$33:$F$44,2,FALSE)&lt;=VLOOKUP($AM$18,paramètres!$E$33:$F$44,2,FALSE),AA2123*$D2123,0)))</f>
        <v>0</v>
      </c>
      <c r="AN2123" s="154">
        <f>IF($D2123="",0,IF($E2123="",0,IF(VLOOKUP($E2123,paramètres!$E$33:$F$44,2,FALSE)&lt;=VLOOKUP($AN$18,paramètres!$E$33:$F$44,2,FALSE),AB2123*$D2123,0)))</f>
        <v>0</v>
      </c>
      <c r="AO2123" s="149" t="str">
        <f>IF(paramètres!$B$28=1,((SUM(Q2123:Z2123)/1.02)+SUM(AA2123:AB2123))*0.0303/9*COUNT(Q2123:Y2123),IF(paramètres!$B$28=2,(SUM(Q2123:AB2123))*0.0303/9*COUNT(Q2123:Y2123),"Missing Delta option"))</f>
        <v>Missing Delta option</v>
      </c>
      <c r="AP2123" s="13" t="str">
        <f>IF(paramètres!$B$28=1,(((SUM(Q2123:Z2123)/1.02)+SUM(AA2123:AB2123))+((SUM(AC2123:AL2123)/1.02)+SUM(AM2123:AO2123)))*cotpatr,IF(paramètres!$B$28=2,(SUM(Q2123:AO2123)*cotpatr),"Missing Delta Option"))</f>
        <v>Missing Delta Option</v>
      </c>
      <c r="AQ2123" s="13" t="str" cm="1">
        <f t="array" ref="AQ2123">IF(paramètres!$B$28=1,(((SUM(Q2123:Z2123)/1.02)+SUM(AA2123:AB2123))+((SUM(AC2123:AN2123)/1.02)+SUM(AM2123:AN2123)))/12*pécule,IF(paramètres!$B$28=2,SUM(Q2123:AN2123)/12*pécule,"Missing Delta Option"))</f>
        <v>Missing Delta Option</v>
      </c>
      <c r="AR2123" s="132" t="e">
        <f>IF(paramètres!$B$28=1,(((SUM(Q2123:Z2123)/1.02)+SUM(AA2123:AB2123))+((SUM(AC2123:AN2123)/1.02)+SUM(AM2123:AN2123)))+AO2123+AP2123+AQ2123,SUM(Q2123:AN2123)+AO2123+AP2123+AQ2123)</f>
        <v>#VALUE!</v>
      </c>
    </row>
    <row r="2124" spans="1:44" x14ac:dyDescent="0.25">
      <c r="A2124" s="131"/>
      <c r="B2124" s="39"/>
      <c r="C2124" s="39"/>
      <c r="D2124" s="93"/>
      <c r="E2124" s="68"/>
      <c r="F2124" s="40"/>
      <c r="G2124" s="94"/>
      <c r="H2124" s="38"/>
      <c r="I2124" s="95"/>
      <c r="J2124" s="40"/>
      <c r="K2124" s="38"/>
      <c r="L2124" s="95"/>
      <c r="M2124" s="40"/>
      <c r="N2124" s="38"/>
      <c r="O2124" s="95"/>
      <c r="P2124" s="68"/>
      <c r="Q2124" s="226"/>
      <c r="R2124" s="227"/>
      <c r="S2124" s="227"/>
      <c r="T2124" s="227"/>
      <c r="U2124" s="227"/>
      <c r="V2124" s="227"/>
      <c r="W2124" s="227"/>
      <c r="X2124" s="227"/>
      <c r="Y2124" s="227"/>
      <c r="Z2124" s="227"/>
      <c r="AA2124" s="227"/>
      <c r="AB2124" s="228"/>
      <c r="AC2124" s="149">
        <f>IF($D2124="",0,IF($E2124="",0,IF(VLOOKUP($E2124,paramètres!$E$33:$F$44,2,FALSE)&lt;=VLOOKUP($AC$18,paramètres!$E$33:$F$44,2,FALSE),Q2124*$D2124,0)))</f>
        <v>0</v>
      </c>
      <c r="AD2124" s="13">
        <f>IF($D2124="",0,IF($E2124="",0,IF(VLOOKUP($E2124,paramètres!$E$33:$F$44,2,FALSE)&lt;=VLOOKUP($AD$18,paramètres!$E$33:$F$44,2,FALSE),R2124*$D2124,0)))</f>
        <v>0</v>
      </c>
      <c r="AE2124" s="13">
        <f>IF($D2124="",0,IF($E2124="",0,IF(VLOOKUP($E2124,paramètres!$E$33:$F$44,2,FALSE)&lt;=VLOOKUP($AE$18,paramètres!$E$33:$F$44,2,FALSE),S2124*$D2124,0)))</f>
        <v>0</v>
      </c>
      <c r="AF2124" s="13">
        <f>IF($D2124="",0,IF($E2124="",0,IF(VLOOKUP($E2124,paramètres!$E$33:$F$44,2,FALSE)&lt;=VLOOKUP($AF$18,paramètres!$E$33:$F$44,2,FALSE),T2124*$D2124,0)))</f>
        <v>0</v>
      </c>
      <c r="AG2124" s="13">
        <f>IF($D2124="",0,IF($E2124="",0,IF(VLOOKUP($E2124,paramètres!$E$33:$F$44,2,FALSE)&lt;=VLOOKUP($AG$18,paramètres!$E$33:$F$44,2,FALSE),U2124*$D2124,0)))</f>
        <v>0</v>
      </c>
      <c r="AH2124" s="13">
        <f>IF($D2124="",0,IF($E2124="",0,IF(VLOOKUP($E2124,paramètres!$E$33:$F$44,2,FALSE)&lt;=VLOOKUP($AH$18,paramètres!$E$33:$F$44,2,FALSE),V2124*$D2124,0)))</f>
        <v>0</v>
      </c>
      <c r="AI2124" s="13">
        <f>IF($D2124="",0,IF($E2124="",0,IF(VLOOKUP($E2124,paramètres!$E$33:$F$44,2,FALSE)&lt;=VLOOKUP($AI$18,paramètres!$E$33:$F$44,2,FALSE),W2124*$D2124,0)))</f>
        <v>0</v>
      </c>
      <c r="AJ2124" s="13">
        <f>IF($D2124="",0,IF($E2124="",0,IF(VLOOKUP($E2124,paramètres!$E$33:$F$44,2,FALSE)&lt;=VLOOKUP($AJ$18,paramètres!$E$33:$F$44,2,FALSE),X2124*$D2124,0)))</f>
        <v>0</v>
      </c>
      <c r="AK2124" s="13">
        <f>IF($D2124="",0,IF($E2124="",0,IF(VLOOKUP($E2124,paramètres!$E$33:$F$44,2,FALSE)&lt;=VLOOKUP($AK$18,paramètres!$E$33:$F$44,2,FALSE),Y2124*$D2124,0)))</f>
        <v>0</v>
      </c>
      <c r="AL2124" s="13">
        <f>IF($D2124="",0,IF($E2124="",0,IF(VLOOKUP($E2124,paramètres!$E$33:$F$44,2,FALSE)&lt;=VLOOKUP($AL$18,paramètres!$E$33:$F$44,2,FALSE),Z2124*$D2124,0)))</f>
        <v>0</v>
      </c>
      <c r="AM2124" s="13">
        <f>IF($D2124="",0,IF($E2124="",0,IF(VLOOKUP($E2124,paramètres!$E$33:$F$44,2,FALSE)&lt;=VLOOKUP($AM$18,paramètres!$E$33:$F$44,2,FALSE),AA2124*$D2124,0)))</f>
        <v>0</v>
      </c>
      <c r="AN2124" s="154">
        <f>IF($D2124="",0,IF($E2124="",0,IF(VLOOKUP($E2124,paramètres!$E$33:$F$44,2,FALSE)&lt;=VLOOKUP($AN$18,paramètres!$E$33:$F$44,2,FALSE),AB2124*$D2124,0)))</f>
        <v>0</v>
      </c>
      <c r="AO2124" s="149" t="str">
        <f>IF(paramètres!$B$28=1,((SUM(Q2124:Z2124)/1.02)+SUM(AA2124:AB2124))*0.0303/9*COUNT(Q2124:Y2124),IF(paramètres!$B$28=2,(SUM(Q2124:AB2124))*0.0303/9*COUNT(Q2124:Y2124),"Missing Delta option"))</f>
        <v>Missing Delta option</v>
      </c>
      <c r="AP2124" s="13" t="str">
        <f>IF(paramètres!$B$28=1,(((SUM(Q2124:Z2124)/1.02)+SUM(AA2124:AB2124))+((SUM(AC2124:AL2124)/1.02)+SUM(AM2124:AO2124)))*cotpatr,IF(paramètres!$B$28=2,(SUM(Q2124:AO2124)*cotpatr),"Missing Delta Option"))</f>
        <v>Missing Delta Option</v>
      </c>
      <c r="AQ2124" s="13" t="str" cm="1">
        <f t="array" ref="AQ2124">IF(paramètres!$B$28=1,(((SUM(Q2124:Z2124)/1.02)+SUM(AA2124:AB2124))+((SUM(AC2124:AN2124)/1.02)+SUM(AM2124:AN2124)))/12*pécule,IF(paramètres!$B$28=2,SUM(Q2124:AN2124)/12*pécule,"Missing Delta Option"))</f>
        <v>Missing Delta Option</v>
      </c>
      <c r="AR2124" s="132" t="e">
        <f>IF(paramètres!$B$28=1,(((SUM(Q2124:Z2124)/1.02)+SUM(AA2124:AB2124))+((SUM(AC2124:AN2124)/1.02)+SUM(AM2124:AN2124)))+AO2124+AP2124+AQ2124,SUM(Q2124:AN2124)+AO2124+AP2124+AQ2124)</f>
        <v>#VALUE!</v>
      </c>
    </row>
    <row r="2125" spans="1:44" x14ac:dyDescent="0.25">
      <c r="A2125" s="131"/>
      <c r="B2125" s="39"/>
      <c r="C2125" s="39"/>
      <c r="D2125" s="93"/>
      <c r="E2125" s="68"/>
      <c r="F2125" s="40"/>
      <c r="G2125" s="94"/>
      <c r="H2125" s="38"/>
      <c r="I2125" s="95"/>
      <c r="J2125" s="40"/>
      <c r="K2125" s="38"/>
      <c r="L2125" s="95"/>
      <c r="M2125" s="40"/>
      <c r="N2125" s="38"/>
      <c r="O2125" s="95"/>
      <c r="P2125" s="68"/>
      <c r="Q2125" s="226"/>
      <c r="R2125" s="227"/>
      <c r="S2125" s="227"/>
      <c r="T2125" s="227"/>
      <c r="U2125" s="227"/>
      <c r="V2125" s="227"/>
      <c r="W2125" s="227"/>
      <c r="X2125" s="227"/>
      <c r="Y2125" s="227"/>
      <c r="Z2125" s="227"/>
      <c r="AA2125" s="227"/>
      <c r="AB2125" s="228"/>
      <c r="AC2125" s="149">
        <f>IF($D2125="",0,IF($E2125="",0,IF(VLOOKUP($E2125,paramètres!$E$33:$F$44,2,FALSE)&lt;=VLOOKUP($AC$18,paramètres!$E$33:$F$44,2,FALSE),Q2125*$D2125,0)))</f>
        <v>0</v>
      </c>
      <c r="AD2125" s="13">
        <f>IF($D2125="",0,IF($E2125="",0,IF(VLOOKUP($E2125,paramètres!$E$33:$F$44,2,FALSE)&lt;=VLOOKUP($AD$18,paramètres!$E$33:$F$44,2,FALSE),R2125*$D2125,0)))</f>
        <v>0</v>
      </c>
      <c r="AE2125" s="13">
        <f>IF($D2125="",0,IF($E2125="",0,IF(VLOOKUP($E2125,paramètres!$E$33:$F$44,2,FALSE)&lt;=VLOOKUP($AE$18,paramètres!$E$33:$F$44,2,FALSE),S2125*$D2125,0)))</f>
        <v>0</v>
      </c>
      <c r="AF2125" s="13">
        <f>IF($D2125="",0,IF($E2125="",0,IF(VLOOKUP($E2125,paramètres!$E$33:$F$44,2,FALSE)&lt;=VLOOKUP($AF$18,paramètres!$E$33:$F$44,2,FALSE),T2125*$D2125,0)))</f>
        <v>0</v>
      </c>
      <c r="AG2125" s="13">
        <f>IF($D2125="",0,IF($E2125="",0,IF(VLOOKUP($E2125,paramètres!$E$33:$F$44,2,FALSE)&lt;=VLOOKUP($AG$18,paramètres!$E$33:$F$44,2,FALSE),U2125*$D2125,0)))</f>
        <v>0</v>
      </c>
      <c r="AH2125" s="13">
        <f>IF($D2125="",0,IF($E2125="",0,IF(VLOOKUP($E2125,paramètres!$E$33:$F$44,2,FALSE)&lt;=VLOOKUP($AH$18,paramètres!$E$33:$F$44,2,FALSE),V2125*$D2125,0)))</f>
        <v>0</v>
      </c>
      <c r="AI2125" s="13">
        <f>IF($D2125="",0,IF($E2125="",0,IF(VLOOKUP($E2125,paramètres!$E$33:$F$44,2,FALSE)&lt;=VLOOKUP($AI$18,paramètres!$E$33:$F$44,2,FALSE),W2125*$D2125,0)))</f>
        <v>0</v>
      </c>
      <c r="AJ2125" s="13">
        <f>IF($D2125="",0,IF($E2125="",0,IF(VLOOKUP($E2125,paramètres!$E$33:$F$44,2,FALSE)&lt;=VLOOKUP($AJ$18,paramètres!$E$33:$F$44,2,FALSE),X2125*$D2125,0)))</f>
        <v>0</v>
      </c>
      <c r="AK2125" s="13">
        <f>IF($D2125="",0,IF($E2125="",0,IF(VLOOKUP($E2125,paramètres!$E$33:$F$44,2,FALSE)&lt;=VLOOKUP($AK$18,paramètres!$E$33:$F$44,2,FALSE),Y2125*$D2125,0)))</f>
        <v>0</v>
      </c>
      <c r="AL2125" s="13">
        <f>IF($D2125="",0,IF($E2125="",0,IF(VLOOKUP($E2125,paramètres!$E$33:$F$44,2,FALSE)&lt;=VLOOKUP($AL$18,paramètres!$E$33:$F$44,2,FALSE),Z2125*$D2125,0)))</f>
        <v>0</v>
      </c>
      <c r="AM2125" s="13">
        <f>IF($D2125="",0,IF($E2125="",0,IF(VLOOKUP($E2125,paramètres!$E$33:$F$44,2,FALSE)&lt;=VLOOKUP($AM$18,paramètres!$E$33:$F$44,2,FALSE),AA2125*$D2125,0)))</f>
        <v>0</v>
      </c>
      <c r="AN2125" s="154">
        <f>IF($D2125="",0,IF($E2125="",0,IF(VLOOKUP($E2125,paramètres!$E$33:$F$44,2,FALSE)&lt;=VLOOKUP($AN$18,paramètres!$E$33:$F$44,2,FALSE),AB2125*$D2125,0)))</f>
        <v>0</v>
      </c>
      <c r="AO2125" s="149" t="str">
        <f>IF(paramètres!$B$28=1,((SUM(Q2125:Z2125)/1.02)+SUM(AA2125:AB2125))*0.0303/9*COUNT(Q2125:Y2125),IF(paramètres!$B$28=2,(SUM(Q2125:AB2125))*0.0303/9*COUNT(Q2125:Y2125),"Missing Delta option"))</f>
        <v>Missing Delta option</v>
      </c>
      <c r="AP2125" s="13" t="str">
        <f>IF(paramètres!$B$28=1,(((SUM(Q2125:Z2125)/1.02)+SUM(AA2125:AB2125))+((SUM(AC2125:AL2125)/1.02)+SUM(AM2125:AO2125)))*cotpatr,IF(paramètres!$B$28=2,(SUM(Q2125:AO2125)*cotpatr),"Missing Delta Option"))</f>
        <v>Missing Delta Option</v>
      </c>
      <c r="AQ2125" s="13" t="str" cm="1">
        <f t="array" ref="AQ2125">IF(paramètres!$B$28=1,(((SUM(Q2125:Z2125)/1.02)+SUM(AA2125:AB2125))+((SUM(AC2125:AN2125)/1.02)+SUM(AM2125:AN2125)))/12*pécule,IF(paramètres!$B$28=2,SUM(Q2125:AN2125)/12*pécule,"Missing Delta Option"))</f>
        <v>Missing Delta Option</v>
      </c>
      <c r="AR2125" s="132" t="e">
        <f>IF(paramètres!$B$28=1,(((SUM(Q2125:Z2125)/1.02)+SUM(AA2125:AB2125))+((SUM(AC2125:AN2125)/1.02)+SUM(AM2125:AN2125)))+AO2125+AP2125+AQ2125,SUM(Q2125:AN2125)+AO2125+AP2125+AQ2125)</f>
        <v>#VALUE!</v>
      </c>
    </row>
    <row r="2126" spans="1:44" x14ac:dyDescent="0.25">
      <c r="A2126" s="131"/>
      <c r="B2126" s="39"/>
      <c r="C2126" s="39"/>
      <c r="D2126" s="93"/>
      <c r="E2126" s="68"/>
      <c r="F2126" s="40"/>
      <c r="G2126" s="94"/>
      <c r="H2126" s="38"/>
      <c r="I2126" s="95"/>
      <c r="J2126" s="40"/>
      <c r="K2126" s="38"/>
      <c r="L2126" s="95"/>
      <c r="M2126" s="40"/>
      <c r="N2126" s="38"/>
      <c r="O2126" s="95"/>
      <c r="P2126" s="68"/>
      <c r="Q2126" s="226"/>
      <c r="R2126" s="227"/>
      <c r="S2126" s="227"/>
      <c r="T2126" s="227"/>
      <c r="U2126" s="227"/>
      <c r="V2126" s="227"/>
      <c r="W2126" s="227"/>
      <c r="X2126" s="227"/>
      <c r="Y2126" s="227"/>
      <c r="Z2126" s="227"/>
      <c r="AA2126" s="227"/>
      <c r="AB2126" s="228"/>
      <c r="AC2126" s="149">
        <f>IF($D2126="",0,IF($E2126="",0,IF(VLOOKUP($E2126,paramètres!$E$33:$F$44,2,FALSE)&lt;=VLOOKUP($AC$18,paramètres!$E$33:$F$44,2,FALSE),Q2126*$D2126,0)))</f>
        <v>0</v>
      </c>
      <c r="AD2126" s="13">
        <f>IF($D2126="",0,IF($E2126="",0,IF(VLOOKUP($E2126,paramètres!$E$33:$F$44,2,FALSE)&lt;=VLOOKUP($AD$18,paramètres!$E$33:$F$44,2,FALSE),R2126*$D2126,0)))</f>
        <v>0</v>
      </c>
      <c r="AE2126" s="13">
        <f>IF($D2126="",0,IF($E2126="",0,IF(VLOOKUP($E2126,paramètres!$E$33:$F$44,2,FALSE)&lt;=VLOOKUP($AE$18,paramètres!$E$33:$F$44,2,FALSE),S2126*$D2126,0)))</f>
        <v>0</v>
      </c>
      <c r="AF2126" s="13">
        <f>IF($D2126="",0,IF($E2126="",0,IF(VLOOKUP($E2126,paramètres!$E$33:$F$44,2,FALSE)&lt;=VLOOKUP($AF$18,paramètres!$E$33:$F$44,2,FALSE),T2126*$D2126,0)))</f>
        <v>0</v>
      </c>
      <c r="AG2126" s="13">
        <f>IF($D2126="",0,IF($E2126="",0,IF(VLOOKUP($E2126,paramètres!$E$33:$F$44,2,FALSE)&lt;=VLOOKUP($AG$18,paramètres!$E$33:$F$44,2,FALSE),U2126*$D2126,0)))</f>
        <v>0</v>
      </c>
      <c r="AH2126" s="13">
        <f>IF($D2126="",0,IF($E2126="",0,IF(VLOOKUP($E2126,paramètres!$E$33:$F$44,2,FALSE)&lt;=VLOOKUP($AH$18,paramètres!$E$33:$F$44,2,FALSE),V2126*$D2126,0)))</f>
        <v>0</v>
      </c>
      <c r="AI2126" s="13">
        <f>IF($D2126="",0,IF($E2126="",0,IF(VLOOKUP($E2126,paramètres!$E$33:$F$44,2,FALSE)&lt;=VLOOKUP($AI$18,paramètres!$E$33:$F$44,2,FALSE),W2126*$D2126,0)))</f>
        <v>0</v>
      </c>
      <c r="AJ2126" s="13">
        <f>IF($D2126="",0,IF($E2126="",0,IF(VLOOKUP($E2126,paramètres!$E$33:$F$44,2,FALSE)&lt;=VLOOKUP($AJ$18,paramètres!$E$33:$F$44,2,FALSE),X2126*$D2126,0)))</f>
        <v>0</v>
      </c>
      <c r="AK2126" s="13">
        <f>IF($D2126="",0,IF($E2126="",0,IF(VLOOKUP($E2126,paramètres!$E$33:$F$44,2,FALSE)&lt;=VLOOKUP($AK$18,paramètres!$E$33:$F$44,2,FALSE),Y2126*$D2126,0)))</f>
        <v>0</v>
      </c>
      <c r="AL2126" s="13">
        <f>IF($D2126="",0,IF($E2126="",0,IF(VLOOKUP($E2126,paramètres!$E$33:$F$44,2,FALSE)&lt;=VLOOKUP($AL$18,paramètres!$E$33:$F$44,2,FALSE),Z2126*$D2126,0)))</f>
        <v>0</v>
      </c>
      <c r="AM2126" s="13">
        <f>IF($D2126="",0,IF($E2126="",0,IF(VLOOKUP($E2126,paramètres!$E$33:$F$44,2,FALSE)&lt;=VLOOKUP($AM$18,paramètres!$E$33:$F$44,2,FALSE),AA2126*$D2126,0)))</f>
        <v>0</v>
      </c>
      <c r="AN2126" s="154">
        <f>IF($D2126="",0,IF($E2126="",0,IF(VLOOKUP($E2126,paramètres!$E$33:$F$44,2,FALSE)&lt;=VLOOKUP($AN$18,paramètres!$E$33:$F$44,2,FALSE),AB2126*$D2126,0)))</f>
        <v>0</v>
      </c>
      <c r="AO2126" s="149" t="str">
        <f>IF(paramètres!$B$28=1,((SUM(Q2126:Z2126)/1.02)+SUM(AA2126:AB2126))*0.0303/9*COUNT(Q2126:Y2126),IF(paramètres!$B$28=2,(SUM(Q2126:AB2126))*0.0303/9*COUNT(Q2126:Y2126),"Missing Delta option"))</f>
        <v>Missing Delta option</v>
      </c>
      <c r="AP2126" s="13" t="str">
        <f>IF(paramètres!$B$28=1,(((SUM(Q2126:Z2126)/1.02)+SUM(AA2126:AB2126))+((SUM(AC2126:AL2126)/1.02)+SUM(AM2126:AO2126)))*cotpatr,IF(paramètres!$B$28=2,(SUM(Q2126:AO2126)*cotpatr),"Missing Delta Option"))</f>
        <v>Missing Delta Option</v>
      </c>
      <c r="AQ2126" s="13" t="str" cm="1">
        <f t="array" ref="AQ2126">IF(paramètres!$B$28=1,(((SUM(Q2126:Z2126)/1.02)+SUM(AA2126:AB2126))+((SUM(AC2126:AN2126)/1.02)+SUM(AM2126:AN2126)))/12*pécule,IF(paramètres!$B$28=2,SUM(Q2126:AN2126)/12*pécule,"Missing Delta Option"))</f>
        <v>Missing Delta Option</v>
      </c>
      <c r="AR2126" s="132" t="e">
        <f>IF(paramètres!$B$28=1,(((SUM(Q2126:Z2126)/1.02)+SUM(AA2126:AB2126))+((SUM(AC2126:AN2126)/1.02)+SUM(AM2126:AN2126)))+AO2126+AP2126+AQ2126,SUM(Q2126:AN2126)+AO2126+AP2126+AQ2126)</f>
        <v>#VALUE!</v>
      </c>
    </row>
    <row r="2127" spans="1:44" x14ac:dyDescent="0.25">
      <c r="A2127" s="131"/>
      <c r="B2127" s="39"/>
      <c r="C2127" s="39"/>
      <c r="D2127" s="93"/>
      <c r="E2127" s="68"/>
      <c r="F2127" s="40"/>
      <c r="G2127" s="94"/>
      <c r="H2127" s="38"/>
      <c r="I2127" s="95"/>
      <c r="J2127" s="40"/>
      <c r="K2127" s="38"/>
      <c r="L2127" s="95"/>
      <c r="M2127" s="40"/>
      <c r="N2127" s="38"/>
      <c r="O2127" s="95"/>
      <c r="P2127" s="68"/>
      <c r="Q2127" s="226"/>
      <c r="R2127" s="227"/>
      <c r="S2127" s="227"/>
      <c r="T2127" s="227"/>
      <c r="U2127" s="227"/>
      <c r="V2127" s="227"/>
      <c r="W2127" s="227"/>
      <c r="X2127" s="227"/>
      <c r="Y2127" s="227"/>
      <c r="Z2127" s="227"/>
      <c r="AA2127" s="227"/>
      <c r="AB2127" s="228"/>
      <c r="AC2127" s="149">
        <f>IF($D2127="",0,IF($E2127="",0,IF(VLOOKUP($E2127,paramètres!$E$33:$F$44,2,FALSE)&lt;=VLOOKUP($AC$18,paramètres!$E$33:$F$44,2,FALSE),Q2127*$D2127,0)))</f>
        <v>0</v>
      </c>
      <c r="AD2127" s="13">
        <f>IF($D2127="",0,IF($E2127="",0,IF(VLOOKUP($E2127,paramètres!$E$33:$F$44,2,FALSE)&lt;=VLOOKUP($AD$18,paramètres!$E$33:$F$44,2,FALSE),R2127*$D2127,0)))</f>
        <v>0</v>
      </c>
      <c r="AE2127" s="13">
        <f>IF($D2127="",0,IF($E2127="",0,IF(VLOOKUP($E2127,paramètres!$E$33:$F$44,2,FALSE)&lt;=VLOOKUP($AE$18,paramètres!$E$33:$F$44,2,FALSE),S2127*$D2127,0)))</f>
        <v>0</v>
      </c>
      <c r="AF2127" s="13">
        <f>IF($D2127="",0,IF($E2127="",0,IF(VLOOKUP($E2127,paramètres!$E$33:$F$44,2,FALSE)&lt;=VLOOKUP($AF$18,paramètres!$E$33:$F$44,2,FALSE),T2127*$D2127,0)))</f>
        <v>0</v>
      </c>
      <c r="AG2127" s="13">
        <f>IF($D2127="",0,IF($E2127="",0,IF(VLOOKUP($E2127,paramètres!$E$33:$F$44,2,FALSE)&lt;=VLOOKUP($AG$18,paramètres!$E$33:$F$44,2,FALSE),U2127*$D2127,0)))</f>
        <v>0</v>
      </c>
      <c r="AH2127" s="13">
        <f>IF($D2127="",0,IF($E2127="",0,IF(VLOOKUP($E2127,paramètres!$E$33:$F$44,2,FALSE)&lt;=VLOOKUP($AH$18,paramètres!$E$33:$F$44,2,FALSE),V2127*$D2127,0)))</f>
        <v>0</v>
      </c>
      <c r="AI2127" s="13">
        <f>IF($D2127="",0,IF($E2127="",0,IF(VLOOKUP($E2127,paramètres!$E$33:$F$44,2,FALSE)&lt;=VLOOKUP($AI$18,paramètres!$E$33:$F$44,2,FALSE),W2127*$D2127,0)))</f>
        <v>0</v>
      </c>
      <c r="AJ2127" s="13">
        <f>IF($D2127="",0,IF($E2127="",0,IF(VLOOKUP($E2127,paramètres!$E$33:$F$44,2,FALSE)&lt;=VLOOKUP($AJ$18,paramètres!$E$33:$F$44,2,FALSE),X2127*$D2127,0)))</f>
        <v>0</v>
      </c>
      <c r="AK2127" s="13">
        <f>IF($D2127="",0,IF($E2127="",0,IF(VLOOKUP($E2127,paramètres!$E$33:$F$44,2,FALSE)&lt;=VLOOKUP($AK$18,paramètres!$E$33:$F$44,2,FALSE),Y2127*$D2127,0)))</f>
        <v>0</v>
      </c>
      <c r="AL2127" s="13">
        <f>IF($D2127="",0,IF($E2127="",0,IF(VLOOKUP($E2127,paramètres!$E$33:$F$44,2,FALSE)&lt;=VLOOKUP($AL$18,paramètres!$E$33:$F$44,2,FALSE),Z2127*$D2127,0)))</f>
        <v>0</v>
      </c>
      <c r="AM2127" s="13">
        <f>IF($D2127="",0,IF($E2127="",0,IF(VLOOKUP($E2127,paramètres!$E$33:$F$44,2,FALSE)&lt;=VLOOKUP($AM$18,paramètres!$E$33:$F$44,2,FALSE),AA2127*$D2127,0)))</f>
        <v>0</v>
      </c>
      <c r="AN2127" s="154">
        <f>IF($D2127="",0,IF($E2127="",0,IF(VLOOKUP($E2127,paramètres!$E$33:$F$44,2,FALSE)&lt;=VLOOKUP($AN$18,paramètres!$E$33:$F$44,2,FALSE),AB2127*$D2127,0)))</f>
        <v>0</v>
      </c>
      <c r="AO2127" s="149" t="str">
        <f>IF(paramètres!$B$28=1,((SUM(Q2127:Z2127)/1.02)+SUM(AA2127:AB2127))*0.0303/9*COUNT(Q2127:Y2127),IF(paramètres!$B$28=2,(SUM(Q2127:AB2127))*0.0303/9*COUNT(Q2127:Y2127),"Missing Delta option"))</f>
        <v>Missing Delta option</v>
      </c>
      <c r="AP2127" s="13" t="str">
        <f>IF(paramètres!$B$28=1,(((SUM(Q2127:Z2127)/1.02)+SUM(AA2127:AB2127))+((SUM(AC2127:AL2127)/1.02)+SUM(AM2127:AO2127)))*cotpatr,IF(paramètres!$B$28=2,(SUM(Q2127:AO2127)*cotpatr),"Missing Delta Option"))</f>
        <v>Missing Delta Option</v>
      </c>
      <c r="AQ2127" s="13" t="str" cm="1">
        <f t="array" ref="AQ2127">IF(paramètres!$B$28=1,(((SUM(Q2127:Z2127)/1.02)+SUM(AA2127:AB2127))+((SUM(AC2127:AN2127)/1.02)+SUM(AM2127:AN2127)))/12*pécule,IF(paramètres!$B$28=2,SUM(Q2127:AN2127)/12*pécule,"Missing Delta Option"))</f>
        <v>Missing Delta Option</v>
      </c>
      <c r="AR2127" s="132" t="e">
        <f>IF(paramètres!$B$28=1,(((SUM(Q2127:Z2127)/1.02)+SUM(AA2127:AB2127))+((SUM(AC2127:AN2127)/1.02)+SUM(AM2127:AN2127)))+AO2127+AP2127+AQ2127,SUM(Q2127:AN2127)+AO2127+AP2127+AQ2127)</f>
        <v>#VALUE!</v>
      </c>
    </row>
    <row r="2128" spans="1:44" x14ac:dyDescent="0.25">
      <c r="A2128" s="131"/>
      <c r="B2128" s="39"/>
      <c r="C2128" s="39"/>
      <c r="D2128" s="93"/>
      <c r="E2128" s="68"/>
      <c r="F2128" s="40"/>
      <c r="G2128" s="94"/>
      <c r="H2128" s="38"/>
      <c r="I2128" s="95"/>
      <c r="J2128" s="40"/>
      <c r="K2128" s="38"/>
      <c r="L2128" s="95"/>
      <c r="M2128" s="40"/>
      <c r="N2128" s="38"/>
      <c r="O2128" s="95"/>
      <c r="P2128" s="68"/>
      <c r="Q2128" s="226"/>
      <c r="R2128" s="227"/>
      <c r="S2128" s="227"/>
      <c r="T2128" s="227"/>
      <c r="U2128" s="227"/>
      <c r="V2128" s="227"/>
      <c r="W2128" s="227"/>
      <c r="X2128" s="227"/>
      <c r="Y2128" s="227"/>
      <c r="Z2128" s="227"/>
      <c r="AA2128" s="227"/>
      <c r="AB2128" s="228"/>
      <c r="AC2128" s="149">
        <f>IF($D2128="",0,IF($E2128="",0,IF(VLOOKUP($E2128,paramètres!$E$33:$F$44,2,FALSE)&lt;=VLOOKUP($AC$18,paramètres!$E$33:$F$44,2,FALSE),Q2128*$D2128,0)))</f>
        <v>0</v>
      </c>
      <c r="AD2128" s="13">
        <f>IF($D2128="",0,IF($E2128="",0,IF(VLOOKUP($E2128,paramètres!$E$33:$F$44,2,FALSE)&lt;=VLOOKUP($AD$18,paramètres!$E$33:$F$44,2,FALSE),R2128*$D2128,0)))</f>
        <v>0</v>
      </c>
      <c r="AE2128" s="13">
        <f>IF($D2128="",0,IF($E2128="",0,IF(VLOOKUP($E2128,paramètres!$E$33:$F$44,2,FALSE)&lt;=VLOOKUP($AE$18,paramètres!$E$33:$F$44,2,FALSE),S2128*$D2128,0)))</f>
        <v>0</v>
      </c>
      <c r="AF2128" s="13">
        <f>IF($D2128="",0,IF($E2128="",0,IF(VLOOKUP($E2128,paramètres!$E$33:$F$44,2,FALSE)&lt;=VLOOKUP($AF$18,paramètres!$E$33:$F$44,2,FALSE),T2128*$D2128,0)))</f>
        <v>0</v>
      </c>
      <c r="AG2128" s="13">
        <f>IF($D2128="",0,IF($E2128="",0,IF(VLOOKUP($E2128,paramètres!$E$33:$F$44,2,FALSE)&lt;=VLOOKUP($AG$18,paramètres!$E$33:$F$44,2,FALSE),U2128*$D2128,0)))</f>
        <v>0</v>
      </c>
      <c r="AH2128" s="13">
        <f>IF($D2128="",0,IF($E2128="",0,IF(VLOOKUP($E2128,paramètres!$E$33:$F$44,2,FALSE)&lt;=VLOOKUP($AH$18,paramètres!$E$33:$F$44,2,FALSE),V2128*$D2128,0)))</f>
        <v>0</v>
      </c>
      <c r="AI2128" s="13">
        <f>IF($D2128="",0,IF($E2128="",0,IF(VLOOKUP($E2128,paramètres!$E$33:$F$44,2,FALSE)&lt;=VLOOKUP($AI$18,paramètres!$E$33:$F$44,2,FALSE),W2128*$D2128,0)))</f>
        <v>0</v>
      </c>
      <c r="AJ2128" s="13">
        <f>IF($D2128="",0,IF($E2128="",0,IF(VLOOKUP($E2128,paramètres!$E$33:$F$44,2,FALSE)&lt;=VLOOKUP($AJ$18,paramètres!$E$33:$F$44,2,FALSE),X2128*$D2128,0)))</f>
        <v>0</v>
      </c>
      <c r="AK2128" s="13">
        <f>IF($D2128="",0,IF($E2128="",0,IF(VLOOKUP($E2128,paramètres!$E$33:$F$44,2,FALSE)&lt;=VLOOKUP($AK$18,paramètres!$E$33:$F$44,2,FALSE),Y2128*$D2128,0)))</f>
        <v>0</v>
      </c>
      <c r="AL2128" s="13">
        <f>IF($D2128="",0,IF($E2128="",0,IF(VLOOKUP($E2128,paramètres!$E$33:$F$44,2,FALSE)&lt;=VLOOKUP($AL$18,paramètres!$E$33:$F$44,2,FALSE),Z2128*$D2128,0)))</f>
        <v>0</v>
      </c>
      <c r="AM2128" s="13">
        <f>IF($D2128="",0,IF($E2128="",0,IF(VLOOKUP($E2128,paramètres!$E$33:$F$44,2,FALSE)&lt;=VLOOKUP($AM$18,paramètres!$E$33:$F$44,2,FALSE),AA2128*$D2128,0)))</f>
        <v>0</v>
      </c>
      <c r="AN2128" s="154">
        <f>IF($D2128="",0,IF($E2128="",0,IF(VLOOKUP($E2128,paramètres!$E$33:$F$44,2,FALSE)&lt;=VLOOKUP($AN$18,paramètres!$E$33:$F$44,2,FALSE),AB2128*$D2128,0)))</f>
        <v>0</v>
      </c>
      <c r="AO2128" s="149" t="str">
        <f>IF(paramètres!$B$28=1,((SUM(Q2128:Z2128)/1.02)+SUM(AA2128:AB2128))*0.0303/9*COUNT(Q2128:Y2128),IF(paramètres!$B$28=2,(SUM(Q2128:AB2128))*0.0303/9*COUNT(Q2128:Y2128),"Missing Delta option"))</f>
        <v>Missing Delta option</v>
      </c>
      <c r="AP2128" s="13" t="str">
        <f>IF(paramètres!$B$28=1,(((SUM(Q2128:Z2128)/1.02)+SUM(AA2128:AB2128))+((SUM(AC2128:AL2128)/1.02)+SUM(AM2128:AO2128)))*cotpatr,IF(paramètres!$B$28=2,(SUM(Q2128:AO2128)*cotpatr),"Missing Delta Option"))</f>
        <v>Missing Delta Option</v>
      </c>
      <c r="AQ2128" s="13" t="str" cm="1">
        <f t="array" ref="AQ2128">IF(paramètres!$B$28=1,(((SUM(Q2128:Z2128)/1.02)+SUM(AA2128:AB2128))+((SUM(AC2128:AN2128)/1.02)+SUM(AM2128:AN2128)))/12*pécule,IF(paramètres!$B$28=2,SUM(Q2128:AN2128)/12*pécule,"Missing Delta Option"))</f>
        <v>Missing Delta Option</v>
      </c>
      <c r="AR2128" s="132" t="e">
        <f>IF(paramètres!$B$28=1,(((SUM(Q2128:Z2128)/1.02)+SUM(AA2128:AB2128))+((SUM(AC2128:AN2128)/1.02)+SUM(AM2128:AN2128)))+AO2128+AP2128+AQ2128,SUM(Q2128:AN2128)+AO2128+AP2128+AQ2128)</f>
        <v>#VALUE!</v>
      </c>
    </row>
    <row r="2129" spans="1:44" x14ac:dyDescent="0.25">
      <c r="A2129" s="131"/>
      <c r="B2129" s="39"/>
      <c r="C2129" s="39"/>
      <c r="D2129" s="93"/>
      <c r="E2129" s="68"/>
      <c r="F2129" s="40"/>
      <c r="G2129" s="94"/>
      <c r="H2129" s="38"/>
      <c r="I2129" s="95"/>
      <c r="J2129" s="40"/>
      <c r="K2129" s="38"/>
      <c r="L2129" s="95"/>
      <c r="M2129" s="40"/>
      <c r="N2129" s="38"/>
      <c r="O2129" s="95"/>
      <c r="P2129" s="68"/>
      <c r="Q2129" s="226"/>
      <c r="R2129" s="227"/>
      <c r="S2129" s="227"/>
      <c r="T2129" s="227"/>
      <c r="U2129" s="227"/>
      <c r="V2129" s="227"/>
      <c r="W2129" s="227"/>
      <c r="X2129" s="227"/>
      <c r="Y2129" s="227"/>
      <c r="Z2129" s="227"/>
      <c r="AA2129" s="227"/>
      <c r="AB2129" s="228"/>
      <c r="AC2129" s="149">
        <f>IF($D2129="",0,IF($E2129="",0,IF(VLOOKUP($E2129,paramètres!$E$33:$F$44,2,FALSE)&lt;=VLOOKUP($AC$18,paramètres!$E$33:$F$44,2,FALSE),Q2129*$D2129,0)))</f>
        <v>0</v>
      </c>
      <c r="AD2129" s="13">
        <f>IF($D2129="",0,IF($E2129="",0,IF(VLOOKUP($E2129,paramètres!$E$33:$F$44,2,FALSE)&lt;=VLOOKUP($AD$18,paramètres!$E$33:$F$44,2,FALSE),R2129*$D2129,0)))</f>
        <v>0</v>
      </c>
      <c r="AE2129" s="13">
        <f>IF($D2129="",0,IF($E2129="",0,IF(VLOOKUP($E2129,paramètres!$E$33:$F$44,2,FALSE)&lt;=VLOOKUP($AE$18,paramètres!$E$33:$F$44,2,FALSE),S2129*$D2129,0)))</f>
        <v>0</v>
      </c>
      <c r="AF2129" s="13">
        <f>IF($D2129="",0,IF($E2129="",0,IF(VLOOKUP($E2129,paramètres!$E$33:$F$44,2,FALSE)&lt;=VLOOKUP($AF$18,paramètres!$E$33:$F$44,2,FALSE),T2129*$D2129,0)))</f>
        <v>0</v>
      </c>
      <c r="AG2129" s="13">
        <f>IF($D2129="",0,IF($E2129="",0,IF(VLOOKUP($E2129,paramètres!$E$33:$F$44,2,FALSE)&lt;=VLOOKUP($AG$18,paramètres!$E$33:$F$44,2,FALSE),U2129*$D2129,0)))</f>
        <v>0</v>
      </c>
      <c r="AH2129" s="13">
        <f>IF($D2129="",0,IF($E2129="",0,IF(VLOOKUP($E2129,paramètres!$E$33:$F$44,2,FALSE)&lt;=VLOOKUP($AH$18,paramètres!$E$33:$F$44,2,FALSE),V2129*$D2129,0)))</f>
        <v>0</v>
      </c>
      <c r="AI2129" s="13">
        <f>IF($D2129="",0,IF($E2129="",0,IF(VLOOKUP($E2129,paramètres!$E$33:$F$44,2,FALSE)&lt;=VLOOKUP($AI$18,paramètres!$E$33:$F$44,2,FALSE),W2129*$D2129,0)))</f>
        <v>0</v>
      </c>
      <c r="AJ2129" s="13">
        <f>IF($D2129="",0,IF($E2129="",0,IF(VLOOKUP($E2129,paramètres!$E$33:$F$44,2,FALSE)&lt;=VLOOKUP($AJ$18,paramètres!$E$33:$F$44,2,FALSE),X2129*$D2129,0)))</f>
        <v>0</v>
      </c>
      <c r="AK2129" s="13">
        <f>IF($D2129="",0,IF($E2129="",0,IF(VLOOKUP($E2129,paramètres!$E$33:$F$44,2,FALSE)&lt;=VLOOKUP($AK$18,paramètres!$E$33:$F$44,2,FALSE),Y2129*$D2129,0)))</f>
        <v>0</v>
      </c>
      <c r="AL2129" s="13">
        <f>IF($D2129="",0,IF($E2129="",0,IF(VLOOKUP($E2129,paramètres!$E$33:$F$44,2,FALSE)&lt;=VLOOKUP($AL$18,paramètres!$E$33:$F$44,2,FALSE),Z2129*$D2129,0)))</f>
        <v>0</v>
      </c>
      <c r="AM2129" s="13">
        <f>IF($D2129="",0,IF($E2129="",0,IF(VLOOKUP($E2129,paramètres!$E$33:$F$44,2,FALSE)&lt;=VLOOKUP($AM$18,paramètres!$E$33:$F$44,2,FALSE),AA2129*$D2129,0)))</f>
        <v>0</v>
      </c>
      <c r="AN2129" s="154">
        <f>IF($D2129="",0,IF($E2129="",0,IF(VLOOKUP($E2129,paramètres!$E$33:$F$44,2,FALSE)&lt;=VLOOKUP($AN$18,paramètres!$E$33:$F$44,2,FALSE),AB2129*$D2129,0)))</f>
        <v>0</v>
      </c>
      <c r="AO2129" s="149" t="str">
        <f>IF(paramètres!$B$28=1,((SUM(Q2129:Z2129)/1.02)+SUM(AA2129:AB2129))*0.0303/9*COUNT(Q2129:Y2129),IF(paramètres!$B$28=2,(SUM(Q2129:AB2129))*0.0303/9*COUNT(Q2129:Y2129),"Missing Delta option"))</f>
        <v>Missing Delta option</v>
      </c>
      <c r="AP2129" s="13" t="str">
        <f>IF(paramètres!$B$28=1,(((SUM(Q2129:Z2129)/1.02)+SUM(AA2129:AB2129))+((SUM(AC2129:AL2129)/1.02)+SUM(AM2129:AO2129)))*cotpatr,IF(paramètres!$B$28=2,(SUM(Q2129:AO2129)*cotpatr),"Missing Delta Option"))</f>
        <v>Missing Delta Option</v>
      </c>
      <c r="AQ2129" s="13" t="str" cm="1">
        <f t="array" ref="AQ2129">IF(paramètres!$B$28=1,(((SUM(Q2129:Z2129)/1.02)+SUM(AA2129:AB2129))+((SUM(AC2129:AN2129)/1.02)+SUM(AM2129:AN2129)))/12*pécule,IF(paramètres!$B$28=2,SUM(Q2129:AN2129)/12*pécule,"Missing Delta Option"))</f>
        <v>Missing Delta Option</v>
      </c>
      <c r="AR2129" s="132" t="e">
        <f>IF(paramètres!$B$28=1,(((SUM(Q2129:Z2129)/1.02)+SUM(AA2129:AB2129))+((SUM(AC2129:AN2129)/1.02)+SUM(AM2129:AN2129)))+AO2129+AP2129+AQ2129,SUM(Q2129:AN2129)+AO2129+AP2129+AQ2129)</f>
        <v>#VALUE!</v>
      </c>
    </row>
    <row r="2130" spans="1:44" x14ac:dyDescent="0.25">
      <c r="A2130" s="131"/>
      <c r="B2130" s="39"/>
      <c r="C2130" s="39"/>
      <c r="D2130" s="93"/>
      <c r="E2130" s="68"/>
      <c r="F2130" s="40"/>
      <c r="G2130" s="94"/>
      <c r="H2130" s="38"/>
      <c r="I2130" s="95"/>
      <c r="J2130" s="40"/>
      <c r="K2130" s="38"/>
      <c r="L2130" s="95"/>
      <c r="M2130" s="40"/>
      <c r="N2130" s="38"/>
      <c r="O2130" s="95"/>
      <c r="P2130" s="68"/>
      <c r="Q2130" s="226"/>
      <c r="R2130" s="227"/>
      <c r="S2130" s="227"/>
      <c r="T2130" s="227"/>
      <c r="U2130" s="227"/>
      <c r="V2130" s="227"/>
      <c r="W2130" s="227"/>
      <c r="X2130" s="227"/>
      <c r="Y2130" s="227"/>
      <c r="Z2130" s="227"/>
      <c r="AA2130" s="227"/>
      <c r="AB2130" s="228"/>
      <c r="AC2130" s="149">
        <f>IF($D2130="",0,IF($E2130="",0,IF(VLOOKUP($E2130,paramètres!$E$33:$F$44,2,FALSE)&lt;=VLOOKUP($AC$18,paramètres!$E$33:$F$44,2,FALSE),Q2130*$D2130,0)))</f>
        <v>0</v>
      </c>
      <c r="AD2130" s="13">
        <f>IF($D2130="",0,IF($E2130="",0,IF(VLOOKUP($E2130,paramètres!$E$33:$F$44,2,FALSE)&lt;=VLOOKUP($AD$18,paramètres!$E$33:$F$44,2,FALSE),R2130*$D2130,0)))</f>
        <v>0</v>
      </c>
      <c r="AE2130" s="13">
        <f>IF($D2130="",0,IF($E2130="",0,IF(VLOOKUP($E2130,paramètres!$E$33:$F$44,2,FALSE)&lt;=VLOOKUP($AE$18,paramètres!$E$33:$F$44,2,FALSE),S2130*$D2130,0)))</f>
        <v>0</v>
      </c>
      <c r="AF2130" s="13">
        <f>IF($D2130="",0,IF($E2130="",0,IF(VLOOKUP($E2130,paramètres!$E$33:$F$44,2,FALSE)&lt;=VLOOKUP($AF$18,paramètres!$E$33:$F$44,2,FALSE),T2130*$D2130,0)))</f>
        <v>0</v>
      </c>
      <c r="AG2130" s="13">
        <f>IF($D2130="",0,IF($E2130="",0,IF(VLOOKUP($E2130,paramètres!$E$33:$F$44,2,FALSE)&lt;=VLOOKUP($AG$18,paramètres!$E$33:$F$44,2,FALSE),U2130*$D2130,0)))</f>
        <v>0</v>
      </c>
      <c r="AH2130" s="13">
        <f>IF($D2130="",0,IF($E2130="",0,IF(VLOOKUP($E2130,paramètres!$E$33:$F$44,2,FALSE)&lt;=VLOOKUP($AH$18,paramètres!$E$33:$F$44,2,FALSE),V2130*$D2130,0)))</f>
        <v>0</v>
      </c>
      <c r="AI2130" s="13">
        <f>IF($D2130="",0,IF($E2130="",0,IF(VLOOKUP($E2130,paramètres!$E$33:$F$44,2,FALSE)&lt;=VLOOKUP($AI$18,paramètres!$E$33:$F$44,2,FALSE),W2130*$D2130,0)))</f>
        <v>0</v>
      </c>
      <c r="AJ2130" s="13">
        <f>IF($D2130="",0,IF($E2130="",0,IF(VLOOKUP($E2130,paramètres!$E$33:$F$44,2,FALSE)&lt;=VLOOKUP($AJ$18,paramètres!$E$33:$F$44,2,FALSE),X2130*$D2130,0)))</f>
        <v>0</v>
      </c>
      <c r="AK2130" s="13">
        <f>IF($D2130="",0,IF($E2130="",0,IF(VLOOKUP($E2130,paramètres!$E$33:$F$44,2,FALSE)&lt;=VLOOKUP($AK$18,paramètres!$E$33:$F$44,2,FALSE),Y2130*$D2130,0)))</f>
        <v>0</v>
      </c>
      <c r="AL2130" s="13">
        <f>IF($D2130="",0,IF($E2130="",0,IF(VLOOKUP($E2130,paramètres!$E$33:$F$44,2,FALSE)&lt;=VLOOKUP($AL$18,paramètres!$E$33:$F$44,2,FALSE),Z2130*$D2130,0)))</f>
        <v>0</v>
      </c>
      <c r="AM2130" s="13">
        <f>IF($D2130="",0,IF($E2130="",0,IF(VLOOKUP($E2130,paramètres!$E$33:$F$44,2,FALSE)&lt;=VLOOKUP($AM$18,paramètres!$E$33:$F$44,2,FALSE),AA2130*$D2130,0)))</f>
        <v>0</v>
      </c>
      <c r="AN2130" s="154">
        <f>IF($D2130="",0,IF($E2130="",0,IF(VLOOKUP($E2130,paramètres!$E$33:$F$44,2,FALSE)&lt;=VLOOKUP($AN$18,paramètres!$E$33:$F$44,2,FALSE),AB2130*$D2130,0)))</f>
        <v>0</v>
      </c>
      <c r="AO2130" s="149" t="str">
        <f>IF(paramètres!$B$28=1,((SUM(Q2130:Z2130)/1.02)+SUM(AA2130:AB2130))*0.0303/9*COUNT(Q2130:Y2130),IF(paramètres!$B$28=2,(SUM(Q2130:AB2130))*0.0303/9*COUNT(Q2130:Y2130),"Missing Delta option"))</f>
        <v>Missing Delta option</v>
      </c>
      <c r="AP2130" s="13" t="str">
        <f>IF(paramètres!$B$28=1,(((SUM(Q2130:Z2130)/1.02)+SUM(AA2130:AB2130))+((SUM(AC2130:AL2130)/1.02)+SUM(AM2130:AO2130)))*cotpatr,IF(paramètres!$B$28=2,(SUM(Q2130:AO2130)*cotpatr),"Missing Delta Option"))</f>
        <v>Missing Delta Option</v>
      </c>
      <c r="AQ2130" s="13" t="str" cm="1">
        <f t="array" ref="AQ2130">IF(paramètres!$B$28=1,(((SUM(Q2130:Z2130)/1.02)+SUM(AA2130:AB2130))+((SUM(AC2130:AN2130)/1.02)+SUM(AM2130:AN2130)))/12*pécule,IF(paramètres!$B$28=2,SUM(Q2130:AN2130)/12*pécule,"Missing Delta Option"))</f>
        <v>Missing Delta Option</v>
      </c>
      <c r="AR2130" s="132" t="e">
        <f>IF(paramètres!$B$28=1,(((SUM(Q2130:Z2130)/1.02)+SUM(AA2130:AB2130))+((SUM(AC2130:AN2130)/1.02)+SUM(AM2130:AN2130)))+AO2130+AP2130+AQ2130,SUM(Q2130:AN2130)+AO2130+AP2130+AQ2130)</f>
        <v>#VALUE!</v>
      </c>
    </row>
    <row r="2131" spans="1:44" x14ac:dyDescent="0.25">
      <c r="A2131" s="131"/>
      <c r="B2131" s="39"/>
      <c r="C2131" s="39"/>
      <c r="D2131" s="93"/>
      <c r="E2131" s="68"/>
      <c r="F2131" s="40"/>
      <c r="G2131" s="94"/>
      <c r="H2131" s="38"/>
      <c r="I2131" s="95"/>
      <c r="J2131" s="40"/>
      <c r="K2131" s="38"/>
      <c r="L2131" s="95"/>
      <c r="M2131" s="40"/>
      <c r="N2131" s="38"/>
      <c r="O2131" s="95"/>
      <c r="P2131" s="68"/>
      <c r="Q2131" s="226"/>
      <c r="R2131" s="227"/>
      <c r="S2131" s="227"/>
      <c r="T2131" s="227"/>
      <c r="U2131" s="227"/>
      <c r="V2131" s="227"/>
      <c r="W2131" s="227"/>
      <c r="X2131" s="227"/>
      <c r="Y2131" s="227"/>
      <c r="Z2131" s="227"/>
      <c r="AA2131" s="227"/>
      <c r="AB2131" s="228"/>
      <c r="AC2131" s="149">
        <f>IF($D2131="",0,IF($E2131="",0,IF(VLOOKUP($E2131,paramètres!$E$33:$F$44,2,FALSE)&lt;=VLOOKUP($AC$18,paramètres!$E$33:$F$44,2,FALSE),Q2131*$D2131,0)))</f>
        <v>0</v>
      </c>
      <c r="AD2131" s="13">
        <f>IF($D2131="",0,IF($E2131="",0,IF(VLOOKUP($E2131,paramètres!$E$33:$F$44,2,FALSE)&lt;=VLOOKUP($AD$18,paramètres!$E$33:$F$44,2,FALSE),R2131*$D2131,0)))</f>
        <v>0</v>
      </c>
      <c r="AE2131" s="13">
        <f>IF($D2131="",0,IF($E2131="",0,IF(VLOOKUP($E2131,paramètres!$E$33:$F$44,2,FALSE)&lt;=VLOOKUP($AE$18,paramètres!$E$33:$F$44,2,FALSE),S2131*$D2131,0)))</f>
        <v>0</v>
      </c>
      <c r="AF2131" s="13">
        <f>IF($D2131="",0,IF($E2131="",0,IF(VLOOKUP($E2131,paramètres!$E$33:$F$44,2,FALSE)&lt;=VLOOKUP($AF$18,paramètres!$E$33:$F$44,2,FALSE),T2131*$D2131,0)))</f>
        <v>0</v>
      </c>
      <c r="AG2131" s="13">
        <f>IF($D2131="",0,IF($E2131="",0,IF(VLOOKUP($E2131,paramètres!$E$33:$F$44,2,FALSE)&lt;=VLOOKUP($AG$18,paramètres!$E$33:$F$44,2,FALSE),U2131*$D2131,0)))</f>
        <v>0</v>
      </c>
      <c r="AH2131" s="13">
        <f>IF($D2131="",0,IF($E2131="",0,IF(VLOOKUP($E2131,paramètres!$E$33:$F$44,2,FALSE)&lt;=VLOOKUP($AH$18,paramètres!$E$33:$F$44,2,FALSE),V2131*$D2131,0)))</f>
        <v>0</v>
      </c>
      <c r="AI2131" s="13">
        <f>IF($D2131="",0,IF($E2131="",0,IF(VLOOKUP($E2131,paramètres!$E$33:$F$44,2,FALSE)&lt;=VLOOKUP($AI$18,paramètres!$E$33:$F$44,2,FALSE),W2131*$D2131,0)))</f>
        <v>0</v>
      </c>
      <c r="AJ2131" s="13">
        <f>IF($D2131="",0,IF($E2131="",0,IF(VLOOKUP($E2131,paramètres!$E$33:$F$44,2,FALSE)&lt;=VLOOKUP($AJ$18,paramètres!$E$33:$F$44,2,FALSE),X2131*$D2131,0)))</f>
        <v>0</v>
      </c>
      <c r="AK2131" s="13">
        <f>IF($D2131="",0,IF($E2131="",0,IF(VLOOKUP($E2131,paramètres!$E$33:$F$44,2,FALSE)&lt;=VLOOKUP($AK$18,paramètres!$E$33:$F$44,2,FALSE),Y2131*$D2131,0)))</f>
        <v>0</v>
      </c>
      <c r="AL2131" s="13">
        <f>IF($D2131="",0,IF($E2131="",0,IF(VLOOKUP($E2131,paramètres!$E$33:$F$44,2,FALSE)&lt;=VLOOKUP($AL$18,paramètres!$E$33:$F$44,2,FALSE),Z2131*$D2131,0)))</f>
        <v>0</v>
      </c>
      <c r="AM2131" s="13">
        <f>IF($D2131="",0,IF($E2131="",0,IF(VLOOKUP($E2131,paramètres!$E$33:$F$44,2,FALSE)&lt;=VLOOKUP($AM$18,paramètres!$E$33:$F$44,2,FALSE),AA2131*$D2131,0)))</f>
        <v>0</v>
      </c>
      <c r="AN2131" s="154">
        <f>IF($D2131="",0,IF($E2131="",0,IF(VLOOKUP($E2131,paramètres!$E$33:$F$44,2,FALSE)&lt;=VLOOKUP($AN$18,paramètres!$E$33:$F$44,2,FALSE),AB2131*$D2131,0)))</f>
        <v>0</v>
      </c>
      <c r="AO2131" s="149" t="str">
        <f>IF(paramètres!$B$28=1,((SUM(Q2131:Z2131)/1.02)+SUM(AA2131:AB2131))*0.0303/9*COUNT(Q2131:Y2131),IF(paramètres!$B$28=2,(SUM(Q2131:AB2131))*0.0303/9*COUNT(Q2131:Y2131),"Missing Delta option"))</f>
        <v>Missing Delta option</v>
      </c>
      <c r="AP2131" s="13" t="str">
        <f>IF(paramètres!$B$28=1,(((SUM(Q2131:Z2131)/1.02)+SUM(AA2131:AB2131))+((SUM(AC2131:AL2131)/1.02)+SUM(AM2131:AO2131)))*cotpatr,IF(paramètres!$B$28=2,(SUM(Q2131:AO2131)*cotpatr),"Missing Delta Option"))</f>
        <v>Missing Delta Option</v>
      </c>
      <c r="AQ2131" s="13" t="str" cm="1">
        <f t="array" ref="AQ2131">IF(paramètres!$B$28=1,(((SUM(Q2131:Z2131)/1.02)+SUM(AA2131:AB2131))+((SUM(AC2131:AN2131)/1.02)+SUM(AM2131:AN2131)))/12*pécule,IF(paramètres!$B$28=2,SUM(Q2131:AN2131)/12*pécule,"Missing Delta Option"))</f>
        <v>Missing Delta Option</v>
      </c>
      <c r="AR2131" s="132" t="e">
        <f>IF(paramètres!$B$28=1,(((SUM(Q2131:Z2131)/1.02)+SUM(AA2131:AB2131))+((SUM(AC2131:AN2131)/1.02)+SUM(AM2131:AN2131)))+AO2131+AP2131+AQ2131,SUM(Q2131:AN2131)+AO2131+AP2131+AQ2131)</f>
        <v>#VALUE!</v>
      </c>
    </row>
    <row r="2132" spans="1:44" x14ac:dyDescent="0.25">
      <c r="A2132" s="131"/>
      <c r="B2132" s="39"/>
      <c r="C2132" s="39"/>
      <c r="D2132" s="93"/>
      <c r="E2132" s="68"/>
      <c r="F2132" s="40"/>
      <c r="G2132" s="94"/>
      <c r="H2132" s="38"/>
      <c r="I2132" s="95"/>
      <c r="J2132" s="40"/>
      <c r="K2132" s="38"/>
      <c r="L2132" s="95"/>
      <c r="M2132" s="40"/>
      <c r="N2132" s="38"/>
      <c r="O2132" s="95"/>
      <c r="P2132" s="68"/>
      <c r="Q2132" s="226"/>
      <c r="R2132" s="227"/>
      <c r="S2132" s="227"/>
      <c r="T2132" s="227"/>
      <c r="U2132" s="227"/>
      <c r="V2132" s="227"/>
      <c r="W2132" s="227"/>
      <c r="X2132" s="227"/>
      <c r="Y2132" s="227"/>
      <c r="Z2132" s="227"/>
      <c r="AA2132" s="227"/>
      <c r="AB2132" s="228"/>
      <c r="AC2132" s="149">
        <f>IF($D2132="",0,IF($E2132="",0,IF(VLOOKUP($E2132,paramètres!$E$33:$F$44,2,FALSE)&lt;=VLOOKUP($AC$18,paramètres!$E$33:$F$44,2,FALSE),Q2132*$D2132,0)))</f>
        <v>0</v>
      </c>
      <c r="AD2132" s="13">
        <f>IF($D2132="",0,IF($E2132="",0,IF(VLOOKUP($E2132,paramètres!$E$33:$F$44,2,FALSE)&lt;=VLOOKUP($AD$18,paramètres!$E$33:$F$44,2,FALSE),R2132*$D2132,0)))</f>
        <v>0</v>
      </c>
      <c r="AE2132" s="13">
        <f>IF($D2132="",0,IF($E2132="",0,IF(VLOOKUP($E2132,paramètres!$E$33:$F$44,2,FALSE)&lt;=VLOOKUP($AE$18,paramètres!$E$33:$F$44,2,FALSE),S2132*$D2132,0)))</f>
        <v>0</v>
      </c>
      <c r="AF2132" s="13">
        <f>IF($D2132="",0,IF($E2132="",0,IF(VLOOKUP($E2132,paramètres!$E$33:$F$44,2,FALSE)&lt;=VLOOKUP($AF$18,paramètres!$E$33:$F$44,2,FALSE),T2132*$D2132,0)))</f>
        <v>0</v>
      </c>
      <c r="AG2132" s="13">
        <f>IF($D2132="",0,IF($E2132="",0,IF(VLOOKUP($E2132,paramètres!$E$33:$F$44,2,FALSE)&lt;=VLOOKUP($AG$18,paramètres!$E$33:$F$44,2,FALSE),U2132*$D2132,0)))</f>
        <v>0</v>
      </c>
      <c r="AH2132" s="13">
        <f>IF($D2132="",0,IF($E2132="",0,IF(VLOOKUP($E2132,paramètres!$E$33:$F$44,2,FALSE)&lt;=VLOOKUP($AH$18,paramètres!$E$33:$F$44,2,FALSE),V2132*$D2132,0)))</f>
        <v>0</v>
      </c>
      <c r="AI2132" s="13">
        <f>IF($D2132="",0,IF($E2132="",0,IF(VLOOKUP($E2132,paramètres!$E$33:$F$44,2,FALSE)&lt;=VLOOKUP($AI$18,paramètres!$E$33:$F$44,2,FALSE),W2132*$D2132,0)))</f>
        <v>0</v>
      </c>
      <c r="AJ2132" s="13">
        <f>IF($D2132="",0,IF($E2132="",0,IF(VLOOKUP($E2132,paramètres!$E$33:$F$44,2,FALSE)&lt;=VLOOKUP($AJ$18,paramètres!$E$33:$F$44,2,FALSE),X2132*$D2132,0)))</f>
        <v>0</v>
      </c>
      <c r="AK2132" s="13">
        <f>IF($D2132="",0,IF($E2132="",0,IF(VLOOKUP($E2132,paramètres!$E$33:$F$44,2,FALSE)&lt;=VLOOKUP($AK$18,paramètres!$E$33:$F$44,2,FALSE),Y2132*$D2132,0)))</f>
        <v>0</v>
      </c>
      <c r="AL2132" s="13">
        <f>IF($D2132="",0,IF($E2132="",0,IF(VLOOKUP($E2132,paramètres!$E$33:$F$44,2,FALSE)&lt;=VLOOKUP($AL$18,paramètres!$E$33:$F$44,2,FALSE),Z2132*$D2132,0)))</f>
        <v>0</v>
      </c>
      <c r="AM2132" s="13">
        <f>IF($D2132="",0,IF($E2132="",0,IF(VLOOKUP($E2132,paramètres!$E$33:$F$44,2,FALSE)&lt;=VLOOKUP($AM$18,paramètres!$E$33:$F$44,2,FALSE),AA2132*$D2132,0)))</f>
        <v>0</v>
      </c>
      <c r="AN2132" s="154">
        <f>IF($D2132="",0,IF($E2132="",0,IF(VLOOKUP($E2132,paramètres!$E$33:$F$44,2,FALSE)&lt;=VLOOKUP($AN$18,paramètres!$E$33:$F$44,2,FALSE),AB2132*$D2132,0)))</f>
        <v>0</v>
      </c>
      <c r="AO2132" s="149" t="str">
        <f>IF(paramètres!$B$28=1,((SUM(Q2132:Z2132)/1.02)+SUM(AA2132:AB2132))*0.0303/9*COUNT(Q2132:Y2132),IF(paramètres!$B$28=2,(SUM(Q2132:AB2132))*0.0303/9*COUNT(Q2132:Y2132),"Missing Delta option"))</f>
        <v>Missing Delta option</v>
      </c>
      <c r="AP2132" s="13" t="str">
        <f>IF(paramètres!$B$28=1,(((SUM(Q2132:Z2132)/1.02)+SUM(AA2132:AB2132))+((SUM(AC2132:AL2132)/1.02)+SUM(AM2132:AO2132)))*cotpatr,IF(paramètres!$B$28=2,(SUM(Q2132:AO2132)*cotpatr),"Missing Delta Option"))</f>
        <v>Missing Delta Option</v>
      </c>
      <c r="AQ2132" s="13" t="str" cm="1">
        <f t="array" ref="AQ2132">IF(paramètres!$B$28=1,(((SUM(Q2132:Z2132)/1.02)+SUM(AA2132:AB2132))+((SUM(AC2132:AN2132)/1.02)+SUM(AM2132:AN2132)))/12*pécule,IF(paramètres!$B$28=2,SUM(Q2132:AN2132)/12*pécule,"Missing Delta Option"))</f>
        <v>Missing Delta Option</v>
      </c>
      <c r="AR2132" s="132" t="e">
        <f>IF(paramètres!$B$28=1,(((SUM(Q2132:Z2132)/1.02)+SUM(AA2132:AB2132))+((SUM(AC2132:AN2132)/1.02)+SUM(AM2132:AN2132)))+AO2132+AP2132+AQ2132,SUM(Q2132:AN2132)+AO2132+AP2132+AQ2132)</f>
        <v>#VALUE!</v>
      </c>
    </row>
    <row r="2133" spans="1:44" x14ac:dyDescent="0.25">
      <c r="A2133" s="131"/>
      <c r="B2133" s="39"/>
      <c r="C2133" s="39"/>
      <c r="D2133" s="93"/>
      <c r="E2133" s="68"/>
      <c r="F2133" s="40"/>
      <c r="G2133" s="94"/>
      <c r="H2133" s="38"/>
      <c r="I2133" s="95"/>
      <c r="J2133" s="40"/>
      <c r="K2133" s="38"/>
      <c r="L2133" s="95"/>
      <c r="M2133" s="40"/>
      <c r="N2133" s="38"/>
      <c r="O2133" s="95"/>
      <c r="P2133" s="68"/>
      <c r="Q2133" s="226"/>
      <c r="R2133" s="227"/>
      <c r="S2133" s="227"/>
      <c r="T2133" s="227"/>
      <c r="U2133" s="227"/>
      <c r="V2133" s="227"/>
      <c r="W2133" s="227"/>
      <c r="X2133" s="227"/>
      <c r="Y2133" s="227"/>
      <c r="Z2133" s="227"/>
      <c r="AA2133" s="227"/>
      <c r="AB2133" s="228"/>
      <c r="AC2133" s="149">
        <f>IF($D2133="",0,IF($E2133="",0,IF(VLOOKUP($E2133,paramètres!$E$33:$F$44,2,FALSE)&lt;=VLOOKUP($AC$18,paramètres!$E$33:$F$44,2,FALSE),Q2133*$D2133,0)))</f>
        <v>0</v>
      </c>
      <c r="AD2133" s="13">
        <f>IF($D2133="",0,IF($E2133="",0,IF(VLOOKUP($E2133,paramètres!$E$33:$F$44,2,FALSE)&lt;=VLOOKUP($AD$18,paramètres!$E$33:$F$44,2,FALSE),R2133*$D2133,0)))</f>
        <v>0</v>
      </c>
      <c r="AE2133" s="13">
        <f>IF($D2133="",0,IF($E2133="",0,IF(VLOOKUP($E2133,paramètres!$E$33:$F$44,2,FALSE)&lt;=VLOOKUP($AE$18,paramètres!$E$33:$F$44,2,FALSE),S2133*$D2133,0)))</f>
        <v>0</v>
      </c>
      <c r="AF2133" s="13">
        <f>IF($D2133="",0,IF($E2133="",0,IF(VLOOKUP($E2133,paramètres!$E$33:$F$44,2,FALSE)&lt;=VLOOKUP($AF$18,paramètres!$E$33:$F$44,2,FALSE),T2133*$D2133,0)))</f>
        <v>0</v>
      </c>
      <c r="AG2133" s="13">
        <f>IF($D2133="",0,IF($E2133="",0,IF(VLOOKUP($E2133,paramètres!$E$33:$F$44,2,FALSE)&lt;=VLOOKUP($AG$18,paramètres!$E$33:$F$44,2,FALSE),U2133*$D2133,0)))</f>
        <v>0</v>
      </c>
      <c r="AH2133" s="13">
        <f>IF($D2133="",0,IF($E2133="",0,IF(VLOOKUP($E2133,paramètres!$E$33:$F$44,2,FALSE)&lt;=VLOOKUP($AH$18,paramètres!$E$33:$F$44,2,FALSE),V2133*$D2133,0)))</f>
        <v>0</v>
      </c>
      <c r="AI2133" s="13">
        <f>IF($D2133="",0,IF($E2133="",0,IF(VLOOKUP($E2133,paramètres!$E$33:$F$44,2,FALSE)&lt;=VLOOKUP($AI$18,paramètres!$E$33:$F$44,2,FALSE),W2133*$D2133,0)))</f>
        <v>0</v>
      </c>
      <c r="AJ2133" s="13">
        <f>IF($D2133="",0,IF($E2133="",0,IF(VLOOKUP($E2133,paramètres!$E$33:$F$44,2,FALSE)&lt;=VLOOKUP($AJ$18,paramètres!$E$33:$F$44,2,FALSE),X2133*$D2133,0)))</f>
        <v>0</v>
      </c>
      <c r="AK2133" s="13">
        <f>IF($D2133="",0,IF($E2133="",0,IF(VLOOKUP($E2133,paramètres!$E$33:$F$44,2,FALSE)&lt;=VLOOKUP($AK$18,paramètres!$E$33:$F$44,2,FALSE),Y2133*$D2133,0)))</f>
        <v>0</v>
      </c>
      <c r="AL2133" s="13">
        <f>IF($D2133="",0,IF($E2133="",0,IF(VLOOKUP($E2133,paramètres!$E$33:$F$44,2,FALSE)&lt;=VLOOKUP($AL$18,paramètres!$E$33:$F$44,2,FALSE),Z2133*$D2133,0)))</f>
        <v>0</v>
      </c>
      <c r="AM2133" s="13">
        <f>IF($D2133="",0,IF($E2133="",0,IF(VLOOKUP($E2133,paramètres!$E$33:$F$44,2,FALSE)&lt;=VLOOKUP($AM$18,paramètres!$E$33:$F$44,2,FALSE),AA2133*$D2133,0)))</f>
        <v>0</v>
      </c>
      <c r="AN2133" s="154">
        <f>IF($D2133="",0,IF($E2133="",0,IF(VLOOKUP($E2133,paramètres!$E$33:$F$44,2,FALSE)&lt;=VLOOKUP($AN$18,paramètres!$E$33:$F$44,2,FALSE),AB2133*$D2133,0)))</f>
        <v>0</v>
      </c>
      <c r="AO2133" s="149" t="str">
        <f>IF(paramètres!$B$28=1,((SUM(Q2133:Z2133)/1.02)+SUM(AA2133:AB2133))*0.0303/9*COUNT(Q2133:Y2133),IF(paramètres!$B$28=2,(SUM(Q2133:AB2133))*0.0303/9*COUNT(Q2133:Y2133),"Missing Delta option"))</f>
        <v>Missing Delta option</v>
      </c>
      <c r="AP2133" s="13" t="str">
        <f>IF(paramètres!$B$28=1,(((SUM(Q2133:Z2133)/1.02)+SUM(AA2133:AB2133))+((SUM(AC2133:AL2133)/1.02)+SUM(AM2133:AO2133)))*cotpatr,IF(paramètres!$B$28=2,(SUM(Q2133:AO2133)*cotpatr),"Missing Delta Option"))</f>
        <v>Missing Delta Option</v>
      </c>
      <c r="AQ2133" s="13" t="str" cm="1">
        <f t="array" ref="AQ2133">IF(paramètres!$B$28=1,(((SUM(Q2133:Z2133)/1.02)+SUM(AA2133:AB2133))+((SUM(AC2133:AN2133)/1.02)+SUM(AM2133:AN2133)))/12*pécule,IF(paramètres!$B$28=2,SUM(Q2133:AN2133)/12*pécule,"Missing Delta Option"))</f>
        <v>Missing Delta Option</v>
      </c>
      <c r="AR2133" s="132" t="e">
        <f>IF(paramètres!$B$28=1,(((SUM(Q2133:Z2133)/1.02)+SUM(AA2133:AB2133))+((SUM(AC2133:AN2133)/1.02)+SUM(AM2133:AN2133)))+AO2133+AP2133+AQ2133,SUM(Q2133:AN2133)+AO2133+AP2133+AQ2133)</f>
        <v>#VALUE!</v>
      </c>
    </row>
    <row r="2134" spans="1:44" x14ac:dyDescent="0.25">
      <c r="A2134" s="131"/>
      <c r="B2134" s="39"/>
      <c r="C2134" s="39"/>
      <c r="D2134" s="93"/>
      <c r="E2134" s="68"/>
      <c r="F2134" s="40"/>
      <c r="G2134" s="94"/>
      <c r="H2134" s="38"/>
      <c r="I2134" s="95"/>
      <c r="J2134" s="40"/>
      <c r="K2134" s="38"/>
      <c r="L2134" s="95"/>
      <c r="M2134" s="40"/>
      <c r="N2134" s="38"/>
      <c r="O2134" s="95"/>
      <c r="P2134" s="68"/>
      <c r="Q2134" s="226"/>
      <c r="R2134" s="227"/>
      <c r="S2134" s="227"/>
      <c r="T2134" s="227"/>
      <c r="U2134" s="227"/>
      <c r="V2134" s="227"/>
      <c r="W2134" s="227"/>
      <c r="X2134" s="227"/>
      <c r="Y2134" s="227"/>
      <c r="Z2134" s="227"/>
      <c r="AA2134" s="227"/>
      <c r="AB2134" s="228"/>
      <c r="AC2134" s="149">
        <f>IF($D2134="",0,IF($E2134="",0,IF(VLOOKUP($E2134,paramètres!$E$33:$F$44,2,FALSE)&lt;=VLOOKUP($AC$18,paramètres!$E$33:$F$44,2,FALSE),Q2134*$D2134,0)))</f>
        <v>0</v>
      </c>
      <c r="AD2134" s="13">
        <f>IF($D2134="",0,IF($E2134="",0,IF(VLOOKUP($E2134,paramètres!$E$33:$F$44,2,FALSE)&lt;=VLOOKUP($AD$18,paramètres!$E$33:$F$44,2,FALSE),R2134*$D2134,0)))</f>
        <v>0</v>
      </c>
      <c r="AE2134" s="13">
        <f>IF($D2134="",0,IF($E2134="",0,IF(VLOOKUP($E2134,paramètres!$E$33:$F$44,2,FALSE)&lt;=VLOOKUP($AE$18,paramètres!$E$33:$F$44,2,FALSE),S2134*$D2134,0)))</f>
        <v>0</v>
      </c>
      <c r="AF2134" s="13">
        <f>IF($D2134="",0,IF($E2134="",0,IF(VLOOKUP($E2134,paramètres!$E$33:$F$44,2,FALSE)&lt;=VLOOKUP($AF$18,paramètres!$E$33:$F$44,2,FALSE),T2134*$D2134,0)))</f>
        <v>0</v>
      </c>
      <c r="AG2134" s="13">
        <f>IF($D2134="",0,IF($E2134="",0,IF(VLOOKUP($E2134,paramètres!$E$33:$F$44,2,FALSE)&lt;=VLOOKUP($AG$18,paramètres!$E$33:$F$44,2,FALSE),U2134*$D2134,0)))</f>
        <v>0</v>
      </c>
      <c r="AH2134" s="13">
        <f>IF($D2134="",0,IF($E2134="",0,IF(VLOOKUP($E2134,paramètres!$E$33:$F$44,2,FALSE)&lt;=VLOOKUP($AH$18,paramètres!$E$33:$F$44,2,FALSE),V2134*$D2134,0)))</f>
        <v>0</v>
      </c>
      <c r="AI2134" s="13">
        <f>IF($D2134="",0,IF($E2134="",0,IF(VLOOKUP($E2134,paramètres!$E$33:$F$44,2,FALSE)&lt;=VLOOKUP($AI$18,paramètres!$E$33:$F$44,2,FALSE),W2134*$D2134,0)))</f>
        <v>0</v>
      </c>
      <c r="AJ2134" s="13">
        <f>IF($D2134="",0,IF($E2134="",0,IF(VLOOKUP($E2134,paramètres!$E$33:$F$44,2,FALSE)&lt;=VLOOKUP($AJ$18,paramètres!$E$33:$F$44,2,FALSE),X2134*$D2134,0)))</f>
        <v>0</v>
      </c>
      <c r="AK2134" s="13">
        <f>IF($D2134="",0,IF($E2134="",0,IF(VLOOKUP($E2134,paramètres!$E$33:$F$44,2,FALSE)&lt;=VLOOKUP($AK$18,paramètres!$E$33:$F$44,2,FALSE),Y2134*$D2134,0)))</f>
        <v>0</v>
      </c>
      <c r="AL2134" s="13">
        <f>IF($D2134="",0,IF($E2134="",0,IF(VLOOKUP($E2134,paramètres!$E$33:$F$44,2,FALSE)&lt;=VLOOKUP($AL$18,paramètres!$E$33:$F$44,2,FALSE),Z2134*$D2134,0)))</f>
        <v>0</v>
      </c>
      <c r="AM2134" s="13">
        <f>IF($D2134="",0,IF($E2134="",0,IF(VLOOKUP($E2134,paramètres!$E$33:$F$44,2,FALSE)&lt;=VLOOKUP($AM$18,paramètres!$E$33:$F$44,2,FALSE),AA2134*$D2134,0)))</f>
        <v>0</v>
      </c>
      <c r="AN2134" s="154">
        <f>IF($D2134="",0,IF($E2134="",0,IF(VLOOKUP($E2134,paramètres!$E$33:$F$44,2,FALSE)&lt;=VLOOKUP($AN$18,paramètres!$E$33:$F$44,2,FALSE),AB2134*$D2134,0)))</f>
        <v>0</v>
      </c>
      <c r="AO2134" s="149" t="str">
        <f>IF(paramètres!$B$28=1,((SUM(Q2134:Z2134)/1.02)+SUM(AA2134:AB2134))*0.0303/9*COUNT(Q2134:Y2134),IF(paramètres!$B$28=2,(SUM(Q2134:AB2134))*0.0303/9*COUNT(Q2134:Y2134),"Missing Delta option"))</f>
        <v>Missing Delta option</v>
      </c>
      <c r="AP2134" s="13" t="str">
        <f>IF(paramètres!$B$28=1,(((SUM(Q2134:Z2134)/1.02)+SUM(AA2134:AB2134))+((SUM(AC2134:AL2134)/1.02)+SUM(AM2134:AO2134)))*cotpatr,IF(paramètres!$B$28=2,(SUM(Q2134:AO2134)*cotpatr),"Missing Delta Option"))</f>
        <v>Missing Delta Option</v>
      </c>
      <c r="AQ2134" s="13" t="str" cm="1">
        <f t="array" ref="AQ2134">IF(paramètres!$B$28=1,(((SUM(Q2134:Z2134)/1.02)+SUM(AA2134:AB2134))+((SUM(AC2134:AN2134)/1.02)+SUM(AM2134:AN2134)))/12*pécule,IF(paramètres!$B$28=2,SUM(Q2134:AN2134)/12*pécule,"Missing Delta Option"))</f>
        <v>Missing Delta Option</v>
      </c>
      <c r="AR2134" s="132" t="e">
        <f>IF(paramètres!$B$28=1,(((SUM(Q2134:Z2134)/1.02)+SUM(AA2134:AB2134))+((SUM(AC2134:AN2134)/1.02)+SUM(AM2134:AN2134)))+AO2134+AP2134+AQ2134,SUM(Q2134:AN2134)+AO2134+AP2134+AQ2134)</f>
        <v>#VALUE!</v>
      </c>
    </row>
    <row r="2135" spans="1:44" x14ac:dyDescent="0.25">
      <c r="A2135" s="131"/>
      <c r="B2135" s="39"/>
      <c r="C2135" s="39"/>
      <c r="D2135" s="93"/>
      <c r="E2135" s="68"/>
      <c r="F2135" s="40"/>
      <c r="G2135" s="94"/>
      <c r="H2135" s="38"/>
      <c r="I2135" s="95"/>
      <c r="J2135" s="40"/>
      <c r="K2135" s="38"/>
      <c r="L2135" s="95"/>
      <c r="M2135" s="40"/>
      <c r="N2135" s="38"/>
      <c r="O2135" s="95"/>
      <c r="P2135" s="68"/>
      <c r="Q2135" s="226"/>
      <c r="R2135" s="227"/>
      <c r="S2135" s="227"/>
      <c r="T2135" s="227"/>
      <c r="U2135" s="227"/>
      <c r="V2135" s="227"/>
      <c r="W2135" s="227"/>
      <c r="X2135" s="227"/>
      <c r="Y2135" s="227"/>
      <c r="Z2135" s="227"/>
      <c r="AA2135" s="227"/>
      <c r="AB2135" s="228"/>
      <c r="AC2135" s="149">
        <f>IF($D2135="",0,IF($E2135="",0,IF(VLOOKUP($E2135,paramètres!$E$33:$F$44,2,FALSE)&lt;=VLOOKUP($AC$18,paramètres!$E$33:$F$44,2,FALSE),Q2135*$D2135,0)))</f>
        <v>0</v>
      </c>
      <c r="AD2135" s="13">
        <f>IF($D2135="",0,IF($E2135="",0,IF(VLOOKUP($E2135,paramètres!$E$33:$F$44,2,FALSE)&lt;=VLOOKUP($AD$18,paramètres!$E$33:$F$44,2,FALSE),R2135*$D2135,0)))</f>
        <v>0</v>
      </c>
      <c r="AE2135" s="13">
        <f>IF($D2135="",0,IF($E2135="",0,IF(VLOOKUP($E2135,paramètres!$E$33:$F$44,2,FALSE)&lt;=VLOOKUP($AE$18,paramètres!$E$33:$F$44,2,FALSE),S2135*$D2135,0)))</f>
        <v>0</v>
      </c>
      <c r="AF2135" s="13">
        <f>IF($D2135="",0,IF($E2135="",0,IF(VLOOKUP($E2135,paramètres!$E$33:$F$44,2,FALSE)&lt;=VLOOKUP($AF$18,paramètres!$E$33:$F$44,2,FALSE),T2135*$D2135,0)))</f>
        <v>0</v>
      </c>
      <c r="AG2135" s="13">
        <f>IF($D2135="",0,IF($E2135="",0,IF(VLOOKUP($E2135,paramètres!$E$33:$F$44,2,FALSE)&lt;=VLOOKUP($AG$18,paramètres!$E$33:$F$44,2,FALSE),U2135*$D2135,0)))</f>
        <v>0</v>
      </c>
      <c r="AH2135" s="13">
        <f>IF($D2135="",0,IF($E2135="",0,IF(VLOOKUP($E2135,paramètres!$E$33:$F$44,2,FALSE)&lt;=VLOOKUP($AH$18,paramètres!$E$33:$F$44,2,FALSE),V2135*$D2135,0)))</f>
        <v>0</v>
      </c>
      <c r="AI2135" s="13">
        <f>IF($D2135="",0,IF($E2135="",0,IF(VLOOKUP($E2135,paramètres!$E$33:$F$44,2,FALSE)&lt;=VLOOKUP($AI$18,paramètres!$E$33:$F$44,2,FALSE),W2135*$D2135,0)))</f>
        <v>0</v>
      </c>
      <c r="AJ2135" s="13">
        <f>IF($D2135="",0,IF($E2135="",0,IF(VLOOKUP($E2135,paramètres!$E$33:$F$44,2,FALSE)&lt;=VLOOKUP($AJ$18,paramètres!$E$33:$F$44,2,FALSE),X2135*$D2135,0)))</f>
        <v>0</v>
      </c>
      <c r="AK2135" s="13">
        <f>IF($D2135="",0,IF($E2135="",0,IF(VLOOKUP($E2135,paramètres!$E$33:$F$44,2,FALSE)&lt;=VLOOKUP($AK$18,paramètres!$E$33:$F$44,2,FALSE),Y2135*$D2135,0)))</f>
        <v>0</v>
      </c>
      <c r="AL2135" s="13">
        <f>IF($D2135="",0,IF($E2135="",0,IF(VLOOKUP($E2135,paramètres!$E$33:$F$44,2,FALSE)&lt;=VLOOKUP($AL$18,paramètres!$E$33:$F$44,2,FALSE),Z2135*$D2135,0)))</f>
        <v>0</v>
      </c>
      <c r="AM2135" s="13">
        <f>IF($D2135="",0,IF($E2135="",0,IF(VLOOKUP($E2135,paramètres!$E$33:$F$44,2,FALSE)&lt;=VLOOKUP($AM$18,paramètres!$E$33:$F$44,2,FALSE),AA2135*$D2135,0)))</f>
        <v>0</v>
      </c>
      <c r="AN2135" s="154">
        <f>IF($D2135="",0,IF($E2135="",0,IF(VLOOKUP($E2135,paramètres!$E$33:$F$44,2,FALSE)&lt;=VLOOKUP($AN$18,paramètres!$E$33:$F$44,2,FALSE),AB2135*$D2135,0)))</f>
        <v>0</v>
      </c>
      <c r="AO2135" s="149" t="str">
        <f>IF(paramètres!$B$28=1,((SUM(Q2135:Z2135)/1.02)+SUM(AA2135:AB2135))*0.0303/9*COUNT(Q2135:Y2135),IF(paramètres!$B$28=2,(SUM(Q2135:AB2135))*0.0303/9*COUNT(Q2135:Y2135),"Missing Delta option"))</f>
        <v>Missing Delta option</v>
      </c>
      <c r="AP2135" s="13" t="str">
        <f>IF(paramètres!$B$28=1,(((SUM(Q2135:Z2135)/1.02)+SUM(AA2135:AB2135))+((SUM(AC2135:AL2135)/1.02)+SUM(AM2135:AO2135)))*cotpatr,IF(paramètres!$B$28=2,(SUM(Q2135:AO2135)*cotpatr),"Missing Delta Option"))</f>
        <v>Missing Delta Option</v>
      </c>
      <c r="AQ2135" s="13" t="str" cm="1">
        <f t="array" ref="AQ2135">IF(paramètres!$B$28=1,(((SUM(Q2135:Z2135)/1.02)+SUM(AA2135:AB2135))+((SUM(AC2135:AN2135)/1.02)+SUM(AM2135:AN2135)))/12*pécule,IF(paramètres!$B$28=2,SUM(Q2135:AN2135)/12*pécule,"Missing Delta Option"))</f>
        <v>Missing Delta Option</v>
      </c>
      <c r="AR2135" s="132" t="e">
        <f>IF(paramètres!$B$28=1,(((SUM(Q2135:Z2135)/1.02)+SUM(AA2135:AB2135))+((SUM(AC2135:AN2135)/1.02)+SUM(AM2135:AN2135)))+AO2135+AP2135+AQ2135,SUM(Q2135:AN2135)+AO2135+AP2135+AQ2135)</f>
        <v>#VALUE!</v>
      </c>
    </row>
    <row r="2136" spans="1:44" x14ac:dyDescent="0.25">
      <c r="A2136" s="131"/>
      <c r="B2136" s="39"/>
      <c r="C2136" s="39"/>
      <c r="D2136" s="93"/>
      <c r="E2136" s="68"/>
      <c r="F2136" s="40"/>
      <c r="G2136" s="94"/>
      <c r="H2136" s="38"/>
      <c r="I2136" s="95"/>
      <c r="J2136" s="40"/>
      <c r="K2136" s="38"/>
      <c r="L2136" s="95"/>
      <c r="M2136" s="40"/>
      <c r="N2136" s="38"/>
      <c r="O2136" s="95"/>
      <c r="P2136" s="68"/>
      <c r="Q2136" s="226"/>
      <c r="R2136" s="227"/>
      <c r="S2136" s="227"/>
      <c r="T2136" s="227"/>
      <c r="U2136" s="227"/>
      <c r="V2136" s="227"/>
      <c r="W2136" s="227"/>
      <c r="X2136" s="227"/>
      <c r="Y2136" s="227"/>
      <c r="Z2136" s="227"/>
      <c r="AA2136" s="227"/>
      <c r="AB2136" s="228"/>
      <c r="AC2136" s="149">
        <f>IF($D2136="",0,IF($E2136="",0,IF(VLOOKUP($E2136,paramètres!$E$33:$F$44,2,FALSE)&lt;=VLOOKUP($AC$18,paramètres!$E$33:$F$44,2,FALSE),Q2136*$D2136,0)))</f>
        <v>0</v>
      </c>
      <c r="AD2136" s="13">
        <f>IF($D2136="",0,IF($E2136="",0,IF(VLOOKUP($E2136,paramètres!$E$33:$F$44,2,FALSE)&lt;=VLOOKUP($AD$18,paramètres!$E$33:$F$44,2,FALSE),R2136*$D2136,0)))</f>
        <v>0</v>
      </c>
      <c r="AE2136" s="13">
        <f>IF($D2136="",0,IF($E2136="",0,IF(VLOOKUP($E2136,paramètres!$E$33:$F$44,2,FALSE)&lt;=VLOOKUP($AE$18,paramètres!$E$33:$F$44,2,FALSE),S2136*$D2136,0)))</f>
        <v>0</v>
      </c>
      <c r="AF2136" s="13">
        <f>IF($D2136="",0,IF($E2136="",0,IF(VLOOKUP($E2136,paramètres!$E$33:$F$44,2,FALSE)&lt;=VLOOKUP($AF$18,paramètres!$E$33:$F$44,2,FALSE),T2136*$D2136,0)))</f>
        <v>0</v>
      </c>
      <c r="AG2136" s="13">
        <f>IF($D2136="",0,IF($E2136="",0,IF(VLOOKUP($E2136,paramètres!$E$33:$F$44,2,FALSE)&lt;=VLOOKUP($AG$18,paramètres!$E$33:$F$44,2,FALSE),U2136*$D2136,0)))</f>
        <v>0</v>
      </c>
      <c r="AH2136" s="13">
        <f>IF($D2136="",0,IF($E2136="",0,IF(VLOOKUP($E2136,paramètres!$E$33:$F$44,2,FALSE)&lt;=VLOOKUP($AH$18,paramètres!$E$33:$F$44,2,FALSE),V2136*$D2136,0)))</f>
        <v>0</v>
      </c>
      <c r="AI2136" s="13">
        <f>IF($D2136="",0,IF($E2136="",0,IF(VLOOKUP($E2136,paramètres!$E$33:$F$44,2,FALSE)&lt;=VLOOKUP($AI$18,paramètres!$E$33:$F$44,2,FALSE),W2136*$D2136,0)))</f>
        <v>0</v>
      </c>
      <c r="AJ2136" s="13">
        <f>IF($D2136="",0,IF($E2136="",0,IF(VLOOKUP($E2136,paramètres!$E$33:$F$44,2,FALSE)&lt;=VLOOKUP($AJ$18,paramètres!$E$33:$F$44,2,FALSE),X2136*$D2136,0)))</f>
        <v>0</v>
      </c>
      <c r="AK2136" s="13">
        <f>IF($D2136="",0,IF($E2136="",0,IF(VLOOKUP($E2136,paramètres!$E$33:$F$44,2,FALSE)&lt;=VLOOKUP($AK$18,paramètres!$E$33:$F$44,2,FALSE),Y2136*$D2136,0)))</f>
        <v>0</v>
      </c>
      <c r="AL2136" s="13">
        <f>IF($D2136="",0,IF($E2136="",0,IF(VLOOKUP($E2136,paramètres!$E$33:$F$44,2,FALSE)&lt;=VLOOKUP($AL$18,paramètres!$E$33:$F$44,2,FALSE),Z2136*$D2136,0)))</f>
        <v>0</v>
      </c>
      <c r="AM2136" s="13">
        <f>IF($D2136="",0,IF($E2136="",0,IF(VLOOKUP($E2136,paramètres!$E$33:$F$44,2,FALSE)&lt;=VLOOKUP($AM$18,paramètres!$E$33:$F$44,2,FALSE),AA2136*$D2136,0)))</f>
        <v>0</v>
      </c>
      <c r="AN2136" s="154">
        <f>IF($D2136="",0,IF($E2136="",0,IF(VLOOKUP($E2136,paramètres!$E$33:$F$44,2,FALSE)&lt;=VLOOKUP($AN$18,paramètres!$E$33:$F$44,2,FALSE),AB2136*$D2136,0)))</f>
        <v>0</v>
      </c>
      <c r="AO2136" s="149" t="str">
        <f>IF(paramètres!$B$28=1,((SUM(Q2136:Z2136)/1.02)+SUM(AA2136:AB2136))*0.0303/9*COUNT(Q2136:Y2136),IF(paramètres!$B$28=2,(SUM(Q2136:AB2136))*0.0303/9*COUNT(Q2136:Y2136),"Missing Delta option"))</f>
        <v>Missing Delta option</v>
      </c>
      <c r="AP2136" s="13" t="str">
        <f>IF(paramètres!$B$28=1,(((SUM(Q2136:Z2136)/1.02)+SUM(AA2136:AB2136))+((SUM(AC2136:AL2136)/1.02)+SUM(AM2136:AO2136)))*cotpatr,IF(paramètres!$B$28=2,(SUM(Q2136:AO2136)*cotpatr),"Missing Delta Option"))</f>
        <v>Missing Delta Option</v>
      </c>
      <c r="AQ2136" s="13" t="str" cm="1">
        <f t="array" ref="AQ2136">IF(paramètres!$B$28=1,(((SUM(Q2136:Z2136)/1.02)+SUM(AA2136:AB2136))+((SUM(AC2136:AN2136)/1.02)+SUM(AM2136:AN2136)))/12*pécule,IF(paramètres!$B$28=2,SUM(Q2136:AN2136)/12*pécule,"Missing Delta Option"))</f>
        <v>Missing Delta Option</v>
      </c>
      <c r="AR2136" s="132" t="e">
        <f>IF(paramètres!$B$28=1,(((SUM(Q2136:Z2136)/1.02)+SUM(AA2136:AB2136))+((SUM(AC2136:AN2136)/1.02)+SUM(AM2136:AN2136)))+AO2136+AP2136+AQ2136,SUM(Q2136:AN2136)+AO2136+AP2136+AQ2136)</f>
        <v>#VALUE!</v>
      </c>
    </row>
    <row r="2137" spans="1:44" x14ac:dyDescent="0.25">
      <c r="A2137" s="131"/>
      <c r="B2137" s="39"/>
      <c r="C2137" s="39"/>
      <c r="D2137" s="93"/>
      <c r="E2137" s="68"/>
      <c r="F2137" s="40"/>
      <c r="G2137" s="94"/>
      <c r="H2137" s="38"/>
      <c r="I2137" s="95"/>
      <c r="J2137" s="40"/>
      <c r="K2137" s="38"/>
      <c r="L2137" s="95"/>
      <c r="M2137" s="40"/>
      <c r="N2137" s="38"/>
      <c r="O2137" s="95"/>
      <c r="P2137" s="68"/>
      <c r="Q2137" s="226"/>
      <c r="R2137" s="227"/>
      <c r="S2137" s="227"/>
      <c r="T2137" s="227"/>
      <c r="U2137" s="227"/>
      <c r="V2137" s="227"/>
      <c r="W2137" s="227"/>
      <c r="X2137" s="227"/>
      <c r="Y2137" s="227"/>
      <c r="Z2137" s="227"/>
      <c r="AA2137" s="227"/>
      <c r="AB2137" s="228"/>
      <c r="AC2137" s="149">
        <f>IF($D2137="",0,IF($E2137="",0,IF(VLOOKUP($E2137,paramètres!$E$33:$F$44,2,FALSE)&lt;=VLOOKUP($AC$18,paramètres!$E$33:$F$44,2,FALSE),Q2137*$D2137,0)))</f>
        <v>0</v>
      </c>
      <c r="AD2137" s="13">
        <f>IF($D2137="",0,IF($E2137="",0,IF(VLOOKUP($E2137,paramètres!$E$33:$F$44,2,FALSE)&lt;=VLOOKUP($AD$18,paramètres!$E$33:$F$44,2,FALSE),R2137*$D2137,0)))</f>
        <v>0</v>
      </c>
      <c r="AE2137" s="13">
        <f>IF($D2137="",0,IF($E2137="",0,IF(VLOOKUP($E2137,paramètres!$E$33:$F$44,2,FALSE)&lt;=VLOOKUP($AE$18,paramètres!$E$33:$F$44,2,FALSE),S2137*$D2137,0)))</f>
        <v>0</v>
      </c>
      <c r="AF2137" s="13">
        <f>IF($D2137="",0,IF($E2137="",0,IF(VLOOKUP($E2137,paramètres!$E$33:$F$44,2,FALSE)&lt;=VLOOKUP($AF$18,paramètres!$E$33:$F$44,2,FALSE),T2137*$D2137,0)))</f>
        <v>0</v>
      </c>
      <c r="AG2137" s="13">
        <f>IF($D2137="",0,IF($E2137="",0,IF(VLOOKUP($E2137,paramètres!$E$33:$F$44,2,FALSE)&lt;=VLOOKUP($AG$18,paramètres!$E$33:$F$44,2,FALSE),U2137*$D2137,0)))</f>
        <v>0</v>
      </c>
      <c r="AH2137" s="13">
        <f>IF($D2137="",0,IF($E2137="",0,IF(VLOOKUP($E2137,paramètres!$E$33:$F$44,2,FALSE)&lt;=VLOOKUP($AH$18,paramètres!$E$33:$F$44,2,FALSE),V2137*$D2137,0)))</f>
        <v>0</v>
      </c>
      <c r="AI2137" s="13">
        <f>IF($D2137="",0,IF($E2137="",0,IF(VLOOKUP($E2137,paramètres!$E$33:$F$44,2,FALSE)&lt;=VLOOKUP($AI$18,paramètres!$E$33:$F$44,2,FALSE),W2137*$D2137,0)))</f>
        <v>0</v>
      </c>
      <c r="AJ2137" s="13">
        <f>IF($D2137="",0,IF($E2137="",0,IF(VLOOKUP($E2137,paramètres!$E$33:$F$44,2,FALSE)&lt;=VLOOKUP($AJ$18,paramètres!$E$33:$F$44,2,FALSE),X2137*$D2137,0)))</f>
        <v>0</v>
      </c>
      <c r="AK2137" s="13">
        <f>IF($D2137="",0,IF($E2137="",0,IF(VLOOKUP($E2137,paramètres!$E$33:$F$44,2,FALSE)&lt;=VLOOKUP($AK$18,paramètres!$E$33:$F$44,2,FALSE),Y2137*$D2137,0)))</f>
        <v>0</v>
      </c>
      <c r="AL2137" s="13">
        <f>IF($D2137="",0,IF($E2137="",0,IF(VLOOKUP($E2137,paramètres!$E$33:$F$44,2,FALSE)&lt;=VLOOKUP($AL$18,paramètres!$E$33:$F$44,2,FALSE),Z2137*$D2137,0)))</f>
        <v>0</v>
      </c>
      <c r="AM2137" s="13">
        <f>IF($D2137="",0,IF($E2137="",0,IF(VLOOKUP($E2137,paramètres!$E$33:$F$44,2,FALSE)&lt;=VLOOKUP($AM$18,paramètres!$E$33:$F$44,2,FALSE),AA2137*$D2137,0)))</f>
        <v>0</v>
      </c>
      <c r="AN2137" s="154">
        <f>IF($D2137="",0,IF($E2137="",0,IF(VLOOKUP($E2137,paramètres!$E$33:$F$44,2,FALSE)&lt;=VLOOKUP($AN$18,paramètres!$E$33:$F$44,2,FALSE),AB2137*$D2137,0)))</f>
        <v>0</v>
      </c>
      <c r="AO2137" s="149" t="str">
        <f>IF(paramètres!$B$28=1,((SUM(Q2137:Z2137)/1.02)+SUM(AA2137:AB2137))*0.0303/9*COUNT(Q2137:Y2137),IF(paramètres!$B$28=2,(SUM(Q2137:AB2137))*0.0303/9*COUNT(Q2137:Y2137),"Missing Delta option"))</f>
        <v>Missing Delta option</v>
      </c>
      <c r="AP2137" s="13" t="str">
        <f>IF(paramètres!$B$28=1,(((SUM(Q2137:Z2137)/1.02)+SUM(AA2137:AB2137))+((SUM(AC2137:AL2137)/1.02)+SUM(AM2137:AO2137)))*cotpatr,IF(paramètres!$B$28=2,(SUM(Q2137:AO2137)*cotpatr),"Missing Delta Option"))</f>
        <v>Missing Delta Option</v>
      </c>
      <c r="AQ2137" s="13" t="str" cm="1">
        <f t="array" ref="AQ2137">IF(paramètres!$B$28=1,(((SUM(Q2137:Z2137)/1.02)+SUM(AA2137:AB2137))+((SUM(AC2137:AN2137)/1.02)+SUM(AM2137:AN2137)))/12*pécule,IF(paramètres!$B$28=2,SUM(Q2137:AN2137)/12*pécule,"Missing Delta Option"))</f>
        <v>Missing Delta Option</v>
      </c>
      <c r="AR2137" s="132" t="e">
        <f>IF(paramètres!$B$28=1,(((SUM(Q2137:Z2137)/1.02)+SUM(AA2137:AB2137))+((SUM(AC2137:AN2137)/1.02)+SUM(AM2137:AN2137)))+AO2137+AP2137+AQ2137,SUM(Q2137:AN2137)+AO2137+AP2137+AQ2137)</f>
        <v>#VALUE!</v>
      </c>
    </row>
    <row r="2138" spans="1:44" x14ac:dyDescent="0.25">
      <c r="A2138" s="131"/>
      <c r="B2138" s="39"/>
      <c r="C2138" s="39"/>
      <c r="D2138" s="93"/>
      <c r="E2138" s="68"/>
      <c r="F2138" s="40"/>
      <c r="G2138" s="94"/>
      <c r="H2138" s="38"/>
      <c r="I2138" s="95"/>
      <c r="J2138" s="40"/>
      <c r="K2138" s="38"/>
      <c r="L2138" s="95"/>
      <c r="M2138" s="40"/>
      <c r="N2138" s="38"/>
      <c r="O2138" s="95"/>
      <c r="P2138" s="68"/>
      <c r="Q2138" s="226"/>
      <c r="R2138" s="227"/>
      <c r="S2138" s="227"/>
      <c r="T2138" s="227"/>
      <c r="U2138" s="227"/>
      <c r="V2138" s="227"/>
      <c r="W2138" s="227"/>
      <c r="X2138" s="227"/>
      <c r="Y2138" s="227"/>
      <c r="Z2138" s="227"/>
      <c r="AA2138" s="227"/>
      <c r="AB2138" s="228"/>
      <c r="AC2138" s="149">
        <f>IF($D2138="",0,IF($E2138="",0,IF(VLOOKUP($E2138,paramètres!$E$33:$F$44,2,FALSE)&lt;=VLOOKUP($AC$18,paramètres!$E$33:$F$44,2,FALSE),Q2138*$D2138,0)))</f>
        <v>0</v>
      </c>
      <c r="AD2138" s="13">
        <f>IF($D2138="",0,IF($E2138="",0,IF(VLOOKUP($E2138,paramètres!$E$33:$F$44,2,FALSE)&lt;=VLOOKUP($AD$18,paramètres!$E$33:$F$44,2,FALSE),R2138*$D2138,0)))</f>
        <v>0</v>
      </c>
      <c r="AE2138" s="13">
        <f>IF($D2138="",0,IF($E2138="",0,IF(VLOOKUP($E2138,paramètres!$E$33:$F$44,2,FALSE)&lt;=VLOOKUP($AE$18,paramètres!$E$33:$F$44,2,FALSE),S2138*$D2138,0)))</f>
        <v>0</v>
      </c>
      <c r="AF2138" s="13">
        <f>IF($D2138="",0,IF($E2138="",0,IF(VLOOKUP($E2138,paramètres!$E$33:$F$44,2,FALSE)&lt;=VLOOKUP($AF$18,paramètres!$E$33:$F$44,2,FALSE),T2138*$D2138,0)))</f>
        <v>0</v>
      </c>
      <c r="AG2138" s="13">
        <f>IF($D2138="",0,IF($E2138="",0,IF(VLOOKUP($E2138,paramètres!$E$33:$F$44,2,FALSE)&lt;=VLOOKUP($AG$18,paramètres!$E$33:$F$44,2,FALSE),U2138*$D2138,0)))</f>
        <v>0</v>
      </c>
      <c r="AH2138" s="13">
        <f>IF($D2138="",0,IF($E2138="",0,IF(VLOOKUP($E2138,paramètres!$E$33:$F$44,2,FALSE)&lt;=VLOOKUP($AH$18,paramètres!$E$33:$F$44,2,FALSE),V2138*$D2138,0)))</f>
        <v>0</v>
      </c>
      <c r="AI2138" s="13">
        <f>IF($D2138="",0,IF($E2138="",0,IF(VLOOKUP($E2138,paramètres!$E$33:$F$44,2,FALSE)&lt;=VLOOKUP($AI$18,paramètres!$E$33:$F$44,2,FALSE),W2138*$D2138,0)))</f>
        <v>0</v>
      </c>
      <c r="AJ2138" s="13">
        <f>IF($D2138="",0,IF($E2138="",0,IF(VLOOKUP($E2138,paramètres!$E$33:$F$44,2,FALSE)&lt;=VLOOKUP($AJ$18,paramètres!$E$33:$F$44,2,FALSE),X2138*$D2138,0)))</f>
        <v>0</v>
      </c>
      <c r="AK2138" s="13">
        <f>IF($D2138="",0,IF($E2138="",0,IF(VLOOKUP($E2138,paramètres!$E$33:$F$44,2,FALSE)&lt;=VLOOKUP($AK$18,paramètres!$E$33:$F$44,2,FALSE),Y2138*$D2138,0)))</f>
        <v>0</v>
      </c>
      <c r="AL2138" s="13">
        <f>IF($D2138="",0,IF($E2138="",0,IF(VLOOKUP($E2138,paramètres!$E$33:$F$44,2,FALSE)&lt;=VLOOKUP($AL$18,paramètres!$E$33:$F$44,2,FALSE),Z2138*$D2138,0)))</f>
        <v>0</v>
      </c>
      <c r="AM2138" s="13">
        <f>IF($D2138="",0,IF($E2138="",0,IF(VLOOKUP($E2138,paramètres!$E$33:$F$44,2,FALSE)&lt;=VLOOKUP($AM$18,paramètres!$E$33:$F$44,2,FALSE),AA2138*$D2138,0)))</f>
        <v>0</v>
      </c>
      <c r="AN2138" s="154">
        <f>IF($D2138="",0,IF($E2138="",0,IF(VLOOKUP($E2138,paramètres!$E$33:$F$44,2,FALSE)&lt;=VLOOKUP($AN$18,paramètres!$E$33:$F$44,2,FALSE),AB2138*$D2138,0)))</f>
        <v>0</v>
      </c>
      <c r="AO2138" s="149" t="str">
        <f>IF(paramètres!$B$28=1,((SUM(Q2138:Z2138)/1.02)+SUM(AA2138:AB2138))*0.0303/9*COUNT(Q2138:Y2138),IF(paramètres!$B$28=2,(SUM(Q2138:AB2138))*0.0303/9*COUNT(Q2138:Y2138),"Missing Delta option"))</f>
        <v>Missing Delta option</v>
      </c>
      <c r="AP2138" s="13" t="str">
        <f>IF(paramètres!$B$28=1,(((SUM(Q2138:Z2138)/1.02)+SUM(AA2138:AB2138))+((SUM(AC2138:AL2138)/1.02)+SUM(AM2138:AO2138)))*cotpatr,IF(paramètres!$B$28=2,(SUM(Q2138:AO2138)*cotpatr),"Missing Delta Option"))</f>
        <v>Missing Delta Option</v>
      </c>
      <c r="AQ2138" s="13" t="str" cm="1">
        <f t="array" ref="AQ2138">IF(paramètres!$B$28=1,(((SUM(Q2138:Z2138)/1.02)+SUM(AA2138:AB2138))+((SUM(AC2138:AN2138)/1.02)+SUM(AM2138:AN2138)))/12*pécule,IF(paramètres!$B$28=2,SUM(Q2138:AN2138)/12*pécule,"Missing Delta Option"))</f>
        <v>Missing Delta Option</v>
      </c>
      <c r="AR2138" s="132" t="e">
        <f>IF(paramètres!$B$28=1,(((SUM(Q2138:Z2138)/1.02)+SUM(AA2138:AB2138))+((SUM(AC2138:AN2138)/1.02)+SUM(AM2138:AN2138)))+AO2138+AP2138+AQ2138,SUM(Q2138:AN2138)+AO2138+AP2138+AQ2138)</f>
        <v>#VALUE!</v>
      </c>
    </row>
    <row r="2139" spans="1:44" x14ac:dyDescent="0.25">
      <c r="A2139" s="131"/>
      <c r="B2139" s="39"/>
      <c r="C2139" s="39"/>
      <c r="D2139" s="93"/>
      <c r="E2139" s="68"/>
      <c r="F2139" s="40"/>
      <c r="G2139" s="94"/>
      <c r="H2139" s="38"/>
      <c r="I2139" s="95"/>
      <c r="J2139" s="40"/>
      <c r="K2139" s="38"/>
      <c r="L2139" s="95"/>
      <c r="M2139" s="40"/>
      <c r="N2139" s="38"/>
      <c r="O2139" s="95"/>
      <c r="P2139" s="68"/>
      <c r="Q2139" s="226"/>
      <c r="R2139" s="227"/>
      <c r="S2139" s="227"/>
      <c r="T2139" s="227"/>
      <c r="U2139" s="227"/>
      <c r="V2139" s="227"/>
      <c r="W2139" s="227"/>
      <c r="X2139" s="227"/>
      <c r="Y2139" s="227"/>
      <c r="Z2139" s="227"/>
      <c r="AA2139" s="227"/>
      <c r="AB2139" s="228"/>
      <c r="AC2139" s="149">
        <f>IF($D2139="",0,IF($E2139="",0,IF(VLOOKUP($E2139,paramètres!$E$33:$F$44,2,FALSE)&lt;=VLOOKUP($AC$18,paramètres!$E$33:$F$44,2,FALSE),Q2139*$D2139,0)))</f>
        <v>0</v>
      </c>
      <c r="AD2139" s="13">
        <f>IF($D2139="",0,IF($E2139="",0,IF(VLOOKUP($E2139,paramètres!$E$33:$F$44,2,FALSE)&lt;=VLOOKUP($AD$18,paramètres!$E$33:$F$44,2,FALSE),R2139*$D2139,0)))</f>
        <v>0</v>
      </c>
      <c r="AE2139" s="13">
        <f>IF($D2139="",0,IF($E2139="",0,IF(VLOOKUP($E2139,paramètres!$E$33:$F$44,2,FALSE)&lt;=VLOOKUP($AE$18,paramètres!$E$33:$F$44,2,FALSE),S2139*$D2139,0)))</f>
        <v>0</v>
      </c>
      <c r="AF2139" s="13">
        <f>IF($D2139="",0,IF($E2139="",0,IF(VLOOKUP($E2139,paramètres!$E$33:$F$44,2,FALSE)&lt;=VLOOKUP($AF$18,paramètres!$E$33:$F$44,2,FALSE),T2139*$D2139,0)))</f>
        <v>0</v>
      </c>
      <c r="AG2139" s="13">
        <f>IF($D2139="",0,IF($E2139="",0,IF(VLOOKUP($E2139,paramètres!$E$33:$F$44,2,FALSE)&lt;=VLOOKUP($AG$18,paramètres!$E$33:$F$44,2,FALSE),U2139*$D2139,0)))</f>
        <v>0</v>
      </c>
      <c r="AH2139" s="13">
        <f>IF($D2139="",0,IF($E2139="",0,IF(VLOOKUP($E2139,paramètres!$E$33:$F$44,2,FALSE)&lt;=VLOOKUP($AH$18,paramètres!$E$33:$F$44,2,FALSE),V2139*$D2139,0)))</f>
        <v>0</v>
      </c>
      <c r="AI2139" s="13">
        <f>IF($D2139="",0,IF($E2139="",0,IF(VLOOKUP($E2139,paramètres!$E$33:$F$44,2,FALSE)&lt;=VLOOKUP($AI$18,paramètres!$E$33:$F$44,2,FALSE),W2139*$D2139,0)))</f>
        <v>0</v>
      </c>
      <c r="AJ2139" s="13">
        <f>IF($D2139="",0,IF($E2139="",0,IF(VLOOKUP($E2139,paramètres!$E$33:$F$44,2,FALSE)&lt;=VLOOKUP($AJ$18,paramètres!$E$33:$F$44,2,FALSE),X2139*$D2139,0)))</f>
        <v>0</v>
      </c>
      <c r="AK2139" s="13">
        <f>IF($D2139="",0,IF($E2139="",0,IF(VLOOKUP($E2139,paramètres!$E$33:$F$44,2,FALSE)&lt;=VLOOKUP($AK$18,paramètres!$E$33:$F$44,2,FALSE),Y2139*$D2139,0)))</f>
        <v>0</v>
      </c>
      <c r="AL2139" s="13">
        <f>IF($D2139="",0,IF($E2139="",0,IF(VLOOKUP($E2139,paramètres!$E$33:$F$44,2,FALSE)&lt;=VLOOKUP($AL$18,paramètres!$E$33:$F$44,2,FALSE),Z2139*$D2139,0)))</f>
        <v>0</v>
      </c>
      <c r="AM2139" s="13">
        <f>IF($D2139="",0,IF($E2139="",0,IF(VLOOKUP($E2139,paramètres!$E$33:$F$44,2,FALSE)&lt;=VLOOKUP($AM$18,paramètres!$E$33:$F$44,2,FALSE),AA2139*$D2139,0)))</f>
        <v>0</v>
      </c>
      <c r="AN2139" s="154">
        <f>IF($D2139="",0,IF($E2139="",0,IF(VLOOKUP($E2139,paramètres!$E$33:$F$44,2,FALSE)&lt;=VLOOKUP($AN$18,paramètres!$E$33:$F$44,2,FALSE),AB2139*$D2139,0)))</f>
        <v>0</v>
      </c>
      <c r="AO2139" s="149" t="str">
        <f>IF(paramètres!$B$28=1,((SUM(Q2139:Z2139)/1.02)+SUM(AA2139:AB2139))*0.0303/9*COUNT(Q2139:Y2139),IF(paramètres!$B$28=2,(SUM(Q2139:AB2139))*0.0303/9*COUNT(Q2139:Y2139),"Missing Delta option"))</f>
        <v>Missing Delta option</v>
      </c>
      <c r="AP2139" s="13" t="str">
        <f>IF(paramètres!$B$28=1,(((SUM(Q2139:Z2139)/1.02)+SUM(AA2139:AB2139))+((SUM(AC2139:AL2139)/1.02)+SUM(AM2139:AO2139)))*cotpatr,IF(paramètres!$B$28=2,(SUM(Q2139:AO2139)*cotpatr),"Missing Delta Option"))</f>
        <v>Missing Delta Option</v>
      </c>
      <c r="AQ2139" s="13" t="str" cm="1">
        <f t="array" ref="AQ2139">IF(paramètres!$B$28=1,(((SUM(Q2139:Z2139)/1.02)+SUM(AA2139:AB2139))+((SUM(AC2139:AN2139)/1.02)+SUM(AM2139:AN2139)))/12*pécule,IF(paramètres!$B$28=2,SUM(Q2139:AN2139)/12*pécule,"Missing Delta Option"))</f>
        <v>Missing Delta Option</v>
      </c>
      <c r="AR2139" s="132" t="e">
        <f>IF(paramètres!$B$28=1,(((SUM(Q2139:Z2139)/1.02)+SUM(AA2139:AB2139))+((SUM(AC2139:AN2139)/1.02)+SUM(AM2139:AN2139)))+AO2139+AP2139+AQ2139,SUM(Q2139:AN2139)+AO2139+AP2139+AQ2139)</f>
        <v>#VALUE!</v>
      </c>
    </row>
    <row r="2140" spans="1:44" x14ac:dyDescent="0.25">
      <c r="A2140" s="131"/>
      <c r="B2140" s="39"/>
      <c r="C2140" s="39"/>
      <c r="D2140" s="93"/>
      <c r="E2140" s="68"/>
      <c r="F2140" s="40"/>
      <c r="G2140" s="94"/>
      <c r="H2140" s="38"/>
      <c r="I2140" s="95"/>
      <c r="J2140" s="40"/>
      <c r="K2140" s="38"/>
      <c r="L2140" s="95"/>
      <c r="M2140" s="40"/>
      <c r="N2140" s="38"/>
      <c r="O2140" s="95"/>
      <c r="P2140" s="68"/>
      <c r="Q2140" s="226"/>
      <c r="R2140" s="227"/>
      <c r="S2140" s="227"/>
      <c r="T2140" s="227"/>
      <c r="U2140" s="227"/>
      <c r="V2140" s="227"/>
      <c r="W2140" s="227"/>
      <c r="X2140" s="227"/>
      <c r="Y2140" s="227"/>
      <c r="Z2140" s="227"/>
      <c r="AA2140" s="227"/>
      <c r="AB2140" s="228"/>
      <c r="AC2140" s="149">
        <f>IF($D2140="",0,IF($E2140="",0,IF(VLOOKUP($E2140,paramètres!$E$33:$F$44,2,FALSE)&lt;=VLOOKUP($AC$18,paramètres!$E$33:$F$44,2,FALSE),Q2140*$D2140,0)))</f>
        <v>0</v>
      </c>
      <c r="AD2140" s="13">
        <f>IF($D2140="",0,IF($E2140="",0,IF(VLOOKUP($E2140,paramètres!$E$33:$F$44,2,FALSE)&lt;=VLOOKUP($AD$18,paramètres!$E$33:$F$44,2,FALSE),R2140*$D2140,0)))</f>
        <v>0</v>
      </c>
      <c r="AE2140" s="13">
        <f>IF($D2140="",0,IF($E2140="",0,IF(VLOOKUP($E2140,paramètres!$E$33:$F$44,2,FALSE)&lt;=VLOOKUP($AE$18,paramètres!$E$33:$F$44,2,FALSE),S2140*$D2140,0)))</f>
        <v>0</v>
      </c>
      <c r="AF2140" s="13">
        <f>IF($D2140="",0,IF($E2140="",0,IF(VLOOKUP($E2140,paramètres!$E$33:$F$44,2,FALSE)&lt;=VLOOKUP($AF$18,paramètres!$E$33:$F$44,2,FALSE),T2140*$D2140,0)))</f>
        <v>0</v>
      </c>
      <c r="AG2140" s="13">
        <f>IF($D2140="",0,IF($E2140="",0,IF(VLOOKUP($E2140,paramètres!$E$33:$F$44,2,FALSE)&lt;=VLOOKUP($AG$18,paramètres!$E$33:$F$44,2,FALSE),U2140*$D2140,0)))</f>
        <v>0</v>
      </c>
      <c r="AH2140" s="13">
        <f>IF($D2140="",0,IF($E2140="",0,IF(VLOOKUP($E2140,paramètres!$E$33:$F$44,2,FALSE)&lt;=VLOOKUP($AH$18,paramètres!$E$33:$F$44,2,FALSE),V2140*$D2140,0)))</f>
        <v>0</v>
      </c>
      <c r="AI2140" s="13">
        <f>IF($D2140="",0,IF($E2140="",0,IF(VLOOKUP($E2140,paramètres!$E$33:$F$44,2,FALSE)&lt;=VLOOKUP($AI$18,paramètres!$E$33:$F$44,2,FALSE),W2140*$D2140,0)))</f>
        <v>0</v>
      </c>
      <c r="AJ2140" s="13">
        <f>IF($D2140="",0,IF($E2140="",0,IF(VLOOKUP($E2140,paramètres!$E$33:$F$44,2,FALSE)&lt;=VLOOKUP($AJ$18,paramètres!$E$33:$F$44,2,FALSE),X2140*$D2140,0)))</f>
        <v>0</v>
      </c>
      <c r="AK2140" s="13">
        <f>IF($D2140="",0,IF($E2140="",0,IF(VLOOKUP($E2140,paramètres!$E$33:$F$44,2,FALSE)&lt;=VLOOKUP($AK$18,paramètres!$E$33:$F$44,2,FALSE),Y2140*$D2140,0)))</f>
        <v>0</v>
      </c>
      <c r="AL2140" s="13">
        <f>IF($D2140="",0,IF($E2140="",0,IF(VLOOKUP($E2140,paramètres!$E$33:$F$44,2,FALSE)&lt;=VLOOKUP($AL$18,paramètres!$E$33:$F$44,2,FALSE),Z2140*$D2140,0)))</f>
        <v>0</v>
      </c>
      <c r="AM2140" s="13">
        <f>IF($D2140="",0,IF($E2140="",0,IF(VLOOKUP($E2140,paramètres!$E$33:$F$44,2,FALSE)&lt;=VLOOKUP($AM$18,paramètres!$E$33:$F$44,2,FALSE),AA2140*$D2140,0)))</f>
        <v>0</v>
      </c>
      <c r="AN2140" s="154">
        <f>IF($D2140="",0,IF($E2140="",0,IF(VLOOKUP($E2140,paramètres!$E$33:$F$44,2,FALSE)&lt;=VLOOKUP($AN$18,paramètres!$E$33:$F$44,2,FALSE),AB2140*$D2140,0)))</f>
        <v>0</v>
      </c>
      <c r="AO2140" s="149" t="str">
        <f>IF(paramètres!$B$28=1,((SUM(Q2140:Z2140)/1.02)+SUM(AA2140:AB2140))*0.0303/9*COUNT(Q2140:Y2140),IF(paramètres!$B$28=2,(SUM(Q2140:AB2140))*0.0303/9*COUNT(Q2140:Y2140),"Missing Delta option"))</f>
        <v>Missing Delta option</v>
      </c>
      <c r="AP2140" s="13" t="str">
        <f>IF(paramètres!$B$28=1,(((SUM(Q2140:Z2140)/1.02)+SUM(AA2140:AB2140))+((SUM(AC2140:AL2140)/1.02)+SUM(AM2140:AO2140)))*cotpatr,IF(paramètres!$B$28=2,(SUM(Q2140:AO2140)*cotpatr),"Missing Delta Option"))</f>
        <v>Missing Delta Option</v>
      </c>
      <c r="AQ2140" s="13" t="str" cm="1">
        <f t="array" ref="AQ2140">IF(paramètres!$B$28=1,(((SUM(Q2140:Z2140)/1.02)+SUM(AA2140:AB2140))+((SUM(AC2140:AN2140)/1.02)+SUM(AM2140:AN2140)))/12*pécule,IF(paramètres!$B$28=2,SUM(Q2140:AN2140)/12*pécule,"Missing Delta Option"))</f>
        <v>Missing Delta Option</v>
      </c>
      <c r="AR2140" s="132" t="e">
        <f>IF(paramètres!$B$28=1,(((SUM(Q2140:Z2140)/1.02)+SUM(AA2140:AB2140))+((SUM(AC2140:AN2140)/1.02)+SUM(AM2140:AN2140)))+AO2140+AP2140+AQ2140,SUM(Q2140:AN2140)+AO2140+AP2140+AQ2140)</f>
        <v>#VALUE!</v>
      </c>
    </row>
    <row r="2141" spans="1:44" x14ac:dyDescent="0.25">
      <c r="A2141" s="131"/>
      <c r="B2141" s="39"/>
      <c r="C2141" s="39"/>
      <c r="D2141" s="93"/>
      <c r="E2141" s="68"/>
      <c r="F2141" s="40"/>
      <c r="G2141" s="94"/>
      <c r="H2141" s="38"/>
      <c r="I2141" s="95"/>
      <c r="J2141" s="40"/>
      <c r="K2141" s="38"/>
      <c r="L2141" s="95"/>
      <c r="M2141" s="40"/>
      <c r="N2141" s="38"/>
      <c r="O2141" s="95"/>
      <c r="P2141" s="68"/>
      <c r="Q2141" s="226"/>
      <c r="R2141" s="227"/>
      <c r="S2141" s="227"/>
      <c r="T2141" s="227"/>
      <c r="U2141" s="227"/>
      <c r="V2141" s="227"/>
      <c r="W2141" s="227"/>
      <c r="X2141" s="227"/>
      <c r="Y2141" s="227"/>
      <c r="Z2141" s="227"/>
      <c r="AA2141" s="227"/>
      <c r="AB2141" s="228"/>
      <c r="AC2141" s="149">
        <f>IF($D2141="",0,IF($E2141="",0,IF(VLOOKUP($E2141,paramètres!$E$33:$F$44,2,FALSE)&lt;=VLOOKUP($AC$18,paramètres!$E$33:$F$44,2,FALSE),Q2141*$D2141,0)))</f>
        <v>0</v>
      </c>
      <c r="AD2141" s="13">
        <f>IF($D2141="",0,IF($E2141="",0,IF(VLOOKUP($E2141,paramètres!$E$33:$F$44,2,FALSE)&lt;=VLOOKUP($AD$18,paramètres!$E$33:$F$44,2,FALSE),R2141*$D2141,0)))</f>
        <v>0</v>
      </c>
      <c r="AE2141" s="13">
        <f>IF($D2141="",0,IF($E2141="",0,IF(VLOOKUP($E2141,paramètres!$E$33:$F$44,2,FALSE)&lt;=VLOOKUP($AE$18,paramètres!$E$33:$F$44,2,FALSE),S2141*$D2141,0)))</f>
        <v>0</v>
      </c>
      <c r="AF2141" s="13">
        <f>IF($D2141="",0,IF($E2141="",0,IF(VLOOKUP($E2141,paramètres!$E$33:$F$44,2,FALSE)&lt;=VLOOKUP($AF$18,paramètres!$E$33:$F$44,2,FALSE),T2141*$D2141,0)))</f>
        <v>0</v>
      </c>
      <c r="AG2141" s="13">
        <f>IF($D2141="",0,IF($E2141="",0,IF(VLOOKUP($E2141,paramètres!$E$33:$F$44,2,FALSE)&lt;=VLOOKUP($AG$18,paramètres!$E$33:$F$44,2,FALSE),U2141*$D2141,0)))</f>
        <v>0</v>
      </c>
      <c r="AH2141" s="13">
        <f>IF($D2141="",0,IF($E2141="",0,IF(VLOOKUP($E2141,paramètres!$E$33:$F$44,2,FALSE)&lt;=VLOOKUP($AH$18,paramètres!$E$33:$F$44,2,FALSE),V2141*$D2141,0)))</f>
        <v>0</v>
      </c>
      <c r="AI2141" s="13">
        <f>IF($D2141="",0,IF($E2141="",0,IF(VLOOKUP($E2141,paramètres!$E$33:$F$44,2,FALSE)&lt;=VLOOKUP($AI$18,paramètres!$E$33:$F$44,2,FALSE),W2141*$D2141,0)))</f>
        <v>0</v>
      </c>
      <c r="AJ2141" s="13">
        <f>IF($D2141="",0,IF($E2141="",0,IF(VLOOKUP($E2141,paramètres!$E$33:$F$44,2,FALSE)&lt;=VLOOKUP($AJ$18,paramètres!$E$33:$F$44,2,FALSE),X2141*$D2141,0)))</f>
        <v>0</v>
      </c>
      <c r="AK2141" s="13">
        <f>IF($D2141="",0,IF($E2141="",0,IF(VLOOKUP($E2141,paramètres!$E$33:$F$44,2,FALSE)&lt;=VLOOKUP($AK$18,paramètres!$E$33:$F$44,2,FALSE),Y2141*$D2141,0)))</f>
        <v>0</v>
      </c>
      <c r="AL2141" s="13">
        <f>IF($D2141="",0,IF($E2141="",0,IF(VLOOKUP($E2141,paramètres!$E$33:$F$44,2,FALSE)&lt;=VLOOKUP($AL$18,paramètres!$E$33:$F$44,2,FALSE),Z2141*$D2141,0)))</f>
        <v>0</v>
      </c>
      <c r="AM2141" s="13">
        <f>IF($D2141="",0,IF($E2141="",0,IF(VLOOKUP($E2141,paramètres!$E$33:$F$44,2,FALSE)&lt;=VLOOKUP($AM$18,paramètres!$E$33:$F$44,2,FALSE),AA2141*$D2141,0)))</f>
        <v>0</v>
      </c>
      <c r="AN2141" s="154">
        <f>IF($D2141="",0,IF($E2141="",0,IF(VLOOKUP($E2141,paramètres!$E$33:$F$44,2,FALSE)&lt;=VLOOKUP($AN$18,paramètres!$E$33:$F$44,2,FALSE),AB2141*$D2141,0)))</f>
        <v>0</v>
      </c>
      <c r="AO2141" s="149" t="str">
        <f>IF(paramètres!$B$28=1,((SUM(Q2141:Z2141)/1.02)+SUM(AA2141:AB2141))*0.0303/9*COUNT(Q2141:Y2141),IF(paramètres!$B$28=2,(SUM(Q2141:AB2141))*0.0303/9*COUNT(Q2141:Y2141),"Missing Delta option"))</f>
        <v>Missing Delta option</v>
      </c>
      <c r="AP2141" s="13" t="str">
        <f>IF(paramètres!$B$28=1,(((SUM(Q2141:Z2141)/1.02)+SUM(AA2141:AB2141))+((SUM(AC2141:AL2141)/1.02)+SUM(AM2141:AO2141)))*cotpatr,IF(paramètres!$B$28=2,(SUM(Q2141:AO2141)*cotpatr),"Missing Delta Option"))</f>
        <v>Missing Delta Option</v>
      </c>
      <c r="AQ2141" s="13" t="str" cm="1">
        <f t="array" ref="AQ2141">IF(paramètres!$B$28=1,(((SUM(Q2141:Z2141)/1.02)+SUM(AA2141:AB2141))+((SUM(AC2141:AN2141)/1.02)+SUM(AM2141:AN2141)))/12*pécule,IF(paramètres!$B$28=2,SUM(Q2141:AN2141)/12*pécule,"Missing Delta Option"))</f>
        <v>Missing Delta Option</v>
      </c>
      <c r="AR2141" s="132" t="e">
        <f>IF(paramètres!$B$28=1,(((SUM(Q2141:Z2141)/1.02)+SUM(AA2141:AB2141))+((SUM(AC2141:AN2141)/1.02)+SUM(AM2141:AN2141)))+AO2141+AP2141+AQ2141,SUM(Q2141:AN2141)+AO2141+AP2141+AQ2141)</f>
        <v>#VALUE!</v>
      </c>
    </row>
    <row r="2142" spans="1:44" x14ac:dyDescent="0.25">
      <c r="A2142" s="131"/>
      <c r="B2142" s="39"/>
      <c r="C2142" s="39"/>
      <c r="D2142" s="93"/>
      <c r="E2142" s="68"/>
      <c r="F2142" s="40"/>
      <c r="G2142" s="94"/>
      <c r="H2142" s="38"/>
      <c r="I2142" s="95"/>
      <c r="J2142" s="40"/>
      <c r="K2142" s="38"/>
      <c r="L2142" s="95"/>
      <c r="M2142" s="40"/>
      <c r="N2142" s="38"/>
      <c r="O2142" s="95"/>
      <c r="P2142" s="68"/>
      <c r="Q2142" s="226"/>
      <c r="R2142" s="227"/>
      <c r="S2142" s="227"/>
      <c r="T2142" s="227"/>
      <c r="U2142" s="227"/>
      <c r="V2142" s="227"/>
      <c r="W2142" s="227"/>
      <c r="X2142" s="227"/>
      <c r="Y2142" s="227"/>
      <c r="Z2142" s="227"/>
      <c r="AA2142" s="227"/>
      <c r="AB2142" s="228"/>
      <c r="AC2142" s="149">
        <f>IF($D2142="",0,IF($E2142="",0,IF(VLOOKUP($E2142,paramètres!$E$33:$F$44,2,FALSE)&lt;=VLOOKUP($AC$18,paramètres!$E$33:$F$44,2,FALSE),Q2142*$D2142,0)))</f>
        <v>0</v>
      </c>
      <c r="AD2142" s="13">
        <f>IF($D2142="",0,IF($E2142="",0,IF(VLOOKUP($E2142,paramètres!$E$33:$F$44,2,FALSE)&lt;=VLOOKUP($AD$18,paramètres!$E$33:$F$44,2,FALSE),R2142*$D2142,0)))</f>
        <v>0</v>
      </c>
      <c r="AE2142" s="13">
        <f>IF($D2142="",0,IF($E2142="",0,IF(VLOOKUP($E2142,paramètres!$E$33:$F$44,2,FALSE)&lt;=VLOOKUP($AE$18,paramètres!$E$33:$F$44,2,FALSE),S2142*$D2142,0)))</f>
        <v>0</v>
      </c>
      <c r="AF2142" s="13">
        <f>IF($D2142="",0,IF($E2142="",0,IF(VLOOKUP($E2142,paramètres!$E$33:$F$44,2,FALSE)&lt;=VLOOKUP($AF$18,paramètres!$E$33:$F$44,2,FALSE),T2142*$D2142,0)))</f>
        <v>0</v>
      </c>
      <c r="AG2142" s="13">
        <f>IF($D2142="",0,IF($E2142="",0,IF(VLOOKUP($E2142,paramètres!$E$33:$F$44,2,FALSE)&lt;=VLOOKUP($AG$18,paramètres!$E$33:$F$44,2,FALSE),U2142*$D2142,0)))</f>
        <v>0</v>
      </c>
      <c r="AH2142" s="13">
        <f>IF($D2142="",0,IF($E2142="",0,IF(VLOOKUP($E2142,paramètres!$E$33:$F$44,2,FALSE)&lt;=VLOOKUP($AH$18,paramètres!$E$33:$F$44,2,FALSE),V2142*$D2142,0)))</f>
        <v>0</v>
      </c>
      <c r="AI2142" s="13">
        <f>IF($D2142="",0,IF($E2142="",0,IF(VLOOKUP($E2142,paramètres!$E$33:$F$44,2,FALSE)&lt;=VLOOKUP($AI$18,paramètres!$E$33:$F$44,2,FALSE),W2142*$D2142,0)))</f>
        <v>0</v>
      </c>
      <c r="AJ2142" s="13">
        <f>IF($D2142="",0,IF($E2142="",0,IF(VLOOKUP($E2142,paramètres!$E$33:$F$44,2,FALSE)&lt;=VLOOKUP($AJ$18,paramètres!$E$33:$F$44,2,FALSE),X2142*$D2142,0)))</f>
        <v>0</v>
      </c>
      <c r="AK2142" s="13">
        <f>IF($D2142="",0,IF($E2142="",0,IF(VLOOKUP($E2142,paramètres!$E$33:$F$44,2,FALSE)&lt;=VLOOKUP($AK$18,paramètres!$E$33:$F$44,2,FALSE),Y2142*$D2142,0)))</f>
        <v>0</v>
      </c>
      <c r="AL2142" s="13">
        <f>IF($D2142="",0,IF($E2142="",0,IF(VLOOKUP($E2142,paramètres!$E$33:$F$44,2,FALSE)&lt;=VLOOKUP($AL$18,paramètres!$E$33:$F$44,2,FALSE),Z2142*$D2142,0)))</f>
        <v>0</v>
      </c>
      <c r="AM2142" s="13">
        <f>IF($D2142="",0,IF($E2142="",0,IF(VLOOKUP($E2142,paramètres!$E$33:$F$44,2,FALSE)&lt;=VLOOKUP($AM$18,paramètres!$E$33:$F$44,2,FALSE),AA2142*$D2142,0)))</f>
        <v>0</v>
      </c>
      <c r="AN2142" s="154">
        <f>IF($D2142="",0,IF($E2142="",0,IF(VLOOKUP($E2142,paramètres!$E$33:$F$44,2,FALSE)&lt;=VLOOKUP($AN$18,paramètres!$E$33:$F$44,2,FALSE),AB2142*$D2142,0)))</f>
        <v>0</v>
      </c>
      <c r="AO2142" s="149" t="str">
        <f>IF(paramètres!$B$28=1,((SUM(Q2142:Z2142)/1.02)+SUM(AA2142:AB2142))*0.0303/9*COUNT(Q2142:Y2142),IF(paramètres!$B$28=2,(SUM(Q2142:AB2142))*0.0303/9*COUNT(Q2142:Y2142),"Missing Delta option"))</f>
        <v>Missing Delta option</v>
      </c>
      <c r="AP2142" s="13" t="str">
        <f>IF(paramètres!$B$28=1,(((SUM(Q2142:Z2142)/1.02)+SUM(AA2142:AB2142))+((SUM(AC2142:AL2142)/1.02)+SUM(AM2142:AO2142)))*cotpatr,IF(paramètres!$B$28=2,(SUM(Q2142:AO2142)*cotpatr),"Missing Delta Option"))</f>
        <v>Missing Delta Option</v>
      </c>
      <c r="AQ2142" s="13" t="str" cm="1">
        <f t="array" ref="AQ2142">IF(paramètres!$B$28=1,(((SUM(Q2142:Z2142)/1.02)+SUM(AA2142:AB2142))+((SUM(AC2142:AN2142)/1.02)+SUM(AM2142:AN2142)))/12*pécule,IF(paramètres!$B$28=2,SUM(Q2142:AN2142)/12*pécule,"Missing Delta Option"))</f>
        <v>Missing Delta Option</v>
      </c>
      <c r="AR2142" s="132" t="e">
        <f>IF(paramètres!$B$28=1,(((SUM(Q2142:Z2142)/1.02)+SUM(AA2142:AB2142))+((SUM(AC2142:AN2142)/1.02)+SUM(AM2142:AN2142)))+AO2142+AP2142+AQ2142,SUM(Q2142:AN2142)+AO2142+AP2142+AQ2142)</f>
        <v>#VALUE!</v>
      </c>
    </row>
    <row r="2143" spans="1:44" x14ac:dyDescent="0.25">
      <c r="A2143" s="131"/>
      <c r="B2143" s="39"/>
      <c r="C2143" s="39"/>
      <c r="D2143" s="93"/>
      <c r="E2143" s="68"/>
      <c r="F2143" s="40"/>
      <c r="G2143" s="94"/>
      <c r="H2143" s="38"/>
      <c r="I2143" s="95"/>
      <c r="J2143" s="40"/>
      <c r="K2143" s="38"/>
      <c r="L2143" s="95"/>
      <c r="M2143" s="40"/>
      <c r="N2143" s="38"/>
      <c r="O2143" s="95"/>
      <c r="P2143" s="68"/>
      <c r="Q2143" s="226"/>
      <c r="R2143" s="227"/>
      <c r="S2143" s="227"/>
      <c r="T2143" s="227"/>
      <c r="U2143" s="227"/>
      <c r="V2143" s="227"/>
      <c r="W2143" s="227"/>
      <c r="X2143" s="227"/>
      <c r="Y2143" s="227"/>
      <c r="Z2143" s="227"/>
      <c r="AA2143" s="227"/>
      <c r="AB2143" s="228"/>
      <c r="AC2143" s="149">
        <f>IF($D2143="",0,IF($E2143="",0,IF(VLOOKUP($E2143,paramètres!$E$33:$F$44,2,FALSE)&lt;=VLOOKUP($AC$18,paramètres!$E$33:$F$44,2,FALSE),Q2143*$D2143,0)))</f>
        <v>0</v>
      </c>
      <c r="AD2143" s="13">
        <f>IF($D2143="",0,IF($E2143="",0,IF(VLOOKUP($E2143,paramètres!$E$33:$F$44,2,FALSE)&lt;=VLOOKUP($AD$18,paramètres!$E$33:$F$44,2,FALSE),R2143*$D2143,0)))</f>
        <v>0</v>
      </c>
      <c r="AE2143" s="13">
        <f>IF($D2143="",0,IF($E2143="",0,IF(VLOOKUP($E2143,paramètres!$E$33:$F$44,2,FALSE)&lt;=VLOOKUP($AE$18,paramètres!$E$33:$F$44,2,FALSE),S2143*$D2143,0)))</f>
        <v>0</v>
      </c>
      <c r="AF2143" s="13">
        <f>IF($D2143="",0,IF($E2143="",0,IF(VLOOKUP($E2143,paramètres!$E$33:$F$44,2,FALSE)&lt;=VLOOKUP($AF$18,paramètres!$E$33:$F$44,2,FALSE),T2143*$D2143,0)))</f>
        <v>0</v>
      </c>
      <c r="AG2143" s="13">
        <f>IF($D2143="",0,IF($E2143="",0,IF(VLOOKUP($E2143,paramètres!$E$33:$F$44,2,FALSE)&lt;=VLOOKUP($AG$18,paramètres!$E$33:$F$44,2,FALSE),U2143*$D2143,0)))</f>
        <v>0</v>
      </c>
      <c r="AH2143" s="13">
        <f>IF($D2143="",0,IF($E2143="",0,IF(VLOOKUP($E2143,paramètres!$E$33:$F$44,2,FALSE)&lt;=VLOOKUP($AH$18,paramètres!$E$33:$F$44,2,FALSE),V2143*$D2143,0)))</f>
        <v>0</v>
      </c>
      <c r="AI2143" s="13">
        <f>IF($D2143="",0,IF($E2143="",0,IF(VLOOKUP($E2143,paramètres!$E$33:$F$44,2,FALSE)&lt;=VLOOKUP($AI$18,paramètres!$E$33:$F$44,2,FALSE),W2143*$D2143,0)))</f>
        <v>0</v>
      </c>
      <c r="AJ2143" s="13">
        <f>IF($D2143="",0,IF($E2143="",0,IF(VLOOKUP($E2143,paramètres!$E$33:$F$44,2,FALSE)&lt;=VLOOKUP($AJ$18,paramètres!$E$33:$F$44,2,FALSE),X2143*$D2143,0)))</f>
        <v>0</v>
      </c>
      <c r="AK2143" s="13">
        <f>IF($D2143="",0,IF($E2143="",0,IF(VLOOKUP($E2143,paramètres!$E$33:$F$44,2,FALSE)&lt;=VLOOKUP($AK$18,paramètres!$E$33:$F$44,2,FALSE),Y2143*$D2143,0)))</f>
        <v>0</v>
      </c>
      <c r="AL2143" s="13">
        <f>IF($D2143="",0,IF($E2143="",0,IF(VLOOKUP($E2143,paramètres!$E$33:$F$44,2,FALSE)&lt;=VLOOKUP($AL$18,paramètres!$E$33:$F$44,2,FALSE),Z2143*$D2143,0)))</f>
        <v>0</v>
      </c>
      <c r="AM2143" s="13">
        <f>IF($D2143="",0,IF($E2143="",0,IF(VLOOKUP($E2143,paramètres!$E$33:$F$44,2,FALSE)&lt;=VLOOKUP($AM$18,paramètres!$E$33:$F$44,2,FALSE),AA2143*$D2143,0)))</f>
        <v>0</v>
      </c>
      <c r="AN2143" s="154">
        <f>IF($D2143="",0,IF($E2143="",0,IF(VLOOKUP($E2143,paramètres!$E$33:$F$44,2,FALSE)&lt;=VLOOKUP($AN$18,paramètres!$E$33:$F$44,2,FALSE),AB2143*$D2143,0)))</f>
        <v>0</v>
      </c>
      <c r="AO2143" s="149" t="str">
        <f>IF(paramètres!$B$28=1,((SUM(Q2143:Z2143)/1.02)+SUM(AA2143:AB2143))*0.0303/9*COUNT(Q2143:Y2143),IF(paramètres!$B$28=2,(SUM(Q2143:AB2143))*0.0303/9*COUNT(Q2143:Y2143),"Missing Delta option"))</f>
        <v>Missing Delta option</v>
      </c>
      <c r="AP2143" s="13" t="str">
        <f>IF(paramètres!$B$28=1,(((SUM(Q2143:Z2143)/1.02)+SUM(AA2143:AB2143))+((SUM(AC2143:AL2143)/1.02)+SUM(AM2143:AO2143)))*cotpatr,IF(paramètres!$B$28=2,(SUM(Q2143:AO2143)*cotpatr),"Missing Delta Option"))</f>
        <v>Missing Delta Option</v>
      </c>
      <c r="AQ2143" s="13" t="str" cm="1">
        <f t="array" ref="AQ2143">IF(paramètres!$B$28=1,(((SUM(Q2143:Z2143)/1.02)+SUM(AA2143:AB2143))+((SUM(AC2143:AN2143)/1.02)+SUM(AM2143:AN2143)))/12*pécule,IF(paramètres!$B$28=2,SUM(Q2143:AN2143)/12*pécule,"Missing Delta Option"))</f>
        <v>Missing Delta Option</v>
      </c>
      <c r="AR2143" s="132" t="e">
        <f>IF(paramètres!$B$28=1,(((SUM(Q2143:Z2143)/1.02)+SUM(AA2143:AB2143))+((SUM(AC2143:AN2143)/1.02)+SUM(AM2143:AN2143)))+AO2143+AP2143+AQ2143,SUM(Q2143:AN2143)+AO2143+AP2143+AQ2143)</f>
        <v>#VALUE!</v>
      </c>
    </row>
    <row r="2144" spans="1:44" x14ac:dyDescent="0.25">
      <c r="A2144" s="131"/>
      <c r="B2144" s="39"/>
      <c r="C2144" s="39"/>
      <c r="D2144" s="93"/>
      <c r="E2144" s="68"/>
      <c r="F2144" s="40"/>
      <c r="G2144" s="94"/>
      <c r="H2144" s="38"/>
      <c r="I2144" s="95"/>
      <c r="J2144" s="40"/>
      <c r="K2144" s="38"/>
      <c r="L2144" s="95"/>
      <c r="M2144" s="40"/>
      <c r="N2144" s="38"/>
      <c r="O2144" s="95"/>
      <c r="P2144" s="68"/>
      <c r="Q2144" s="226"/>
      <c r="R2144" s="227"/>
      <c r="S2144" s="227"/>
      <c r="T2144" s="227"/>
      <c r="U2144" s="227"/>
      <c r="V2144" s="227"/>
      <c r="W2144" s="227"/>
      <c r="X2144" s="227"/>
      <c r="Y2144" s="227"/>
      <c r="Z2144" s="227"/>
      <c r="AA2144" s="227"/>
      <c r="AB2144" s="228"/>
      <c r="AC2144" s="149">
        <f>IF($D2144="",0,IF($E2144="",0,IF(VLOOKUP($E2144,paramètres!$E$33:$F$44,2,FALSE)&lt;=VLOOKUP($AC$18,paramètres!$E$33:$F$44,2,FALSE),Q2144*$D2144,0)))</f>
        <v>0</v>
      </c>
      <c r="AD2144" s="13">
        <f>IF($D2144="",0,IF($E2144="",0,IF(VLOOKUP($E2144,paramètres!$E$33:$F$44,2,FALSE)&lt;=VLOOKUP($AD$18,paramètres!$E$33:$F$44,2,FALSE),R2144*$D2144,0)))</f>
        <v>0</v>
      </c>
      <c r="AE2144" s="13">
        <f>IF($D2144="",0,IF($E2144="",0,IF(VLOOKUP($E2144,paramètres!$E$33:$F$44,2,FALSE)&lt;=VLOOKUP($AE$18,paramètres!$E$33:$F$44,2,FALSE),S2144*$D2144,0)))</f>
        <v>0</v>
      </c>
      <c r="AF2144" s="13">
        <f>IF($D2144="",0,IF($E2144="",0,IF(VLOOKUP($E2144,paramètres!$E$33:$F$44,2,FALSE)&lt;=VLOOKUP($AF$18,paramètres!$E$33:$F$44,2,FALSE),T2144*$D2144,0)))</f>
        <v>0</v>
      </c>
      <c r="AG2144" s="13">
        <f>IF($D2144="",0,IF($E2144="",0,IF(VLOOKUP($E2144,paramètres!$E$33:$F$44,2,FALSE)&lt;=VLOOKUP($AG$18,paramètres!$E$33:$F$44,2,FALSE),U2144*$D2144,0)))</f>
        <v>0</v>
      </c>
      <c r="AH2144" s="13">
        <f>IF($D2144="",0,IF($E2144="",0,IF(VLOOKUP($E2144,paramètres!$E$33:$F$44,2,FALSE)&lt;=VLOOKUP($AH$18,paramètres!$E$33:$F$44,2,FALSE),V2144*$D2144,0)))</f>
        <v>0</v>
      </c>
      <c r="AI2144" s="13">
        <f>IF($D2144="",0,IF($E2144="",0,IF(VLOOKUP($E2144,paramètres!$E$33:$F$44,2,FALSE)&lt;=VLOOKUP($AI$18,paramètres!$E$33:$F$44,2,FALSE),W2144*$D2144,0)))</f>
        <v>0</v>
      </c>
      <c r="AJ2144" s="13">
        <f>IF($D2144="",0,IF($E2144="",0,IF(VLOOKUP($E2144,paramètres!$E$33:$F$44,2,FALSE)&lt;=VLOOKUP($AJ$18,paramètres!$E$33:$F$44,2,FALSE),X2144*$D2144,0)))</f>
        <v>0</v>
      </c>
      <c r="AK2144" s="13">
        <f>IF($D2144="",0,IF($E2144="",0,IF(VLOOKUP($E2144,paramètres!$E$33:$F$44,2,FALSE)&lt;=VLOOKUP($AK$18,paramètres!$E$33:$F$44,2,FALSE),Y2144*$D2144,0)))</f>
        <v>0</v>
      </c>
      <c r="AL2144" s="13">
        <f>IF($D2144="",0,IF($E2144="",0,IF(VLOOKUP($E2144,paramètres!$E$33:$F$44,2,FALSE)&lt;=VLOOKUP($AL$18,paramètres!$E$33:$F$44,2,FALSE),Z2144*$D2144,0)))</f>
        <v>0</v>
      </c>
      <c r="AM2144" s="13">
        <f>IF($D2144="",0,IF($E2144="",0,IF(VLOOKUP($E2144,paramètres!$E$33:$F$44,2,FALSE)&lt;=VLOOKUP($AM$18,paramètres!$E$33:$F$44,2,FALSE),AA2144*$D2144,0)))</f>
        <v>0</v>
      </c>
      <c r="AN2144" s="154">
        <f>IF($D2144="",0,IF($E2144="",0,IF(VLOOKUP($E2144,paramètres!$E$33:$F$44,2,FALSE)&lt;=VLOOKUP($AN$18,paramètres!$E$33:$F$44,2,FALSE),AB2144*$D2144,0)))</f>
        <v>0</v>
      </c>
      <c r="AO2144" s="149" t="str">
        <f>IF(paramètres!$B$28=1,((SUM(Q2144:Z2144)/1.02)+SUM(AA2144:AB2144))*0.0303/9*COUNT(Q2144:Y2144),IF(paramètres!$B$28=2,(SUM(Q2144:AB2144))*0.0303/9*COUNT(Q2144:Y2144),"Missing Delta option"))</f>
        <v>Missing Delta option</v>
      </c>
      <c r="AP2144" s="13" t="str">
        <f>IF(paramètres!$B$28=1,(((SUM(Q2144:Z2144)/1.02)+SUM(AA2144:AB2144))+((SUM(AC2144:AL2144)/1.02)+SUM(AM2144:AO2144)))*cotpatr,IF(paramètres!$B$28=2,(SUM(Q2144:AO2144)*cotpatr),"Missing Delta Option"))</f>
        <v>Missing Delta Option</v>
      </c>
      <c r="AQ2144" s="13" t="str" cm="1">
        <f t="array" ref="AQ2144">IF(paramètres!$B$28=1,(((SUM(Q2144:Z2144)/1.02)+SUM(AA2144:AB2144))+((SUM(AC2144:AN2144)/1.02)+SUM(AM2144:AN2144)))/12*pécule,IF(paramètres!$B$28=2,SUM(Q2144:AN2144)/12*pécule,"Missing Delta Option"))</f>
        <v>Missing Delta Option</v>
      </c>
      <c r="AR2144" s="132" t="e">
        <f>IF(paramètres!$B$28=1,(((SUM(Q2144:Z2144)/1.02)+SUM(AA2144:AB2144))+((SUM(AC2144:AN2144)/1.02)+SUM(AM2144:AN2144)))+AO2144+AP2144+AQ2144,SUM(Q2144:AN2144)+AO2144+AP2144+AQ2144)</f>
        <v>#VALUE!</v>
      </c>
    </row>
    <row r="2145" spans="1:44" x14ac:dyDescent="0.25">
      <c r="A2145" s="131"/>
      <c r="B2145" s="39"/>
      <c r="C2145" s="39"/>
      <c r="D2145" s="93"/>
      <c r="E2145" s="68"/>
      <c r="F2145" s="40"/>
      <c r="G2145" s="94"/>
      <c r="H2145" s="38"/>
      <c r="I2145" s="95"/>
      <c r="J2145" s="40"/>
      <c r="K2145" s="38"/>
      <c r="L2145" s="95"/>
      <c r="M2145" s="40"/>
      <c r="N2145" s="38"/>
      <c r="O2145" s="95"/>
      <c r="P2145" s="68"/>
      <c r="Q2145" s="226"/>
      <c r="R2145" s="227"/>
      <c r="S2145" s="227"/>
      <c r="T2145" s="227"/>
      <c r="U2145" s="227"/>
      <c r="V2145" s="227"/>
      <c r="W2145" s="227"/>
      <c r="X2145" s="227"/>
      <c r="Y2145" s="227"/>
      <c r="Z2145" s="227"/>
      <c r="AA2145" s="227"/>
      <c r="AB2145" s="228"/>
      <c r="AC2145" s="149">
        <f>IF($D2145="",0,IF($E2145="",0,IF(VLOOKUP($E2145,paramètres!$E$33:$F$44,2,FALSE)&lt;=VLOOKUP($AC$18,paramètres!$E$33:$F$44,2,FALSE),Q2145*$D2145,0)))</f>
        <v>0</v>
      </c>
      <c r="AD2145" s="13">
        <f>IF($D2145="",0,IF($E2145="",0,IF(VLOOKUP($E2145,paramètres!$E$33:$F$44,2,FALSE)&lt;=VLOOKUP($AD$18,paramètres!$E$33:$F$44,2,FALSE),R2145*$D2145,0)))</f>
        <v>0</v>
      </c>
      <c r="AE2145" s="13">
        <f>IF($D2145="",0,IF($E2145="",0,IF(VLOOKUP($E2145,paramètres!$E$33:$F$44,2,FALSE)&lt;=VLOOKUP($AE$18,paramètres!$E$33:$F$44,2,FALSE),S2145*$D2145,0)))</f>
        <v>0</v>
      </c>
      <c r="AF2145" s="13">
        <f>IF($D2145="",0,IF($E2145="",0,IF(VLOOKUP($E2145,paramètres!$E$33:$F$44,2,FALSE)&lt;=VLOOKUP($AF$18,paramètres!$E$33:$F$44,2,FALSE),T2145*$D2145,0)))</f>
        <v>0</v>
      </c>
      <c r="AG2145" s="13">
        <f>IF($D2145="",0,IF($E2145="",0,IF(VLOOKUP($E2145,paramètres!$E$33:$F$44,2,FALSE)&lt;=VLOOKUP($AG$18,paramètres!$E$33:$F$44,2,FALSE),U2145*$D2145,0)))</f>
        <v>0</v>
      </c>
      <c r="AH2145" s="13">
        <f>IF($D2145="",0,IF($E2145="",0,IF(VLOOKUP($E2145,paramètres!$E$33:$F$44,2,FALSE)&lt;=VLOOKUP($AH$18,paramètres!$E$33:$F$44,2,FALSE),V2145*$D2145,0)))</f>
        <v>0</v>
      </c>
      <c r="AI2145" s="13">
        <f>IF($D2145="",0,IF($E2145="",0,IF(VLOOKUP($E2145,paramètres!$E$33:$F$44,2,FALSE)&lt;=VLOOKUP($AI$18,paramètres!$E$33:$F$44,2,FALSE),W2145*$D2145,0)))</f>
        <v>0</v>
      </c>
      <c r="AJ2145" s="13">
        <f>IF($D2145="",0,IF($E2145="",0,IF(VLOOKUP($E2145,paramètres!$E$33:$F$44,2,FALSE)&lt;=VLOOKUP($AJ$18,paramètres!$E$33:$F$44,2,FALSE),X2145*$D2145,0)))</f>
        <v>0</v>
      </c>
      <c r="AK2145" s="13">
        <f>IF($D2145="",0,IF($E2145="",0,IF(VLOOKUP($E2145,paramètres!$E$33:$F$44,2,FALSE)&lt;=VLOOKUP($AK$18,paramètres!$E$33:$F$44,2,FALSE),Y2145*$D2145,0)))</f>
        <v>0</v>
      </c>
      <c r="AL2145" s="13">
        <f>IF($D2145="",0,IF($E2145="",0,IF(VLOOKUP($E2145,paramètres!$E$33:$F$44,2,FALSE)&lt;=VLOOKUP($AL$18,paramètres!$E$33:$F$44,2,FALSE),Z2145*$D2145,0)))</f>
        <v>0</v>
      </c>
      <c r="AM2145" s="13">
        <f>IF($D2145="",0,IF($E2145="",0,IF(VLOOKUP($E2145,paramètres!$E$33:$F$44,2,FALSE)&lt;=VLOOKUP($AM$18,paramètres!$E$33:$F$44,2,FALSE),AA2145*$D2145,0)))</f>
        <v>0</v>
      </c>
      <c r="AN2145" s="154">
        <f>IF($D2145="",0,IF($E2145="",0,IF(VLOOKUP($E2145,paramètres!$E$33:$F$44,2,FALSE)&lt;=VLOOKUP($AN$18,paramètres!$E$33:$F$44,2,FALSE),AB2145*$D2145,0)))</f>
        <v>0</v>
      </c>
      <c r="AO2145" s="149" t="str">
        <f>IF(paramètres!$B$28=1,((SUM(Q2145:Z2145)/1.02)+SUM(AA2145:AB2145))*0.0303/9*COUNT(Q2145:Y2145),IF(paramètres!$B$28=2,(SUM(Q2145:AB2145))*0.0303/9*COUNT(Q2145:Y2145),"Missing Delta option"))</f>
        <v>Missing Delta option</v>
      </c>
      <c r="AP2145" s="13" t="str">
        <f>IF(paramètres!$B$28=1,(((SUM(Q2145:Z2145)/1.02)+SUM(AA2145:AB2145))+((SUM(AC2145:AL2145)/1.02)+SUM(AM2145:AO2145)))*cotpatr,IF(paramètres!$B$28=2,(SUM(Q2145:AO2145)*cotpatr),"Missing Delta Option"))</f>
        <v>Missing Delta Option</v>
      </c>
      <c r="AQ2145" s="13" t="str" cm="1">
        <f t="array" ref="AQ2145">IF(paramètres!$B$28=1,(((SUM(Q2145:Z2145)/1.02)+SUM(AA2145:AB2145))+((SUM(AC2145:AN2145)/1.02)+SUM(AM2145:AN2145)))/12*pécule,IF(paramètres!$B$28=2,SUM(Q2145:AN2145)/12*pécule,"Missing Delta Option"))</f>
        <v>Missing Delta Option</v>
      </c>
      <c r="AR2145" s="132" t="e">
        <f>IF(paramètres!$B$28=1,(((SUM(Q2145:Z2145)/1.02)+SUM(AA2145:AB2145))+((SUM(AC2145:AN2145)/1.02)+SUM(AM2145:AN2145)))+AO2145+AP2145+AQ2145,SUM(Q2145:AN2145)+AO2145+AP2145+AQ2145)</f>
        <v>#VALUE!</v>
      </c>
    </row>
    <row r="2146" spans="1:44" x14ac:dyDescent="0.25">
      <c r="A2146" s="131"/>
      <c r="B2146" s="39"/>
      <c r="C2146" s="39"/>
      <c r="D2146" s="93"/>
      <c r="E2146" s="68"/>
      <c r="F2146" s="40"/>
      <c r="G2146" s="94"/>
      <c r="H2146" s="38"/>
      <c r="I2146" s="95"/>
      <c r="J2146" s="40"/>
      <c r="K2146" s="38"/>
      <c r="L2146" s="95"/>
      <c r="M2146" s="40"/>
      <c r="N2146" s="38"/>
      <c r="O2146" s="95"/>
      <c r="P2146" s="68"/>
      <c r="Q2146" s="226"/>
      <c r="R2146" s="227"/>
      <c r="S2146" s="227"/>
      <c r="T2146" s="227"/>
      <c r="U2146" s="227"/>
      <c r="V2146" s="227"/>
      <c r="W2146" s="227"/>
      <c r="X2146" s="227"/>
      <c r="Y2146" s="227"/>
      <c r="Z2146" s="227"/>
      <c r="AA2146" s="227"/>
      <c r="AB2146" s="228"/>
      <c r="AC2146" s="149">
        <f>IF($D2146="",0,IF($E2146="",0,IF(VLOOKUP($E2146,paramètres!$E$33:$F$44,2,FALSE)&lt;=VLOOKUP($AC$18,paramètres!$E$33:$F$44,2,FALSE),Q2146*$D2146,0)))</f>
        <v>0</v>
      </c>
      <c r="AD2146" s="13">
        <f>IF($D2146="",0,IF($E2146="",0,IF(VLOOKUP($E2146,paramètres!$E$33:$F$44,2,FALSE)&lt;=VLOOKUP($AD$18,paramètres!$E$33:$F$44,2,FALSE),R2146*$D2146,0)))</f>
        <v>0</v>
      </c>
      <c r="AE2146" s="13">
        <f>IF($D2146="",0,IF($E2146="",0,IF(VLOOKUP($E2146,paramètres!$E$33:$F$44,2,FALSE)&lt;=VLOOKUP($AE$18,paramètres!$E$33:$F$44,2,FALSE),S2146*$D2146,0)))</f>
        <v>0</v>
      </c>
      <c r="AF2146" s="13">
        <f>IF($D2146="",0,IF($E2146="",0,IF(VLOOKUP($E2146,paramètres!$E$33:$F$44,2,FALSE)&lt;=VLOOKUP($AF$18,paramètres!$E$33:$F$44,2,FALSE),T2146*$D2146,0)))</f>
        <v>0</v>
      </c>
      <c r="AG2146" s="13">
        <f>IF($D2146="",0,IF($E2146="",0,IF(VLOOKUP($E2146,paramètres!$E$33:$F$44,2,FALSE)&lt;=VLOOKUP($AG$18,paramètres!$E$33:$F$44,2,FALSE),U2146*$D2146,0)))</f>
        <v>0</v>
      </c>
      <c r="AH2146" s="13">
        <f>IF($D2146="",0,IF($E2146="",0,IF(VLOOKUP($E2146,paramètres!$E$33:$F$44,2,FALSE)&lt;=VLOOKUP($AH$18,paramètres!$E$33:$F$44,2,FALSE),V2146*$D2146,0)))</f>
        <v>0</v>
      </c>
      <c r="AI2146" s="13">
        <f>IF($D2146="",0,IF($E2146="",0,IF(VLOOKUP($E2146,paramètres!$E$33:$F$44,2,FALSE)&lt;=VLOOKUP($AI$18,paramètres!$E$33:$F$44,2,FALSE),W2146*$D2146,0)))</f>
        <v>0</v>
      </c>
      <c r="AJ2146" s="13">
        <f>IF($D2146="",0,IF($E2146="",0,IF(VLOOKUP($E2146,paramètres!$E$33:$F$44,2,FALSE)&lt;=VLOOKUP($AJ$18,paramètres!$E$33:$F$44,2,FALSE),X2146*$D2146,0)))</f>
        <v>0</v>
      </c>
      <c r="AK2146" s="13">
        <f>IF($D2146="",0,IF($E2146="",0,IF(VLOOKUP($E2146,paramètres!$E$33:$F$44,2,FALSE)&lt;=VLOOKUP($AK$18,paramètres!$E$33:$F$44,2,FALSE),Y2146*$D2146,0)))</f>
        <v>0</v>
      </c>
      <c r="AL2146" s="13">
        <f>IF($D2146="",0,IF($E2146="",0,IF(VLOOKUP($E2146,paramètres!$E$33:$F$44,2,FALSE)&lt;=VLOOKUP($AL$18,paramètres!$E$33:$F$44,2,FALSE),Z2146*$D2146,0)))</f>
        <v>0</v>
      </c>
      <c r="AM2146" s="13">
        <f>IF($D2146="",0,IF($E2146="",0,IF(VLOOKUP($E2146,paramètres!$E$33:$F$44,2,FALSE)&lt;=VLOOKUP($AM$18,paramètres!$E$33:$F$44,2,FALSE),AA2146*$D2146,0)))</f>
        <v>0</v>
      </c>
      <c r="AN2146" s="154">
        <f>IF($D2146="",0,IF($E2146="",0,IF(VLOOKUP($E2146,paramètres!$E$33:$F$44,2,FALSE)&lt;=VLOOKUP($AN$18,paramètres!$E$33:$F$44,2,FALSE),AB2146*$D2146,0)))</f>
        <v>0</v>
      </c>
      <c r="AO2146" s="149" t="str">
        <f>IF(paramètres!$B$28=1,((SUM(Q2146:Z2146)/1.02)+SUM(AA2146:AB2146))*0.0303/9*COUNT(Q2146:Y2146),IF(paramètres!$B$28=2,(SUM(Q2146:AB2146))*0.0303/9*COUNT(Q2146:Y2146),"Missing Delta option"))</f>
        <v>Missing Delta option</v>
      </c>
      <c r="AP2146" s="13" t="str">
        <f>IF(paramètres!$B$28=1,(((SUM(Q2146:Z2146)/1.02)+SUM(AA2146:AB2146))+((SUM(AC2146:AL2146)/1.02)+SUM(AM2146:AO2146)))*cotpatr,IF(paramètres!$B$28=2,(SUM(Q2146:AO2146)*cotpatr),"Missing Delta Option"))</f>
        <v>Missing Delta Option</v>
      </c>
      <c r="AQ2146" s="13" t="str" cm="1">
        <f t="array" ref="AQ2146">IF(paramètres!$B$28=1,(((SUM(Q2146:Z2146)/1.02)+SUM(AA2146:AB2146))+((SUM(AC2146:AN2146)/1.02)+SUM(AM2146:AN2146)))/12*pécule,IF(paramètres!$B$28=2,SUM(Q2146:AN2146)/12*pécule,"Missing Delta Option"))</f>
        <v>Missing Delta Option</v>
      </c>
      <c r="AR2146" s="132" t="e">
        <f>IF(paramètres!$B$28=1,(((SUM(Q2146:Z2146)/1.02)+SUM(AA2146:AB2146))+((SUM(AC2146:AN2146)/1.02)+SUM(AM2146:AN2146)))+AO2146+AP2146+AQ2146,SUM(Q2146:AN2146)+AO2146+AP2146+AQ2146)</f>
        <v>#VALUE!</v>
      </c>
    </row>
    <row r="2147" spans="1:44" x14ac:dyDescent="0.25">
      <c r="A2147" s="131"/>
      <c r="B2147" s="39"/>
      <c r="C2147" s="39"/>
      <c r="D2147" s="93"/>
      <c r="E2147" s="68"/>
      <c r="F2147" s="40"/>
      <c r="G2147" s="94"/>
      <c r="H2147" s="38"/>
      <c r="I2147" s="95"/>
      <c r="J2147" s="40"/>
      <c r="K2147" s="38"/>
      <c r="L2147" s="95"/>
      <c r="M2147" s="40"/>
      <c r="N2147" s="38"/>
      <c r="O2147" s="95"/>
      <c r="P2147" s="68"/>
      <c r="Q2147" s="226"/>
      <c r="R2147" s="227"/>
      <c r="S2147" s="227"/>
      <c r="T2147" s="227"/>
      <c r="U2147" s="227"/>
      <c r="V2147" s="227"/>
      <c r="W2147" s="227"/>
      <c r="X2147" s="227"/>
      <c r="Y2147" s="227"/>
      <c r="Z2147" s="227"/>
      <c r="AA2147" s="227"/>
      <c r="AB2147" s="228"/>
      <c r="AC2147" s="149">
        <f>IF($D2147="",0,IF($E2147="",0,IF(VLOOKUP($E2147,paramètres!$E$33:$F$44,2,FALSE)&lt;=VLOOKUP($AC$18,paramètres!$E$33:$F$44,2,FALSE),Q2147*$D2147,0)))</f>
        <v>0</v>
      </c>
      <c r="AD2147" s="13">
        <f>IF($D2147="",0,IF($E2147="",0,IF(VLOOKUP($E2147,paramètres!$E$33:$F$44,2,FALSE)&lt;=VLOOKUP($AD$18,paramètres!$E$33:$F$44,2,FALSE),R2147*$D2147,0)))</f>
        <v>0</v>
      </c>
      <c r="AE2147" s="13">
        <f>IF($D2147="",0,IF($E2147="",0,IF(VLOOKUP($E2147,paramètres!$E$33:$F$44,2,FALSE)&lt;=VLOOKUP($AE$18,paramètres!$E$33:$F$44,2,FALSE),S2147*$D2147,0)))</f>
        <v>0</v>
      </c>
      <c r="AF2147" s="13">
        <f>IF($D2147="",0,IF($E2147="",0,IF(VLOOKUP($E2147,paramètres!$E$33:$F$44,2,FALSE)&lt;=VLOOKUP($AF$18,paramètres!$E$33:$F$44,2,FALSE),T2147*$D2147,0)))</f>
        <v>0</v>
      </c>
      <c r="AG2147" s="13">
        <f>IF($D2147="",0,IF($E2147="",0,IF(VLOOKUP($E2147,paramètres!$E$33:$F$44,2,FALSE)&lt;=VLOOKUP($AG$18,paramètres!$E$33:$F$44,2,FALSE),U2147*$D2147,0)))</f>
        <v>0</v>
      </c>
      <c r="AH2147" s="13">
        <f>IF($D2147="",0,IF($E2147="",0,IF(VLOOKUP($E2147,paramètres!$E$33:$F$44,2,FALSE)&lt;=VLOOKUP($AH$18,paramètres!$E$33:$F$44,2,FALSE),V2147*$D2147,0)))</f>
        <v>0</v>
      </c>
      <c r="AI2147" s="13">
        <f>IF($D2147="",0,IF($E2147="",0,IF(VLOOKUP($E2147,paramètres!$E$33:$F$44,2,FALSE)&lt;=VLOOKUP($AI$18,paramètres!$E$33:$F$44,2,FALSE),W2147*$D2147,0)))</f>
        <v>0</v>
      </c>
      <c r="AJ2147" s="13">
        <f>IF($D2147="",0,IF($E2147="",0,IF(VLOOKUP($E2147,paramètres!$E$33:$F$44,2,FALSE)&lt;=VLOOKUP($AJ$18,paramètres!$E$33:$F$44,2,FALSE),X2147*$D2147,0)))</f>
        <v>0</v>
      </c>
      <c r="AK2147" s="13">
        <f>IF($D2147="",0,IF($E2147="",0,IF(VLOOKUP($E2147,paramètres!$E$33:$F$44,2,FALSE)&lt;=VLOOKUP($AK$18,paramètres!$E$33:$F$44,2,FALSE),Y2147*$D2147,0)))</f>
        <v>0</v>
      </c>
      <c r="AL2147" s="13">
        <f>IF($D2147="",0,IF($E2147="",0,IF(VLOOKUP($E2147,paramètres!$E$33:$F$44,2,FALSE)&lt;=VLOOKUP($AL$18,paramètres!$E$33:$F$44,2,FALSE),Z2147*$D2147,0)))</f>
        <v>0</v>
      </c>
      <c r="AM2147" s="13">
        <f>IF($D2147="",0,IF($E2147="",0,IF(VLOOKUP($E2147,paramètres!$E$33:$F$44,2,FALSE)&lt;=VLOOKUP($AM$18,paramètres!$E$33:$F$44,2,FALSE),AA2147*$D2147,0)))</f>
        <v>0</v>
      </c>
      <c r="AN2147" s="154">
        <f>IF($D2147="",0,IF($E2147="",0,IF(VLOOKUP($E2147,paramètres!$E$33:$F$44,2,FALSE)&lt;=VLOOKUP($AN$18,paramètres!$E$33:$F$44,2,FALSE),AB2147*$D2147,0)))</f>
        <v>0</v>
      </c>
      <c r="AO2147" s="149" t="str">
        <f>IF(paramètres!$B$28=1,((SUM(Q2147:Z2147)/1.02)+SUM(AA2147:AB2147))*0.0303/9*COUNT(Q2147:Y2147),IF(paramètres!$B$28=2,(SUM(Q2147:AB2147))*0.0303/9*COUNT(Q2147:Y2147),"Missing Delta option"))</f>
        <v>Missing Delta option</v>
      </c>
      <c r="AP2147" s="13" t="str">
        <f>IF(paramètres!$B$28=1,(((SUM(Q2147:Z2147)/1.02)+SUM(AA2147:AB2147))+((SUM(AC2147:AL2147)/1.02)+SUM(AM2147:AO2147)))*cotpatr,IF(paramètres!$B$28=2,(SUM(Q2147:AO2147)*cotpatr),"Missing Delta Option"))</f>
        <v>Missing Delta Option</v>
      </c>
      <c r="AQ2147" s="13" t="str" cm="1">
        <f t="array" ref="AQ2147">IF(paramètres!$B$28=1,(((SUM(Q2147:Z2147)/1.02)+SUM(AA2147:AB2147))+((SUM(AC2147:AN2147)/1.02)+SUM(AM2147:AN2147)))/12*pécule,IF(paramètres!$B$28=2,SUM(Q2147:AN2147)/12*pécule,"Missing Delta Option"))</f>
        <v>Missing Delta Option</v>
      </c>
      <c r="AR2147" s="132" t="e">
        <f>IF(paramètres!$B$28=1,(((SUM(Q2147:Z2147)/1.02)+SUM(AA2147:AB2147))+((SUM(AC2147:AN2147)/1.02)+SUM(AM2147:AN2147)))+AO2147+AP2147+AQ2147,SUM(Q2147:AN2147)+AO2147+AP2147+AQ2147)</f>
        <v>#VALUE!</v>
      </c>
    </row>
    <row r="2148" spans="1:44" x14ac:dyDescent="0.25">
      <c r="A2148" s="131"/>
      <c r="B2148" s="39"/>
      <c r="C2148" s="39"/>
      <c r="D2148" s="93"/>
      <c r="E2148" s="68"/>
      <c r="F2148" s="40"/>
      <c r="G2148" s="94"/>
      <c r="H2148" s="38"/>
      <c r="I2148" s="95"/>
      <c r="J2148" s="40"/>
      <c r="K2148" s="38"/>
      <c r="L2148" s="95"/>
      <c r="M2148" s="40"/>
      <c r="N2148" s="38"/>
      <c r="O2148" s="95"/>
      <c r="P2148" s="68"/>
      <c r="Q2148" s="226"/>
      <c r="R2148" s="227"/>
      <c r="S2148" s="227"/>
      <c r="T2148" s="227"/>
      <c r="U2148" s="227"/>
      <c r="V2148" s="227"/>
      <c r="W2148" s="227"/>
      <c r="X2148" s="227"/>
      <c r="Y2148" s="227"/>
      <c r="Z2148" s="227"/>
      <c r="AA2148" s="227"/>
      <c r="AB2148" s="228"/>
      <c r="AC2148" s="149">
        <f>IF($D2148="",0,IF($E2148="",0,IF(VLOOKUP($E2148,paramètres!$E$33:$F$44,2,FALSE)&lt;=VLOOKUP($AC$18,paramètres!$E$33:$F$44,2,FALSE),Q2148*$D2148,0)))</f>
        <v>0</v>
      </c>
      <c r="AD2148" s="13">
        <f>IF($D2148="",0,IF($E2148="",0,IF(VLOOKUP($E2148,paramètres!$E$33:$F$44,2,FALSE)&lt;=VLOOKUP($AD$18,paramètres!$E$33:$F$44,2,FALSE),R2148*$D2148,0)))</f>
        <v>0</v>
      </c>
      <c r="AE2148" s="13">
        <f>IF($D2148="",0,IF($E2148="",0,IF(VLOOKUP($E2148,paramètres!$E$33:$F$44,2,FALSE)&lt;=VLOOKUP($AE$18,paramètres!$E$33:$F$44,2,FALSE),S2148*$D2148,0)))</f>
        <v>0</v>
      </c>
      <c r="AF2148" s="13">
        <f>IF($D2148="",0,IF($E2148="",0,IF(VLOOKUP($E2148,paramètres!$E$33:$F$44,2,FALSE)&lt;=VLOOKUP($AF$18,paramètres!$E$33:$F$44,2,FALSE),T2148*$D2148,0)))</f>
        <v>0</v>
      </c>
      <c r="AG2148" s="13">
        <f>IF($D2148="",0,IF($E2148="",0,IF(VLOOKUP($E2148,paramètres!$E$33:$F$44,2,FALSE)&lt;=VLOOKUP($AG$18,paramètres!$E$33:$F$44,2,FALSE),U2148*$D2148,0)))</f>
        <v>0</v>
      </c>
      <c r="AH2148" s="13">
        <f>IF($D2148="",0,IF($E2148="",0,IF(VLOOKUP($E2148,paramètres!$E$33:$F$44,2,FALSE)&lt;=VLOOKUP($AH$18,paramètres!$E$33:$F$44,2,FALSE),V2148*$D2148,0)))</f>
        <v>0</v>
      </c>
      <c r="AI2148" s="13">
        <f>IF($D2148="",0,IF($E2148="",0,IF(VLOOKUP($E2148,paramètres!$E$33:$F$44,2,FALSE)&lt;=VLOOKUP($AI$18,paramètres!$E$33:$F$44,2,FALSE),W2148*$D2148,0)))</f>
        <v>0</v>
      </c>
      <c r="AJ2148" s="13">
        <f>IF($D2148="",0,IF($E2148="",0,IF(VLOOKUP($E2148,paramètres!$E$33:$F$44,2,FALSE)&lt;=VLOOKUP($AJ$18,paramètres!$E$33:$F$44,2,FALSE),X2148*$D2148,0)))</f>
        <v>0</v>
      </c>
      <c r="AK2148" s="13">
        <f>IF($D2148="",0,IF($E2148="",0,IF(VLOOKUP($E2148,paramètres!$E$33:$F$44,2,FALSE)&lt;=VLOOKUP($AK$18,paramètres!$E$33:$F$44,2,FALSE),Y2148*$D2148,0)))</f>
        <v>0</v>
      </c>
      <c r="AL2148" s="13">
        <f>IF($D2148="",0,IF($E2148="",0,IF(VLOOKUP($E2148,paramètres!$E$33:$F$44,2,FALSE)&lt;=VLOOKUP($AL$18,paramètres!$E$33:$F$44,2,FALSE),Z2148*$D2148,0)))</f>
        <v>0</v>
      </c>
      <c r="AM2148" s="13">
        <f>IF($D2148="",0,IF($E2148="",0,IF(VLOOKUP($E2148,paramètres!$E$33:$F$44,2,FALSE)&lt;=VLOOKUP($AM$18,paramètres!$E$33:$F$44,2,FALSE),AA2148*$D2148,0)))</f>
        <v>0</v>
      </c>
      <c r="AN2148" s="154">
        <f>IF($D2148="",0,IF($E2148="",0,IF(VLOOKUP($E2148,paramètres!$E$33:$F$44,2,FALSE)&lt;=VLOOKUP($AN$18,paramètres!$E$33:$F$44,2,FALSE),AB2148*$D2148,0)))</f>
        <v>0</v>
      </c>
      <c r="AO2148" s="149" t="str">
        <f>IF(paramètres!$B$28=1,((SUM(Q2148:Z2148)/1.02)+SUM(AA2148:AB2148))*0.0303/9*COUNT(Q2148:Y2148),IF(paramètres!$B$28=2,(SUM(Q2148:AB2148))*0.0303/9*COUNT(Q2148:Y2148),"Missing Delta option"))</f>
        <v>Missing Delta option</v>
      </c>
      <c r="AP2148" s="13" t="str">
        <f>IF(paramètres!$B$28=1,(((SUM(Q2148:Z2148)/1.02)+SUM(AA2148:AB2148))+((SUM(AC2148:AL2148)/1.02)+SUM(AM2148:AO2148)))*cotpatr,IF(paramètres!$B$28=2,(SUM(Q2148:AO2148)*cotpatr),"Missing Delta Option"))</f>
        <v>Missing Delta Option</v>
      </c>
      <c r="AQ2148" s="13" t="str" cm="1">
        <f t="array" ref="AQ2148">IF(paramètres!$B$28=1,(((SUM(Q2148:Z2148)/1.02)+SUM(AA2148:AB2148))+((SUM(AC2148:AN2148)/1.02)+SUM(AM2148:AN2148)))/12*pécule,IF(paramètres!$B$28=2,SUM(Q2148:AN2148)/12*pécule,"Missing Delta Option"))</f>
        <v>Missing Delta Option</v>
      </c>
      <c r="AR2148" s="132" t="e">
        <f>IF(paramètres!$B$28=1,(((SUM(Q2148:Z2148)/1.02)+SUM(AA2148:AB2148))+((SUM(AC2148:AN2148)/1.02)+SUM(AM2148:AN2148)))+AO2148+AP2148+AQ2148,SUM(Q2148:AN2148)+AO2148+AP2148+AQ2148)</f>
        <v>#VALUE!</v>
      </c>
    </row>
    <row r="2149" spans="1:44" x14ac:dyDescent="0.25">
      <c r="A2149" s="131"/>
      <c r="B2149" s="39"/>
      <c r="C2149" s="39"/>
      <c r="D2149" s="93"/>
      <c r="E2149" s="68"/>
      <c r="F2149" s="40"/>
      <c r="G2149" s="94"/>
      <c r="H2149" s="38"/>
      <c r="I2149" s="95"/>
      <c r="J2149" s="40"/>
      <c r="K2149" s="38"/>
      <c r="L2149" s="95"/>
      <c r="M2149" s="40"/>
      <c r="N2149" s="38"/>
      <c r="O2149" s="95"/>
      <c r="P2149" s="68"/>
      <c r="Q2149" s="226"/>
      <c r="R2149" s="227"/>
      <c r="S2149" s="227"/>
      <c r="T2149" s="227"/>
      <c r="U2149" s="227"/>
      <c r="V2149" s="227"/>
      <c r="W2149" s="227"/>
      <c r="X2149" s="227"/>
      <c r="Y2149" s="227"/>
      <c r="Z2149" s="227"/>
      <c r="AA2149" s="227"/>
      <c r="AB2149" s="228"/>
      <c r="AC2149" s="149">
        <f>IF($D2149="",0,IF($E2149="",0,IF(VLOOKUP($E2149,paramètres!$E$33:$F$44,2,FALSE)&lt;=VLOOKUP($AC$18,paramètres!$E$33:$F$44,2,FALSE),Q2149*$D2149,0)))</f>
        <v>0</v>
      </c>
      <c r="AD2149" s="13">
        <f>IF($D2149="",0,IF($E2149="",0,IF(VLOOKUP($E2149,paramètres!$E$33:$F$44,2,FALSE)&lt;=VLOOKUP($AD$18,paramètres!$E$33:$F$44,2,FALSE),R2149*$D2149,0)))</f>
        <v>0</v>
      </c>
      <c r="AE2149" s="13">
        <f>IF($D2149="",0,IF($E2149="",0,IF(VLOOKUP($E2149,paramètres!$E$33:$F$44,2,FALSE)&lt;=VLOOKUP($AE$18,paramètres!$E$33:$F$44,2,FALSE),S2149*$D2149,0)))</f>
        <v>0</v>
      </c>
      <c r="AF2149" s="13">
        <f>IF($D2149="",0,IF($E2149="",0,IF(VLOOKUP($E2149,paramètres!$E$33:$F$44,2,FALSE)&lt;=VLOOKUP($AF$18,paramètres!$E$33:$F$44,2,FALSE),T2149*$D2149,0)))</f>
        <v>0</v>
      </c>
      <c r="AG2149" s="13">
        <f>IF($D2149="",0,IF($E2149="",0,IF(VLOOKUP($E2149,paramètres!$E$33:$F$44,2,FALSE)&lt;=VLOOKUP($AG$18,paramètres!$E$33:$F$44,2,FALSE),U2149*$D2149,0)))</f>
        <v>0</v>
      </c>
      <c r="AH2149" s="13">
        <f>IF($D2149="",0,IF($E2149="",0,IF(VLOOKUP($E2149,paramètres!$E$33:$F$44,2,FALSE)&lt;=VLOOKUP($AH$18,paramètres!$E$33:$F$44,2,FALSE),V2149*$D2149,0)))</f>
        <v>0</v>
      </c>
      <c r="AI2149" s="13">
        <f>IF($D2149="",0,IF($E2149="",0,IF(VLOOKUP($E2149,paramètres!$E$33:$F$44,2,FALSE)&lt;=VLOOKUP($AI$18,paramètres!$E$33:$F$44,2,FALSE),W2149*$D2149,0)))</f>
        <v>0</v>
      </c>
      <c r="AJ2149" s="13">
        <f>IF($D2149="",0,IF($E2149="",0,IF(VLOOKUP($E2149,paramètres!$E$33:$F$44,2,FALSE)&lt;=VLOOKUP($AJ$18,paramètres!$E$33:$F$44,2,FALSE),X2149*$D2149,0)))</f>
        <v>0</v>
      </c>
      <c r="AK2149" s="13">
        <f>IF($D2149="",0,IF($E2149="",0,IF(VLOOKUP($E2149,paramètres!$E$33:$F$44,2,FALSE)&lt;=VLOOKUP($AK$18,paramètres!$E$33:$F$44,2,FALSE),Y2149*$D2149,0)))</f>
        <v>0</v>
      </c>
      <c r="AL2149" s="13">
        <f>IF($D2149="",0,IF($E2149="",0,IF(VLOOKUP($E2149,paramètres!$E$33:$F$44,2,FALSE)&lt;=VLOOKUP($AL$18,paramètres!$E$33:$F$44,2,FALSE),Z2149*$D2149,0)))</f>
        <v>0</v>
      </c>
      <c r="AM2149" s="13">
        <f>IF($D2149="",0,IF($E2149="",0,IF(VLOOKUP($E2149,paramètres!$E$33:$F$44,2,FALSE)&lt;=VLOOKUP($AM$18,paramètres!$E$33:$F$44,2,FALSE),AA2149*$D2149,0)))</f>
        <v>0</v>
      </c>
      <c r="AN2149" s="154">
        <f>IF($D2149="",0,IF($E2149="",0,IF(VLOOKUP($E2149,paramètres!$E$33:$F$44,2,FALSE)&lt;=VLOOKUP($AN$18,paramètres!$E$33:$F$44,2,FALSE),AB2149*$D2149,0)))</f>
        <v>0</v>
      </c>
      <c r="AO2149" s="149" t="str">
        <f>IF(paramètres!$B$28=1,((SUM(Q2149:Z2149)/1.02)+SUM(AA2149:AB2149))*0.0303/9*COUNT(Q2149:Y2149),IF(paramètres!$B$28=2,(SUM(Q2149:AB2149))*0.0303/9*COUNT(Q2149:Y2149),"Missing Delta option"))</f>
        <v>Missing Delta option</v>
      </c>
      <c r="AP2149" s="13" t="str">
        <f>IF(paramètres!$B$28=1,(((SUM(Q2149:Z2149)/1.02)+SUM(AA2149:AB2149))+((SUM(AC2149:AL2149)/1.02)+SUM(AM2149:AO2149)))*cotpatr,IF(paramètres!$B$28=2,(SUM(Q2149:AO2149)*cotpatr),"Missing Delta Option"))</f>
        <v>Missing Delta Option</v>
      </c>
      <c r="AQ2149" s="13" t="str" cm="1">
        <f t="array" ref="AQ2149">IF(paramètres!$B$28=1,(((SUM(Q2149:Z2149)/1.02)+SUM(AA2149:AB2149))+((SUM(AC2149:AN2149)/1.02)+SUM(AM2149:AN2149)))/12*pécule,IF(paramètres!$B$28=2,SUM(Q2149:AN2149)/12*pécule,"Missing Delta Option"))</f>
        <v>Missing Delta Option</v>
      </c>
      <c r="AR2149" s="132" t="e">
        <f>IF(paramètres!$B$28=1,(((SUM(Q2149:Z2149)/1.02)+SUM(AA2149:AB2149))+((SUM(AC2149:AN2149)/1.02)+SUM(AM2149:AN2149)))+AO2149+AP2149+AQ2149,SUM(Q2149:AN2149)+AO2149+AP2149+AQ2149)</f>
        <v>#VALUE!</v>
      </c>
    </row>
    <row r="2150" spans="1:44" x14ac:dyDescent="0.25">
      <c r="A2150" s="131"/>
      <c r="B2150" s="39"/>
      <c r="C2150" s="39"/>
      <c r="D2150" s="93"/>
      <c r="E2150" s="68"/>
      <c r="F2150" s="40"/>
      <c r="G2150" s="94"/>
      <c r="H2150" s="38"/>
      <c r="I2150" s="95"/>
      <c r="J2150" s="40"/>
      <c r="K2150" s="38"/>
      <c r="L2150" s="95"/>
      <c r="M2150" s="40"/>
      <c r="N2150" s="38"/>
      <c r="O2150" s="95"/>
      <c r="P2150" s="68"/>
      <c r="Q2150" s="226"/>
      <c r="R2150" s="227"/>
      <c r="S2150" s="227"/>
      <c r="T2150" s="227"/>
      <c r="U2150" s="227"/>
      <c r="V2150" s="227"/>
      <c r="W2150" s="227"/>
      <c r="X2150" s="227"/>
      <c r="Y2150" s="227"/>
      <c r="Z2150" s="227"/>
      <c r="AA2150" s="227"/>
      <c r="AB2150" s="228"/>
      <c r="AC2150" s="149">
        <f>IF($D2150="",0,IF($E2150="",0,IF(VLOOKUP($E2150,paramètres!$E$33:$F$44,2,FALSE)&lt;=VLOOKUP($AC$18,paramètres!$E$33:$F$44,2,FALSE),Q2150*$D2150,0)))</f>
        <v>0</v>
      </c>
      <c r="AD2150" s="13">
        <f>IF($D2150="",0,IF($E2150="",0,IF(VLOOKUP($E2150,paramètres!$E$33:$F$44,2,FALSE)&lt;=VLOOKUP($AD$18,paramètres!$E$33:$F$44,2,FALSE),R2150*$D2150,0)))</f>
        <v>0</v>
      </c>
      <c r="AE2150" s="13">
        <f>IF($D2150="",0,IF($E2150="",0,IF(VLOOKUP($E2150,paramètres!$E$33:$F$44,2,FALSE)&lt;=VLOOKUP($AE$18,paramètres!$E$33:$F$44,2,FALSE),S2150*$D2150,0)))</f>
        <v>0</v>
      </c>
      <c r="AF2150" s="13">
        <f>IF($D2150="",0,IF($E2150="",0,IF(VLOOKUP($E2150,paramètres!$E$33:$F$44,2,FALSE)&lt;=VLOOKUP($AF$18,paramètres!$E$33:$F$44,2,FALSE),T2150*$D2150,0)))</f>
        <v>0</v>
      </c>
      <c r="AG2150" s="13">
        <f>IF($D2150="",0,IF($E2150="",0,IF(VLOOKUP($E2150,paramètres!$E$33:$F$44,2,FALSE)&lt;=VLOOKUP($AG$18,paramètres!$E$33:$F$44,2,FALSE),U2150*$D2150,0)))</f>
        <v>0</v>
      </c>
      <c r="AH2150" s="13">
        <f>IF($D2150="",0,IF($E2150="",0,IF(VLOOKUP($E2150,paramètres!$E$33:$F$44,2,FALSE)&lt;=VLOOKUP($AH$18,paramètres!$E$33:$F$44,2,FALSE),V2150*$D2150,0)))</f>
        <v>0</v>
      </c>
      <c r="AI2150" s="13">
        <f>IF($D2150="",0,IF($E2150="",0,IF(VLOOKUP($E2150,paramètres!$E$33:$F$44,2,FALSE)&lt;=VLOOKUP($AI$18,paramètres!$E$33:$F$44,2,FALSE),W2150*$D2150,0)))</f>
        <v>0</v>
      </c>
      <c r="AJ2150" s="13">
        <f>IF($D2150="",0,IF($E2150="",0,IF(VLOOKUP($E2150,paramètres!$E$33:$F$44,2,FALSE)&lt;=VLOOKUP($AJ$18,paramètres!$E$33:$F$44,2,FALSE),X2150*$D2150,0)))</f>
        <v>0</v>
      </c>
      <c r="AK2150" s="13">
        <f>IF($D2150="",0,IF($E2150="",0,IF(VLOOKUP($E2150,paramètres!$E$33:$F$44,2,FALSE)&lt;=VLOOKUP($AK$18,paramètres!$E$33:$F$44,2,FALSE),Y2150*$D2150,0)))</f>
        <v>0</v>
      </c>
      <c r="AL2150" s="13">
        <f>IF($D2150="",0,IF($E2150="",0,IF(VLOOKUP($E2150,paramètres!$E$33:$F$44,2,FALSE)&lt;=VLOOKUP($AL$18,paramètres!$E$33:$F$44,2,FALSE),Z2150*$D2150,0)))</f>
        <v>0</v>
      </c>
      <c r="AM2150" s="13">
        <f>IF($D2150="",0,IF($E2150="",0,IF(VLOOKUP($E2150,paramètres!$E$33:$F$44,2,FALSE)&lt;=VLOOKUP($AM$18,paramètres!$E$33:$F$44,2,FALSE),AA2150*$D2150,0)))</f>
        <v>0</v>
      </c>
      <c r="AN2150" s="154">
        <f>IF($D2150="",0,IF($E2150="",0,IF(VLOOKUP($E2150,paramètres!$E$33:$F$44,2,FALSE)&lt;=VLOOKUP($AN$18,paramètres!$E$33:$F$44,2,FALSE),AB2150*$D2150,0)))</f>
        <v>0</v>
      </c>
      <c r="AO2150" s="149" t="str">
        <f>IF(paramètres!$B$28=1,((SUM(Q2150:Z2150)/1.02)+SUM(AA2150:AB2150))*0.0303/9*COUNT(Q2150:Y2150),IF(paramètres!$B$28=2,(SUM(Q2150:AB2150))*0.0303/9*COUNT(Q2150:Y2150),"Missing Delta option"))</f>
        <v>Missing Delta option</v>
      </c>
      <c r="AP2150" s="13" t="str">
        <f>IF(paramètres!$B$28=1,(((SUM(Q2150:Z2150)/1.02)+SUM(AA2150:AB2150))+((SUM(AC2150:AL2150)/1.02)+SUM(AM2150:AO2150)))*cotpatr,IF(paramètres!$B$28=2,(SUM(Q2150:AO2150)*cotpatr),"Missing Delta Option"))</f>
        <v>Missing Delta Option</v>
      </c>
      <c r="AQ2150" s="13" t="str" cm="1">
        <f t="array" ref="AQ2150">IF(paramètres!$B$28=1,(((SUM(Q2150:Z2150)/1.02)+SUM(AA2150:AB2150))+((SUM(AC2150:AN2150)/1.02)+SUM(AM2150:AN2150)))/12*pécule,IF(paramètres!$B$28=2,SUM(Q2150:AN2150)/12*pécule,"Missing Delta Option"))</f>
        <v>Missing Delta Option</v>
      </c>
      <c r="AR2150" s="132" t="e">
        <f>IF(paramètres!$B$28=1,(((SUM(Q2150:Z2150)/1.02)+SUM(AA2150:AB2150))+((SUM(AC2150:AN2150)/1.02)+SUM(AM2150:AN2150)))+AO2150+AP2150+AQ2150,SUM(Q2150:AN2150)+AO2150+AP2150+AQ2150)</f>
        <v>#VALUE!</v>
      </c>
    </row>
    <row r="2151" spans="1:44" x14ac:dyDescent="0.25">
      <c r="A2151" s="131"/>
      <c r="B2151" s="39"/>
      <c r="C2151" s="39"/>
      <c r="D2151" s="93"/>
      <c r="E2151" s="68"/>
      <c r="F2151" s="40"/>
      <c r="G2151" s="94"/>
      <c r="H2151" s="38"/>
      <c r="I2151" s="95"/>
      <c r="J2151" s="40"/>
      <c r="K2151" s="38"/>
      <c r="L2151" s="95"/>
      <c r="M2151" s="40"/>
      <c r="N2151" s="38"/>
      <c r="O2151" s="95"/>
      <c r="P2151" s="68"/>
      <c r="Q2151" s="226"/>
      <c r="R2151" s="227"/>
      <c r="S2151" s="227"/>
      <c r="T2151" s="227"/>
      <c r="U2151" s="227"/>
      <c r="V2151" s="227"/>
      <c r="W2151" s="227"/>
      <c r="X2151" s="227"/>
      <c r="Y2151" s="227"/>
      <c r="Z2151" s="227"/>
      <c r="AA2151" s="227"/>
      <c r="AB2151" s="228"/>
      <c r="AC2151" s="149">
        <f>IF($D2151="",0,IF($E2151="",0,IF(VLOOKUP($E2151,paramètres!$E$33:$F$44,2,FALSE)&lt;=VLOOKUP($AC$18,paramètres!$E$33:$F$44,2,FALSE),Q2151*$D2151,0)))</f>
        <v>0</v>
      </c>
      <c r="AD2151" s="13">
        <f>IF($D2151="",0,IF($E2151="",0,IF(VLOOKUP($E2151,paramètres!$E$33:$F$44,2,FALSE)&lt;=VLOOKUP($AD$18,paramètres!$E$33:$F$44,2,FALSE),R2151*$D2151,0)))</f>
        <v>0</v>
      </c>
      <c r="AE2151" s="13">
        <f>IF($D2151="",0,IF($E2151="",0,IF(VLOOKUP($E2151,paramètres!$E$33:$F$44,2,FALSE)&lt;=VLOOKUP($AE$18,paramètres!$E$33:$F$44,2,FALSE),S2151*$D2151,0)))</f>
        <v>0</v>
      </c>
      <c r="AF2151" s="13">
        <f>IF($D2151="",0,IF($E2151="",0,IF(VLOOKUP($E2151,paramètres!$E$33:$F$44,2,FALSE)&lt;=VLOOKUP($AF$18,paramètres!$E$33:$F$44,2,FALSE),T2151*$D2151,0)))</f>
        <v>0</v>
      </c>
      <c r="AG2151" s="13">
        <f>IF($D2151="",0,IF($E2151="",0,IF(VLOOKUP($E2151,paramètres!$E$33:$F$44,2,FALSE)&lt;=VLOOKUP($AG$18,paramètres!$E$33:$F$44,2,FALSE),U2151*$D2151,0)))</f>
        <v>0</v>
      </c>
      <c r="AH2151" s="13">
        <f>IF($D2151="",0,IF($E2151="",0,IF(VLOOKUP($E2151,paramètres!$E$33:$F$44,2,FALSE)&lt;=VLOOKUP($AH$18,paramètres!$E$33:$F$44,2,FALSE),V2151*$D2151,0)))</f>
        <v>0</v>
      </c>
      <c r="AI2151" s="13">
        <f>IF($D2151="",0,IF($E2151="",0,IF(VLOOKUP($E2151,paramètres!$E$33:$F$44,2,FALSE)&lt;=VLOOKUP($AI$18,paramètres!$E$33:$F$44,2,FALSE),W2151*$D2151,0)))</f>
        <v>0</v>
      </c>
      <c r="AJ2151" s="13">
        <f>IF($D2151="",0,IF($E2151="",0,IF(VLOOKUP($E2151,paramètres!$E$33:$F$44,2,FALSE)&lt;=VLOOKUP($AJ$18,paramètres!$E$33:$F$44,2,FALSE),X2151*$D2151,0)))</f>
        <v>0</v>
      </c>
      <c r="AK2151" s="13">
        <f>IF($D2151="",0,IF($E2151="",0,IF(VLOOKUP($E2151,paramètres!$E$33:$F$44,2,FALSE)&lt;=VLOOKUP($AK$18,paramètres!$E$33:$F$44,2,FALSE),Y2151*$D2151,0)))</f>
        <v>0</v>
      </c>
      <c r="AL2151" s="13">
        <f>IF($D2151="",0,IF($E2151="",0,IF(VLOOKUP($E2151,paramètres!$E$33:$F$44,2,FALSE)&lt;=VLOOKUP($AL$18,paramètres!$E$33:$F$44,2,FALSE),Z2151*$D2151,0)))</f>
        <v>0</v>
      </c>
      <c r="AM2151" s="13">
        <f>IF($D2151="",0,IF($E2151="",0,IF(VLOOKUP($E2151,paramètres!$E$33:$F$44,2,FALSE)&lt;=VLOOKUP($AM$18,paramètres!$E$33:$F$44,2,FALSE),AA2151*$D2151,0)))</f>
        <v>0</v>
      </c>
      <c r="AN2151" s="154">
        <f>IF($D2151="",0,IF($E2151="",0,IF(VLOOKUP($E2151,paramètres!$E$33:$F$44,2,FALSE)&lt;=VLOOKUP($AN$18,paramètres!$E$33:$F$44,2,FALSE),AB2151*$D2151,0)))</f>
        <v>0</v>
      </c>
      <c r="AO2151" s="149" t="str">
        <f>IF(paramètres!$B$28=1,((SUM(Q2151:Z2151)/1.02)+SUM(AA2151:AB2151))*0.0303/9*COUNT(Q2151:Y2151),IF(paramètres!$B$28=2,(SUM(Q2151:AB2151))*0.0303/9*COUNT(Q2151:Y2151),"Missing Delta option"))</f>
        <v>Missing Delta option</v>
      </c>
      <c r="AP2151" s="13" t="str">
        <f>IF(paramètres!$B$28=1,(((SUM(Q2151:Z2151)/1.02)+SUM(AA2151:AB2151))+((SUM(AC2151:AL2151)/1.02)+SUM(AM2151:AO2151)))*cotpatr,IF(paramètres!$B$28=2,(SUM(Q2151:AO2151)*cotpatr),"Missing Delta Option"))</f>
        <v>Missing Delta Option</v>
      </c>
      <c r="AQ2151" s="13" t="str" cm="1">
        <f t="array" ref="AQ2151">IF(paramètres!$B$28=1,(((SUM(Q2151:Z2151)/1.02)+SUM(AA2151:AB2151))+((SUM(AC2151:AN2151)/1.02)+SUM(AM2151:AN2151)))/12*pécule,IF(paramètres!$B$28=2,SUM(Q2151:AN2151)/12*pécule,"Missing Delta Option"))</f>
        <v>Missing Delta Option</v>
      </c>
      <c r="AR2151" s="132" t="e">
        <f>IF(paramètres!$B$28=1,(((SUM(Q2151:Z2151)/1.02)+SUM(AA2151:AB2151))+((SUM(AC2151:AN2151)/1.02)+SUM(AM2151:AN2151)))+AO2151+AP2151+AQ2151,SUM(Q2151:AN2151)+AO2151+AP2151+AQ2151)</f>
        <v>#VALUE!</v>
      </c>
    </row>
    <row r="2152" spans="1:44" x14ac:dyDescent="0.25">
      <c r="A2152" s="131"/>
      <c r="B2152" s="39"/>
      <c r="C2152" s="39"/>
      <c r="D2152" s="93"/>
      <c r="E2152" s="68"/>
      <c r="F2152" s="40"/>
      <c r="G2152" s="94"/>
      <c r="H2152" s="38"/>
      <c r="I2152" s="95"/>
      <c r="J2152" s="40"/>
      <c r="K2152" s="38"/>
      <c r="L2152" s="95"/>
      <c r="M2152" s="40"/>
      <c r="N2152" s="38"/>
      <c r="O2152" s="95"/>
      <c r="P2152" s="68"/>
      <c r="Q2152" s="226"/>
      <c r="R2152" s="227"/>
      <c r="S2152" s="227"/>
      <c r="T2152" s="227"/>
      <c r="U2152" s="227"/>
      <c r="V2152" s="227"/>
      <c r="W2152" s="227"/>
      <c r="X2152" s="227"/>
      <c r="Y2152" s="227"/>
      <c r="Z2152" s="227"/>
      <c r="AA2152" s="227"/>
      <c r="AB2152" s="228"/>
      <c r="AC2152" s="149">
        <f>IF($D2152="",0,IF($E2152="",0,IF(VLOOKUP($E2152,paramètres!$E$33:$F$44,2,FALSE)&lt;=VLOOKUP($AC$18,paramètres!$E$33:$F$44,2,FALSE),Q2152*$D2152,0)))</f>
        <v>0</v>
      </c>
      <c r="AD2152" s="13">
        <f>IF($D2152="",0,IF($E2152="",0,IF(VLOOKUP($E2152,paramètres!$E$33:$F$44,2,FALSE)&lt;=VLOOKUP($AD$18,paramètres!$E$33:$F$44,2,FALSE),R2152*$D2152,0)))</f>
        <v>0</v>
      </c>
      <c r="AE2152" s="13">
        <f>IF($D2152="",0,IF($E2152="",0,IF(VLOOKUP($E2152,paramètres!$E$33:$F$44,2,FALSE)&lt;=VLOOKUP($AE$18,paramètres!$E$33:$F$44,2,FALSE),S2152*$D2152,0)))</f>
        <v>0</v>
      </c>
      <c r="AF2152" s="13">
        <f>IF($D2152="",0,IF($E2152="",0,IF(VLOOKUP($E2152,paramètres!$E$33:$F$44,2,FALSE)&lt;=VLOOKUP($AF$18,paramètres!$E$33:$F$44,2,FALSE),T2152*$D2152,0)))</f>
        <v>0</v>
      </c>
      <c r="AG2152" s="13">
        <f>IF($D2152="",0,IF($E2152="",0,IF(VLOOKUP($E2152,paramètres!$E$33:$F$44,2,FALSE)&lt;=VLOOKUP($AG$18,paramètres!$E$33:$F$44,2,FALSE),U2152*$D2152,0)))</f>
        <v>0</v>
      </c>
      <c r="AH2152" s="13">
        <f>IF($D2152="",0,IF($E2152="",0,IF(VLOOKUP($E2152,paramètres!$E$33:$F$44,2,FALSE)&lt;=VLOOKUP($AH$18,paramètres!$E$33:$F$44,2,FALSE),V2152*$D2152,0)))</f>
        <v>0</v>
      </c>
      <c r="AI2152" s="13">
        <f>IF($D2152="",0,IF($E2152="",0,IF(VLOOKUP($E2152,paramètres!$E$33:$F$44,2,FALSE)&lt;=VLOOKUP($AI$18,paramètres!$E$33:$F$44,2,FALSE),W2152*$D2152,0)))</f>
        <v>0</v>
      </c>
      <c r="AJ2152" s="13">
        <f>IF($D2152="",0,IF($E2152="",0,IF(VLOOKUP($E2152,paramètres!$E$33:$F$44,2,FALSE)&lt;=VLOOKUP($AJ$18,paramètres!$E$33:$F$44,2,FALSE),X2152*$D2152,0)))</f>
        <v>0</v>
      </c>
      <c r="AK2152" s="13">
        <f>IF($D2152="",0,IF($E2152="",0,IF(VLOOKUP($E2152,paramètres!$E$33:$F$44,2,FALSE)&lt;=VLOOKUP($AK$18,paramètres!$E$33:$F$44,2,FALSE),Y2152*$D2152,0)))</f>
        <v>0</v>
      </c>
      <c r="AL2152" s="13">
        <f>IF($D2152="",0,IF($E2152="",0,IF(VLOOKUP($E2152,paramètres!$E$33:$F$44,2,FALSE)&lt;=VLOOKUP($AL$18,paramètres!$E$33:$F$44,2,FALSE),Z2152*$D2152,0)))</f>
        <v>0</v>
      </c>
      <c r="AM2152" s="13">
        <f>IF($D2152="",0,IF($E2152="",0,IF(VLOOKUP($E2152,paramètres!$E$33:$F$44,2,FALSE)&lt;=VLOOKUP($AM$18,paramètres!$E$33:$F$44,2,FALSE),AA2152*$D2152,0)))</f>
        <v>0</v>
      </c>
      <c r="AN2152" s="154">
        <f>IF($D2152="",0,IF($E2152="",0,IF(VLOOKUP($E2152,paramètres!$E$33:$F$44,2,FALSE)&lt;=VLOOKUP($AN$18,paramètres!$E$33:$F$44,2,FALSE),AB2152*$D2152,0)))</f>
        <v>0</v>
      </c>
      <c r="AO2152" s="149" t="str">
        <f>IF(paramètres!$B$28=1,((SUM(Q2152:Z2152)/1.02)+SUM(AA2152:AB2152))*0.0303/9*COUNT(Q2152:Y2152),IF(paramètres!$B$28=2,(SUM(Q2152:AB2152))*0.0303/9*COUNT(Q2152:Y2152),"Missing Delta option"))</f>
        <v>Missing Delta option</v>
      </c>
      <c r="AP2152" s="13" t="str">
        <f>IF(paramètres!$B$28=1,(((SUM(Q2152:Z2152)/1.02)+SUM(AA2152:AB2152))+((SUM(AC2152:AL2152)/1.02)+SUM(AM2152:AO2152)))*cotpatr,IF(paramètres!$B$28=2,(SUM(Q2152:AO2152)*cotpatr),"Missing Delta Option"))</f>
        <v>Missing Delta Option</v>
      </c>
      <c r="AQ2152" s="13" t="str" cm="1">
        <f t="array" ref="AQ2152">IF(paramètres!$B$28=1,(((SUM(Q2152:Z2152)/1.02)+SUM(AA2152:AB2152))+((SUM(AC2152:AN2152)/1.02)+SUM(AM2152:AN2152)))/12*pécule,IF(paramètres!$B$28=2,SUM(Q2152:AN2152)/12*pécule,"Missing Delta Option"))</f>
        <v>Missing Delta Option</v>
      </c>
      <c r="AR2152" s="132" t="e">
        <f>IF(paramètres!$B$28=1,(((SUM(Q2152:Z2152)/1.02)+SUM(AA2152:AB2152))+((SUM(AC2152:AN2152)/1.02)+SUM(AM2152:AN2152)))+AO2152+AP2152+AQ2152,SUM(Q2152:AN2152)+AO2152+AP2152+AQ2152)</f>
        <v>#VALUE!</v>
      </c>
    </row>
    <row r="2153" spans="1:44" x14ac:dyDescent="0.25">
      <c r="A2153" s="131"/>
      <c r="B2153" s="39"/>
      <c r="C2153" s="39"/>
      <c r="D2153" s="93"/>
      <c r="E2153" s="68"/>
      <c r="F2153" s="40"/>
      <c r="G2153" s="94"/>
      <c r="H2153" s="38"/>
      <c r="I2153" s="95"/>
      <c r="J2153" s="40"/>
      <c r="K2153" s="38"/>
      <c r="L2153" s="95"/>
      <c r="M2153" s="40"/>
      <c r="N2153" s="38"/>
      <c r="O2153" s="95"/>
      <c r="P2153" s="68"/>
      <c r="Q2153" s="226"/>
      <c r="R2153" s="227"/>
      <c r="S2153" s="227"/>
      <c r="T2153" s="227"/>
      <c r="U2153" s="227"/>
      <c r="V2153" s="227"/>
      <c r="W2153" s="227"/>
      <c r="X2153" s="227"/>
      <c r="Y2153" s="227"/>
      <c r="Z2153" s="227"/>
      <c r="AA2153" s="227"/>
      <c r="AB2153" s="228"/>
      <c r="AC2153" s="149">
        <f>IF($D2153="",0,IF($E2153="",0,IF(VLOOKUP($E2153,paramètres!$E$33:$F$44,2,FALSE)&lt;=VLOOKUP($AC$18,paramètres!$E$33:$F$44,2,FALSE),Q2153*$D2153,0)))</f>
        <v>0</v>
      </c>
      <c r="AD2153" s="13">
        <f>IF($D2153="",0,IF($E2153="",0,IF(VLOOKUP($E2153,paramètres!$E$33:$F$44,2,FALSE)&lt;=VLOOKUP($AD$18,paramètres!$E$33:$F$44,2,FALSE),R2153*$D2153,0)))</f>
        <v>0</v>
      </c>
      <c r="AE2153" s="13">
        <f>IF($D2153="",0,IF($E2153="",0,IF(VLOOKUP($E2153,paramètres!$E$33:$F$44,2,FALSE)&lt;=VLOOKUP($AE$18,paramètres!$E$33:$F$44,2,FALSE),S2153*$D2153,0)))</f>
        <v>0</v>
      </c>
      <c r="AF2153" s="13">
        <f>IF($D2153="",0,IF($E2153="",0,IF(VLOOKUP($E2153,paramètres!$E$33:$F$44,2,FALSE)&lt;=VLOOKUP($AF$18,paramètres!$E$33:$F$44,2,FALSE),T2153*$D2153,0)))</f>
        <v>0</v>
      </c>
      <c r="AG2153" s="13">
        <f>IF($D2153="",0,IF($E2153="",0,IF(VLOOKUP($E2153,paramètres!$E$33:$F$44,2,FALSE)&lt;=VLOOKUP($AG$18,paramètres!$E$33:$F$44,2,FALSE),U2153*$D2153,0)))</f>
        <v>0</v>
      </c>
      <c r="AH2153" s="13">
        <f>IF($D2153="",0,IF($E2153="",0,IF(VLOOKUP($E2153,paramètres!$E$33:$F$44,2,FALSE)&lt;=VLOOKUP($AH$18,paramètres!$E$33:$F$44,2,FALSE),V2153*$D2153,0)))</f>
        <v>0</v>
      </c>
      <c r="AI2153" s="13">
        <f>IF($D2153="",0,IF($E2153="",0,IF(VLOOKUP($E2153,paramètres!$E$33:$F$44,2,FALSE)&lt;=VLOOKUP($AI$18,paramètres!$E$33:$F$44,2,FALSE),W2153*$D2153,0)))</f>
        <v>0</v>
      </c>
      <c r="AJ2153" s="13">
        <f>IF($D2153="",0,IF($E2153="",0,IF(VLOOKUP($E2153,paramètres!$E$33:$F$44,2,FALSE)&lt;=VLOOKUP($AJ$18,paramètres!$E$33:$F$44,2,FALSE),X2153*$D2153,0)))</f>
        <v>0</v>
      </c>
      <c r="AK2153" s="13">
        <f>IF($D2153="",0,IF($E2153="",0,IF(VLOOKUP($E2153,paramètres!$E$33:$F$44,2,FALSE)&lt;=VLOOKUP($AK$18,paramètres!$E$33:$F$44,2,FALSE),Y2153*$D2153,0)))</f>
        <v>0</v>
      </c>
      <c r="AL2153" s="13">
        <f>IF($D2153="",0,IF($E2153="",0,IF(VLOOKUP($E2153,paramètres!$E$33:$F$44,2,FALSE)&lt;=VLOOKUP($AL$18,paramètres!$E$33:$F$44,2,FALSE),Z2153*$D2153,0)))</f>
        <v>0</v>
      </c>
      <c r="AM2153" s="13">
        <f>IF($D2153="",0,IF($E2153="",0,IF(VLOOKUP($E2153,paramètres!$E$33:$F$44,2,FALSE)&lt;=VLOOKUP($AM$18,paramètres!$E$33:$F$44,2,FALSE),AA2153*$D2153,0)))</f>
        <v>0</v>
      </c>
      <c r="AN2153" s="154">
        <f>IF($D2153="",0,IF($E2153="",0,IF(VLOOKUP($E2153,paramètres!$E$33:$F$44,2,FALSE)&lt;=VLOOKUP($AN$18,paramètres!$E$33:$F$44,2,FALSE),AB2153*$D2153,0)))</f>
        <v>0</v>
      </c>
      <c r="AO2153" s="149" t="str">
        <f>IF(paramètres!$B$28=1,((SUM(Q2153:Z2153)/1.02)+SUM(AA2153:AB2153))*0.0303/9*COUNT(Q2153:Y2153),IF(paramètres!$B$28=2,(SUM(Q2153:AB2153))*0.0303/9*COUNT(Q2153:Y2153),"Missing Delta option"))</f>
        <v>Missing Delta option</v>
      </c>
      <c r="AP2153" s="13" t="str">
        <f>IF(paramètres!$B$28=1,(((SUM(Q2153:Z2153)/1.02)+SUM(AA2153:AB2153))+((SUM(AC2153:AL2153)/1.02)+SUM(AM2153:AO2153)))*cotpatr,IF(paramètres!$B$28=2,(SUM(Q2153:AO2153)*cotpatr),"Missing Delta Option"))</f>
        <v>Missing Delta Option</v>
      </c>
      <c r="AQ2153" s="13" t="str" cm="1">
        <f t="array" ref="AQ2153">IF(paramètres!$B$28=1,(((SUM(Q2153:Z2153)/1.02)+SUM(AA2153:AB2153))+((SUM(AC2153:AN2153)/1.02)+SUM(AM2153:AN2153)))/12*pécule,IF(paramètres!$B$28=2,SUM(Q2153:AN2153)/12*pécule,"Missing Delta Option"))</f>
        <v>Missing Delta Option</v>
      </c>
      <c r="AR2153" s="132" t="e">
        <f>IF(paramètres!$B$28=1,(((SUM(Q2153:Z2153)/1.02)+SUM(AA2153:AB2153))+((SUM(AC2153:AN2153)/1.02)+SUM(AM2153:AN2153)))+AO2153+AP2153+AQ2153,SUM(Q2153:AN2153)+AO2153+AP2153+AQ2153)</f>
        <v>#VALUE!</v>
      </c>
    </row>
    <row r="2154" spans="1:44" x14ac:dyDescent="0.25">
      <c r="A2154" s="131"/>
      <c r="B2154" s="39"/>
      <c r="C2154" s="39"/>
      <c r="D2154" s="93"/>
      <c r="E2154" s="68"/>
      <c r="F2154" s="40"/>
      <c r="G2154" s="94"/>
      <c r="H2154" s="38"/>
      <c r="I2154" s="95"/>
      <c r="J2154" s="40"/>
      <c r="K2154" s="38"/>
      <c r="L2154" s="95"/>
      <c r="M2154" s="40"/>
      <c r="N2154" s="38"/>
      <c r="O2154" s="95"/>
      <c r="P2154" s="68"/>
      <c r="Q2154" s="226"/>
      <c r="R2154" s="227"/>
      <c r="S2154" s="227"/>
      <c r="T2154" s="227"/>
      <c r="U2154" s="227"/>
      <c r="V2154" s="227"/>
      <c r="W2154" s="227"/>
      <c r="X2154" s="227"/>
      <c r="Y2154" s="227"/>
      <c r="Z2154" s="227"/>
      <c r="AA2154" s="227"/>
      <c r="AB2154" s="228"/>
      <c r="AC2154" s="149">
        <f>IF($D2154="",0,IF($E2154="",0,IF(VLOOKUP($E2154,paramètres!$E$33:$F$44,2,FALSE)&lt;=VLOOKUP($AC$18,paramètres!$E$33:$F$44,2,FALSE),Q2154*$D2154,0)))</f>
        <v>0</v>
      </c>
      <c r="AD2154" s="13">
        <f>IF($D2154="",0,IF($E2154="",0,IF(VLOOKUP($E2154,paramètres!$E$33:$F$44,2,FALSE)&lt;=VLOOKUP($AD$18,paramètres!$E$33:$F$44,2,FALSE),R2154*$D2154,0)))</f>
        <v>0</v>
      </c>
      <c r="AE2154" s="13">
        <f>IF($D2154="",0,IF($E2154="",0,IF(VLOOKUP($E2154,paramètres!$E$33:$F$44,2,FALSE)&lt;=VLOOKUP($AE$18,paramètres!$E$33:$F$44,2,FALSE),S2154*$D2154,0)))</f>
        <v>0</v>
      </c>
      <c r="AF2154" s="13">
        <f>IF($D2154="",0,IF($E2154="",0,IF(VLOOKUP($E2154,paramètres!$E$33:$F$44,2,FALSE)&lt;=VLOOKUP($AF$18,paramètres!$E$33:$F$44,2,FALSE),T2154*$D2154,0)))</f>
        <v>0</v>
      </c>
      <c r="AG2154" s="13">
        <f>IF($D2154="",0,IF($E2154="",0,IF(VLOOKUP($E2154,paramètres!$E$33:$F$44,2,FALSE)&lt;=VLOOKUP($AG$18,paramètres!$E$33:$F$44,2,FALSE),U2154*$D2154,0)))</f>
        <v>0</v>
      </c>
      <c r="AH2154" s="13">
        <f>IF($D2154="",0,IF($E2154="",0,IF(VLOOKUP($E2154,paramètres!$E$33:$F$44,2,FALSE)&lt;=VLOOKUP($AH$18,paramètres!$E$33:$F$44,2,FALSE),V2154*$D2154,0)))</f>
        <v>0</v>
      </c>
      <c r="AI2154" s="13">
        <f>IF($D2154="",0,IF($E2154="",0,IF(VLOOKUP($E2154,paramètres!$E$33:$F$44,2,FALSE)&lt;=VLOOKUP($AI$18,paramètres!$E$33:$F$44,2,FALSE),W2154*$D2154,0)))</f>
        <v>0</v>
      </c>
      <c r="AJ2154" s="13">
        <f>IF($D2154="",0,IF($E2154="",0,IF(VLOOKUP($E2154,paramètres!$E$33:$F$44,2,FALSE)&lt;=VLOOKUP($AJ$18,paramètres!$E$33:$F$44,2,FALSE),X2154*$D2154,0)))</f>
        <v>0</v>
      </c>
      <c r="AK2154" s="13">
        <f>IF($D2154="",0,IF($E2154="",0,IF(VLOOKUP($E2154,paramètres!$E$33:$F$44,2,FALSE)&lt;=VLOOKUP($AK$18,paramètres!$E$33:$F$44,2,FALSE),Y2154*$D2154,0)))</f>
        <v>0</v>
      </c>
      <c r="AL2154" s="13">
        <f>IF($D2154="",0,IF($E2154="",0,IF(VLOOKUP($E2154,paramètres!$E$33:$F$44,2,FALSE)&lt;=VLOOKUP($AL$18,paramètres!$E$33:$F$44,2,FALSE),Z2154*$D2154,0)))</f>
        <v>0</v>
      </c>
      <c r="AM2154" s="13">
        <f>IF($D2154="",0,IF($E2154="",0,IF(VLOOKUP($E2154,paramètres!$E$33:$F$44,2,FALSE)&lt;=VLOOKUP($AM$18,paramètres!$E$33:$F$44,2,FALSE),AA2154*$D2154,0)))</f>
        <v>0</v>
      </c>
      <c r="AN2154" s="154">
        <f>IF($D2154="",0,IF($E2154="",0,IF(VLOOKUP($E2154,paramètres!$E$33:$F$44,2,FALSE)&lt;=VLOOKUP($AN$18,paramètres!$E$33:$F$44,2,FALSE),AB2154*$D2154,0)))</f>
        <v>0</v>
      </c>
      <c r="AO2154" s="149" t="str">
        <f>IF(paramètres!$B$28=1,((SUM(Q2154:Z2154)/1.02)+SUM(AA2154:AB2154))*0.0303/9*COUNT(Q2154:Y2154),IF(paramètres!$B$28=2,(SUM(Q2154:AB2154))*0.0303/9*COUNT(Q2154:Y2154),"Missing Delta option"))</f>
        <v>Missing Delta option</v>
      </c>
      <c r="AP2154" s="13" t="str">
        <f>IF(paramètres!$B$28=1,(((SUM(Q2154:Z2154)/1.02)+SUM(AA2154:AB2154))+((SUM(AC2154:AL2154)/1.02)+SUM(AM2154:AO2154)))*cotpatr,IF(paramètres!$B$28=2,(SUM(Q2154:AO2154)*cotpatr),"Missing Delta Option"))</f>
        <v>Missing Delta Option</v>
      </c>
      <c r="AQ2154" s="13" t="str" cm="1">
        <f t="array" ref="AQ2154">IF(paramètres!$B$28=1,(((SUM(Q2154:Z2154)/1.02)+SUM(AA2154:AB2154))+((SUM(AC2154:AN2154)/1.02)+SUM(AM2154:AN2154)))/12*pécule,IF(paramètres!$B$28=2,SUM(Q2154:AN2154)/12*pécule,"Missing Delta Option"))</f>
        <v>Missing Delta Option</v>
      </c>
      <c r="AR2154" s="132" t="e">
        <f>IF(paramètres!$B$28=1,(((SUM(Q2154:Z2154)/1.02)+SUM(AA2154:AB2154))+((SUM(AC2154:AN2154)/1.02)+SUM(AM2154:AN2154)))+AO2154+AP2154+AQ2154,SUM(Q2154:AN2154)+AO2154+AP2154+AQ2154)</f>
        <v>#VALUE!</v>
      </c>
    </row>
    <row r="2155" spans="1:44" x14ac:dyDescent="0.25">
      <c r="A2155" s="131"/>
      <c r="B2155" s="39"/>
      <c r="C2155" s="39"/>
      <c r="D2155" s="93"/>
      <c r="E2155" s="68"/>
      <c r="F2155" s="40"/>
      <c r="G2155" s="94"/>
      <c r="H2155" s="38"/>
      <c r="I2155" s="95"/>
      <c r="J2155" s="40"/>
      <c r="K2155" s="38"/>
      <c r="L2155" s="95"/>
      <c r="M2155" s="40"/>
      <c r="N2155" s="38"/>
      <c r="O2155" s="95"/>
      <c r="P2155" s="68"/>
      <c r="Q2155" s="226"/>
      <c r="R2155" s="227"/>
      <c r="S2155" s="227"/>
      <c r="T2155" s="227"/>
      <c r="U2155" s="227"/>
      <c r="V2155" s="227"/>
      <c r="W2155" s="227"/>
      <c r="X2155" s="227"/>
      <c r="Y2155" s="227"/>
      <c r="Z2155" s="227"/>
      <c r="AA2155" s="227"/>
      <c r="AB2155" s="228"/>
      <c r="AC2155" s="149">
        <f>IF($D2155="",0,IF($E2155="",0,IF(VLOOKUP($E2155,paramètres!$E$33:$F$44,2,FALSE)&lt;=VLOOKUP($AC$18,paramètres!$E$33:$F$44,2,FALSE),Q2155*$D2155,0)))</f>
        <v>0</v>
      </c>
      <c r="AD2155" s="13">
        <f>IF($D2155="",0,IF($E2155="",0,IF(VLOOKUP($E2155,paramètres!$E$33:$F$44,2,FALSE)&lt;=VLOOKUP($AD$18,paramètres!$E$33:$F$44,2,FALSE),R2155*$D2155,0)))</f>
        <v>0</v>
      </c>
      <c r="AE2155" s="13">
        <f>IF($D2155="",0,IF($E2155="",0,IF(VLOOKUP($E2155,paramètres!$E$33:$F$44,2,FALSE)&lt;=VLOOKUP($AE$18,paramètres!$E$33:$F$44,2,FALSE),S2155*$D2155,0)))</f>
        <v>0</v>
      </c>
      <c r="AF2155" s="13">
        <f>IF($D2155="",0,IF($E2155="",0,IF(VLOOKUP($E2155,paramètres!$E$33:$F$44,2,FALSE)&lt;=VLOOKUP($AF$18,paramètres!$E$33:$F$44,2,FALSE),T2155*$D2155,0)))</f>
        <v>0</v>
      </c>
      <c r="AG2155" s="13">
        <f>IF($D2155="",0,IF($E2155="",0,IF(VLOOKUP($E2155,paramètres!$E$33:$F$44,2,FALSE)&lt;=VLOOKUP($AG$18,paramètres!$E$33:$F$44,2,FALSE),U2155*$D2155,0)))</f>
        <v>0</v>
      </c>
      <c r="AH2155" s="13">
        <f>IF($D2155="",0,IF($E2155="",0,IF(VLOOKUP($E2155,paramètres!$E$33:$F$44,2,FALSE)&lt;=VLOOKUP($AH$18,paramètres!$E$33:$F$44,2,FALSE),V2155*$D2155,0)))</f>
        <v>0</v>
      </c>
      <c r="AI2155" s="13">
        <f>IF($D2155="",0,IF($E2155="",0,IF(VLOOKUP($E2155,paramètres!$E$33:$F$44,2,FALSE)&lt;=VLOOKUP($AI$18,paramètres!$E$33:$F$44,2,FALSE),W2155*$D2155,0)))</f>
        <v>0</v>
      </c>
      <c r="AJ2155" s="13">
        <f>IF($D2155="",0,IF($E2155="",0,IF(VLOOKUP($E2155,paramètres!$E$33:$F$44,2,FALSE)&lt;=VLOOKUP($AJ$18,paramètres!$E$33:$F$44,2,FALSE),X2155*$D2155,0)))</f>
        <v>0</v>
      </c>
      <c r="AK2155" s="13">
        <f>IF($D2155="",0,IF($E2155="",0,IF(VLOOKUP($E2155,paramètres!$E$33:$F$44,2,FALSE)&lt;=VLOOKUP($AK$18,paramètres!$E$33:$F$44,2,FALSE),Y2155*$D2155,0)))</f>
        <v>0</v>
      </c>
      <c r="AL2155" s="13">
        <f>IF($D2155="",0,IF($E2155="",0,IF(VLOOKUP($E2155,paramètres!$E$33:$F$44,2,FALSE)&lt;=VLOOKUP($AL$18,paramètres!$E$33:$F$44,2,FALSE),Z2155*$D2155,0)))</f>
        <v>0</v>
      </c>
      <c r="AM2155" s="13">
        <f>IF($D2155="",0,IF($E2155="",0,IF(VLOOKUP($E2155,paramètres!$E$33:$F$44,2,FALSE)&lt;=VLOOKUP($AM$18,paramètres!$E$33:$F$44,2,FALSE),AA2155*$D2155,0)))</f>
        <v>0</v>
      </c>
      <c r="AN2155" s="154">
        <f>IF($D2155="",0,IF($E2155="",0,IF(VLOOKUP($E2155,paramètres!$E$33:$F$44,2,FALSE)&lt;=VLOOKUP($AN$18,paramètres!$E$33:$F$44,2,FALSE),AB2155*$D2155,0)))</f>
        <v>0</v>
      </c>
      <c r="AO2155" s="149" t="str">
        <f>IF(paramètres!$B$28=1,((SUM(Q2155:Z2155)/1.02)+SUM(AA2155:AB2155))*0.0303/9*COUNT(Q2155:Y2155),IF(paramètres!$B$28=2,(SUM(Q2155:AB2155))*0.0303/9*COUNT(Q2155:Y2155),"Missing Delta option"))</f>
        <v>Missing Delta option</v>
      </c>
      <c r="AP2155" s="13" t="str">
        <f>IF(paramètres!$B$28=1,(((SUM(Q2155:Z2155)/1.02)+SUM(AA2155:AB2155))+((SUM(AC2155:AL2155)/1.02)+SUM(AM2155:AO2155)))*cotpatr,IF(paramètres!$B$28=2,(SUM(Q2155:AO2155)*cotpatr),"Missing Delta Option"))</f>
        <v>Missing Delta Option</v>
      </c>
      <c r="AQ2155" s="13" t="str" cm="1">
        <f t="array" ref="AQ2155">IF(paramètres!$B$28=1,(((SUM(Q2155:Z2155)/1.02)+SUM(AA2155:AB2155))+((SUM(AC2155:AN2155)/1.02)+SUM(AM2155:AN2155)))/12*pécule,IF(paramètres!$B$28=2,SUM(Q2155:AN2155)/12*pécule,"Missing Delta Option"))</f>
        <v>Missing Delta Option</v>
      </c>
      <c r="AR2155" s="132" t="e">
        <f>IF(paramètres!$B$28=1,(((SUM(Q2155:Z2155)/1.02)+SUM(AA2155:AB2155))+((SUM(AC2155:AN2155)/1.02)+SUM(AM2155:AN2155)))+AO2155+AP2155+AQ2155,SUM(Q2155:AN2155)+AO2155+AP2155+AQ2155)</f>
        <v>#VALUE!</v>
      </c>
    </row>
    <row r="2156" spans="1:44" x14ac:dyDescent="0.25">
      <c r="A2156" s="131"/>
      <c r="B2156" s="39"/>
      <c r="C2156" s="39"/>
      <c r="D2156" s="93"/>
      <c r="E2156" s="68"/>
      <c r="F2156" s="40"/>
      <c r="G2156" s="94"/>
      <c r="H2156" s="38"/>
      <c r="I2156" s="95"/>
      <c r="J2156" s="40"/>
      <c r="K2156" s="38"/>
      <c r="L2156" s="95"/>
      <c r="M2156" s="40"/>
      <c r="N2156" s="38"/>
      <c r="O2156" s="95"/>
      <c r="P2156" s="68"/>
      <c r="Q2156" s="226"/>
      <c r="R2156" s="227"/>
      <c r="S2156" s="227"/>
      <c r="T2156" s="227"/>
      <c r="U2156" s="227"/>
      <c r="V2156" s="227"/>
      <c r="W2156" s="227"/>
      <c r="X2156" s="227"/>
      <c r="Y2156" s="227"/>
      <c r="Z2156" s="227"/>
      <c r="AA2156" s="227"/>
      <c r="AB2156" s="228"/>
      <c r="AC2156" s="149">
        <f>IF($D2156="",0,IF($E2156="",0,IF(VLOOKUP($E2156,paramètres!$E$33:$F$44,2,FALSE)&lt;=VLOOKUP($AC$18,paramètres!$E$33:$F$44,2,FALSE),Q2156*$D2156,0)))</f>
        <v>0</v>
      </c>
      <c r="AD2156" s="13">
        <f>IF($D2156="",0,IF($E2156="",0,IF(VLOOKUP($E2156,paramètres!$E$33:$F$44,2,FALSE)&lt;=VLOOKUP($AD$18,paramètres!$E$33:$F$44,2,FALSE),R2156*$D2156,0)))</f>
        <v>0</v>
      </c>
      <c r="AE2156" s="13">
        <f>IF($D2156="",0,IF($E2156="",0,IF(VLOOKUP($E2156,paramètres!$E$33:$F$44,2,FALSE)&lt;=VLOOKUP($AE$18,paramètres!$E$33:$F$44,2,FALSE),S2156*$D2156,0)))</f>
        <v>0</v>
      </c>
      <c r="AF2156" s="13">
        <f>IF($D2156="",0,IF($E2156="",0,IF(VLOOKUP($E2156,paramètres!$E$33:$F$44,2,FALSE)&lt;=VLOOKUP($AF$18,paramètres!$E$33:$F$44,2,FALSE),T2156*$D2156,0)))</f>
        <v>0</v>
      </c>
      <c r="AG2156" s="13">
        <f>IF($D2156="",0,IF($E2156="",0,IF(VLOOKUP($E2156,paramètres!$E$33:$F$44,2,FALSE)&lt;=VLOOKUP($AG$18,paramètres!$E$33:$F$44,2,FALSE),U2156*$D2156,0)))</f>
        <v>0</v>
      </c>
      <c r="AH2156" s="13">
        <f>IF($D2156="",0,IF($E2156="",0,IF(VLOOKUP($E2156,paramètres!$E$33:$F$44,2,FALSE)&lt;=VLOOKUP($AH$18,paramètres!$E$33:$F$44,2,FALSE),V2156*$D2156,0)))</f>
        <v>0</v>
      </c>
      <c r="AI2156" s="13">
        <f>IF($D2156="",0,IF($E2156="",0,IF(VLOOKUP($E2156,paramètres!$E$33:$F$44,2,FALSE)&lt;=VLOOKUP($AI$18,paramètres!$E$33:$F$44,2,FALSE),W2156*$D2156,0)))</f>
        <v>0</v>
      </c>
      <c r="AJ2156" s="13">
        <f>IF($D2156="",0,IF($E2156="",0,IF(VLOOKUP($E2156,paramètres!$E$33:$F$44,2,FALSE)&lt;=VLOOKUP($AJ$18,paramètres!$E$33:$F$44,2,FALSE),X2156*$D2156,0)))</f>
        <v>0</v>
      </c>
      <c r="AK2156" s="13">
        <f>IF($D2156="",0,IF($E2156="",0,IF(VLOOKUP($E2156,paramètres!$E$33:$F$44,2,FALSE)&lt;=VLOOKUP($AK$18,paramètres!$E$33:$F$44,2,FALSE),Y2156*$D2156,0)))</f>
        <v>0</v>
      </c>
      <c r="AL2156" s="13">
        <f>IF($D2156="",0,IF($E2156="",0,IF(VLOOKUP($E2156,paramètres!$E$33:$F$44,2,FALSE)&lt;=VLOOKUP($AL$18,paramètres!$E$33:$F$44,2,FALSE),Z2156*$D2156,0)))</f>
        <v>0</v>
      </c>
      <c r="AM2156" s="13">
        <f>IF($D2156="",0,IF($E2156="",0,IF(VLOOKUP($E2156,paramètres!$E$33:$F$44,2,FALSE)&lt;=VLOOKUP($AM$18,paramètres!$E$33:$F$44,2,FALSE),AA2156*$D2156,0)))</f>
        <v>0</v>
      </c>
      <c r="AN2156" s="154">
        <f>IF($D2156="",0,IF($E2156="",0,IF(VLOOKUP($E2156,paramètres!$E$33:$F$44,2,FALSE)&lt;=VLOOKUP($AN$18,paramètres!$E$33:$F$44,2,FALSE),AB2156*$D2156,0)))</f>
        <v>0</v>
      </c>
      <c r="AO2156" s="149" t="str">
        <f>IF(paramètres!$B$28=1,((SUM(Q2156:Z2156)/1.02)+SUM(AA2156:AB2156))*0.0303/9*COUNT(Q2156:Y2156),IF(paramètres!$B$28=2,(SUM(Q2156:AB2156))*0.0303/9*COUNT(Q2156:Y2156),"Missing Delta option"))</f>
        <v>Missing Delta option</v>
      </c>
      <c r="AP2156" s="13" t="str">
        <f>IF(paramètres!$B$28=1,(((SUM(Q2156:Z2156)/1.02)+SUM(AA2156:AB2156))+((SUM(AC2156:AL2156)/1.02)+SUM(AM2156:AO2156)))*cotpatr,IF(paramètres!$B$28=2,(SUM(Q2156:AO2156)*cotpatr),"Missing Delta Option"))</f>
        <v>Missing Delta Option</v>
      </c>
      <c r="AQ2156" s="13" t="str" cm="1">
        <f t="array" ref="AQ2156">IF(paramètres!$B$28=1,(((SUM(Q2156:Z2156)/1.02)+SUM(AA2156:AB2156))+((SUM(AC2156:AN2156)/1.02)+SUM(AM2156:AN2156)))/12*pécule,IF(paramètres!$B$28=2,SUM(Q2156:AN2156)/12*pécule,"Missing Delta Option"))</f>
        <v>Missing Delta Option</v>
      </c>
      <c r="AR2156" s="132" t="e">
        <f>IF(paramètres!$B$28=1,(((SUM(Q2156:Z2156)/1.02)+SUM(AA2156:AB2156))+((SUM(AC2156:AN2156)/1.02)+SUM(AM2156:AN2156)))+AO2156+AP2156+AQ2156,SUM(Q2156:AN2156)+AO2156+AP2156+AQ2156)</f>
        <v>#VALUE!</v>
      </c>
    </row>
    <row r="2157" spans="1:44" x14ac:dyDescent="0.25">
      <c r="A2157" s="131"/>
      <c r="B2157" s="39"/>
      <c r="C2157" s="39"/>
      <c r="D2157" s="93"/>
      <c r="E2157" s="68"/>
      <c r="F2157" s="40"/>
      <c r="G2157" s="94"/>
      <c r="H2157" s="38"/>
      <c r="I2157" s="95"/>
      <c r="J2157" s="40"/>
      <c r="K2157" s="38"/>
      <c r="L2157" s="95"/>
      <c r="M2157" s="40"/>
      <c r="N2157" s="38"/>
      <c r="O2157" s="95"/>
      <c r="P2157" s="68"/>
      <c r="Q2157" s="226"/>
      <c r="R2157" s="227"/>
      <c r="S2157" s="227"/>
      <c r="T2157" s="227"/>
      <c r="U2157" s="227"/>
      <c r="V2157" s="227"/>
      <c r="W2157" s="227"/>
      <c r="X2157" s="227"/>
      <c r="Y2157" s="227"/>
      <c r="Z2157" s="227"/>
      <c r="AA2157" s="227"/>
      <c r="AB2157" s="228"/>
      <c r="AC2157" s="149">
        <f>IF($D2157="",0,IF($E2157="",0,IF(VLOOKUP($E2157,paramètres!$E$33:$F$44,2,FALSE)&lt;=VLOOKUP($AC$18,paramètres!$E$33:$F$44,2,FALSE),Q2157*$D2157,0)))</f>
        <v>0</v>
      </c>
      <c r="AD2157" s="13">
        <f>IF($D2157="",0,IF($E2157="",0,IF(VLOOKUP($E2157,paramètres!$E$33:$F$44,2,FALSE)&lt;=VLOOKUP($AD$18,paramètres!$E$33:$F$44,2,FALSE),R2157*$D2157,0)))</f>
        <v>0</v>
      </c>
      <c r="AE2157" s="13">
        <f>IF($D2157="",0,IF($E2157="",0,IF(VLOOKUP($E2157,paramètres!$E$33:$F$44,2,FALSE)&lt;=VLOOKUP($AE$18,paramètres!$E$33:$F$44,2,FALSE),S2157*$D2157,0)))</f>
        <v>0</v>
      </c>
      <c r="AF2157" s="13">
        <f>IF($D2157="",0,IF($E2157="",0,IF(VLOOKUP($E2157,paramètres!$E$33:$F$44,2,FALSE)&lt;=VLOOKUP($AF$18,paramètres!$E$33:$F$44,2,FALSE),T2157*$D2157,0)))</f>
        <v>0</v>
      </c>
      <c r="AG2157" s="13">
        <f>IF($D2157="",0,IF($E2157="",0,IF(VLOOKUP($E2157,paramètres!$E$33:$F$44,2,FALSE)&lt;=VLOOKUP($AG$18,paramètres!$E$33:$F$44,2,FALSE),U2157*$D2157,0)))</f>
        <v>0</v>
      </c>
      <c r="AH2157" s="13">
        <f>IF($D2157="",0,IF($E2157="",0,IF(VLOOKUP($E2157,paramètres!$E$33:$F$44,2,FALSE)&lt;=VLOOKUP($AH$18,paramètres!$E$33:$F$44,2,FALSE),V2157*$D2157,0)))</f>
        <v>0</v>
      </c>
      <c r="AI2157" s="13">
        <f>IF($D2157="",0,IF($E2157="",0,IF(VLOOKUP($E2157,paramètres!$E$33:$F$44,2,FALSE)&lt;=VLOOKUP($AI$18,paramètres!$E$33:$F$44,2,FALSE),W2157*$D2157,0)))</f>
        <v>0</v>
      </c>
      <c r="AJ2157" s="13">
        <f>IF($D2157="",0,IF($E2157="",0,IF(VLOOKUP($E2157,paramètres!$E$33:$F$44,2,FALSE)&lt;=VLOOKUP($AJ$18,paramètres!$E$33:$F$44,2,FALSE),X2157*$D2157,0)))</f>
        <v>0</v>
      </c>
      <c r="AK2157" s="13">
        <f>IF($D2157="",0,IF($E2157="",0,IF(VLOOKUP($E2157,paramètres!$E$33:$F$44,2,FALSE)&lt;=VLOOKUP($AK$18,paramètres!$E$33:$F$44,2,FALSE),Y2157*$D2157,0)))</f>
        <v>0</v>
      </c>
      <c r="AL2157" s="13">
        <f>IF($D2157="",0,IF($E2157="",0,IF(VLOOKUP($E2157,paramètres!$E$33:$F$44,2,FALSE)&lt;=VLOOKUP($AL$18,paramètres!$E$33:$F$44,2,FALSE),Z2157*$D2157,0)))</f>
        <v>0</v>
      </c>
      <c r="AM2157" s="13">
        <f>IF($D2157="",0,IF($E2157="",0,IF(VLOOKUP($E2157,paramètres!$E$33:$F$44,2,FALSE)&lt;=VLOOKUP($AM$18,paramètres!$E$33:$F$44,2,FALSE),AA2157*$D2157,0)))</f>
        <v>0</v>
      </c>
      <c r="AN2157" s="154">
        <f>IF($D2157="",0,IF($E2157="",0,IF(VLOOKUP($E2157,paramètres!$E$33:$F$44,2,FALSE)&lt;=VLOOKUP($AN$18,paramètres!$E$33:$F$44,2,FALSE),AB2157*$D2157,0)))</f>
        <v>0</v>
      </c>
      <c r="AO2157" s="149" t="str">
        <f>IF(paramètres!$B$28=1,((SUM(Q2157:Z2157)/1.02)+SUM(AA2157:AB2157))*0.0303/9*COUNT(Q2157:Y2157),IF(paramètres!$B$28=2,(SUM(Q2157:AB2157))*0.0303/9*COUNT(Q2157:Y2157),"Missing Delta option"))</f>
        <v>Missing Delta option</v>
      </c>
      <c r="AP2157" s="13" t="str">
        <f>IF(paramètres!$B$28=1,(((SUM(Q2157:Z2157)/1.02)+SUM(AA2157:AB2157))+((SUM(AC2157:AL2157)/1.02)+SUM(AM2157:AO2157)))*cotpatr,IF(paramètres!$B$28=2,(SUM(Q2157:AO2157)*cotpatr),"Missing Delta Option"))</f>
        <v>Missing Delta Option</v>
      </c>
      <c r="AQ2157" s="13" t="str" cm="1">
        <f t="array" ref="AQ2157">IF(paramètres!$B$28=1,(((SUM(Q2157:Z2157)/1.02)+SUM(AA2157:AB2157))+((SUM(AC2157:AN2157)/1.02)+SUM(AM2157:AN2157)))/12*pécule,IF(paramètres!$B$28=2,SUM(Q2157:AN2157)/12*pécule,"Missing Delta Option"))</f>
        <v>Missing Delta Option</v>
      </c>
      <c r="AR2157" s="132" t="e">
        <f>IF(paramètres!$B$28=1,(((SUM(Q2157:Z2157)/1.02)+SUM(AA2157:AB2157))+((SUM(AC2157:AN2157)/1.02)+SUM(AM2157:AN2157)))+AO2157+AP2157+AQ2157,SUM(Q2157:AN2157)+AO2157+AP2157+AQ2157)</f>
        <v>#VALUE!</v>
      </c>
    </row>
    <row r="2158" spans="1:44" x14ac:dyDescent="0.25">
      <c r="A2158" s="131"/>
      <c r="B2158" s="39"/>
      <c r="C2158" s="39"/>
      <c r="D2158" s="93"/>
      <c r="E2158" s="68"/>
      <c r="F2158" s="40"/>
      <c r="G2158" s="94"/>
      <c r="H2158" s="38"/>
      <c r="I2158" s="95"/>
      <c r="J2158" s="40"/>
      <c r="K2158" s="38"/>
      <c r="L2158" s="95"/>
      <c r="M2158" s="40"/>
      <c r="N2158" s="38"/>
      <c r="O2158" s="95"/>
      <c r="P2158" s="68"/>
      <c r="Q2158" s="226"/>
      <c r="R2158" s="227"/>
      <c r="S2158" s="227"/>
      <c r="T2158" s="227"/>
      <c r="U2158" s="227"/>
      <c r="V2158" s="227"/>
      <c r="W2158" s="227"/>
      <c r="X2158" s="227"/>
      <c r="Y2158" s="227"/>
      <c r="Z2158" s="227"/>
      <c r="AA2158" s="227"/>
      <c r="AB2158" s="228"/>
      <c r="AC2158" s="149">
        <f>IF($D2158="",0,IF($E2158="",0,IF(VLOOKUP($E2158,paramètres!$E$33:$F$44,2,FALSE)&lt;=VLOOKUP($AC$18,paramètres!$E$33:$F$44,2,FALSE),Q2158*$D2158,0)))</f>
        <v>0</v>
      </c>
      <c r="AD2158" s="13">
        <f>IF($D2158="",0,IF($E2158="",0,IF(VLOOKUP($E2158,paramètres!$E$33:$F$44,2,FALSE)&lt;=VLOOKUP($AD$18,paramètres!$E$33:$F$44,2,FALSE),R2158*$D2158,0)))</f>
        <v>0</v>
      </c>
      <c r="AE2158" s="13">
        <f>IF($D2158="",0,IF($E2158="",0,IF(VLOOKUP($E2158,paramètres!$E$33:$F$44,2,FALSE)&lt;=VLOOKUP($AE$18,paramètres!$E$33:$F$44,2,FALSE),S2158*$D2158,0)))</f>
        <v>0</v>
      </c>
      <c r="AF2158" s="13">
        <f>IF($D2158="",0,IF($E2158="",0,IF(VLOOKUP($E2158,paramètres!$E$33:$F$44,2,FALSE)&lt;=VLOOKUP($AF$18,paramètres!$E$33:$F$44,2,FALSE),T2158*$D2158,0)))</f>
        <v>0</v>
      </c>
      <c r="AG2158" s="13">
        <f>IF($D2158="",0,IF($E2158="",0,IF(VLOOKUP($E2158,paramètres!$E$33:$F$44,2,FALSE)&lt;=VLOOKUP($AG$18,paramètres!$E$33:$F$44,2,FALSE),U2158*$D2158,0)))</f>
        <v>0</v>
      </c>
      <c r="AH2158" s="13">
        <f>IF($D2158="",0,IF($E2158="",0,IF(VLOOKUP($E2158,paramètres!$E$33:$F$44,2,FALSE)&lt;=VLOOKUP($AH$18,paramètres!$E$33:$F$44,2,FALSE),V2158*$D2158,0)))</f>
        <v>0</v>
      </c>
      <c r="AI2158" s="13">
        <f>IF($D2158="",0,IF($E2158="",0,IF(VLOOKUP($E2158,paramètres!$E$33:$F$44,2,FALSE)&lt;=VLOOKUP($AI$18,paramètres!$E$33:$F$44,2,FALSE),W2158*$D2158,0)))</f>
        <v>0</v>
      </c>
      <c r="AJ2158" s="13">
        <f>IF($D2158="",0,IF($E2158="",0,IF(VLOOKUP($E2158,paramètres!$E$33:$F$44,2,FALSE)&lt;=VLOOKUP($AJ$18,paramètres!$E$33:$F$44,2,FALSE),X2158*$D2158,0)))</f>
        <v>0</v>
      </c>
      <c r="AK2158" s="13">
        <f>IF($D2158="",0,IF($E2158="",0,IF(VLOOKUP($E2158,paramètres!$E$33:$F$44,2,FALSE)&lt;=VLOOKUP($AK$18,paramètres!$E$33:$F$44,2,FALSE),Y2158*$D2158,0)))</f>
        <v>0</v>
      </c>
      <c r="AL2158" s="13">
        <f>IF($D2158="",0,IF($E2158="",0,IF(VLOOKUP($E2158,paramètres!$E$33:$F$44,2,FALSE)&lt;=VLOOKUP($AL$18,paramètres!$E$33:$F$44,2,FALSE),Z2158*$D2158,0)))</f>
        <v>0</v>
      </c>
      <c r="AM2158" s="13">
        <f>IF($D2158="",0,IF($E2158="",0,IF(VLOOKUP($E2158,paramètres!$E$33:$F$44,2,FALSE)&lt;=VLOOKUP($AM$18,paramètres!$E$33:$F$44,2,FALSE),AA2158*$D2158,0)))</f>
        <v>0</v>
      </c>
      <c r="AN2158" s="154">
        <f>IF($D2158="",0,IF($E2158="",0,IF(VLOOKUP($E2158,paramètres!$E$33:$F$44,2,FALSE)&lt;=VLOOKUP($AN$18,paramètres!$E$33:$F$44,2,FALSE),AB2158*$D2158,0)))</f>
        <v>0</v>
      </c>
      <c r="AO2158" s="149" t="str">
        <f>IF(paramètres!$B$28=1,((SUM(Q2158:Z2158)/1.02)+SUM(AA2158:AB2158))*0.0303/9*COUNT(Q2158:Y2158),IF(paramètres!$B$28=2,(SUM(Q2158:AB2158))*0.0303/9*COUNT(Q2158:Y2158),"Missing Delta option"))</f>
        <v>Missing Delta option</v>
      </c>
      <c r="AP2158" s="13" t="str">
        <f>IF(paramètres!$B$28=1,(((SUM(Q2158:Z2158)/1.02)+SUM(AA2158:AB2158))+((SUM(AC2158:AL2158)/1.02)+SUM(AM2158:AO2158)))*cotpatr,IF(paramètres!$B$28=2,(SUM(Q2158:AO2158)*cotpatr),"Missing Delta Option"))</f>
        <v>Missing Delta Option</v>
      </c>
      <c r="AQ2158" s="13" t="str" cm="1">
        <f t="array" ref="AQ2158">IF(paramètres!$B$28=1,(((SUM(Q2158:Z2158)/1.02)+SUM(AA2158:AB2158))+((SUM(AC2158:AN2158)/1.02)+SUM(AM2158:AN2158)))/12*pécule,IF(paramètres!$B$28=2,SUM(Q2158:AN2158)/12*pécule,"Missing Delta Option"))</f>
        <v>Missing Delta Option</v>
      </c>
      <c r="AR2158" s="132" t="e">
        <f>IF(paramètres!$B$28=1,(((SUM(Q2158:Z2158)/1.02)+SUM(AA2158:AB2158))+((SUM(AC2158:AN2158)/1.02)+SUM(AM2158:AN2158)))+AO2158+AP2158+AQ2158,SUM(Q2158:AN2158)+AO2158+AP2158+AQ2158)</f>
        <v>#VALUE!</v>
      </c>
    </row>
    <row r="2159" spans="1:44" x14ac:dyDescent="0.25">
      <c r="A2159" s="131"/>
      <c r="B2159" s="39"/>
      <c r="C2159" s="39"/>
      <c r="D2159" s="93"/>
      <c r="E2159" s="68"/>
      <c r="F2159" s="40"/>
      <c r="G2159" s="94"/>
      <c r="H2159" s="38"/>
      <c r="I2159" s="95"/>
      <c r="J2159" s="40"/>
      <c r="K2159" s="38"/>
      <c r="L2159" s="95"/>
      <c r="M2159" s="40"/>
      <c r="N2159" s="38"/>
      <c r="O2159" s="95"/>
      <c r="P2159" s="68"/>
      <c r="Q2159" s="226"/>
      <c r="R2159" s="227"/>
      <c r="S2159" s="227"/>
      <c r="T2159" s="227"/>
      <c r="U2159" s="227"/>
      <c r="V2159" s="227"/>
      <c r="W2159" s="227"/>
      <c r="X2159" s="227"/>
      <c r="Y2159" s="227"/>
      <c r="Z2159" s="227"/>
      <c r="AA2159" s="227"/>
      <c r="AB2159" s="228"/>
      <c r="AC2159" s="149">
        <f>IF($D2159="",0,IF($E2159="",0,IF(VLOOKUP($E2159,paramètres!$E$33:$F$44,2,FALSE)&lt;=VLOOKUP($AC$18,paramètres!$E$33:$F$44,2,FALSE),Q2159*$D2159,0)))</f>
        <v>0</v>
      </c>
      <c r="AD2159" s="13">
        <f>IF($D2159="",0,IF($E2159="",0,IF(VLOOKUP($E2159,paramètres!$E$33:$F$44,2,FALSE)&lt;=VLOOKUP($AD$18,paramètres!$E$33:$F$44,2,FALSE),R2159*$D2159,0)))</f>
        <v>0</v>
      </c>
      <c r="AE2159" s="13">
        <f>IF($D2159="",0,IF($E2159="",0,IF(VLOOKUP($E2159,paramètres!$E$33:$F$44,2,FALSE)&lt;=VLOOKUP($AE$18,paramètres!$E$33:$F$44,2,FALSE),S2159*$D2159,0)))</f>
        <v>0</v>
      </c>
      <c r="AF2159" s="13">
        <f>IF($D2159="",0,IF($E2159="",0,IF(VLOOKUP($E2159,paramètres!$E$33:$F$44,2,FALSE)&lt;=VLOOKUP($AF$18,paramètres!$E$33:$F$44,2,FALSE),T2159*$D2159,0)))</f>
        <v>0</v>
      </c>
      <c r="AG2159" s="13">
        <f>IF($D2159="",0,IF($E2159="",0,IF(VLOOKUP($E2159,paramètres!$E$33:$F$44,2,FALSE)&lt;=VLOOKUP($AG$18,paramètres!$E$33:$F$44,2,FALSE),U2159*$D2159,0)))</f>
        <v>0</v>
      </c>
      <c r="AH2159" s="13">
        <f>IF($D2159="",0,IF($E2159="",0,IF(VLOOKUP($E2159,paramètres!$E$33:$F$44,2,FALSE)&lt;=VLOOKUP($AH$18,paramètres!$E$33:$F$44,2,FALSE),V2159*$D2159,0)))</f>
        <v>0</v>
      </c>
      <c r="AI2159" s="13">
        <f>IF($D2159="",0,IF($E2159="",0,IF(VLOOKUP($E2159,paramètres!$E$33:$F$44,2,FALSE)&lt;=VLOOKUP($AI$18,paramètres!$E$33:$F$44,2,FALSE),W2159*$D2159,0)))</f>
        <v>0</v>
      </c>
      <c r="AJ2159" s="13">
        <f>IF($D2159="",0,IF($E2159="",0,IF(VLOOKUP($E2159,paramètres!$E$33:$F$44,2,FALSE)&lt;=VLOOKUP($AJ$18,paramètres!$E$33:$F$44,2,FALSE),X2159*$D2159,0)))</f>
        <v>0</v>
      </c>
      <c r="AK2159" s="13">
        <f>IF($D2159="",0,IF($E2159="",0,IF(VLOOKUP($E2159,paramètres!$E$33:$F$44,2,FALSE)&lt;=VLOOKUP($AK$18,paramètres!$E$33:$F$44,2,FALSE),Y2159*$D2159,0)))</f>
        <v>0</v>
      </c>
      <c r="AL2159" s="13">
        <f>IF($D2159="",0,IF($E2159="",0,IF(VLOOKUP($E2159,paramètres!$E$33:$F$44,2,FALSE)&lt;=VLOOKUP($AL$18,paramètres!$E$33:$F$44,2,FALSE),Z2159*$D2159,0)))</f>
        <v>0</v>
      </c>
      <c r="AM2159" s="13">
        <f>IF($D2159="",0,IF($E2159="",0,IF(VLOOKUP($E2159,paramètres!$E$33:$F$44,2,FALSE)&lt;=VLOOKUP($AM$18,paramètres!$E$33:$F$44,2,FALSE),AA2159*$D2159,0)))</f>
        <v>0</v>
      </c>
      <c r="AN2159" s="154">
        <f>IF($D2159="",0,IF($E2159="",0,IF(VLOOKUP($E2159,paramètres!$E$33:$F$44,2,FALSE)&lt;=VLOOKUP($AN$18,paramètres!$E$33:$F$44,2,FALSE),AB2159*$D2159,0)))</f>
        <v>0</v>
      </c>
      <c r="AO2159" s="149" t="str">
        <f>IF(paramètres!$B$28=1,((SUM(Q2159:Z2159)/1.02)+SUM(AA2159:AB2159))*0.0303/9*COUNT(Q2159:Y2159),IF(paramètres!$B$28=2,(SUM(Q2159:AB2159))*0.0303/9*COUNT(Q2159:Y2159),"Missing Delta option"))</f>
        <v>Missing Delta option</v>
      </c>
      <c r="AP2159" s="13" t="str">
        <f>IF(paramètres!$B$28=1,(((SUM(Q2159:Z2159)/1.02)+SUM(AA2159:AB2159))+((SUM(AC2159:AL2159)/1.02)+SUM(AM2159:AO2159)))*cotpatr,IF(paramètres!$B$28=2,(SUM(Q2159:AO2159)*cotpatr),"Missing Delta Option"))</f>
        <v>Missing Delta Option</v>
      </c>
      <c r="AQ2159" s="13" t="str" cm="1">
        <f t="array" ref="AQ2159">IF(paramètres!$B$28=1,(((SUM(Q2159:Z2159)/1.02)+SUM(AA2159:AB2159))+((SUM(AC2159:AN2159)/1.02)+SUM(AM2159:AN2159)))/12*pécule,IF(paramètres!$B$28=2,SUM(Q2159:AN2159)/12*pécule,"Missing Delta Option"))</f>
        <v>Missing Delta Option</v>
      </c>
      <c r="AR2159" s="132" t="e">
        <f>IF(paramètres!$B$28=1,(((SUM(Q2159:Z2159)/1.02)+SUM(AA2159:AB2159))+((SUM(AC2159:AN2159)/1.02)+SUM(AM2159:AN2159)))+AO2159+AP2159+AQ2159,SUM(Q2159:AN2159)+AO2159+AP2159+AQ2159)</f>
        <v>#VALUE!</v>
      </c>
    </row>
    <row r="2160" spans="1:44" x14ac:dyDescent="0.25">
      <c r="A2160" s="131"/>
      <c r="B2160" s="39"/>
      <c r="C2160" s="39"/>
      <c r="D2160" s="93"/>
      <c r="E2160" s="68"/>
      <c r="F2160" s="40"/>
      <c r="G2160" s="94"/>
      <c r="H2160" s="38"/>
      <c r="I2160" s="95"/>
      <c r="J2160" s="40"/>
      <c r="K2160" s="38"/>
      <c r="L2160" s="95"/>
      <c r="M2160" s="40"/>
      <c r="N2160" s="38"/>
      <c r="O2160" s="95"/>
      <c r="P2160" s="68"/>
      <c r="Q2160" s="226"/>
      <c r="R2160" s="227"/>
      <c r="S2160" s="227"/>
      <c r="T2160" s="227"/>
      <c r="U2160" s="227"/>
      <c r="V2160" s="227"/>
      <c r="W2160" s="227"/>
      <c r="X2160" s="227"/>
      <c r="Y2160" s="227"/>
      <c r="Z2160" s="227"/>
      <c r="AA2160" s="227"/>
      <c r="AB2160" s="228"/>
      <c r="AC2160" s="149">
        <f>IF($D2160="",0,IF($E2160="",0,IF(VLOOKUP($E2160,paramètres!$E$33:$F$44,2,FALSE)&lt;=VLOOKUP($AC$18,paramètres!$E$33:$F$44,2,FALSE),Q2160*$D2160,0)))</f>
        <v>0</v>
      </c>
      <c r="AD2160" s="13">
        <f>IF($D2160="",0,IF($E2160="",0,IF(VLOOKUP($E2160,paramètres!$E$33:$F$44,2,FALSE)&lt;=VLOOKUP($AD$18,paramètres!$E$33:$F$44,2,FALSE),R2160*$D2160,0)))</f>
        <v>0</v>
      </c>
      <c r="AE2160" s="13">
        <f>IF($D2160="",0,IF($E2160="",0,IF(VLOOKUP($E2160,paramètres!$E$33:$F$44,2,FALSE)&lt;=VLOOKUP($AE$18,paramètres!$E$33:$F$44,2,FALSE),S2160*$D2160,0)))</f>
        <v>0</v>
      </c>
      <c r="AF2160" s="13">
        <f>IF($D2160="",0,IF($E2160="",0,IF(VLOOKUP($E2160,paramètres!$E$33:$F$44,2,FALSE)&lt;=VLOOKUP($AF$18,paramètres!$E$33:$F$44,2,FALSE),T2160*$D2160,0)))</f>
        <v>0</v>
      </c>
      <c r="AG2160" s="13">
        <f>IF($D2160="",0,IF($E2160="",0,IF(VLOOKUP($E2160,paramètres!$E$33:$F$44,2,FALSE)&lt;=VLOOKUP($AG$18,paramètres!$E$33:$F$44,2,FALSE),U2160*$D2160,0)))</f>
        <v>0</v>
      </c>
      <c r="AH2160" s="13">
        <f>IF($D2160="",0,IF($E2160="",0,IF(VLOOKUP($E2160,paramètres!$E$33:$F$44,2,FALSE)&lt;=VLOOKUP($AH$18,paramètres!$E$33:$F$44,2,FALSE),V2160*$D2160,0)))</f>
        <v>0</v>
      </c>
      <c r="AI2160" s="13">
        <f>IF($D2160="",0,IF($E2160="",0,IF(VLOOKUP($E2160,paramètres!$E$33:$F$44,2,FALSE)&lt;=VLOOKUP($AI$18,paramètres!$E$33:$F$44,2,FALSE),W2160*$D2160,0)))</f>
        <v>0</v>
      </c>
      <c r="AJ2160" s="13">
        <f>IF($D2160="",0,IF($E2160="",0,IF(VLOOKUP($E2160,paramètres!$E$33:$F$44,2,FALSE)&lt;=VLOOKUP($AJ$18,paramètres!$E$33:$F$44,2,FALSE),X2160*$D2160,0)))</f>
        <v>0</v>
      </c>
      <c r="AK2160" s="13">
        <f>IF($D2160="",0,IF($E2160="",0,IF(VLOOKUP($E2160,paramètres!$E$33:$F$44,2,FALSE)&lt;=VLOOKUP($AK$18,paramètres!$E$33:$F$44,2,FALSE),Y2160*$D2160,0)))</f>
        <v>0</v>
      </c>
      <c r="AL2160" s="13">
        <f>IF($D2160="",0,IF($E2160="",0,IF(VLOOKUP($E2160,paramètres!$E$33:$F$44,2,FALSE)&lt;=VLOOKUP($AL$18,paramètres!$E$33:$F$44,2,FALSE),Z2160*$D2160,0)))</f>
        <v>0</v>
      </c>
      <c r="AM2160" s="13">
        <f>IF($D2160="",0,IF($E2160="",0,IF(VLOOKUP($E2160,paramètres!$E$33:$F$44,2,FALSE)&lt;=VLOOKUP($AM$18,paramètres!$E$33:$F$44,2,FALSE),AA2160*$D2160,0)))</f>
        <v>0</v>
      </c>
      <c r="AN2160" s="154">
        <f>IF($D2160="",0,IF($E2160="",0,IF(VLOOKUP($E2160,paramètres!$E$33:$F$44,2,FALSE)&lt;=VLOOKUP($AN$18,paramètres!$E$33:$F$44,2,FALSE),AB2160*$D2160,0)))</f>
        <v>0</v>
      </c>
      <c r="AO2160" s="149" t="str">
        <f>IF(paramètres!$B$28=1,((SUM(Q2160:Z2160)/1.02)+SUM(AA2160:AB2160))*0.0303/9*COUNT(Q2160:Y2160),IF(paramètres!$B$28=2,(SUM(Q2160:AB2160))*0.0303/9*COUNT(Q2160:Y2160),"Missing Delta option"))</f>
        <v>Missing Delta option</v>
      </c>
      <c r="AP2160" s="13" t="str">
        <f>IF(paramètres!$B$28=1,(((SUM(Q2160:Z2160)/1.02)+SUM(AA2160:AB2160))+((SUM(AC2160:AL2160)/1.02)+SUM(AM2160:AO2160)))*cotpatr,IF(paramètres!$B$28=2,(SUM(Q2160:AO2160)*cotpatr),"Missing Delta Option"))</f>
        <v>Missing Delta Option</v>
      </c>
      <c r="AQ2160" s="13" t="str" cm="1">
        <f t="array" ref="AQ2160">IF(paramètres!$B$28=1,(((SUM(Q2160:Z2160)/1.02)+SUM(AA2160:AB2160))+((SUM(AC2160:AN2160)/1.02)+SUM(AM2160:AN2160)))/12*pécule,IF(paramètres!$B$28=2,SUM(Q2160:AN2160)/12*pécule,"Missing Delta Option"))</f>
        <v>Missing Delta Option</v>
      </c>
      <c r="AR2160" s="132" t="e">
        <f>IF(paramètres!$B$28=1,(((SUM(Q2160:Z2160)/1.02)+SUM(AA2160:AB2160))+((SUM(AC2160:AN2160)/1.02)+SUM(AM2160:AN2160)))+AO2160+AP2160+AQ2160,SUM(Q2160:AN2160)+AO2160+AP2160+AQ2160)</f>
        <v>#VALUE!</v>
      </c>
    </row>
    <row r="2161" spans="1:44" x14ac:dyDescent="0.25">
      <c r="A2161" s="131"/>
      <c r="B2161" s="39"/>
      <c r="C2161" s="39"/>
      <c r="D2161" s="93"/>
      <c r="E2161" s="68"/>
      <c r="F2161" s="40"/>
      <c r="G2161" s="94"/>
      <c r="H2161" s="38"/>
      <c r="I2161" s="95"/>
      <c r="J2161" s="40"/>
      <c r="K2161" s="38"/>
      <c r="L2161" s="95"/>
      <c r="M2161" s="40"/>
      <c r="N2161" s="38"/>
      <c r="O2161" s="95"/>
      <c r="P2161" s="68"/>
      <c r="Q2161" s="226"/>
      <c r="R2161" s="227"/>
      <c r="S2161" s="227"/>
      <c r="T2161" s="227"/>
      <c r="U2161" s="227"/>
      <c r="V2161" s="227"/>
      <c r="W2161" s="227"/>
      <c r="X2161" s="227"/>
      <c r="Y2161" s="227"/>
      <c r="Z2161" s="227"/>
      <c r="AA2161" s="227"/>
      <c r="AB2161" s="228"/>
      <c r="AC2161" s="149">
        <f>IF($D2161="",0,IF($E2161="",0,IF(VLOOKUP($E2161,paramètres!$E$33:$F$44,2,FALSE)&lt;=VLOOKUP($AC$18,paramètres!$E$33:$F$44,2,FALSE),Q2161*$D2161,0)))</f>
        <v>0</v>
      </c>
      <c r="AD2161" s="13">
        <f>IF($D2161="",0,IF($E2161="",0,IF(VLOOKUP($E2161,paramètres!$E$33:$F$44,2,FALSE)&lt;=VLOOKUP($AD$18,paramètres!$E$33:$F$44,2,FALSE),R2161*$D2161,0)))</f>
        <v>0</v>
      </c>
      <c r="AE2161" s="13">
        <f>IF($D2161="",0,IF($E2161="",0,IF(VLOOKUP($E2161,paramètres!$E$33:$F$44,2,FALSE)&lt;=VLOOKUP($AE$18,paramètres!$E$33:$F$44,2,FALSE),S2161*$D2161,0)))</f>
        <v>0</v>
      </c>
      <c r="AF2161" s="13">
        <f>IF($D2161="",0,IF($E2161="",0,IF(VLOOKUP($E2161,paramètres!$E$33:$F$44,2,FALSE)&lt;=VLOOKUP($AF$18,paramètres!$E$33:$F$44,2,FALSE),T2161*$D2161,0)))</f>
        <v>0</v>
      </c>
      <c r="AG2161" s="13">
        <f>IF($D2161="",0,IF($E2161="",0,IF(VLOOKUP($E2161,paramètres!$E$33:$F$44,2,FALSE)&lt;=VLOOKUP($AG$18,paramètres!$E$33:$F$44,2,FALSE),U2161*$D2161,0)))</f>
        <v>0</v>
      </c>
      <c r="AH2161" s="13">
        <f>IF($D2161="",0,IF($E2161="",0,IF(VLOOKUP($E2161,paramètres!$E$33:$F$44,2,FALSE)&lt;=VLOOKUP($AH$18,paramètres!$E$33:$F$44,2,FALSE),V2161*$D2161,0)))</f>
        <v>0</v>
      </c>
      <c r="AI2161" s="13">
        <f>IF($D2161="",0,IF($E2161="",0,IF(VLOOKUP($E2161,paramètres!$E$33:$F$44,2,FALSE)&lt;=VLOOKUP($AI$18,paramètres!$E$33:$F$44,2,FALSE),W2161*$D2161,0)))</f>
        <v>0</v>
      </c>
      <c r="AJ2161" s="13">
        <f>IF($D2161="",0,IF($E2161="",0,IF(VLOOKUP($E2161,paramètres!$E$33:$F$44,2,FALSE)&lt;=VLOOKUP($AJ$18,paramètres!$E$33:$F$44,2,FALSE),X2161*$D2161,0)))</f>
        <v>0</v>
      </c>
      <c r="AK2161" s="13">
        <f>IF($D2161="",0,IF($E2161="",0,IF(VLOOKUP($E2161,paramètres!$E$33:$F$44,2,FALSE)&lt;=VLOOKUP($AK$18,paramètres!$E$33:$F$44,2,FALSE),Y2161*$D2161,0)))</f>
        <v>0</v>
      </c>
      <c r="AL2161" s="13">
        <f>IF($D2161="",0,IF($E2161="",0,IF(VLOOKUP($E2161,paramètres!$E$33:$F$44,2,FALSE)&lt;=VLOOKUP($AL$18,paramètres!$E$33:$F$44,2,FALSE),Z2161*$D2161,0)))</f>
        <v>0</v>
      </c>
      <c r="AM2161" s="13">
        <f>IF($D2161="",0,IF($E2161="",0,IF(VLOOKUP($E2161,paramètres!$E$33:$F$44,2,FALSE)&lt;=VLOOKUP($AM$18,paramètres!$E$33:$F$44,2,FALSE),AA2161*$D2161,0)))</f>
        <v>0</v>
      </c>
      <c r="AN2161" s="154">
        <f>IF($D2161="",0,IF($E2161="",0,IF(VLOOKUP($E2161,paramètres!$E$33:$F$44,2,FALSE)&lt;=VLOOKUP($AN$18,paramètres!$E$33:$F$44,2,FALSE),AB2161*$D2161,0)))</f>
        <v>0</v>
      </c>
      <c r="AO2161" s="149" t="str">
        <f>IF(paramètres!$B$28=1,((SUM(Q2161:Z2161)/1.02)+SUM(AA2161:AB2161))*0.0303/9*COUNT(Q2161:Y2161),IF(paramètres!$B$28=2,(SUM(Q2161:AB2161))*0.0303/9*COUNT(Q2161:Y2161),"Missing Delta option"))</f>
        <v>Missing Delta option</v>
      </c>
      <c r="AP2161" s="13" t="str">
        <f>IF(paramètres!$B$28=1,(((SUM(Q2161:Z2161)/1.02)+SUM(AA2161:AB2161))+((SUM(AC2161:AL2161)/1.02)+SUM(AM2161:AO2161)))*cotpatr,IF(paramètres!$B$28=2,(SUM(Q2161:AO2161)*cotpatr),"Missing Delta Option"))</f>
        <v>Missing Delta Option</v>
      </c>
      <c r="AQ2161" s="13" t="str" cm="1">
        <f t="array" ref="AQ2161">IF(paramètres!$B$28=1,(((SUM(Q2161:Z2161)/1.02)+SUM(AA2161:AB2161))+((SUM(AC2161:AN2161)/1.02)+SUM(AM2161:AN2161)))/12*pécule,IF(paramètres!$B$28=2,SUM(Q2161:AN2161)/12*pécule,"Missing Delta Option"))</f>
        <v>Missing Delta Option</v>
      </c>
      <c r="AR2161" s="132" t="e">
        <f>IF(paramètres!$B$28=1,(((SUM(Q2161:Z2161)/1.02)+SUM(AA2161:AB2161))+((SUM(AC2161:AN2161)/1.02)+SUM(AM2161:AN2161)))+AO2161+AP2161+AQ2161,SUM(Q2161:AN2161)+AO2161+AP2161+AQ2161)</f>
        <v>#VALUE!</v>
      </c>
    </row>
    <row r="2162" spans="1:44" x14ac:dyDescent="0.25">
      <c r="A2162" s="131"/>
      <c r="B2162" s="39"/>
      <c r="C2162" s="39"/>
      <c r="D2162" s="93"/>
      <c r="E2162" s="68"/>
      <c r="F2162" s="40"/>
      <c r="G2162" s="94"/>
      <c r="H2162" s="38"/>
      <c r="I2162" s="95"/>
      <c r="J2162" s="40"/>
      <c r="K2162" s="38"/>
      <c r="L2162" s="95"/>
      <c r="M2162" s="40"/>
      <c r="N2162" s="38"/>
      <c r="O2162" s="95"/>
      <c r="P2162" s="68"/>
      <c r="Q2162" s="226"/>
      <c r="R2162" s="227"/>
      <c r="S2162" s="227"/>
      <c r="T2162" s="227"/>
      <c r="U2162" s="227"/>
      <c r="V2162" s="227"/>
      <c r="W2162" s="227"/>
      <c r="X2162" s="227"/>
      <c r="Y2162" s="227"/>
      <c r="Z2162" s="227"/>
      <c r="AA2162" s="227"/>
      <c r="AB2162" s="228"/>
      <c r="AC2162" s="149">
        <f>IF($D2162="",0,IF($E2162="",0,IF(VLOOKUP($E2162,paramètres!$E$33:$F$44,2,FALSE)&lt;=VLOOKUP($AC$18,paramètres!$E$33:$F$44,2,FALSE),Q2162*$D2162,0)))</f>
        <v>0</v>
      </c>
      <c r="AD2162" s="13">
        <f>IF($D2162="",0,IF($E2162="",0,IF(VLOOKUP($E2162,paramètres!$E$33:$F$44,2,FALSE)&lt;=VLOOKUP($AD$18,paramètres!$E$33:$F$44,2,FALSE),R2162*$D2162,0)))</f>
        <v>0</v>
      </c>
      <c r="AE2162" s="13">
        <f>IF($D2162="",0,IF($E2162="",0,IF(VLOOKUP($E2162,paramètres!$E$33:$F$44,2,FALSE)&lt;=VLOOKUP($AE$18,paramètres!$E$33:$F$44,2,FALSE),S2162*$D2162,0)))</f>
        <v>0</v>
      </c>
      <c r="AF2162" s="13">
        <f>IF($D2162="",0,IF($E2162="",0,IF(VLOOKUP($E2162,paramètres!$E$33:$F$44,2,FALSE)&lt;=VLOOKUP($AF$18,paramètres!$E$33:$F$44,2,FALSE),T2162*$D2162,0)))</f>
        <v>0</v>
      </c>
      <c r="AG2162" s="13">
        <f>IF($D2162="",0,IF($E2162="",0,IF(VLOOKUP($E2162,paramètres!$E$33:$F$44,2,FALSE)&lt;=VLOOKUP($AG$18,paramètres!$E$33:$F$44,2,FALSE),U2162*$D2162,0)))</f>
        <v>0</v>
      </c>
      <c r="AH2162" s="13">
        <f>IF($D2162="",0,IF($E2162="",0,IF(VLOOKUP($E2162,paramètres!$E$33:$F$44,2,FALSE)&lt;=VLOOKUP($AH$18,paramètres!$E$33:$F$44,2,FALSE),V2162*$D2162,0)))</f>
        <v>0</v>
      </c>
      <c r="AI2162" s="13">
        <f>IF($D2162="",0,IF($E2162="",0,IF(VLOOKUP($E2162,paramètres!$E$33:$F$44,2,FALSE)&lt;=VLOOKUP($AI$18,paramètres!$E$33:$F$44,2,FALSE),W2162*$D2162,0)))</f>
        <v>0</v>
      </c>
      <c r="AJ2162" s="13">
        <f>IF($D2162="",0,IF($E2162="",0,IF(VLOOKUP($E2162,paramètres!$E$33:$F$44,2,FALSE)&lt;=VLOOKUP($AJ$18,paramètres!$E$33:$F$44,2,FALSE),X2162*$D2162,0)))</f>
        <v>0</v>
      </c>
      <c r="AK2162" s="13">
        <f>IF($D2162="",0,IF($E2162="",0,IF(VLOOKUP($E2162,paramètres!$E$33:$F$44,2,FALSE)&lt;=VLOOKUP($AK$18,paramètres!$E$33:$F$44,2,FALSE),Y2162*$D2162,0)))</f>
        <v>0</v>
      </c>
      <c r="AL2162" s="13">
        <f>IF($D2162="",0,IF($E2162="",0,IF(VLOOKUP($E2162,paramètres!$E$33:$F$44,2,FALSE)&lt;=VLOOKUP($AL$18,paramètres!$E$33:$F$44,2,FALSE),Z2162*$D2162,0)))</f>
        <v>0</v>
      </c>
      <c r="AM2162" s="13">
        <f>IF($D2162="",0,IF($E2162="",0,IF(VLOOKUP($E2162,paramètres!$E$33:$F$44,2,FALSE)&lt;=VLOOKUP($AM$18,paramètres!$E$33:$F$44,2,FALSE),AA2162*$D2162,0)))</f>
        <v>0</v>
      </c>
      <c r="AN2162" s="154">
        <f>IF($D2162="",0,IF($E2162="",0,IF(VLOOKUP($E2162,paramètres!$E$33:$F$44,2,FALSE)&lt;=VLOOKUP($AN$18,paramètres!$E$33:$F$44,2,FALSE),AB2162*$D2162,0)))</f>
        <v>0</v>
      </c>
      <c r="AO2162" s="149" t="str">
        <f>IF(paramètres!$B$28=1,((SUM(Q2162:Z2162)/1.02)+SUM(AA2162:AB2162))*0.0303/9*COUNT(Q2162:Y2162),IF(paramètres!$B$28=2,(SUM(Q2162:AB2162))*0.0303/9*COUNT(Q2162:Y2162),"Missing Delta option"))</f>
        <v>Missing Delta option</v>
      </c>
      <c r="AP2162" s="13" t="str">
        <f>IF(paramètres!$B$28=1,(((SUM(Q2162:Z2162)/1.02)+SUM(AA2162:AB2162))+((SUM(AC2162:AL2162)/1.02)+SUM(AM2162:AO2162)))*cotpatr,IF(paramètres!$B$28=2,(SUM(Q2162:AO2162)*cotpatr),"Missing Delta Option"))</f>
        <v>Missing Delta Option</v>
      </c>
      <c r="AQ2162" s="13" t="str" cm="1">
        <f t="array" ref="AQ2162">IF(paramètres!$B$28=1,(((SUM(Q2162:Z2162)/1.02)+SUM(AA2162:AB2162))+((SUM(AC2162:AN2162)/1.02)+SUM(AM2162:AN2162)))/12*pécule,IF(paramètres!$B$28=2,SUM(Q2162:AN2162)/12*pécule,"Missing Delta Option"))</f>
        <v>Missing Delta Option</v>
      </c>
      <c r="AR2162" s="132" t="e">
        <f>IF(paramètres!$B$28=1,(((SUM(Q2162:Z2162)/1.02)+SUM(AA2162:AB2162))+((SUM(AC2162:AN2162)/1.02)+SUM(AM2162:AN2162)))+AO2162+AP2162+AQ2162,SUM(Q2162:AN2162)+AO2162+AP2162+AQ2162)</f>
        <v>#VALUE!</v>
      </c>
    </row>
    <row r="2163" spans="1:44" x14ac:dyDescent="0.25">
      <c r="A2163" s="131"/>
      <c r="B2163" s="39"/>
      <c r="C2163" s="39"/>
      <c r="D2163" s="93"/>
      <c r="E2163" s="68"/>
      <c r="F2163" s="40"/>
      <c r="G2163" s="94"/>
      <c r="H2163" s="38"/>
      <c r="I2163" s="95"/>
      <c r="J2163" s="40"/>
      <c r="K2163" s="38"/>
      <c r="L2163" s="95"/>
      <c r="M2163" s="40"/>
      <c r="N2163" s="38"/>
      <c r="O2163" s="95"/>
      <c r="P2163" s="68"/>
      <c r="Q2163" s="226"/>
      <c r="R2163" s="227"/>
      <c r="S2163" s="227"/>
      <c r="T2163" s="227"/>
      <c r="U2163" s="227"/>
      <c r="V2163" s="227"/>
      <c r="W2163" s="227"/>
      <c r="X2163" s="227"/>
      <c r="Y2163" s="227"/>
      <c r="Z2163" s="227"/>
      <c r="AA2163" s="227"/>
      <c r="AB2163" s="228"/>
      <c r="AC2163" s="149">
        <f>IF($D2163="",0,IF($E2163="",0,IF(VLOOKUP($E2163,paramètres!$E$33:$F$44,2,FALSE)&lt;=VLOOKUP($AC$18,paramètres!$E$33:$F$44,2,FALSE),Q2163*$D2163,0)))</f>
        <v>0</v>
      </c>
      <c r="AD2163" s="13">
        <f>IF($D2163="",0,IF($E2163="",0,IF(VLOOKUP($E2163,paramètres!$E$33:$F$44,2,FALSE)&lt;=VLOOKUP($AD$18,paramètres!$E$33:$F$44,2,FALSE),R2163*$D2163,0)))</f>
        <v>0</v>
      </c>
      <c r="AE2163" s="13">
        <f>IF($D2163="",0,IF($E2163="",0,IF(VLOOKUP($E2163,paramètres!$E$33:$F$44,2,FALSE)&lt;=VLOOKUP($AE$18,paramètres!$E$33:$F$44,2,FALSE),S2163*$D2163,0)))</f>
        <v>0</v>
      </c>
      <c r="AF2163" s="13">
        <f>IF($D2163="",0,IF($E2163="",0,IF(VLOOKUP($E2163,paramètres!$E$33:$F$44,2,FALSE)&lt;=VLOOKUP($AF$18,paramètres!$E$33:$F$44,2,FALSE),T2163*$D2163,0)))</f>
        <v>0</v>
      </c>
      <c r="AG2163" s="13">
        <f>IF($D2163="",0,IF($E2163="",0,IF(VLOOKUP($E2163,paramètres!$E$33:$F$44,2,FALSE)&lt;=VLOOKUP($AG$18,paramètres!$E$33:$F$44,2,FALSE),U2163*$D2163,0)))</f>
        <v>0</v>
      </c>
      <c r="AH2163" s="13">
        <f>IF($D2163="",0,IF($E2163="",0,IF(VLOOKUP($E2163,paramètres!$E$33:$F$44,2,FALSE)&lt;=VLOOKUP($AH$18,paramètres!$E$33:$F$44,2,FALSE),V2163*$D2163,0)))</f>
        <v>0</v>
      </c>
      <c r="AI2163" s="13">
        <f>IF($D2163="",0,IF($E2163="",0,IF(VLOOKUP($E2163,paramètres!$E$33:$F$44,2,FALSE)&lt;=VLOOKUP($AI$18,paramètres!$E$33:$F$44,2,FALSE),W2163*$D2163,0)))</f>
        <v>0</v>
      </c>
      <c r="AJ2163" s="13">
        <f>IF($D2163="",0,IF($E2163="",0,IF(VLOOKUP($E2163,paramètres!$E$33:$F$44,2,FALSE)&lt;=VLOOKUP($AJ$18,paramètres!$E$33:$F$44,2,FALSE),X2163*$D2163,0)))</f>
        <v>0</v>
      </c>
      <c r="AK2163" s="13">
        <f>IF($D2163="",0,IF($E2163="",0,IF(VLOOKUP($E2163,paramètres!$E$33:$F$44,2,FALSE)&lt;=VLOOKUP($AK$18,paramètres!$E$33:$F$44,2,FALSE),Y2163*$D2163,0)))</f>
        <v>0</v>
      </c>
      <c r="AL2163" s="13">
        <f>IF($D2163="",0,IF($E2163="",0,IF(VLOOKUP($E2163,paramètres!$E$33:$F$44,2,FALSE)&lt;=VLOOKUP($AL$18,paramètres!$E$33:$F$44,2,FALSE),Z2163*$D2163,0)))</f>
        <v>0</v>
      </c>
      <c r="AM2163" s="13">
        <f>IF($D2163="",0,IF($E2163="",0,IF(VLOOKUP($E2163,paramètres!$E$33:$F$44,2,FALSE)&lt;=VLOOKUP($AM$18,paramètres!$E$33:$F$44,2,FALSE),AA2163*$D2163,0)))</f>
        <v>0</v>
      </c>
      <c r="AN2163" s="154">
        <f>IF($D2163="",0,IF($E2163="",0,IF(VLOOKUP($E2163,paramètres!$E$33:$F$44,2,FALSE)&lt;=VLOOKUP($AN$18,paramètres!$E$33:$F$44,2,FALSE),AB2163*$D2163,0)))</f>
        <v>0</v>
      </c>
      <c r="AO2163" s="149" t="str">
        <f>IF(paramètres!$B$28=1,((SUM(Q2163:Z2163)/1.02)+SUM(AA2163:AB2163))*0.0303/9*COUNT(Q2163:Y2163),IF(paramètres!$B$28=2,(SUM(Q2163:AB2163))*0.0303/9*COUNT(Q2163:Y2163),"Missing Delta option"))</f>
        <v>Missing Delta option</v>
      </c>
      <c r="AP2163" s="13" t="str">
        <f>IF(paramètres!$B$28=1,(((SUM(Q2163:Z2163)/1.02)+SUM(AA2163:AB2163))+((SUM(AC2163:AL2163)/1.02)+SUM(AM2163:AO2163)))*cotpatr,IF(paramètres!$B$28=2,(SUM(Q2163:AO2163)*cotpatr),"Missing Delta Option"))</f>
        <v>Missing Delta Option</v>
      </c>
      <c r="AQ2163" s="13" t="str" cm="1">
        <f t="array" ref="AQ2163">IF(paramètres!$B$28=1,(((SUM(Q2163:Z2163)/1.02)+SUM(AA2163:AB2163))+((SUM(AC2163:AN2163)/1.02)+SUM(AM2163:AN2163)))/12*pécule,IF(paramètres!$B$28=2,SUM(Q2163:AN2163)/12*pécule,"Missing Delta Option"))</f>
        <v>Missing Delta Option</v>
      </c>
      <c r="AR2163" s="132" t="e">
        <f>IF(paramètres!$B$28=1,(((SUM(Q2163:Z2163)/1.02)+SUM(AA2163:AB2163))+((SUM(AC2163:AN2163)/1.02)+SUM(AM2163:AN2163)))+AO2163+AP2163+AQ2163,SUM(Q2163:AN2163)+AO2163+AP2163+AQ2163)</f>
        <v>#VALUE!</v>
      </c>
    </row>
    <row r="2164" spans="1:44" x14ac:dyDescent="0.25">
      <c r="A2164" s="131"/>
      <c r="B2164" s="39"/>
      <c r="C2164" s="39"/>
      <c r="D2164" s="93"/>
      <c r="E2164" s="68"/>
      <c r="F2164" s="40"/>
      <c r="G2164" s="94"/>
      <c r="H2164" s="38"/>
      <c r="I2164" s="95"/>
      <c r="J2164" s="40"/>
      <c r="K2164" s="38"/>
      <c r="L2164" s="95"/>
      <c r="M2164" s="40"/>
      <c r="N2164" s="38"/>
      <c r="O2164" s="95"/>
      <c r="P2164" s="68"/>
      <c r="Q2164" s="226"/>
      <c r="R2164" s="227"/>
      <c r="S2164" s="227"/>
      <c r="T2164" s="227"/>
      <c r="U2164" s="227"/>
      <c r="V2164" s="227"/>
      <c r="W2164" s="227"/>
      <c r="X2164" s="227"/>
      <c r="Y2164" s="227"/>
      <c r="Z2164" s="227"/>
      <c r="AA2164" s="227"/>
      <c r="AB2164" s="228"/>
      <c r="AC2164" s="149">
        <f>IF($D2164="",0,IF($E2164="",0,IF(VLOOKUP($E2164,paramètres!$E$33:$F$44,2,FALSE)&lt;=VLOOKUP($AC$18,paramètres!$E$33:$F$44,2,FALSE),Q2164*$D2164,0)))</f>
        <v>0</v>
      </c>
      <c r="AD2164" s="13">
        <f>IF($D2164="",0,IF($E2164="",0,IF(VLOOKUP($E2164,paramètres!$E$33:$F$44,2,FALSE)&lt;=VLOOKUP($AD$18,paramètres!$E$33:$F$44,2,FALSE),R2164*$D2164,0)))</f>
        <v>0</v>
      </c>
      <c r="AE2164" s="13">
        <f>IF($D2164="",0,IF($E2164="",0,IF(VLOOKUP($E2164,paramètres!$E$33:$F$44,2,FALSE)&lt;=VLOOKUP($AE$18,paramètres!$E$33:$F$44,2,FALSE),S2164*$D2164,0)))</f>
        <v>0</v>
      </c>
      <c r="AF2164" s="13">
        <f>IF($D2164="",0,IF($E2164="",0,IF(VLOOKUP($E2164,paramètres!$E$33:$F$44,2,FALSE)&lt;=VLOOKUP($AF$18,paramètres!$E$33:$F$44,2,FALSE),T2164*$D2164,0)))</f>
        <v>0</v>
      </c>
      <c r="AG2164" s="13">
        <f>IF($D2164="",0,IF($E2164="",0,IF(VLOOKUP($E2164,paramètres!$E$33:$F$44,2,FALSE)&lt;=VLOOKUP($AG$18,paramètres!$E$33:$F$44,2,FALSE),U2164*$D2164,0)))</f>
        <v>0</v>
      </c>
      <c r="AH2164" s="13">
        <f>IF($D2164="",0,IF($E2164="",0,IF(VLOOKUP($E2164,paramètres!$E$33:$F$44,2,FALSE)&lt;=VLOOKUP($AH$18,paramètres!$E$33:$F$44,2,FALSE),V2164*$D2164,0)))</f>
        <v>0</v>
      </c>
      <c r="AI2164" s="13">
        <f>IF($D2164="",0,IF($E2164="",0,IF(VLOOKUP($E2164,paramètres!$E$33:$F$44,2,FALSE)&lt;=VLOOKUP($AI$18,paramètres!$E$33:$F$44,2,FALSE),W2164*$D2164,0)))</f>
        <v>0</v>
      </c>
      <c r="AJ2164" s="13">
        <f>IF($D2164="",0,IF($E2164="",0,IF(VLOOKUP($E2164,paramètres!$E$33:$F$44,2,FALSE)&lt;=VLOOKUP($AJ$18,paramètres!$E$33:$F$44,2,FALSE),X2164*$D2164,0)))</f>
        <v>0</v>
      </c>
      <c r="AK2164" s="13">
        <f>IF($D2164="",0,IF($E2164="",0,IF(VLOOKUP($E2164,paramètres!$E$33:$F$44,2,FALSE)&lt;=VLOOKUP($AK$18,paramètres!$E$33:$F$44,2,FALSE),Y2164*$D2164,0)))</f>
        <v>0</v>
      </c>
      <c r="AL2164" s="13">
        <f>IF($D2164="",0,IF($E2164="",0,IF(VLOOKUP($E2164,paramètres!$E$33:$F$44,2,FALSE)&lt;=VLOOKUP($AL$18,paramètres!$E$33:$F$44,2,FALSE),Z2164*$D2164,0)))</f>
        <v>0</v>
      </c>
      <c r="AM2164" s="13">
        <f>IF($D2164="",0,IF($E2164="",0,IF(VLOOKUP($E2164,paramètres!$E$33:$F$44,2,FALSE)&lt;=VLOOKUP($AM$18,paramètres!$E$33:$F$44,2,FALSE),AA2164*$D2164,0)))</f>
        <v>0</v>
      </c>
      <c r="AN2164" s="154">
        <f>IF($D2164="",0,IF($E2164="",0,IF(VLOOKUP($E2164,paramètres!$E$33:$F$44,2,FALSE)&lt;=VLOOKUP($AN$18,paramètres!$E$33:$F$44,2,FALSE),AB2164*$D2164,0)))</f>
        <v>0</v>
      </c>
      <c r="AO2164" s="149" t="str">
        <f>IF(paramètres!$B$28=1,((SUM(Q2164:Z2164)/1.02)+SUM(AA2164:AB2164))*0.0303/9*COUNT(Q2164:Y2164),IF(paramètres!$B$28=2,(SUM(Q2164:AB2164))*0.0303/9*COUNT(Q2164:Y2164),"Missing Delta option"))</f>
        <v>Missing Delta option</v>
      </c>
      <c r="AP2164" s="13" t="str">
        <f>IF(paramètres!$B$28=1,(((SUM(Q2164:Z2164)/1.02)+SUM(AA2164:AB2164))+((SUM(AC2164:AL2164)/1.02)+SUM(AM2164:AO2164)))*cotpatr,IF(paramètres!$B$28=2,(SUM(Q2164:AO2164)*cotpatr),"Missing Delta Option"))</f>
        <v>Missing Delta Option</v>
      </c>
      <c r="AQ2164" s="13" t="str" cm="1">
        <f t="array" ref="AQ2164">IF(paramètres!$B$28=1,(((SUM(Q2164:Z2164)/1.02)+SUM(AA2164:AB2164))+((SUM(AC2164:AN2164)/1.02)+SUM(AM2164:AN2164)))/12*pécule,IF(paramètres!$B$28=2,SUM(Q2164:AN2164)/12*pécule,"Missing Delta Option"))</f>
        <v>Missing Delta Option</v>
      </c>
      <c r="AR2164" s="132" t="e">
        <f>IF(paramètres!$B$28=1,(((SUM(Q2164:Z2164)/1.02)+SUM(AA2164:AB2164))+((SUM(AC2164:AN2164)/1.02)+SUM(AM2164:AN2164)))+AO2164+AP2164+AQ2164,SUM(Q2164:AN2164)+AO2164+AP2164+AQ2164)</f>
        <v>#VALUE!</v>
      </c>
    </row>
    <row r="2165" spans="1:44" x14ac:dyDescent="0.25">
      <c r="A2165" s="131"/>
      <c r="B2165" s="39"/>
      <c r="C2165" s="39"/>
      <c r="D2165" s="93"/>
      <c r="E2165" s="68"/>
      <c r="F2165" s="40"/>
      <c r="G2165" s="94"/>
      <c r="H2165" s="38"/>
      <c r="I2165" s="95"/>
      <c r="J2165" s="40"/>
      <c r="K2165" s="38"/>
      <c r="L2165" s="95"/>
      <c r="M2165" s="40"/>
      <c r="N2165" s="38"/>
      <c r="O2165" s="95"/>
      <c r="P2165" s="68"/>
      <c r="Q2165" s="226"/>
      <c r="R2165" s="227"/>
      <c r="S2165" s="227"/>
      <c r="T2165" s="227"/>
      <c r="U2165" s="227"/>
      <c r="V2165" s="227"/>
      <c r="W2165" s="227"/>
      <c r="X2165" s="227"/>
      <c r="Y2165" s="227"/>
      <c r="Z2165" s="227"/>
      <c r="AA2165" s="227"/>
      <c r="AB2165" s="228"/>
      <c r="AC2165" s="149">
        <f>IF($D2165="",0,IF($E2165="",0,IF(VLOOKUP($E2165,paramètres!$E$33:$F$44,2,FALSE)&lt;=VLOOKUP($AC$18,paramètres!$E$33:$F$44,2,FALSE),Q2165*$D2165,0)))</f>
        <v>0</v>
      </c>
      <c r="AD2165" s="13">
        <f>IF($D2165="",0,IF($E2165="",0,IF(VLOOKUP($E2165,paramètres!$E$33:$F$44,2,FALSE)&lt;=VLOOKUP($AD$18,paramètres!$E$33:$F$44,2,FALSE),R2165*$D2165,0)))</f>
        <v>0</v>
      </c>
      <c r="AE2165" s="13">
        <f>IF($D2165="",0,IF($E2165="",0,IF(VLOOKUP($E2165,paramètres!$E$33:$F$44,2,FALSE)&lt;=VLOOKUP($AE$18,paramètres!$E$33:$F$44,2,FALSE),S2165*$D2165,0)))</f>
        <v>0</v>
      </c>
      <c r="AF2165" s="13">
        <f>IF($D2165="",0,IF($E2165="",0,IF(VLOOKUP($E2165,paramètres!$E$33:$F$44,2,FALSE)&lt;=VLOOKUP($AF$18,paramètres!$E$33:$F$44,2,FALSE),T2165*$D2165,0)))</f>
        <v>0</v>
      </c>
      <c r="AG2165" s="13">
        <f>IF($D2165="",0,IF($E2165="",0,IF(VLOOKUP($E2165,paramètres!$E$33:$F$44,2,FALSE)&lt;=VLOOKUP($AG$18,paramètres!$E$33:$F$44,2,FALSE),U2165*$D2165,0)))</f>
        <v>0</v>
      </c>
      <c r="AH2165" s="13">
        <f>IF($D2165="",0,IF($E2165="",0,IF(VLOOKUP($E2165,paramètres!$E$33:$F$44,2,FALSE)&lt;=VLOOKUP($AH$18,paramètres!$E$33:$F$44,2,FALSE),V2165*$D2165,0)))</f>
        <v>0</v>
      </c>
      <c r="AI2165" s="13">
        <f>IF($D2165="",0,IF($E2165="",0,IF(VLOOKUP($E2165,paramètres!$E$33:$F$44,2,FALSE)&lt;=VLOOKUP($AI$18,paramètres!$E$33:$F$44,2,FALSE),W2165*$D2165,0)))</f>
        <v>0</v>
      </c>
      <c r="AJ2165" s="13">
        <f>IF($D2165="",0,IF($E2165="",0,IF(VLOOKUP($E2165,paramètres!$E$33:$F$44,2,FALSE)&lt;=VLOOKUP($AJ$18,paramètres!$E$33:$F$44,2,FALSE),X2165*$D2165,0)))</f>
        <v>0</v>
      </c>
      <c r="AK2165" s="13">
        <f>IF($D2165="",0,IF($E2165="",0,IF(VLOOKUP($E2165,paramètres!$E$33:$F$44,2,FALSE)&lt;=VLOOKUP($AK$18,paramètres!$E$33:$F$44,2,FALSE),Y2165*$D2165,0)))</f>
        <v>0</v>
      </c>
      <c r="AL2165" s="13">
        <f>IF($D2165="",0,IF($E2165="",0,IF(VLOOKUP($E2165,paramètres!$E$33:$F$44,2,FALSE)&lt;=VLOOKUP($AL$18,paramètres!$E$33:$F$44,2,FALSE),Z2165*$D2165,0)))</f>
        <v>0</v>
      </c>
      <c r="AM2165" s="13">
        <f>IF($D2165="",0,IF($E2165="",0,IF(VLOOKUP($E2165,paramètres!$E$33:$F$44,2,FALSE)&lt;=VLOOKUP($AM$18,paramètres!$E$33:$F$44,2,FALSE),AA2165*$D2165,0)))</f>
        <v>0</v>
      </c>
      <c r="AN2165" s="154">
        <f>IF($D2165="",0,IF($E2165="",0,IF(VLOOKUP($E2165,paramètres!$E$33:$F$44,2,FALSE)&lt;=VLOOKUP($AN$18,paramètres!$E$33:$F$44,2,FALSE),AB2165*$D2165,0)))</f>
        <v>0</v>
      </c>
      <c r="AO2165" s="149" t="str">
        <f>IF(paramètres!$B$28=1,((SUM(Q2165:Z2165)/1.02)+SUM(AA2165:AB2165))*0.0303/9*COUNT(Q2165:Y2165),IF(paramètres!$B$28=2,(SUM(Q2165:AB2165))*0.0303/9*COUNT(Q2165:Y2165),"Missing Delta option"))</f>
        <v>Missing Delta option</v>
      </c>
      <c r="AP2165" s="13" t="str">
        <f>IF(paramètres!$B$28=1,(((SUM(Q2165:Z2165)/1.02)+SUM(AA2165:AB2165))+((SUM(AC2165:AL2165)/1.02)+SUM(AM2165:AO2165)))*cotpatr,IF(paramètres!$B$28=2,(SUM(Q2165:AO2165)*cotpatr),"Missing Delta Option"))</f>
        <v>Missing Delta Option</v>
      </c>
      <c r="AQ2165" s="13" t="str" cm="1">
        <f t="array" ref="AQ2165">IF(paramètres!$B$28=1,(((SUM(Q2165:Z2165)/1.02)+SUM(AA2165:AB2165))+((SUM(AC2165:AN2165)/1.02)+SUM(AM2165:AN2165)))/12*pécule,IF(paramètres!$B$28=2,SUM(Q2165:AN2165)/12*pécule,"Missing Delta Option"))</f>
        <v>Missing Delta Option</v>
      </c>
      <c r="AR2165" s="132" t="e">
        <f>IF(paramètres!$B$28=1,(((SUM(Q2165:Z2165)/1.02)+SUM(AA2165:AB2165))+((SUM(AC2165:AN2165)/1.02)+SUM(AM2165:AN2165)))+AO2165+AP2165+AQ2165,SUM(Q2165:AN2165)+AO2165+AP2165+AQ2165)</f>
        <v>#VALUE!</v>
      </c>
    </row>
    <row r="2166" spans="1:44" x14ac:dyDescent="0.25">
      <c r="A2166" s="131"/>
      <c r="B2166" s="39"/>
      <c r="C2166" s="39"/>
      <c r="D2166" s="93"/>
      <c r="E2166" s="68"/>
      <c r="F2166" s="40"/>
      <c r="G2166" s="94"/>
      <c r="H2166" s="38"/>
      <c r="I2166" s="95"/>
      <c r="J2166" s="40"/>
      <c r="K2166" s="38"/>
      <c r="L2166" s="95"/>
      <c r="M2166" s="40"/>
      <c r="N2166" s="38"/>
      <c r="O2166" s="95"/>
      <c r="P2166" s="68"/>
      <c r="Q2166" s="226"/>
      <c r="R2166" s="227"/>
      <c r="S2166" s="227"/>
      <c r="T2166" s="227"/>
      <c r="U2166" s="227"/>
      <c r="V2166" s="227"/>
      <c r="W2166" s="227"/>
      <c r="X2166" s="227"/>
      <c r="Y2166" s="227"/>
      <c r="Z2166" s="227"/>
      <c r="AA2166" s="227"/>
      <c r="AB2166" s="228"/>
      <c r="AC2166" s="149">
        <f>IF($D2166="",0,IF($E2166="",0,IF(VLOOKUP($E2166,paramètres!$E$33:$F$44,2,FALSE)&lt;=VLOOKUP($AC$18,paramètres!$E$33:$F$44,2,FALSE),Q2166*$D2166,0)))</f>
        <v>0</v>
      </c>
      <c r="AD2166" s="13">
        <f>IF($D2166="",0,IF($E2166="",0,IF(VLOOKUP($E2166,paramètres!$E$33:$F$44,2,FALSE)&lt;=VLOOKUP($AD$18,paramètres!$E$33:$F$44,2,FALSE),R2166*$D2166,0)))</f>
        <v>0</v>
      </c>
      <c r="AE2166" s="13">
        <f>IF($D2166="",0,IF($E2166="",0,IF(VLOOKUP($E2166,paramètres!$E$33:$F$44,2,FALSE)&lt;=VLOOKUP($AE$18,paramètres!$E$33:$F$44,2,FALSE),S2166*$D2166,0)))</f>
        <v>0</v>
      </c>
      <c r="AF2166" s="13">
        <f>IF($D2166="",0,IF($E2166="",0,IF(VLOOKUP($E2166,paramètres!$E$33:$F$44,2,FALSE)&lt;=VLOOKUP($AF$18,paramètres!$E$33:$F$44,2,FALSE),T2166*$D2166,0)))</f>
        <v>0</v>
      </c>
      <c r="AG2166" s="13">
        <f>IF($D2166="",0,IF($E2166="",0,IF(VLOOKUP($E2166,paramètres!$E$33:$F$44,2,FALSE)&lt;=VLOOKUP($AG$18,paramètres!$E$33:$F$44,2,FALSE),U2166*$D2166,0)))</f>
        <v>0</v>
      </c>
      <c r="AH2166" s="13">
        <f>IF($D2166="",0,IF($E2166="",0,IF(VLOOKUP($E2166,paramètres!$E$33:$F$44,2,FALSE)&lt;=VLOOKUP($AH$18,paramètres!$E$33:$F$44,2,FALSE),V2166*$D2166,0)))</f>
        <v>0</v>
      </c>
      <c r="AI2166" s="13">
        <f>IF($D2166="",0,IF($E2166="",0,IF(VLOOKUP($E2166,paramètres!$E$33:$F$44,2,FALSE)&lt;=VLOOKUP($AI$18,paramètres!$E$33:$F$44,2,FALSE),W2166*$D2166,0)))</f>
        <v>0</v>
      </c>
      <c r="AJ2166" s="13">
        <f>IF($D2166="",0,IF($E2166="",0,IF(VLOOKUP($E2166,paramètres!$E$33:$F$44,2,FALSE)&lt;=VLOOKUP($AJ$18,paramètres!$E$33:$F$44,2,FALSE),X2166*$D2166,0)))</f>
        <v>0</v>
      </c>
      <c r="AK2166" s="13">
        <f>IF($D2166="",0,IF($E2166="",0,IF(VLOOKUP($E2166,paramètres!$E$33:$F$44,2,FALSE)&lt;=VLOOKUP($AK$18,paramètres!$E$33:$F$44,2,FALSE),Y2166*$D2166,0)))</f>
        <v>0</v>
      </c>
      <c r="AL2166" s="13">
        <f>IF($D2166="",0,IF($E2166="",0,IF(VLOOKUP($E2166,paramètres!$E$33:$F$44,2,FALSE)&lt;=VLOOKUP($AL$18,paramètres!$E$33:$F$44,2,FALSE),Z2166*$D2166,0)))</f>
        <v>0</v>
      </c>
      <c r="AM2166" s="13">
        <f>IF($D2166="",0,IF($E2166="",0,IF(VLOOKUP($E2166,paramètres!$E$33:$F$44,2,FALSE)&lt;=VLOOKUP($AM$18,paramètres!$E$33:$F$44,2,FALSE),AA2166*$D2166,0)))</f>
        <v>0</v>
      </c>
      <c r="AN2166" s="154">
        <f>IF($D2166="",0,IF($E2166="",0,IF(VLOOKUP($E2166,paramètres!$E$33:$F$44,2,FALSE)&lt;=VLOOKUP($AN$18,paramètres!$E$33:$F$44,2,FALSE),AB2166*$D2166,0)))</f>
        <v>0</v>
      </c>
      <c r="AO2166" s="149" t="str">
        <f>IF(paramètres!$B$28=1,((SUM(Q2166:Z2166)/1.02)+SUM(AA2166:AB2166))*0.0303/9*COUNT(Q2166:Y2166),IF(paramètres!$B$28=2,(SUM(Q2166:AB2166))*0.0303/9*COUNT(Q2166:Y2166),"Missing Delta option"))</f>
        <v>Missing Delta option</v>
      </c>
      <c r="AP2166" s="13" t="str">
        <f>IF(paramètres!$B$28=1,(((SUM(Q2166:Z2166)/1.02)+SUM(AA2166:AB2166))+((SUM(AC2166:AL2166)/1.02)+SUM(AM2166:AO2166)))*cotpatr,IF(paramètres!$B$28=2,(SUM(Q2166:AO2166)*cotpatr),"Missing Delta Option"))</f>
        <v>Missing Delta Option</v>
      </c>
      <c r="AQ2166" s="13" t="str" cm="1">
        <f t="array" ref="AQ2166">IF(paramètres!$B$28=1,(((SUM(Q2166:Z2166)/1.02)+SUM(AA2166:AB2166))+((SUM(AC2166:AN2166)/1.02)+SUM(AM2166:AN2166)))/12*pécule,IF(paramètres!$B$28=2,SUM(Q2166:AN2166)/12*pécule,"Missing Delta Option"))</f>
        <v>Missing Delta Option</v>
      </c>
      <c r="AR2166" s="132" t="e">
        <f>IF(paramètres!$B$28=1,(((SUM(Q2166:Z2166)/1.02)+SUM(AA2166:AB2166))+((SUM(AC2166:AN2166)/1.02)+SUM(AM2166:AN2166)))+AO2166+AP2166+AQ2166,SUM(Q2166:AN2166)+AO2166+AP2166+AQ2166)</f>
        <v>#VALUE!</v>
      </c>
    </row>
    <row r="2167" spans="1:44" x14ac:dyDescent="0.25">
      <c r="A2167" s="131"/>
      <c r="B2167" s="39"/>
      <c r="C2167" s="39"/>
      <c r="D2167" s="93"/>
      <c r="E2167" s="68"/>
      <c r="F2167" s="40"/>
      <c r="G2167" s="94"/>
      <c r="H2167" s="38"/>
      <c r="I2167" s="95"/>
      <c r="J2167" s="40"/>
      <c r="K2167" s="38"/>
      <c r="L2167" s="95"/>
      <c r="M2167" s="40"/>
      <c r="N2167" s="38"/>
      <c r="O2167" s="95"/>
      <c r="P2167" s="68"/>
      <c r="Q2167" s="226"/>
      <c r="R2167" s="227"/>
      <c r="S2167" s="227"/>
      <c r="T2167" s="227"/>
      <c r="U2167" s="227"/>
      <c r="V2167" s="227"/>
      <c r="W2167" s="227"/>
      <c r="X2167" s="227"/>
      <c r="Y2167" s="227"/>
      <c r="Z2167" s="227"/>
      <c r="AA2167" s="227"/>
      <c r="AB2167" s="228"/>
      <c r="AC2167" s="149">
        <f>IF($D2167="",0,IF($E2167="",0,IF(VLOOKUP($E2167,paramètres!$E$33:$F$44,2,FALSE)&lt;=VLOOKUP($AC$18,paramètres!$E$33:$F$44,2,FALSE),Q2167*$D2167,0)))</f>
        <v>0</v>
      </c>
      <c r="AD2167" s="13">
        <f>IF($D2167="",0,IF($E2167="",0,IF(VLOOKUP($E2167,paramètres!$E$33:$F$44,2,FALSE)&lt;=VLOOKUP($AD$18,paramètres!$E$33:$F$44,2,FALSE),R2167*$D2167,0)))</f>
        <v>0</v>
      </c>
      <c r="AE2167" s="13">
        <f>IF($D2167="",0,IF($E2167="",0,IF(VLOOKUP($E2167,paramètres!$E$33:$F$44,2,FALSE)&lt;=VLOOKUP($AE$18,paramètres!$E$33:$F$44,2,FALSE),S2167*$D2167,0)))</f>
        <v>0</v>
      </c>
      <c r="AF2167" s="13">
        <f>IF($D2167="",0,IF($E2167="",0,IF(VLOOKUP($E2167,paramètres!$E$33:$F$44,2,FALSE)&lt;=VLOOKUP($AF$18,paramètres!$E$33:$F$44,2,FALSE),T2167*$D2167,0)))</f>
        <v>0</v>
      </c>
      <c r="AG2167" s="13">
        <f>IF($D2167="",0,IF($E2167="",0,IF(VLOOKUP($E2167,paramètres!$E$33:$F$44,2,FALSE)&lt;=VLOOKUP($AG$18,paramètres!$E$33:$F$44,2,FALSE),U2167*$D2167,0)))</f>
        <v>0</v>
      </c>
      <c r="AH2167" s="13">
        <f>IF($D2167="",0,IF($E2167="",0,IF(VLOOKUP($E2167,paramètres!$E$33:$F$44,2,FALSE)&lt;=VLOOKUP($AH$18,paramètres!$E$33:$F$44,2,FALSE),V2167*$D2167,0)))</f>
        <v>0</v>
      </c>
      <c r="AI2167" s="13">
        <f>IF($D2167="",0,IF($E2167="",0,IF(VLOOKUP($E2167,paramètres!$E$33:$F$44,2,FALSE)&lt;=VLOOKUP($AI$18,paramètres!$E$33:$F$44,2,FALSE),W2167*$D2167,0)))</f>
        <v>0</v>
      </c>
      <c r="AJ2167" s="13">
        <f>IF($D2167="",0,IF($E2167="",0,IF(VLOOKUP($E2167,paramètres!$E$33:$F$44,2,FALSE)&lt;=VLOOKUP($AJ$18,paramètres!$E$33:$F$44,2,FALSE),X2167*$D2167,0)))</f>
        <v>0</v>
      </c>
      <c r="AK2167" s="13">
        <f>IF($D2167="",0,IF($E2167="",0,IF(VLOOKUP($E2167,paramètres!$E$33:$F$44,2,FALSE)&lt;=VLOOKUP($AK$18,paramètres!$E$33:$F$44,2,FALSE),Y2167*$D2167,0)))</f>
        <v>0</v>
      </c>
      <c r="AL2167" s="13">
        <f>IF($D2167="",0,IF($E2167="",0,IF(VLOOKUP($E2167,paramètres!$E$33:$F$44,2,FALSE)&lt;=VLOOKUP($AL$18,paramètres!$E$33:$F$44,2,FALSE),Z2167*$D2167,0)))</f>
        <v>0</v>
      </c>
      <c r="AM2167" s="13">
        <f>IF($D2167="",0,IF($E2167="",0,IF(VLOOKUP($E2167,paramètres!$E$33:$F$44,2,FALSE)&lt;=VLOOKUP($AM$18,paramètres!$E$33:$F$44,2,FALSE),AA2167*$D2167,0)))</f>
        <v>0</v>
      </c>
      <c r="AN2167" s="154">
        <f>IF($D2167="",0,IF($E2167="",0,IF(VLOOKUP($E2167,paramètres!$E$33:$F$44,2,FALSE)&lt;=VLOOKUP($AN$18,paramètres!$E$33:$F$44,2,FALSE),AB2167*$D2167,0)))</f>
        <v>0</v>
      </c>
      <c r="AO2167" s="149" t="str">
        <f>IF(paramètres!$B$28=1,((SUM(Q2167:Z2167)/1.02)+SUM(AA2167:AB2167))*0.0303/9*COUNT(Q2167:Y2167),IF(paramètres!$B$28=2,(SUM(Q2167:AB2167))*0.0303/9*COUNT(Q2167:Y2167),"Missing Delta option"))</f>
        <v>Missing Delta option</v>
      </c>
      <c r="AP2167" s="13" t="str">
        <f>IF(paramètres!$B$28=1,(((SUM(Q2167:Z2167)/1.02)+SUM(AA2167:AB2167))+((SUM(AC2167:AL2167)/1.02)+SUM(AM2167:AO2167)))*cotpatr,IF(paramètres!$B$28=2,(SUM(Q2167:AO2167)*cotpatr),"Missing Delta Option"))</f>
        <v>Missing Delta Option</v>
      </c>
      <c r="AQ2167" s="13" t="str" cm="1">
        <f t="array" ref="AQ2167">IF(paramètres!$B$28=1,(((SUM(Q2167:Z2167)/1.02)+SUM(AA2167:AB2167))+((SUM(AC2167:AN2167)/1.02)+SUM(AM2167:AN2167)))/12*pécule,IF(paramètres!$B$28=2,SUM(Q2167:AN2167)/12*pécule,"Missing Delta Option"))</f>
        <v>Missing Delta Option</v>
      </c>
      <c r="AR2167" s="132" t="e">
        <f>IF(paramètres!$B$28=1,(((SUM(Q2167:Z2167)/1.02)+SUM(AA2167:AB2167))+((SUM(AC2167:AN2167)/1.02)+SUM(AM2167:AN2167)))+AO2167+AP2167+AQ2167,SUM(Q2167:AN2167)+AO2167+AP2167+AQ2167)</f>
        <v>#VALUE!</v>
      </c>
    </row>
    <row r="2168" spans="1:44" x14ac:dyDescent="0.25">
      <c r="A2168" s="131"/>
      <c r="B2168" s="39"/>
      <c r="C2168" s="39"/>
      <c r="D2168" s="93"/>
      <c r="E2168" s="68"/>
      <c r="F2168" s="40"/>
      <c r="G2168" s="94"/>
      <c r="H2168" s="38"/>
      <c r="I2168" s="95"/>
      <c r="J2168" s="40"/>
      <c r="K2168" s="38"/>
      <c r="L2168" s="95"/>
      <c r="M2168" s="40"/>
      <c r="N2168" s="38"/>
      <c r="O2168" s="95"/>
      <c r="P2168" s="68"/>
      <c r="Q2168" s="226"/>
      <c r="R2168" s="227"/>
      <c r="S2168" s="227"/>
      <c r="T2168" s="227"/>
      <c r="U2168" s="227"/>
      <c r="V2168" s="227"/>
      <c r="W2168" s="227"/>
      <c r="X2168" s="227"/>
      <c r="Y2168" s="227"/>
      <c r="Z2168" s="227"/>
      <c r="AA2168" s="227"/>
      <c r="AB2168" s="228"/>
      <c r="AC2168" s="149">
        <f>IF($D2168="",0,IF($E2168="",0,IF(VLOOKUP($E2168,paramètres!$E$33:$F$44,2,FALSE)&lt;=VLOOKUP($AC$18,paramètres!$E$33:$F$44,2,FALSE),Q2168*$D2168,0)))</f>
        <v>0</v>
      </c>
      <c r="AD2168" s="13">
        <f>IF($D2168="",0,IF($E2168="",0,IF(VLOOKUP($E2168,paramètres!$E$33:$F$44,2,FALSE)&lt;=VLOOKUP($AD$18,paramètres!$E$33:$F$44,2,FALSE),R2168*$D2168,0)))</f>
        <v>0</v>
      </c>
      <c r="AE2168" s="13">
        <f>IF($D2168="",0,IF($E2168="",0,IF(VLOOKUP($E2168,paramètres!$E$33:$F$44,2,FALSE)&lt;=VLOOKUP($AE$18,paramètres!$E$33:$F$44,2,FALSE),S2168*$D2168,0)))</f>
        <v>0</v>
      </c>
      <c r="AF2168" s="13">
        <f>IF($D2168="",0,IF($E2168="",0,IF(VLOOKUP($E2168,paramètres!$E$33:$F$44,2,FALSE)&lt;=VLOOKUP($AF$18,paramètres!$E$33:$F$44,2,FALSE),T2168*$D2168,0)))</f>
        <v>0</v>
      </c>
      <c r="AG2168" s="13">
        <f>IF($D2168="",0,IF($E2168="",0,IF(VLOOKUP($E2168,paramètres!$E$33:$F$44,2,FALSE)&lt;=VLOOKUP($AG$18,paramètres!$E$33:$F$44,2,FALSE),U2168*$D2168,0)))</f>
        <v>0</v>
      </c>
      <c r="AH2168" s="13">
        <f>IF($D2168="",0,IF($E2168="",0,IF(VLOOKUP($E2168,paramètres!$E$33:$F$44,2,FALSE)&lt;=VLOOKUP($AH$18,paramètres!$E$33:$F$44,2,FALSE),V2168*$D2168,0)))</f>
        <v>0</v>
      </c>
      <c r="AI2168" s="13">
        <f>IF($D2168="",0,IF($E2168="",0,IF(VLOOKUP($E2168,paramètres!$E$33:$F$44,2,FALSE)&lt;=VLOOKUP($AI$18,paramètres!$E$33:$F$44,2,FALSE),W2168*$D2168,0)))</f>
        <v>0</v>
      </c>
      <c r="AJ2168" s="13">
        <f>IF($D2168="",0,IF($E2168="",0,IF(VLOOKUP($E2168,paramètres!$E$33:$F$44,2,FALSE)&lt;=VLOOKUP($AJ$18,paramètres!$E$33:$F$44,2,FALSE),X2168*$D2168,0)))</f>
        <v>0</v>
      </c>
      <c r="AK2168" s="13">
        <f>IF($D2168="",0,IF($E2168="",0,IF(VLOOKUP($E2168,paramètres!$E$33:$F$44,2,FALSE)&lt;=VLOOKUP($AK$18,paramètres!$E$33:$F$44,2,FALSE),Y2168*$D2168,0)))</f>
        <v>0</v>
      </c>
      <c r="AL2168" s="13">
        <f>IF($D2168="",0,IF($E2168="",0,IF(VLOOKUP($E2168,paramètres!$E$33:$F$44,2,FALSE)&lt;=VLOOKUP($AL$18,paramètres!$E$33:$F$44,2,FALSE),Z2168*$D2168,0)))</f>
        <v>0</v>
      </c>
      <c r="AM2168" s="13">
        <f>IF($D2168="",0,IF($E2168="",0,IF(VLOOKUP($E2168,paramètres!$E$33:$F$44,2,FALSE)&lt;=VLOOKUP($AM$18,paramètres!$E$33:$F$44,2,FALSE),AA2168*$D2168,0)))</f>
        <v>0</v>
      </c>
      <c r="AN2168" s="154">
        <f>IF($D2168="",0,IF($E2168="",0,IF(VLOOKUP($E2168,paramètres!$E$33:$F$44,2,FALSE)&lt;=VLOOKUP($AN$18,paramètres!$E$33:$F$44,2,FALSE),AB2168*$D2168,0)))</f>
        <v>0</v>
      </c>
      <c r="AO2168" s="149" t="str">
        <f>IF(paramètres!$B$28=1,((SUM(Q2168:Z2168)/1.02)+SUM(AA2168:AB2168))*0.0303/9*COUNT(Q2168:Y2168),IF(paramètres!$B$28=2,(SUM(Q2168:AB2168))*0.0303/9*COUNT(Q2168:Y2168),"Missing Delta option"))</f>
        <v>Missing Delta option</v>
      </c>
      <c r="AP2168" s="13" t="str">
        <f>IF(paramètres!$B$28=1,(((SUM(Q2168:Z2168)/1.02)+SUM(AA2168:AB2168))+((SUM(AC2168:AL2168)/1.02)+SUM(AM2168:AO2168)))*cotpatr,IF(paramètres!$B$28=2,(SUM(Q2168:AO2168)*cotpatr),"Missing Delta Option"))</f>
        <v>Missing Delta Option</v>
      </c>
      <c r="AQ2168" s="13" t="str" cm="1">
        <f t="array" ref="AQ2168">IF(paramètres!$B$28=1,(((SUM(Q2168:Z2168)/1.02)+SUM(AA2168:AB2168))+((SUM(AC2168:AN2168)/1.02)+SUM(AM2168:AN2168)))/12*pécule,IF(paramètres!$B$28=2,SUM(Q2168:AN2168)/12*pécule,"Missing Delta Option"))</f>
        <v>Missing Delta Option</v>
      </c>
      <c r="AR2168" s="132" t="e">
        <f>IF(paramètres!$B$28=1,(((SUM(Q2168:Z2168)/1.02)+SUM(AA2168:AB2168))+((SUM(AC2168:AN2168)/1.02)+SUM(AM2168:AN2168)))+AO2168+AP2168+AQ2168,SUM(Q2168:AN2168)+AO2168+AP2168+AQ2168)</f>
        <v>#VALUE!</v>
      </c>
    </row>
    <row r="2169" spans="1:44" x14ac:dyDescent="0.25">
      <c r="A2169" s="131"/>
      <c r="B2169" s="39"/>
      <c r="C2169" s="39"/>
      <c r="D2169" s="93"/>
      <c r="E2169" s="68"/>
      <c r="F2169" s="40"/>
      <c r="G2169" s="94"/>
      <c r="H2169" s="38"/>
      <c r="I2169" s="95"/>
      <c r="J2169" s="40"/>
      <c r="K2169" s="38"/>
      <c r="L2169" s="95"/>
      <c r="M2169" s="40"/>
      <c r="N2169" s="38"/>
      <c r="O2169" s="95"/>
      <c r="P2169" s="68"/>
      <c r="Q2169" s="226"/>
      <c r="R2169" s="227"/>
      <c r="S2169" s="227"/>
      <c r="T2169" s="227"/>
      <c r="U2169" s="227"/>
      <c r="V2169" s="227"/>
      <c r="W2169" s="227"/>
      <c r="X2169" s="227"/>
      <c r="Y2169" s="227"/>
      <c r="Z2169" s="227"/>
      <c r="AA2169" s="227"/>
      <c r="AB2169" s="228"/>
      <c r="AC2169" s="149">
        <f>IF($D2169="",0,IF($E2169="",0,IF(VLOOKUP($E2169,paramètres!$E$33:$F$44,2,FALSE)&lt;=VLOOKUP($AC$18,paramètres!$E$33:$F$44,2,FALSE),Q2169*$D2169,0)))</f>
        <v>0</v>
      </c>
      <c r="AD2169" s="13">
        <f>IF($D2169="",0,IF($E2169="",0,IF(VLOOKUP($E2169,paramètres!$E$33:$F$44,2,FALSE)&lt;=VLOOKUP($AD$18,paramètres!$E$33:$F$44,2,FALSE),R2169*$D2169,0)))</f>
        <v>0</v>
      </c>
      <c r="AE2169" s="13">
        <f>IF($D2169="",0,IF($E2169="",0,IF(VLOOKUP($E2169,paramètres!$E$33:$F$44,2,FALSE)&lt;=VLOOKUP($AE$18,paramètres!$E$33:$F$44,2,FALSE),S2169*$D2169,0)))</f>
        <v>0</v>
      </c>
      <c r="AF2169" s="13">
        <f>IF($D2169="",0,IF($E2169="",0,IF(VLOOKUP($E2169,paramètres!$E$33:$F$44,2,FALSE)&lt;=VLOOKUP($AF$18,paramètres!$E$33:$F$44,2,FALSE),T2169*$D2169,0)))</f>
        <v>0</v>
      </c>
      <c r="AG2169" s="13">
        <f>IF($D2169="",0,IF($E2169="",0,IF(VLOOKUP($E2169,paramètres!$E$33:$F$44,2,FALSE)&lt;=VLOOKUP($AG$18,paramètres!$E$33:$F$44,2,FALSE),U2169*$D2169,0)))</f>
        <v>0</v>
      </c>
      <c r="AH2169" s="13">
        <f>IF($D2169="",0,IF($E2169="",0,IF(VLOOKUP($E2169,paramètres!$E$33:$F$44,2,FALSE)&lt;=VLOOKUP($AH$18,paramètres!$E$33:$F$44,2,FALSE),V2169*$D2169,0)))</f>
        <v>0</v>
      </c>
      <c r="AI2169" s="13">
        <f>IF($D2169="",0,IF($E2169="",0,IF(VLOOKUP($E2169,paramètres!$E$33:$F$44,2,FALSE)&lt;=VLOOKUP($AI$18,paramètres!$E$33:$F$44,2,FALSE),W2169*$D2169,0)))</f>
        <v>0</v>
      </c>
      <c r="AJ2169" s="13">
        <f>IF($D2169="",0,IF($E2169="",0,IF(VLOOKUP($E2169,paramètres!$E$33:$F$44,2,FALSE)&lt;=VLOOKUP($AJ$18,paramètres!$E$33:$F$44,2,FALSE),X2169*$D2169,0)))</f>
        <v>0</v>
      </c>
      <c r="AK2169" s="13">
        <f>IF($D2169="",0,IF($E2169="",0,IF(VLOOKUP($E2169,paramètres!$E$33:$F$44,2,FALSE)&lt;=VLOOKUP($AK$18,paramètres!$E$33:$F$44,2,FALSE),Y2169*$D2169,0)))</f>
        <v>0</v>
      </c>
      <c r="AL2169" s="13">
        <f>IF($D2169="",0,IF($E2169="",0,IF(VLOOKUP($E2169,paramètres!$E$33:$F$44,2,FALSE)&lt;=VLOOKUP($AL$18,paramètres!$E$33:$F$44,2,FALSE),Z2169*$D2169,0)))</f>
        <v>0</v>
      </c>
      <c r="AM2169" s="13">
        <f>IF($D2169="",0,IF($E2169="",0,IF(VLOOKUP($E2169,paramètres!$E$33:$F$44,2,FALSE)&lt;=VLOOKUP($AM$18,paramètres!$E$33:$F$44,2,FALSE),AA2169*$D2169,0)))</f>
        <v>0</v>
      </c>
      <c r="AN2169" s="154">
        <f>IF($D2169="",0,IF($E2169="",0,IF(VLOOKUP($E2169,paramètres!$E$33:$F$44,2,FALSE)&lt;=VLOOKUP($AN$18,paramètres!$E$33:$F$44,2,FALSE),AB2169*$D2169,0)))</f>
        <v>0</v>
      </c>
      <c r="AO2169" s="149" t="str">
        <f>IF(paramètres!$B$28=1,((SUM(Q2169:Z2169)/1.02)+SUM(AA2169:AB2169))*0.0303/9*COUNT(Q2169:Y2169),IF(paramètres!$B$28=2,(SUM(Q2169:AB2169))*0.0303/9*COUNT(Q2169:Y2169),"Missing Delta option"))</f>
        <v>Missing Delta option</v>
      </c>
      <c r="AP2169" s="13" t="str">
        <f>IF(paramètres!$B$28=1,(((SUM(Q2169:Z2169)/1.02)+SUM(AA2169:AB2169))+((SUM(AC2169:AL2169)/1.02)+SUM(AM2169:AO2169)))*cotpatr,IF(paramètres!$B$28=2,(SUM(Q2169:AO2169)*cotpatr),"Missing Delta Option"))</f>
        <v>Missing Delta Option</v>
      </c>
      <c r="AQ2169" s="13" t="str" cm="1">
        <f t="array" ref="AQ2169">IF(paramètres!$B$28=1,(((SUM(Q2169:Z2169)/1.02)+SUM(AA2169:AB2169))+((SUM(AC2169:AN2169)/1.02)+SUM(AM2169:AN2169)))/12*pécule,IF(paramètres!$B$28=2,SUM(Q2169:AN2169)/12*pécule,"Missing Delta Option"))</f>
        <v>Missing Delta Option</v>
      </c>
      <c r="AR2169" s="132" t="e">
        <f>IF(paramètres!$B$28=1,(((SUM(Q2169:Z2169)/1.02)+SUM(AA2169:AB2169))+((SUM(AC2169:AN2169)/1.02)+SUM(AM2169:AN2169)))+AO2169+AP2169+AQ2169,SUM(Q2169:AN2169)+AO2169+AP2169+AQ2169)</f>
        <v>#VALUE!</v>
      </c>
    </row>
    <row r="2170" spans="1:44" x14ac:dyDescent="0.25">
      <c r="A2170" s="131"/>
      <c r="B2170" s="39"/>
      <c r="C2170" s="39"/>
      <c r="D2170" s="93"/>
      <c r="E2170" s="68"/>
      <c r="F2170" s="40"/>
      <c r="G2170" s="94"/>
      <c r="H2170" s="38"/>
      <c r="I2170" s="95"/>
      <c r="J2170" s="40"/>
      <c r="K2170" s="38"/>
      <c r="L2170" s="95"/>
      <c r="M2170" s="40"/>
      <c r="N2170" s="38"/>
      <c r="O2170" s="95"/>
      <c r="P2170" s="68"/>
      <c r="Q2170" s="226"/>
      <c r="R2170" s="227"/>
      <c r="S2170" s="227"/>
      <c r="T2170" s="227"/>
      <c r="U2170" s="227"/>
      <c r="V2170" s="227"/>
      <c r="W2170" s="227"/>
      <c r="X2170" s="227"/>
      <c r="Y2170" s="227"/>
      <c r="Z2170" s="227"/>
      <c r="AA2170" s="227"/>
      <c r="AB2170" s="228"/>
      <c r="AC2170" s="149">
        <f>IF($D2170="",0,IF($E2170="",0,IF(VLOOKUP($E2170,paramètres!$E$33:$F$44,2,FALSE)&lt;=VLOOKUP($AC$18,paramètres!$E$33:$F$44,2,FALSE),Q2170*$D2170,0)))</f>
        <v>0</v>
      </c>
      <c r="AD2170" s="13">
        <f>IF($D2170="",0,IF($E2170="",0,IF(VLOOKUP($E2170,paramètres!$E$33:$F$44,2,FALSE)&lt;=VLOOKUP($AD$18,paramètres!$E$33:$F$44,2,FALSE),R2170*$D2170,0)))</f>
        <v>0</v>
      </c>
      <c r="AE2170" s="13">
        <f>IF($D2170="",0,IF($E2170="",0,IF(VLOOKUP($E2170,paramètres!$E$33:$F$44,2,FALSE)&lt;=VLOOKUP($AE$18,paramètres!$E$33:$F$44,2,FALSE),S2170*$D2170,0)))</f>
        <v>0</v>
      </c>
      <c r="AF2170" s="13">
        <f>IF($D2170="",0,IF($E2170="",0,IF(VLOOKUP($E2170,paramètres!$E$33:$F$44,2,FALSE)&lt;=VLOOKUP($AF$18,paramètres!$E$33:$F$44,2,FALSE),T2170*$D2170,0)))</f>
        <v>0</v>
      </c>
      <c r="AG2170" s="13">
        <f>IF($D2170="",0,IF($E2170="",0,IF(VLOOKUP($E2170,paramètres!$E$33:$F$44,2,FALSE)&lt;=VLOOKUP($AG$18,paramètres!$E$33:$F$44,2,FALSE),U2170*$D2170,0)))</f>
        <v>0</v>
      </c>
      <c r="AH2170" s="13">
        <f>IF($D2170="",0,IF($E2170="",0,IF(VLOOKUP($E2170,paramètres!$E$33:$F$44,2,FALSE)&lt;=VLOOKUP($AH$18,paramètres!$E$33:$F$44,2,FALSE),V2170*$D2170,0)))</f>
        <v>0</v>
      </c>
      <c r="AI2170" s="13">
        <f>IF($D2170="",0,IF($E2170="",0,IF(VLOOKUP($E2170,paramètres!$E$33:$F$44,2,FALSE)&lt;=VLOOKUP($AI$18,paramètres!$E$33:$F$44,2,FALSE),W2170*$D2170,0)))</f>
        <v>0</v>
      </c>
      <c r="AJ2170" s="13">
        <f>IF($D2170="",0,IF($E2170="",0,IF(VLOOKUP($E2170,paramètres!$E$33:$F$44,2,FALSE)&lt;=VLOOKUP($AJ$18,paramètres!$E$33:$F$44,2,FALSE),X2170*$D2170,0)))</f>
        <v>0</v>
      </c>
      <c r="AK2170" s="13">
        <f>IF($D2170="",0,IF($E2170="",0,IF(VLOOKUP($E2170,paramètres!$E$33:$F$44,2,FALSE)&lt;=VLOOKUP($AK$18,paramètres!$E$33:$F$44,2,FALSE),Y2170*$D2170,0)))</f>
        <v>0</v>
      </c>
      <c r="AL2170" s="13">
        <f>IF($D2170="",0,IF($E2170="",0,IF(VLOOKUP($E2170,paramètres!$E$33:$F$44,2,FALSE)&lt;=VLOOKUP($AL$18,paramètres!$E$33:$F$44,2,FALSE),Z2170*$D2170,0)))</f>
        <v>0</v>
      </c>
      <c r="AM2170" s="13">
        <f>IF($D2170="",0,IF($E2170="",0,IF(VLOOKUP($E2170,paramètres!$E$33:$F$44,2,FALSE)&lt;=VLOOKUP($AM$18,paramètres!$E$33:$F$44,2,FALSE),AA2170*$D2170,0)))</f>
        <v>0</v>
      </c>
      <c r="AN2170" s="154">
        <f>IF($D2170="",0,IF($E2170="",0,IF(VLOOKUP($E2170,paramètres!$E$33:$F$44,2,FALSE)&lt;=VLOOKUP($AN$18,paramètres!$E$33:$F$44,2,FALSE),AB2170*$D2170,0)))</f>
        <v>0</v>
      </c>
      <c r="AO2170" s="149" t="str">
        <f>IF(paramètres!$B$28=1,((SUM(Q2170:Z2170)/1.02)+SUM(AA2170:AB2170))*0.0303/9*COUNT(Q2170:Y2170),IF(paramètres!$B$28=2,(SUM(Q2170:AB2170))*0.0303/9*COUNT(Q2170:Y2170),"Missing Delta option"))</f>
        <v>Missing Delta option</v>
      </c>
      <c r="AP2170" s="13" t="str">
        <f>IF(paramètres!$B$28=1,(((SUM(Q2170:Z2170)/1.02)+SUM(AA2170:AB2170))+((SUM(AC2170:AL2170)/1.02)+SUM(AM2170:AO2170)))*cotpatr,IF(paramètres!$B$28=2,(SUM(Q2170:AO2170)*cotpatr),"Missing Delta Option"))</f>
        <v>Missing Delta Option</v>
      </c>
      <c r="AQ2170" s="13" t="str" cm="1">
        <f t="array" ref="AQ2170">IF(paramètres!$B$28=1,(((SUM(Q2170:Z2170)/1.02)+SUM(AA2170:AB2170))+((SUM(AC2170:AN2170)/1.02)+SUM(AM2170:AN2170)))/12*pécule,IF(paramètres!$B$28=2,SUM(Q2170:AN2170)/12*pécule,"Missing Delta Option"))</f>
        <v>Missing Delta Option</v>
      </c>
      <c r="AR2170" s="132" t="e">
        <f>IF(paramètres!$B$28=1,(((SUM(Q2170:Z2170)/1.02)+SUM(AA2170:AB2170))+((SUM(AC2170:AN2170)/1.02)+SUM(AM2170:AN2170)))+AO2170+AP2170+AQ2170,SUM(Q2170:AN2170)+AO2170+AP2170+AQ2170)</f>
        <v>#VALUE!</v>
      </c>
    </row>
    <row r="2171" spans="1:44" x14ac:dyDescent="0.25">
      <c r="A2171" s="131"/>
      <c r="B2171" s="39"/>
      <c r="C2171" s="39"/>
      <c r="D2171" s="93"/>
      <c r="E2171" s="68"/>
      <c r="F2171" s="40"/>
      <c r="G2171" s="94"/>
      <c r="H2171" s="38"/>
      <c r="I2171" s="95"/>
      <c r="J2171" s="40"/>
      <c r="K2171" s="38"/>
      <c r="L2171" s="95"/>
      <c r="M2171" s="40"/>
      <c r="N2171" s="38"/>
      <c r="O2171" s="95"/>
      <c r="P2171" s="68"/>
      <c r="Q2171" s="226"/>
      <c r="R2171" s="227"/>
      <c r="S2171" s="227"/>
      <c r="T2171" s="227"/>
      <c r="U2171" s="227"/>
      <c r="V2171" s="227"/>
      <c r="W2171" s="227"/>
      <c r="X2171" s="227"/>
      <c r="Y2171" s="227"/>
      <c r="Z2171" s="227"/>
      <c r="AA2171" s="227"/>
      <c r="AB2171" s="228"/>
      <c r="AC2171" s="149">
        <f>IF($D2171="",0,IF($E2171="",0,IF(VLOOKUP($E2171,paramètres!$E$33:$F$44,2,FALSE)&lt;=VLOOKUP($AC$18,paramètres!$E$33:$F$44,2,FALSE),Q2171*$D2171,0)))</f>
        <v>0</v>
      </c>
      <c r="AD2171" s="13">
        <f>IF($D2171="",0,IF($E2171="",0,IF(VLOOKUP($E2171,paramètres!$E$33:$F$44,2,FALSE)&lt;=VLOOKUP($AD$18,paramètres!$E$33:$F$44,2,FALSE),R2171*$D2171,0)))</f>
        <v>0</v>
      </c>
      <c r="AE2171" s="13">
        <f>IF($D2171="",0,IF($E2171="",0,IF(VLOOKUP($E2171,paramètres!$E$33:$F$44,2,FALSE)&lt;=VLOOKUP($AE$18,paramètres!$E$33:$F$44,2,FALSE),S2171*$D2171,0)))</f>
        <v>0</v>
      </c>
      <c r="AF2171" s="13">
        <f>IF($D2171="",0,IF($E2171="",0,IF(VLOOKUP($E2171,paramètres!$E$33:$F$44,2,FALSE)&lt;=VLOOKUP($AF$18,paramètres!$E$33:$F$44,2,FALSE),T2171*$D2171,0)))</f>
        <v>0</v>
      </c>
      <c r="AG2171" s="13">
        <f>IF($D2171="",0,IF($E2171="",0,IF(VLOOKUP($E2171,paramètres!$E$33:$F$44,2,FALSE)&lt;=VLOOKUP($AG$18,paramètres!$E$33:$F$44,2,FALSE),U2171*$D2171,0)))</f>
        <v>0</v>
      </c>
      <c r="AH2171" s="13">
        <f>IF($D2171="",0,IF($E2171="",0,IF(VLOOKUP($E2171,paramètres!$E$33:$F$44,2,FALSE)&lt;=VLOOKUP($AH$18,paramètres!$E$33:$F$44,2,FALSE),V2171*$D2171,0)))</f>
        <v>0</v>
      </c>
      <c r="AI2171" s="13">
        <f>IF($D2171="",0,IF($E2171="",0,IF(VLOOKUP($E2171,paramètres!$E$33:$F$44,2,FALSE)&lt;=VLOOKUP($AI$18,paramètres!$E$33:$F$44,2,FALSE),W2171*$D2171,0)))</f>
        <v>0</v>
      </c>
      <c r="AJ2171" s="13">
        <f>IF($D2171="",0,IF($E2171="",0,IF(VLOOKUP($E2171,paramètres!$E$33:$F$44,2,FALSE)&lt;=VLOOKUP($AJ$18,paramètres!$E$33:$F$44,2,FALSE),X2171*$D2171,0)))</f>
        <v>0</v>
      </c>
      <c r="AK2171" s="13">
        <f>IF($D2171="",0,IF($E2171="",0,IF(VLOOKUP($E2171,paramètres!$E$33:$F$44,2,FALSE)&lt;=VLOOKUP($AK$18,paramètres!$E$33:$F$44,2,FALSE),Y2171*$D2171,0)))</f>
        <v>0</v>
      </c>
      <c r="AL2171" s="13">
        <f>IF($D2171="",0,IF($E2171="",0,IF(VLOOKUP($E2171,paramètres!$E$33:$F$44,2,FALSE)&lt;=VLOOKUP($AL$18,paramètres!$E$33:$F$44,2,FALSE),Z2171*$D2171,0)))</f>
        <v>0</v>
      </c>
      <c r="AM2171" s="13">
        <f>IF($D2171="",0,IF($E2171="",0,IF(VLOOKUP($E2171,paramètres!$E$33:$F$44,2,FALSE)&lt;=VLOOKUP($AM$18,paramètres!$E$33:$F$44,2,FALSE),AA2171*$D2171,0)))</f>
        <v>0</v>
      </c>
      <c r="AN2171" s="154">
        <f>IF($D2171="",0,IF($E2171="",0,IF(VLOOKUP($E2171,paramètres!$E$33:$F$44,2,FALSE)&lt;=VLOOKUP($AN$18,paramètres!$E$33:$F$44,2,FALSE),AB2171*$D2171,0)))</f>
        <v>0</v>
      </c>
      <c r="AO2171" s="149" t="str">
        <f>IF(paramètres!$B$28=1,((SUM(Q2171:Z2171)/1.02)+SUM(AA2171:AB2171))*0.0303/9*COUNT(Q2171:Y2171),IF(paramètres!$B$28=2,(SUM(Q2171:AB2171))*0.0303/9*COUNT(Q2171:Y2171),"Missing Delta option"))</f>
        <v>Missing Delta option</v>
      </c>
      <c r="AP2171" s="13" t="str">
        <f>IF(paramètres!$B$28=1,(((SUM(Q2171:Z2171)/1.02)+SUM(AA2171:AB2171))+((SUM(AC2171:AL2171)/1.02)+SUM(AM2171:AO2171)))*cotpatr,IF(paramètres!$B$28=2,(SUM(Q2171:AO2171)*cotpatr),"Missing Delta Option"))</f>
        <v>Missing Delta Option</v>
      </c>
      <c r="AQ2171" s="13" t="str" cm="1">
        <f t="array" ref="AQ2171">IF(paramètres!$B$28=1,(((SUM(Q2171:Z2171)/1.02)+SUM(AA2171:AB2171))+((SUM(AC2171:AN2171)/1.02)+SUM(AM2171:AN2171)))/12*pécule,IF(paramètres!$B$28=2,SUM(Q2171:AN2171)/12*pécule,"Missing Delta Option"))</f>
        <v>Missing Delta Option</v>
      </c>
      <c r="AR2171" s="132" t="e">
        <f>IF(paramètres!$B$28=1,(((SUM(Q2171:Z2171)/1.02)+SUM(AA2171:AB2171))+((SUM(AC2171:AN2171)/1.02)+SUM(AM2171:AN2171)))+AO2171+AP2171+AQ2171,SUM(Q2171:AN2171)+AO2171+AP2171+AQ2171)</f>
        <v>#VALUE!</v>
      </c>
    </row>
    <row r="2172" spans="1:44" x14ac:dyDescent="0.25">
      <c r="A2172" s="131"/>
      <c r="B2172" s="39"/>
      <c r="C2172" s="39"/>
      <c r="D2172" s="93"/>
      <c r="E2172" s="68"/>
      <c r="F2172" s="40"/>
      <c r="G2172" s="94"/>
      <c r="H2172" s="38"/>
      <c r="I2172" s="95"/>
      <c r="J2172" s="40"/>
      <c r="K2172" s="38"/>
      <c r="L2172" s="95"/>
      <c r="M2172" s="40"/>
      <c r="N2172" s="38"/>
      <c r="O2172" s="95"/>
      <c r="P2172" s="68"/>
      <c r="Q2172" s="226"/>
      <c r="R2172" s="227"/>
      <c r="S2172" s="227"/>
      <c r="T2172" s="227"/>
      <c r="U2172" s="227"/>
      <c r="V2172" s="227"/>
      <c r="W2172" s="227"/>
      <c r="X2172" s="227"/>
      <c r="Y2172" s="227"/>
      <c r="Z2172" s="227"/>
      <c r="AA2172" s="227"/>
      <c r="AB2172" s="228"/>
      <c r="AC2172" s="149">
        <f>IF($D2172="",0,IF($E2172="",0,IF(VLOOKUP($E2172,paramètres!$E$33:$F$44,2,FALSE)&lt;=VLOOKUP($AC$18,paramètres!$E$33:$F$44,2,FALSE),Q2172*$D2172,0)))</f>
        <v>0</v>
      </c>
      <c r="AD2172" s="13">
        <f>IF($D2172="",0,IF($E2172="",0,IF(VLOOKUP($E2172,paramètres!$E$33:$F$44,2,FALSE)&lt;=VLOOKUP($AD$18,paramètres!$E$33:$F$44,2,FALSE),R2172*$D2172,0)))</f>
        <v>0</v>
      </c>
      <c r="AE2172" s="13">
        <f>IF($D2172="",0,IF($E2172="",0,IF(VLOOKUP($E2172,paramètres!$E$33:$F$44,2,FALSE)&lt;=VLOOKUP($AE$18,paramètres!$E$33:$F$44,2,FALSE),S2172*$D2172,0)))</f>
        <v>0</v>
      </c>
      <c r="AF2172" s="13">
        <f>IF($D2172="",0,IF($E2172="",0,IF(VLOOKUP($E2172,paramètres!$E$33:$F$44,2,FALSE)&lt;=VLOOKUP($AF$18,paramètres!$E$33:$F$44,2,FALSE),T2172*$D2172,0)))</f>
        <v>0</v>
      </c>
      <c r="AG2172" s="13">
        <f>IF($D2172="",0,IF($E2172="",0,IF(VLOOKUP($E2172,paramètres!$E$33:$F$44,2,FALSE)&lt;=VLOOKUP($AG$18,paramètres!$E$33:$F$44,2,FALSE),U2172*$D2172,0)))</f>
        <v>0</v>
      </c>
      <c r="AH2172" s="13">
        <f>IF($D2172="",0,IF($E2172="",0,IF(VLOOKUP($E2172,paramètres!$E$33:$F$44,2,FALSE)&lt;=VLOOKUP($AH$18,paramètres!$E$33:$F$44,2,FALSE),V2172*$D2172,0)))</f>
        <v>0</v>
      </c>
      <c r="AI2172" s="13">
        <f>IF($D2172="",0,IF($E2172="",0,IF(VLOOKUP($E2172,paramètres!$E$33:$F$44,2,FALSE)&lt;=VLOOKUP($AI$18,paramètres!$E$33:$F$44,2,FALSE),W2172*$D2172,0)))</f>
        <v>0</v>
      </c>
      <c r="AJ2172" s="13">
        <f>IF($D2172="",0,IF($E2172="",0,IF(VLOOKUP($E2172,paramètres!$E$33:$F$44,2,FALSE)&lt;=VLOOKUP($AJ$18,paramètres!$E$33:$F$44,2,FALSE),X2172*$D2172,0)))</f>
        <v>0</v>
      </c>
      <c r="AK2172" s="13">
        <f>IF($D2172="",0,IF($E2172="",0,IF(VLOOKUP($E2172,paramètres!$E$33:$F$44,2,FALSE)&lt;=VLOOKUP($AK$18,paramètres!$E$33:$F$44,2,FALSE),Y2172*$D2172,0)))</f>
        <v>0</v>
      </c>
      <c r="AL2172" s="13">
        <f>IF($D2172="",0,IF($E2172="",0,IF(VLOOKUP($E2172,paramètres!$E$33:$F$44,2,FALSE)&lt;=VLOOKUP($AL$18,paramètres!$E$33:$F$44,2,FALSE),Z2172*$D2172,0)))</f>
        <v>0</v>
      </c>
      <c r="AM2172" s="13">
        <f>IF($D2172="",0,IF($E2172="",0,IF(VLOOKUP($E2172,paramètres!$E$33:$F$44,2,FALSE)&lt;=VLOOKUP($AM$18,paramètres!$E$33:$F$44,2,FALSE),AA2172*$D2172,0)))</f>
        <v>0</v>
      </c>
      <c r="AN2172" s="154">
        <f>IF($D2172="",0,IF($E2172="",0,IF(VLOOKUP($E2172,paramètres!$E$33:$F$44,2,FALSE)&lt;=VLOOKUP($AN$18,paramètres!$E$33:$F$44,2,FALSE),AB2172*$D2172,0)))</f>
        <v>0</v>
      </c>
      <c r="AO2172" s="149" t="str">
        <f>IF(paramètres!$B$28=1,((SUM(Q2172:Z2172)/1.02)+SUM(AA2172:AB2172))*0.0303/9*COUNT(Q2172:Y2172),IF(paramètres!$B$28=2,(SUM(Q2172:AB2172))*0.0303/9*COUNT(Q2172:Y2172),"Missing Delta option"))</f>
        <v>Missing Delta option</v>
      </c>
      <c r="AP2172" s="13" t="str">
        <f>IF(paramètres!$B$28=1,(((SUM(Q2172:Z2172)/1.02)+SUM(AA2172:AB2172))+((SUM(AC2172:AL2172)/1.02)+SUM(AM2172:AO2172)))*cotpatr,IF(paramètres!$B$28=2,(SUM(Q2172:AO2172)*cotpatr),"Missing Delta Option"))</f>
        <v>Missing Delta Option</v>
      </c>
      <c r="AQ2172" s="13" t="str" cm="1">
        <f t="array" ref="AQ2172">IF(paramètres!$B$28=1,(((SUM(Q2172:Z2172)/1.02)+SUM(AA2172:AB2172))+((SUM(AC2172:AN2172)/1.02)+SUM(AM2172:AN2172)))/12*pécule,IF(paramètres!$B$28=2,SUM(Q2172:AN2172)/12*pécule,"Missing Delta Option"))</f>
        <v>Missing Delta Option</v>
      </c>
      <c r="AR2172" s="132" t="e">
        <f>IF(paramètres!$B$28=1,(((SUM(Q2172:Z2172)/1.02)+SUM(AA2172:AB2172))+((SUM(AC2172:AN2172)/1.02)+SUM(AM2172:AN2172)))+AO2172+AP2172+AQ2172,SUM(Q2172:AN2172)+AO2172+AP2172+AQ2172)</f>
        <v>#VALUE!</v>
      </c>
    </row>
    <row r="2173" spans="1:44" x14ac:dyDescent="0.25">
      <c r="A2173" s="131"/>
      <c r="B2173" s="39"/>
      <c r="C2173" s="39"/>
      <c r="D2173" s="93"/>
      <c r="E2173" s="68"/>
      <c r="F2173" s="40"/>
      <c r="G2173" s="94"/>
      <c r="H2173" s="38"/>
      <c r="I2173" s="95"/>
      <c r="J2173" s="40"/>
      <c r="K2173" s="38"/>
      <c r="L2173" s="95"/>
      <c r="M2173" s="40"/>
      <c r="N2173" s="38"/>
      <c r="O2173" s="95"/>
      <c r="P2173" s="68"/>
      <c r="Q2173" s="226"/>
      <c r="R2173" s="227"/>
      <c r="S2173" s="227"/>
      <c r="T2173" s="227"/>
      <c r="U2173" s="227"/>
      <c r="V2173" s="227"/>
      <c r="W2173" s="227"/>
      <c r="X2173" s="227"/>
      <c r="Y2173" s="227"/>
      <c r="Z2173" s="227"/>
      <c r="AA2173" s="227"/>
      <c r="AB2173" s="228"/>
      <c r="AC2173" s="149">
        <f>IF($D2173="",0,IF($E2173="",0,IF(VLOOKUP($E2173,paramètres!$E$33:$F$44,2,FALSE)&lt;=VLOOKUP($AC$18,paramètres!$E$33:$F$44,2,FALSE),Q2173*$D2173,0)))</f>
        <v>0</v>
      </c>
      <c r="AD2173" s="13">
        <f>IF($D2173="",0,IF($E2173="",0,IF(VLOOKUP($E2173,paramètres!$E$33:$F$44,2,FALSE)&lt;=VLOOKUP($AD$18,paramètres!$E$33:$F$44,2,FALSE),R2173*$D2173,0)))</f>
        <v>0</v>
      </c>
      <c r="AE2173" s="13">
        <f>IF($D2173="",0,IF($E2173="",0,IF(VLOOKUP($E2173,paramètres!$E$33:$F$44,2,FALSE)&lt;=VLOOKUP($AE$18,paramètres!$E$33:$F$44,2,FALSE),S2173*$D2173,0)))</f>
        <v>0</v>
      </c>
      <c r="AF2173" s="13">
        <f>IF($D2173="",0,IF($E2173="",0,IF(VLOOKUP($E2173,paramètres!$E$33:$F$44,2,FALSE)&lt;=VLOOKUP($AF$18,paramètres!$E$33:$F$44,2,FALSE),T2173*$D2173,0)))</f>
        <v>0</v>
      </c>
      <c r="AG2173" s="13">
        <f>IF($D2173="",0,IF($E2173="",0,IF(VLOOKUP($E2173,paramètres!$E$33:$F$44,2,FALSE)&lt;=VLOOKUP($AG$18,paramètres!$E$33:$F$44,2,FALSE),U2173*$D2173,0)))</f>
        <v>0</v>
      </c>
      <c r="AH2173" s="13">
        <f>IF($D2173="",0,IF($E2173="",0,IF(VLOOKUP($E2173,paramètres!$E$33:$F$44,2,FALSE)&lt;=VLOOKUP($AH$18,paramètres!$E$33:$F$44,2,FALSE),V2173*$D2173,0)))</f>
        <v>0</v>
      </c>
      <c r="AI2173" s="13">
        <f>IF($D2173="",0,IF($E2173="",0,IF(VLOOKUP($E2173,paramètres!$E$33:$F$44,2,FALSE)&lt;=VLOOKUP($AI$18,paramètres!$E$33:$F$44,2,FALSE),W2173*$D2173,0)))</f>
        <v>0</v>
      </c>
      <c r="AJ2173" s="13">
        <f>IF($D2173="",0,IF($E2173="",0,IF(VLOOKUP($E2173,paramètres!$E$33:$F$44,2,FALSE)&lt;=VLOOKUP($AJ$18,paramètres!$E$33:$F$44,2,FALSE),X2173*$D2173,0)))</f>
        <v>0</v>
      </c>
      <c r="AK2173" s="13">
        <f>IF($D2173="",0,IF($E2173="",0,IF(VLOOKUP($E2173,paramètres!$E$33:$F$44,2,FALSE)&lt;=VLOOKUP($AK$18,paramètres!$E$33:$F$44,2,FALSE),Y2173*$D2173,0)))</f>
        <v>0</v>
      </c>
      <c r="AL2173" s="13">
        <f>IF($D2173="",0,IF($E2173="",0,IF(VLOOKUP($E2173,paramètres!$E$33:$F$44,2,FALSE)&lt;=VLOOKUP($AL$18,paramètres!$E$33:$F$44,2,FALSE),Z2173*$D2173,0)))</f>
        <v>0</v>
      </c>
      <c r="AM2173" s="13">
        <f>IF($D2173="",0,IF($E2173="",0,IF(VLOOKUP($E2173,paramètres!$E$33:$F$44,2,FALSE)&lt;=VLOOKUP($AM$18,paramètres!$E$33:$F$44,2,FALSE),AA2173*$D2173,0)))</f>
        <v>0</v>
      </c>
      <c r="AN2173" s="154">
        <f>IF($D2173="",0,IF($E2173="",0,IF(VLOOKUP($E2173,paramètres!$E$33:$F$44,2,FALSE)&lt;=VLOOKUP($AN$18,paramètres!$E$33:$F$44,2,FALSE),AB2173*$D2173,0)))</f>
        <v>0</v>
      </c>
      <c r="AO2173" s="149" t="str">
        <f>IF(paramètres!$B$28=1,((SUM(Q2173:Z2173)/1.02)+SUM(AA2173:AB2173))*0.0303/9*COUNT(Q2173:Y2173),IF(paramètres!$B$28=2,(SUM(Q2173:AB2173))*0.0303/9*COUNT(Q2173:Y2173),"Missing Delta option"))</f>
        <v>Missing Delta option</v>
      </c>
      <c r="AP2173" s="13" t="str">
        <f>IF(paramètres!$B$28=1,(((SUM(Q2173:Z2173)/1.02)+SUM(AA2173:AB2173))+((SUM(AC2173:AL2173)/1.02)+SUM(AM2173:AO2173)))*cotpatr,IF(paramètres!$B$28=2,(SUM(Q2173:AO2173)*cotpatr),"Missing Delta Option"))</f>
        <v>Missing Delta Option</v>
      </c>
      <c r="AQ2173" s="13" t="str" cm="1">
        <f t="array" ref="AQ2173">IF(paramètres!$B$28=1,(((SUM(Q2173:Z2173)/1.02)+SUM(AA2173:AB2173))+((SUM(AC2173:AN2173)/1.02)+SUM(AM2173:AN2173)))/12*pécule,IF(paramètres!$B$28=2,SUM(Q2173:AN2173)/12*pécule,"Missing Delta Option"))</f>
        <v>Missing Delta Option</v>
      </c>
      <c r="AR2173" s="132" t="e">
        <f>IF(paramètres!$B$28=1,(((SUM(Q2173:Z2173)/1.02)+SUM(AA2173:AB2173))+((SUM(AC2173:AN2173)/1.02)+SUM(AM2173:AN2173)))+AO2173+AP2173+AQ2173,SUM(Q2173:AN2173)+AO2173+AP2173+AQ2173)</f>
        <v>#VALUE!</v>
      </c>
    </row>
    <row r="2174" spans="1:44" x14ac:dyDescent="0.25">
      <c r="A2174" s="131"/>
      <c r="B2174" s="39"/>
      <c r="C2174" s="39"/>
      <c r="D2174" s="93"/>
      <c r="E2174" s="68"/>
      <c r="F2174" s="40"/>
      <c r="G2174" s="94"/>
      <c r="H2174" s="38"/>
      <c r="I2174" s="95"/>
      <c r="J2174" s="40"/>
      <c r="K2174" s="38"/>
      <c r="L2174" s="95"/>
      <c r="M2174" s="40"/>
      <c r="N2174" s="38"/>
      <c r="O2174" s="95"/>
      <c r="P2174" s="68"/>
      <c r="Q2174" s="226"/>
      <c r="R2174" s="227"/>
      <c r="S2174" s="227"/>
      <c r="T2174" s="227"/>
      <c r="U2174" s="227"/>
      <c r="V2174" s="227"/>
      <c r="W2174" s="227"/>
      <c r="X2174" s="227"/>
      <c r="Y2174" s="227"/>
      <c r="Z2174" s="227"/>
      <c r="AA2174" s="227"/>
      <c r="AB2174" s="228"/>
      <c r="AC2174" s="149">
        <f>IF($D2174="",0,IF($E2174="",0,IF(VLOOKUP($E2174,paramètres!$E$33:$F$44,2,FALSE)&lt;=VLOOKUP($AC$18,paramètres!$E$33:$F$44,2,FALSE),Q2174*$D2174,0)))</f>
        <v>0</v>
      </c>
      <c r="AD2174" s="13">
        <f>IF($D2174="",0,IF($E2174="",0,IF(VLOOKUP($E2174,paramètres!$E$33:$F$44,2,FALSE)&lt;=VLOOKUP($AD$18,paramètres!$E$33:$F$44,2,FALSE),R2174*$D2174,0)))</f>
        <v>0</v>
      </c>
      <c r="AE2174" s="13">
        <f>IF($D2174="",0,IF($E2174="",0,IF(VLOOKUP($E2174,paramètres!$E$33:$F$44,2,FALSE)&lt;=VLOOKUP($AE$18,paramètres!$E$33:$F$44,2,FALSE),S2174*$D2174,0)))</f>
        <v>0</v>
      </c>
      <c r="AF2174" s="13">
        <f>IF($D2174="",0,IF($E2174="",0,IF(VLOOKUP($E2174,paramètres!$E$33:$F$44,2,FALSE)&lt;=VLOOKUP($AF$18,paramètres!$E$33:$F$44,2,FALSE),T2174*$D2174,0)))</f>
        <v>0</v>
      </c>
      <c r="AG2174" s="13">
        <f>IF($D2174="",0,IF($E2174="",0,IF(VLOOKUP($E2174,paramètres!$E$33:$F$44,2,FALSE)&lt;=VLOOKUP($AG$18,paramètres!$E$33:$F$44,2,FALSE),U2174*$D2174,0)))</f>
        <v>0</v>
      </c>
      <c r="AH2174" s="13">
        <f>IF($D2174="",0,IF($E2174="",0,IF(VLOOKUP($E2174,paramètres!$E$33:$F$44,2,FALSE)&lt;=VLOOKUP($AH$18,paramètres!$E$33:$F$44,2,FALSE),V2174*$D2174,0)))</f>
        <v>0</v>
      </c>
      <c r="AI2174" s="13">
        <f>IF($D2174="",0,IF($E2174="",0,IF(VLOOKUP($E2174,paramètres!$E$33:$F$44,2,FALSE)&lt;=VLOOKUP($AI$18,paramètres!$E$33:$F$44,2,FALSE),W2174*$D2174,0)))</f>
        <v>0</v>
      </c>
      <c r="AJ2174" s="13">
        <f>IF($D2174="",0,IF($E2174="",0,IF(VLOOKUP($E2174,paramètres!$E$33:$F$44,2,FALSE)&lt;=VLOOKUP($AJ$18,paramètres!$E$33:$F$44,2,FALSE),X2174*$D2174,0)))</f>
        <v>0</v>
      </c>
      <c r="AK2174" s="13">
        <f>IF($D2174="",0,IF($E2174="",0,IF(VLOOKUP($E2174,paramètres!$E$33:$F$44,2,FALSE)&lt;=VLOOKUP($AK$18,paramètres!$E$33:$F$44,2,FALSE),Y2174*$D2174,0)))</f>
        <v>0</v>
      </c>
      <c r="AL2174" s="13">
        <f>IF($D2174="",0,IF($E2174="",0,IF(VLOOKUP($E2174,paramètres!$E$33:$F$44,2,FALSE)&lt;=VLOOKUP($AL$18,paramètres!$E$33:$F$44,2,FALSE),Z2174*$D2174,0)))</f>
        <v>0</v>
      </c>
      <c r="AM2174" s="13">
        <f>IF($D2174="",0,IF($E2174="",0,IF(VLOOKUP($E2174,paramètres!$E$33:$F$44,2,FALSE)&lt;=VLOOKUP($AM$18,paramètres!$E$33:$F$44,2,FALSE),AA2174*$D2174,0)))</f>
        <v>0</v>
      </c>
      <c r="AN2174" s="154">
        <f>IF($D2174="",0,IF($E2174="",0,IF(VLOOKUP($E2174,paramètres!$E$33:$F$44,2,FALSE)&lt;=VLOOKUP($AN$18,paramètres!$E$33:$F$44,2,FALSE),AB2174*$D2174,0)))</f>
        <v>0</v>
      </c>
      <c r="AO2174" s="149" t="str">
        <f>IF(paramètres!$B$28=1,((SUM(Q2174:Z2174)/1.02)+SUM(AA2174:AB2174))*0.0303/9*COUNT(Q2174:Y2174),IF(paramètres!$B$28=2,(SUM(Q2174:AB2174))*0.0303/9*COUNT(Q2174:Y2174),"Missing Delta option"))</f>
        <v>Missing Delta option</v>
      </c>
      <c r="AP2174" s="13" t="str">
        <f>IF(paramètres!$B$28=1,(((SUM(Q2174:Z2174)/1.02)+SUM(AA2174:AB2174))+((SUM(AC2174:AL2174)/1.02)+SUM(AM2174:AO2174)))*cotpatr,IF(paramètres!$B$28=2,(SUM(Q2174:AO2174)*cotpatr),"Missing Delta Option"))</f>
        <v>Missing Delta Option</v>
      </c>
      <c r="AQ2174" s="13" t="str" cm="1">
        <f t="array" ref="AQ2174">IF(paramètres!$B$28=1,(((SUM(Q2174:Z2174)/1.02)+SUM(AA2174:AB2174))+((SUM(AC2174:AN2174)/1.02)+SUM(AM2174:AN2174)))/12*pécule,IF(paramètres!$B$28=2,SUM(Q2174:AN2174)/12*pécule,"Missing Delta Option"))</f>
        <v>Missing Delta Option</v>
      </c>
      <c r="AR2174" s="132" t="e">
        <f>IF(paramètres!$B$28=1,(((SUM(Q2174:Z2174)/1.02)+SUM(AA2174:AB2174))+((SUM(AC2174:AN2174)/1.02)+SUM(AM2174:AN2174)))+AO2174+AP2174+AQ2174,SUM(Q2174:AN2174)+AO2174+AP2174+AQ2174)</f>
        <v>#VALUE!</v>
      </c>
    </row>
    <row r="2175" spans="1:44" x14ac:dyDescent="0.25">
      <c r="A2175" s="131"/>
      <c r="B2175" s="39"/>
      <c r="C2175" s="39"/>
      <c r="D2175" s="93"/>
      <c r="E2175" s="68"/>
      <c r="F2175" s="40"/>
      <c r="G2175" s="94"/>
      <c r="H2175" s="38"/>
      <c r="I2175" s="95"/>
      <c r="J2175" s="40"/>
      <c r="K2175" s="38"/>
      <c r="L2175" s="95"/>
      <c r="M2175" s="40"/>
      <c r="N2175" s="38"/>
      <c r="O2175" s="95"/>
      <c r="P2175" s="68"/>
      <c r="Q2175" s="226"/>
      <c r="R2175" s="227"/>
      <c r="S2175" s="227"/>
      <c r="T2175" s="227"/>
      <c r="U2175" s="227"/>
      <c r="V2175" s="227"/>
      <c r="W2175" s="227"/>
      <c r="X2175" s="227"/>
      <c r="Y2175" s="227"/>
      <c r="Z2175" s="227"/>
      <c r="AA2175" s="227"/>
      <c r="AB2175" s="228"/>
      <c r="AC2175" s="149">
        <f>IF($D2175="",0,IF($E2175="",0,IF(VLOOKUP($E2175,paramètres!$E$33:$F$44,2,FALSE)&lt;=VLOOKUP($AC$18,paramètres!$E$33:$F$44,2,FALSE),Q2175*$D2175,0)))</f>
        <v>0</v>
      </c>
      <c r="AD2175" s="13">
        <f>IF($D2175="",0,IF($E2175="",0,IF(VLOOKUP($E2175,paramètres!$E$33:$F$44,2,FALSE)&lt;=VLOOKUP($AD$18,paramètres!$E$33:$F$44,2,FALSE),R2175*$D2175,0)))</f>
        <v>0</v>
      </c>
      <c r="AE2175" s="13">
        <f>IF($D2175="",0,IF($E2175="",0,IF(VLOOKUP($E2175,paramètres!$E$33:$F$44,2,FALSE)&lt;=VLOOKUP($AE$18,paramètres!$E$33:$F$44,2,FALSE),S2175*$D2175,0)))</f>
        <v>0</v>
      </c>
      <c r="AF2175" s="13">
        <f>IF($D2175="",0,IF($E2175="",0,IF(VLOOKUP($E2175,paramètres!$E$33:$F$44,2,FALSE)&lt;=VLOOKUP($AF$18,paramètres!$E$33:$F$44,2,FALSE),T2175*$D2175,0)))</f>
        <v>0</v>
      </c>
      <c r="AG2175" s="13">
        <f>IF($D2175="",0,IF($E2175="",0,IF(VLOOKUP($E2175,paramètres!$E$33:$F$44,2,FALSE)&lt;=VLOOKUP($AG$18,paramètres!$E$33:$F$44,2,FALSE),U2175*$D2175,0)))</f>
        <v>0</v>
      </c>
      <c r="AH2175" s="13">
        <f>IF($D2175="",0,IF($E2175="",0,IF(VLOOKUP($E2175,paramètres!$E$33:$F$44,2,FALSE)&lt;=VLOOKUP($AH$18,paramètres!$E$33:$F$44,2,FALSE),V2175*$D2175,0)))</f>
        <v>0</v>
      </c>
      <c r="AI2175" s="13">
        <f>IF($D2175="",0,IF($E2175="",0,IF(VLOOKUP($E2175,paramètres!$E$33:$F$44,2,FALSE)&lt;=VLOOKUP($AI$18,paramètres!$E$33:$F$44,2,FALSE),W2175*$D2175,0)))</f>
        <v>0</v>
      </c>
      <c r="AJ2175" s="13">
        <f>IF($D2175="",0,IF($E2175="",0,IF(VLOOKUP($E2175,paramètres!$E$33:$F$44,2,FALSE)&lt;=VLOOKUP($AJ$18,paramètres!$E$33:$F$44,2,FALSE),X2175*$D2175,0)))</f>
        <v>0</v>
      </c>
      <c r="AK2175" s="13">
        <f>IF($D2175="",0,IF($E2175="",0,IF(VLOOKUP($E2175,paramètres!$E$33:$F$44,2,FALSE)&lt;=VLOOKUP($AK$18,paramètres!$E$33:$F$44,2,FALSE),Y2175*$D2175,0)))</f>
        <v>0</v>
      </c>
      <c r="AL2175" s="13">
        <f>IF($D2175="",0,IF($E2175="",0,IF(VLOOKUP($E2175,paramètres!$E$33:$F$44,2,FALSE)&lt;=VLOOKUP($AL$18,paramètres!$E$33:$F$44,2,FALSE),Z2175*$D2175,0)))</f>
        <v>0</v>
      </c>
      <c r="AM2175" s="13">
        <f>IF($D2175="",0,IF($E2175="",0,IF(VLOOKUP($E2175,paramètres!$E$33:$F$44,2,FALSE)&lt;=VLOOKUP($AM$18,paramètres!$E$33:$F$44,2,FALSE),AA2175*$D2175,0)))</f>
        <v>0</v>
      </c>
      <c r="AN2175" s="154">
        <f>IF($D2175="",0,IF($E2175="",0,IF(VLOOKUP($E2175,paramètres!$E$33:$F$44,2,FALSE)&lt;=VLOOKUP($AN$18,paramètres!$E$33:$F$44,2,FALSE),AB2175*$D2175,0)))</f>
        <v>0</v>
      </c>
      <c r="AO2175" s="149" t="str">
        <f>IF(paramètres!$B$28=1,((SUM(Q2175:Z2175)/1.02)+SUM(AA2175:AB2175))*0.0303/9*COUNT(Q2175:Y2175),IF(paramètres!$B$28=2,(SUM(Q2175:AB2175))*0.0303/9*COUNT(Q2175:Y2175),"Missing Delta option"))</f>
        <v>Missing Delta option</v>
      </c>
      <c r="AP2175" s="13" t="str">
        <f>IF(paramètres!$B$28=1,(((SUM(Q2175:Z2175)/1.02)+SUM(AA2175:AB2175))+((SUM(AC2175:AL2175)/1.02)+SUM(AM2175:AO2175)))*cotpatr,IF(paramètres!$B$28=2,(SUM(Q2175:AO2175)*cotpatr),"Missing Delta Option"))</f>
        <v>Missing Delta Option</v>
      </c>
      <c r="AQ2175" s="13" t="str" cm="1">
        <f t="array" ref="AQ2175">IF(paramètres!$B$28=1,(((SUM(Q2175:Z2175)/1.02)+SUM(AA2175:AB2175))+((SUM(AC2175:AN2175)/1.02)+SUM(AM2175:AN2175)))/12*pécule,IF(paramètres!$B$28=2,SUM(Q2175:AN2175)/12*pécule,"Missing Delta Option"))</f>
        <v>Missing Delta Option</v>
      </c>
      <c r="AR2175" s="132" t="e">
        <f>IF(paramètres!$B$28=1,(((SUM(Q2175:Z2175)/1.02)+SUM(AA2175:AB2175))+((SUM(AC2175:AN2175)/1.02)+SUM(AM2175:AN2175)))+AO2175+AP2175+AQ2175,SUM(Q2175:AN2175)+AO2175+AP2175+AQ2175)</f>
        <v>#VALUE!</v>
      </c>
    </row>
    <row r="2176" spans="1:44" x14ac:dyDescent="0.25">
      <c r="A2176" s="131"/>
      <c r="B2176" s="39"/>
      <c r="C2176" s="39"/>
      <c r="D2176" s="93"/>
      <c r="E2176" s="68"/>
      <c r="F2176" s="40"/>
      <c r="G2176" s="94"/>
      <c r="H2176" s="38"/>
      <c r="I2176" s="95"/>
      <c r="J2176" s="40"/>
      <c r="K2176" s="38"/>
      <c r="L2176" s="95"/>
      <c r="M2176" s="40"/>
      <c r="N2176" s="38"/>
      <c r="O2176" s="95"/>
      <c r="P2176" s="68"/>
      <c r="Q2176" s="226"/>
      <c r="R2176" s="227"/>
      <c r="S2176" s="227"/>
      <c r="T2176" s="227"/>
      <c r="U2176" s="227"/>
      <c r="V2176" s="227"/>
      <c r="W2176" s="227"/>
      <c r="X2176" s="227"/>
      <c r="Y2176" s="227"/>
      <c r="Z2176" s="227"/>
      <c r="AA2176" s="227"/>
      <c r="AB2176" s="228"/>
      <c r="AC2176" s="149">
        <f>IF($D2176="",0,IF($E2176="",0,IF(VLOOKUP($E2176,paramètres!$E$33:$F$44,2,FALSE)&lt;=VLOOKUP($AC$18,paramètres!$E$33:$F$44,2,FALSE),Q2176*$D2176,0)))</f>
        <v>0</v>
      </c>
      <c r="AD2176" s="13">
        <f>IF($D2176="",0,IF($E2176="",0,IF(VLOOKUP($E2176,paramètres!$E$33:$F$44,2,FALSE)&lt;=VLOOKUP($AD$18,paramètres!$E$33:$F$44,2,FALSE),R2176*$D2176,0)))</f>
        <v>0</v>
      </c>
      <c r="AE2176" s="13">
        <f>IF($D2176="",0,IF($E2176="",0,IF(VLOOKUP($E2176,paramètres!$E$33:$F$44,2,FALSE)&lt;=VLOOKUP($AE$18,paramètres!$E$33:$F$44,2,FALSE),S2176*$D2176,0)))</f>
        <v>0</v>
      </c>
      <c r="AF2176" s="13">
        <f>IF($D2176="",0,IF($E2176="",0,IF(VLOOKUP($E2176,paramètres!$E$33:$F$44,2,FALSE)&lt;=VLOOKUP($AF$18,paramètres!$E$33:$F$44,2,FALSE),T2176*$D2176,0)))</f>
        <v>0</v>
      </c>
      <c r="AG2176" s="13">
        <f>IF($D2176="",0,IF($E2176="",0,IF(VLOOKUP($E2176,paramètres!$E$33:$F$44,2,FALSE)&lt;=VLOOKUP($AG$18,paramètres!$E$33:$F$44,2,FALSE),U2176*$D2176,0)))</f>
        <v>0</v>
      </c>
      <c r="AH2176" s="13">
        <f>IF($D2176="",0,IF($E2176="",0,IF(VLOOKUP($E2176,paramètres!$E$33:$F$44,2,FALSE)&lt;=VLOOKUP($AH$18,paramètres!$E$33:$F$44,2,FALSE),V2176*$D2176,0)))</f>
        <v>0</v>
      </c>
      <c r="AI2176" s="13">
        <f>IF($D2176="",0,IF($E2176="",0,IF(VLOOKUP($E2176,paramètres!$E$33:$F$44,2,FALSE)&lt;=VLOOKUP($AI$18,paramètres!$E$33:$F$44,2,FALSE),W2176*$D2176,0)))</f>
        <v>0</v>
      </c>
      <c r="AJ2176" s="13">
        <f>IF($D2176="",0,IF($E2176="",0,IF(VLOOKUP($E2176,paramètres!$E$33:$F$44,2,FALSE)&lt;=VLOOKUP($AJ$18,paramètres!$E$33:$F$44,2,FALSE),X2176*$D2176,0)))</f>
        <v>0</v>
      </c>
      <c r="AK2176" s="13">
        <f>IF($D2176="",0,IF($E2176="",0,IF(VLOOKUP($E2176,paramètres!$E$33:$F$44,2,FALSE)&lt;=VLOOKUP($AK$18,paramètres!$E$33:$F$44,2,FALSE),Y2176*$D2176,0)))</f>
        <v>0</v>
      </c>
      <c r="AL2176" s="13">
        <f>IF($D2176="",0,IF($E2176="",0,IF(VLOOKUP($E2176,paramètres!$E$33:$F$44,2,FALSE)&lt;=VLOOKUP($AL$18,paramètres!$E$33:$F$44,2,FALSE),Z2176*$D2176,0)))</f>
        <v>0</v>
      </c>
      <c r="AM2176" s="13">
        <f>IF($D2176="",0,IF($E2176="",0,IF(VLOOKUP($E2176,paramètres!$E$33:$F$44,2,FALSE)&lt;=VLOOKUP($AM$18,paramètres!$E$33:$F$44,2,FALSE),AA2176*$D2176,0)))</f>
        <v>0</v>
      </c>
      <c r="AN2176" s="154">
        <f>IF($D2176="",0,IF($E2176="",0,IF(VLOOKUP($E2176,paramètres!$E$33:$F$44,2,FALSE)&lt;=VLOOKUP($AN$18,paramètres!$E$33:$F$44,2,FALSE),AB2176*$D2176,0)))</f>
        <v>0</v>
      </c>
      <c r="AO2176" s="149" t="str">
        <f>IF(paramètres!$B$28=1,((SUM(Q2176:Z2176)/1.02)+SUM(AA2176:AB2176))*0.0303/9*COUNT(Q2176:Y2176),IF(paramètres!$B$28=2,(SUM(Q2176:AB2176))*0.0303/9*COUNT(Q2176:Y2176),"Missing Delta option"))</f>
        <v>Missing Delta option</v>
      </c>
      <c r="AP2176" s="13" t="str">
        <f>IF(paramètres!$B$28=1,(((SUM(Q2176:Z2176)/1.02)+SUM(AA2176:AB2176))+((SUM(AC2176:AL2176)/1.02)+SUM(AM2176:AO2176)))*cotpatr,IF(paramètres!$B$28=2,(SUM(Q2176:AO2176)*cotpatr),"Missing Delta Option"))</f>
        <v>Missing Delta Option</v>
      </c>
      <c r="AQ2176" s="13" t="str" cm="1">
        <f t="array" ref="AQ2176">IF(paramètres!$B$28=1,(((SUM(Q2176:Z2176)/1.02)+SUM(AA2176:AB2176))+((SUM(AC2176:AN2176)/1.02)+SUM(AM2176:AN2176)))/12*pécule,IF(paramètres!$B$28=2,SUM(Q2176:AN2176)/12*pécule,"Missing Delta Option"))</f>
        <v>Missing Delta Option</v>
      </c>
      <c r="AR2176" s="132" t="e">
        <f>IF(paramètres!$B$28=1,(((SUM(Q2176:Z2176)/1.02)+SUM(AA2176:AB2176))+((SUM(AC2176:AN2176)/1.02)+SUM(AM2176:AN2176)))+AO2176+AP2176+AQ2176,SUM(Q2176:AN2176)+AO2176+AP2176+AQ2176)</f>
        <v>#VALUE!</v>
      </c>
    </row>
    <row r="2177" spans="1:44" x14ac:dyDescent="0.25">
      <c r="A2177" s="131"/>
      <c r="B2177" s="39"/>
      <c r="C2177" s="39"/>
      <c r="D2177" s="93"/>
      <c r="E2177" s="68"/>
      <c r="F2177" s="40"/>
      <c r="G2177" s="94"/>
      <c r="H2177" s="38"/>
      <c r="I2177" s="95"/>
      <c r="J2177" s="40"/>
      <c r="K2177" s="38"/>
      <c r="L2177" s="95"/>
      <c r="M2177" s="40"/>
      <c r="N2177" s="38"/>
      <c r="O2177" s="95"/>
      <c r="P2177" s="68"/>
      <c r="Q2177" s="226"/>
      <c r="R2177" s="227"/>
      <c r="S2177" s="227"/>
      <c r="T2177" s="227"/>
      <c r="U2177" s="227"/>
      <c r="V2177" s="227"/>
      <c r="W2177" s="227"/>
      <c r="X2177" s="227"/>
      <c r="Y2177" s="227"/>
      <c r="Z2177" s="227"/>
      <c r="AA2177" s="227"/>
      <c r="AB2177" s="228"/>
      <c r="AC2177" s="149">
        <f>IF($D2177="",0,IF($E2177="",0,IF(VLOOKUP($E2177,paramètres!$E$33:$F$44,2,FALSE)&lt;=VLOOKUP($AC$18,paramètres!$E$33:$F$44,2,FALSE),Q2177*$D2177,0)))</f>
        <v>0</v>
      </c>
      <c r="AD2177" s="13">
        <f>IF($D2177="",0,IF($E2177="",0,IF(VLOOKUP($E2177,paramètres!$E$33:$F$44,2,FALSE)&lt;=VLOOKUP($AD$18,paramètres!$E$33:$F$44,2,FALSE),R2177*$D2177,0)))</f>
        <v>0</v>
      </c>
      <c r="AE2177" s="13">
        <f>IF($D2177="",0,IF($E2177="",0,IF(VLOOKUP($E2177,paramètres!$E$33:$F$44,2,FALSE)&lt;=VLOOKUP($AE$18,paramètres!$E$33:$F$44,2,FALSE),S2177*$D2177,0)))</f>
        <v>0</v>
      </c>
      <c r="AF2177" s="13">
        <f>IF($D2177="",0,IF($E2177="",0,IF(VLOOKUP($E2177,paramètres!$E$33:$F$44,2,FALSE)&lt;=VLOOKUP($AF$18,paramètres!$E$33:$F$44,2,FALSE),T2177*$D2177,0)))</f>
        <v>0</v>
      </c>
      <c r="AG2177" s="13">
        <f>IF($D2177="",0,IF($E2177="",0,IF(VLOOKUP($E2177,paramètres!$E$33:$F$44,2,FALSE)&lt;=VLOOKUP($AG$18,paramètres!$E$33:$F$44,2,FALSE),U2177*$D2177,0)))</f>
        <v>0</v>
      </c>
      <c r="AH2177" s="13">
        <f>IF($D2177="",0,IF($E2177="",0,IF(VLOOKUP($E2177,paramètres!$E$33:$F$44,2,FALSE)&lt;=VLOOKUP($AH$18,paramètres!$E$33:$F$44,2,FALSE),V2177*$D2177,0)))</f>
        <v>0</v>
      </c>
      <c r="AI2177" s="13">
        <f>IF($D2177="",0,IF($E2177="",0,IF(VLOOKUP($E2177,paramètres!$E$33:$F$44,2,FALSE)&lt;=VLOOKUP($AI$18,paramètres!$E$33:$F$44,2,FALSE),W2177*$D2177,0)))</f>
        <v>0</v>
      </c>
      <c r="AJ2177" s="13">
        <f>IF($D2177="",0,IF($E2177="",0,IF(VLOOKUP($E2177,paramètres!$E$33:$F$44,2,FALSE)&lt;=VLOOKUP($AJ$18,paramètres!$E$33:$F$44,2,FALSE),X2177*$D2177,0)))</f>
        <v>0</v>
      </c>
      <c r="AK2177" s="13">
        <f>IF($D2177="",0,IF($E2177="",0,IF(VLOOKUP($E2177,paramètres!$E$33:$F$44,2,FALSE)&lt;=VLOOKUP($AK$18,paramètres!$E$33:$F$44,2,FALSE),Y2177*$D2177,0)))</f>
        <v>0</v>
      </c>
      <c r="AL2177" s="13">
        <f>IF($D2177="",0,IF($E2177="",0,IF(VLOOKUP($E2177,paramètres!$E$33:$F$44,2,FALSE)&lt;=VLOOKUP($AL$18,paramètres!$E$33:$F$44,2,FALSE),Z2177*$D2177,0)))</f>
        <v>0</v>
      </c>
      <c r="AM2177" s="13">
        <f>IF($D2177="",0,IF($E2177="",0,IF(VLOOKUP($E2177,paramètres!$E$33:$F$44,2,FALSE)&lt;=VLOOKUP($AM$18,paramètres!$E$33:$F$44,2,FALSE),AA2177*$D2177,0)))</f>
        <v>0</v>
      </c>
      <c r="AN2177" s="154">
        <f>IF($D2177="",0,IF($E2177="",0,IF(VLOOKUP($E2177,paramètres!$E$33:$F$44,2,FALSE)&lt;=VLOOKUP($AN$18,paramètres!$E$33:$F$44,2,FALSE),AB2177*$D2177,0)))</f>
        <v>0</v>
      </c>
      <c r="AO2177" s="149" t="str">
        <f>IF(paramètres!$B$28=1,((SUM(Q2177:Z2177)/1.02)+SUM(AA2177:AB2177))*0.0303/9*COUNT(Q2177:Y2177),IF(paramètres!$B$28=2,(SUM(Q2177:AB2177))*0.0303/9*COUNT(Q2177:Y2177),"Missing Delta option"))</f>
        <v>Missing Delta option</v>
      </c>
      <c r="AP2177" s="13" t="str">
        <f>IF(paramètres!$B$28=1,(((SUM(Q2177:Z2177)/1.02)+SUM(AA2177:AB2177))+((SUM(AC2177:AL2177)/1.02)+SUM(AM2177:AO2177)))*cotpatr,IF(paramètres!$B$28=2,(SUM(Q2177:AO2177)*cotpatr),"Missing Delta Option"))</f>
        <v>Missing Delta Option</v>
      </c>
      <c r="AQ2177" s="13" t="str" cm="1">
        <f t="array" ref="AQ2177">IF(paramètres!$B$28=1,(((SUM(Q2177:Z2177)/1.02)+SUM(AA2177:AB2177))+((SUM(AC2177:AN2177)/1.02)+SUM(AM2177:AN2177)))/12*pécule,IF(paramètres!$B$28=2,SUM(Q2177:AN2177)/12*pécule,"Missing Delta Option"))</f>
        <v>Missing Delta Option</v>
      </c>
      <c r="AR2177" s="132" t="e">
        <f>IF(paramètres!$B$28=1,(((SUM(Q2177:Z2177)/1.02)+SUM(AA2177:AB2177))+((SUM(AC2177:AN2177)/1.02)+SUM(AM2177:AN2177)))+AO2177+AP2177+AQ2177,SUM(Q2177:AN2177)+AO2177+AP2177+AQ2177)</f>
        <v>#VALUE!</v>
      </c>
    </row>
    <row r="2178" spans="1:44" x14ac:dyDescent="0.25">
      <c r="A2178" s="131"/>
      <c r="B2178" s="39"/>
      <c r="C2178" s="39"/>
      <c r="D2178" s="93"/>
      <c r="E2178" s="68"/>
      <c r="F2178" s="40"/>
      <c r="G2178" s="94"/>
      <c r="H2178" s="38"/>
      <c r="I2178" s="95"/>
      <c r="J2178" s="40"/>
      <c r="K2178" s="38"/>
      <c r="L2178" s="95"/>
      <c r="M2178" s="40"/>
      <c r="N2178" s="38"/>
      <c r="O2178" s="95"/>
      <c r="P2178" s="68"/>
      <c r="Q2178" s="226"/>
      <c r="R2178" s="227"/>
      <c r="S2178" s="227"/>
      <c r="T2178" s="227"/>
      <c r="U2178" s="227"/>
      <c r="V2178" s="227"/>
      <c r="W2178" s="227"/>
      <c r="X2178" s="227"/>
      <c r="Y2178" s="227"/>
      <c r="Z2178" s="227"/>
      <c r="AA2178" s="227"/>
      <c r="AB2178" s="228"/>
      <c r="AC2178" s="149">
        <f>IF($D2178="",0,IF($E2178="",0,IF(VLOOKUP($E2178,paramètres!$E$33:$F$44,2,FALSE)&lt;=VLOOKUP($AC$18,paramètres!$E$33:$F$44,2,FALSE),Q2178*$D2178,0)))</f>
        <v>0</v>
      </c>
      <c r="AD2178" s="13">
        <f>IF($D2178="",0,IF($E2178="",0,IF(VLOOKUP($E2178,paramètres!$E$33:$F$44,2,FALSE)&lt;=VLOOKUP($AD$18,paramètres!$E$33:$F$44,2,FALSE),R2178*$D2178,0)))</f>
        <v>0</v>
      </c>
      <c r="AE2178" s="13">
        <f>IF($D2178="",0,IF($E2178="",0,IF(VLOOKUP($E2178,paramètres!$E$33:$F$44,2,FALSE)&lt;=VLOOKUP($AE$18,paramètres!$E$33:$F$44,2,FALSE),S2178*$D2178,0)))</f>
        <v>0</v>
      </c>
      <c r="AF2178" s="13">
        <f>IF($D2178="",0,IF($E2178="",0,IF(VLOOKUP($E2178,paramètres!$E$33:$F$44,2,FALSE)&lt;=VLOOKUP($AF$18,paramètres!$E$33:$F$44,2,FALSE),T2178*$D2178,0)))</f>
        <v>0</v>
      </c>
      <c r="AG2178" s="13">
        <f>IF($D2178="",0,IF($E2178="",0,IF(VLOOKUP($E2178,paramètres!$E$33:$F$44,2,FALSE)&lt;=VLOOKUP($AG$18,paramètres!$E$33:$F$44,2,FALSE),U2178*$D2178,0)))</f>
        <v>0</v>
      </c>
      <c r="AH2178" s="13">
        <f>IF($D2178="",0,IF($E2178="",0,IF(VLOOKUP($E2178,paramètres!$E$33:$F$44,2,FALSE)&lt;=VLOOKUP($AH$18,paramètres!$E$33:$F$44,2,FALSE),V2178*$D2178,0)))</f>
        <v>0</v>
      </c>
      <c r="AI2178" s="13">
        <f>IF($D2178="",0,IF($E2178="",0,IF(VLOOKUP($E2178,paramètres!$E$33:$F$44,2,FALSE)&lt;=VLOOKUP($AI$18,paramètres!$E$33:$F$44,2,FALSE),W2178*$D2178,0)))</f>
        <v>0</v>
      </c>
      <c r="AJ2178" s="13">
        <f>IF($D2178="",0,IF($E2178="",0,IF(VLOOKUP($E2178,paramètres!$E$33:$F$44,2,FALSE)&lt;=VLOOKUP($AJ$18,paramètres!$E$33:$F$44,2,FALSE),X2178*$D2178,0)))</f>
        <v>0</v>
      </c>
      <c r="AK2178" s="13">
        <f>IF($D2178="",0,IF($E2178="",0,IF(VLOOKUP($E2178,paramètres!$E$33:$F$44,2,FALSE)&lt;=VLOOKUP($AK$18,paramètres!$E$33:$F$44,2,FALSE),Y2178*$D2178,0)))</f>
        <v>0</v>
      </c>
      <c r="AL2178" s="13">
        <f>IF($D2178="",0,IF($E2178="",0,IF(VLOOKUP($E2178,paramètres!$E$33:$F$44,2,FALSE)&lt;=VLOOKUP($AL$18,paramètres!$E$33:$F$44,2,FALSE),Z2178*$D2178,0)))</f>
        <v>0</v>
      </c>
      <c r="AM2178" s="13">
        <f>IF($D2178="",0,IF($E2178="",0,IF(VLOOKUP($E2178,paramètres!$E$33:$F$44,2,FALSE)&lt;=VLOOKUP($AM$18,paramètres!$E$33:$F$44,2,FALSE),AA2178*$D2178,0)))</f>
        <v>0</v>
      </c>
      <c r="AN2178" s="154">
        <f>IF($D2178="",0,IF($E2178="",0,IF(VLOOKUP($E2178,paramètres!$E$33:$F$44,2,FALSE)&lt;=VLOOKUP($AN$18,paramètres!$E$33:$F$44,2,FALSE),AB2178*$D2178,0)))</f>
        <v>0</v>
      </c>
      <c r="AO2178" s="149" t="str">
        <f>IF(paramètres!$B$28=1,((SUM(Q2178:Z2178)/1.02)+SUM(AA2178:AB2178))*0.0303/9*COUNT(Q2178:Y2178),IF(paramètres!$B$28=2,(SUM(Q2178:AB2178))*0.0303/9*COUNT(Q2178:Y2178),"Missing Delta option"))</f>
        <v>Missing Delta option</v>
      </c>
      <c r="AP2178" s="13" t="str">
        <f>IF(paramètres!$B$28=1,(((SUM(Q2178:Z2178)/1.02)+SUM(AA2178:AB2178))+((SUM(AC2178:AL2178)/1.02)+SUM(AM2178:AO2178)))*cotpatr,IF(paramètres!$B$28=2,(SUM(Q2178:AO2178)*cotpatr),"Missing Delta Option"))</f>
        <v>Missing Delta Option</v>
      </c>
      <c r="AQ2178" s="13" t="str" cm="1">
        <f t="array" ref="AQ2178">IF(paramètres!$B$28=1,(((SUM(Q2178:Z2178)/1.02)+SUM(AA2178:AB2178))+((SUM(AC2178:AN2178)/1.02)+SUM(AM2178:AN2178)))/12*pécule,IF(paramètres!$B$28=2,SUM(Q2178:AN2178)/12*pécule,"Missing Delta Option"))</f>
        <v>Missing Delta Option</v>
      </c>
      <c r="AR2178" s="132" t="e">
        <f>IF(paramètres!$B$28=1,(((SUM(Q2178:Z2178)/1.02)+SUM(AA2178:AB2178))+((SUM(AC2178:AN2178)/1.02)+SUM(AM2178:AN2178)))+AO2178+AP2178+AQ2178,SUM(Q2178:AN2178)+AO2178+AP2178+AQ2178)</f>
        <v>#VALUE!</v>
      </c>
    </row>
    <row r="2179" spans="1:44" x14ac:dyDescent="0.25">
      <c r="A2179" s="131"/>
      <c r="B2179" s="39"/>
      <c r="C2179" s="39"/>
      <c r="D2179" s="93"/>
      <c r="E2179" s="68"/>
      <c r="F2179" s="40"/>
      <c r="G2179" s="94"/>
      <c r="H2179" s="38"/>
      <c r="I2179" s="95"/>
      <c r="J2179" s="40"/>
      <c r="K2179" s="38"/>
      <c r="L2179" s="95"/>
      <c r="M2179" s="40"/>
      <c r="N2179" s="38"/>
      <c r="O2179" s="95"/>
      <c r="P2179" s="68"/>
      <c r="Q2179" s="226"/>
      <c r="R2179" s="227"/>
      <c r="S2179" s="227"/>
      <c r="T2179" s="227"/>
      <c r="U2179" s="227"/>
      <c r="V2179" s="227"/>
      <c r="W2179" s="227"/>
      <c r="X2179" s="227"/>
      <c r="Y2179" s="227"/>
      <c r="Z2179" s="227"/>
      <c r="AA2179" s="227"/>
      <c r="AB2179" s="228"/>
      <c r="AC2179" s="149">
        <f>IF($D2179="",0,IF($E2179="",0,IF(VLOOKUP($E2179,paramètres!$E$33:$F$44,2,FALSE)&lt;=VLOOKUP($AC$18,paramètres!$E$33:$F$44,2,FALSE),Q2179*$D2179,0)))</f>
        <v>0</v>
      </c>
      <c r="AD2179" s="13">
        <f>IF($D2179="",0,IF($E2179="",0,IF(VLOOKUP($E2179,paramètres!$E$33:$F$44,2,FALSE)&lt;=VLOOKUP($AD$18,paramètres!$E$33:$F$44,2,FALSE),R2179*$D2179,0)))</f>
        <v>0</v>
      </c>
      <c r="AE2179" s="13">
        <f>IF($D2179="",0,IF($E2179="",0,IF(VLOOKUP($E2179,paramètres!$E$33:$F$44,2,FALSE)&lt;=VLOOKUP($AE$18,paramètres!$E$33:$F$44,2,FALSE),S2179*$D2179,0)))</f>
        <v>0</v>
      </c>
      <c r="AF2179" s="13">
        <f>IF($D2179="",0,IF($E2179="",0,IF(VLOOKUP($E2179,paramètres!$E$33:$F$44,2,FALSE)&lt;=VLOOKUP($AF$18,paramètres!$E$33:$F$44,2,FALSE),T2179*$D2179,0)))</f>
        <v>0</v>
      </c>
      <c r="AG2179" s="13">
        <f>IF($D2179="",0,IF($E2179="",0,IF(VLOOKUP($E2179,paramètres!$E$33:$F$44,2,FALSE)&lt;=VLOOKUP($AG$18,paramètres!$E$33:$F$44,2,FALSE),U2179*$D2179,0)))</f>
        <v>0</v>
      </c>
      <c r="AH2179" s="13">
        <f>IF($D2179="",0,IF($E2179="",0,IF(VLOOKUP($E2179,paramètres!$E$33:$F$44,2,FALSE)&lt;=VLOOKUP($AH$18,paramètres!$E$33:$F$44,2,FALSE),V2179*$D2179,0)))</f>
        <v>0</v>
      </c>
      <c r="AI2179" s="13">
        <f>IF($D2179="",0,IF($E2179="",0,IF(VLOOKUP($E2179,paramètres!$E$33:$F$44,2,FALSE)&lt;=VLOOKUP($AI$18,paramètres!$E$33:$F$44,2,FALSE),W2179*$D2179,0)))</f>
        <v>0</v>
      </c>
      <c r="AJ2179" s="13">
        <f>IF($D2179="",0,IF($E2179="",0,IF(VLOOKUP($E2179,paramètres!$E$33:$F$44,2,FALSE)&lt;=VLOOKUP($AJ$18,paramètres!$E$33:$F$44,2,FALSE),X2179*$D2179,0)))</f>
        <v>0</v>
      </c>
      <c r="AK2179" s="13">
        <f>IF($D2179="",0,IF($E2179="",0,IF(VLOOKUP($E2179,paramètres!$E$33:$F$44,2,FALSE)&lt;=VLOOKUP($AK$18,paramètres!$E$33:$F$44,2,FALSE),Y2179*$D2179,0)))</f>
        <v>0</v>
      </c>
      <c r="AL2179" s="13">
        <f>IF($D2179="",0,IF($E2179="",0,IF(VLOOKUP($E2179,paramètres!$E$33:$F$44,2,FALSE)&lt;=VLOOKUP($AL$18,paramètres!$E$33:$F$44,2,FALSE),Z2179*$D2179,0)))</f>
        <v>0</v>
      </c>
      <c r="AM2179" s="13">
        <f>IF($D2179="",0,IF($E2179="",0,IF(VLOOKUP($E2179,paramètres!$E$33:$F$44,2,FALSE)&lt;=VLOOKUP($AM$18,paramètres!$E$33:$F$44,2,FALSE),AA2179*$D2179,0)))</f>
        <v>0</v>
      </c>
      <c r="AN2179" s="154">
        <f>IF($D2179="",0,IF($E2179="",0,IF(VLOOKUP($E2179,paramètres!$E$33:$F$44,2,FALSE)&lt;=VLOOKUP($AN$18,paramètres!$E$33:$F$44,2,FALSE),AB2179*$D2179,0)))</f>
        <v>0</v>
      </c>
      <c r="AO2179" s="149" t="str">
        <f>IF(paramètres!$B$28=1,((SUM(Q2179:Z2179)/1.02)+SUM(AA2179:AB2179))*0.0303/9*COUNT(Q2179:Y2179),IF(paramètres!$B$28=2,(SUM(Q2179:AB2179))*0.0303/9*COUNT(Q2179:Y2179),"Missing Delta option"))</f>
        <v>Missing Delta option</v>
      </c>
      <c r="AP2179" s="13" t="str">
        <f>IF(paramètres!$B$28=1,(((SUM(Q2179:Z2179)/1.02)+SUM(AA2179:AB2179))+((SUM(AC2179:AL2179)/1.02)+SUM(AM2179:AO2179)))*cotpatr,IF(paramètres!$B$28=2,(SUM(Q2179:AO2179)*cotpatr),"Missing Delta Option"))</f>
        <v>Missing Delta Option</v>
      </c>
      <c r="AQ2179" s="13" t="str" cm="1">
        <f t="array" ref="AQ2179">IF(paramètres!$B$28=1,(((SUM(Q2179:Z2179)/1.02)+SUM(AA2179:AB2179))+((SUM(AC2179:AN2179)/1.02)+SUM(AM2179:AN2179)))/12*pécule,IF(paramètres!$B$28=2,SUM(Q2179:AN2179)/12*pécule,"Missing Delta Option"))</f>
        <v>Missing Delta Option</v>
      </c>
      <c r="AR2179" s="132" t="e">
        <f>IF(paramètres!$B$28=1,(((SUM(Q2179:Z2179)/1.02)+SUM(AA2179:AB2179))+((SUM(AC2179:AN2179)/1.02)+SUM(AM2179:AN2179)))+AO2179+AP2179+AQ2179,SUM(Q2179:AN2179)+AO2179+AP2179+AQ2179)</f>
        <v>#VALUE!</v>
      </c>
    </row>
    <row r="2180" spans="1:44" x14ac:dyDescent="0.25">
      <c r="A2180" s="131"/>
      <c r="B2180" s="39"/>
      <c r="C2180" s="39"/>
      <c r="D2180" s="93"/>
      <c r="E2180" s="68"/>
      <c r="F2180" s="40"/>
      <c r="G2180" s="94"/>
      <c r="H2180" s="38"/>
      <c r="I2180" s="95"/>
      <c r="J2180" s="40"/>
      <c r="K2180" s="38"/>
      <c r="L2180" s="95"/>
      <c r="M2180" s="40"/>
      <c r="N2180" s="38"/>
      <c r="O2180" s="95"/>
      <c r="P2180" s="68"/>
      <c r="Q2180" s="226"/>
      <c r="R2180" s="227"/>
      <c r="S2180" s="227"/>
      <c r="T2180" s="227"/>
      <c r="U2180" s="227"/>
      <c r="V2180" s="227"/>
      <c r="W2180" s="227"/>
      <c r="X2180" s="227"/>
      <c r="Y2180" s="227"/>
      <c r="Z2180" s="227"/>
      <c r="AA2180" s="227"/>
      <c r="AB2180" s="228"/>
      <c r="AC2180" s="149">
        <f>IF($D2180="",0,IF($E2180="",0,IF(VLOOKUP($E2180,paramètres!$E$33:$F$44,2,FALSE)&lt;=VLOOKUP($AC$18,paramètres!$E$33:$F$44,2,FALSE),Q2180*$D2180,0)))</f>
        <v>0</v>
      </c>
      <c r="AD2180" s="13">
        <f>IF($D2180="",0,IF($E2180="",0,IF(VLOOKUP($E2180,paramètres!$E$33:$F$44,2,FALSE)&lt;=VLOOKUP($AD$18,paramètres!$E$33:$F$44,2,FALSE),R2180*$D2180,0)))</f>
        <v>0</v>
      </c>
      <c r="AE2180" s="13">
        <f>IF($D2180="",0,IF($E2180="",0,IF(VLOOKUP($E2180,paramètres!$E$33:$F$44,2,FALSE)&lt;=VLOOKUP($AE$18,paramètres!$E$33:$F$44,2,FALSE),S2180*$D2180,0)))</f>
        <v>0</v>
      </c>
      <c r="AF2180" s="13">
        <f>IF($D2180="",0,IF($E2180="",0,IF(VLOOKUP($E2180,paramètres!$E$33:$F$44,2,FALSE)&lt;=VLOOKUP($AF$18,paramètres!$E$33:$F$44,2,FALSE),T2180*$D2180,0)))</f>
        <v>0</v>
      </c>
      <c r="AG2180" s="13">
        <f>IF($D2180="",0,IF($E2180="",0,IF(VLOOKUP($E2180,paramètres!$E$33:$F$44,2,FALSE)&lt;=VLOOKUP($AG$18,paramètres!$E$33:$F$44,2,FALSE),U2180*$D2180,0)))</f>
        <v>0</v>
      </c>
      <c r="AH2180" s="13">
        <f>IF($D2180="",0,IF($E2180="",0,IF(VLOOKUP($E2180,paramètres!$E$33:$F$44,2,FALSE)&lt;=VLOOKUP($AH$18,paramètres!$E$33:$F$44,2,FALSE),V2180*$D2180,0)))</f>
        <v>0</v>
      </c>
      <c r="AI2180" s="13">
        <f>IF($D2180="",0,IF($E2180="",0,IF(VLOOKUP($E2180,paramètres!$E$33:$F$44,2,FALSE)&lt;=VLOOKUP($AI$18,paramètres!$E$33:$F$44,2,FALSE),W2180*$D2180,0)))</f>
        <v>0</v>
      </c>
      <c r="AJ2180" s="13">
        <f>IF($D2180="",0,IF($E2180="",0,IF(VLOOKUP($E2180,paramètres!$E$33:$F$44,2,FALSE)&lt;=VLOOKUP($AJ$18,paramètres!$E$33:$F$44,2,FALSE),X2180*$D2180,0)))</f>
        <v>0</v>
      </c>
      <c r="AK2180" s="13">
        <f>IF($D2180="",0,IF($E2180="",0,IF(VLOOKUP($E2180,paramètres!$E$33:$F$44,2,FALSE)&lt;=VLOOKUP($AK$18,paramètres!$E$33:$F$44,2,FALSE),Y2180*$D2180,0)))</f>
        <v>0</v>
      </c>
      <c r="AL2180" s="13">
        <f>IF($D2180="",0,IF($E2180="",0,IF(VLOOKUP($E2180,paramètres!$E$33:$F$44,2,FALSE)&lt;=VLOOKUP($AL$18,paramètres!$E$33:$F$44,2,FALSE),Z2180*$D2180,0)))</f>
        <v>0</v>
      </c>
      <c r="AM2180" s="13">
        <f>IF($D2180="",0,IF($E2180="",0,IF(VLOOKUP($E2180,paramètres!$E$33:$F$44,2,FALSE)&lt;=VLOOKUP($AM$18,paramètres!$E$33:$F$44,2,FALSE),AA2180*$D2180,0)))</f>
        <v>0</v>
      </c>
      <c r="AN2180" s="154">
        <f>IF($D2180="",0,IF($E2180="",0,IF(VLOOKUP($E2180,paramètres!$E$33:$F$44,2,FALSE)&lt;=VLOOKUP($AN$18,paramètres!$E$33:$F$44,2,FALSE),AB2180*$D2180,0)))</f>
        <v>0</v>
      </c>
      <c r="AO2180" s="149" t="str">
        <f>IF(paramètres!$B$28=1,((SUM(Q2180:Z2180)/1.02)+SUM(AA2180:AB2180))*0.0303/9*COUNT(Q2180:Y2180),IF(paramètres!$B$28=2,(SUM(Q2180:AB2180))*0.0303/9*COUNT(Q2180:Y2180),"Missing Delta option"))</f>
        <v>Missing Delta option</v>
      </c>
      <c r="AP2180" s="13" t="str">
        <f>IF(paramètres!$B$28=1,(((SUM(Q2180:Z2180)/1.02)+SUM(AA2180:AB2180))+((SUM(AC2180:AL2180)/1.02)+SUM(AM2180:AO2180)))*cotpatr,IF(paramètres!$B$28=2,(SUM(Q2180:AO2180)*cotpatr),"Missing Delta Option"))</f>
        <v>Missing Delta Option</v>
      </c>
      <c r="AQ2180" s="13" t="str" cm="1">
        <f t="array" ref="AQ2180">IF(paramètres!$B$28=1,(((SUM(Q2180:Z2180)/1.02)+SUM(AA2180:AB2180))+((SUM(AC2180:AN2180)/1.02)+SUM(AM2180:AN2180)))/12*pécule,IF(paramètres!$B$28=2,SUM(Q2180:AN2180)/12*pécule,"Missing Delta Option"))</f>
        <v>Missing Delta Option</v>
      </c>
      <c r="AR2180" s="132" t="e">
        <f>IF(paramètres!$B$28=1,(((SUM(Q2180:Z2180)/1.02)+SUM(AA2180:AB2180))+((SUM(AC2180:AN2180)/1.02)+SUM(AM2180:AN2180)))+AO2180+AP2180+AQ2180,SUM(Q2180:AN2180)+AO2180+AP2180+AQ2180)</f>
        <v>#VALUE!</v>
      </c>
    </row>
    <row r="2181" spans="1:44" x14ac:dyDescent="0.25">
      <c r="A2181" s="131"/>
      <c r="B2181" s="39"/>
      <c r="C2181" s="39"/>
      <c r="D2181" s="93"/>
      <c r="E2181" s="68"/>
      <c r="F2181" s="40"/>
      <c r="G2181" s="94"/>
      <c r="H2181" s="38"/>
      <c r="I2181" s="95"/>
      <c r="J2181" s="40"/>
      <c r="K2181" s="38"/>
      <c r="L2181" s="95"/>
      <c r="M2181" s="40"/>
      <c r="N2181" s="38"/>
      <c r="O2181" s="95"/>
      <c r="P2181" s="68"/>
      <c r="Q2181" s="226"/>
      <c r="R2181" s="227"/>
      <c r="S2181" s="227"/>
      <c r="T2181" s="227"/>
      <c r="U2181" s="227"/>
      <c r="V2181" s="227"/>
      <c r="W2181" s="227"/>
      <c r="X2181" s="227"/>
      <c r="Y2181" s="227"/>
      <c r="Z2181" s="227"/>
      <c r="AA2181" s="227"/>
      <c r="AB2181" s="228"/>
      <c r="AC2181" s="149">
        <f>IF($D2181="",0,IF($E2181="",0,IF(VLOOKUP($E2181,paramètres!$E$33:$F$44,2,FALSE)&lt;=VLOOKUP($AC$18,paramètres!$E$33:$F$44,2,FALSE),Q2181*$D2181,0)))</f>
        <v>0</v>
      </c>
      <c r="AD2181" s="13">
        <f>IF($D2181="",0,IF($E2181="",0,IF(VLOOKUP($E2181,paramètres!$E$33:$F$44,2,FALSE)&lt;=VLOOKUP($AD$18,paramètres!$E$33:$F$44,2,FALSE),R2181*$D2181,0)))</f>
        <v>0</v>
      </c>
      <c r="AE2181" s="13">
        <f>IF($D2181="",0,IF($E2181="",0,IF(VLOOKUP($E2181,paramètres!$E$33:$F$44,2,FALSE)&lt;=VLOOKUP($AE$18,paramètres!$E$33:$F$44,2,FALSE),S2181*$D2181,0)))</f>
        <v>0</v>
      </c>
      <c r="AF2181" s="13">
        <f>IF($D2181="",0,IF($E2181="",0,IF(VLOOKUP($E2181,paramètres!$E$33:$F$44,2,FALSE)&lt;=VLOOKUP($AF$18,paramètres!$E$33:$F$44,2,FALSE),T2181*$D2181,0)))</f>
        <v>0</v>
      </c>
      <c r="AG2181" s="13">
        <f>IF($D2181="",0,IF($E2181="",0,IF(VLOOKUP($E2181,paramètres!$E$33:$F$44,2,FALSE)&lt;=VLOOKUP($AG$18,paramètres!$E$33:$F$44,2,FALSE),U2181*$D2181,0)))</f>
        <v>0</v>
      </c>
      <c r="AH2181" s="13">
        <f>IF($D2181="",0,IF($E2181="",0,IF(VLOOKUP($E2181,paramètres!$E$33:$F$44,2,FALSE)&lt;=VLOOKUP($AH$18,paramètres!$E$33:$F$44,2,FALSE),V2181*$D2181,0)))</f>
        <v>0</v>
      </c>
      <c r="AI2181" s="13">
        <f>IF($D2181="",0,IF($E2181="",0,IF(VLOOKUP($E2181,paramètres!$E$33:$F$44,2,FALSE)&lt;=VLOOKUP($AI$18,paramètres!$E$33:$F$44,2,FALSE),W2181*$D2181,0)))</f>
        <v>0</v>
      </c>
      <c r="AJ2181" s="13">
        <f>IF($D2181="",0,IF($E2181="",0,IF(VLOOKUP($E2181,paramètres!$E$33:$F$44,2,FALSE)&lt;=VLOOKUP($AJ$18,paramètres!$E$33:$F$44,2,FALSE),X2181*$D2181,0)))</f>
        <v>0</v>
      </c>
      <c r="AK2181" s="13">
        <f>IF($D2181="",0,IF($E2181="",0,IF(VLOOKUP($E2181,paramètres!$E$33:$F$44,2,FALSE)&lt;=VLOOKUP($AK$18,paramètres!$E$33:$F$44,2,FALSE),Y2181*$D2181,0)))</f>
        <v>0</v>
      </c>
      <c r="AL2181" s="13">
        <f>IF($D2181="",0,IF($E2181="",0,IF(VLOOKUP($E2181,paramètres!$E$33:$F$44,2,FALSE)&lt;=VLOOKUP($AL$18,paramètres!$E$33:$F$44,2,FALSE),Z2181*$D2181,0)))</f>
        <v>0</v>
      </c>
      <c r="AM2181" s="13">
        <f>IF($D2181="",0,IF($E2181="",0,IF(VLOOKUP($E2181,paramètres!$E$33:$F$44,2,FALSE)&lt;=VLOOKUP($AM$18,paramètres!$E$33:$F$44,2,FALSE),AA2181*$D2181,0)))</f>
        <v>0</v>
      </c>
      <c r="AN2181" s="154">
        <f>IF($D2181="",0,IF($E2181="",0,IF(VLOOKUP($E2181,paramètres!$E$33:$F$44,2,FALSE)&lt;=VLOOKUP($AN$18,paramètres!$E$33:$F$44,2,FALSE),AB2181*$D2181,0)))</f>
        <v>0</v>
      </c>
      <c r="AO2181" s="149" t="str">
        <f>IF(paramètres!$B$28=1,((SUM(Q2181:Z2181)/1.02)+SUM(AA2181:AB2181))*0.0303/9*COUNT(Q2181:Y2181),IF(paramètres!$B$28=2,(SUM(Q2181:AB2181))*0.0303/9*COUNT(Q2181:Y2181),"Missing Delta option"))</f>
        <v>Missing Delta option</v>
      </c>
      <c r="AP2181" s="13" t="str">
        <f>IF(paramètres!$B$28=1,(((SUM(Q2181:Z2181)/1.02)+SUM(AA2181:AB2181))+((SUM(AC2181:AL2181)/1.02)+SUM(AM2181:AO2181)))*cotpatr,IF(paramètres!$B$28=2,(SUM(Q2181:AO2181)*cotpatr),"Missing Delta Option"))</f>
        <v>Missing Delta Option</v>
      </c>
      <c r="AQ2181" s="13" t="str" cm="1">
        <f t="array" ref="AQ2181">IF(paramètres!$B$28=1,(((SUM(Q2181:Z2181)/1.02)+SUM(AA2181:AB2181))+((SUM(AC2181:AN2181)/1.02)+SUM(AM2181:AN2181)))/12*pécule,IF(paramètres!$B$28=2,SUM(Q2181:AN2181)/12*pécule,"Missing Delta Option"))</f>
        <v>Missing Delta Option</v>
      </c>
      <c r="AR2181" s="132" t="e">
        <f>IF(paramètres!$B$28=1,(((SUM(Q2181:Z2181)/1.02)+SUM(AA2181:AB2181))+((SUM(AC2181:AN2181)/1.02)+SUM(AM2181:AN2181)))+AO2181+AP2181+AQ2181,SUM(Q2181:AN2181)+AO2181+AP2181+AQ2181)</f>
        <v>#VALUE!</v>
      </c>
    </row>
    <row r="2182" spans="1:44" x14ac:dyDescent="0.25">
      <c r="A2182" s="131"/>
      <c r="B2182" s="39"/>
      <c r="C2182" s="39"/>
      <c r="D2182" s="93"/>
      <c r="E2182" s="68"/>
      <c r="F2182" s="40"/>
      <c r="G2182" s="94"/>
      <c r="H2182" s="38"/>
      <c r="I2182" s="95"/>
      <c r="J2182" s="40"/>
      <c r="K2182" s="38"/>
      <c r="L2182" s="95"/>
      <c r="M2182" s="40"/>
      <c r="N2182" s="38"/>
      <c r="O2182" s="95"/>
      <c r="P2182" s="68"/>
      <c r="Q2182" s="226"/>
      <c r="R2182" s="227"/>
      <c r="S2182" s="227"/>
      <c r="T2182" s="227"/>
      <c r="U2182" s="227"/>
      <c r="V2182" s="227"/>
      <c r="W2182" s="227"/>
      <c r="X2182" s="227"/>
      <c r="Y2182" s="227"/>
      <c r="Z2182" s="227"/>
      <c r="AA2182" s="227"/>
      <c r="AB2182" s="228"/>
      <c r="AC2182" s="149">
        <f>IF($D2182="",0,IF($E2182="",0,IF(VLOOKUP($E2182,paramètres!$E$33:$F$44,2,FALSE)&lt;=VLOOKUP($AC$18,paramètres!$E$33:$F$44,2,FALSE),Q2182*$D2182,0)))</f>
        <v>0</v>
      </c>
      <c r="AD2182" s="13">
        <f>IF($D2182="",0,IF($E2182="",0,IF(VLOOKUP($E2182,paramètres!$E$33:$F$44,2,FALSE)&lt;=VLOOKUP($AD$18,paramètres!$E$33:$F$44,2,FALSE),R2182*$D2182,0)))</f>
        <v>0</v>
      </c>
      <c r="AE2182" s="13">
        <f>IF($D2182="",0,IF($E2182="",0,IF(VLOOKUP($E2182,paramètres!$E$33:$F$44,2,FALSE)&lt;=VLOOKUP($AE$18,paramètres!$E$33:$F$44,2,FALSE),S2182*$D2182,0)))</f>
        <v>0</v>
      </c>
      <c r="AF2182" s="13">
        <f>IF($D2182="",0,IF($E2182="",0,IF(VLOOKUP($E2182,paramètres!$E$33:$F$44,2,FALSE)&lt;=VLOOKUP($AF$18,paramètres!$E$33:$F$44,2,FALSE),T2182*$D2182,0)))</f>
        <v>0</v>
      </c>
      <c r="AG2182" s="13">
        <f>IF($D2182="",0,IF($E2182="",0,IF(VLOOKUP($E2182,paramètres!$E$33:$F$44,2,FALSE)&lt;=VLOOKUP($AG$18,paramètres!$E$33:$F$44,2,FALSE),U2182*$D2182,0)))</f>
        <v>0</v>
      </c>
      <c r="AH2182" s="13">
        <f>IF($D2182="",0,IF($E2182="",0,IF(VLOOKUP($E2182,paramètres!$E$33:$F$44,2,FALSE)&lt;=VLOOKUP($AH$18,paramètres!$E$33:$F$44,2,FALSE),V2182*$D2182,0)))</f>
        <v>0</v>
      </c>
      <c r="AI2182" s="13">
        <f>IF($D2182="",0,IF($E2182="",0,IF(VLOOKUP($E2182,paramètres!$E$33:$F$44,2,FALSE)&lt;=VLOOKUP($AI$18,paramètres!$E$33:$F$44,2,FALSE),W2182*$D2182,0)))</f>
        <v>0</v>
      </c>
      <c r="AJ2182" s="13">
        <f>IF($D2182="",0,IF($E2182="",0,IF(VLOOKUP($E2182,paramètres!$E$33:$F$44,2,FALSE)&lt;=VLOOKUP($AJ$18,paramètres!$E$33:$F$44,2,FALSE),X2182*$D2182,0)))</f>
        <v>0</v>
      </c>
      <c r="AK2182" s="13">
        <f>IF($D2182="",0,IF($E2182="",0,IF(VLOOKUP($E2182,paramètres!$E$33:$F$44,2,FALSE)&lt;=VLOOKUP($AK$18,paramètres!$E$33:$F$44,2,FALSE),Y2182*$D2182,0)))</f>
        <v>0</v>
      </c>
      <c r="AL2182" s="13">
        <f>IF($D2182="",0,IF($E2182="",0,IF(VLOOKUP($E2182,paramètres!$E$33:$F$44,2,FALSE)&lt;=VLOOKUP($AL$18,paramètres!$E$33:$F$44,2,FALSE),Z2182*$D2182,0)))</f>
        <v>0</v>
      </c>
      <c r="AM2182" s="13">
        <f>IF($D2182="",0,IF($E2182="",0,IF(VLOOKUP($E2182,paramètres!$E$33:$F$44,2,FALSE)&lt;=VLOOKUP($AM$18,paramètres!$E$33:$F$44,2,FALSE),AA2182*$D2182,0)))</f>
        <v>0</v>
      </c>
      <c r="AN2182" s="154">
        <f>IF($D2182="",0,IF($E2182="",0,IF(VLOOKUP($E2182,paramètres!$E$33:$F$44,2,FALSE)&lt;=VLOOKUP($AN$18,paramètres!$E$33:$F$44,2,FALSE),AB2182*$D2182,0)))</f>
        <v>0</v>
      </c>
      <c r="AO2182" s="149" t="str">
        <f>IF(paramètres!$B$28=1,((SUM(Q2182:Z2182)/1.02)+SUM(AA2182:AB2182))*0.0303/9*COUNT(Q2182:Y2182),IF(paramètres!$B$28=2,(SUM(Q2182:AB2182))*0.0303/9*COUNT(Q2182:Y2182),"Missing Delta option"))</f>
        <v>Missing Delta option</v>
      </c>
      <c r="AP2182" s="13" t="str">
        <f>IF(paramètres!$B$28=1,(((SUM(Q2182:Z2182)/1.02)+SUM(AA2182:AB2182))+((SUM(AC2182:AL2182)/1.02)+SUM(AM2182:AO2182)))*cotpatr,IF(paramètres!$B$28=2,(SUM(Q2182:AO2182)*cotpatr),"Missing Delta Option"))</f>
        <v>Missing Delta Option</v>
      </c>
      <c r="AQ2182" s="13" t="str" cm="1">
        <f t="array" ref="AQ2182">IF(paramètres!$B$28=1,(((SUM(Q2182:Z2182)/1.02)+SUM(AA2182:AB2182))+((SUM(AC2182:AN2182)/1.02)+SUM(AM2182:AN2182)))/12*pécule,IF(paramètres!$B$28=2,SUM(Q2182:AN2182)/12*pécule,"Missing Delta Option"))</f>
        <v>Missing Delta Option</v>
      </c>
      <c r="AR2182" s="132" t="e">
        <f>IF(paramètres!$B$28=1,(((SUM(Q2182:Z2182)/1.02)+SUM(AA2182:AB2182))+((SUM(AC2182:AN2182)/1.02)+SUM(AM2182:AN2182)))+AO2182+AP2182+AQ2182,SUM(Q2182:AN2182)+AO2182+AP2182+AQ2182)</f>
        <v>#VALUE!</v>
      </c>
    </row>
    <row r="2183" spans="1:44" x14ac:dyDescent="0.25">
      <c r="A2183" s="131"/>
      <c r="B2183" s="39"/>
      <c r="C2183" s="39"/>
      <c r="D2183" s="93"/>
      <c r="E2183" s="68"/>
      <c r="F2183" s="40"/>
      <c r="G2183" s="94"/>
      <c r="H2183" s="38"/>
      <c r="I2183" s="95"/>
      <c r="J2183" s="40"/>
      <c r="K2183" s="38"/>
      <c r="L2183" s="95"/>
      <c r="M2183" s="40"/>
      <c r="N2183" s="38"/>
      <c r="O2183" s="95"/>
      <c r="P2183" s="68"/>
      <c r="Q2183" s="226"/>
      <c r="R2183" s="227"/>
      <c r="S2183" s="227"/>
      <c r="T2183" s="227"/>
      <c r="U2183" s="227"/>
      <c r="V2183" s="227"/>
      <c r="W2183" s="227"/>
      <c r="X2183" s="227"/>
      <c r="Y2183" s="227"/>
      <c r="Z2183" s="227"/>
      <c r="AA2183" s="227"/>
      <c r="AB2183" s="228"/>
      <c r="AC2183" s="149">
        <f>IF($D2183="",0,IF($E2183="",0,IF(VLOOKUP($E2183,paramètres!$E$33:$F$44,2,FALSE)&lt;=VLOOKUP($AC$18,paramètres!$E$33:$F$44,2,FALSE),Q2183*$D2183,0)))</f>
        <v>0</v>
      </c>
      <c r="AD2183" s="13">
        <f>IF($D2183="",0,IF($E2183="",0,IF(VLOOKUP($E2183,paramètres!$E$33:$F$44,2,FALSE)&lt;=VLOOKUP($AD$18,paramètres!$E$33:$F$44,2,FALSE),R2183*$D2183,0)))</f>
        <v>0</v>
      </c>
      <c r="AE2183" s="13">
        <f>IF($D2183="",0,IF($E2183="",0,IF(VLOOKUP($E2183,paramètres!$E$33:$F$44,2,FALSE)&lt;=VLOOKUP($AE$18,paramètres!$E$33:$F$44,2,FALSE),S2183*$D2183,0)))</f>
        <v>0</v>
      </c>
      <c r="AF2183" s="13">
        <f>IF($D2183="",0,IF($E2183="",0,IF(VLOOKUP($E2183,paramètres!$E$33:$F$44,2,FALSE)&lt;=VLOOKUP($AF$18,paramètres!$E$33:$F$44,2,FALSE),T2183*$D2183,0)))</f>
        <v>0</v>
      </c>
      <c r="AG2183" s="13">
        <f>IF($D2183="",0,IF($E2183="",0,IF(VLOOKUP($E2183,paramètres!$E$33:$F$44,2,FALSE)&lt;=VLOOKUP($AG$18,paramètres!$E$33:$F$44,2,FALSE),U2183*$D2183,0)))</f>
        <v>0</v>
      </c>
      <c r="AH2183" s="13">
        <f>IF($D2183="",0,IF($E2183="",0,IF(VLOOKUP($E2183,paramètres!$E$33:$F$44,2,FALSE)&lt;=VLOOKUP($AH$18,paramètres!$E$33:$F$44,2,FALSE),V2183*$D2183,0)))</f>
        <v>0</v>
      </c>
      <c r="AI2183" s="13">
        <f>IF($D2183="",0,IF($E2183="",0,IF(VLOOKUP($E2183,paramètres!$E$33:$F$44,2,FALSE)&lt;=VLOOKUP($AI$18,paramètres!$E$33:$F$44,2,FALSE),W2183*$D2183,0)))</f>
        <v>0</v>
      </c>
      <c r="AJ2183" s="13">
        <f>IF($D2183="",0,IF($E2183="",0,IF(VLOOKUP($E2183,paramètres!$E$33:$F$44,2,FALSE)&lt;=VLOOKUP($AJ$18,paramètres!$E$33:$F$44,2,FALSE),X2183*$D2183,0)))</f>
        <v>0</v>
      </c>
      <c r="AK2183" s="13">
        <f>IF($D2183="",0,IF($E2183="",0,IF(VLOOKUP($E2183,paramètres!$E$33:$F$44,2,FALSE)&lt;=VLOOKUP($AK$18,paramètres!$E$33:$F$44,2,FALSE),Y2183*$D2183,0)))</f>
        <v>0</v>
      </c>
      <c r="AL2183" s="13">
        <f>IF($D2183="",0,IF($E2183="",0,IF(VLOOKUP($E2183,paramètres!$E$33:$F$44,2,FALSE)&lt;=VLOOKUP($AL$18,paramètres!$E$33:$F$44,2,FALSE),Z2183*$D2183,0)))</f>
        <v>0</v>
      </c>
      <c r="AM2183" s="13">
        <f>IF($D2183="",0,IF($E2183="",0,IF(VLOOKUP($E2183,paramètres!$E$33:$F$44,2,FALSE)&lt;=VLOOKUP($AM$18,paramètres!$E$33:$F$44,2,FALSE),AA2183*$D2183,0)))</f>
        <v>0</v>
      </c>
      <c r="AN2183" s="154">
        <f>IF($D2183="",0,IF($E2183="",0,IF(VLOOKUP($E2183,paramètres!$E$33:$F$44,2,FALSE)&lt;=VLOOKUP($AN$18,paramètres!$E$33:$F$44,2,FALSE),AB2183*$D2183,0)))</f>
        <v>0</v>
      </c>
      <c r="AO2183" s="149" t="str">
        <f>IF(paramètres!$B$28=1,((SUM(Q2183:Z2183)/1.02)+SUM(AA2183:AB2183))*0.0303/9*COUNT(Q2183:Y2183),IF(paramètres!$B$28=2,(SUM(Q2183:AB2183))*0.0303/9*COUNT(Q2183:Y2183),"Missing Delta option"))</f>
        <v>Missing Delta option</v>
      </c>
      <c r="AP2183" s="13" t="str">
        <f>IF(paramètres!$B$28=1,(((SUM(Q2183:Z2183)/1.02)+SUM(AA2183:AB2183))+((SUM(AC2183:AL2183)/1.02)+SUM(AM2183:AO2183)))*cotpatr,IF(paramètres!$B$28=2,(SUM(Q2183:AO2183)*cotpatr),"Missing Delta Option"))</f>
        <v>Missing Delta Option</v>
      </c>
      <c r="AQ2183" s="13" t="str" cm="1">
        <f t="array" ref="AQ2183">IF(paramètres!$B$28=1,(((SUM(Q2183:Z2183)/1.02)+SUM(AA2183:AB2183))+((SUM(AC2183:AN2183)/1.02)+SUM(AM2183:AN2183)))/12*pécule,IF(paramètres!$B$28=2,SUM(Q2183:AN2183)/12*pécule,"Missing Delta Option"))</f>
        <v>Missing Delta Option</v>
      </c>
      <c r="AR2183" s="132" t="e">
        <f>IF(paramètres!$B$28=1,(((SUM(Q2183:Z2183)/1.02)+SUM(AA2183:AB2183))+((SUM(AC2183:AN2183)/1.02)+SUM(AM2183:AN2183)))+AO2183+AP2183+AQ2183,SUM(Q2183:AN2183)+AO2183+AP2183+AQ2183)</f>
        <v>#VALUE!</v>
      </c>
    </row>
    <row r="2184" spans="1:44" x14ac:dyDescent="0.25">
      <c r="A2184" s="131"/>
      <c r="B2184" s="39"/>
      <c r="C2184" s="39"/>
      <c r="D2184" s="93"/>
      <c r="E2184" s="68"/>
      <c r="F2184" s="40"/>
      <c r="G2184" s="94"/>
      <c r="H2184" s="38"/>
      <c r="I2184" s="95"/>
      <c r="J2184" s="40"/>
      <c r="K2184" s="38"/>
      <c r="L2184" s="95"/>
      <c r="M2184" s="40"/>
      <c r="N2184" s="38"/>
      <c r="O2184" s="95"/>
      <c r="P2184" s="68"/>
      <c r="Q2184" s="226"/>
      <c r="R2184" s="227"/>
      <c r="S2184" s="227"/>
      <c r="T2184" s="227"/>
      <c r="U2184" s="227"/>
      <c r="V2184" s="227"/>
      <c r="W2184" s="227"/>
      <c r="X2184" s="227"/>
      <c r="Y2184" s="227"/>
      <c r="Z2184" s="227"/>
      <c r="AA2184" s="227"/>
      <c r="AB2184" s="228"/>
      <c r="AC2184" s="149">
        <f>IF($D2184="",0,IF($E2184="",0,IF(VLOOKUP($E2184,paramètres!$E$33:$F$44,2,FALSE)&lt;=VLOOKUP($AC$18,paramètres!$E$33:$F$44,2,FALSE),Q2184*$D2184,0)))</f>
        <v>0</v>
      </c>
      <c r="AD2184" s="13">
        <f>IF($D2184="",0,IF($E2184="",0,IF(VLOOKUP($E2184,paramètres!$E$33:$F$44,2,FALSE)&lt;=VLOOKUP($AD$18,paramètres!$E$33:$F$44,2,FALSE),R2184*$D2184,0)))</f>
        <v>0</v>
      </c>
      <c r="AE2184" s="13">
        <f>IF($D2184="",0,IF($E2184="",0,IF(VLOOKUP($E2184,paramètres!$E$33:$F$44,2,FALSE)&lt;=VLOOKUP($AE$18,paramètres!$E$33:$F$44,2,FALSE),S2184*$D2184,0)))</f>
        <v>0</v>
      </c>
      <c r="AF2184" s="13">
        <f>IF($D2184="",0,IF($E2184="",0,IF(VLOOKUP($E2184,paramètres!$E$33:$F$44,2,FALSE)&lt;=VLOOKUP($AF$18,paramètres!$E$33:$F$44,2,FALSE),T2184*$D2184,0)))</f>
        <v>0</v>
      </c>
      <c r="AG2184" s="13">
        <f>IF($D2184="",0,IF($E2184="",0,IF(VLOOKUP($E2184,paramètres!$E$33:$F$44,2,FALSE)&lt;=VLOOKUP($AG$18,paramètres!$E$33:$F$44,2,FALSE),U2184*$D2184,0)))</f>
        <v>0</v>
      </c>
      <c r="AH2184" s="13">
        <f>IF($D2184="",0,IF($E2184="",0,IF(VLOOKUP($E2184,paramètres!$E$33:$F$44,2,FALSE)&lt;=VLOOKUP($AH$18,paramètres!$E$33:$F$44,2,FALSE),V2184*$D2184,0)))</f>
        <v>0</v>
      </c>
      <c r="AI2184" s="13">
        <f>IF($D2184="",0,IF($E2184="",0,IF(VLOOKUP($E2184,paramètres!$E$33:$F$44,2,FALSE)&lt;=VLOOKUP($AI$18,paramètres!$E$33:$F$44,2,FALSE),W2184*$D2184,0)))</f>
        <v>0</v>
      </c>
      <c r="AJ2184" s="13">
        <f>IF($D2184="",0,IF($E2184="",0,IF(VLOOKUP($E2184,paramètres!$E$33:$F$44,2,FALSE)&lt;=VLOOKUP($AJ$18,paramètres!$E$33:$F$44,2,FALSE),X2184*$D2184,0)))</f>
        <v>0</v>
      </c>
      <c r="AK2184" s="13">
        <f>IF($D2184="",0,IF($E2184="",0,IF(VLOOKUP($E2184,paramètres!$E$33:$F$44,2,FALSE)&lt;=VLOOKUP($AK$18,paramètres!$E$33:$F$44,2,FALSE),Y2184*$D2184,0)))</f>
        <v>0</v>
      </c>
      <c r="AL2184" s="13">
        <f>IF($D2184="",0,IF($E2184="",0,IF(VLOOKUP($E2184,paramètres!$E$33:$F$44,2,FALSE)&lt;=VLOOKUP($AL$18,paramètres!$E$33:$F$44,2,FALSE),Z2184*$D2184,0)))</f>
        <v>0</v>
      </c>
      <c r="AM2184" s="13">
        <f>IF($D2184="",0,IF($E2184="",0,IF(VLOOKUP($E2184,paramètres!$E$33:$F$44,2,FALSE)&lt;=VLOOKUP($AM$18,paramètres!$E$33:$F$44,2,FALSE),AA2184*$D2184,0)))</f>
        <v>0</v>
      </c>
      <c r="AN2184" s="154">
        <f>IF($D2184="",0,IF($E2184="",0,IF(VLOOKUP($E2184,paramètres!$E$33:$F$44,2,FALSE)&lt;=VLOOKUP($AN$18,paramètres!$E$33:$F$44,2,FALSE),AB2184*$D2184,0)))</f>
        <v>0</v>
      </c>
      <c r="AO2184" s="149" t="str">
        <f>IF(paramètres!$B$28=1,((SUM(Q2184:Z2184)/1.02)+SUM(AA2184:AB2184))*0.0303/9*COUNT(Q2184:Y2184),IF(paramètres!$B$28=2,(SUM(Q2184:AB2184))*0.0303/9*COUNT(Q2184:Y2184),"Missing Delta option"))</f>
        <v>Missing Delta option</v>
      </c>
      <c r="AP2184" s="13" t="str">
        <f>IF(paramètres!$B$28=1,(((SUM(Q2184:Z2184)/1.02)+SUM(AA2184:AB2184))+((SUM(AC2184:AL2184)/1.02)+SUM(AM2184:AO2184)))*cotpatr,IF(paramètres!$B$28=2,(SUM(Q2184:AO2184)*cotpatr),"Missing Delta Option"))</f>
        <v>Missing Delta Option</v>
      </c>
      <c r="AQ2184" s="13" t="str" cm="1">
        <f t="array" ref="AQ2184">IF(paramètres!$B$28=1,(((SUM(Q2184:Z2184)/1.02)+SUM(AA2184:AB2184))+((SUM(AC2184:AN2184)/1.02)+SUM(AM2184:AN2184)))/12*pécule,IF(paramètres!$B$28=2,SUM(Q2184:AN2184)/12*pécule,"Missing Delta Option"))</f>
        <v>Missing Delta Option</v>
      </c>
      <c r="AR2184" s="132" t="e">
        <f>IF(paramètres!$B$28=1,(((SUM(Q2184:Z2184)/1.02)+SUM(AA2184:AB2184))+((SUM(AC2184:AN2184)/1.02)+SUM(AM2184:AN2184)))+AO2184+AP2184+AQ2184,SUM(Q2184:AN2184)+AO2184+AP2184+AQ2184)</f>
        <v>#VALUE!</v>
      </c>
    </row>
    <row r="2185" spans="1:44" x14ac:dyDescent="0.25">
      <c r="A2185" s="131"/>
      <c r="B2185" s="39"/>
      <c r="C2185" s="39"/>
      <c r="D2185" s="93"/>
      <c r="E2185" s="68"/>
      <c r="F2185" s="40"/>
      <c r="G2185" s="94"/>
      <c r="H2185" s="38"/>
      <c r="I2185" s="95"/>
      <c r="J2185" s="40"/>
      <c r="K2185" s="38"/>
      <c r="L2185" s="95"/>
      <c r="M2185" s="40"/>
      <c r="N2185" s="38"/>
      <c r="O2185" s="95"/>
      <c r="P2185" s="68"/>
      <c r="Q2185" s="226"/>
      <c r="R2185" s="227"/>
      <c r="S2185" s="227"/>
      <c r="T2185" s="227"/>
      <c r="U2185" s="227"/>
      <c r="V2185" s="227"/>
      <c r="W2185" s="227"/>
      <c r="X2185" s="227"/>
      <c r="Y2185" s="227"/>
      <c r="Z2185" s="227"/>
      <c r="AA2185" s="227"/>
      <c r="AB2185" s="228"/>
      <c r="AC2185" s="149">
        <f>IF($D2185="",0,IF($E2185="",0,IF(VLOOKUP($E2185,paramètres!$E$33:$F$44,2,FALSE)&lt;=VLOOKUP($AC$18,paramètres!$E$33:$F$44,2,FALSE),Q2185*$D2185,0)))</f>
        <v>0</v>
      </c>
      <c r="AD2185" s="13">
        <f>IF($D2185="",0,IF($E2185="",0,IF(VLOOKUP($E2185,paramètres!$E$33:$F$44,2,FALSE)&lt;=VLOOKUP($AD$18,paramètres!$E$33:$F$44,2,FALSE),R2185*$D2185,0)))</f>
        <v>0</v>
      </c>
      <c r="AE2185" s="13">
        <f>IF($D2185="",0,IF($E2185="",0,IF(VLOOKUP($E2185,paramètres!$E$33:$F$44,2,FALSE)&lt;=VLOOKUP($AE$18,paramètres!$E$33:$F$44,2,FALSE),S2185*$D2185,0)))</f>
        <v>0</v>
      </c>
      <c r="AF2185" s="13">
        <f>IF($D2185="",0,IF($E2185="",0,IF(VLOOKUP($E2185,paramètres!$E$33:$F$44,2,FALSE)&lt;=VLOOKUP($AF$18,paramètres!$E$33:$F$44,2,FALSE),T2185*$D2185,0)))</f>
        <v>0</v>
      </c>
      <c r="AG2185" s="13">
        <f>IF($D2185="",0,IF($E2185="",0,IF(VLOOKUP($E2185,paramètres!$E$33:$F$44,2,FALSE)&lt;=VLOOKUP($AG$18,paramètres!$E$33:$F$44,2,FALSE),U2185*$D2185,0)))</f>
        <v>0</v>
      </c>
      <c r="AH2185" s="13">
        <f>IF($D2185="",0,IF($E2185="",0,IF(VLOOKUP($E2185,paramètres!$E$33:$F$44,2,FALSE)&lt;=VLOOKUP($AH$18,paramètres!$E$33:$F$44,2,FALSE),V2185*$D2185,0)))</f>
        <v>0</v>
      </c>
      <c r="AI2185" s="13">
        <f>IF($D2185="",0,IF($E2185="",0,IF(VLOOKUP($E2185,paramètres!$E$33:$F$44,2,FALSE)&lt;=VLOOKUP($AI$18,paramètres!$E$33:$F$44,2,FALSE),W2185*$D2185,0)))</f>
        <v>0</v>
      </c>
      <c r="AJ2185" s="13">
        <f>IF($D2185="",0,IF($E2185="",0,IF(VLOOKUP($E2185,paramètres!$E$33:$F$44,2,FALSE)&lt;=VLOOKUP($AJ$18,paramètres!$E$33:$F$44,2,FALSE),X2185*$D2185,0)))</f>
        <v>0</v>
      </c>
      <c r="AK2185" s="13">
        <f>IF($D2185="",0,IF($E2185="",0,IF(VLOOKUP($E2185,paramètres!$E$33:$F$44,2,FALSE)&lt;=VLOOKUP($AK$18,paramètres!$E$33:$F$44,2,FALSE),Y2185*$D2185,0)))</f>
        <v>0</v>
      </c>
      <c r="AL2185" s="13">
        <f>IF($D2185="",0,IF($E2185="",0,IF(VLOOKUP($E2185,paramètres!$E$33:$F$44,2,FALSE)&lt;=VLOOKUP($AL$18,paramètres!$E$33:$F$44,2,FALSE),Z2185*$D2185,0)))</f>
        <v>0</v>
      </c>
      <c r="AM2185" s="13">
        <f>IF($D2185="",0,IF($E2185="",0,IF(VLOOKUP($E2185,paramètres!$E$33:$F$44,2,FALSE)&lt;=VLOOKUP($AM$18,paramètres!$E$33:$F$44,2,FALSE),AA2185*$D2185,0)))</f>
        <v>0</v>
      </c>
      <c r="AN2185" s="154">
        <f>IF($D2185="",0,IF($E2185="",0,IF(VLOOKUP($E2185,paramètres!$E$33:$F$44,2,FALSE)&lt;=VLOOKUP($AN$18,paramètres!$E$33:$F$44,2,FALSE),AB2185*$D2185,0)))</f>
        <v>0</v>
      </c>
      <c r="AO2185" s="149" t="str">
        <f>IF(paramètres!$B$28=1,((SUM(Q2185:Z2185)/1.02)+SUM(AA2185:AB2185))*0.0303/9*COUNT(Q2185:Y2185),IF(paramètres!$B$28=2,(SUM(Q2185:AB2185))*0.0303/9*COUNT(Q2185:Y2185),"Missing Delta option"))</f>
        <v>Missing Delta option</v>
      </c>
      <c r="AP2185" s="13" t="str">
        <f>IF(paramètres!$B$28=1,(((SUM(Q2185:Z2185)/1.02)+SUM(AA2185:AB2185))+((SUM(AC2185:AL2185)/1.02)+SUM(AM2185:AO2185)))*cotpatr,IF(paramètres!$B$28=2,(SUM(Q2185:AO2185)*cotpatr),"Missing Delta Option"))</f>
        <v>Missing Delta Option</v>
      </c>
      <c r="AQ2185" s="13" t="str" cm="1">
        <f t="array" ref="AQ2185">IF(paramètres!$B$28=1,(((SUM(Q2185:Z2185)/1.02)+SUM(AA2185:AB2185))+((SUM(AC2185:AN2185)/1.02)+SUM(AM2185:AN2185)))/12*pécule,IF(paramètres!$B$28=2,SUM(Q2185:AN2185)/12*pécule,"Missing Delta Option"))</f>
        <v>Missing Delta Option</v>
      </c>
      <c r="AR2185" s="132" t="e">
        <f>IF(paramètres!$B$28=1,(((SUM(Q2185:Z2185)/1.02)+SUM(AA2185:AB2185))+((SUM(AC2185:AN2185)/1.02)+SUM(AM2185:AN2185)))+AO2185+AP2185+AQ2185,SUM(Q2185:AN2185)+AO2185+AP2185+AQ2185)</f>
        <v>#VALUE!</v>
      </c>
    </row>
    <row r="2186" spans="1:44" x14ac:dyDescent="0.25">
      <c r="A2186" s="131"/>
      <c r="B2186" s="39"/>
      <c r="C2186" s="39"/>
      <c r="D2186" s="93"/>
      <c r="E2186" s="68"/>
      <c r="F2186" s="40"/>
      <c r="G2186" s="94"/>
      <c r="H2186" s="38"/>
      <c r="I2186" s="95"/>
      <c r="J2186" s="40"/>
      <c r="K2186" s="38"/>
      <c r="L2186" s="95"/>
      <c r="M2186" s="40"/>
      <c r="N2186" s="38"/>
      <c r="O2186" s="95"/>
      <c r="P2186" s="68"/>
      <c r="Q2186" s="226"/>
      <c r="R2186" s="227"/>
      <c r="S2186" s="227"/>
      <c r="T2186" s="227"/>
      <c r="U2186" s="227"/>
      <c r="V2186" s="227"/>
      <c r="W2186" s="227"/>
      <c r="X2186" s="227"/>
      <c r="Y2186" s="227"/>
      <c r="Z2186" s="227"/>
      <c r="AA2186" s="227"/>
      <c r="AB2186" s="228"/>
      <c r="AC2186" s="149">
        <f>IF($D2186="",0,IF($E2186="",0,IF(VLOOKUP($E2186,paramètres!$E$33:$F$44,2,FALSE)&lt;=VLOOKUP($AC$18,paramètres!$E$33:$F$44,2,FALSE),Q2186*$D2186,0)))</f>
        <v>0</v>
      </c>
      <c r="AD2186" s="13">
        <f>IF($D2186="",0,IF($E2186="",0,IF(VLOOKUP($E2186,paramètres!$E$33:$F$44,2,FALSE)&lt;=VLOOKUP($AD$18,paramètres!$E$33:$F$44,2,FALSE),R2186*$D2186,0)))</f>
        <v>0</v>
      </c>
      <c r="AE2186" s="13">
        <f>IF($D2186="",0,IF($E2186="",0,IF(VLOOKUP($E2186,paramètres!$E$33:$F$44,2,FALSE)&lt;=VLOOKUP($AE$18,paramètres!$E$33:$F$44,2,FALSE),S2186*$D2186,0)))</f>
        <v>0</v>
      </c>
      <c r="AF2186" s="13">
        <f>IF($D2186="",0,IF($E2186="",0,IF(VLOOKUP($E2186,paramètres!$E$33:$F$44,2,FALSE)&lt;=VLOOKUP($AF$18,paramètres!$E$33:$F$44,2,FALSE),T2186*$D2186,0)))</f>
        <v>0</v>
      </c>
      <c r="AG2186" s="13">
        <f>IF($D2186="",0,IF($E2186="",0,IF(VLOOKUP($E2186,paramètres!$E$33:$F$44,2,FALSE)&lt;=VLOOKUP($AG$18,paramètres!$E$33:$F$44,2,FALSE),U2186*$D2186,0)))</f>
        <v>0</v>
      </c>
      <c r="AH2186" s="13">
        <f>IF($D2186="",0,IF($E2186="",0,IF(VLOOKUP($E2186,paramètres!$E$33:$F$44,2,FALSE)&lt;=VLOOKUP($AH$18,paramètres!$E$33:$F$44,2,FALSE),V2186*$D2186,0)))</f>
        <v>0</v>
      </c>
      <c r="AI2186" s="13">
        <f>IF($D2186="",0,IF($E2186="",0,IF(VLOOKUP($E2186,paramètres!$E$33:$F$44,2,FALSE)&lt;=VLOOKUP($AI$18,paramètres!$E$33:$F$44,2,FALSE),W2186*$D2186,0)))</f>
        <v>0</v>
      </c>
      <c r="AJ2186" s="13">
        <f>IF($D2186="",0,IF($E2186="",0,IF(VLOOKUP($E2186,paramètres!$E$33:$F$44,2,FALSE)&lt;=VLOOKUP($AJ$18,paramètres!$E$33:$F$44,2,FALSE),X2186*$D2186,0)))</f>
        <v>0</v>
      </c>
      <c r="AK2186" s="13">
        <f>IF($D2186="",0,IF($E2186="",0,IF(VLOOKUP($E2186,paramètres!$E$33:$F$44,2,FALSE)&lt;=VLOOKUP($AK$18,paramètres!$E$33:$F$44,2,FALSE),Y2186*$D2186,0)))</f>
        <v>0</v>
      </c>
      <c r="AL2186" s="13">
        <f>IF($D2186="",0,IF($E2186="",0,IF(VLOOKUP($E2186,paramètres!$E$33:$F$44,2,FALSE)&lt;=VLOOKUP($AL$18,paramètres!$E$33:$F$44,2,FALSE),Z2186*$D2186,0)))</f>
        <v>0</v>
      </c>
      <c r="AM2186" s="13">
        <f>IF($D2186="",0,IF($E2186="",0,IF(VLOOKUP($E2186,paramètres!$E$33:$F$44,2,FALSE)&lt;=VLOOKUP($AM$18,paramètres!$E$33:$F$44,2,FALSE),AA2186*$D2186,0)))</f>
        <v>0</v>
      </c>
      <c r="AN2186" s="154">
        <f>IF($D2186="",0,IF($E2186="",0,IF(VLOOKUP($E2186,paramètres!$E$33:$F$44,2,FALSE)&lt;=VLOOKUP($AN$18,paramètres!$E$33:$F$44,2,FALSE),AB2186*$D2186,0)))</f>
        <v>0</v>
      </c>
      <c r="AO2186" s="149" t="str">
        <f>IF(paramètres!$B$28=1,((SUM(Q2186:Z2186)/1.02)+SUM(AA2186:AB2186))*0.0303/9*COUNT(Q2186:Y2186),IF(paramètres!$B$28=2,(SUM(Q2186:AB2186))*0.0303/9*COUNT(Q2186:Y2186),"Missing Delta option"))</f>
        <v>Missing Delta option</v>
      </c>
      <c r="AP2186" s="13" t="str">
        <f>IF(paramètres!$B$28=1,(((SUM(Q2186:Z2186)/1.02)+SUM(AA2186:AB2186))+((SUM(AC2186:AL2186)/1.02)+SUM(AM2186:AO2186)))*cotpatr,IF(paramètres!$B$28=2,(SUM(Q2186:AO2186)*cotpatr),"Missing Delta Option"))</f>
        <v>Missing Delta Option</v>
      </c>
      <c r="AQ2186" s="13" t="str" cm="1">
        <f t="array" ref="AQ2186">IF(paramètres!$B$28=1,(((SUM(Q2186:Z2186)/1.02)+SUM(AA2186:AB2186))+((SUM(AC2186:AN2186)/1.02)+SUM(AM2186:AN2186)))/12*pécule,IF(paramètres!$B$28=2,SUM(Q2186:AN2186)/12*pécule,"Missing Delta Option"))</f>
        <v>Missing Delta Option</v>
      </c>
      <c r="AR2186" s="132" t="e">
        <f>IF(paramètres!$B$28=1,(((SUM(Q2186:Z2186)/1.02)+SUM(AA2186:AB2186))+((SUM(AC2186:AN2186)/1.02)+SUM(AM2186:AN2186)))+AO2186+AP2186+AQ2186,SUM(Q2186:AN2186)+AO2186+AP2186+AQ2186)</f>
        <v>#VALUE!</v>
      </c>
    </row>
    <row r="2187" spans="1:44" x14ac:dyDescent="0.25">
      <c r="A2187" s="131"/>
      <c r="B2187" s="39"/>
      <c r="C2187" s="39"/>
      <c r="D2187" s="93"/>
      <c r="E2187" s="68"/>
      <c r="F2187" s="40"/>
      <c r="G2187" s="94"/>
      <c r="H2187" s="38"/>
      <c r="I2187" s="95"/>
      <c r="J2187" s="40"/>
      <c r="K2187" s="38"/>
      <c r="L2187" s="95"/>
      <c r="M2187" s="40"/>
      <c r="N2187" s="38"/>
      <c r="O2187" s="95"/>
      <c r="P2187" s="68"/>
      <c r="Q2187" s="226"/>
      <c r="R2187" s="227"/>
      <c r="S2187" s="227"/>
      <c r="T2187" s="227"/>
      <c r="U2187" s="227"/>
      <c r="V2187" s="227"/>
      <c r="W2187" s="227"/>
      <c r="X2187" s="227"/>
      <c r="Y2187" s="227"/>
      <c r="Z2187" s="227"/>
      <c r="AA2187" s="227"/>
      <c r="AB2187" s="228"/>
      <c r="AC2187" s="149">
        <f>IF($D2187="",0,IF($E2187="",0,IF(VLOOKUP($E2187,paramètres!$E$33:$F$44,2,FALSE)&lt;=VLOOKUP($AC$18,paramètres!$E$33:$F$44,2,FALSE),Q2187*$D2187,0)))</f>
        <v>0</v>
      </c>
      <c r="AD2187" s="13">
        <f>IF($D2187="",0,IF($E2187="",0,IF(VLOOKUP($E2187,paramètres!$E$33:$F$44,2,FALSE)&lt;=VLOOKUP($AD$18,paramètres!$E$33:$F$44,2,FALSE),R2187*$D2187,0)))</f>
        <v>0</v>
      </c>
      <c r="AE2187" s="13">
        <f>IF($D2187="",0,IF($E2187="",0,IF(VLOOKUP($E2187,paramètres!$E$33:$F$44,2,FALSE)&lt;=VLOOKUP($AE$18,paramètres!$E$33:$F$44,2,FALSE),S2187*$D2187,0)))</f>
        <v>0</v>
      </c>
      <c r="AF2187" s="13">
        <f>IF($D2187="",0,IF($E2187="",0,IF(VLOOKUP($E2187,paramètres!$E$33:$F$44,2,FALSE)&lt;=VLOOKUP($AF$18,paramètres!$E$33:$F$44,2,FALSE),T2187*$D2187,0)))</f>
        <v>0</v>
      </c>
      <c r="AG2187" s="13">
        <f>IF($D2187="",0,IF($E2187="",0,IF(VLOOKUP($E2187,paramètres!$E$33:$F$44,2,FALSE)&lt;=VLOOKUP($AG$18,paramètres!$E$33:$F$44,2,FALSE),U2187*$D2187,0)))</f>
        <v>0</v>
      </c>
      <c r="AH2187" s="13">
        <f>IF($D2187="",0,IF($E2187="",0,IF(VLOOKUP($E2187,paramètres!$E$33:$F$44,2,FALSE)&lt;=VLOOKUP($AH$18,paramètres!$E$33:$F$44,2,FALSE),V2187*$D2187,0)))</f>
        <v>0</v>
      </c>
      <c r="AI2187" s="13">
        <f>IF($D2187="",0,IF($E2187="",0,IF(VLOOKUP($E2187,paramètres!$E$33:$F$44,2,FALSE)&lt;=VLOOKUP($AI$18,paramètres!$E$33:$F$44,2,FALSE),W2187*$D2187,0)))</f>
        <v>0</v>
      </c>
      <c r="AJ2187" s="13">
        <f>IF($D2187="",0,IF($E2187="",0,IF(VLOOKUP($E2187,paramètres!$E$33:$F$44,2,FALSE)&lt;=VLOOKUP($AJ$18,paramètres!$E$33:$F$44,2,FALSE),X2187*$D2187,0)))</f>
        <v>0</v>
      </c>
      <c r="AK2187" s="13">
        <f>IF($D2187="",0,IF($E2187="",0,IF(VLOOKUP($E2187,paramètres!$E$33:$F$44,2,FALSE)&lt;=VLOOKUP($AK$18,paramètres!$E$33:$F$44,2,FALSE),Y2187*$D2187,0)))</f>
        <v>0</v>
      </c>
      <c r="AL2187" s="13">
        <f>IF($D2187="",0,IF($E2187="",0,IF(VLOOKUP($E2187,paramètres!$E$33:$F$44,2,FALSE)&lt;=VLOOKUP($AL$18,paramètres!$E$33:$F$44,2,FALSE),Z2187*$D2187,0)))</f>
        <v>0</v>
      </c>
      <c r="AM2187" s="13">
        <f>IF($D2187="",0,IF($E2187="",0,IF(VLOOKUP($E2187,paramètres!$E$33:$F$44,2,FALSE)&lt;=VLOOKUP($AM$18,paramètres!$E$33:$F$44,2,FALSE),AA2187*$D2187,0)))</f>
        <v>0</v>
      </c>
      <c r="AN2187" s="154">
        <f>IF($D2187="",0,IF($E2187="",0,IF(VLOOKUP($E2187,paramètres!$E$33:$F$44,2,FALSE)&lt;=VLOOKUP($AN$18,paramètres!$E$33:$F$44,2,FALSE),AB2187*$D2187,0)))</f>
        <v>0</v>
      </c>
      <c r="AO2187" s="149" t="str">
        <f>IF(paramètres!$B$28=1,((SUM(Q2187:Z2187)/1.02)+SUM(AA2187:AB2187))*0.0303/9*COUNT(Q2187:Y2187),IF(paramètres!$B$28=2,(SUM(Q2187:AB2187))*0.0303/9*COUNT(Q2187:Y2187),"Missing Delta option"))</f>
        <v>Missing Delta option</v>
      </c>
      <c r="AP2187" s="13" t="str">
        <f>IF(paramètres!$B$28=1,(((SUM(Q2187:Z2187)/1.02)+SUM(AA2187:AB2187))+((SUM(AC2187:AL2187)/1.02)+SUM(AM2187:AO2187)))*cotpatr,IF(paramètres!$B$28=2,(SUM(Q2187:AO2187)*cotpatr),"Missing Delta Option"))</f>
        <v>Missing Delta Option</v>
      </c>
      <c r="AQ2187" s="13" t="str" cm="1">
        <f t="array" ref="AQ2187">IF(paramètres!$B$28=1,(((SUM(Q2187:Z2187)/1.02)+SUM(AA2187:AB2187))+((SUM(AC2187:AN2187)/1.02)+SUM(AM2187:AN2187)))/12*pécule,IF(paramètres!$B$28=2,SUM(Q2187:AN2187)/12*pécule,"Missing Delta Option"))</f>
        <v>Missing Delta Option</v>
      </c>
      <c r="AR2187" s="132" t="e">
        <f>IF(paramètres!$B$28=1,(((SUM(Q2187:Z2187)/1.02)+SUM(AA2187:AB2187))+((SUM(AC2187:AN2187)/1.02)+SUM(AM2187:AN2187)))+AO2187+AP2187+AQ2187,SUM(Q2187:AN2187)+AO2187+AP2187+AQ2187)</f>
        <v>#VALUE!</v>
      </c>
    </row>
    <row r="2188" spans="1:44" x14ac:dyDescent="0.25">
      <c r="A2188" s="131"/>
      <c r="B2188" s="39"/>
      <c r="C2188" s="39"/>
      <c r="D2188" s="93"/>
      <c r="E2188" s="68"/>
      <c r="F2188" s="40"/>
      <c r="G2188" s="94"/>
      <c r="H2188" s="38"/>
      <c r="I2188" s="95"/>
      <c r="J2188" s="40"/>
      <c r="K2188" s="38"/>
      <c r="L2188" s="95"/>
      <c r="M2188" s="40"/>
      <c r="N2188" s="38"/>
      <c r="O2188" s="95"/>
      <c r="P2188" s="68"/>
      <c r="Q2188" s="226"/>
      <c r="R2188" s="227"/>
      <c r="S2188" s="227"/>
      <c r="T2188" s="227"/>
      <c r="U2188" s="227"/>
      <c r="V2188" s="227"/>
      <c r="W2188" s="227"/>
      <c r="X2188" s="227"/>
      <c r="Y2188" s="227"/>
      <c r="Z2188" s="227"/>
      <c r="AA2188" s="227"/>
      <c r="AB2188" s="228"/>
      <c r="AC2188" s="149">
        <f>IF($D2188="",0,IF($E2188="",0,IF(VLOOKUP($E2188,paramètres!$E$33:$F$44,2,FALSE)&lt;=VLOOKUP($AC$18,paramètres!$E$33:$F$44,2,FALSE),Q2188*$D2188,0)))</f>
        <v>0</v>
      </c>
      <c r="AD2188" s="13">
        <f>IF($D2188="",0,IF($E2188="",0,IF(VLOOKUP($E2188,paramètres!$E$33:$F$44,2,FALSE)&lt;=VLOOKUP($AD$18,paramètres!$E$33:$F$44,2,FALSE),R2188*$D2188,0)))</f>
        <v>0</v>
      </c>
      <c r="AE2188" s="13">
        <f>IF($D2188="",0,IF($E2188="",0,IF(VLOOKUP($E2188,paramètres!$E$33:$F$44,2,FALSE)&lt;=VLOOKUP($AE$18,paramètres!$E$33:$F$44,2,FALSE),S2188*$D2188,0)))</f>
        <v>0</v>
      </c>
      <c r="AF2188" s="13">
        <f>IF($D2188="",0,IF($E2188="",0,IF(VLOOKUP($E2188,paramètres!$E$33:$F$44,2,FALSE)&lt;=VLOOKUP($AF$18,paramètres!$E$33:$F$44,2,FALSE),T2188*$D2188,0)))</f>
        <v>0</v>
      </c>
      <c r="AG2188" s="13">
        <f>IF($D2188="",0,IF($E2188="",0,IF(VLOOKUP($E2188,paramètres!$E$33:$F$44,2,FALSE)&lt;=VLOOKUP($AG$18,paramètres!$E$33:$F$44,2,FALSE),U2188*$D2188,0)))</f>
        <v>0</v>
      </c>
      <c r="AH2188" s="13">
        <f>IF($D2188="",0,IF($E2188="",0,IF(VLOOKUP($E2188,paramètres!$E$33:$F$44,2,FALSE)&lt;=VLOOKUP($AH$18,paramètres!$E$33:$F$44,2,FALSE),V2188*$D2188,0)))</f>
        <v>0</v>
      </c>
      <c r="AI2188" s="13">
        <f>IF($D2188="",0,IF($E2188="",0,IF(VLOOKUP($E2188,paramètres!$E$33:$F$44,2,FALSE)&lt;=VLOOKUP($AI$18,paramètres!$E$33:$F$44,2,FALSE),W2188*$D2188,0)))</f>
        <v>0</v>
      </c>
      <c r="AJ2188" s="13">
        <f>IF($D2188="",0,IF($E2188="",0,IF(VLOOKUP($E2188,paramètres!$E$33:$F$44,2,FALSE)&lt;=VLOOKUP($AJ$18,paramètres!$E$33:$F$44,2,FALSE),X2188*$D2188,0)))</f>
        <v>0</v>
      </c>
      <c r="AK2188" s="13">
        <f>IF($D2188="",0,IF($E2188="",0,IF(VLOOKUP($E2188,paramètres!$E$33:$F$44,2,FALSE)&lt;=VLOOKUP($AK$18,paramètres!$E$33:$F$44,2,FALSE),Y2188*$D2188,0)))</f>
        <v>0</v>
      </c>
      <c r="AL2188" s="13">
        <f>IF($D2188="",0,IF($E2188="",0,IF(VLOOKUP($E2188,paramètres!$E$33:$F$44,2,FALSE)&lt;=VLOOKUP($AL$18,paramètres!$E$33:$F$44,2,FALSE),Z2188*$D2188,0)))</f>
        <v>0</v>
      </c>
      <c r="AM2188" s="13">
        <f>IF($D2188="",0,IF($E2188="",0,IF(VLOOKUP($E2188,paramètres!$E$33:$F$44,2,FALSE)&lt;=VLOOKUP($AM$18,paramètres!$E$33:$F$44,2,FALSE),AA2188*$D2188,0)))</f>
        <v>0</v>
      </c>
      <c r="AN2188" s="154">
        <f>IF($D2188="",0,IF($E2188="",0,IF(VLOOKUP($E2188,paramètres!$E$33:$F$44,2,FALSE)&lt;=VLOOKUP($AN$18,paramètres!$E$33:$F$44,2,FALSE),AB2188*$D2188,0)))</f>
        <v>0</v>
      </c>
      <c r="AO2188" s="149" t="str">
        <f>IF(paramètres!$B$28=1,((SUM(Q2188:Z2188)/1.02)+SUM(AA2188:AB2188))*0.0303/9*COUNT(Q2188:Y2188),IF(paramètres!$B$28=2,(SUM(Q2188:AB2188))*0.0303/9*COUNT(Q2188:Y2188),"Missing Delta option"))</f>
        <v>Missing Delta option</v>
      </c>
      <c r="AP2188" s="13" t="str">
        <f>IF(paramètres!$B$28=1,(((SUM(Q2188:Z2188)/1.02)+SUM(AA2188:AB2188))+((SUM(AC2188:AL2188)/1.02)+SUM(AM2188:AO2188)))*cotpatr,IF(paramètres!$B$28=2,(SUM(Q2188:AO2188)*cotpatr),"Missing Delta Option"))</f>
        <v>Missing Delta Option</v>
      </c>
      <c r="AQ2188" s="13" t="str" cm="1">
        <f t="array" ref="AQ2188">IF(paramètres!$B$28=1,(((SUM(Q2188:Z2188)/1.02)+SUM(AA2188:AB2188))+((SUM(AC2188:AN2188)/1.02)+SUM(AM2188:AN2188)))/12*pécule,IF(paramètres!$B$28=2,SUM(Q2188:AN2188)/12*pécule,"Missing Delta Option"))</f>
        <v>Missing Delta Option</v>
      </c>
      <c r="AR2188" s="132" t="e">
        <f>IF(paramètres!$B$28=1,(((SUM(Q2188:Z2188)/1.02)+SUM(AA2188:AB2188))+((SUM(AC2188:AN2188)/1.02)+SUM(AM2188:AN2188)))+AO2188+AP2188+AQ2188,SUM(Q2188:AN2188)+AO2188+AP2188+AQ2188)</f>
        <v>#VALUE!</v>
      </c>
    </row>
    <row r="2189" spans="1:44" x14ac:dyDescent="0.25">
      <c r="A2189" s="131"/>
      <c r="B2189" s="39"/>
      <c r="C2189" s="39"/>
      <c r="D2189" s="93"/>
      <c r="E2189" s="68"/>
      <c r="F2189" s="40"/>
      <c r="G2189" s="94"/>
      <c r="H2189" s="38"/>
      <c r="I2189" s="95"/>
      <c r="J2189" s="40"/>
      <c r="K2189" s="38"/>
      <c r="L2189" s="95"/>
      <c r="M2189" s="40"/>
      <c r="N2189" s="38"/>
      <c r="O2189" s="95"/>
      <c r="P2189" s="68"/>
      <c r="Q2189" s="226"/>
      <c r="R2189" s="227"/>
      <c r="S2189" s="227"/>
      <c r="T2189" s="227"/>
      <c r="U2189" s="227"/>
      <c r="V2189" s="227"/>
      <c r="W2189" s="227"/>
      <c r="X2189" s="227"/>
      <c r="Y2189" s="227"/>
      <c r="Z2189" s="227"/>
      <c r="AA2189" s="227"/>
      <c r="AB2189" s="228"/>
      <c r="AC2189" s="149">
        <f>IF($D2189="",0,IF($E2189="",0,IF(VLOOKUP($E2189,paramètres!$E$33:$F$44,2,FALSE)&lt;=VLOOKUP($AC$18,paramètres!$E$33:$F$44,2,FALSE),Q2189*$D2189,0)))</f>
        <v>0</v>
      </c>
      <c r="AD2189" s="13">
        <f>IF($D2189="",0,IF($E2189="",0,IF(VLOOKUP($E2189,paramètres!$E$33:$F$44,2,FALSE)&lt;=VLOOKUP($AD$18,paramètres!$E$33:$F$44,2,FALSE),R2189*$D2189,0)))</f>
        <v>0</v>
      </c>
      <c r="AE2189" s="13">
        <f>IF($D2189="",0,IF($E2189="",0,IF(VLOOKUP($E2189,paramètres!$E$33:$F$44,2,FALSE)&lt;=VLOOKUP($AE$18,paramètres!$E$33:$F$44,2,FALSE),S2189*$D2189,0)))</f>
        <v>0</v>
      </c>
      <c r="AF2189" s="13">
        <f>IF($D2189="",0,IF($E2189="",0,IF(VLOOKUP($E2189,paramètres!$E$33:$F$44,2,FALSE)&lt;=VLOOKUP($AF$18,paramètres!$E$33:$F$44,2,FALSE),T2189*$D2189,0)))</f>
        <v>0</v>
      </c>
      <c r="AG2189" s="13">
        <f>IF($D2189="",0,IF($E2189="",0,IF(VLOOKUP($E2189,paramètres!$E$33:$F$44,2,FALSE)&lt;=VLOOKUP($AG$18,paramètres!$E$33:$F$44,2,FALSE),U2189*$D2189,0)))</f>
        <v>0</v>
      </c>
      <c r="AH2189" s="13">
        <f>IF($D2189="",0,IF($E2189="",0,IF(VLOOKUP($E2189,paramètres!$E$33:$F$44,2,FALSE)&lt;=VLOOKUP($AH$18,paramètres!$E$33:$F$44,2,FALSE),V2189*$D2189,0)))</f>
        <v>0</v>
      </c>
      <c r="AI2189" s="13">
        <f>IF($D2189="",0,IF($E2189="",0,IF(VLOOKUP($E2189,paramètres!$E$33:$F$44,2,FALSE)&lt;=VLOOKUP($AI$18,paramètres!$E$33:$F$44,2,FALSE),W2189*$D2189,0)))</f>
        <v>0</v>
      </c>
      <c r="AJ2189" s="13">
        <f>IF($D2189="",0,IF($E2189="",0,IF(VLOOKUP($E2189,paramètres!$E$33:$F$44,2,FALSE)&lt;=VLOOKUP($AJ$18,paramètres!$E$33:$F$44,2,FALSE),X2189*$D2189,0)))</f>
        <v>0</v>
      </c>
      <c r="AK2189" s="13">
        <f>IF($D2189="",0,IF($E2189="",0,IF(VLOOKUP($E2189,paramètres!$E$33:$F$44,2,FALSE)&lt;=VLOOKUP($AK$18,paramètres!$E$33:$F$44,2,FALSE),Y2189*$D2189,0)))</f>
        <v>0</v>
      </c>
      <c r="AL2189" s="13">
        <f>IF($D2189="",0,IF($E2189="",0,IF(VLOOKUP($E2189,paramètres!$E$33:$F$44,2,FALSE)&lt;=VLOOKUP($AL$18,paramètres!$E$33:$F$44,2,FALSE),Z2189*$D2189,0)))</f>
        <v>0</v>
      </c>
      <c r="AM2189" s="13">
        <f>IF($D2189="",0,IF($E2189="",0,IF(VLOOKUP($E2189,paramètres!$E$33:$F$44,2,FALSE)&lt;=VLOOKUP($AM$18,paramètres!$E$33:$F$44,2,FALSE),AA2189*$D2189,0)))</f>
        <v>0</v>
      </c>
      <c r="AN2189" s="154">
        <f>IF($D2189="",0,IF($E2189="",0,IF(VLOOKUP($E2189,paramètres!$E$33:$F$44,2,FALSE)&lt;=VLOOKUP($AN$18,paramètres!$E$33:$F$44,2,FALSE),AB2189*$D2189,0)))</f>
        <v>0</v>
      </c>
      <c r="AO2189" s="149" t="str">
        <f>IF(paramètres!$B$28=1,((SUM(Q2189:Z2189)/1.02)+SUM(AA2189:AB2189))*0.0303/9*COUNT(Q2189:Y2189),IF(paramètres!$B$28=2,(SUM(Q2189:AB2189))*0.0303/9*COUNT(Q2189:Y2189),"Missing Delta option"))</f>
        <v>Missing Delta option</v>
      </c>
      <c r="AP2189" s="13" t="str">
        <f>IF(paramètres!$B$28=1,(((SUM(Q2189:Z2189)/1.02)+SUM(AA2189:AB2189))+((SUM(AC2189:AL2189)/1.02)+SUM(AM2189:AO2189)))*cotpatr,IF(paramètres!$B$28=2,(SUM(Q2189:AO2189)*cotpatr),"Missing Delta Option"))</f>
        <v>Missing Delta Option</v>
      </c>
      <c r="AQ2189" s="13" t="str" cm="1">
        <f t="array" ref="AQ2189">IF(paramètres!$B$28=1,(((SUM(Q2189:Z2189)/1.02)+SUM(AA2189:AB2189))+((SUM(AC2189:AN2189)/1.02)+SUM(AM2189:AN2189)))/12*pécule,IF(paramètres!$B$28=2,SUM(Q2189:AN2189)/12*pécule,"Missing Delta Option"))</f>
        <v>Missing Delta Option</v>
      </c>
      <c r="AR2189" s="132" t="e">
        <f>IF(paramètres!$B$28=1,(((SUM(Q2189:Z2189)/1.02)+SUM(AA2189:AB2189))+((SUM(AC2189:AN2189)/1.02)+SUM(AM2189:AN2189)))+AO2189+AP2189+AQ2189,SUM(Q2189:AN2189)+AO2189+AP2189+AQ2189)</f>
        <v>#VALUE!</v>
      </c>
    </row>
    <row r="2190" spans="1:44" x14ac:dyDescent="0.25">
      <c r="A2190" s="131"/>
      <c r="B2190" s="39"/>
      <c r="C2190" s="39"/>
      <c r="D2190" s="93"/>
      <c r="E2190" s="68"/>
      <c r="F2190" s="40"/>
      <c r="G2190" s="94"/>
      <c r="H2190" s="38"/>
      <c r="I2190" s="95"/>
      <c r="J2190" s="40"/>
      <c r="K2190" s="38"/>
      <c r="L2190" s="95"/>
      <c r="M2190" s="40"/>
      <c r="N2190" s="38"/>
      <c r="O2190" s="95"/>
      <c r="P2190" s="68"/>
      <c r="Q2190" s="226"/>
      <c r="R2190" s="227"/>
      <c r="S2190" s="227"/>
      <c r="T2190" s="227"/>
      <c r="U2190" s="227"/>
      <c r="V2190" s="227"/>
      <c r="W2190" s="227"/>
      <c r="X2190" s="227"/>
      <c r="Y2190" s="227"/>
      <c r="Z2190" s="227"/>
      <c r="AA2190" s="227"/>
      <c r="AB2190" s="228"/>
      <c r="AC2190" s="149">
        <f>IF($D2190="",0,IF($E2190="",0,IF(VLOOKUP($E2190,paramètres!$E$33:$F$44,2,FALSE)&lt;=VLOOKUP($AC$18,paramètres!$E$33:$F$44,2,FALSE),Q2190*$D2190,0)))</f>
        <v>0</v>
      </c>
      <c r="AD2190" s="13">
        <f>IF($D2190="",0,IF($E2190="",0,IF(VLOOKUP($E2190,paramètres!$E$33:$F$44,2,FALSE)&lt;=VLOOKUP($AD$18,paramètres!$E$33:$F$44,2,FALSE),R2190*$D2190,0)))</f>
        <v>0</v>
      </c>
      <c r="AE2190" s="13">
        <f>IF($D2190="",0,IF($E2190="",0,IF(VLOOKUP($E2190,paramètres!$E$33:$F$44,2,FALSE)&lt;=VLOOKUP($AE$18,paramètres!$E$33:$F$44,2,FALSE),S2190*$D2190,0)))</f>
        <v>0</v>
      </c>
      <c r="AF2190" s="13">
        <f>IF($D2190="",0,IF($E2190="",0,IF(VLOOKUP($E2190,paramètres!$E$33:$F$44,2,FALSE)&lt;=VLOOKUP($AF$18,paramètres!$E$33:$F$44,2,FALSE),T2190*$D2190,0)))</f>
        <v>0</v>
      </c>
      <c r="AG2190" s="13">
        <f>IF($D2190="",0,IF($E2190="",0,IF(VLOOKUP($E2190,paramètres!$E$33:$F$44,2,FALSE)&lt;=VLOOKUP($AG$18,paramètres!$E$33:$F$44,2,FALSE),U2190*$D2190,0)))</f>
        <v>0</v>
      </c>
      <c r="AH2190" s="13">
        <f>IF($D2190="",0,IF($E2190="",0,IF(VLOOKUP($E2190,paramètres!$E$33:$F$44,2,FALSE)&lt;=VLOOKUP($AH$18,paramètres!$E$33:$F$44,2,FALSE),V2190*$D2190,0)))</f>
        <v>0</v>
      </c>
      <c r="AI2190" s="13">
        <f>IF($D2190="",0,IF($E2190="",0,IF(VLOOKUP($E2190,paramètres!$E$33:$F$44,2,FALSE)&lt;=VLOOKUP($AI$18,paramètres!$E$33:$F$44,2,FALSE),W2190*$D2190,0)))</f>
        <v>0</v>
      </c>
      <c r="AJ2190" s="13">
        <f>IF($D2190="",0,IF($E2190="",0,IF(VLOOKUP($E2190,paramètres!$E$33:$F$44,2,FALSE)&lt;=VLOOKUP($AJ$18,paramètres!$E$33:$F$44,2,FALSE),X2190*$D2190,0)))</f>
        <v>0</v>
      </c>
      <c r="AK2190" s="13">
        <f>IF($D2190="",0,IF($E2190="",0,IF(VLOOKUP($E2190,paramètres!$E$33:$F$44,2,FALSE)&lt;=VLOOKUP($AK$18,paramètres!$E$33:$F$44,2,FALSE),Y2190*$D2190,0)))</f>
        <v>0</v>
      </c>
      <c r="AL2190" s="13">
        <f>IF($D2190="",0,IF($E2190="",0,IF(VLOOKUP($E2190,paramètres!$E$33:$F$44,2,FALSE)&lt;=VLOOKUP($AL$18,paramètres!$E$33:$F$44,2,FALSE),Z2190*$D2190,0)))</f>
        <v>0</v>
      </c>
      <c r="AM2190" s="13">
        <f>IF($D2190="",0,IF($E2190="",0,IF(VLOOKUP($E2190,paramètres!$E$33:$F$44,2,FALSE)&lt;=VLOOKUP($AM$18,paramètres!$E$33:$F$44,2,FALSE),AA2190*$D2190,0)))</f>
        <v>0</v>
      </c>
      <c r="AN2190" s="154">
        <f>IF($D2190="",0,IF($E2190="",0,IF(VLOOKUP($E2190,paramètres!$E$33:$F$44,2,FALSE)&lt;=VLOOKUP($AN$18,paramètres!$E$33:$F$44,2,FALSE),AB2190*$D2190,0)))</f>
        <v>0</v>
      </c>
      <c r="AO2190" s="149" t="str">
        <f>IF(paramètres!$B$28=1,((SUM(Q2190:Z2190)/1.02)+SUM(AA2190:AB2190))*0.0303/9*COUNT(Q2190:Y2190),IF(paramètres!$B$28=2,(SUM(Q2190:AB2190))*0.0303/9*COUNT(Q2190:Y2190),"Missing Delta option"))</f>
        <v>Missing Delta option</v>
      </c>
      <c r="AP2190" s="13" t="str">
        <f>IF(paramètres!$B$28=1,(((SUM(Q2190:Z2190)/1.02)+SUM(AA2190:AB2190))+((SUM(AC2190:AL2190)/1.02)+SUM(AM2190:AO2190)))*cotpatr,IF(paramètres!$B$28=2,(SUM(Q2190:AO2190)*cotpatr),"Missing Delta Option"))</f>
        <v>Missing Delta Option</v>
      </c>
      <c r="AQ2190" s="13" t="str" cm="1">
        <f t="array" ref="AQ2190">IF(paramètres!$B$28=1,(((SUM(Q2190:Z2190)/1.02)+SUM(AA2190:AB2190))+((SUM(AC2190:AN2190)/1.02)+SUM(AM2190:AN2190)))/12*pécule,IF(paramètres!$B$28=2,SUM(Q2190:AN2190)/12*pécule,"Missing Delta Option"))</f>
        <v>Missing Delta Option</v>
      </c>
      <c r="AR2190" s="132" t="e">
        <f>IF(paramètres!$B$28=1,(((SUM(Q2190:Z2190)/1.02)+SUM(AA2190:AB2190))+((SUM(AC2190:AN2190)/1.02)+SUM(AM2190:AN2190)))+AO2190+AP2190+AQ2190,SUM(Q2190:AN2190)+AO2190+AP2190+AQ2190)</f>
        <v>#VALUE!</v>
      </c>
    </row>
    <row r="2191" spans="1:44" x14ac:dyDescent="0.25">
      <c r="A2191" s="131"/>
      <c r="B2191" s="39"/>
      <c r="C2191" s="39"/>
      <c r="D2191" s="93"/>
      <c r="E2191" s="68"/>
      <c r="F2191" s="40"/>
      <c r="G2191" s="94"/>
      <c r="H2191" s="38"/>
      <c r="I2191" s="95"/>
      <c r="J2191" s="40"/>
      <c r="K2191" s="38"/>
      <c r="L2191" s="95"/>
      <c r="M2191" s="40"/>
      <c r="N2191" s="38"/>
      <c r="O2191" s="95"/>
      <c r="P2191" s="68"/>
      <c r="Q2191" s="226"/>
      <c r="R2191" s="227"/>
      <c r="S2191" s="227"/>
      <c r="T2191" s="227"/>
      <c r="U2191" s="227"/>
      <c r="V2191" s="227"/>
      <c r="W2191" s="227"/>
      <c r="X2191" s="227"/>
      <c r="Y2191" s="227"/>
      <c r="Z2191" s="227"/>
      <c r="AA2191" s="227"/>
      <c r="AB2191" s="228"/>
      <c r="AC2191" s="149">
        <f>IF($D2191="",0,IF($E2191="",0,IF(VLOOKUP($E2191,paramètres!$E$33:$F$44,2,FALSE)&lt;=VLOOKUP($AC$18,paramètres!$E$33:$F$44,2,FALSE),Q2191*$D2191,0)))</f>
        <v>0</v>
      </c>
      <c r="AD2191" s="13">
        <f>IF($D2191="",0,IF($E2191="",0,IF(VLOOKUP($E2191,paramètres!$E$33:$F$44,2,FALSE)&lt;=VLOOKUP($AD$18,paramètres!$E$33:$F$44,2,FALSE),R2191*$D2191,0)))</f>
        <v>0</v>
      </c>
      <c r="AE2191" s="13">
        <f>IF($D2191="",0,IF($E2191="",0,IF(VLOOKUP($E2191,paramètres!$E$33:$F$44,2,FALSE)&lt;=VLOOKUP($AE$18,paramètres!$E$33:$F$44,2,FALSE),S2191*$D2191,0)))</f>
        <v>0</v>
      </c>
      <c r="AF2191" s="13">
        <f>IF($D2191="",0,IF($E2191="",0,IF(VLOOKUP($E2191,paramètres!$E$33:$F$44,2,FALSE)&lt;=VLOOKUP($AF$18,paramètres!$E$33:$F$44,2,FALSE),T2191*$D2191,0)))</f>
        <v>0</v>
      </c>
      <c r="AG2191" s="13">
        <f>IF($D2191="",0,IF($E2191="",0,IF(VLOOKUP($E2191,paramètres!$E$33:$F$44,2,FALSE)&lt;=VLOOKUP($AG$18,paramètres!$E$33:$F$44,2,FALSE),U2191*$D2191,0)))</f>
        <v>0</v>
      </c>
      <c r="AH2191" s="13">
        <f>IF($D2191="",0,IF($E2191="",0,IF(VLOOKUP($E2191,paramètres!$E$33:$F$44,2,FALSE)&lt;=VLOOKUP($AH$18,paramètres!$E$33:$F$44,2,FALSE),V2191*$D2191,0)))</f>
        <v>0</v>
      </c>
      <c r="AI2191" s="13">
        <f>IF($D2191="",0,IF($E2191="",0,IF(VLOOKUP($E2191,paramètres!$E$33:$F$44,2,FALSE)&lt;=VLOOKUP($AI$18,paramètres!$E$33:$F$44,2,FALSE),W2191*$D2191,0)))</f>
        <v>0</v>
      </c>
      <c r="AJ2191" s="13">
        <f>IF($D2191="",0,IF($E2191="",0,IF(VLOOKUP($E2191,paramètres!$E$33:$F$44,2,FALSE)&lt;=VLOOKUP($AJ$18,paramètres!$E$33:$F$44,2,FALSE),X2191*$D2191,0)))</f>
        <v>0</v>
      </c>
      <c r="AK2191" s="13">
        <f>IF($D2191="",0,IF($E2191="",0,IF(VLOOKUP($E2191,paramètres!$E$33:$F$44,2,FALSE)&lt;=VLOOKUP($AK$18,paramètres!$E$33:$F$44,2,FALSE),Y2191*$D2191,0)))</f>
        <v>0</v>
      </c>
      <c r="AL2191" s="13">
        <f>IF($D2191="",0,IF($E2191="",0,IF(VLOOKUP($E2191,paramètres!$E$33:$F$44,2,FALSE)&lt;=VLOOKUP($AL$18,paramètres!$E$33:$F$44,2,FALSE),Z2191*$D2191,0)))</f>
        <v>0</v>
      </c>
      <c r="AM2191" s="13">
        <f>IF($D2191="",0,IF($E2191="",0,IF(VLOOKUP($E2191,paramètres!$E$33:$F$44,2,FALSE)&lt;=VLOOKUP($AM$18,paramètres!$E$33:$F$44,2,FALSE),AA2191*$D2191,0)))</f>
        <v>0</v>
      </c>
      <c r="AN2191" s="154">
        <f>IF($D2191="",0,IF($E2191="",0,IF(VLOOKUP($E2191,paramètres!$E$33:$F$44,2,FALSE)&lt;=VLOOKUP($AN$18,paramètres!$E$33:$F$44,2,FALSE),AB2191*$D2191,0)))</f>
        <v>0</v>
      </c>
      <c r="AO2191" s="149" t="str">
        <f>IF(paramètres!$B$28=1,((SUM(Q2191:Z2191)/1.02)+SUM(AA2191:AB2191))*0.0303/9*COUNT(Q2191:Y2191),IF(paramètres!$B$28=2,(SUM(Q2191:AB2191))*0.0303/9*COUNT(Q2191:Y2191),"Missing Delta option"))</f>
        <v>Missing Delta option</v>
      </c>
      <c r="AP2191" s="13" t="str">
        <f>IF(paramètres!$B$28=1,(((SUM(Q2191:Z2191)/1.02)+SUM(AA2191:AB2191))+((SUM(AC2191:AL2191)/1.02)+SUM(AM2191:AO2191)))*cotpatr,IF(paramètres!$B$28=2,(SUM(Q2191:AO2191)*cotpatr),"Missing Delta Option"))</f>
        <v>Missing Delta Option</v>
      </c>
      <c r="AQ2191" s="13" t="str" cm="1">
        <f t="array" ref="AQ2191">IF(paramètres!$B$28=1,(((SUM(Q2191:Z2191)/1.02)+SUM(AA2191:AB2191))+((SUM(AC2191:AN2191)/1.02)+SUM(AM2191:AN2191)))/12*pécule,IF(paramètres!$B$28=2,SUM(Q2191:AN2191)/12*pécule,"Missing Delta Option"))</f>
        <v>Missing Delta Option</v>
      </c>
      <c r="AR2191" s="132" t="e">
        <f>IF(paramètres!$B$28=1,(((SUM(Q2191:Z2191)/1.02)+SUM(AA2191:AB2191))+((SUM(AC2191:AN2191)/1.02)+SUM(AM2191:AN2191)))+AO2191+AP2191+AQ2191,SUM(Q2191:AN2191)+AO2191+AP2191+AQ2191)</f>
        <v>#VALUE!</v>
      </c>
    </row>
    <row r="2192" spans="1:44" x14ac:dyDescent="0.25">
      <c r="A2192" s="131"/>
      <c r="B2192" s="39"/>
      <c r="C2192" s="39"/>
      <c r="D2192" s="93"/>
      <c r="E2192" s="68"/>
      <c r="F2192" s="40"/>
      <c r="G2192" s="94"/>
      <c r="H2192" s="38"/>
      <c r="I2192" s="95"/>
      <c r="J2192" s="40"/>
      <c r="K2192" s="38"/>
      <c r="L2192" s="95"/>
      <c r="M2192" s="40"/>
      <c r="N2192" s="38"/>
      <c r="O2192" s="95"/>
      <c r="P2192" s="68"/>
      <c r="Q2192" s="226"/>
      <c r="R2192" s="227"/>
      <c r="S2192" s="227"/>
      <c r="T2192" s="227"/>
      <c r="U2192" s="227"/>
      <c r="V2192" s="227"/>
      <c r="W2192" s="227"/>
      <c r="X2192" s="227"/>
      <c r="Y2192" s="227"/>
      <c r="Z2192" s="227"/>
      <c r="AA2192" s="227"/>
      <c r="AB2192" s="228"/>
      <c r="AC2192" s="149">
        <f>IF($D2192="",0,IF($E2192="",0,IF(VLOOKUP($E2192,paramètres!$E$33:$F$44,2,FALSE)&lt;=VLOOKUP($AC$18,paramètres!$E$33:$F$44,2,FALSE),Q2192*$D2192,0)))</f>
        <v>0</v>
      </c>
      <c r="AD2192" s="13">
        <f>IF($D2192="",0,IF($E2192="",0,IF(VLOOKUP($E2192,paramètres!$E$33:$F$44,2,FALSE)&lt;=VLOOKUP($AD$18,paramètres!$E$33:$F$44,2,FALSE),R2192*$D2192,0)))</f>
        <v>0</v>
      </c>
      <c r="AE2192" s="13">
        <f>IF($D2192="",0,IF($E2192="",0,IF(VLOOKUP($E2192,paramètres!$E$33:$F$44,2,FALSE)&lt;=VLOOKUP($AE$18,paramètres!$E$33:$F$44,2,FALSE),S2192*$D2192,0)))</f>
        <v>0</v>
      </c>
      <c r="AF2192" s="13">
        <f>IF($D2192="",0,IF($E2192="",0,IF(VLOOKUP($E2192,paramètres!$E$33:$F$44,2,FALSE)&lt;=VLOOKUP($AF$18,paramètres!$E$33:$F$44,2,FALSE),T2192*$D2192,0)))</f>
        <v>0</v>
      </c>
      <c r="AG2192" s="13">
        <f>IF($D2192="",0,IF($E2192="",0,IF(VLOOKUP($E2192,paramètres!$E$33:$F$44,2,FALSE)&lt;=VLOOKUP($AG$18,paramètres!$E$33:$F$44,2,FALSE),U2192*$D2192,0)))</f>
        <v>0</v>
      </c>
      <c r="AH2192" s="13">
        <f>IF($D2192="",0,IF($E2192="",0,IF(VLOOKUP($E2192,paramètres!$E$33:$F$44,2,FALSE)&lt;=VLOOKUP($AH$18,paramètres!$E$33:$F$44,2,FALSE),V2192*$D2192,0)))</f>
        <v>0</v>
      </c>
      <c r="AI2192" s="13">
        <f>IF($D2192="",0,IF($E2192="",0,IF(VLOOKUP($E2192,paramètres!$E$33:$F$44,2,FALSE)&lt;=VLOOKUP($AI$18,paramètres!$E$33:$F$44,2,FALSE),W2192*$D2192,0)))</f>
        <v>0</v>
      </c>
      <c r="AJ2192" s="13">
        <f>IF($D2192="",0,IF($E2192="",0,IF(VLOOKUP($E2192,paramètres!$E$33:$F$44,2,FALSE)&lt;=VLOOKUP($AJ$18,paramètres!$E$33:$F$44,2,FALSE),X2192*$D2192,0)))</f>
        <v>0</v>
      </c>
      <c r="AK2192" s="13">
        <f>IF($D2192="",0,IF($E2192="",0,IF(VLOOKUP($E2192,paramètres!$E$33:$F$44,2,FALSE)&lt;=VLOOKUP($AK$18,paramètres!$E$33:$F$44,2,FALSE),Y2192*$D2192,0)))</f>
        <v>0</v>
      </c>
      <c r="AL2192" s="13">
        <f>IF($D2192="",0,IF($E2192="",0,IF(VLOOKUP($E2192,paramètres!$E$33:$F$44,2,FALSE)&lt;=VLOOKUP($AL$18,paramètres!$E$33:$F$44,2,FALSE),Z2192*$D2192,0)))</f>
        <v>0</v>
      </c>
      <c r="AM2192" s="13">
        <f>IF($D2192="",0,IF($E2192="",0,IF(VLOOKUP($E2192,paramètres!$E$33:$F$44,2,FALSE)&lt;=VLOOKUP($AM$18,paramètres!$E$33:$F$44,2,FALSE),AA2192*$D2192,0)))</f>
        <v>0</v>
      </c>
      <c r="AN2192" s="154">
        <f>IF($D2192="",0,IF($E2192="",0,IF(VLOOKUP($E2192,paramètres!$E$33:$F$44,2,FALSE)&lt;=VLOOKUP($AN$18,paramètres!$E$33:$F$44,2,FALSE),AB2192*$D2192,0)))</f>
        <v>0</v>
      </c>
      <c r="AO2192" s="149" t="str">
        <f>IF(paramètres!$B$28=1,((SUM(Q2192:Z2192)/1.02)+SUM(AA2192:AB2192))*0.0303/9*COUNT(Q2192:Y2192),IF(paramètres!$B$28=2,(SUM(Q2192:AB2192))*0.0303/9*COUNT(Q2192:Y2192),"Missing Delta option"))</f>
        <v>Missing Delta option</v>
      </c>
      <c r="AP2192" s="13" t="str">
        <f>IF(paramètres!$B$28=1,(((SUM(Q2192:Z2192)/1.02)+SUM(AA2192:AB2192))+((SUM(AC2192:AL2192)/1.02)+SUM(AM2192:AO2192)))*cotpatr,IF(paramètres!$B$28=2,(SUM(Q2192:AO2192)*cotpatr),"Missing Delta Option"))</f>
        <v>Missing Delta Option</v>
      </c>
      <c r="AQ2192" s="13" t="str" cm="1">
        <f t="array" ref="AQ2192">IF(paramètres!$B$28=1,(((SUM(Q2192:Z2192)/1.02)+SUM(AA2192:AB2192))+((SUM(AC2192:AN2192)/1.02)+SUM(AM2192:AN2192)))/12*pécule,IF(paramètres!$B$28=2,SUM(Q2192:AN2192)/12*pécule,"Missing Delta Option"))</f>
        <v>Missing Delta Option</v>
      </c>
      <c r="AR2192" s="132" t="e">
        <f>IF(paramètres!$B$28=1,(((SUM(Q2192:Z2192)/1.02)+SUM(AA2192:AB2192))+((SUM(AC2192:AN2192)/1.02)+SUM(AM2192:AN2192)))+AO2192+AP2192+AQ2192,SUM(Q2192:AN2192)+AO2192+AP2192+AQ2192)</f>
        <v>#VALUE!</v>
      </c>
    </row>
    <row r="2193" spans="1:44" x14ac:dyDescent="0.25">
      <c r="A2193" s="131"/>
      <c r="B2193" s="39"/>
      <c r="C2193" s="39"/>
      <c r="D2193" s="93"/>
      <c r="E2193" s="68"/>
      <c r="F2193" s="40"/>
      <c r="G2193" s="94"/>
      <c r="H2193" s="38"/>
      <c r="I2193" s="95"/>
      <c r="J2193" s="40"/>
      <c r="K2193" s="38"/>
      <c r="L2193" s="95"/>
      <c r="M2193" s="40"/>
      <c r="N2193" s="38"/>
      <c r="O2193" s="95"/>
      <c r="P2193" s="68"/>
      <c r="Q2193" s="226"/>
      <c r="R2193" s="227"/>
      <c r="S2193" s="227"/>
      <c r="T2193" s="227"/>
      <c r="U2193" s="227"/>
      <c r="V2193" s="227"/>
      <c r="W2193" s="227"/>
      <c r="X2193" s="227"/>
      <c r="Y2193" s="227"/>
      <c r="Z2193" s="227"/>
      <c r="AA2193" s="227"/>
      <c r="AB2193" s="228"/>
      <c r="AC2193" s="149">
        <f>IF($D2193="",0,IF($E2193="",0,IF(VLOOKUP($E2193,paramètres!$E$33:$F$44,2,FALSE)&lt;=VLOOKUP($AC$18,paramètres!$E$33:$F$44,2,FALSE),Q2193*$D2193,0)))</f>
        <v>0</v>
      </c>
      <c r="AD2193" s="13">
        <f>IF($D2193="",0,IF($E2193="",0,IF(VLOOKUP($E2193,paramètres!$E$33:$F$44,2,FALSE)&lt;=VLOOKUP($AD$18,paramètres!$E$33:$F$44,2,FALSE),R2193*$D2193,0)))</f>
        <v>0</v>
      </c>
      <c r="AE2193" s="13">
        <f>IF($D2193="",0,IF($E2193="",0,IF(VLOOKUP($E2193,paramètres!$E$33:$F$44,2,FALSE)&lt;=VLOOKUP($AE$18,paramètres!$E$33:$F$44,2,FALSE),S2193*$D2193,0)))</f>
        <v>0</v>
      </c>
      <c r="AF2193" s="13">
        <f>IF($D2193="",0,IF($E2193="",0,IF(VLOOKUP($E2193,paramètres!$E$33:$F$44,2,FALSE)&lt;=VLOOKUP($AF$18,paramètres!$E$33:$F$44,2,FALSE),T2193*$D2193,0)))</f>
        <v>0</v>
      </c>
      <c r="AG2193" s="13">
        <f>IF($D2193="",0,IF($E2193="",0,IF(VLOOKUP($E2193,paramètres!$E$33:$F$44,2,FALSE)&lt;=VLOOKUP($AG$18,paramètres!$E$33:$F$44,2,FALSE),U2193*$D2193,0)))</f>
        <v>0</v>
      </c>
      <c r="AH2193" s="13">
        <f>IF($D2193="",0,IF($E2193="",0,IF(VLOOKUP($E2193,paramètres!$E$33:$F$44,2,FALSE)&lt;=VLOOKUP($AH$18,paramètres!$E$33:$F$44,2,FALSE),V2193*$D2193,0)))</f>
        <v>0</v>
      </c>
      <c r="AI2193" s="13">
        <f>IF($D2193="",0,IF($E2193="",0,IF(VLOOKUP($E2193,paramètres!$E$33:$F$44,2,FALSE)&lt;=VLOOKUP($AI$18,paramètres!$E$33:$F$44,2,FALSE),W2193*$D2193,0)))</f>
        <v>0</v>
      </c>
      <c r="AJ2193" s="13">
        <f>IF($D2193="",0,IF($E2193="",0,IF(VLOOKUP($E2193,paramètres!$E$33:$F$44,2,FALSE)&lt;=VLOOKUP($AJ$18,paramètres!$E$33:$F$44,2,FALSE),X2193*$D2193,0)))</f>
        <v>0</v>
      </c>
      <c r="AK2193" s="13">
        <f>IF($D2193="",0,IF($E2193="",0,IF(VLOOKUP($E2193,paramètres!$E$33:$F$44,2,FALSE)&lt;=VLOOKUP($AK$18,paramètres!$E$33:$F$44,2,FALSE),Y2193*$D2193,0)))</f>
        <v>0</v>
      </c>
      <c r="AL2193" s="13">
        <f>IF($D2193="",0,IF($E2193="",0,IF(VLOOKUP($E2193,paramètres!$E$33:$F$44,2,FALSE)&lt;=VLOOKUP($AL$18,paramètres!$E$33:$F$44,2,FALSE),Z2193*$D2193,0)))</f>
        <v>0</v>
      </c>
      <c r="AM2193" s="13">
        <f>IF($D2193="",0,IF($E2193="",0,IF(VLOOKUP($E2193,paramètres!$E$33:$F$44,2,FALSE)&lt;=VLOOKUP($AM$18,paramètres!$E$33:$F$44,2,FALSE),AA2193*$D2193,0)))</f>
        <v>0</v>
      </c>
      <c r="AN2193" s="154">
        <f>IF($D2193="",0,IF($E2193="",0,IF(VLOOKUP($E2193,paramètres!$E$33:$F$44,2,FALSE)&lt;=VLOOKUP($AN$18,paramètres!$E$33:$F$44,2,FALSE),AB2193*$D2193,0)))</f>
        <v>0</v>
      </c>
      <c r="AO2193" s="149" t="str">
        <f>IF(paramètres!$B$28=1,((SUM(Q2193:Z2193)/1.02)+SUM(AA2193:AB2193))*0.0303/9*COUNT(Q2193:Y2193),IF(paramètres!$B$28=2,(SUM(Q2193:AB2193))*0.0303/9*COUNT(Q2193:Y2193),"Missing Delta option"))</f>
        <v>Missing Delta option</v>
      </c>
      <c r="AP2193" s="13" t="str">
        <f>IF(paramètres!$B$28=1,(((SUM(Q2193:Z2193)/1.02)+SUM(AA2193:AB2193))+((SUM(AC2193:AL2193)/1.02)+SUM(AM2193:AO2193)))*cotpatr,IF(paramètres!$B$28=2,(SUM(Q2193:AO2193)*cotpatr),"Missing Delta Option"))</f>
        <v>Missing Delta Option</v>
      </c>
      <c r="AQ2193" s="13" t="str" cm="1">
        <f t="array" ref="AQ2193">IF(paramètres!$B$28=1,(((SUM(Q2193:Z2193)/1.02)+SUM(AA2193:AB2193))+((SUM(AC2193:AN2193)/1.02)+SUM(AM2193:AN2193)))/12*pécule,IF(paramètres!$B$28=2,SUM(Q2193:AN2193)/12*pécule,"Missing Delta Option"))</f>
        <v>Missing Delta Option</v>
      </c>
      <c r="AR2193" s="132" t="e">
        <f>IF(paramètres!$B$28=1,(((SUM(Q2193:Z2193)/1.02)+SUM(AA2193:AB2193))+((SUM(AC2193:AN2193)/1.02)+SUM(AM2193:AN2193)))+AO2193+AP2193+AQ2193,SUM(Q2193:AN2193)+AO2193+AP2193+AQ2193)</f>
        <v>#VALUE!</v>
      </c>
    </row>
    <row r="2194" spans="1:44" x14ac:dyDescent="0.25">
      <c r="A2194" s="131"/>
      <c r="B2194" s="39"/>
      <c r="C2194" s="39"/>
      <c r="D2194" s="93"/>
      <c r="E2194" s="68"/>
      <c r="F2194" s="40"/>
      <c r="G2194" s="94"/>
      <c r="H2194" s="38"/>
      <c r="I2194" s="95"/>
      <c r="J2194" s="40"/>
      <c r="K2194" s="38"/>
      <c r="L2194" s="95"/>
      <c r="M2194" s="40"/>
      <c r="N2194" s="38"/>
      <c r="O2194" s="95"/>
      <c r="P2194" s="68"/>
      <c r="Q2194" s="226"/>
      <c r="R2194" s="227"/>
      <c r="S2194" s="227"/>
      <c r="T2194" s="227"/>
      <c r="U2194" s="227"/>
      <c r="V2194" s="227"/>
      <c r="W2194" s="227"/>
      <c r="X2194" s="227"/>
      <c r="Y2194" s="227"/>
      <c r="Z2194" s="227"/>
      <c r="AA2194" s="227"/>
      <c r="AB2194" s="228"/>
      <c r="AC2194" s="149">
        <f>IF($D2194="",0,IF($E2194="",0,IF(VLOOKUP($E2194,paramètres!$E$33:$F$44,2,FALSE)&lt;=VLOOKUP($AC$18,paramètres!$E$33:$F$44,2,FALSE),Q2194*$D2194,0)))</f>
        <v>0</v>
      </c>
      <c r="AD2194" s="13">
        <f>IF($D2194="",0,IF($E2194="",0,IF(VLOOKUP($E2194,paramètres!$E$33:$F$44,2,FALSE)&lt;=VLOOKUP($AD$18,paramètres!$E$33:$F$44,2,FALSE),R2194*$D2194,0)))</f>
        <v>0</v>
      </c>
      <c r="AE2194" s="13">
        <f>IF($D2194="",0,IF($E2194="",0,IF(VLOOKUP($E2194,paramètres!$E$33:$F$44,2,FALSE)&lt;=VLOOKUP($AE$18,paramètres!$E$33:$F$44,2,FALSE),S2194*$D2194,0)))</f>
        <v>0</v>
      </c>
      <c r="AF2194" s="13">
        <f>IF($D2194="",0,IF($E2194="",0,IF(VLOOKUP($E2194,paramètres!$E$33:$F$44,2,FALSE)&lt;=VLOOKUP($AF$18,paramètres!$E$33:$F$44,2,FALSE),T2194*$D2194,0)))</f>
        <v>0</v>
      </c>
      <c r="AG2194" s="13">
        <f>IF($D2194="",0,IF($E2194="",0,IF(VLOOKUP($E2194,paramètres!$E$33:$F$44,2,FALSE)&lt;=VLOOKUP($AG$18,paramètres!$E$33:$F$44,2,FALSE),U2194*$D2194,0)))</f>
        <v>0</v>
      </c>
      <c r="AH2194" s="13">
        <f>IF($D2194="",0,IF($E2194="",0,IF(VLOOKUP($E2194,paramètres!$E$33:$F$44,2,FALSE)&lt;=VLOOKUP($AH$18,paramètres!$E$33:$F$44,2,FALSE),V2194*$D2194,0)))</f>
        <v>0</v>
      </c>
      <c r="AI2194" s="13">
        <f>IF($D2194="",0,IF($E2194="",0,IF(VLOOKUP($E2194,paramètres!$E$33:$F$44,2,FALSE)&lt;=VLOOKUP($AI$18,paramètres!$E$33:$F$44,2,FALSE),W2194*$D2194,0)))</f>
        <v>0</v>
      </c>
      <c r="AJ2194" s="13">
        <f>IF($D2194="",0,IF($E2194="",0,IF(VLOOKUP($E2194,paramètres!$E$33:$F$44,2,FALSE)&lt;=VLOOKUP($AJ$18,paramètres!$E$33:$F$44,2,FALSE),X2194*$D2194,0)))</f>
        <v>0</v>
      </c>
      <c r="AK2194" s="13">
        <f>IF($D2194="",0,IF($E2194="",0,IF(VLOOKUP($E2194,paramètres!$E$33:$F$44,2,FALSE)&lt;=VLOOKUP($AK$18,paramètres!$E$33:$F$44,2,FALSE),Y2194*$D2194,0)))</f>
        <v>0</v>
      </c>
      <c r="AL2194" s="13">
        <f>IF($D2194="",0,IF($E2194="",0,IF(VLOOKUP($E2194,paramètres!$E$33:$F$44,2,FALSE)&lt;=VLOOKUP($AL$18,paramètres!$E$33:$F$44,2,FALSE),Z2194*$D2194,0)))</f>
        <v>0</v>
      </c>
      <c r="AM2194" s="13">
        <f>IF($D2194="",0,IF($E2194="",0,IF(VLOOKUP($E2194,paramètres!$E$33:$F$44,2,FALSE)&lt;=VLOOKUP($AM$18,paramètres!$E$33:$F$44,2,FALSE),AA2194*$D2194,0)))</f>
        <v>0</v>
      </c>
      <c r="AN2194" s="154">
        <f>IF($D2194="",0,IF($E2194="",0,IF(VLOOKUP($E2194,paramètres!$E$33:$F$44,2,FALSE)&lt;=VLOOKUP($AN$18,paramètres!$E$33:$F$44,2,FALSE),AB2194*$D2194,0)))</f>
        <v>0</v>
      </c>
      <c r="AO2194" s="149" t="str">
        <f>IF(paramètres!$B$28=1,((SUM(Q2194:Z2194)/1.02)+SUM(AA2194:AB2194))*0.0303/9*COUNT(Q2194:Y2194),IF(paramètres!$B$28=2,(SUM(Q2194:AB2194))*0.0303/9*COUNT(Q2194:Y2194),"Missing Delta option"))</f>
        <v>Missing Delta option</v>
      </c>
      <c r="AP2194" s="13" t="str">
        <f>IF(paramètres!$B$28=1,(((SUM(Q2194:Z2194)/1.02)+SUM(AA2194:AB2194))+((SUM(AC2194:AL2194)/1.02)+SUM(AM2194:AO2194)))*cotpatr,IF(paramètres!$B$28=2,(SUM(Q2194:AO2194)*cotpatr),"Missing Delta Option"))</f>
        <v>Missing Delta Option</v>
      </c>
      <c r="AQ2194" s="13" t="str" cm="1">
        <f t="array" ref="AQ2194">IF(paramètres!$B$28=1,(((SUM(Q2194:Z2194)/1.02)+SUM(AA2194:AB2194))+((SUM(AC2194:AN2194)/1.02)+SUM(AM2194:AN2194)))/12*pécule,IF(paramètres!$B$28=2,SUM(Q2194:AN2194)/12*pécule,"Missing Delta Option"))</f>
        <v>Missing Delta Option</v>
      </c>
      <c r="AR2194" s="132" t="e">
        <f>IF(paramètres!$B$28=1,(((SUM(Q2194:Z2194)/1.02)+SUM(AA2194:AB2194))+((SUM(AC2194:AN2194)/1.02)+SUM(AM2194:AN2194)))+AO2194+AP2194+AQ2194,SUM(Q2194:AN2194)+AO2194+AP2194+AQ2194)</f>
        <v>#VALUE!</v>
      </c>
    </row>
    <row r="2195" spans="1:44" x14ac:dyDescent="0.25">
      <c r="A2195" s="131"/>
      <c r="B2195" s="39"/>
      <c r="C2195" s="39"/>
      <c r="D2195" s="93"/>
      <c r="E2195" s="68"/>
      <c r="F2195" s="40"/>
      <c r="G2195" s="94"/>
      <c r="H2195" s="38"/>
      <c r="I2195" s="95"/>
      <c r="J2195" s="40"/>
      <c r="K2195" s="38"/>
      <c r="L2195" s="95"/>
      <c r="M2195" s="40"/>
      <c r="N2195" s="38"/>
      <c r="O2195" s="95"/>
      <c r="P2195" s="68"/>
      <c r="Q2195" s="226"/>
      <c r="R2195" s="227"/>
      <c r="S2195" s="227"/>
      <c r="T2195" s="227"/>
      <c r="U2195" s="227"/>
      <c r="V2195" s="227"/>
      <c r="W2195" s="227"/>
      <c r="X2195" s="227"/>
      <c r="Y2195" s="227"/>
      <c r="Z2195" s="227"/>
      <c r="AA2195" s="227"/>
      <c r="AB2195" s="228"/>
      <c r="AC2195" s="149">
        <f>IF($D2195="",0,IF($E2195="",0,IF(VLOOKUP($E2195,paramètres!$E$33:$F$44,2,FALSE)&lt;=VLOOKUP($AC$18,paramètres!$E$33:$F$44,2,FALSE),Q2195*$D2195,0)))</f>
        <v>0</v>
      </c>
      <c r="AD2195" s="13">
        <f>IF($D2195="",0,IF($E2195="",0,IF(VLOOKUP($E2195,paramètres!$E$33:$F$44,2,FALSE)&lt;=VLOOKUP($AD$18,paramètres!$E$33:$F$44,2,FALSE),R2195*$D2195,0)))</f>
        <v>0</v>
      </c>
      <c r="AE2195" s="13">
        <f>IF($D2195="",0,IF($E2195="",0,IF(VLOOKUP($E2195,paramètres!$E$33:$F$44,2,FALSE)&lt;=VLOOKUP($AE$18,paramètres!$E$33:$F$44,2,FALSE),S2195*$D2195,0)))</f>
        <v>0</v>
      </c>
      <c r="AF2195" s="13">
        <f>IF($D2195="",0,IF($E2195="",0,IF(VLOOKUP($E2195,paramètres!$E$33:$F$44,2,FALSE)&lt;=VLOOKUP($AF$18,paramètres!$E$33:$F$44,2,FALSE),T2195*$D2195,0)))</f>
        <v>0</v>
      </c>
      <c r="AG2195" s="13">
        <f>IF($D2195="",0,IF($E2195="",0,IF(VLOOKUP($E2195,paramètres!$E$33:$F$44,2,FALSE)&lt;=VLOOKUP($AG$18,paramètres!$E$33:$F$44,2,FALSE),U2195*$D2195,0)))</f>
        <v>0</v>
      </c>
      <c r="AH2195" s="13">
        <f>IF($D2195="",0,IF($E2195="",0,IF(VLOOKUP($E2195,paramètres!$E$33:$F$44,2,FALSE)&lt;=VLOOKUP($AH$18,paramètres!$E$33:$F$44,2,FALSE),V2195*$D2195,0)))</f>
        <v>0</v>
      </c>
      <c r="AI2195" s="13">
        <f>IF($D2195="",0,IF($E2195="",0,IF(VLOOKUP($E2195,paramètres!$E$33:$F$44,2,FALSE)&lt;=VLOOKUP($AI$18,paramètres!$E$33:$F$44,2,FALSE),W2195*$D2195,0)))</f>
        <v>0</v>
      </c>
      <c r="AJ2195" s="13">
        <f>IF($D2195="",0,IF($E2195="",0,IF(VLOOKUP($E2195,paramètres!$E$33:$F$44,2,FALSE)&lt;=VLOOKUP($AJ$18,paramètres!$E$33:$F$44,2,FALSE),X2195*$D2195,0)))</f>
        <v>0</v>
      </c>
      <c r="AK2195" s="13">
        <f>IF($D2195="",0,IF($E2195="",0,IF(VLOOKUP($E2195,paramètres!$E$33:$F$44,2,FALSE)&lt;=VLOOKUP($AK$18,paramètres!$E$33:$F$44,2,FALSE),Y2195*$D2195,0)))</f>
        <v>0</v>
      </c>
      <c r="AL2195" s="13">
        <f>IF($D2195="",0,IF($E2195="",0,IF(VLOOKUP($E2195,paramètres!$E$33:$F$44,2,FALSE)&lt;=VLOOKUP($AL$18,paramètres!$E$33:$F$44,2,FALSE),Z2195*$D2195,0)))</f>
        <v>0</v>
      </c>
      <c r="AM2195" s="13">
        <f>IF($D2195="",0,IF($E2195="",0,IF(VLOOKUP($E2195,paramètres!$E$33:$F$44,2,FALSE)&lt;=VLOOKUP($AM$18,paramètres!$E$33:$F$44,2,FALSE),AA2195*$D2195,0)))</f>
        <v>0</v>
      </c>
      <c r="AN2195" s="154">
        <f>IF($D2195="",0,IF($E2195="",0,IF(VLOOKUP($E2195,paramètres!$E$33:$F$44,2,FALSE)&lt;=VLOOKUP($AN$18,paramètres!$E$33:$F$44,2,FALSE),AB2195*$D2195,0)))</f>
        <v>0</v>
      </c>
      <c r="AO2195" s="149" t="str">
        <f>IF(paramètres!$B$28=1,((SUM(Q2195:Z2195)/1.02)+SUM(AA2195:AB2195))*0.0303/9*COUNT(Q2195:Y2195),IF(paramètres!$B$28=2,(SUM(Q2195:AB2195))*0.0303/9*COUNT(Q2195:Y2195),"Missing Delta option"))</f>
        <v>Missing Delta option</v>
      </c>
      <c r="AP2195" s="13" t="str">
        <f>IF(paramètres!$B$28=1,(((SUM(Q2195:Z2195)/1.02)+SUM(AA2195:AB2195))+((SUM(AC2195:AL2195)/1.02)+SUM(AM2195:AO2195)))*cotpatr,IF(paramètres!$B$28=2,(SUM(Q2195:AO2195)*cotpatr),"Missing Delta Option"))</f>
        <v>Missing Delta Option</v>
      </c>
      <c r="AQ2195" s="13" t="str" cm="1">
        <f t="array" ref="AQ2195">IF(paramètres!$B$28=1,(((SUM(Q2195:Z2195)/1.02)+SUM(AA2195:AB2195))+((SUM(AC2195:AN2195)/1.02)+SUM(AM2195:AN2195)))/12*pécule,IF(paramètres!$B$28=2,SUM(Q2195:AN2195)/12*pécule,"Missing Delta Option"))</f>
        <v>Missing Delta Option</v>
      </c>
      <c r="AR2195" s="132" t="e">
        <f>IF(paramètres!$B$28=1,(((SUM(Q2195:Z2195)/1.02)+SUM(AA2195:AB2195))+((SUM(AC2195:AN2195)/1.02)+SUM(AM2195:AN2195)))+AO2195+AP2195+AQ2195,SUM(Q2195:AN2195)+AO2195+AP2195+AQ2195)</f>
        <v>#VALUE!</v>
      </c>
    </row>
    <row r="2196" spans="1:44" x14ac:dyDescent="0.25">
      <c r="A2196" s="131"/>
      <c r="B2196" s="39"/>
      <c r="C2196" s="39"/>
      <c r="D2196" s="93"/>
      <c r="E2196" s="68"/>
      <c r="F2196" s="40"/>
      <c r="G2196" s="94"/>
      <c r="H2196" s="38"/>
      <c r="I2196" s="95"/>
      <c r="J2196" s="40"/>
      <c r="K2196" s="38"/>
      <c r="L2196" s="95"/>
      <c r="M2196" s="40"/>
      <c r="N2196" s="38"/>
      <c r="O2196" s="95"/>
      <c r="P2196" s="68"/>
      <c r="Q2196" s="226"/>
      <c r="R2196" s="227"/>
      <c r="S2196" s="227"/>
      <c r="T2196" s="227"/>
      <c r="U2196" s="227"/>
      <c r="V2196" s="227"/>
      <c r="W2196" s="227"/>
      <c r="X2196" s="227"/>
      <c r="Y2196" s="227"/>
      <c r="Z2196" s="227"/>
      <c r="AA2196" s="227"/>
      <c r="AB2196" s="228"/>
      <c r="AC2196" s="149">
        <f>IF($D2196="",0,IF($E2196="",0,IF(VLOOKUP($E2196,paramètres!$E$33:$F$44,2,FALSE)&lt;=VLOOKUP($AC$18,paramètres!$E$33:$F$44,2,FALSE),Q2196*$D2196,0)))</f>
        <v>0</v>
      </c>
      <c r="AD2196" s="13">
        <f>IF($D2196="",0,IF($E2196="",0,IF(VLOOKUP($E2196,paramètres!$E$33:$F$44,2,FALSE)&lt;=VLOOKUP($AD$18,paramètres!$E$33:$F$44,2,FALSE),R2196*$D2196,0)))</f>
        <v>0</v>
      </c>
      <c r="AE2196" s="13">
        <f>IF($D2196="",0,IF($E2196="",0,IF(VLOOKUP($E2196,paramètres!$E$33:$F$44,2,FALSE)&lt;=VLOOKUP($AE$18,paramètres!$E$33:$F$44,2,FALSE),S2196*$D2196,0)))</f>
        <v>0</v>
      </c>
      <c r="AF2196" s="13">
        <f>IF($D2196="",0,IF($E2196="",0,IF(VLOOKUP($E2196,paramètres!$E$33:$F$44,2,FALSE)&lt;=VLOOKUP($AF$18,paramètres!$E$33:$F$44,2,FALSE),T2196*$D2196,0)))</f>
        <v>0</v>
      </c>
      <c r="AG2196" s="13">
        <f>IF($D2196="",0,IF($E2196="",0,IF(VLOOKUP($E2196,paramètres!$E$33:$F$44,2,FALSE)&lt;=VLOOKUP($AG$18,paramètres!$E$33:$F$44,2,FALSE),U2196*$D2196,0)))</f>
        <v>0</v>
      </c>
      <c r="AH2196" s="13">
        <f>IF($D2196="",0,IF($E2196="",0,IF(VLOOKUP($E2196,paramètres!$E$33:$F$44,2,FALSE)&lt;=VLOOKUP($AH$18,paramètres!$E$33:$F$44,2,FALSE),V2196*$D2196,0)))</f>
        <v>0</v>
      </c>
      <c r="AI2196" s="13">
        <f>IF($D2196="",0,IF($E2196="",0,IF(VLOOKUP($E2196,paramètres!$E$33:$F$44,2,FALSE)&lt;=VLOOKUP($AI$18,paramètres!$E$33:$F$44,2,FALSE),W2196*$D2196,0)))</f>
        <v>0</v>
      </c>
      <c r="AJ2196" s="13">
        <f>IF($D2196="",0,IF($E2196="",0,IF(VLOOKUP($E2196,paramètres!$E$33:$F$44,2,FALSE)&lt;=VLOOKUP($AJ$18,paramètres!$E$33:$F$44,2,FALSE),X2196*$D2196,0)))</f>
        <v>0</v>
      </c>
      <c r="AK2196" s="13">
        <f>IF($D2196="",0,IF($E2196="",0,IF(VLOOKUP($E2196,paramètres!$E$33:$F$44,2,FALSE)&lt;=VLOOKUP($AK$18,paramètres!$E$33:$F$44,2,FALSE),Y2196*$D2196,0)))</f>
        <v>0</v>
      </c>
      <c r="AL2196" s="13">
        <f>IF($D2196="",0,IF($E2196="",0,IF(VLOOKUP($E2196,paramètres!$E$33:$F$44,2,FALSE)&lt;=VLOOKUP($AL$18,paramètres!$E$33:$F$44,2,FALSE),Z2196*$D2196,0)))</f>
        <v>0</v>
      </c>
      <c r="AM2196" s="13">
        <f>IF($D2196="",0,IF($E2196="",0,IF(VLOOKUP($E2196,paramètres!$E$33:$F$44,2,FALSE)&lt;=VLOOKUP($AM$18,paramètres!$E$33:$F$44,2,FALSE),AA2196*$D2196,0)))</f>
        <v>0</v>
      </c>
      <c r="AN2196" s="154">
        <f>IF($D2196="",0,IF($E2196="",0,IF(VLOOKUP($E2196,paramètres!$E$33:$F$44,2,FALSE)&lt;=VLOOKUP($AN$18,paramètres!$E$33:$F$44,2,FALSE),AB2196*$D2196,0)))</f>
        <v>0</v>
      </c>
      <c r="AO2196" s="149" t="str">
        <f>IF(paramètres!$B$28=1,((SUM(Q2196:Z2196)/1.02)+SUM(AA2196:AB2196))*0.0303/9*COUNT(Q2196:Y2196),IF(paramètres!$B$28=2,(SUM(Q2196:AB2196))*0.0303/9*COUNT(Q2196:Y2196),"Missing Delta option"))</f>
        <v>Missing Delta option</v>
      </c>
      <c r="AP2196" s="13" t="str">
        <f>IF(paramètres!$B$28=1,(((SUM(Q2196:Z2196)/1.02)+SUM(AA2196:AB2196))+((SUM(AC2196:AL2196)/1.02)+SUM(AM2196:AO2196)))*cotpatr,IF(paramètres!$B$28=2,(SUM(Q2196:AO2196)*cotpatr),"Missing Delta Option"))</f>
        <v>Missing Delta Option</v>
      </c>
      <c r="AQ2196" s="13" t="str" cm="1">
        <f t="array" ref="AQ2196">IF(paramètres!$B$28=1,(((SUM(Q2196:Z2196)/1.02)+SUM(AA2196:AB2196))+((SUM(AC2196:AN2196)/1.02)+SUM(AM2196:AN2196)))/12*pécule,IF(paramètres!$B$28=2,SUM(Q2196:AN2196)/12*pécule,"Missing Delta Option"))</f>
        <v>Missing Delta Option</v>
      </c>
      <c r="AR2196" s="132" t="e">
        <f>IF(paramètres!$B$28=1,(((SUM(Q2196:Z2196)/1.02)+SUM(AA2196:AB2196))+((SUM(AC2196:AN2196)/1.02)+SUM(AM2196:AN2196)))+AO2196+AP2196+AQ2196,SUM(Q2196:AN2196)+AO2196+AP2196+AQ2196)</f>
        <v>#VALUE!</v>
      </c>
    </row>
    <row r="2197" spans="1:44" x14ac:dyDescent="0.25">
      <c r="A2197" s="131"/>
      <c r="B2197" s="39"/>
      <c r="C2197" s="39"/>
      <c r="D2197" s="93"/>
      <c r="E2197" s="68"/>
      <c r="F2197" s="40"/>
      <c r="G2197" s="94"/>
      <c r="H2197" s="38"/>
      <c r="I2197" s="95"/>
      <c r="J2197" s="40"/>
      <c r="K2197" s="38"/>
      <c r="L2197" s="95"/>
      <c r="M2197" s="40"/>
      <c r="N2197" s="38"/>
      <c r="O2197" s="95"/>
      <c r="P2197" s="68"/>
      <c r="Q2197" s="226"/>
      <c r="R2197" s="227"/>
      <c r="S2197" s="227"/>
      <c r="T2197" s="227"/>
      <c r="U2197" s="227"/>
      <c r="V2197" s="227"/>
      <c r="W2197" s="227"/>
      <c r="X2197" s="227"/>
      <c r="Y2197" s="227"/>
      <c r="Z2197" s="227"/>
      <c r="AA2197" s="227"/>
      <c r="AB2197" s="228"/>
      <c r="AC2197" s="149">
        <f>IF($D2197="",0,IF($E2197="",0,IF(VLOOKUP($E2197,paramètres!$E$33:$F$44,2,FALSE)&lt;=VLOOKUP($AC$18,paramètres!$E$33:$F$44,2,FALSE),Q2197*$D2197,0)))</f>
        <v>0</v>
      </c>
      <c r="AD2197" s="13">
        <f>IF($D2197="",0,IF($E2197="",0,IF(VLOOKUP($E2197,paramètres!$E$33:$F$44,2,FALSE)&lt;=VLOOKUP($AD$18,paramètres!$E$33:$F$44,2,FALSE),R2197*$D2197,0)))</f>
        <v>0</v>
      </c>
      <c r="AE2197" s="13">
        <f>IF($D2197="",0,IF($E2197="",0,IF(VLOOKUP($E2197,paramètres!$E$33:$F$44,2,FALSE)&lt;=VLOOKUP($AE$18,paramètres!$E$33:$F$44,2,FALSE),S2197*$D2197,0)))</f>
        <v>0</v>
      </c>
      <c r="AF2197" s="13">
        <f>IF($D2197="",0,IF($E2197="",0,IF(VLOOKUP($E2197,paramètres!$E$33:$F$44,2,FALSE)&lt;=VLOOKUP($AF$18,paramètres!$E$33:$F$44,2,FALSE),T2197*$D2197,0)))</f>
        <v>0</v>
      </c>
      <c r="AG2197" s="13">
        <f>IF($D2197="",0,IF($E2197="",0,IF(VLOOKUP($E2197,paramètres!$E$33:$F$44,2,FALSE)&lt;=VLOOKUP($AG$18,paramètres!$E$33:$F$44,2,FALSE),U2197*$D2197,0)))</f>
        <v>0</v>
      </c>
      <c r="AH2197" s="13">
        <f>IF($D2197="",0,IF($E2197="",0,IF(VLOOKUP($E2197,paramètres!$E$33:$F$44,2,FALSE)&lt;=VLOOKUP($AH$18,paramètres!$E$33:$F$44,2,FALSE),V2197*$D2197,0)))</f>
        <v>0</v>
      </c>
      <c r="AI2197" s="13">
        <f>IF($D2197="",0,IF($E2197="",0,IF(VLOOKUP($E2197,paramètres!$E$33:$F$44,2,FALSE)&lt;=VLOOKUP($AI$18,paramètres!$E$33:$F$44,2,FALSE),W2197*$D2197,0)))</f>
        <v>0</v>
      </c>
      <c r="AJ2197" s="13">
        <f>IF($D2197="",0,IF($E2197="",0,IF(VLOOKUP($E2197,paramètres!$E$33:$F$44,2,FALSE)&lt;=VLOOKUP($AJ$18,paramètres!$E$33:$F$44,2,FALSE),X2197*$D2197,0)))</f>
        <v>0</v>
      </c>
      <c r="AK2197" s="13">
        <f>IF($D2197="",0,IF($E2197="",0,IF(VLOOKUP($E2197,paramètres!$E$33:$F$44,2,FALSE)&lt;=VLOOKUP($AK$18,paramètres!$E$33:$F$44,2,FALSE),Y2197*$D2197,0)))</f>
        <v>0</v>
      </c>
      <c r="AL2197" s="13">
        <f>IF($D2197="",0,IF($E2197="",0,IF(VLOOKUP($E2197,paramètres!$E$33:$F$44,2,FALSE)&lt;=VLOOKUP($AL$18,paramètres!$E$33:$F$44,2,FALSE),Z2197*$D2197,0)))</f>
        <v>0</v>
      </c>
      <c r="AM2197" s="13">
        <f>IF($D2197="",0,IF($E2197="",0,IF(VLOOKUP($E2197,paramètres!$E$33:$F$44,2,FALSE)&lt;=VLOOKUP($AM$18,paramètres!$E$33:$F$44,2,FALSE),AA2197*$D2197,0)))</f>
        <v>0</v>
      </c>
      <c r="AN2197" s="154">
        <f>IF($D2197="",0,IF($E2197="",0,IF(VLOOKUP($E2197,paramètres!$E$33:$F$44,2,FALSE)&lt;=VLOOKUP($AN$18,paramètres!$E$33:$F$44,2,FALSE),AB2197*$D2197,0)))</f>
        <v>0</v>
      </c>
      <c r="AO2197" s="149" t="str">
        <f>IF(paramètres!$B$28=1,((SUM(Q2197:Z2197)/1.02)+SUM(AA2197:AB2197))*0.0303/9*COUNT(Q2197:Y2197),IF(paramètres!$B$28=2,(SUM(Q2197:AB2197))*0.0303/9*COUNT(Q2197:Y2197),"Missing Delta option"))</f>
        <v>Missing Delta option</v>
      </c>
      <c r="AP2197" s="13" t="str">
        <f>IF(paramètres!$B$28=1,(((SUM(Q2197:Z2197)/1.02)+SUM(AA2197:AB2197))+((SUM(AC2197:AL2197)/1.02)+SUM(AM2197:AO2197)))*cotpatr,IF(paramètres!$B$28=2,(SUM(Q2197:AO2197)*cotpatr),"Missing Delta Option"))</f>
        <v>Missing Delta Option</v>
      </c>
      <c r="AQ2197" s="13" t="str" cm="1">
        <f t="array" ref="AQ2197">IF(paramètres!$B$28=1,(((SUM(Q2197:Z2197)/1.02)+SUM(AA2197:AB2197))+((SUM(AC2197:AN2197)/1.02)+SUM(AM2197:AN2197)))/12*pécule,IF(paramètres!$B$28=2,SUM(Q2197:AN2197)/12*pécule,"Missing Delta Option"))</f>
        <v>Missing Delta Option</v>
      </c>
      <c r="AR2197" s="132" t="e">
        <f>IF(paramètres!$B$28=1,(((SUM(Q2197:Z2197)/1.02)+SUM(AA2197:AB2197))+((SUM(AC2197:AN2197)/1.02)+SUM(AM2197:AN2197)))+AO2197+AP2197+AQ2197,SUM(Q2197:AN2197)+AO2197+AP2197+AQ2197)</f>
        <v>#VALUE!</v>
      </c>
    </row>
    <row r="2198" spans="1:44" x14ac:dyDescent="0.25">
      <c r="A2198" s="131"/>
      <c r="B2198" s="39"/>
      <c r="C2198" s="39"/>
      <c r="D2198" s="93"/>
      <c r="E2198" s="68"/>
      <c r="F2198" s="40"/>
      <c r="G2198" s="94"/>
      <c r="H2198" s="38"/>
      <c r="I2198" s="95"/>
      <c r="J2198" s="40"/>
      <c r="K2198" s="38"/>
      <c r="L2198" s="95"/>
      <c r="M2198" s="40"/>
      <c r="N2198" s="38"/>
      <c r="O2198" s="95"/>
      <c r="P2198" s="68"/>
      <c r="Q2198" s="226"/>
      <c r="R2198" s="227"/>
      <c r="S2198" s="227"/>
      <c r="T2198" s="227"/>
      <c r="U2198" s="227"/>
      <c r="V2198" s="227"/>
      <c r="W2198" s="227"/>
      <c r="X2198" s="227"/>
      <c r="Y2198" s="227"/>
      <c r="Z2198" s="227"/>
      <c r="AA2198" s="227"/>
      <c r="AB2198" s="228"/>
      <c r="AC2198" s="149">
        <f>IF($D2198="",0,IF($E2198="",0,IF(VLOOKUP($E2198,paramètres!$E$33:$F$44,2,FALSE)&lt;=VLOOKUP($AC$18,paramètres!$E$33:$F$44,2,FALSE),Q2198*$D2198,0)))</f>
        <v>0</v>
      </c>
      <c r="AD2198" s="13">
        <f>IF($D2198="",0,IF($E2198="",0,IF(VLOOKUP($E2198,paramètres!$E$33:$F$44,2,FALSE)&lt;=VLOOKUP($AD$18,paramètres!$E$33:$F$44,2,FALSE),R2198*$D2198,0)))</f>
        <v>0</v>
      </c>
      <c r="AE2198" s="13">
        <f>IF($D2198="",0,IF($E2198="",0,IF(VLOOKUP($E2198,paramètres!$E$33:$F$44,2,FALSE)&lt;=VLOOKUP($AE$18,paramètres!$E$33:$F$44,2,FALSE),S2198*$D2198,0)))</f>
        <v>0</v>
      </c>
      <c r="AF2198" s="13">
        <f>IF($D2198="",0,IF($E2198="",0,IF(VLOOKUP($E2198,paramètres!$E$33:$F$44,2,FALSE)&lt;=VLOOKUP($AF$18,paramètres!$E$33:$F$44,2,FALSE),T2198*$D2198,0)))</f>
        <v>0</v>
      </c>
      <c r="AG2198" s="13">
        <f>IF($D2198="",0,IF($E2198="",0,IF(VLOOKUP($E2198,paramètres!$E$33:$F$44,2,FALSE)&lt;=VLOOKUP($AG$18,paramètres!$E$33:$F$44,2,FALSE),U2198*$D2198,0)))</f>
        <v>0</v>
      </c>
      <c r="AH2198" s="13">
        <f>IF($D2198="",0,IF($E2198="",0,IF(VLOOKUP($E2198,paramètres!$E$33:$F$44,2,FALSE)&lt;=VLOOKUP($AH$18,paramètres!$E$33:$F$44,2,FALSE),V2198*$D2198,0)))</f>
        <v>0</v>
      </c>
      <c r="AI2198" s="13">
        <f>IF($D2198="",0,IF($E2198="",0,IF(VLOOKUP($E2198,paramètres!$E$33:$F$44,2,FALSE)&lt;=VLOOKUP($AI$18,paramètres!$E$33:$F$44,2,FALSE),W2198*$D2198,0)))</f>
        <v>0</v>
      </c>
      <c r="AJ2198" s="13">
        <f>IF($D2198="",0,IF($E2198="",0,IF(VLOOKUP($E2198,paramètres!$E$33:$F$44,2,FALSE)&lt;=VLOOKUP($AJ$18,paramètres!$E$33:$F$44,2,FALSE),X2198*$D2198,0)))</f>
        <v>0</v>
      </c>
      <c r="AK2198" s="13">
        <f>IF($D2198="",0,IF($E2198="",0,IF(VLOOKUP($E2198,paramètres!$E$33:$F$44,2,FALSE)&lt;=VLOOKUP($AK$18,paramètres!$E$33:$F$44,2,FALSE),Y2198*$D2198,0)))</f>
        <v>0</v>
      </c>
      <c r="AL2198" s="13">
        <f>IF($D2198="",0,IF($E2198="",0,IF(VLOOKUP($E2198,paramètres!$E$33:$F$44,2,FALSE)&lt;=VLOOKUP($AL$18,paramètres!$E$33:$F$44,2,FALSE),Z2198*$D2198,0)))</f>
        <v>0</v>
      </c>
      <c r="AM2198" s="13">
        <f>IF($D2198="",0,IF($E2198="",0,IF(VLOOKUP($E2198,paramètres!$E$33:$F$44,2,FALSE)&lt;=VLOOKUP($AM$18,paramètres!$E$33:$F$44,2,FALSE),AA2198*$D2198,0)))</f>
        <v>0</v>
      </c>
      <c r="AN2198" s="154">
        <f>IF($D2198="",0,IF($E2198="",0,IF(VLOOKUP($E2198,paramètres!$E$33:$F$44,2,FALSE)&lt;=VLOOKUP($AN$18,paramètres!$E$33:$F$44,2,FALSE),AB2198*$D2198,0)))</f>
        <v>0</v>
      </c>
      <c r="AO2198" s="149" t="str">
        <f>IF(paramètres!$B$28=1,((SUM(Q2198:Z2198)/1.02)+SUM(AA2198:AB2198))*0.0303/9*COUNT(Q2198:Y2198),IF(paramètres!$B$28=2,(SUM(Q2198:AB2198))*0.0303/9*COUNT(Q2198:Y2198),"Missing Delta option"))</f>
        <v>Missing Delta option</v>
      </c>
      <c r="AP2198" s="13" t="str">
        <f>IF(paramètres!$B$28=1,(((SUM(Q2198:Z2198)/1.02)+SUM(AA2198:AB2198))+((SUM(AC2198:AL2198)/1.02)+SUM(AM2198:AO2198)))*cotpatr,IF(paramètres!$B$28=2,(SUM(Q2198:AO2198)*cotpatr),"Missing Delta Option"))</f>
        <v>Missing Delta Option</v>
      </c>
      <c r="AQ2198" s="13" t="str" cm="1">
        <f t="array" ref="AQ2198">IF(paramètres!$B$28=1,(((SUM(Q2198:Z2198)/1.02)+SUM(AA2198:AB2198))+((SUM(AC2198:AN2198)/1.02)+SUM(AM2198:AN2198)))/12*pécule,IF(paramètres!$B$28=2,SUM(Q2198:AN2198)/12*pécule,"Missing Delta Option"))</f>
        <v>Missing Delta Option</v>
      </c>
      <c r="AR2198" s="132" t="e">
        <f>IF(paramètres!$B$28=1,(((SUM(Q2198:Z2198)/1.02)+SUM(AA2198:AB2198))+((SUM(AC2198:AN2198)/1.02)+SUM(AM2198:AN2198)))+AO2198+AP2198+AQ2198,SUM(Q2198:AN2198)+AO2198+AP2198+AQ2198)</f>
        <v>#VALUE!</v>
      </c>
    </row>
    <row r="2199" spans="1:44" x14ac:dyDescent="0.25">
      <c r="A2199" s="131"/>
      <c r="B2199" s="39"/>
      <c r="C2199" s="39"/>
      <c r="D2199" s="93"/>
      <c r="E2199" s="68"/>
      <c r="F2199" s="40"/>
      <c r="G2199" s="94"/>
      <c r="H2199" s="38"/>
      <c r="I2199" s="95"/>
      <c r="J2199" s="40"/>
      <c r="K2199" s="38"/>
      <c r="L2199" s="95"/>
      <c r="M2199" s="40"/>
      <c r="N2199" s="38"/>
      <c r="O2199" s="95"/>
      <c r="P2199" s="68"/>
      <c r="Q2199" s="226"/>
      <c r="R2199" s="227"/>
      <c r="S2199" s="227"/>
      <c r="T2199" s="227"/>
      <c r="U2199" s="227"/>
      <c r="V2199" s="227"/>
      <c r="W2199" s="227"/>
      <c r="X2199" s="227"/>
      <c r="Y2199" s="227"/>
      <c r="Z2199" s="227"/>
      <c r="AA2199" s="227"/>
      <c r="AB2199" s="228"/>
      <c r="AC2199" s="149">
        <f>IF($D2199="",0,IF($E2199="",0,IF(VLOOKUP($E2199,paramètres!$E$33:$F$44,2,FALSE)&lt;=VLOOKUP($AC$18,paramètres!$E$33:$F$44,2,FALSE),Q2199*$D2199,0)))</f>
        <v>0</v>
      </c>
      <c r="AD2199" s="13">
        <f>IF($D2199="",0,IF($E2199="",0,IF(VLOOKUP($E2199,paramètres!$E$33:$F$44,2,FALSE)&lt;=VLOOKUP($AD$18,paramètres!$E$33:$F$44,2,FALSE),R2199*$D2199,0)))</f>
        <v>0</v>
      </c>
      <c r="AE2199" s="13">
        <f>IF($D2199="",0,IF($E2199="",0,IF(VLOOKUP($E2199,paramètres!$E$33:$F$44,2,FALSE)&lt;=VLOOKUP($AE$18,paramètres!$E$33:$F$44,2,FALSE),S2199*$D2199,0)))</f>
        <v>0</v>
      </c>
      <c r="AF2199" s="13">
        <f>IF($D2199="",0,IF($E2199="",0,IF(VLOOKUP($E2199,paramètres!$E$33:$F$44,2,FALSE)&lt;=VLOOKUP($AF$18,paramètres!$E$33:$F$44,2,FALSE),T2199*$D2199,0)))</f>
        <v>0</v>
      </c>
      <c r="AG2199" s="13">
        <f>IF($D2199="",0,IF($E2199="",0,IF(VLOOKUP($E2199,paramètres!$E$33:$F$44,2,FALSE)&lt;=VLOOKUP($AG$18,paramètres!$E$33:$F$44,2,FALSE),U2199*$D2199,0)))</f>
        <v>0</v>
      </c>
      <c r="AH2199" s="13">
        <f>IF($D2199="",0,IF($E2199="",0,IF(VLOOKUP($E2199,paramètres!$E$33:$F$44,2,FALSE)&lt;=VLOOKUP($AH$18,paramètres!$E$33:$F$44,2,FALSE),V2199*$D2199,0)))</f>
        <v>0</v>
      </c>
      <c r="AI2199" s="13">
        <f>IF($D2199="",0,IF($E2199="",0,IF(VLOOKUP($E2199,paramètres!$E$33:$F$44,2,FALSE)&lt;=VLOOKUP($AI$18,paramètres!$E$33:$F$44,2,FALSE),W2199*$D2199,0)))</f>
        <v>0</v>
      </c>
      <c r="AJ2199" s="13">
        <f>IF($D2199="",0,IF($E2199="",0,IF(VLOOKUP($E2199,paramètres!$E$33:$F$44,2,FALSE)&lt;=VLOOKUP($AJ$18,paramètres!$E$33:$F$44,2,FALSE),X2199*$D2199,0)))</f>
        <v>0</v>
      </c>
      <c r="AK2199" s="13">
        <f>IF($D2199="",0,IF($E2199="",0,IF(VLOOKUP($E2199,paramètres!$E$33:$F$44,2,FALSE)&lt;=VLOOKUP($AK$18,paramètres!$E$33:$F$44,2,FALSE),Y2199*$D2199,0)))</f>
        <v>0</v>
      </c>
      <c r="AL2199" s="13">
        <f>IF($D2199="",0,IF($E2199="",0,IF(VLOOKUP($E2199,paramètres!$E$33:$F$44,2,FALSE)&lt;=VLOOKUP($AL$18,paramètres!$E$33:$F$44,2,FALSE),Z2199*$D2199,0)))</f>
        <v>0</v>
      </c>
      <c r="AM2199" s="13">
        <f>IF($D2199="",0,IF($E2199="",0,IF(VLOOKUP($E2199,paramètres!$E$33:$F$44,2,FALSE)&lt;=VLOOKUP($AM$18,paramètres!$E$33:$F$44,2,FALSE),AA2199*$D2199,0)))</f>
        <v>0</v>
      </c>
      <c r="AN2199" s="154">
        <f>IF($D2199="",0,IF($E2199="",0,IF(VLOOKUP($E2199,paramètres!$E$33:$F$44,2,FALSE)&lt;=VLOOKUP($AN$18,paramètres!$E$33:$F$44,2,FALSE),AB2199*$D2199,0)))</f>
        <v>0</v>
      </c>
      <c r="AO2199" s="149" t="str">
        <f>IF(paramètres!$B$28=1,((SUM(Q2199:Z2199)/1.02)+SUM(AA2199:AB2199))*0.0303/9*COUNT(Q2199:Y2199),IF(paramètres!$B$28=2,(SUM(Q2199:AB2199))*0.0303/9*COUNT(Q2199:Y2199),"Missing Delta option"))</f>
        <v>Missing Delta option</v>
      </c>
      <c r="AP2199" s="13" t="str">
        <f>IF(paramètres!$B$28=1,(((SUM(Q2199:Z2199)/1.02)+SUM(AA2199:AB2199))+((SUM(AC2199:AL2199)/1.02)+SUM(AM2199:AO2199)))*cotpatr,IF(paramètres!$B$28=2,(SUM(Q2199:AO2199)*cotpatr),"Missing Delta Option"))</f>
        <v>Missing Delta Option</v>
      </c>
      <c r="AQ2199" s="13" t="str" cm="1">
        <f t="array" ref="AQ2199">IF(paramètres!$B$28=1,(((SUM(Q2199:Z2199)/1.02)+SUM(AA2199:AB2199))+((SUM(AC2199:AN2199)/1.02)+SUM(AM2199:AN2199)))/12*pécule,IF(paramètres!$B$28=2,SUM(Q2199:AN2199)/12*pécule,"Missing Delta Option"))</f>
        <v>Missing Delta Option</v>
      </c>
      <c r="AR2199" s="132" t="e">
        <f>IF(paramètres!$B$28=1,(((SUM(Q2199:Z2199)/1.02)+SUM(AA2199:AB2199))+((SUM(AC2199:AN2199)/1.02)+SUM(AM2199:AN2199)))+AO2199+AP2199+AQ2199,SUM(Q2199:AN2199)+AO2199+AP2199+AQ2199)</f>
        <v>#VALUE!</v>
      </c>
    </row>
    <row r="2200" spans="1:44" x14ac:dyDescent="0.25">
      <c r="A2200" s="131"/>
      <c r="B2200" s="39"/>
      <c r="C2200" s="39"/>
      <c r="D2200" s="93"/>
      <c r="E2200" s="68"/>
      <c r="F2200" s="40"/>
      <c r="G2200" s="94"/>
      <c r="H2200" s="38"/>
      <c r="I2200" s="95"/>
      <c r="J2200" s="40"/>
      <c r="K2200" s="38"/>
      <c r="L2200" s="95"/>
      <c r="M2200" s="40"/>
      <c r="N2200" s="38"/>
      <c r="O2200" s="95"/>
      <c r="P2200" s="68"/>
      <c r="Q2200" s="226"/>
      <c r="R2200" s="227"/>
      <c r="S2200" s="227"/>
      <c r="T2200" s="227"/>
      <c r="U2200" s="227"/>
      <c r="V2200" s="227"/>
      <c r="W2200" s="227"/>
      <c r="X2200" s="227"/>
      <c r="Y2200" s="227"/>
      <c r="Z2200" s="227"/>
      <c r="AA2200" s="227"/>
      <c r="AB2200" s="228"/>
      <c r="AC2200" s="149">
        <f>IF($D2200="",0,IF($E2200="",0,IF(VLOOKUP($E2200,paramètres!$E$33:$F$44,2,FALSE)&lt;=VLOOKUP($AC$18,paramètres!$E$33:$F$44,2,FALSE),Q2200*$D2200,0)))</f>
        <v>0</v>
      </c>
      <c r="AD2200" s="13">
        <f>IF($D2200="",0,IF($E2200="",0,IF(VLOOKUP($E2200,paramètres!$E$33:$F$44,2,FALSE)&lt;=VLOOKUP($AD$18,paramètres!$E$33:$F$44,2,FALSE),R2200*$D2200,0)))</f>
        <v>0</v>
      </c>
      <c r="AE2200" s="13">
        <f>IF($D2200="",0,IF($E2200="",0,IF(VLOOKUP($E2200,paramètres!$E$33:$F$44,2,FALSE)&lt;=VLOOKUP($AE$18,paramètres!$E$33:$F$44,2,FALSE),S2200*$D2200,0)))</f>
        <v>0</v>
      </c>
      <c r="AF2200" s="13">
        <f>IF($D2200="",0,IF($E2200="",0,IF(VLOOKUP($E2200,paramètres!$E$33:$F$44,2,FALSE)&lt;=VLOOKUP($AF$18,paramètres!$E$33:$F$44,2,FALSE),T2200*$D2200,0)))</f>
        <v>0</v>
      </c>
      <c r="AG2200" s="13">
        <f>IF($D2200="",0,IF($E2200="",0,IF(VLOOKUP($E2200,paramètres!$E$33:$F$44,2,FALSE)&lt;=VLOOKUP($AG$18,paramètres!$E$33:$F$44,2,FALSE),U2200*$D2200,0)))</f>
        <v>0</v>
      </c>
      <c r="AH2200" s="13">
        <f>IF($D2200="",0,IF($E2200="",0,IF(VLOOKUP($E2200,paramètres!$E$33:$F$44,2,FALSE)&lt;=VLOOKUP($AH$18,paramètres!$E$33:$F$44,2,FALSE),V2200*$D2200,0)))</f>
        <v>0</v>
      </c>
      <c r="AI2200" s="13">
        <f>IF($D2200="",0,IF($E2200="",0,IF(VLOOKUP($E2200,paramètres!$E$33:$F$44,2,FALSE)&lt;=VLOOKUP($AI$18,paramètres!$E$33:$F$44,2,FALSE),W2200*$D2200,0)))</f>
        <v>0</v>
      </c>
      <c r="AJ2200" s="13">
        <f>IF($D2200="",0,IF($E2200="",0,IF(VLOOKUP($E2200,paramètres!$E$33:$F$44,2,FALSE)&lt;=VLOOKUP($AJ$18,paramètres!$E$33:$F$44,2,FALSE),X2200*$D2200,0)))</f>
        <v>0</v>
      </c>
      <c r="AK2200" s="13">
        <f>IF($D2200="",0,IF($E2200="",0,IF(VLOOKUP($E2200,paramètres!$E$33:$F$44,2,FALSE)&lt;=VLOOKUP($AK$18,paramètres!$E$33:$F$44,2,FALSE),Y2200*$D2200,0)))</f>
        <v>0</v>
      </c>
      <c r="AL2200" s="13">
        <f>IF($D2200="",0,IF($E2200="",0,IF(VLOOKUP($E2200,paramètres!$E$33:$F$44,2,FALSE)&lt;=VLOOKUP($AL$18,paramètres!$E$33:$F$44,2,FALSE),Z2200*$D2200,0)))</f>
        <v>0</v>
      </c>
      <c r="AM2200" s="13">
        <f>IF($D2200="",0,IF($E2200="",0,IF(VLOOKUP($E2200,paramètres!$E$33:$F$44,2,FALSE)&lt;=VLOOKUP($AM$18,paramètres!$E$33:$F$44,2,FALSE),AA2200*$D2200,0)))</f>
        <v>0</v>
      </c>
      <c r="AN2200" s="154">
        <f>IF($D2200="",0,IF($E2200="",0,IF(VLOOKUP($E2200,paramètres!$E$33:$F$44,2,FALSE)&lt;=VLOOKUP($AN$18,paramètres!$E$33:$F$44,2,FALSE),AB2200*$D2200,0)))</f>
        <v>0</v>
      </c>
      <c r="AO2200" s="149" t="str">
        <f>IF(paramètres!$B$28=1,((SUM(Q2200:Z2200)/1.02)+SUM(AA2200:AB2200))*0.0303/9*COUNT(Q2200:Y2200),IF(paramètres!$B$28=2,(SUM(Q2200:AB2200))*0.0303/9*COUNT(Q2200:Y2200),"Missing Delta option"))</f>
        <v>Missing Delta option</v>
      </c>
      <c r="AP2200" s="13" t="str">
        <f>IF(paramètres!$B$28=1,(((SUM(Q2200:Z2200)/1.02)+SUM(AA2200:AB2200))+((SUM(AC2200:AL2200)/1.02)+SUM(AM2200:AO2200)))*cotpatr,IF(paramètres!$B$28=2,(SUM(Q2200:AO2200)*cotpatr),"Missing Delta Option"))</f>
        <v>Missing Delta Option</v>
      </c>
      <c r="AQ2200" s="13" t="str" cm="1">
        <f t="array" ref="AQ2200">IF(paramètres!$B$28=1,(((SUM(Q2200:Z2200)/1.02)+SUM(AA2200:AB2200))+((SUM(AC2200:AN2200)/1.02)+SUM(AM2200:AN2200)))/12*pécule,IF(paramètres!$B$28=2,SUM(Q2200:AN2200)/12*pécule,"Missing Delta Option"))</f>
        <v>Missing Delta Option</v>
      </c>
      <c r="AR2200" s="132" t="e">
        <f>IF(paramètres!$B$28=1,(((SUM(Q2200:Z2200)/1.02)+SUM(AA2200:AB2200))+((SUM(AC2200:AN2200)/1.02)+SUM(AM2200:AN2200)))+AO2200+AP2200+AQ2200,SUM(Q2200:AN2200)+AO2200+AP2200+AQ2200)</f>
        <v>#VALUE!</v>
      </c>
    </row>
    <row r="2201" spans="1:44" x14ac:dyDescent="0.25">
      <c r="A2201" s="131"/>
      <c r="B2201" s="39"/>
      <c r="C2201" s="39"/>
      <c r="D2201" s="93"/>
      <c r="E2201" s="68"/>
      <c r="F2201" s="40"/>
      <c r="G2201" s="94"/>
      <c r="H2201" s="38"/>
      <c r="I2201" s="95"/>
      <c r="J2201" s="40"/>
      <c r="K2201" s="38"/>
      <c r="L2201" s="95"/>
      <c r="M2201" s="40"/>
      <c r="N2201" s="38"/>
      <c r="O2201" s="95"/>
      <c r="P2201" s="68"/>
      <c r="Q2201" s="226"/>
      <c r="R2201" s="227"/>
      <c r="S2201" s="227"/>
      <c r="T2201" s="227"/>
      <c r="U2201" s="227"/>
      <c r="V2201" s="227"/>
      <c r="W2201" s="227"/>
      <c r="X2201" s="227"/>
      <c r="Y2201" s="227"/>
      <c r="Z2201" s="227"/>
      <c r="AA2201" s="227"/>
      <c r="AB2201" s="228"/>
      <c r="AC2201" s="149">
        <f>IF($D2201="",0,IF($E2201="",0,IF(VLOOKUP($E2201,paramètres!$E$33:$F$44,2,FALSE)&lt;=VLOOKUP($AC$18,paramètres!$E$33:$F$44,2,FALSE),Q2201*$D2201,0)))</f>
        <v>0</v>
      </c>
      <c r="AD2201" s="13">
        <f>IF($D2201="",0,IF($E2201="",0,IF(VLOOKUP($E2201,paramètres!$E$33:$F$44,2,FALSE)&lt;=VLOOKUP($AD$18,paramètres!$E$33:$F$44,2,FALSE),R2201*$D2201,0)))</f>
        <v>0</v>
      </c>
      <c r="AE2201" s="13">
        <f>IF($D2201="",0,IF($E2201="",0,IF(VLOOKUP($E2201,paramètres!$E$33:$F$44,2,FALSE)&lt;=VLOOKUP($AE$18,paramètres!$E$33:$F$44,2,FALSE),S2201*$D2201,0)))</f>
        <v>0</v>
      </c>
      <c r="AF2201" s="13">
        <f>IF($D2201="",0,IF($E2201="",0,IF(VLOOKUP($E2201,paramètres!$E$33:$F$44,2,FALSE)&lt;=VLOOKUP($AF$18,paramètres!$E$33:$F$44,2,FALSE),T2201*$D2201,0)))</f>
        <v>0</v>
      </c>
      <c r="AG2201" s="13">
        <f>IF($D2201="",0,IF($E2201="",0,IF(VLOOKUP($E2201,paramètres!$E$33:$F$44,2,FALSE)&lt;=VLOOKUP($AG$18,paramètres!$E$33:$F$44,2,FALSE),U2201*$D2201,0)))</f>
        <v>0</v>
      </c>
      <c r="AH2201" s="13">
        <f>IF($D2201="",0,IF($E2201="",0,IF(VLOOKUP($E2201,paramètres!$E$33:$F$44,2,FALSE)&lt;=VLOOKUP($AH$18,paramètres!$E$33:$F$44,2,FALSE),V2201*$D2201,0)))</f>
        <v>0</v>
      </c>
      <c r="AI2201" s="13">
        <f>IF($D2201="",0,IF($E2201="",0,IF(VLOOKUP($E2201,paramètres!$E$33:$F$44,2,FALSE)&lt;=VLOOKUP($AI$18,paramètres!$E$33:$F$44,2,FALSE),W2201*$D2201,0)))</f>
        <v>0</v>
      </c>
      <c r="AJ2201" s="13">
        <f>IF($D2201="",0,IF($E2201="",0,IF(VLOOKUP($E2201,paramètres!$E$33:$F$44,2,FALSE)&lt;=VLOOKUP($AJ$18,paramètres!$E$33:$F$44,2,FALSE),X2201*$D2201,0)))</f>
        <v>0</v>
      </c>
      <c r="AK2201" s="13">
        <f>IF($D2201="",0,IF($E2201="",0,IF(VLOOKUP($E2201,paramètres!$E$33:$F$44,2,FALSE)&lt;=VLOOKUP($AK$18,paramètres!$E$33:$F$44,2,FALSE),Y2201*$D2201,0)))</f>
        <v>0</v>
      </c>
      <c r="AL2201" s="13">
        <f>IF($D2201="",0,IF($E2201="",0,IF(VLOOKUP($E2201,paramètres!$E$33:$F$44,2,FALSE)&lt;=VLOOKUP($AL$18,paramètres!$E$33:$F$44,2,FALSE),Z2201*$D2201,0)))</f>
        <v>0</v>
      </c>
      <c r="AM2201" s="13">
        <f>IF($D2201="",0,IF($E2201="",0,IF(VLOOKUP($E2201,paramètres!$E$33:$F$44,2,FALSE)&lt;=VLOOKUP($AM$18,paramètres!$E$33:$F$44,2,FALSE),AA2201*$D2201,0)))</f>
        <v>0</v>
      </c>
      <c r="AN2201" s="154">
        <f>IF($D2201="",0,IF($E2201="",0,IF(VLOOKUP($E2201,paramètres!$E$33:$F$44,2,FALSE)&lt;=VLOOKUP($AN$18,paramètres!$E$33:$F$44,2,FALSE),AB2201*$D2201,0)))</f>
        <v>0</v>
      </c>
      <c r="AO2201" s="149" t="str">
        <f>IF(paramètres!$B$28=1,((SUM(Q2201:Z2201)/1.02)+SUM(AA2201:AB2201))*0.0303/9*COUNT(Q2201:Y2201),IF(paramètres!$B$28=2,(SUM(Q2201:AB2201))*0.0303/9*COUNT(Q2201:Y2201),"Missing Delta option"))</f>
        <v>Missing Delta option</v>
      </c>
      <c r="AP2201" s="13" t="str">
        <f>IF(paramètres!$B$28=1,(((SUM(Q2201:Z2201)/1.02)+SUM(AA2201:AB2201))+((SUM(AC2201:AL2201)/1.02)+SUM(AM2201:AO2201)))*cotpatr,IF(paramètres!$B$28=2,(SUM(Q2201:AO2201)*cotpatr),"Missing Delta Option"))</f>
        <v>Missing Delta Option</v>
      </c>
      <c r="AQ2201" s="13" t="str" cm="1">
        <f t="array" ref="AQ2201">IF(paramètres!$B$28=1,(((SUM(Q2201:Z2201)/1.02)+SUM(AA2201:AB2201))+((SUM(AC2201:AN2201)/1.02)+SUM(AM2201:AN2201)))/12*pécule,IF(paramètres!$B$28=2,SUM(Q2201:AN2201)/12*pécule,"Missing Delta Option"))</f>
        <v>Missing Delta Option</v>
      </c>
      <c r="AR2201" s="132" t="e">
        <f>IF(paramètres!$B$28=1,(((SUM(Q2201:Z2201)/1.02)+SUM(AA2201:AB2201))+((SUM(AC2201:AN2201)/1.02)+SUM(AM2201:AN2201)))+AO2201+AP2201+AQ2201,SUM(Q2201:AN2201)+AO2201+AP2201+AQ2201)</f>
        <v>#VALUE!</v>
      </c>
    </row>
    <row r="2202" spans="1:44" x14ac:dyDescent="0.25">
      <c r="A2202" s="131"/>
      <c r="B2202" s="39"/>
      <c r="C2202" s="39"/>
      <c r="D2202" s="93"/>
      <c r="E2202" s="68"/>
      <c r="F2202" s="40"/>
      <c r="G2202" s="94"/>
      <c r="H2202" s="38"/>
      <c r="I2202" s="95"/>
      <c r="J2202" s="40"/>
      <c r="K2202" s="38"/>
      <c r="L2202" s="95"/>
      <c r="M2202" s="40"/>
      <c r="N2202" s="38"/>
      <c r="O2202" s="95"/>
      <c r="P2202" s="68"/>
      <c r="Q2202" s="226"/>
      <c r="R2202" s="227"/>
      <c r="S2202" s="227"/>
      <c r="T2202" s="227"/>
      <c r="U2202" s="227"/>
      <c r="V2202" s="227"/>
      <c r="W2202" s="227"/>
      <c r="X2202" s="227"/>
      <c r="Y2202" s="227"/>
      <c r="Z2202" s="227"/>
      <c r="AA2202" s="227"/>
      <c r="AB2202" s="228"/>
      <c r="AC2202" s="149">
        <f>IF($D2202="",0,IF($E2202="",0,IF(VLOOKUP($E2202,paramètres!$E$33:$F$44,2,FALSE)&lt;=VLOOKUP($AC$18,paramètres!$E$33:$F$44,2,FALSE),Q2202*$D2202,0)))</f>
        <v>0</v>
      </c>
      <c r="AD2202" s="13">
        <f>IF($D2202="",0,IF($E2202="",0,IF(VLOOKUP($E2202,paramètres!$E$33:$F$44,2,FALSE)&lt;=VLOOKUP($AD$18,paramètres!$E$33:$F$44,2,FALSE),R2202*$D2202,0)))</f>
        <v>0</v>
      </c>
      <c r="AE2202" s="13">
        <f>IF($D2202="",0,IF($E2202="",0,IF(VLOOKUP($E2202,paramètres!$E$33:$F$44,2,FALSE)&lt;=VLOOKUP($AE$18,paramètres!$E$33:$F$44,2,FALSE),S2202*$D2202,0)))</f>
        <v>0</v>
      </c>
      <c r="AF2202" s="13">
        <f>IF($D2202="",0,IF($E2202="",0,IF(VLOOKUP($E2202,paramètres!$E$33:$F$44,2,FALSE)&lt;=VLOOKUP($AF$18,paramètres!$E$33:$F$44,2,FALSE),T2202*$D2202,0)))</f>
        <v>0</v>
      </c>
      <c r="AG2202" s="13">
        <f>IF($D2202="",0,IF($E2202="",0,IF(VLOOKUP($E2202,paramètres!$E$33:$F$44,2,FALSE)&lt;=VLOOKUP($AG$18,paramètres!$E$33:$F$44,2,FALSE),U2202*$D2202,0)))</f>
        <v>0</v>
      </c>
      <c r="AH2202" s="13">
        <f>IF($D2202="",0,IF($E2202="",0,IF(VLOOKUP($E2202,paramètres!$E$33:$F$44,2,FALSE)&lt;=VLOOKUP($AH$18,paramètres!$E$33:$F$44,2,FALSE),V2202*$D2202,0)))</f>
        <v>0</v>
      </c>
      <c r="AI2202" s="13">
        <f>IF($D2202="",0,IF($E2202="",0,IF(VLOOKUP($E2202,paramètres!$E$33:$F$44,2,FALSE)&lt;=VLOOKUP($AI$18,paramètres!$E$33:$F$44,2,FALSE),W2202*$D2202,0)))</f>
        <v>0</v>
      </c>
      <c r="AJ2202" s="13">
        <f>IF($D2202="",0,IF($E2202="",0,IF(VLOOKUP($E2202,paramètres!$E$33:$F$44,2,FALSE)&lt;=VLOOKUP($AJ$18,paramètres!$E$33:$F$44,2,FALSE),X2202*$D2202,0)))</f>
        <v>0</v>
      </c>
      <c r="AK2202" s="13">
        <f>IF($D2202="",0,IF($E2202="",0,IF(VLOOKUP($E2202,paramètres!$E$33:$F$44,2,FALSE)&lt;=VLOOKUP($AK$18,paramètres!$E$33:$F$44,2,FALSE),Y2202*$D2202,0)))</f>
        <v>0</v>
      </c>
      <c r="AL2202" s="13">
        <f>IF($D2202="",0,IF($E2202="",0,IF(VLOOKUP($E2202,paramètres!$E$33:$F$44,2,FALSE)&lt;=VLOOKUP($AL$18,paramètres!$E$33:$F$44,2,FALSE),Z2202*$D2202,0)))</f>
        <v>0</v>
      </c>
      <c r="AM2202" s="13">
        <f>IF($D2202="",0,IF($E2202="",0,IF(VLOOKUP($E2202,paramètres!$E$33:$F$44,2,FALSE)&lt;=VLOOKUP($AM$18,paramètres!$E$33:$F$44,2,FALSE),AA2202*$D2202,0)))</f>
        <v>0</v>
      </c>
      <c r="AN2202" s="154">
        <f>IF($D2202="",0,IF($E2202="",0,IF(VLOOKUP($E2202,paramètres!$E$33:$F$44,2,FALSE)&lt;=VLOOKUP($AN$18,paramètres!$E$33:$F$44,2,FALSE),AB2202*$D2202,0)))</f>
        <v>0</v>
      </c>
      <c r="AO2202" s="149" t="str">
        <f>IF(paramètres!$B$28=1,((SUM(Q2202:Z2202)/1.02)+SUM(AA2202:AB2202))*0.0303/9*COUNT(Q2202:Y2202),IF(paramètres!$B$28=2,(SUM(Q2202:AB2202))*0.0303/9*COUNT(Q2202:Y2202),"Missing Delta option"))</f>
        <v>Missing Delta option</v>
      </c>
      <c r="AP2202" s="13" t="str">
        <f>IF(paramètres!$B$28=1,(((SUM(Q2202:Z2202)/1.02)+SUM(AA2202:AB2202))+((SUM(AC2202:AL2202)/1.02)+SUM(AM2202:AO2202)))*cotpatr,IF(paramètres!$B$28=2,(SUM(Q2202:AO2202)*cotpatr),"Missing Delta Option"))</f>
        <v>Missing Delta Option</v>
      </c>
      <c r="AQ2202" s="13" t="str" cm="1">
        <f t="array" ref="AQ2202">IF(paramètres!$B$28=1,(((SUM(Q2202:Z2202)/1.02)+SUM(AA2202:AB2202))+((SUM(AC2202:AN2202)/1.02)+SUM(AM2202:AN2202)))/12*pécule,IF(paramètres!$B$28=2,SUM(Q2202:AN2202)/12*pécule,"Missing Delta Option"))</f>
        <v>Missing Delta Option</v>
      </c>
      <c r="AR2202" s="132" t="e">
        <f>IF(paramètres!$B$28=1,(((SUM(Q2202:Z2202)/1.02)+SUM(AA2202:AB2202))+((SUM(AC2202:AN2202)/1.02)+SUM(AM2202:AN2202)))+AO2202+AP2202+AQ2202,SUM(Q2202:AN2202)+AO2202+AP2202+AQ2202)</f>
        <v>#VALUE!</v>
      </c>
    </row>
    <row r="2203" spans="1:44" x14ac:dyDescent="0.25">
      <c r="A2203" s="131"/>
      <c r="B2203" s="39"/>
      <c r="C2203" s="39"/>
      <c r="D2203" s="93"/>
      <c r="E2203" s="68"/>
      <c r="F2203" s="40"/>
      <c r="G2203" s="94"/>
      <c r="H2203" s="38"/>
      <c r="I2203" s="95"/>
      <c r="J2203" s="40"/>
      <c r="K2203" s="38"/>
      <c r="L2203" s="95"/>
      <c r="M2203" s="40"/>
      <c r="N2203" s="38"/>
      <c r="O2203" s="95"/>
      <c r="P2203" s="68"/>
      <c r="Q2203" s="226"/>
      <c r="R2203" s="227"/>
      <c r="S2203" s="227"/>
      <c r="T2203" s="227"/>
      <c r="U2203" s="227"/>
      <c r="V2203" s="227"/>
      <c r="W2203" s="227"/>
      <c r="X2203" s="227"/>
      <c r="Y2203" s="227"/>
      <c r="Z2203" s="227"/>
      <c r="AA2203" s="227"/>
      <c r="AB2203" s="228"/>
      <c r="AC2203" s="149">
        <f>IF($D2203="",0,IF($E2203="",0,IF(VLOOKUP($E2203,paramètres!$E$33:$F$44,2,FALSE)&lt;=VLOOKUP($AC$18,paramètres!$E$33:$F$44,2,FALSE),Q2203*$D2203,0)))</f>
        <v>0</v>
      </c>
      <c r="AD2203" s="13">
        <f>IF($D2203="",0,IF($E2203="",0,IF(VLOOKUP($E2203,paramètres!$E$33:$F$44,2,FALSE)&lt;=VLOOKUP($AD$18,paramètres!$E$33:$F$44,2,FALSE),R2203*$D2203,0)))</f>
        <v>0</v>
      </c>
      <c r="AE2203" s="13">
        <f>IF($D2203="",0,IF($E2203="",0,IF(VLOOKUP($E2203,paramètres!$E$33:$F$44,2,FALSE)&lt;=VLOOKUP($AE$18,paramètres!$E$33:$F$44,2,FALSE),S2203*$D2203,0)))</f>
        <v>0</v>
      </c>
      <c r="AF2203" s="13">
        <f>IF($D2203="",0,IF($E2203="",0,IF(VLOOKUP($E2203,paramètres!$E$33:$F$44,2,FALSE)&lt;=VLOOKUP($AF$18,paramètres!$E$33:$F$44,2,FALSE),T2203*$D2203,0)))</f>
        <v>0</v>
      </c>
      <c r="AG2203" s="13">
        <f>IF($D2203="",0,IF($E2203="",0,IF(VLOOKUP($E2203,paramètres!$E$33:$F$44,2,FALSE)&lt;=VLOOKUP($AG$18,paramètres!$E$33:$F$44,2,FALSE),U2203*$D2203,0)))</f>
        <v>0</v>
      </c>
      <c r="AH2203" s="13">
        <f>IF($D2203="",0,IF($E2203="",0,IF(VLOOKUP($E2203,paramètres!$E$33:$F$44,2,FALSE)&lt;=VLOOKUP($AH$18,paramètres!$E$33:$F$44,2,FALSE),V2203*$D2203,0)))</f>
        <v>0</v>
      </c>
      <c r="AI2203" s="13">
        <f>IF($D2203="",0,IF($E2203="",0,IF(VLOOKUP($E2203,paramètres!$E$33:$F$44,2,FALSE)&lt;=VLOOKUP($AI$18,paramètres!$E$33:$F$44,2,FALSE),W2203*$D2203,0)))</f>
        <v>0</v>
      </c>
      <c r="AJ2203" s="13">
        <f>IF($D2203="",0,IF($E2203="",0,IF(VLOOKUP($E2203,paramètres!$E$33:$F$44,2,FALSE)&lt;=VLOOKUP($AJ$18,paramètres!$E$33:$F$44,2,FALSE),X2203*$D2203,0)))</f>
        <v>0</v>
      </c>
      <c r="AK2203" s="13">
        <f>IF($D2203="",0,IF($E2203="",0,IF(VLOOKUP($E2203,paramètres!$E$33:$F$44,2,FALSE)&lt;=VLOOKUP($AK$18,paramètres!$E$33:$F$44,2,FALSE),Y2203*$D2203,0)))</f>
        <v>0</v>
      </c>
      <c r="AL2203" s="13">
        <f>IF($D2203="",0,IF($E2203="",0,IF(VLOOKUP($E2203,paramètres!$E$33:$F$44,2,FALSE)&lt;=VLOOKUP($AL$18,paramètres!$E$33:$F$44,2,FALSE),Z2203*$D2203,0)))</f>
        <v>0</v>
      </c>
      <c r="AM2203" s="13">
        <f>IF($D2203="",0,IF($E2203="",0,IF(VLOOKUP($E2203,paramètres!$E$33:$F$44,2,FALSE)&lt;=VLOOKUP($AM$18,paramètres!$E$33:$F$44,2,FALSE),AA2203*$D2203,0)))</f>
        <v>0</v>
      </c>
      <c r="AN2203" s="154">
        <f>IF($D2203="",0,IF($E2203="",0,IF(VLOOKUP($E2203,paramètres!$E$33:$F$44,2,FALSE)&lt;=VLOOKUP($AN$18,paramètres!$E$33:$F$44,2,FALSE),AB2203*$D2203,0)))</f>
        <v>0</v>
      </c>
      <c r="AO2203" s="149" t="str">
        <f>IF(paramètres!$B$28=1,((SUM(Q2203:Z2203)/1.02)+SUM(AA2203:AB2203))*0.0303/9*COUNT(Q2203:Y2203),IF(paramètres!$B$28=2,(SUM(Q2203:AB2203))*0.0303/9*COUNT(Q2203:Y2203),"Missing Delta option"))</f>
        <v>Missing Delta option</v>
      </c>
      <c r="AP2203" s="13" t="str">
        <f>IF(paramètres!$B$28=1,(((SUM(Q2203:Z2203)/1.02)+SUM(AA2203:AB2203))+((SUM(AC2203:AL2203)/1.02)+SUM(AM2203:AO2203)))*cotpatr,IF(paramètres!$B$28=2,(SUM(Q2203:AO2203)*cotpatr),"Missing Delta Option"))</f>
        <v>Missing Delta Option</v>
      </c>
      <c r="AQ2203" s="13" t="str" cm="1">
        <f t="array" ref="AQ2203">IF(paramètres!$B$28=1,(((SUM(Q2203:Z2203)/1.02)+SUM(AA2203:AB2203))+((SUM(AC2203:AN2203)/1.02)+SUM(AM2203:AN2203)))/12*pécule,IF(paramètres!$B$28=2,SUM(Q2203:AN2203)/12*pécule,"Missing Delta Option"))</f>
        <v>Missing Delta Option</v>
      </c>
      <c r="AR2203" s="132" t="e">
        <f>IF(paramètres!$B$28=1,(((SUM(Q2203:Z2203)/1.02)+SUM(AA2203:AB2203))+((SUM(AC2203:AN2203)/1.02)+SUM(AM2203:AN2203)))+AO2203+AP2203+AQ2203,SUM(Q2203:AN2203)+AO2203+AP2203+AQ2203)</f>
        <v>#VALUE!</v>
      </c>
    </row>
    <row r="2204" spans="1:44" x14ac:dyDescent="0.25">
      <c r="A2204" s="131"/>
      <c r="B2204" s="39"/>
      <c r="C2204" s="39"/>
      <c r="D2204" s="93"/>
      <c r="E2204" s="68"/>
      <c r="F2204" s="40"/>
      <c r="G2204" s="94"/>
      <c r="H2204" s="38"/>
      <c r="I2204" s="95"/>
      <c r="J2204" s="40"/>
      <c r="K2204" s="38"/>
      <c r="L2204" s="95"/>
      <c r="M2204" s="40"/>
      <c r="N2204" s="38"/>
      <c r="O2204" s="95"/>
      <c r="P2204" s="68"/>
      <c r="Q2204" s="226"/>
      <c r="R2204" s="227"/>
      <c r="S2204" s="227"/>
      <c r="T2204" s="227"/>
      <c r="U2204" s="227"/>
      <c r="V2204" s="227"/>
      <c r="W2204" s="227"/>
      <c r="X2204" s="227"/>
      <c r="Y2204" s="227"/>
      <c r="Z2204" s="227"/>
      <c r="AA2204" s="227"/>
      <c r="AB2204" s="228"/>
      <c r="AC2204" s="149">
        <f>IF($D2204="",0,IF($E2204="",0,IF(VLOOKUP($E2204,paramètres!$E$33:$F$44,2,FALSE)&lt;=VLOOKUP($AC$18,paramètres!$E$33:$F$44,2,FALSE),Q2204*$D2204,0)))</f>
        <v>0</v>
      </c>
      <c r="AD2204" s="13">
        <f>IF($D2204="",0,IF($E2204="",0,IF(VLOOKUP($E2204,paramètres!$E$33:$F$44,2,FALSE)&lt;=VLOOKUP($AD$18,paramètres!$E$33:$F$44,2,FALSE),R2204*$D2204,0)))</f>
        <v>0</v>
      </c>
      <c r="AE2204" s="13">
        <f>IF($D2204="",0,IF($E2204="",0,IF(VLOOKUP($E2204,paramètres!$E$33:$F$44,2,FALSE)&lt;=VLOOKUP($AE$18,paramètres!$E$33:$F$44,2,FALSE),S2204*$D2204,0)))</f>
        <v>0</v>
      </c>
      <c r="AF2204" s="13">
        <f>IF($D2204="",0,IF($E2204="",0,IF(VLOOKUP($E2204,paramètres!$E$33:$F$44,2,FALSE)&lt;=VLOOKUP($AF$18,paramètres!$E$33:$F$44,2,FALSE),T2204*$D2204,0)))</f>
        <v>0</v>
      </c>
      <c r="AG2204" s="13">
        <f>IF($D2204="",0,IF($E2204="",0,IF(VLOOKUP($E2204,paramètres!$E$33:$F$44,2,FALSE)&lt;=VLOOKUP($AG$18,paramètres!$E$33:$F$44,2,FALSE),U2204*$D2204,0)))</f>
        <v>0</v>
      </c>
      <c r="AH2204" s="13">
        <f>IF($D2204="",0,IF($E2204="",0,IF(VLOOKUP($E2204,paramètres!$E$33:$F$44,2,FALSE)&lt;=VLOOKUP($AH$18,paramètres!$E$33:$F$44,2,FALSE),V2204*$D2204,0)))</f>
        <v>0</v>
      </c>
      <c r="AI2204" s="13">
        <f>IF($D2204="",0,IF($E2204="",0,IF(VLOOKUP($E2204,paramètres!$E$33:$F$44,2,FALSE)&lt;=VLOOKUP($AI$18,paramètres!$E$33:$F$44,2,FALSE),W2204*$D2204,0)))</f>
        <v>0</v>
      </c>
      <c r="AJ2204" s="13">
        <f>IF($D2204="",0,IF($E2204="",0,IF(VLOOKUP($E2204,paramètres!$E$33:$F$44,2,FALSE)&lt;=VLOOKUP($AJ$18,paramètres!$E$33:$F$44,2,FALSE),X2204*$D2204,0)))</f>
        <v>0</v>
      </c>
      <c r="AK2204" s="13">
        <f>IF($D2204="",0,IF($E2204="",0,IF(VLOOKUP($E2204,paramètres!$E$33:$F$44,2,FALSE)&lt;=VLOOKUP($AK$18,paramètres!$E$33:$F$44,2,FALSE),Y2204*$D2204,0)))</f>
        <v>0</v>
      </c>
      <c r="AL2204" s="13">
        <f>IF($D2204="",0,IF($E2204="",0,IF(VLOOKUP($E2204,paramètres!$E$33:$F$44,2,FALSE)&lt;=VLOOKUP($AL$18,paramètres!$E$33:$F$44,2,FALSE),Z2204*$D2204,0)))</f>
        <v>0</v>
      </c>
      <c r="AM2204" s="13">
        <f>IF($D2204="",0,IF($E2204="",0,IF(VLOOKUP($E2204,paramètres!$E$33:$F$44,2,FALSE)&lt;=VLOOKUP($AM$18,paramètres!$E$33:$F$44,2,FALSE),AA2204*$D2204,0)))</f>
        <v>0</v>
      </c>
      <c r="AN2204" s="154">
        <f>IF($D2204="",0,IF($E2204="",0,IF(VLOOKUP($E2204,paramètres!$E$33:$F$44,2,FALSE)&lt;=VLOOKUP($AN$18,paramètres!$E$33:$F$44,2,FALSE),AB2204*$D2204,0)))</f>
        <v>0</v>
      </c>
      <c r="AO2204" s="149" t="str">
        <f>IF(paramètres!$B$28=1,((SUM(Q2204:Z2204)/1.02)+SUM(AA2204:AB2204))*0.0303/9*COUNT(Q2204:Y2204),IF(paramètres!$B$28=2,(SUM(Q2204:AB2204))*0.0303/9*COUNT(Q2204:Y2204),"Missing Delta option"))</f>
        <v>Missing Delta option</v>
      </c>
      <c r="AP2204" s="13" t="str">
        <f>IF(paramètres!$B$28=1,(((SUM(Q2204:Z2204)/1.02)+SUM(AA2204:AB2204))+((SUM(AC2204:AL2204)/1.02)+SUM(AM2204:AO2204)))*cotpatr,IF(paramètres!$B$28=2,(SUM(Q2204:AO2204)*cotpatr),"Missing Delta Option"))</f>
        <v>Missing Delta Option</v>
      </c>
      <c r="AQ2204" s="13" t="str" cm="1">
        <f t="array" ref="AQ2204">IF(paramètres!$B$28=1,(((SUM(Q2204:Z2204)/1.02)+SUM(AA2204:AB2204))+((SUM(AC2204:AN2204)/1.02)+SUM(AM2204:AN2204)))/12*pécule,IF(paramètres!$B$28=2,SUM(Q2204:AN2204)/12*pécule,"Missing Delta Option"))</f>
        <v>Missing Delta Option</v>
      </c>
      <c r="AR2204" s="132" t="e">
        <f>IF(paramètres!$B$28=1,(((SUM(Q2204:Z2204)/1.02)+SUM(AA2204:AB2204))+((SUM(AC2204:AN2204)/1.02)+SUM(AM2204:AN2204)))+AO2204+AP2204+AQ2204,SUM(Q2204:AN2204)+AO2204+AP2204+AQ2204)</f>
        <v>#VALUE!</v>
      </c>
    </row>
    <row r="2205" spans="1:44" x14ac:dyDescent="0.25">
      <c r="A2205" s="131"/>
      <c r="B2205" s="39"/>
      <c r="C2205" s="39"/>
      <c r="D2205" s="93"/>
      <c r="E2205" s="68"/>
      <c r="F2205" s="40"/>
      <c r="G2205" s="94"/>
      <c r="H2205" s="38"/>
      <c r="I2205" s="95"/>
      <c r="J2205" s="40"/>
      <c r="K2205" s="38"/>
      <c r="L2205" s="95"/>
      <c r="M2205" s="40"/>
      <c r="N2205" s="38"/>
      <c r="O2205" s="95"/>
      <c r="P2205" s="68"/>
      <c r="Q2205" s="226"/>
      <c r="R2205" s="227"/>
      <c r="S2205" s="227"/>
      <c r="T2205" s="227"/>
      <c r="U2205" s="227"/>
      <c r="V2205" s="227"/>
      <c r="W2205" s="227"/>
      <c r="X2205" s="227"/>
      <c r="Y2205" s="227"/>
      <c r="Z2205" s="227"/>
      <c r="AA2205" s="227"/>
      <c r="AB2205" s="228"/>
      <c r="AC2205" s="149">
        <f>IF($D2205="",0,IF($E2205="",0,IF(VLOOKUP($E2205,paramètres!$E$33:$F$44,2,FALSE)&lt;=VLOOKUP($AC$18,paramètres!$E$33:$F$44,2,FALSE),Q2205*$D2205,0)))</f>
        <v>0</v>
      </c>
      <c r="AD2205" s="13">
        <f>IF($D2205="",0,IF($E2205="",0,IF(VLOOKUP($E2205,paramètres!$E$33:$F$44,2,FALSE)&lt;=VLOOKUP($AD$18,paramètres!$E$33:$F$44,2,FALSE),R2205*$D2205,0)))</f>
        <v>0</v>
      </c>
      <c r="AE2205" s="13">
        <f>IF($D2205="",0,IF($E2205="",0,IF(VLOOKUP($E2205,paramètres!$E$33:$F$44,2,FALSE)&lt;=VLOOKUP($AE$18,paramètres!$E$33:$F$44,2,FALSE),S2205*$D2205,0)))</f>
        <v>0</v>
      </c>
      <c r="AF2205" s="13">
        <f>IF($D2205="",0,IF($E2205="",0,IF(VLOOKUP($E2205,paramètres!$E$33:$F$44,2,FALSE)&lt;=VLOOKUP($AF$18,paramètres!$E$33:$F$44,2,FALSE),T2205*$D2205,0)))</f>
        <v>0</v>
      </c>
      <c r="AG2205" s="13">
        <f>IF($D2205="",0,IF($E2205="",0,IF(VLOOKUP($E2205,paramètres!$E$33:$F$44,2,FALSE)&lt;=VLOOKUP($AG$18,paramètres!$E$33:$F$44,2,FALSE),U2205*$D2205,0)))</f>
        <v>0</v>
      </c>
      <c r="AH2205" s="13">
        <f>IF($D2205="",0,IF($E2205="",0,IF(VLOOKUP($E2205,paramètres!$E$33:$F$44,2,FALSE)&lt;=VLOOKUP($AH$18,paramètres!$E$33:$F$44,2,FALSE),V2205*$D2205,0)))</f>
        <v>0</v>
      </c>
      <c r="AI2205" s="13">
        <f>IF($D2205="",0,IF($E2205="",0,IF(VLOOKUP($E2205,paramètres!$E$33:$F$44,2,FALSE)&lt;=VLOOKUP($AI$18,paramètres!$E$33:$F$44,2,FALSE),W2205*$D2205,0)))</f>
        <v>0</v>
      </c>
      <c r="AJ2205" s="13">
        <f>IF($D2205="",0,IF($E2205="",0,IF(VLOOKUP($E2205,paramètres!$E$33:$F$44,2,FALSE)&lt;=VLOOKUP($AJ$18,paramètres!$E$33:$F$44,2,FALSE),X2205*$D2205,0)))</f>
        <v>0</v>
      </c>
      <c r="AK2205" s="13">
        <f>IF($D2205="",0,IF($E2205="",0,IF(VLOOKUP($E2205,paramètres!$E$33:$F$44,2,FALSE)&lt;=VLOOKUP($AK$18,paramètres!$E$33:$F$44,2,FALSE),Y2205*$D2205,0)))</f>
        <v>0</v>
      </c>
      <c r="AL2205" s="13">
        <f>IF($D2205="",0,IF($E2205="",0,IF(VLOOKUP($E2205,paramètres!$E$33:$F$44,2,FALSE)&lt;=VLOOKUP($AL$18,paramètres!$E$33:$F$44,2,FALSE),Z2205*$D2205,0)))</f>
        <v>0</v>
      </c>
      <c r="AM2205" s="13">
        <f>IF($D2205="",0,IF($E2205="",0,IF(VLOOKUP($E2205,paramètres!$E$33:$F$44,2,FALSE)&lt;=VLOOKUP($AM$18,paramètres!$E$33:$F$44,2,FALSE),AA2205*$D2205,0)))</f>
        <v>0</v>
      </c>
      <c r="AN2205" s="154">
        <f>IF($D2205="",0,IF($E2205="",0,IF(VLOOKUP($E2205,paramètres!$E$33:$F$44,2,FALSE)&lt;=VLOOKUP($AN$18,paramètres!$E$33:$F$44,2,FALSE),AB2205*$D2205,0)))</f>
        <v>0</v>
      </c>
      <c r="AO2205" s="149" t="str">
        <f>IF(paramètres!$B$28=1,((SUM(Q2205:Z2205)/1.02)+SUM(AA2205:AB2205))*0.0303/9*COUNT(Q2205:Y2205),IF(paramètres!$B$28=2,(SUM(Q2205:AB2205))*0.0303/9*COUNT(Q2205:Y2205),"Missing Delta option"))</f>
        <v>Missing Delta option</v>
      </c>
      <c r="AP2205" s="13" t="str">
        <f>IF(paramètres!$B$28=1,(((SUM(Q2205:Z2205)/1.02)+SUM(AA2205:AB2205))+((SUM(AC2205:AL2205)/1.02)+SUM(AM2205:AO2205)))*cotpatr,IF(paramètres!$B$28=2,(SUM(Q2205:AO2205)*cotpatr),"Missing Delta Option"))</f>
        <v>Missing Delta Option</v>
      </c>
      <c r="AQ2205" s="13" t="str" cm="1">
        <f t="array" ref="AQ2205">IF(paramètres!$B$28=1,(((SUM(Q2205:Z2205)/1.02)+SUM(AA2205:AB2205))+((SUM(AC2205:AN2205)/1.02)+SUM(AM2205:AN2205)))/12*pécule,IF(paramètres!$B$28=2,SUM(Q2205:AN2205)/12*pécule,"Missing Delta Option"))</f>
        <v>Missing Delta Option</v>
      </c>
      <c r="AR2205" s="132" t="e">
        <f>IF(paramètres!$B$28=1,(((SUM(Q2205:Z2205)/1.02)+SUM(AA2205:AB2205))+((SUM(AC2205:AN2205)/1.02)+SUM(AM2205:AN2205)))+AO2205+AP2205+AQ2205,SUM(Q2205:AN2205)+AO2205+AP2205+AQ2205)</f>
        <v>#VALUE!</v>
      </c>
    </row>
    <row r="2206" spans="1:44" x14ac:dyDescent="0.25">
      <c r="A2206" s="131"/>
      <c r="B2206" s="39"/>
      <c r="C2206" s="39"/>
      <c r="D2206" s="93"/>
      <c r="E2206" s="68"/>
      <c r="F2206" s="40"/>
      <c r="G2206" s="94"/>
      <c r="H2206" s="38"/>
      <c r="I2206" s="95"/>
      <c r="J2206" s="40"/>
      <c r="K2206" s="38"/>
      <c r="L2206" s="95"/>
      <c r="M2206" s="40"/>
      <c r="N2206" s="38"/>
      <c r="O2206" s="95"/>
      <c r="P2206" s="68"/>
      <c r="Q2206" s="226"/>
      <c r="R2206" s="227"/>
      <c r="S2206" s="227"/>
      <c r="T2206" s="227"/>
      <c r="U2206" s="227"/>
      <c r="V2206" s="227"/>
      <c r="W2206" s="227"/>
      <c r="X2206" s="227"/>
      <c r="Y2206" s="227"/>
      <c r="Z2206" s="227"/>
      <c r="AA2206" s="227"/>
      <c r="AB2206" s="228"/>
      <c r="AC2206" s="149">
        <f>IF($D2206="",0,IF($E2206="",0,IF(VLOOKUP($E2206,paramètres!$E$33:$F$44,2,FALSE)&lt;=VLOOKUP($AC$18,paramètres!$E$33:$F$44,2,FALSE),Q2206*$D2206,0)))</f>
        <v>0</v>
      </c>
      <c r="AD2206" s="13">
        <f>IF($D2206="",0,IF($E2206="",0,IF(VLOOKUP($E2206,paramètres!$E$33:$F$44,2,FALSE)&lt;=VLOOKUP($AD$18,paramètres!$E$33:$F$44,2,FALSE),R2206*$D2206,0)))</f>
        <v>0</v>
      </c>
      <c r="AE2206" s="13">
        <f>IF($D2206="",0,IF($E2206="",0,IF(VLOOKUP($E2206,paramètres!$E$33:$F$44,2,FALSE)&lt;=VLOOKUP($AE$18,paramètres!$E$33:$F$44,2,FALSE),S2206*$D2206,0)))</f>
        <v>0</v>
      </c>
      <c r="AF2206" s="13">
        <f>IF($D2206="",0,IF($E2206="",0,IF(VLOOKUP($E2206,paramètres!$E$33:$F$44,2,FALSE)&lt;=VLOOKUP($AF$18,paramètres!$E$33:$F$44,2,FALSE),T2206*$D2206,0)))</f>
        <v>0</v>
      </c>
      <c r="AG2206" s="13">
        <f>IF($D2206="",0,IF($E2206="",0,IF(VLOOKUP($E2206,paramètres!$E$33:$F$44,2,FALSE)&lt;=VLOOKUP($AG$18,paramètres!$E$33:$F$44,2,FALSE),U2206*$D2206,0)))</f>
        <v>0</v>
      </c>
      <c r="AH2206" s="13">
        <f>IF($D2206="",0,IF($E2206="",0,IF(VLOOKUP($E2206,paramètres!$E$33:$F$44,2,FALSE)&lt;=VLOOKUP($AH$18,paramètres!$E$33:$F$44,2,FALSE),V2206*$D2206,0)))</f>
        <v>0</v>
      </c>
      <c r="AI2206" s="13">
        <f>IF($D2206="",0,IF($E2206="",0,IF(VLOOKUP($E2206,paramètres!$E$33:$F$44,2,FALSE)&lt;=VLOOKUP($AI$18,paramètres!$E$33:$F$44,2,FALSE),W2206*$D2206,0)))</f>
        <v>0</v>
      </c>
      <c r="AJ2206" s="13">
        <f>IF($D2206="",0,IF($E2206="",0,IF(VLOOKUP($E2206,paramètres!$E$33:$F$44,2,FALSE)&lt;=VLOOKUP($AJ$18,paramètres!$E$33:$F$44,2,FALSE),X2206*$D2206,0)))</f>
        <v>0</v>
      </c>
      <c r="AK2206" s="13">
        <f>IF($D2206="",0,IF($E2206="",0,IF(VLOOKUP($E2206,paramètres!$E$33:$F$44,2,FALSE)&lt;=VLOOKUP($AK$18,paramètres!$E$33:$F$44,2,FALSE),Y2206*$D2206,0)))</f>
        <v>0</v>
      </c>
      <c r="AL2206" s="13">
        <f>IF($D2206="",0,IF($E2206="",0,IF(VLOOKUP($E2206,paramètres!$E$33:$F$44,2,FALSE)&lt;=VLOOKUP($AL$18,paramètres!$E$33:$F$44,2,FALSE),Z2206*$D2206,0)))</f>
        <v>0</v>
      </c>
      <c r="AM2206" s="13">
        <f>IF($D2206="",0,IF($E2206="",0,IF(VLOOKUP($E2206,paramètres!$E$33:$F$44,2,FALSE)&lt;=VLOOKUP($AM$18,paramètres!$E$33:$F$44,2,FALSE),AA2206*$D2206,0)))</f>
        <v>0</v>
      </c>
      <c r="AN2206" s="154">
        <f>IF($D2206="",0,IF($E2206="",0,IF(VLOOKUP($E2206,paramètres!$E$33:$F$44,2,FALSE)&lt;=VLOOKUP($AN$18,paramètres!$E$33:$F$44,2,FALSE),AB2206*$D2206,0)))</f>
        <v>0</v>
      </c>
      <c r="AO2206" s="149" t="str">
        <f>IF(paramètres!$B$28=1,((SUM(Q2206:Z2206)/1.02)+SUM(AA2206:AB2206))*0.0303/9*COUNT(Q2206:Y2206),IF(paramètres!$B$28=2,(SUM(Q2206:AB2206))*0.0303/9*COUNT(Q2206:Y2206),"Missing Delta option"))</f>
        <v>Missing Delta option</v>
      </c>
      <c r="AP2206" s="13" t="str">
        <f>IF(paramètres!$B$28=1,(((SUM(Q2206:Z2206)/1.02)+SUM(AA2206:AB2206))+((SUM(AC2206:AL2206)/1.02)+SUM(AM2206:AO2206)))*cotpatr,IF(paramètres!$B$28=2,(SUM(Q2206:AO2206)*cotpatr),"Missing Delta Option"))</f>
        <v>Missing Delta Option</v>
      </c>
      <c r="AQ2206" s="13" t="str" cm="1">
        <f t="array" ref="AQ2206">IF(paramètres!$B$28=1,(((SUM(Q2206:Z2206)/1.02)+SUM(AA2206:AB2206))+((SUM(AC2206:AN2206)/1.02)+SUM(AM2206:AN2206)))/12*pécule,IF(paramètres!$B$28=2,SUM(Q2206:AN2206)/12*pécule,"Missing Delta Option"))</f>
        <v>Missing Delta Option</v>
      </c>
      <c r="AR2206" s="132" t="e">
        <f>IF(paramètres!$B$28=1,(((SUM(Q2206:Z2206)/1.02)+SUM(AA2206:AB2206))+((SUM(AC2206:AN2206)/1.02)+SUM(AM2206:AN2206)))+AO2206+AP2206+AQ2206,SUM(Q2206:AN2206)+AO2206+AP2206+AQ2206)</f>
        <v>#VALUE!</v>
      </c>
    </row>
    <row r="2207" spans="1:44" x14ac:dyDescent="0.25">
      <c r="A2207" s="131"/>
      <c r="B2207" s="39"/>
      <c r="C2207" s="39"/>
      <c r="D2207" s="93"/>
      <c r="E2207" s="68"/>
      <c r="F2207" s="40"/>
      <c r="G2207" s="94"/>
      <c r="H2207" s="38"/>
      <c r="I2207" s="95"/>
      <c r="J2207" s="40"/>
      <c r="K2207" s="38"/>
      <c r="L2207" s="95"/>
      <c r="M2207" s="40"/>
      <c r="N2207" s="38"/>
      <c r="O2207" s="95"/>
      <c r="P2207" s="68"/>
      <c r="Q2207" s="226"/>
      <c r="R2207" s="227"/>
      <c r="S2207" s="227"/>
      <c r="T2207" s="227"/>
      <c r="U2207" s="227"/>
      <c r="V2207" s="227"/>
      <c r="W2207" s="227"/>
      <c r="X2207" s="227"/>
      <c r="Y2207" s="227"/>
      <c r="Z2207" s="227"/>
      <c r="AA2207" s="227"/>
      <c r="AB2207" s="228"/>
      <c r="AC2207" s="149">
        <f>IF($D2207="",0,IF($E2207="",0,IF(VLOOKUP($E2207,paramètres!$E$33:$F$44,2,FALSE)&lt;=VLOOKUP($AC$18,paramètres!$E$33:$F$44,2,FALSE),Q2207*$D2207,0)))</f>
        <v>0</v>
      </c>
      <c r="AD2207" s="13">
        <f>IF($D2207="",0,IF($E2207="",0,IF(VLOOKUP($E2207,paramètres!$E$33:$F$44,2,FALSE)&lt;=VLOOKUP($AD$18,paramètres!$E$33:$F$44,2,FALSE),R2207*$D2207,0)))</f>
        <v>0</v>
      </c>
      <c r="AE2207" s="13">
        <f>IF($D2207="",0,IF($E2207="",0,IF(VLOOKUP($E2207,paramètres!$E$33:$F$44,2,FALSE)&lt;=VLOOKUP($AE$18,paramètres!$E$33:$F$44,2,FALSE),S2207*$D2207,0)))</f>
        <v>0</v>
      </c>
      <c r="AF2207" s="13">
        <f>IF($D2207="",0,IF($E2207="",0,IF(VLOOKUP($E2207,paramètres!$E$33:$F$44,2,FALSE)&lt;=VLOOKUP($AF$18,paramètres!$E$33:$F$44,2,FALSE),T2207*$D2207,0)))</f>
        <v>0</v>
      </c>
      <c r="AG2207" s="13">
        <f>IF($D2207="",0,IF($E2207="",0,IF(VLOOKUP($E2207,paramètres!$E$33:$F$44,2,FALSE)&lt;=VLOOKUP($AG$18,paramètres!$E$33:$F$44,2,FALSE),U2207*$D2207,0)))</f>
        <v>0</v>
      </c>
      <c r="AH2207" s="13">
        <f>IF($D2207="",0,IF($E2207="",0,IF(VLOOKUP($E2207,paramètres!$E$33:$F$44,2,FALSE)&lt;=VLOOKUP($AH$18,paramètres!$E$33:$F$44,2,FALSE),V2207*$D2207,0)))</f>
        <v>0</v>
      </c>
      <c r="AI2207" s="13">
        <f>IF($D2207="",0,IF($E2207="",0,IF(VLOOKUP($E2207,paramètres!$E$33:$F$44,2,FALSE)&lt;=VLOOKUP($AI$18,paramètres!$E$33:$F$44,2,FALSE),W2207*$D2207,0)))</f>
        <v>0</v>
      </c>
      <c r="AJ2207" s="13">
        <f>IF($D2207="",0,IF($E2207="",0,IF(VLOOKUP($E2207,paramètres!$E$33:$F$44,2,FALSE)&lt;=VLOOKUP($AJ$18,paramètres!$E$33:$F$44,2,FALSE),X2207*$D2207,0)))</f>
        <v>0</v>
      </c>
      <c r="AK2207" s="13">
        <f>IF($D2207="",0,IF($E2207="",0,IF(VLOOKUP($E2207,paramètres!$E$33:$F$44,2,FALSE)&lt;=VLOOKUP($AK$18,paramètres!$E$33:$F$44,2,FALSE),Y2207*$D2207,0)))</f>
        <v>0</v>
      </c>
      <c r="AL2207" s="13">
        <f>IF($D2207="",0,IF($E2207="",0,IF(VLOOKUP($E2207,paramètres!$E$33:$F$44,2,FALSE)&lt;=VLOOKUP($AL$18,paramètres!$E$33:$F$44,2,FALSE),Z2207*$D2207,0)))</f>
        <v>0</v>
      </c>
      <c r="AM2207" s="13">
        <f>IF($D2207="",0,IF($E2207="",0,IF(VLOOKUP($E2207,paramètres!$E$33:$F$44,2,FALSE)&lt;=VLOOKUP($AM$18,paramètres!$E$33:$F$44,2,FALSE),AA2207*$D2207,0)))</f>
        <v>0</v>
      </c>
      <c r="AN2207" s="154">
        <f>IF($D2207="",0,IF($E2207="",0,IF(VLOOKUP($E2207,paramètres!$E$33:$F$44,2,FALSE)&lt;=VLOOKUP($AN$18,paramètres!$E$33:$F$44,2,FALSE),AB2207*$D2207,0)))</f>
        <v>0</v>
      </c>
      <c r="AO2207" s="149" t="str">
        <f>IF(paramètres!$B$28=1,((SUM(Q2207:Z2207)/1.02)+SUM(AA2207:AB2207))*0.0303/9*COUNT(Q2207:Y2207),IF(paramètres!$B$28=2,(SUM(Q2207:AB2207))*0.0303/9*COUNT(Q2207:Y2207),"Missing Delta option"))</f>
        <v>Missing Delta option</v>
      </c>
      <c r="AP2207" s="13" t="str">
        <f>IF(paramètres!$B$28=1,(((SUM(Q2207:Z2207)/1.02)+SUM(AA2207:AB2207))+((SUM(AC2207:AL2207)/1.02)+SUM(AM2207:AO2207)))*cotpatr,IF(paramètres!$B$28=2,(SUM(Q2207:AO2207)*cotpatr),"Missing Delta Option"))</f>
        <v>Missing Delta Option</v>
      </c>
      <c r="AQ2207" s="13" t="str" cm="1">
        <f t="array" ref="AQ2207">IF(paramètres!$B$28=1,(((SUM(Q2207:Z2207)/1.02)+SUM(AA2207:AB2207))+((SUM(AC2207:AN2207)/1.02)+SUM(AM2207:AN2207)))/12*pécule,IF(paramètres!$B$28=2,SUM(Q2207:AN2207)/12*pécule,"Missing Delta Option"))</f>
        <v>Missing Delta Option</v>
      </c>
      <c r="AR2207" s="132" t="e">
        <f>IF(paramètres!$B$28=1,(((SUM(Q2207:Z2207)/1.02)+SUM(AA2207:AB2207))+((SUM(AC2207:AN2207)/1.02)+SUM(AM2207:AN2207)))+AO2207+AP2207+AQ2207,SUM(Q2207:AN2207)+AO2207+AP2207+AQ2207)</f>
        <v>#VALUE!</v>
      </c>
    </row>
    <row r="2208" spans="1:44" x14ac:dyDescent="0.25">
      <c r="A2208" s="131"/>
      <c r="B2208" s="39"/>
      <c r="C2208" s="39"/>
      <c r="D2208" s="93"/>
      <c r="E2208" s="68"/>
      <c r="F2208" s="40"/>
      <c r="G2208" s="94"/>
      <c r="H2208" s="38"/>
      <c r="I2208" s="95"/>
      <c r="J2208" s="40"/>
      <c r="K2208" s="38"/>
      <c r="L2208" s="95"/>
      <c r="M2208" s="40"/>
      <c r="N2208" s="38"/>
      <c r="O2208" s="95"/>
      <c r="P2208" s="68"/>
      <c r="Q2208" s="226"/>
      <c r="R2208" s="227"/>
      <c r="S2208" s="227"/>
      <c r="T2208" s="227"/>
      <c r="U2208" s="227"/>
      <c r="V2208" s="227"/>
      <c r="W2208" s="227"/>
      <c r="X2208" s="227"/>
      <c r="Y2208" s="227"/>
      <c r="Z2208" s="227"/>
      <c r="AA2208" s="227"/>
      <c r="AB2208" s="228"/>
      <c r="AC2208" s="149">
        <f>IF($D2208="",0,IF($E2208="",0,IF(VLOOKUP($E2208,paramètres!$E$33:$F$44,2,FALSE)&lt;=VLOOKUP($AC$18,paramètres!$E$33:$F$44,2,FALSE),Q2208*$D2208,0)))</f>
        <v>0</v>
      </c>
      <c r="AD2208" s="13">
        <f>IF($D2208="",0,IF($E2208="",0,IF(VLOOKUP($E2208,paramètres!$E$33:$F$44,2,FALSE)&lt;=VLOOKUP($AD$18,paramètres!$E$33:$F$44,2,FALSE),R2208*$D2208,0)))</f>
        <v>0</v>
      </c>
      <c r="AE2208" s="13">
        <f>IF($D2208="",0,IF($E2208="",0,IF(VLOOKUP($E2208,paramètres!$E$33:$F$44,2,FALSE)&lt;=VLOOKUP($AE$18,paramètres!$E$33:$F$44,2,FALSE),S2208*$D2208,0)))</f>
        <v>0</v>
      </c>
      <c r="AF2208" s="13">
        <f>IF($D2208="",0,IF($E2208="",0,IF(VLOOKUP($E2208,paramètres!$E$33:$F$44,2,FALSE)&lt;=VLOOKUP($AF$18,paramètres!$E$33:$F$44,2,FALSE),T2208*$D2208,0)))</f>
        <v>0</v>
      </c>
      <c r="AG2208" s="13">
        <f>IF($D2208="",0,IF($E2208="",0,IF(VLOOKUP($E2208,paramètres!$E$33:$F$44,2,FALSE)&lt;=VLOOKUP($AG$18,paramètres!$E$33:$F$44,2,FALSE),U2208*$D2208,0)))</f>
        <v>0</v>
      </c>
      <c r="AH2208" s="13">
        <f>IF($D2208="",0,IF($E2208="",0,IF(VLOOKUP($E2208,paramètres!$E$33:$F$44,2,FALSE)&lt;=VLOOKUP($AH$18,paramètres!$E$33:$F$44,2,FALSE),V2208*$D2208,0)))</f>
        <v>0</v>
      </c>
      <c r="AI2208" s="13">
        <f>IF($D2208="",0,IF($E2208="",0,IF(VLOOKUP($E2208,paramètres!$E$33:$F$44,2,FALSE)&lt;=VLOOKUP($AI$18,paramètres!$E$33:$F$44,2,FALSE),W2208*$D2208,0)))</f>
        <v>0</v>
      </c>
      <c r="AJ2208" s="13">
        <f>IF($D2208="",0,IF($E2208="",0,IF(VLOOKUP($E2208,paramètres!$E$33:$F$44,2,FALSE)&lt;=VLOOKUP($AJ$18,paramètres!$E$33:$F$44,2,FALSE),X2208*$D2208,0)))</f>
        <v>0</v>
      </c>
      <c r="AK2208" s="13">
        <f>IF($D2208="",0,IF($E2208="",0,IF(VLOOKUP($E2208,paramètres!$E$33:$F$44,2,FALSE)&lt;=VLOOKUP($AK$18,paramètres!$E$33:$F$44,2,FALSE),Y2208*$D2208,0)))</f>
        <v>0</v>
      </c>
      <c r="AL2208" s="13">
        <f>IF($D2208="",0,IF($E2208="",0,IF(VLOOKUP($E2208,paramètres!$E$33:$F$44,2,FALSE)&lt;=VLOOKUP($AL$18,paramètres!$E$33:$F$44,2,FALSE),Z2208*$D2208,0)))</f>
        <v>0</v>
      </c>
      <c r="AM2208" s="13">
        <f>IF($D2208="",0,IF($E2208="",0,IF(VLOOKUP($E2208,paramètres!$E$33:$F$44,2,FALSE)&lt;=VLOOKUP($AM$18,paramètres!$E$33:$F$44,2,FALSE),AA2208*$D2208,0)))</f>
        <v>0</v>
      </c>
      <c r="AN2208" s="154">
        <f>IF($D2208="",0,IF($E2208="",0,IF(VLOOKUP($E2208,paramètres!$E$33:$F$44,2,FALSE)&lt;=VLOOKUP($AN$18,paramètres!$E$33:$F$44,2,FALSE),AB2208*$D2208,0)))</f>
        <v>0</v>
      </c>
      <c r="AO2208" s="149" t="str">
        <f>IF(paramètres!$B$28=1,((SUM(Q2208:Z2208)/1.02)+SUM(AA2208:AB2208))*0.0303/9*COUNT(Q2208:Y2208),IF(paramètres!$B$28=2,(SUM(Q2208:AB2208))*0.0303/9*COUNT(Q2208:Y2208),"Missing Delta option"))</f>
        <v>Missing Delta option</v>
      </c>
      <c r="AP2208" s="13" t="str">
        <f>IF(paramètres!$B$28=1,(((SUM(Q2208:Z2208)/1.02)+SUM(AA2208:AB2208))+((SUM(AC2208:AL2208)/1.02)+SUM(AM2208:AO2208)))*cotpatr,IF(paramètres!$B$28=2,(SUM(Q2208:AO2208)*cotpatr),"Missing Delta Option"))</f>
        <v>Missing Delta Option</v>
      </c>
      <c r="AQ2208" s="13" t="str" cm="1">
        <f t="array" ref="AQ2208">IF(paramètres!$B$28=1,(((SUM(Q2208:Z2208)/1.02)+SUM(AA2208:AB2208))+((SUM(AC2208:AN2208)/1.02)+SUM(AM2208:AN2208)))/12*pécule,IF(paramètres!$B$28=2,SUM(Q2208:AN2208)/12*pécule,"Missing Delta Option"))</f>
        <v>Missing Delta Option</v>
      </c>
      <c r="AR2208" s="132" t="e">
        <f>IF(paramètres!$B$28=1,(((SUM(Q2208:Z2208)/1.02)+SUM(AA2208:AB2208))+((SUM(AC2208:AN2208)/1.02)+SUM(AM2208:AN2208)))+AO2208+AP2208+AQ2208,SUM(Q2208:AN2208)+AO2208+AP2208+AQ2208)</f>
        <v>#VALUE!</v>
      </c>
    </row>
    <row r="2209" spans="1:44" x14ac:dyDescent="0.25">
      <c r="A2209" s="131"/>
      <c r="B2209" s="39"/>
      <c r="C2209" s="39"/>
      <c r="D2209" s="93"/>
      <c r="E2209" s="68"/>
      <c r="F2209" s="40"/>
      <c r="G2209" s="94"/>
      <c r="H2209" s="38"/>
      <c r="I2209" s="95"/>
      <c r="J2209" s="40"/>
      <c r="K2209" s="38"/>
      <c r="L2209" s="95"/>
      <c r="M2209" s="40"/>
      <c r="N2209" s="38"/>
      <c r="O2209" s="95"/>
      <c r="P2209" s="68"/>
      <c r="Q2209" s="226"/>
      <c r="R2209" s="227"/>
      <c r="S2209" s="227"/>
      <c r="T2209" s="227"/>
      <c r="U2209" s="227"/>
      <c r="V2209" s="227"/>
      <c r="W2209" s="227"/>
      <c r="X2209" s="227"/>
      <c r="Y2209" s="227"/>
      <c r="Z2209" s="227"/>
      <c r="AA2209" s="227"/>
      <c r="AB2209" s="228"/>
      <c r="AC2209" s="149">
        <f>IF($D2209="",0,IF($E2209="",0,IF(VLOOKUP($E2209,paramètres!$E$33:$F$44,2,FALSE)&lt;=VLOOKUP($AC$18,paramètres!$E$33:$F$44,2,FALSE),Q2209*$D2209,0)))</f>
        <v>0</v>
      </c>
      <c r="AD2209" s="13">
        <f>IF($D2209="",0,IF($E2209="",0,IF(VLOOKUP($E2209,paramètres!$E$33:$F$44,2,FALSE)&lt;=VLOOKUP($AD$18,paramètres!$E$33:$F$44,2,FALSE),R2209*$D2209,0)))</f>
        <v>0</v>
      </c>
      <c r="AE2209" s="13">
        <f>IF($D2209="",0,IF($E2209="",0,IF(VLOOKUP($E2209,paramètres!$E$33:$F$44,2,FALSE)&lt;=VLOOKUP($AE$18,paramètres!$E$33:$F$44,2,FALSE),S2209*$D2209,0)))</f>
        <v>0</v>
      </c>
      <c r="AF2209" s="13">
        <f>IF($D2209="",0,IF($E2209="",0,IF(VLOOKUP($E2209,paramètres!$E$33:$F$44,2,FALSE)&lt;=VLOOKUP($AF$18,paramètres!$E$33:$F$44,2,FALSE),T2209*$D2209,0)))</f>
        <v>0</v>
      </c>
      <c r="AG2209" s="13">
        <f>IF($D2209="",0,IF($E2209="",0,IF(VLOOKUP($E2209,paramètres!$E$33:$F$44,2,FALSE)&lt;=VLOOKUP($AG$18,paramètres!$E$33:$F$44,2,FALSE),U2209*$D2209,0)))</f>
        <v>0</v>
      </c>
      <c r="AH2209" s="13">
        <f>IF($D2209="",0,IF($E2209="",0,IF(VLOOKUP($E2209,paramètres!$E$33:$F$44,2,FALSE)&lt;=VLOOKUP($AH$18,paramètres!$E$33:$F$44,2,FALSE),V2209*$D2209,0)))</f>
        <v>0</v>
      </c>
      <c r="AI2209" s="13">
        <f>IF($D2209="",0,IF($E2209="",0,IF(VLOOKUP($E2209,paramètres!$E$33:$F$44,2,FALSE)&lt;=VLOOKUP($AI$18,paramètres!$E$33:$F$44,2,FALSE),W2209*$D2209,0)))</f>
        <v>0</v>
      </c>
      <c r="AJ2209" s="13">
        <f>IF($D2209="",0,IF($E2209="",0,IF(VLOOKUP($E2209,paramètres!$E$33:$F$44,2,FALSE)&lt;=VLOOKUP($AJ$18,paramètres!$E$33:$F$44,2,FALSE),X2209*$D2209,0)))</f>
        <v>0</v>
      </c>
      <c r="AK2209" s="13">
        <f>IF($D2209="",0,IF($E2209="",0,IF(VLOOKUP($E2209,paramètres!$E$33:$F$44,2,FALSE)&lt;=VLOOKUP($AK$18,paramètres!$E$33:$F$44,2,FALSE),Y2209*$D2209,0)))</f>
        <v>0</v>
      </c>
      <c r="AL2209" s="13">
        <f>IF($D2209="",0,IF($E2209="",0,IF(VLOOKUP($E2209,paramètres!$E$33:$F$44,2,FALSE)&lt;=VLOOKUP($AL$18,paramètres!$E$33:$F$44,2,FALSE),Z2209*$D2209,0)))</f>
        <v>0</v>
      </c>
      <c r="AM2209" s="13">
        <f>IF($D2209="",0,IF($E2209="",0,IF(VLOOKUP($E2209,paramètres!$E$33:$F$44,2,FALSE)&lt;=VLOOKUP($AM$18,paramètres!$E$33:$F$44,2,FALSE),AA2209*$D2209,0)))</f>
        <v>0</v>
      </c>
      <c r="AN2209" s="154">
        <f>IF($D2209="",0,IF($E2209="",0,IF(VLOOKUP($E2209,paramètres!$E$33:$F$44,2,FALSE)&lt;=VLOOKUP($AN$18,paramètres!$E$33:$F$44,2,FALSE),AB2209*$D2209,0)))</f>
        <v>0</v>
      </c>
      <c r="AO2209" s="149" t="str">
        <f>IF(paramètres!$B$28=1,((SUM(Q2209:Z2209)/1.02)+SUM(AA2209:AB2209))*0.0303/9*COUNT(Q2209:Y2209),IF(paramètres!$B$28=2,(SUM(Q2209:AB2209))*0.0303/9*COUNT(Q2209:Y2209),"Missing Delta option"))</f>
        <v>Missing Delta option</v>
      </c>
      <c r="AP2209" s="13" t="str">
        <f>IF(paramètres!$B$28=1,(((SUM(Q2209:Z2209)/1.02)+SUM(AA2209:AB2209))+((SUM(AC2209:AL2209)/1.02)+SUM(AM2209:AO2209)))*cotpatr,IF(paramètres!$B$28=2,(SUM(Q2209:AO2209)*cotpatr),"Missing Delta Option"))</f>
        <v>Missing Delta Option</v>
      </c>
      <c r="AQ2209" s="13" t="str" cm="1">
        <f t="array" ref="AQ2209">IF(paramètres!$B$28=1,(((SUM(Q2209:Z2209)/1.02)+SUM(AA2209:AB2209))+((SUM(AC2209:AN2209)/1.02)+SUM(AM2209:AN2209)))/12*pécule,IF(paramètres!$B$28=2,SUM(Q2209:AN2209)/12*pécule,"Missing Delta Option"))</f>
        <v>Missing Delta Option</v>
      </c>
      <c r="AR2209" s="132" t="e">
        <f>IF(paramètres!$B$28=1,(((SUM(Q2209:Z2209)/1.02)+SUM(AA2209:AB2209))+((SUM(AC2209:AN2209)/1.02)+SUM(AM2209:AN2209)))+AO2209+AP2209+AQ2209,SUM(Q2209:AN2209)+AO2209+AP2209+AQ2209)</f>
        <v>#VALUE!</v>
      </c>
    </row>
    <row r="2210" spans="1:44" x14ac:dyDescent="0.25">
      <c r="A2210" s="131"/>
      <c r="B2210" s="39"/>
      <c r="C2210" s="39"/>
      <c r="D2210" s="93"/>
      <c r="E2210" s="68"/>
      <c r="F2210" s="40"/>
      <c r="G2210" s="94"/>
      <c r="H2210" s="38"/>
      <c r="I2210" s="95"/>
      <c r="J2210" s="40"/>
      <c r="K2210" s="38"/>
      <c r="L2210" s="95"/>
      <c r="M2210" s="40"/>
      <c r="N2210" s="38"/>
      <c r="O2210" s="95"/>
      <c r="P2210" s="68"/>
      <c r="Q2210" s="226"/>
      <c r="R2210" s="227"/>
      <c r="S2210" s="227"/>
      <c r="T2210" s="227"/>
      <c r="U2210" s="227"/>
      <c r="V2210" s="227"/>
      <c r="W2210" s="227"/>
      <c r="X2210" s="227"/>
      <c r="Y2210" s="227"/>
      <c r="Z2210" s="227"/>
      <c r="AA2210" s="227"/>
      <c r="AB2210" s="228"/>
      <c r="AC2210" s="149">
        <f>IF($D2210="",0,IF($E2210="",0,IF(VLOOKUP($E2210,paramètres!$E$33:$F$44,2,FALSE)&lt;=VLOOKUP($AC$18,paramètres!$E$33:$F$44,2,FALSE),Q2210*$D2210,0)))</f>
        <v>0</v>
      </c>
      <c r="AD2210" s="13">
        <f>IF($D2210="",0,IF($E2210="",0,IF(VLOOKUP($E2210,paramètres!$E$33:$F$44,2,FALSE)&lt;=VLOOKUP($AD$18,paramètres!$E$33:$F$44,2,FALSE),R2210*$D2210,0)))</f>
        <v>0</v>
      </c>
      <c r="AE2210" s="13">
        <f>IF($D2210="",0,IF($E2210="",0,IF(VLOOKUP($E2210,paramètres!$E$33:$F$44,2,FALSE)&lt;=VLOOKUP($AE$18,paramètres!$E$33:$F$44,2,FALSE),S2210*$D2210,0)))</f>
        <v>0</v>
      </c>
      <c r="AF2210" s="13">
        <f>IF($D2210="",0,IF($E2210="",0,IF(VLOOKUP($E2210,paramètres!$E$33:$F$44,2,FALSE)&lt;=VLOOKUP($AF$18,paramètres!$E$33:$F$44,2,FALSE),T2210*$D2210,0)))</f>
        <v>0</v>
      </c>
      <c r="AG2210" s="13">
        <f>IF($D2210="",0,IF($E2210="",0,IF(VLOOKUP($E2210,paramètres!$E$33:$F$44,2,FALSE)&lt;=VLOOKUP($AG$18,paramètres!$E$33:$F$44,2,FALSE),U2210*$D2210,0)))</f>
        <v>0</v>
      </c>
      <c r="AH2210" s="13">
        <f>IF($D2210="",0,IF($E2210="",0,IF(VLOOKUP($E2210,paramètres!$E$33:$F$44,2,FALSE)&lt;=VLOOKUP($AH$18,paramètres!$E$33:$F$44,2,FALSE),V2210*$D2210,0)))</f>
        <v>0</v>
      </c>
      <c r="AI2210" s="13">
        <f>IF($D2210="",0,IF($E2210="",0,IF(VLOOKUP($E2210,paramètres!$E$33:$F$44,2,FALSE)&lt;=VLOOKUP($AI$18,paramètres!$E$33:$F$44,2,FALSE),W2210*$D2210,0)))</f>
        <v>0</v>
      </c>
      <c r="AJ2210" s="13">
        <f>IF($D2210="",0,IF($E2210="",0,IF(VLOOKUP($E2210,paramètres!$E$33:$F$44,2,FALSE)&lt;=VLOOKUP($AJ$18,paramètres!$E$33:$F$44,2,FALSE),X2210*$D2210,0)))</f>
        <v>0</v>
      </c>
      <c r="AK2210" s="13">
        <f>IF($D2210="",0,IF($E2210="",0,IF(VLOOKUP($E2210,paramètres!$E$33:$F$44,2,FALSE)&lt;=VLOOKUP($AK$18,paramètres!$E$33:$F$44,2,FALSE),Y2210*$D2210,0)))</f>
        <v>0</v>
      </c>
      <c r="AL2210" s="13">
        <f>IF($D2210="",0,IF($E2210="",0,IF(VLOOKUP($E2210,paramètres!$E$33:$F$44,2,FALSE)&lt;=VLOOKUP($AL$18,paramètres!$E$33:$F$44,2,FALSE),Z2210*$D2210,0)))</f>
        <v>0</v>
      </c>
      <c r="AM2210" s="13">
        <f>IF($D2210="",0,IF($E2210="",0,IF(VLOOKUP($E2210,paramètres!$E$33:$F$44,2,FALSE)&lt;=VLOOKUP($AM$18,paramètres!$E$33:$F$44,2,FALSE),AA2210*$D2210,0)))</f>
        <v>0</v>
      </c>
      <c r="AN2210" s="154">
        <f>IF($D2210="",0,IF($E2210="",0,IF(VLOOKUP($E2210,paramètres!$E$33:$F$44,2,FALSE)&lt;=VLOOKUP($AN$18,paramètres!$E$33:$F$44,2,FALSE),AB2210*$D2210,0)))</f>
        <v>0</v>
      </c>
      <c r="AO2210" s="149" t="str">
        <f>IF(paramètres!$B$28=1,((SUM(Q2210:Z2210)/1.02)+SUM(AA2210:AB2210))*0.0303/9*COUNT(Q2210:Y2210),IF(paramètres!$B$28=2,(SUM(Q2210:AB2210))*0.0303/9*COUNT(Q2210:Y2210),"Missing Delta option"))</f>
        <v>Missing Delta option</v>
      </c>
      <c r="AP2210" s="13" t="str">
        <f>IF(paramètres!$B$28=1,(((SUM(Q2210:Z2210)/1.02)+SUM(AA2210:AB2210))+((SUM(AC2210:AL2210)/1.02)+SUM(AM2210:AO2210)))*cotpatr,IF(paramètres!$B$28=2,(SUM(Q2210:AO2210)*cotpatr),"Missing Delta Option"))</f>
        <v>Missing Delta Option</v>
      </c>
      <c r="AQ2210" s="13" t="str" cm="1">
        <f t="array" ref="AQ2210">IF(paramètres!$B$28=1,(((SUM(Q2210:Z2210)/1.02)+SUM(AA2210:AB2210))+((SUM(AC2210:AN2210)/1.02)+SUM(AM2210:AN2210)))/12*pécule,IF(paramètres!$B$28=2,SUM(Q2210:AN2210)/12*pécule,"Missing Delta Option"))</f>
        <v>Missing Delta Option</v>
      </c>
      <c r="AR2210" s="132" t="e">
        <f>IF(paramètres!$B$28=1,(((SUM(Q2210:Z2210)/1.02)+SUM(AA2210:AB2210))+((SUM(AC2210:AN2210)/1.02)+SUM(AM2210:AN2210)))+AO2210+AP2210+AQ2210,SUM(Q2210:AN2210)+AO2210+AP2210+AQ2210)</f>
        <v>#VALUE!</v>
      </c>
    </row>
    <row r="2211" spans="1:44" x14ac:dyDescent="0.25">
      <c r="A2211" s="131"/>
      <c r="B2211" s="39"/>
      <c r="C2211" s="39"/>
      <c r="D2211" s="93"/>
      <c r="E2211" s="68"/>
      <c r="F2211" s="40"/>
      <c r="G2211" s="94"/>
      <c r="H2211" s="38"/>
      <c r="I2211" s="95"/>
      <c r="J2211" s="40"/>
      <c r="K2211" s="38"/>
      <c r="L2211" s="95"/>
      <c r="M2211" s="40"/>
      <c r="N2211" s="38"/>
      <c r="O2211" s="95"/>
      <c r="P2211" s="68"/>
      <c r="Q2211" s="226"/>
      <c r="R2211" s="227"/>
      <c r="S2211" s="227"/>
      <c r="T2211" s="227"/>
      <c r="U2211" s="227"/>
      <c r="V2211" s="227"/>
      <c r="W2211" s="227"/>
      <c r="X2211" s="227"/>
      <c r="Y2211" s="227"/>
      <c r="Z2211" s="227"/>
      <c r="AA2211" s="227"/>
      <c r="AB2211" s="228"/>
      <c r="AC2211" s="149">
        <f>IF($D2211="",0,IF($E2211="",0,IF(VLOOKUP($E2211,paramètres!$E$33:$F$44,2,FALSE)&lt;=VLOOKUP($AC$18,paramètres!$E$33:$F$44,2,FALSE),Q2211*$D2211,0)))</f>
        <v>0</v>
      </c>
      <c r="AD2211" s="13">
        <f>IF($D2211="",0,IF($E2211="",0,IF(VLOOKUP($E2211,paramètres!$E$33:$F$44,2,FALSE)&lt;=VLOOKUP($AD$18,paramètres!$E$33:$F$44,2,FALSE),R2211*$D2211,0)))</f>
        <v>0</v>
      </c>
      <c r="AE2211" s="13">
        <f>IF($D2211="",0,IF($E2211="",0,IF(VLOOKUP($E2211,paramètres!$E$33:$F$44,2,FALSE)&lt;=VLOOKUP($AE$18,paramètres!$E$33:$F$44,2,FALSE),S2211*$D2211,0)))</f>
        <v>0</v>
      </c>
      <c r="AF2211" s="13">
        <f>IF($D2211="",0,IF($E2211="",0,IF(VLOOKUP($E2211,paramètres!$E$33:$F$44,2,FALSE)&lt;=VLOOKUP($AF$18,paramètres!$E$33:$F$44,2,FALSE),T2211*$D2211,0)))</f>
        <v>0</v>
      </c>
      <c r="AG2211" s="13">
        <f>IF($D2211="",0,IF($E2211="",0,IF(VLOOKUP($E2211,paramètres!$E$33:$F$44,2,FALSE)&lt;=VLOOKUP($AG$18,paramètres!$E$33:$F$44,2,FALSE),U2211*$D2211,0)))</f>
        <v>0</v>
      </c>
      <c r="AH2211" s="13">
        <f>IF($D2211="",0,IF($E2211="",0,IF(VLOOKUP($E2211,paramètres!$E$33:$F$44,2,FALSE)&lt;=VLOOKUP($AH$18,paramètres!$E$33:$F$44,2,FALSE),V2211*$D2211,0)))</f>
        <v>0</v>
      </c>
      <c r="AI2211" s="13">
        <f>IF($D2211="",0,IF($E2211="",0,IF(VLOOKUP($E2211,paramètres!$E$33:$F$44,2,FALSE)&lt;=VLOOKUP($AI$18,paramètres!$E$33:$F$44,2,FALSE),W2211*$D2211,0)))</f>
        <v>0</v>
      </c>
      <c r="AJ2211" s="13">
        <f>IF($D2211="",0,IF($E2211="",0,IF(VLOOKUP($E2211,paramètres!$E$33:$F$44,2,FALSE)&lt;=VLOOKUP($AJ$18,paramètres!$E$33:$F$44,2,FALSE),X2211*$D2211,0)))</f>
        <v>0</v>
      </c>
      <c r="AK2211" s="13">
        <f>IF($D2211="",0,IF($E2211="",0,IF(VLOOKUP($E2211,paramètres!$E$33:$F$44,2,FALSE)&lt;=VLOOKUP($AK$18,paramètres!$E$33:$F$44,2,FALSE),Y2211*$D2211,0)))</f>
        <v>0</v>
      </c>
      <c r="AL2211" s="13">
        <f>IF($D2211="",0,IF($E2211="",0,IF(VLOOKUP($E2211,paramètres!$E$33:$F$44,2,FALSE)&lt;=VLOOKUP($AL$18,paramètres!$E$33:$F$44,2,FALSE),Z2211*$D2211,0)))</f>
        <v>0</v>
      </c>
      <c r="AM2211" s="13">
        <f>IF($D2211="",0,IF($E2211="",0,IF(VLOOKUP($E2211,paramètres!$E$33:$F$44,2,FALSE)&lt;=VLOOKUP($AM$18,paramètres!$E$33:$F$44,2,FALSE),AA2211*$D2211,0)))</f>
        <v>0</v>
      </c>
      <c r="AN2211" s="154">
        <f>IF($D2211="",0,IF($E2211="",0,IF(VLOOKUP($E2211,paramètres!$E$33:$F$44,2,FALSE)&lt;=VLOOKUP($AN$18,paramètres!$E$33:$F$44,2,FALSE),AB2211*$D2211,0)))</f>
        <v>0</v>
      </c>
      <c r="AO2211" s="149" t="str">
        <f>IF(paramètres!$B$28=1,((SUM(Q2211:Z2211)/1.02)+SUM(AA2211:AB2211))*0.0303/9*COUNT(Q2211:Y2211),IF(paramètres!$B$28=2,(SUM(Q2211:AB2211))*0.0303/9*COUNT(Q2211:Y2211),"Missing Delta option"))</f>
        <v>Missing Delta option</v>
      </c>
      <c r="AP2211" s="13" t="str">
        <f>IF(paramètres!$B$28=1,(((SUM(Q2211:Z2211)/1.02)+SUM(AA2211:AB2211))+((SUM(AC2211:AL2211)/1.02)+SUM(AM2211:AO2211)))*cotpatr,IF(paramètres!$B$28=2,(SUM(Q2211:AO2211)*cotpatr),"Missing Delta Option"))</f>
        <v>Missing Delta Option</v>
      </c>
      <c r="AQ2211" s="13" t="str" cm="1">
        <f t="array" ref="AQ2211">IF(paramètres!$B$28=1,(((SUM(Q2211:Z2211)/1.02)+SUM(AA2211:AB2211))+((SUM(AC2211:AN2211)/1.02)+SUM(AM2211:AN2211)))/12*pécule,IF(paramètres!$B$28=2,SUM(Q2211:AN2211)/12*pécule,"Missing Delta Option"))</f>
        <v>Missing Delta Option</v>
      </c>
      <c r="AR2211" s="132" t="e">
        <f>IF(paramètres!$B$28=1,(((SUM(Q2211:Z2211)/1.02)+SUM(AA2211:AB2211))+((SUM(AC2211:AN2211)/1.02)+SUM(AM2211:AN2211)))+AO2211+AP2211+AQ2211,SUM(Q2211:AN2211)+AO2211+AP2211+AQ2211)</f>
        <v>#VALUE!</v>
      </c>
    </row>
    <row r="2212" spans="1:44" x14ac:dyDescent="0.25">
      <c r="A2212" s="131"/>
      <c r="B2212" s="39"/>
      <c r="C2212" s="39"/>
      <c r="D2212" s="93"/>
      <c r="E2212" s="68"/>
      <c r="F2212" s="40"/>
      <c r="G2212" s="94"/>
      <c r="H2212" s="38"/>
      <c r="I2212" s="95"/>
      <c r="J2212" s="40"/>
      <c r="K2212" s="38"/>
      <c r="L2212" s="95"/>
      <c r="M2212" s="40"/>
      <c r="N2212" s="38"/>
      <c r="O2212" s="95"/>
      <c r="P2212" s="68"/>
      <c r="Q2212" s="226"/>
      <c r="R2212" s="227"/>
      <c r="S2212" s="227"/>
      <c r="T2212" s="227"/>
      <c r="U2212" s="227"/>
      <c r="V2212" s="227"/>
      <c r="W2212" s="227"/>
      <c r="X2212" s="227"/>
      <c r="Y2212" s="227"/>
      <c r="Z2212" s="227"/>
      <c r="AA2212" s="227"/>
      <c r="AB2212" s="228"/>
      <c r="AC2212" s="149">
        <f>IF($D2212="",0,IF($E2212="",0,IF(VLOOKUP($E2212,paramètres!$E$33:$F$44,2,FALSE)&lt;=VLOOKUP($AC$18,paramètres!$E$33:$F$44,2,FALSE),Q2212*$D2212,0)))</f>
        <v>0</v>
      </c>
      <c r="AD2212" s="13">
        <f>IF($D2212="",0,IF($E2212="",0,IF(VLOOKUP($E2212,paramètres!$E$33:$F$44,2,FALSE)&lt;=VLOOKUP($AD$18,paramètres!$E$33:$F$44,2,FALSE),R2212*$D2212,0)))</f>
        <v>0</v>
      </c>
      <c r="AE2212" s="13">
        <f>IF($D2212="",0,IF($E2212="",0,IF(VLOOKUP($E2212,paramètres!$E$33:$F$44,2,FALSE)&lt;=VLOOKUP($AE$18,paramètres!$E$33:$F$44,2,FALSE),S2212*$D2212,0)))</f>
        <v>0</v>
      </c>
      <c r="AF2212" s="13">
        <f>IF($D2212="",0,IF($E2212="",0,IF(VLOOKUP($E2212,paramètres!$E$33:$F$44,2,FALSE)&lt;=VLOOKUP($AF$18,paramètres!$E$33:$F$44,2,FALSE),T2212*$D2212,0)))</f>
        <v>0</v>
      </c>
      <c r="AG2212" s="13">
        <f>IF($D2212="",0,IF($E2212="",0,IF(VLOOKUP($E2212,paramètres!$E$33:$F$44,2,FALSE)&lt;=VLOOKUP($AG$18,paramètres!$E$33:$F$44,2,FALSE),U2212*$D2212,0)))</f>
        <v>0</v>
      </c>
      <c r="AH2212" s="13">
        <f>IF($D2212="",0,IF($E2212="",0,IF(VLOOKUP($E2212,paramètres!$E$33:$F$44,2,FALSE)&lt;=VLOOKUP($AH$18,paramètres!$E$33:$F$44,2,FALSE),V2212*$D2212,0)))</f>
        <v>0</v>
      </c>
      <c r="AI2212" s="13">
        <f>IF($D2212="",0,IF($E2212="",0,IF(VLOOKUP($E2212,paramètres!$E$33:$F$44,2,FALSE)&lt;=VLOOKUP($AI$18,paramètres!$E$33:$F$44,2,FALSE),W2212*$D2212,0)))</f>
        <v>0</v>
      </c>
      <c r="AJ2212" s="13">
        <f>IF($D2212="",0,IF($E2212="",0,IF(VLOOKUP($E2212,paramètres!$E$33:$F$44,2,FALSE)&lt;=VLOOKUP($AJ$18,paramètres!$E$33:$F$44,2,FALSE),X2212*$D2212,0)))</f>
        <v>0</v>
      </c>
      <c r="AK2212" s="13">
        <f>IF($D2212="",0,IF($E2212="",0,IF(VLOOKUP($E2212,paramètres!$E$33:$F$44,2,FALSE)&lt;=VLOOKUP($AK$18,paramètres!$E$33:$F$44,2,FALSE),Y2212*$D2212,0)))</f>
        <v>0</v>
      </c>
      <c r="AL2212" s="13">
        <f>IF($D2212="",0,IF($E2212="",0,IF(VLOOKUP($E2212,paramètres!$E$33:$F$44,2,FALSE)&lt;=VLOOKUP($AL$18,paramètres!$E$33:$F$44,2,FALSE),Z2212*$D2212,0)))</f>
        <v>0</v>
      </c>
      <c r="AM2212" s="13">
        <f>IF($D2212="",0,IF($E2212="",0,IF(VLOOKUP($E2212,paramètres!$E$33:$F$44,2,FALSE)&lt;=VLOOKUP($AM$18,paramètres!$E$33:$F$44,2,FALSE),AA2212*$D2212,0)))</f>
        <v>0</v>
      </c>
      <c r="AN2212" s="154">
        <f>IF($D2212="",0,IF($E2212="",0,IF(VLOOKUP($E2212,paramètres!$E$33:$F$44,2,FALSE)&lt;=VLOOKUP($AN$18,paramètres!$E$33:$F$44,2,FALSE),AB2212*$D2212,0)))</f>
        <v>0</v>
      </c>
      <c r="AO2212" s="149" t="str">
        <f>IF(paramètres!$B$28=1,((SUM(Q2212:Z2212)/1.02)+SUM(AA2212:AB2212))*0.0303/9*COUNT(Q2212:Y2212),IF(paramètres!$B$28=2,(SUM(Q2212:AB2212))*0.0303/9*COUNT(Q2212:Y2212),"Missing Delta option"))</f>
        <v>Missing Delta option</v>
      </c>
      <c r="AP2212" s="13" t="str">
        <f>IF(paramètres!$B$28=1,(((SUM(Q2212:Z2212)/1.02)+SUM(AA2212:AB2212))+((SUM(AC2212:AL2212)/1.02)+SUM(AM2212:AO2212)))*cotpatr,IF(paramètres!$B$28=2,(SUM(Q2212:AO2212)*cotpatr),"Missing Delta Option"))</f>
        <v>Missing Delta Option</v>
      </c>
      <c r="AQ2212" s="13" t="str" cm="1">
        <f t="array" ref="AQ2212">IF(paramètres!$B$28=1,(((SUM(Q2212:Z2212)/1.02)+SUM(AA2212:AB2212))+((SUM(AC2212:AN2212)/1.02)+SUM(AM2212:AN2212)))/12*pécule,IF(paramètres!$B$28=2,SUM(Q2212:AN2212)/12*pécule,"Missing Delta Option"))</f>
        <v>Missing Delta Option</v>
      </c>
      <c r="AR2212" s="132" t="e">
        <f>IF(paramètres!$B$28=1,(((SUM(Q2212:Z2212)/1.02)+SUM(AA2212:AB2212))+((SUM(AC2212:AN2212)/1.02)+SUM(AM2212:AN2212)))+AO2212+AP2212+AQ2212,SUM(Q2212:AN2212)+AO2212+AP2212+AQ2212)</f>
        <v>#VALUE!</v>
      </c>
    </row>
    <row r="2213" spans="1:44" x14ac:dyDescent="0.25">
      <c r="A2213" s="131"/>
      <c r="B2213" s="39"/>
      <c r="C2213" s="39"/>
      <c r="D2213" s="93"/>
      <c r="E2213" s="68"/>
      <c r="F2213" s="40"/>
      <c r="G2213" s="94"/>
      <c r="H2213" s="38"/>
      <c r="I2213" s="95"/>
      <c r="J2213" s="40"/>
      <c r="K2213" s="38"/>
      <c r="L2213" s="95"/>
      <c r="M2213" s="40"/>
      <c r="N2213" s="38"/>
      <c r="O2213" s="95"/>
      <c r="P2213" s="68"/>
      <c r="Q2213" s="226"/>
      <c r="R2213" s="227"/>
      <c r="S2213" s="227"/>
      <c r="T2213" s="227"/>
      <c r="U2213" s="227"/>
      <c r="V2213" s="227"/>
      <c r="W2213" s="227"/>
      <c r="X2213" s="227"/>
      <c r="Y2213" s="227"/>
      <c r="Z2213" s="227"/>
      <c r="AA2213" s="227"/>
      <c r="AB2213" s="228"/>
      <c r="AC2213" s="149">
        <f>IF($D2213="",0,IF($E2213="",0,IF(VLOOKUP($E2213,paramètres!$E$33:$F$44,2,FALSE)&lt;=VLOOKUP($AC$18,paramètres!$E$33:$F$44,2,FALSE),Q2213*$D2213,0)))</f>
        <v>0</v>
      </c>
      <c r="AD2213" s="13">
        <f>IF($D2213="",0,IF($E2213="",0,IF(VLOOKUP($E2213,paramètres!$E$33:$F$44,2,FALSE)&lt;=VLOOKUP($AD$18,paramètres!$E$33:$F$44,2,FALSE),R2213*$D2213,0)))</f>
        <v>0</v>
      </c>
      <c r="AE2213" s="13">
        <f>IF($D2213="",0,IF($E2213="",0,IF(VLOOKUP($E2213,paramètres!$E$33:$F$44,2,FALSE)&lt;=VLOOKUP($AE$18,paramètres!$E$33:$F$44,2,FALSE),S2213*$D2213,0)))</f>
        <v>0</v>
      </c>
      <c r="AF2213" s="13">
        <f>IF($D2213="",0,IF($E2213="",0,IF(VLOOKUP($E2213,paramètres!$E$33:$F$44,2,FALSE)&lt;=VLOOKUP($AF$18,paramètres!$E$33:$F$44,2,FALSE),T2213*$D2213,0)))</f>
        <v>0</v>
      </c>
      <c r="AG2213" s="13">
        <f>IF($D2213="",0,IF($E2213="",0,IF(VLOOKUP($E2213,paramètres!$E$33:$F$44,2,FALSE)&lt;=VLOOKUP($AG$18,paramètres!$E$33:$F$44,2,FALSE),U2213*$D2213,0)))</f>
        <v>0</v>
      </c>
      <c r="AH2213" s="13">
        <f>IF($D2213="",0,IF($E2213="",0,IF(VLOOKUP($E2213,paramètres!$E$33:$F$44,2,FALSE)&lt;=VLOOKUP($AH$18,paramètres!$E$33:$F$44,2,FALSE),V2213*$D2213,0)))</f>
        <v>0</v>
      </c>
      <c r="AI2213" s="13">
        <f>IF($D2213="",0,IF($E2213="",0,IF(VLOOKUP($E2213,paramètres!$E$33:$F$44,2,FALSE)&lt;=VLOOKUP($AI$18,paramètres!$E$33:$F$44,2,FALSE),W2213*$D2213,0)))</f>
        <v>0</v>
      </c>
      <c r="AJ2213" s="13">
        <f>IF($D2213="",0,IF($E2213="",0,IF(VLOOKUP($E2213,paramètres!$E$33:$F$44,2,FALSE)&lt;=VLOOKUP($AJ$18,paramètres!$E$33:$F$44,2,FALSE),X2213*$D2213,0)))</f>
        <v>0</v>
      </c>
      <c r="AK2213" s="13">
        <f>IF($D2213="",0,IF($E2213="",0,IF(VLOOKUP($E2213,paramètres!$E$33:$F$44,2,FALSE)&lt;=VLOOKUP($AK$18,paramètres!$E$33:$F$44,2,FALSE),Y2213*$D2213,0)))</f>
        <v>0</v>
      </c>
      <c r="AL2213" s="13">
        <f>IF($D2213="",0,IF($E2213="",0,IF(VLOOKUP($E2213,paramètres!$E$33:$F$44,2,FALSE)&lt;=VLOOKUP($AL$18,paramètres!$E$33:$F$44,2,FALSE),Z2213*$D2213,0)))</f>
        <v>0</v>
      </c>
      <c r="AM2213" s="13">
        <f>IF($D2213="",0,IF($E2213="",0,IF(VLOOKUP($E2213,paramètres!$E$33:$F$44,2,FALSE)&lt;=VLOOKUP($AM$18,paramètres!$E$33:$F$44,2,FALSE),AA2213*$D2213,0)))</f>
        <v>0</v>
      </c>
      <c r="AN2213" s="154">
        <f>IF($D2213="",0,IF($E2213="",0,IF(VLOOKUP($E2213,paramètres!$E$33:$F$44,2,FALSE)&lt;=VLOOKUP($AN$18,paramètres!$E$33:$F$44,2,FALSE),AB2213*$D2213,0)))</f>
        <v>0</v>
      </c>
      <c r="AO2213" s="149" t="str">
        <f>IF(paramètres!$B$28=1,((SUM(Q2213:Z2213)/1.02)+SUM(AA2213:AB2213))*0.0303/9*COUNT(Q2213:Y2213),IF(paramètres!$B$28=2,(SUM(Q2213:AB2213))*0.0303/9*COUNT(Q2213:Y2213),"Missing Delta option"))</f>
        <v>Missing Delta option</v>
      </c>
      <c r="AP2213" s="13" t="str">
        <f>IF(paramètres!$B$28=1,(((SUM(Q2213:Z2213)/1.02)+SUM(AA2213:AB2213))+((SUM(AC2213:AL2213)/1.02)+SUM(AM2213:AO2213)))*cotpatr,IF(paramètres!$B$28=2,(SUM(Q2213:AO2213)*cotpatr),"Missing Delta Option"))</f>
        <v>Missing Delta Option</v>
      </c>
      <c r="AQ2213" s="13" t="str" cm="1">
        <f t="array" ref="AQ2213">IF(paramètres!$B$28=1,(((SUM(Q2213:Z2213)/1.02)+SUM(AA2213:AB2213))+((SUM(AC2213:AN2213)/1.02)+SUM(AM2213:AN2213)))/12*pécule,IF(paramètres!$B$28=2,SUM(Q2213:AN2213)/12*pécule,"Missing Delta Option"))</f>
        <v>Missing Delta Option</v>
      </c>
      <c r="AR2213" s="132" t="e">
        <f>IF(paramètres!$B$28=1,(((SUM(Q2213:Z2213)/1.02)+SUM(AA2213:AB2213))+((SUM(AC2213:AN2213)/1.02)+SUM(AM2213:AN2213)))+AO2213+AP2213+AQ2213,SUM(Q2213:AN2213)+AO2213+AP2213+AQ2213)</f>
        <v>#VALUE!</v>
      </c>
    </row>
    <row r="2214" spans="1:44" x14ac:dyDescent="0.25">
      <c r="A2214" s="131"/>
      <c r="B2214" s="39"/>
      <c r="C2214" s="39"/>
      <c r="D2214" s="93"/>
      <c r="E2214" s="68"/>
      <c r="F2214" s="40"/>
      <c r="G2214" s="94"/>
      <c r="H2214" s="38"/>
      <c r="I2214" s="95"/>
      <c r="J2214" s="40"/>
      <c r="K2214" s="38"/>
      <c r="L2214" s="95"/>
      <c r="M2214" s="40"/>
      <c r="N2214" s="38"/>
      <c r="O2214" s="95"/>
      <c r="P2214" s="68"/>
      <c r="Q2214" s="226"/>
      <c r="R2214" s="227"/>
      <c r="S2214" s="227"/>
      <c r="T2214" s="227"/>
      <c r="U2214" s="227"/>
      <c r="V2214" s="227"/>
      <c r="W2214" s="227"/>
      <c r="X2214" s="227"/>
      <c r="Y2214" s="227"/>
      <c r="Z2214" s="227"/>
      <c r="AA2214" s="227"/>
      <c r="AB2214" s="228"/>
      <c r="AC2214" s="149">
        <f>IF($D2214="",0,IF($E2214="",0,IF(VLOOKUP($E2214,paramètres!$E$33:$F$44,2,FALSE)&lt;=VLOOKUP($AC$18,paramètres!$E$33:$F$44,2,FALSE),Q2214*$D2214,0)))</f>
        <v>0</v>
      </c>
      <c r="AD2214" s="13">
        <f>IF($D2214="",0,IF($E2214="",0,IF(VLOOKUP($E2214,paramètres!$E$33:$F$44,2,FALSE)&lt;=VLOOKUP($AD$18,paramètres!$E$33:$F$44,2,FALSE),R2214*$D2214,0)))</f>
        <v>0</v>
      </c>
      <c r="AE2214" s="13">
        <f>IF($D2214="",0,IF($E2214="",0,IF(VLOOKUP($E2214,paramètres!$E$33:$F$44,2,FALSE)&lt;=VLOOKUP($AE$18,paramètres!$E$33:$F$44,2,FALSE),S2214*$D2214,0)))</f>
        <v>0</v>
      </c>
      <c r="AF2214" s="13">
        <f>IF($D2214="",0,IF($E2214="",0,IF(VLOOKUP($E2214,paramètres!$E$33:$F$44,2,FALSE)&lt;=VLOOKUP($AF$18,paramètres!$E$33:$F$44,2,FALSE),T2214*$D2214,0)))</f>
        <v>0</v>
      </c>
      <c r="AG2214" s="13">
        <f>IF($D2214="",0,IF($E2214="",0,IF(VLOOKUP($E2214,paramètres!$E$33:$F$44,2,FALSE)&lt;=VLOOKUP($AG$18,paramètres!$E$33:$F$44,2,FALSE),U2214*$D2214,0)))</f>
        <v>0</v>
      </c>
      <c r="AH2214" s="13">
        <f>IF($D2214="",0,IF($E2214="",0,IF(VLOOKUP($E2214,paramètres!$E$33:$F$44,2,FALSE)&lt;=VLOOKUP($AH$18,paramètres!$E$33:$F$44,2,FALSE),V2214*$D2214,0)))</f>
        <v>0</v>
      </c>
      <c r="AI2214" s="13">
        <f>IF($D2214="",0,IF($E2214="",0,IF(VLOOKUP($E2214,paramètres!$E$33:$F$44,2,FALSE)&lt;=VLOOKUP($AI$18,paramètres!$E$33:$F$44,2,FALSE),W2214*$D2214,0)))</f>
        <v>0</v>
      </c>
      <c r="AJ2214" s="13">
        <f>IF($D2214="",0,IF($E2214="",0,IF(VLOOKUP($E2214,paramètres!$E$33:$F$44,2,FALSE)&lt;=VLOOKUP($AJ$18,paramètres!$E$33:$F$44,2,FALSE),X2214*$D2214,0)))</f>
        <v>0</v>
      </c>
      <c r="AK2214" s="13">
        <f>IF($D2214="",0,IF($E2214="",0,IF(VLOOKUP($E2214,paramètres!$E$33:$F$44,2,FALSE)&lt;=VLOOKUP($AK$18,paramètres!$E$33:$F$44,2,FALSE),Y2214*$D2214,0)))</f>
        <v>0</v>
      </c>
      <c r="AL2214" s="13">
        <f>IF($D2214="",0,IF($E2214="",0,IF(VLOOKUP($E2214,paramètres!$E$33:$F$44,2,FALSE)&lt;=VLOOKUP($AL$18,paramètres!$E$33:$F$44,2,FALSE),Z2214*$D2214,0)))</f>
        <v>0</v>
      </c>
      <c r="AM2214" s="13">
        <f>IF($D2214="",0,IF($E2214="",0,IF(VLOOKUP($E2214,paramètres!$E$33:$F$44,2,FALSE)&lt;=VLOOKUP($AM$18,paramètres!$E$33:$F$44,2,FALSE),AA2214*$D2214,0)))</f>
        <v>0</v>
      </c>
      <c r="AN2214" s="154">
        <f>IF($D2214="",0,IF($E2214="",0,IF(VLOOKUP($E2214,paramètres!$E$33:$F$44,2,FALSE)&lt;=VLOOKUP($AN$18,paramètres!$E$33:$F$44,2,FALSE),AB2214*$D2214,0)))</f>
        <v>0</v>
      </c>
      <c r="AO2214" s="149" t="str">
        <f>IF(paramètres!$B$28=1,((SUM(Q2214:Z2214)/1.02)+SUM(AA2214:AB2214))*0.0303/9*COUNT(Q2214:Y2214),IF(paramètres!$B$28=2,(SUM(Q2214:AB2214))*0.0303/9*COUNT(Q2214:Y2214),"Missing Delta option"))</f>
        <v>Missing Delta option</v>
      </c>
      <c r="AP2214" s="13" t="str">
        <f>IF(paramètres!$B$28=1,(((SUM(Q2214:Z2214)/1.02)+SUM(AA2214:AB2214))+((SUM(AC2214:AL2214)/1.02)+SUM(AM2214:AO2214)))*cotpatr,IF(paramètres!$B$28=2,(SUM(Q2214:AO2214)*cotpatr),"Missing Delta Option"))</f>
        <v>Missing Delta Option</v>
      </c>
      <c r="AQ2214" s="13" t="str" cm="1">
        <f t="array" ref="AQ2214">IF(paramètres!$B$28=1,(((SUM(Q2214:Z2214)/1.02)+SUM(AA2214:AB2214))+((SUM(AC2214:AN2214)/1.02)+SUM(AM2214:AN2214)))/12*pécule,IF(paramètres!$B$28=2,SUM(Q2214:AN2214)/12*pécule,"Missing Delta Option"))</f>
        <v>Missing Delta Option</v>
      </c>
      <c r="AR2214" s="132" t="e">
        <f>IF(paramètres!$B$28=1,(((SUM(Q2214:Z2214)/1.02)+SUM(AA2214:AB2214))+((SUM(AC2214:AN2214)/1.02)+SUM(AM2214:AN2214)))+AO2214+AP2214+AQ2214,SUM(Q2214:AN2214)+AO2214+AP2214+AQ2214)</f>
        <v>#VALUE!</v>
      </c>
    </row>
    <row r="2215" spans="1:44" x14ac:dyDescent="0.25">
      <c r="A2215" s="131"/>
      <c r="B2215" s="39"/>
      <c r="C2215" s="39"/>
      <c r="D2215" s="93"/>
      <c r="E2215" s="68"/>
      <c r="F2215" s="40"/>
      <c r="G2215" s="94"/>
      <c r="H2215" s="38"/>
      <c r="I2215" s="95"/>
      <c r="J2215" s="40"/>
      <c r="K2215" s="38"/>
      <c r="L2215" s="95"/>
      <c r="M2215" s="40"/>
      <c r="N2215" s="38"/>
      <c r="O2215" s="95"/>
      <c r="P2215" s="68"/>
      <c r="Q2215" s="226"/>
      <c r="R2215" s="227"/>
      <c r="S2215" s="227"/>
      <c r="T2215" s="227"/>
      <c r="U2215" s="227"/>
      <c r="V2215" s="227"/>
      <c r="W2215" s="227"/>
      <c r="X2215" s="227"/>
      <c r="Y2215" s="227"/>
      <c r="Z2215" s="227"/>
      <c r="AA2215" s="227"/>
      <c r="AB2215" s="228"/>
      <c r="AC2215" s="149">
        <f>IF($D2215="",0,IF($E2215="",0,IF(VLOOKUP($E2215,paramètres!$E$33:$F$44,2,FALSE)&lt;=VLOOKUP($AC$18,paramètres!$E$33:$F$44,2,FALSE),Q2215*$D2215,0)))</f>
        <v>0</v>
      </c>
      <c r="AD2215" s="13">
        <f>IF($D2215="",0,IF($E2215="",0,IF(VLOOKUP($E2215,paramètres!$E$33:$F$44,2,FALSE)&lt;=VLOOKUP($AD$18,paramètres!$E$33:$F$44,2,FALSE),R2215*$D2215,0)))</f>
        <v>0</v>
      </c>
      <c r="AE2215" s="13">
        <f>IF($D2215="",0,IF($E2215="",0,IF(VLOOKUP($E2215,paramètres!$E$33:$F$44,2,FALSE)&lt;=VLOOKUP($AE$18,paramètres!$E$33:$F$44,2,FALSE),S2215*$D2215,0)))</f>
        <v>0</v>
      </c>
      <c r="AF2215" s="13">
        <f>IF($D2215="",0,IF($E2215="",0,IF(VLOOKUP($E2215,paramètres!$E$33:$F$44,2,FALSE)&lt;=VLOOKUP($AF$18,paramètres!$E$33:$F$44,2,FALSE),T2215*$D2215,0)))</f>
        <v>0</v>
      </c>
      <c r="AG2215" s="13">
        <f>IF($D2215="",0,IF($E2215="",0,IF(VLOOKUP($E2215,paramètres!$E$33:$F$44,2,FALSE)&lt;=VLOOKUP($AG$18,paramètres!$E$33:$F$44,2,FALSE),U2215*$D2215,0)))</f>
        <v>0</v>
      </c>
      <c r="AH2215" s="13">
        <f>IF($D2215="",0,IF($E2215="",0,IF(VLOOKUP($E2215,paramètres!$E$33:$F$44,2,FALSE)&lt;=VLOOKUP($AH$18,paramètres!$E$33:$F$44,2,FALSE),V2215*$D2215,0)))</f>
        <v>0</v>
      </c>
      <c r="AI2215" s="13">
        <f>IF($D2215="",0,IF($E2215="",0,IF(VLOOKUP($E2215,paramètres!$E$33:$F$44,2,FALSE)&lt;=VLOOKUP($AI$18,paramètres!$E$33:$F$44,2,FALSE),W2215*$D2215,0)))</f>
        <v>0</v>
      </c>
      <c r="AJ2215" s="13">
        <f>IF($D2215="",0,IF($E2215="",0,IF(VLOOKUP($E2215,paramètres!$E$33:$F$44,2,FALSE)&lt;=VLOOKUP($AJ$18,paramètres!$E$33:$F$44,2,FALSE),X2215*$D2215,0)))</f>
        <v>0</v>
      </c>
      <c r="AK2215" s="13">
        <f>IF($D2215="",0,IF($E2215="",0,IF(VLOOKUP($E2215,paramètres!$E$33:$F$44,2,FALSE)&lt;=VLOOKUP($AK$18,paramètres!$E$33:$F$44,2,FALSE),Y2215*$D2215,0)))</f>
        <v>0</v>
      </c>
      <c r="AL2215" s="13">
        <f>IF($D2215="",0,IF($E2215="",0,IF(VLOOKUP($E2215,paramètres!$E$33:$F$44,2,FALSE)&lt;=VLOOKUP($AL$18,paramètres!$E$33:$F$44,2,FALSE),Z2215*$D2215,0)))</f>
        <v>0</v>
      </c>
      <c r="AM2215" s="13">
        <f>IF($D2215="",0,IF($E2215="",0,IF(VLOOKUP($E2215,paramètres!$E$33:$F$44,2,FALSE)&lt;=VLOOKUP($AM$18,paramètres!$E$33:$F$44,2,FALSE),AA2215*$D2215,0)))</f>
        <v>0</v>
      </c>
      <c r="AN2215" s="154">
        <f>IF($D2215="",0,IF($E2215="",0,IF(VLOOKUP($E2215,paramètres!$E$33:$F$44,2,FALSE)&lt;=VLOOKUP($AN$18,paramètres!$E$33:$F$44,2,FALSE),AB2215*$D2215,0)))</f>
        <v>0</v>
      </c>
      <c r="AO2215" s="149" t="str">
        <f>IF(paramètres!$B$28=1,((SUM(Q2215:Z2215)/1.02)+SUM(AA2215:AB2215))*0.0303/9*COUNT(Q2215:Y2215),IF(paramètres!$B$28=2,(SUM(Q2215:AB2215))*0.0303/9*COUNT(Q2215:Y2215),"Missing Delta option"))</f>
        <v>Missing Delta option</v>
      </c>
      <c r="AP2215" s="13" t="str">
        <f>IF(paramètres!$B$28=1,(((SUM(Q2215:Z2215)/1.02)+SUM(AA2215:AB2215))+((SUM(AC2215:AL2215)/1.02)+SUM(AM2215:AO2215)))*cotpatr,IF(paramètres!$B$28=2,(SUM(Q2215:AO2215)*cotpatr),"Missing Delta Option"))</f>
        <v>Missing Delta Option</v>
      </c>
      <c r="AQ2215" s="13" t="str" cm="1">
        <f t="array" ref="AQ2215">IF(paramètres!$B$28=1,(((SUM(Q2215:Z2215)/1.02)+SUM(AA2215:AB2215))+((SUM(AC2215:AN2215)/1.02)+SUM(AM2215:AN2215)))/12*pécule,IF(paramètres!$B$28=2,SUM(Q2215:AN2215)/12*pécule,"Missing Delta Option"))</f>
        <v>Missing Delta Option</v>
      </c>
      <c r="AR2215" s="132" t="e">
        <f>IF(paramètres!$B$28=1,(((SUM(Q2215:Z2215)/1.02)+SUM(AA2215:AB2215))+((SUM(AC2215:AN2215)/1.02)+SUM(AM2215:AN2215)))+AO2215+AP2215+AQ2215,SUM(Q2215:AN2215)+AO2215+AP2215+AQ2215)</f>
        <v>#VALUE!</v>
      </c>
    </row>
    <row r="2216" spans="1:44" x14ac:dyDescent="0.25">
      <c r="A2216" s="131"/>
      <c r="B2216" s="39"/>
      <c r="C2216" s="39"/>
      <c r="D2216" s="93"/>
      <c r="E2216" s="68"/>
      <c r="F2216" s="40"/>
      <c r="G2216" s="94"/>
      <c r="H2216" s="38"/>
      <c r="I2216" s="95"/>
      <c r="J2216" s="40"/>
      <c r="K2216" s="38"/>
      <c r="L2216" s="95"/>
      <c r="M2216" s="40"/>
      <c r="N2216" s="38"/>
      <c r="O2216" s="95"/>
      <c r="P2216" s="68"/>
      <c r="Q2216" s="226"/>
      <c r="R2216" s="227"/>
      <c r="S2216" s="227"/>
      <c r="T2216" s="227"/>
      <c r="U2216" s="227"/>
      <c r="V2216" s="227"/>
      <c r="W2216" s="227"/>
      <c r="X2216" s="227"/>
      <c r="Y2216" s="227"/>
      <c r="Z2216" s="227"/>
      <c r="AA2216" s="227"/>
      <c r="AB2216" s="228"/>
      <c r="AC2216" s="149">
        <f>IF($D2216="",0,IF($E2216="",0,IF(VLOOKUP($E2216,paramètres!$E$33:$F$44,2,FALSE)&lt;=VLOOKUP($AC$18,paramètres!$E$33:$F$44,2,FALSE),Q2216*$D2216,0)))</f>
        <v>0</v>
      </c>
      <c r="AD2216" s="13">
        <f>IF($D2216="",0,IF($E2216="",0,IF(VLOOKUP($E2216,paramètres!$E$33:$F$44,2,FALSE)&lt;=VLOOKUP($AD$18,paramètres!$E$33:$F$44,2,FALSE),R2216*$D2216,0)))</f>
        <v>0</v>
      </c>
      <c r="AE2216" s="13">
        <f>IF($D2216="",0,IF($E2216="",0,IF(VLOOKUP($E2216,paramètres!$E$33:$F$44,2,FALSE)&lt;=VLOOKUP($AE$18,paramètres!$E$33:$F$44,2,FALSE),S2216*$D2216,0)))</f>
        <v>0</v>
      </c>
      <c r="AF2216" s="13">
        <f>IF($D2216="",0,IF($E2216="",0,IF(VLOOKUP($E2216,paramètres!$E$33:$F$44,2,FALSE)&lt;=VLOOKUP($AF$18,paramètres!$E$33:$F$44,2,FALSE),T2216*$D2216,0)))</f>
        <v>0</v>
      </c>
      <c r="AG2216" s="13">
        <f>IF($D2216="",0,IF($E2216="",0,IF(VLOOKUP($E2216,paramètres!$E$33:$F$44,2,FALSE)&lt;=VLOOKUP($AG$18,paramètres!$E$33:$F$44,2,FALSE),U2216*$D2216,0)))</f>
        <v>0</v>
      </c>
      <c r="AH2216" s="13">
        <f>IF($D2216="",0,IF($E2216="",0,IF(VLOOKUP($E2216,paramètres!$E$33:$F$44,2,FALSE)&lt;=VLOOKUP($AH$18,paramètres!$E$33:$F$44,2,FALSE),V2216*$D2216,0)))</f>
        <v>0</v>
      </c>
      <c r="AI2216" s="13">
        <f>IF($D2216="",0,IF($E2216="",0,IF(VLOOKUP($E2216,paramètres!$E$33:$F$44,2,FALSE)&lt;=VLOOKUP($AI$18,paramètres!$E$33:$F$44,2,FALSE),W2216*$D2216,0)))</f>
        <v>0</v>
      </c>
      <c r="AJ2216" s="13">
        <f>IF($D2216="",0,IF($E2216="",0,IF(VLOOKUP($E2216,paramètres!$E$33:$F$44,2,FALSE)&lt;=VLOOKUP($AJ$18,paramètres!$E$33:$F$44,2,FALSE),X2216*$D2216,0)))</f>
        <v>0</v>
      </c>
      <c r="AK2216" s="13">
        <f>IF($D2216="",0,IF($E2216="",0,IF(VLOOKUP($E2216,paramètres!$E$33:$F$44,2,FALSE)&lt;=VLOOKUP($AK$18,paramètres!$E$33:$F$44,2,FALSE),Y2216*$D2216,0)))</f>
        <v>0</v>
      </c>
      <c r="AL2216" s="13">
        <f>IF($D2216="",0,IF($E2216="",0,IF(VLOOKUP($E2216,paramètres!$E$33:$F$44,2,FALSE)&lt;=VLOOKUP($AL$18,paramètres!$E$33:$F$44,2,FALSE),Z2216*$D2216,0)))</f>
        <v>0</v>
      </c>
      <c r="AM2216" s="13">
        <f>IF($D2216="",0,IF($E2216="",0,IF(VLOOKUP($E2216,paramètres!$E$33:$F$44,2,FALSE)&lt;=VLOOKUP($AM$18,paramètres!$E$33:$F$44,2,FALSE),AA2216*$D2216,0)))</f>
        <v>0</v>
      </c>
      <c r="AN2216" s="154">
        <f>IF($D2216="",0,IF($E2216="",0,IF(VLOOKUP($E2216,paramètres!$E$33:$F$44,2,FALSE)&lt;=VLOOKUP($AN$18,paramètres!$E$33:$F$44,2,FALSE),AB2216*$D2216,0)))</f>
        <v>0</v>
      </c>
      <c r="AO2216" s="149" t="str">
        <f>IF(paramètres!$B$28=1,((SUM(Q2216:Z2216)/1.02)+SUM(AA2216:AB2216))*0.0303/9*COUNT(Q2216:Y2216),IF(paramètres!$B$28=2,(SUM(Q2216:AB2216))*0.0303/9*COUNT(Q2216:Y2216),"Missing Delta option"))</f>
        <v>Missing Delta option</v>
      </c>
      <c r="AP2216" s="13" t="str">
        <f>IF(paramètres!$B$28=1,(((SUM(Q2216:Z2216)/1.02)+SUM(AA2216:AB2216))+((SUM(AC2216:AL2216)/1.02)+SUM(AM2216:AO2216)))*cotpatr,IF(paramètres!$B$28=2,(SUM(Q2216:AO2216)*cotpatr),"Missing Delta Option"))</f>
        <v>Missing Delta Option</v>
      </c>
      <c r="AQ2216" s="13" t="str" cm="1">
        <f t="array" ref="AQ2216">IF(paramètres!$B$28=1,(((SUM(Q2216:Z2216)/1.02)+SUM(AA2216:AB2216))+((SUM(AC2216:AN2216)/1.02)+SUM(AM2216:AN2216)))/12*pécule,IF(paramètres!$B$28=2,SUM(Q2216:AN2216)/12*pécule,"Missing Delta Option"))</f>
        <v>Missing Delta Option</v>
      </c>
      <c r="AR2216" s="132" t="e">
        <f>IF(paramètres!$B$28=1,(((SUM(Q2216:Z2216)/1.02)+SUM(AA2216:AB2216))+((SUM(AC2216:AN2216)/1.02)+SUM(AM2216:AN2216)))+AO2216+AP2216+AQ2216,SUM(Q2216:AN2216)+AO2216+AP2216+AQ2216)</f>
        <v>#VALUE!</v>
      </c>
    </row>
    <row r="2217" spans="1:44" x14ac:dyDescent="0.25">
      <c r="A2217" s="131"/>
      <c r="B2217" s="39"/>
      <c r="C2217" s="39"/>
      <c r="D2217" s="93"/>
      <c r="E2217" s="68"/>
      <c r="F2217" s="40"/>
      <c r="G2217" s="94"/>
      <c r="H2217" s="38"/>
      <c r="I2217" s="95"/>
      <c r="J2217" s="40"/>
      <c r="K2217" s="38"/>
      <c r="L2217" s="95"/>
      <c r="M2217" s="40"/>
      <c r="N2217" s="38"/>
      <c r="O2217" s="95"/>
      <c r="P2217" s="68"/>
      <c r="Q2217" s="226"/>
      <c r="R2217" s="227"/>
      <c r="S2217" s="227"/>
      <c r="T2217" s="227"/>
      <c r="U2217" s="227"/>
      <c r="V2217" s="227"/>
      <c r="W2217" s="227"/>
      <c r="X2217" s="227"/>
      <c r="Y2217" s="227"/>
      <c r="Z2217" s="227"/>
      <c r="AA2217" s="227"/>
      <c r="AB2217" s="228"/>
      <c r="AC2217" s="149">
        <f>IF($D2217="",0,IF($E2217="",0,IF(VLOOKUP($E2217,paramètres!$E$33:$F$44,2,FALSE)&lt;=VLOOKUP($AC$18,paramètres!$E$33:$F$44,2,FALSE),Q2217*$D2217,0)))</f>
        <v>0</v>
      </c>
      <c r="AD2217" s="13">
        <f>IF($D2217="",0,IF($E2217="",0,IF(VLOOKUP($E2217,paramètres!$E$33:$F$44,2,FALSE)&lt;=VLOOKUP($AD$18,paramètres!$E$33:$F$44,2,FALSE),R2217*$D2217,0)))</f>
        <v>0</v>
      </c>
      <c r="AE2217" s="13">
        <f>IF($D2217="",0,IF($E2217="",0,IF(VLOOKUP($E2217,paramètres!$E$33:$F$44,2,FALSE)&lt;=VLOOKUP($AE$18,paramètres!$E$33:$F$44,2,FALSE),S2217*$D2217,0)))</f>
        <v>0</v>
      </c>
      <c r="AF2217" s="13">
        <f>IF($D2217="",0,IF($E2217="",0,IF(VLOOKUP($E2217,paramètres!$E$33:$F$44,2,FALSE)&lt;=VLOOKUP($AF$18,paramètres!$E$33:$F$44,2,FALSE),T2217*$D2217,0)))</f>
        <v>0</v>
      </c>
      <c r="AG2217" s="13">
        <f>IF($D2217="",0,IF($E2217="",0,IF(VLOOKUP($E2217,paramètres!$E$33:$F$44,2,FALSE)&lt;=VLOOKUP($AG$18,paramètres!$E$33:$F$44,2,FALSE),U2217*$D2217,0)))</f>
        <v>0</v>
      </c>
      <c r="AH2217" s="13">
        <f>IF($D2217="",0,IF($E2217="",0,IF(VLOOKUP($E2217,paramètres!$E$33:$F$44,2,FALSE)&lt;=VLOOKUP($AH$18,paramètres!$E$33:$F$44,2,FALSE),V2217*$D2217,0)))</f>
        <v>0</v>
      </c>
      <c r="AI2217" s="13">
        <f>IF($D2217="",0,IF($E2217="",0,IF(VLOOKUP($E2217,paramètres!$E$33:$F$44,2,FALSE)&lt;=VLOOKUP($AI$18,paramètres!$E$33:$F$44,2,FALSE),W2217*$D2217,0)))</f>
        <v>0</v>
      </c>
      <c r="AJ2217" s="13">
        <f>IF($D2217="",0,IF($E2217="",0,IF(VLOOKUP($E2217,paramètres!$E$33:$F$44,2,FALSE)&lt;=VLOOKUP($AJ$18,paramètres!$E$33:$F$44,2,FALSE),X2217*$D2217,0)))</f>
        <v>0</v>
      </c>
      <c r="AK2217" s="13">
        <f>IF($D2217="",0,IF($E2217="",0,IF(VLOOKUP($E2217,paramètres!$E$33:$F$44,2,FALSE)&lt;=VLOOKUP($AK$18,paramètres!$E$33:$F$44,2,FALSE),Y2217*$D2217,0)))</f>
        <v>0</v>
      </c>
      <c r="AL2217" s="13">
        <f>IF($D2217="",0,IF($E2217="",0,IF(VLOOKUP($E2217,paramètres!$E$33:$F$44,2,FALSE)&lt;=VLOOKUP($AL$18,paramètres!$E$33:$F$44,2,FALSE),Z2217*$D2217,0)))</f>
        <v>0</v>
      </c>
      <c r="AM2217" s="13">
        <f>IF($D2217="",0,IF($E2217="",0,IF(VLOOKUP($E2217,paramètres!$E$33:$F$44,2,FALSE)&lt;=VLOOKUP($AM$18,paramètres!$E$33:$F$44,2,FALSE),AA2217*$D2217,0)))</f>
        <v>0</v>
      </c>
      <c r="AN2217" s="154">
        <f>IF($D2217="",0,IF($E2217="",0,IF(VLOOKUP($E2217,paramètres!$E$33:$F$44,2,FALSE)&lt;=VLOOKUP($AN$18,paramètres!$E$33:$F$44,2,FALSE),AB2217*$D2217,0)))</f>
        <v>0</v>
      </c>
      <c r="AO2217" s="149" t="str">
        <f>IF(paramètres!$B$28=1,((SUM(Q2217:Z2217)/1.02)+SUM(AA2217:AB2217))*0.0303/9*COUNT(Q2217:Y2217),IF(paramètres!$B$28=2,(SUM(Q2217:AB2217))*0.0303/9*COUNT(Q2217:Y2217),"Missing Delta option"))</f>
        <v>Missing Delta option</v>
      </c>
      <c r="AP2217" s="13" t="str">
        <f>IF(paramètres!$B$28=1,(((SUM(Q2217:Z2217)/1.02)+SUM(AA2217:AB2217))+((SUM(AC2217:AL2217)/1.02)+SUM(AM2217:AO2217)))*cotpatr,IF(paramètres!$B$28=2,(SUM(Q2217:AO2217)*cotpatr),"Missing Delta Option"))</f>
        <v>Missing Delta Option</v>
      </c>
      <c r="AQ2217" s="13" t="str" cm="1">
        <f t="array" ref="AQ2217">IF(paramètres!$B$28=1,(((SUM(Q2217:Z2217)/1.02)+SUM(AA2217:AB2217))+((SUM(AC2217:AN2217)/1.02)+SUM(AM2217:AN2217)))/12*pécule,IF(paramètres!$B$28=2,SUM(Q2217:AN2217)/12*pécule,"Missing Delta Option"))</f>
        <v>Missing Delta Option</v>
      </c>
      <c r="AR2217" s="132" t="e">
        <f>IF(paramètres!$B$28=1,(((SUM(Q2217:Z2217)/1.02)+SUM(AA2217:AB2217))+((SUM(AC2217:AN2217)/1.02)+SUM(AM2217:AN2217)))+AO2217+AP2217+AQ2217,SUM(Q2217:AN2217)+AO2217+AP2217+AQ2217)</f>
        <v>#VALUE!</v>
      </c>
    </row>
    <row r="2218" spans="1:44" x14ac:dyDescent="0.25">
      <c r="A2218" s="131"/>
      <c r="B2218" s="39"/>
      <c r="C2218" s="39"/>
      <c r="D2218" s="93"/>
      <c r="E2218" s="68"/>
      <c r="F2218" s="40"/>
      <c r="G2218" s="94"/>
      <c r="H2218" s="38"/>
      <c r="I2218" s="95"/>
      <c r="J2218" s="40"/>
      <c r="K2218" s="38"/>
      <c r="L2218" s="95"/>
      <c r="M2218" s="40"/>
      <c r="N2218" s="38"/>
      <c r="O2218" s="95"/>
      <c r="P2218" s="68"/>
      <c r="Q2218" s="226"/>
      <c r="R2218" s="227"/>
      <c r="S2218" s="227"/>
      <c r="T2218" s="227"/>
      <c r="U2218" s="227"/>
      <c r="V2218" s="227"/>
      <c r="W2218" s="227"/>
      <c r="X2218" s="227"/>
      <c r="Y2218" s="227"/>
      <c r="Z2218" s="227"/>
      <c r="AA2218" s="227"/>
      <c r="AB2218" s="228"/>
      <c r="AC2218" s="149">
        <f>IF($D2218="",0,IF($E2218="",0,IF(VLOOKUP($E2218,paramètres!$E$33:$F$44,2,FALSE)&lt;=VLOOKUP($AC$18,paramètres!$E$33:$F$44,2,FALSE),Q2218*$D2218,0)))</f>
        <v>0</v>
      </c>
      <c r="AD2218" s="13">
        <f>IF($D2218="",0,IF($E2218="",0,IF(VLOOKUP($E2218,paramètres!$E$33:$F$44,2,FALSE)&lt;=VLOOKUP($AD$18,paramètres!$E$33:$F$44,2,FALSE),R2218*$D2218,0)))</f>
        <v>0</v>
      </c>
      <c r="AE2218" s="13">
        <f>IF($D2218="",0,IF($E2218="",0,IF(VLOOKUP($E2218,paramètres!$E$33:$F$44,2,FALSE)&lt;=VLOOKUP($AE$18,paramètres!$E$33:$F$44,2,FALSE),S2218*$D2218,0)))</f>
        <v>0</v>
      </c>
      <c r="AF2218" s="13">
        <f>IF($D2218="",0,IF($E2218="",0,IF(VLOOKUP($E2218,paramètres!$E$33:$F$44,2,FALSE)&lt;=VLOOKUP($AF$18,paramètres!$E$33:$F$44,2,FALSE),T2218*$D2218,0)))</f>
        <v>0</v>
      </c>
      <c r="AG2218" s="13">
        <f>IF($D2218="",0,IF($E2218="",0,IF(VLOOKUP($E2218,paramètres!$E$33:$F$44,2,FALSE)&lt;=VLOOKUP($AG$18,paramètres!$E$33:$F$44,2,FALSE),U2218*$D2218,0)))</f>
        <v>0</v>
      </c>
      <c r="AH2218" s="13">
        <f>IF($D2218="",0,IF($E2218="",0,IF(VLOOKUP($E2218,paramètres!$E$33:$F$44,2,FALSE)&lt;=VLOOKUP($AH$18,paramètres!$E$33:$F$44,2,FALSE),V2218*$D2218,0)))</f>
        <v>0</v>
      </c>
      <c r="AI2218" s="13">
        <f>IF($D2218="",0,IF($E2218="",0,IF(VLOOKUP($E2218,paramètres!$E$33:$F$44,2,FALSE)&lt;=VLOOKUP($AI$18,paramètres!$E$33:$F$44,2,FALSE),W2218*$D2218,0)))</f>
        <v>0</v>
      </c>
      <c r="AJ2218" s="13">
        <f>IF($D2218="",0,IF($E2218="",0,IF(VLOOKUP($E2218,paramètres!$E$33:$F$44,2,FALSE)&lt;=VLOOKUP($AJ$18,paramètres!$E$33:$F$44,2,FALSE),X2218*$D2218,0)))</f>
        <v>0</v>
      </c>
      <c r="AK2218" s="13">
        <f>IF($D2218="",0,IF($E2218="",0,IF(VLOOKUP($E2218,paramètres!$E$33:$F$44,2,FALSE)&lt;=VLOOKUP($AK$18,paramètres!$E$33:$F$44,2,FALSE),Y2218*$D2218,0)))</f>
        <v>0</v>
      </c>
      <c r="AL2218" s="13">
        <f>IF($D2218="",0,IF($E2218="",0,IF(VLOOKUP($E2218,paramètres!$E$33:$F$44,2,FALSE)&lt;=VLOOKUP($AL$18,paramètres!$E$33:$F$44,2,FALSE),Z2218*$D2218,0)))</f>
        <v>0</v>
      </c>
      <c r="AM2218" s="13">
        <f>IF($D2218="",0,IF($E2218="",0,IF(VLOOKUP($E2218,paramètres!$E$33:$F$44,2,FALSE)&lt;=VLOOKUP($AM$18,paramètres!$E$33:$F$44,2,FALSE),AA2218*$D2218,0)))</f>
        <v>0</v>
      </c>
      <c r="AN2218" s="154">
        <f>IF($D2218="",0,IF($E2218="",0,IF(VLOOKUP($E2218,paramètres!$E$33:$F$44,2,FALSE)&lt;=VLOOKUP($AN$18,paramètres!$E$33:$F$44,2,FALSE),AB2218*$D2218,0)))</f>
        <v>0</v>
      </c>
      <c r="AO2218" s="149" t="str">
        <f>IF(paramètres!$B$28=1,((SUM(Q2218:Z2218)/1.02)+SUM(AA2218:AB2218))*0.0303/9*COUNT(Q2218:Y2218),IF(paramètres!$B$28=2,(SUM(Q2218:AB2218))*0.0303/9*COUNT(Q2218:Y2218),"Missing Delta option"))</f>
        <v>Missing Delta option</v>
      </c>
      <c r="AP2218" s="13" t="str">
        <f>IF(paramètres!$B$28=1,(((SUM(Q2218:Z2218)/1.02)+SUM(AA2218:AB2218))+((SUM(AC2218:AL2218)/1.02)+SUM(AM2218:AO2218)))*cotpatr,IF(paramètres!$B$28=2,(SUM(Q2218:AO2218)*cotpatr),"Missing Delta Option"))</f>
        <v>Missing Delta Option</v>
      </c>
      <c r="AQ2218" s="13" t="str" cm="1">
        <f t="array" ref="AQ2218">IF(paramètres!$B$28=1,(((SUM(Q2218:Z2218)/1.02)+SUM(AA2218:AB2218))+((SUM(AC2218:AN2218)/1.02)+SUM(AM2218:AN2218)))/12*pécule,IF(paramètres!$B$28=2,SUM(Q2218:AN2218)/12*pécule,"Missing Delta Option"))</f>
        <v>Missing Delta Option</v>
      </c>
      <c r="AR2218" s="132" t="e">
        <f>IF(paramètres!$B$28=1,(((SUM(Q2218:Z2218)/1.02)+SUM(AA2218:AB2218))+((SUM(AC2218:AN2218)/1.02)+SUM(AM2218:AN2218)))+AO2218+AP2218+AQ2218,SUM(Q2218:AN2218)+AO2218+AP2218+AQ2218)</f>
        <v>#VALUE!</v>
      </c>
    </row>
    <row r="2219" spans="1:44" x14ac:dyDescent="0.25">
      <c r="A2219" s="131"/>
      <c r="B2219" s="39"/>
      <c r="C2219" s="39"/>
      <c r="D2219" s="93"/>
      <c r="E2219" s="68"/>
      <c r="F2219" s="40"/>
      <c r="G2219" s="94"/>
      <c r="H2219" s="38"/>
      <c r="I2219" s="95"/>
      <c r="J2219" s="40"/>
      <c r="K2219" s="38"/>
      <c r="L2219" s="95"/>
      <c r="M2219" s="40"/>
      <c r="N2219" s="38"/>
      <c r="O2219" s="95"/>
      <c r="P2219" s="68"/>
      <c r="Q2219" s="226"/>
      <c r="R2219" s="227"/>
      <c r="S2219" s="227"/>
      <c r="T2219" s="227"/>
      <c r="U2219" s="227"/>
      <c r="V2219" s="227"/>
      <c r="W2219" s="227"/>
      <c r="X2219" s="227"/>
      <c r="Y2219" s="227"/>
      <c r="Z2219" s="227"/>
      <c r="AA2219" s="227"/>
      <c r="AB2219" s="228"/>
      <c r="AC2219" s="149">
        <f>IF($D2219="",0,IF($E2219="",0,IF(VLOOKUP($E2219,paramètres!$E$33:$F$44,2,FALSE)&lt;=VLOOKUP($AC$18,paramètres!$E$33:$F$44,2,FALSE),Q2219*$D2219,0)))</f>
        <v>0</v>
      </c>
      <c r="AD2219" s="13">
        <f>IF($D2219="",0,IF($E2219="",0,IF(VLOOKUP($E2219,paramètres!$E$33:$F$44,2,FALSE)&lt;=VLOOKUP($AD$18,paramètres!$E$33:$F$44,2,FALSE),R2219*$D2219,0)))</f>
        <v>0</v>
      </c>
      <c r="AE2219" s="13">
        <f>IF($D2219="",0,IF($E2219="",0,IF(VLOOKUP($E2219,paramètres!$E$33:$F$44,2,FALSE)&lt;=VLOOKUP($AE$18,paramètres!$E$33:$F$44,2,FALSE),S2219*$D2219,0)))</f>
        <v>0</v>
      </c>
      <c r="AF2219" s="13">
        <f>IF($D2219="",0,IF($E2219="",0,IF(VLOOKUP($E2219,paramètres!$E$33:$F$44,2,FALSE)&lt;=VLOOKUP($AF$18,paramètres!$E$33:$F$44,2,FALSE),T2219*$D2219,0)))</f>
        <v>0</v>
      </c>
      <c r="AG2219" s="13">
        <f>IF($D2219="",0,IF($E2219="",0,IF(VLOOKUP($E2219,paramètres!$E$33:$F$44,2,FALSE)&lt;=VLOOKUP($AG$18,paramètres!$E$33:$F$44,2,FALSE),U2219*$D2219,0)))</f>
        <v>0</v>
      </c>
      <c r="AH2219" s="13">
        <f>IF($D2219="",0,IF($E2219="",0,IF(VLOOKUP($E2219,paramètres!$E$33:$F$44,2,FALSE)&lt;=VLOOKUP($AH$18,paramètres!$E$33:$F$44,2,FALSE),V2219*$D2219,0)))</f>
        <v>0</v>
      </c>
      <c r="AI2219" s="13">
        <f>IF($D2219="",0,IF($E2219="",0,IF(VLOOKUP($E2219,paramètres!$E$33:$F$44,2,FALSE)&lt;=VLOOKUP($AI$18,paramètres!$E$33:$F$44,2,FALSE),W2219*$D2219,0)))</f>
        <v>0</v>
      </c>
      <c r="AJ2219" s="13">
        <f>IF($D2219="",0,IF($E2219="",0,IF(VLOOKUP($E2219,paramètres!$E$33:$F$44,2,FALSE)&lt;=VLOOKUP($AJ$18,paramètres!$E$33:$F$44,2,FALSE),X2219*$D2219,0)))</f>
        <v>0</v>
      </c>
      <c r="AK2219" s="13">
        <f>IF($D2219="",0,IF($E2219="",0,IF(VLOOKUP($E2219,paramètres!$E$33:$F$44,2,FALSE)&lt;=VLOOKUP($AK$18,paramètres!$E$33:$F$44,2,FALSE),Y2219*$D2219,0)))</f>
        <v>0</v>
      </c>
      <c r="AL2219" s="13">
        <f>IF($D2219="",0,IF($E2219="",0,IF(VLOOKUP($E2219,paramètres!$E$33:$F$44,2,FALSE)&lt;=VLOOKUP($AL$18,paramètres!$E$33:$F$44,2,FALSE),Z2219*$D2219,0)))</f>
        <v>0</v>
      </c>
      <c r="AM2219" s="13">
        <f>IF($D2219="",0,IF($E2219="",0,IF(VLOOKUP($E2219,paramètres!$E$33:$F$44,2,FALSE)&lt;=VLOOKUP($AM$18,paramètres!$E$33:$F$44,2,FALSE),AA2219*$D2219,0)))</f>
        <v>0</v>
      </c>
      <c r="AN2219" s="154">
        <f>IF($D2219="",0,IF($E2219="",0,IF(VLOOKUP($E2219,paramètres!$E$33:$F$44,2,FALSE)&lt;=VLOOKUP($AN$18,paramètres!$E$33:$F$44,2,FALSE),AB2219*$D2219,0)))</f>
        <v>0</v>
      </c>
      <c r="AO2219" s="149" t="str">
        <f>IF(paramètres!$B$28=1,((SUM(Q2219:Z2219)/1.02)+SUM(AA2219:AB2219))*0.0303/9*COUNT(Q2219:Y2219),IF(paramètres!$B$28=2,(SUM(Q2219:AB2219))*0.0303/9*COUNT(Q2219:Y2219),"Missing Delta option"))</f>
        <v>Missing Delta option</v>
      </c>
      <c r="AP2219" s="13" t="str">
        <f>IF(paramètres!$B$28=1,(((SUM(Q2219:Z2219)/1.02)+SUM(AA2219:AB2219))+((SUM(AC2219:AL2219)/1.02)+SUM(AM2219:AO2219)))*cotpatr,IF(paramètres!$B$28=2,(SUM(Q2219:AO2219)*cotpatr),"Missing Delta Option"))</f>
        <v>Missing Delta Option</v>
      </c>
      <c r="AQ2219" s="13" t="str" cm="1">
        <f t="array" ref="AQ2219">IF(paramètres!$B$28=1,(((SUM(Q2219:Z2219)/1.02)+SUM(AA2219:AB2219))+((SUM(AC2219:AN2219)/1.02)+SUM(AM2219:AN2219)))/12*pécule,IF(paramètres!$B$28=2,SUM(Q2219:AN2219)/12*pécule,"Missing Delta Option"))</f>
        <v>Missing Delta Option</v>
      </c>
      <c r="AR2219" s="132" t="e">
        <f>IF(paramètres!$B$28=1,(((SUM(Q2219:Z2219)/1.02)+SUM(AA2219:AB2219))+((SUM(AC2219:AN2219)/1.02)+SUM(AM2219:AN2219)))+AO2219+AP2219+AQ2219,SUM(Q2219:AN2219)+AO2219+AP2219+AQ2219)</f>
        <v>#VALUE!</v>
      </c>
    </row>
    <row r="2220" spans="1:44" x14ac:dyDescent="0.25">
      <c r="A2220" s="131"/>
      <c r="B2220" s="39"/>
      <c r="C2220" s="39"/>
      <c r="D2220" s="93"/>
      <c r="E2220" s="68"/>
      <c r="F2220" s="40"/>
      <c r="G2220" s="94"/>
      <c r="H2220" s="38"/>
      <c r="I2220" s="95"/>
      <c r="J2220" s="40"/>
      <c r="K2220" s="38"/>
      <c r="L2220" s="95"/>
      <c r="M2220" s="40"/>
      <c r="N2220" s="38"/>
      <c r="O2220" s="95"/>
      <c r="P2220" s="68"/>
      <c r="Q2220" s="226"/>
      <c r="R2220" s="227"/>
      <c r="S2220" s="227"/>
      <c r="T2220" s="227"/>
      <c r="U2220" s="227"/>
      <c r="V2220" s="227"/>
      <c r="W2220" s="227"/>
      <c r="X2220" s="227"/>
      <c r="Y2220" s="227"/>
      <c r="Z2220" s="227"/>
      <c r="AA2220" s="227"/>
      <c r="AB2220" s="228"/>
      <c r="AC2220" s="149">
        <f>IF($D2220="",0,IF($E2220="",0,IF(VLOOKUP($E2220,paramètres!$E$33:$F$44,2,FALSE)&lt;=VLOOKUP($AC$18,paramètres!$E$33:$F$44,2,FALSE),Q2220*$D2220,0)))</f>
        <v>0</v>
      </c>
      <c r="AD2220" s="13">
        <f>IF($D2220="",0,IF($E2220="",0,IF(VLOOKUP($E2220,paramètres!$E$33:$F$44,2,FALSE)&lt;=VLOOKUP($AD$18,paramètres!$E$33:$F$44,2,FALSE),R2220*$D2220,0)))</f>
        <v>0</v>
      </c>
      <c r="AE2220" s="13">
        <f>IF($D2220="",0,IF($E2220="",0,IF(VLOOKUP($E2220,paramètres!$E$33:$F$44,2,FALSE)&lt;=VLOOKUP($AE$18,paramètres!$E$33:$F$44,2,FALSE),S2220*$D2220,0)))</f>
        <v>0</v>
      </c>
      <c r="AF2220" s="13">
        <f>IF($D2220="",0,IF($E2220="",0,IF(VLOOKUP($E2220,paramètres!$E$33:$F$44,2,FALSE)&lt;=VLOOKUP($AF$18,paramètres!$E$33:$F$44,2,FALSE),T2220*$D2220,0)))</f>
        <v>0</v>
      </c>
      <c r="AG2220" s="13">
        <f>IF($D2220="",0,IF($E2220="",0,IF(VLOOKUP($E2220,paramètres!$E$33:$F$44,2,FALSE)&lt;=VLOOKUP($AG$18,paramètres!$E$33:$F$44,2,FALSE),U2220*$D2220,0)))</f>
        <v>0</v>
      </c>
      <c r="AH2220" s="13">
        <f>IF($D2220="",0,IF($E2220="",0,IF(VLOOKUP($E2220,paramètres!$E$33:$F$44,2,FALSE)&lt;=VLOOKUP($AH$18,paramètres!$E$33:$F$44,2,FALSE),V2220*$D2220,0)))</f>
        <v>0</v>
      </c>
      <c r="AI2220" s="13">
        <f>IF($D2220="",0,IF($E2220="",0,IF(VLOOKUP($E2220,paramètres!$E$33:$F$44,2,FALSE)&lt;=VLOOKUP($AI$18,paramètres!$E$33:$F$44,2,FALSE),W2220*$D2220,0)))</f>
        <v>0</v>
      </c>
      <c r="AJ2220" s="13">
        <f>IF($D2220="",0,IF($E2220="",0,IF(VLOOKUP($E2220,paramètres!$E$33:$F$44,2,FALSE)&lt;=VLOOKUP($AJ$18,paramètres!$E$33:$F$44,2,FALSE),X2220*$D2220,0)))</f>
        <v>0</v>
      </c>
      <c r="AK2220" s="13">
        <f>IF($D2220="",0,IF($E2220="",0,IF(VLOOKUP($E2220,paramètres!$E$33:$F$44,2,FALSE)&lt;=VLOOKUP($AK$18,paramètres!$E$33:$F$44,2,FALSE),Y2220*$D2220,0)))</f>
        <v>0</v>
      </c>
      <c r="AL2220" s="13">
        <f>IF($D2220="",0,IF($E2220="",0,IF(VLOOKUP($E2220,paramètres!$E$33:$F$44,2,FALSE)&lt;=VLOOKUP($AL$18,paramètres!$E$33:$F$44,2,FALSE),Z2220*$D2220,0)))</f>
        <v>0</v>
      </c>
      <c r="AM2220" s="13">
        <f>IF($D2220="",0,IF($E2220="",0,IF(VLOOKUP($E2220,paramètres!$E$33:$F$44,2,FALSE)&lt;=VLOOKUP($AM$18,paramètres!$E$33:$F$44,2,FALSE),AA2220*$D2220,0)))</f>
        <v>0</v>
      </c>
      <c r="AN2220" s="154">
        <f>IF($D2220="",0,IF($E2220="",0,IF(VLOOKUP($E2220,paramètres!$E$33:$F$44,2,FALSE)&lt;=VLOOKUP($AN$18,paramètres!$E$33:$F$44,2,FALSE),AB2220*$D2220,0)))</f>
        <v>0</v>
      </c>
      <c r="AO2220" s="149" t="str">
        <f>IF(paramètres!$B$28=1,((SUM(Q2220:Z2220)/1.02)+SUM(AA2220:AB2220))*0.0303/9*COUNT(Q2220:Y2220),IF(paramètres!$B$28=2,(SUM(Q2220:AB2220))*0.0303/9*COUNT(Q2220:Y2220),"Missing Delta option"))</f>
        <v>Missing Delta option</v>
      </c>
      <c r="AP2220" s="13" t="str">
        <f>IF(paramètres!$B$28=1,(((SUM(Q2220:Z2220)/1.02)+SUM(AA2220:AB2220))+((SUM(AC2220:AL2220)/1.02)+SUM(AM2220:AO2220)))*cotpatr,IF(paramètres!$B$28=2,(SUM(Q2220:AO2220)*cotpatr),"Missing Delta Option"))</f>
        <v>Missing Delta Option</v>
      </c>
      <c r="AQ2220" s="13" t="str" cm="1">
        <f t="array" ref="AQ2220">IF(paramètres!$B$28=1,(((SUM(Q2220:Z2220)/1.02)+SUM(AA2220:AB2220))+((SUM(AC2220:AN2220)/1.02)+SUM(AM2220:AN2220)))/12*pécule,IF(paramètres!$B$28=2,SUM(Q2220:AN2220)/12*pécule,"Missing Delta Option"))</f>
        <v>Missing Delta Option</v>
      </c>
      <c r="AR2220" s="132" t="e">
        <f>IF(paramètres!$B$28=1,(((SUM(Q2220:Z2220)/1.02)+SUM(AA2220:AB2220))+((SUM(AC2220:AN2220)/1.02)+SUM(AM2220:AN2220)))+AO2220+AP2220+AQ2220,SUM(Q2220:AN2220)+AO2220+AP2220+AQ2220)</f>
        <v>#VALUE!</v>
      </c>
    </row>
    <row r="2221" spans="1:44" x14ac:dyDescent="0.25">
      <c r="A2221" s="131"/>
      <c r="B2221" s="39"/>
      <c r="C2221" s="39"/>
      <c r="D2221" s="93"/>
      <c r="E2221" s="68"/>
      <c r="F2221" s="40"/>
      <c r="G2221" s="94"/>
      <c r="H2221" s="38"/>
      <c r="I2221" s="95"/>
      <c r="J2221" s="40"/>
      <c r="K2221" s="38"/>
      <c r="L2221" s="95"/>
      <c r="M2221" s="40"/>
      <c r="N2221" s="38"/>
      <c r="O2221" s="95"/>
      <c r="P2221" s="68"/>
      <c r="Q2221" s="226"/>
      <c r="R2221" s="227"/>
      <c r="S2221" s="227"/>
      <c r="T2221" s="227"/>
      <c r="U2221" s="227"/>
      <c r="V2221" s="227"/>
      <c r="W2221" s="227"/>
      <c r="X2221" s="227"/>
      <c r="Y2221" s="227"/>
      <c r="Z2221" s="227"/>
      <c r="AA2221" s="227"/>
      <c r="AB2221" s="228"/>
      <c r="AC2221" s="149">
        <f>IF($D2221="",0,IF($E2221="",0,IF(VLOOKUP($E2221,paramètres!$E$33:$F$44,2,FALSE)&lt;=VLOOKUP($AC$18,paramètres!$E$33:$F$44,2,FALSE),Q2221*$D2221,0)))</f>
        <v>0</v>
      </c>
      <c r="AD2221" s="13">
        <f>IF($D2221="",0,IF($E2221="",0,IF(VLOOKUP($E2221,paramètres!$E$33:$F$44,2,FALSE)&lt;=VLOOKUP($AD$18,paramètres!$E$33:$F$44,2,FALSE),R2221*$D2221,0)))</f>
        <v>0</v>
      </c>
      <c r="AE2221" s="13">
        <f>IF($D2221="",0,IF($E2221="",0,IF(VLOOKUP($E2221,paramètres!$E$33:$F$44,2,FALSE)&lt;=VLOOKUP($AE$18,paramètres!$E$33:$F$44,2,FALSE),S2221*$D2221,0)))</f>
        <v>0</v>
      </c>
      <c r="AF2221" s="13">
        <f>IF($D2221="",0,IF($E2221="",0,IF(VLOOKUP($E2221,paramètres!$E$33:$F$44,2,FALSE)&lt;=VLOOKUP($AF$18,paramètres!$E$33:$F$44,2,FALSE),T2221*$D2221,0)))</f>
        <v>0</v>
      </c>
      <c r="AG2221" s="13">
        <f>IF($D2221="",0,IF($E2221="",0,IF(VLOOKUP($E2221,paramètres!$E$33:$F$44,2,FALSE)&lt;=VLOOKUP($AG$18,paramètres!$E$33:$F$44,2,FALSE),U2221*$D2221,0)))</f>
        <v>0</v>
      </c>
      <c r="AH2221" s="13">
        <f>IF($D2221="",0,IF($E2221="",0,IF(VLOOKUP($E2221,paramètres!$E$33:$F$44,2,FALSE)&lt;=VLOOKUP($AH$18,paramètres!$E$33:$F$44,2,FALSE),V2221*$D2221,0)))</f>
        <v>0</v>
      </c>
      <c r="AI2221" s="13">
        <f>IF($D2221="",0,IF($E2221="",0,IF(VLOOKUP($E2221,paramètres!$E$33:$F$44,2,FALSE)&lt;=VLOOKUP($AI$18,paramètres!$E$33:$F$44,2,FALSE),W2221*$D2221,0)))</f>
        <v>0</v>
      </c>
      <c r="AJ2221" s="13">
        <f>IF($D2221="",0,IF($E2221="",0,IF(VLOOKUP($E2221,paramètres!$E$33:$F$44,2,FALSE)&lt;=VLOOKUP($AJ$18,paramètres!$E$33:$F$44,2,FALSE),X2221*$D2221,0)))</f>
        <v>0</v>
      </c>
      <c r="AK2221" s="13">
        <f>IF($D2221="",0,IF($E2221="",0,IF(VLOOKUP($E2221,paramètres!$E$33:$F$44,2,FALSE)&lt;=VLOOKUP($AK$18,paramètres!$E$33:$F$44,2,FALSE),Y2221*$D2221,0)))</f>
        <v>0</v>
      </c>
      <c r="AL2221" s="13">
        <f>IF($D2221="",0,IF($E2221="",0,IF(VLOOKUP($E2221,paramètres!$E$33:$F$44,2,FALSE)&lt;=VLOOKUP($AL$18,paramètres!$E$33:$F$44,2,FALSE),Z2221*$D2221,0)))</f>
        <v>0</v>
      </c>
      <c r="AM2221" s="13">
        <f>IF($D2221="",0,IF($E2221="",0,IF(VLOOKUP($E2221,paramètres!$E$33:$F$44,2,FALSE)&lt;=VLOOKUP($AM$18,paramètres!$E$33:$F$44,2,FALSE),AA2221*$D2221,0)))</f>
        <v>0</v>
      </c>
      <c r="AN2221" s="154">
        <f>IF($D2221="",0,IF($E2221="",0,IF(VLOOKUP($E2221,paramètres!$E$33:$F$44,2,FALSE)&lt;=VLOOKUP($AN$18,paramètres!$E$33:$F$44,2,FALSE),AB2221*$D2221,0)))</f>
        <v>0</v>
      </c>
      <c r="AO2221" s="149" t="str">
        <f>IF(paramètres!$B$28=1,((SUM(Q2221:Z2221)/1.02)+SUM(AA2221:AB2221))*0.0303/9*COUNT(Q2221:Y2221),IF(paramètres!$B$28=2,(SUM(Q2221:AB2221))*0.0303/9*COUNT(Q2221:Y2221),"Missing Delta option"))</f>
        <v>Missing Delta option</v>
      </c>
      <c r="AP2221" s="13" t="str">
        <f>IF(paramètres!$B$28=1,(((SUM(Q2221:Z2221)/1.02)+SUM(AA2221:AB2221))+((SUM(AC2221:AL2221)/1.02)+SUM(AM2221:AO2221)))*cotpatr,IF(paramètres!$B$28=2,(SUM(Q2221:AO2221)*cotpatr),"Missing Delta Option"))</f>
        <v>Missing Delta Option</v>
      </c>
      <c r="AQ2221" s="13" t="str" cm="1">
        <f t="array" ref="AQ2221">IF(paramètres!$B$28=1,(((SUM(Q2221:Z2221)/1.02)+SUM(AA2221:AB2221))+((SUM(AC2221:AN2221)/1.02)+SUM(AM2221:AN2221)))/12*pécule,IF(paramètres!$B$28=2,SUM(Q2221:AN2221)/12*pécule,"Missing Delta Option"))</f>
        <v>Missing Delta Option</v>
      </c>
      <c r="AR2221" s="132" t="e">
        <f>IF(paramètres!$B$28=1,(((SUM(Q2221:Z2221)/1.02)+SUM(AA2221:AB2221))+((SUM(AC2221:AN2221)/1.02)+SUM(AM2221:AN2221)))+AO2221+AP2221+AQ2221,SUM(Q2221:AN2221)+AO2221+AP2221+AQ2221)</f>
        <v>#VALUE!</v>
      </c>
    </row>
    <row r="2222" spans="1:44" x14ac:dyDescent="0.25">
      <c r="A2222" s="131"/>
      <c r="B2222" s="39"/>
      <c r="C2222" s="39"/>
      <c r="D2222" s="93"/>
      <c r="E2222" s="68"/>
      <c r="F2222" s="40"/>
      <c r="G2222" s="94"/>
      <c r="H2222" s="38"/>
      <c r="I2222" s="95"/>
      <c r="J2222" s="40"/>
      <c r="K2222" s="38"/>
      <c r="L2222" s="95"/>
      <c r="M2222" s="40"/>
      <c r="N2222" s="38"/>
      <c r="O2222" s="95"/>
      <c r="P2222" s="68"/>
      <c r="Q2222" s="226"/>
      <c r="R2222" s="227"/>
      <c r="S2222" s="227"/>
      <c r="T2222" s="227"/>
      <c r="U2222" s="227"/>
      <c r="V2222" s="227"/>
      <c r="W2222" s="227"/>
      <c r="X2222" s="227"/>
      <c r="Y2222" s="227"/>
      <c r="Z2222" s="227"/>
      <c r="AA2222" s="227"/>
      <c r="AB2222" s="228"/>
      <c r="AC2222" s="149">
        <f>IF($D2222="",0,IF($E2222="",0,IF(VLOOKUP($E2222,paramètres!$E$33:$F$44,2,FALSE)&lt;=VLOOKUP($AC$18,paramètres!$E$33:$F$44,2,FALSE),Q2222*$D2222,0)))</f>
        <v>0</v>
      </c>
      <c r="AD2222" s="13">
        <f>IF($D2222="",0,IF($E2222="",0,IF(VLOOKUP($E2222,paramètres!$E$33:$F$44,2,FALSE)&lt;=VLOOKUP($AD$18,paramètres!$E$33:$F$44,2,FALSE),R2222*$D2222,0)))</f>
        <v>0</v>
      </c>
      <c r="AE2222" s="13">
        <f>IF($D2222="",0,IF($E2222="",0,IF(VLOOKUP($E2222,paramètres!$E$33:$F$44,2,FALSE)&lt;=VLOOKUP($AE$18,paramètres!$E$33:$F$44,2,FALSE),S2222*$D2222,0)))</f>
        <v>0</v>
      </c>
      <c r="AF2222" s="13">
        <f>IF($D2222="",0,IF($E2222="",0,IF(VLOOKUP($E2222,paramètres!$E$33:$F$44,2,FALSE)&lt;=VLOOKUP($AF$18,paramètres!$E$33:$F$44,2,FALSE),T2222*$D2222,0)))</f>
        <v>0</v>
      </c>
      <c r="AG2222" s="13">
        <f>IF($D2222="",0,IF($E2222="",0,IF(VLOOKUP($E2222,paramètres!$E$33:$F$44,2,FALSE)&lt;=VLOOKUP($AG$18,paramètres!$E$33:$F$44,2,FALSE),U2222*$D2222,0)))</f>
        <v>0</v>
      </c>
      <c r="AH2222" s="13">
        <f>IF($D2222="",0,IF($E2222="",0,IF(VLOOKUP($E2222,paramètres!$E$33:$F$44,2,FALSE)&lt;=VLOOKUP($AH$18,paramètres!$E$33:$F$44,2,FALSE),V2222*$D2222,0)))</f>
        <v>0</v>
      </c>
      <c r="AI2222" s="13">
        <f>IF($D2222="",0,IF($E2222="",0,IF(VLOOKUP($E2222,paramètres!$E$33:$F$44,2,FALSE)&lt;=VLOOKUP($AI$18,paramètres!$E$33:$F$44,2,FALSE),W2222*$D2222,0)))</f>
        <v>0</v>
      </c>
      <c r="AJ2222" s="13">
        <f>IF($D2222="",0,IF($E2222="",0,IF(VLOOKUP($E2222,paramètres!$E$33:$F$44,2,FALSE)&lt;=VLOOKUP($AJ$18,paramètres!$E$33:$F$44,2,FALSE),X2222*$D2222,0)))</f>
        <v>0</v>
      </c>
      <c r="AK2222" s="13">
        <f>IF($D2222="",0,IF($E2222="",0,IF(VLOOKUP($E2222,paramètres!$E$33:$F$44,2,FALSE)&lt;=VLOOKUP($AK$18,paramètres!$E$33:$F$44,2,FALSE),Y2222*$D2222,0)))</f>
        <v>0</v>
      </c>
      <c r="AL2222" s="13">
        <f>IF($D2222="",0,IF($E2222="",0,IF(VLOOKUP($E2222,paramètres!$E$33:$F$44,2,FALSE)&lt;=VLOOKUP($AL$18,paramètres!$E$33:$F$44,2,FALSE),Z2222*$D2222,0)))</f>
        <v>0</v>
      </c>
      <c r="AM2222" s="13">
        <f>IF($D2222="",0,IF($E2222="",0,IF(VLOOKUP($E2222,paramètres!$E$33:$F$44,2,FALSE)&lt;=VLOOKUP($AM$18,paramètres!$E$33:$F$44,2,FALSE),AA2222*$D2222,0)))</f>
        <v>0</v>
      </c>
      <c r="AN2222" s="154">
        <f>IF($D2222="",0,IF($E2222="",0,IF(VLOOKUP($E2222,paramètres!$E$33:$F$44,2,FALSE)&lt;=VLOOKUP($AN$18,paramètres!$E$33:$F$44,2,FALSE),AB2222*$D2222,0)))</f>
        <v>0</v>
      </c>
      <c r="AO2222" s="149" t="str">
        <f>IF(paramètres!$B$28=1,((SUM(Q2222:Z2222)/1.02)+SUM(AA2222:AB2222))*0.0303/9*COUNT(Q2222:Y2222),IF(paramètres!$B$28=2,(SUM(Q2222:AB2222))*0.0303/9*COUNT(Q2222:Y2222),"Missing Delta option"))</f>
        <v>Missing Delta option</v>
      </c>
      <c r="AP2222" s="13" t="str">
        <f>IF(paramètres!$B$28=1,(((SUM(Q2222:Z2222)/1.02)+SUM(AA2222:AB2222))+((SUM(AC2222:AL2222)/1.02)+SUM(AM2222:AO2222)))*cotpatr,IF(paramètres!$B$28=2,(SUM(Q2222:AO2222)*cotpatr),"Missing Delta Option"))</f>
        <v>Missing Delta Option</v>
      </c>
      <c r="AQ2222" s="13" t="str" cm="1">
        <f t="array" ref="AQ2222">IF(paramètres!$B$28=1,(((SUM(Q2222:Z2222)/1.02)+SUM(AA2222:AB2222))+((SUM(AC2222:AN2222)/1.02)+SUM(AM2222:AN2222)))/12*pécule,IF(paramètres!$B$28=2,SUM(Q2222:AN2222)/12*pécule,"Missing Delta Option"))</f>
        <v>Missing Delta Option</v>
      </c>
      <c r="AR2222" s="132" t="e">
        <f>IF(paramètres!$B$28=1,(((SUM(Q2222:Z2222)/1.02)+SUM(AA2222:AB2222))+((SUM(AC2222:AN2222)/1.02)+SUM(AM2222:AN2222)))+AO2222+AP2222+AQ2222,SUM(Q2222:AN2222)+AO2222+AP2222+AQ2222)</f>
        <v>#VALUE!</v>
      </c>
    </row>
    <row r="2223" spans="1:44" x14ac:dyDescent="0.25">
      <c r="A2223" s="131"/>
      <c r="B2223" s="39"/>
      <c r="C2223" s="39"/>
      <c r="D2223" s="93"/>
      <c r="E2223" s="68"/>
      <c r="F2223" s="40"/>
      <c r="G2223" s="94"/>
      <c r="H2223" s="38"/>
      <c r="I2223" s="95"/>
      <c r="J2223" s="40"/>
      <c r="K2223" s="38"/>
      <c r="L2223" s="95"/>
      <c r="M2223" s="40"/>
      <c r="N2223" s="38"/>
      <c r="O2223" s="95"/>
      <c r="P2223" s="68"/>
      <c r="Q2223" s="226"/>
      <c r="R2223" s="227"/>
      <c r="S2223" s="227"/>
      <c r="T2223" s="227"/>
      <c r="U2223" s="227"/>
      <c r="V2223" s="227"/>
      <c r="W2223" s="227"/>
      <c r="X2223" s="227"/>
      <c r="Y2223" s="227"/>
      <c r="Z2223" s="227"/>
      <c r="AA2223" s="227"/>
      <c r="AB2223" s="228"/>
      <c r="AC2223" s="149">
        <f>IF($D2223="",0,IF($E2223="",0,IF(VLOOKUP($E2223,paramètres!$E$33:$F$44,2,FALSE)&lt;=VLOOKUP($AC$18,paramètres!$E$33:$F$44,2,FALSE),Q2223*$D2223,0)))</f>
        <v>0</v>
      </c>
      <c r="AD2223" s="13">
        <f>IF($D2223="",0,IF($E2223="",0,IF(VLOOKUP($E2223,paramètres!$E$33:$F$44,2,FALSE)&lt;=VLOOKUP($AD$18,paramètres!$E$33:$F$44,2,FALSE),R2223*$D2223,0)))</f>
        <v>0</v>
      </c>
      <c r="AE2223" s="13">
        <f>IF($D2223="",0,IF($E2223="",0,IF(VLOOKUP($E2223,paramètres!$E$33:$F$44,2,FALSE)&lt;=VLOOKUP($AE$18,paramètres!$E$33:$F$44,2,FALSE),S2223*$D2223,0)))</f>
        <v>0</v>
      </c>
      <c r="AF2223" s="13">
        <f>IF($D2223="",0,IF($E2223="",0,IF(VLOOKUP($E2223,paramètres!$E$33:$F$44,2,FALSE)&lt;=VLOOKUP($AF$18,paramètres!$E$33:$F$44,2,FALSE),T2223*$D2223,0)))</f>
        <v>0</v>
      </c>
      <c r="AG2223" s="13">
        <f>IF($D2223="",0,IF($E2223="",0,IF(VLOOKUP($E2223,paramètres!$E$33:$F$44,2,FALSE)&lt;=VLOOKUP($AG$18,paramètres!$E$33:$F$44,2,FALSE),U2223*$D2223,0)))</f>
        <v>0</v>
      </c>
      <c r="AH2223" s="13">
        <f>IF($D2223="",0,IF($E2223="",0,IF(VLOOKUP($E2223,paramètres!$E$33:$F$44,2,FALSE)&lt;=VLOOKUP($AH$18,paramètres!$E$33:$F$44,2,FALSE),V2223*$D2223,0)))</f>
        <v>0</v>
      </c>
      <c r="AI2223" s="13">
        <f>IF($D2223="",0,IF($E2223="",0,IF(VLOOKUP($E2223,paramètres!$E$33:$F$44,2,FALSE)&lt;=VLOOKUP($AI$18,paramètres!$E$33:$F$44,2,FALSE),W2223*$D2223,0)))</f>
        <v>0</v>
      </c>
      <c r="AJ2223" s="13">
        <f>IF($D2223="",0,IF($E2223="",0,IF(VLOOKUP($E2223,paramètres!$E$33:$F$44,2,FALSE)&lt;=VLOOKUP($AJ$18,paramètres!$E$33:$F$44,2,FALSE),X2223*$D2223,0)))</f>
        <v>0</v>
      </c>
      <c r="AK2223" s="13">
        <f>IF($D2223="",0,IF($E2223="",0,IF(VLOOKUP($E2223,paramètres!$E$33:$F$44,2,FALSE)&lt;=VLOOKUP($AK$18,paramètres!$E$33:$F$44,2,FALSE),Y2223*$D2223,0)))</f>
        <v>0</v>
      </c>
      <c r="AL2223" s="13">
        <f>IF($D2223="",0,IF($E2223="",0,IF(VLOOKUP($E2223,paramètres!$E$33:$F$44,2,FALSE)&lt;=VLOOKUP($AL$18,paramètres!$E$33:$F$44,2,FALSE),Z2223*$D2223,0)))</f>
        <v>0</v>
      </c>
      <c r="AM2223" s="13">
        <f>IF($D2223="",0,IF($E2223="",0,IF(VLOOKUP($E2223,paramètres!$E$33:$F$44,2,FALSE)&lt;=VLOOKUP($AM$18,paramètres!$E$33:$F$44,2,FALSE),AA2223*$D2223,0)))</f>
        <v>0</v>
      </c>
      <c r="AN2223" s="154">
        <f>IF($D2223="",0,IF($E2223="",0,IF(VLOOKUP($E2223,paramètres!$E$33:$F$44,2,FALSE)&lt;=VLOOKUP($AN$18,paramètres!$E$33:$F$44,2,FALSE),AB2223*$D2223,0)))</f>
        <v>0</v>
      </c>
      <c r="AO2223" s="149" t="str">
        <f>IF(paramètres!$B$28=1,((SUM(Q2223:Z2223)/1.02)+SUM(AA2223:AB2223))*0.0303/9*COUNT(Q2223:Y2223),IF(paramètres!$B$28=2,(SUM(Q2223:AB2223))*0.0303/9*COUNT(Q2223:Y2223),"Missing Delta option"))</f>
        <v>Missing Delta option</v>
      </c>
      <c r="AP2223" s="13" t="str">
        <f>IF(paramètres!$B$28=1,(((SUM(Q2223:Z2223)/1.02)+SUM(AA2223:AB2223))+((SUM(AC2223:AL2223)/1.02)+SUM(AM2223:AO2223)))*cotpatr,IF(paramètres!$B$28=2,(SUM(Q2223:AO2223)*cotpatr),"Missing Delta Option"))</f>
        <v>Missing Delta Option</v>
      </c>
      <c r="AQ2223" s="13" t="str" cm="1">
        <f t="array" ref="AQ2223">IF(paramètres!$B$28=1,(((SUM(Q2223:Z2223)/1.02)+SUM(AA2223:AB2223))+((SUM(AC2223:AN2223)/1.02)+SUM(AM2223:AN2223)))/12*pécule,IF(paramètres!$B$28=2,SUM(Q2223:AN2223)/12*pécule,"Missing Delta Option"))</f>
        <v>Missing Delta Option</v>
      </c>
      <c r="AR2223" s="132" t="e">
        <f>IF(paramètres!$B$28=1,(((SUM(Q2223:Z2223)/1.02)+SUM(AA2223:AB2223))+((SUM(AC2223:AN2223)/1.02)+SUM(AM2223:AN2223)))+AO2223+AP2223+AQ2223,SUM(Q2223:AN2223)+AO2223+AP2223+AQ2223)</f>
        <v>#VALUE!</v>
      </c>
    </row>
    <row r="2224" spans="1:44" x14ac:dyDescent="0.25">
      <c r="A2224" s="131"/>
      <c r="B2224" s="39"/>
      <c r="C2224" s="39"/>
      <c r="D2224" s="93"/>
      <c r="E2224" s="68"/>
      <c r="F2224" s="40"/>
      <c r="G2224" s="94"/>
      <c r="H2224" s="38"/>
      <c r="I2224" s="95"/>
      <c r="J2224" s="40"/>
      <c r="K2224" s="38"/>
      <c r="L2224" s="95"/>
      <c r="M2224" s="40"/>
      <c r="N2224" s="38"/>
      <c r="O2224" s="95"/>
      <c r="P2224" s="68"/>
      <c r="Q2224" s="226"/>
      <c r="R2224" s="227"/>
      <c r="S2224" s="227"/>
      <c r="T2224" s="227"/>
      <c r="U2224" s="227"/>
      <c r="V2224" s="227"/>
      <c r="W2224" s="227"/>
      <c r="X2224" s="227"/>
      <c r="Y2224" s="227"/>
      <c r="Z2224" s="227"/>
      <c r="AA2224" s="227"/>
      <c r="AB2224" s="228"/>
      <c r="AC2224" s="149">
        <f>IF($D2224="",0,IF($E2224="",0,IF(VLOOKUP($E2224,paramètres!$E$33:$F$44,2,FALSE)&lt;=VLOOKUP($AC$18,paramètres!$E$33:$F$44,2,FALSE),Q2224*$D2224,0)))</f>
        <v>0</v>
      </c>
      <c r="AD2224" s="13">
        <f>IF($D2224="",0,IF($E2224="",0,IF(VLOOKUP($E2224,paramètres!$E$33:$F$44,2,FALSE)&lt;=VLOOKUP($AD$18,paramètres!$E$33:$F$44,2,FALSE),R2224*$D2224,0)))</f>
        <v>0</v>
      </c>
      <c r="AE2224" s="13">
        <f>IF($D2224="",0,IF($E2224="",0,IF(VLOOKUP($E2224,paramètres!$E$33:$F$44,2,FALSE)&lt;=VLOOKUP($AE$18,paramètres!$E$33:$F$44,2,FALSE),S2224*$D2224,0)))</f>
        <v>0</v>
      </c>
      <c r="AF2224" s="13">
        <f>IF($D2224="",0,IF($E2224="",0,IF(VLOOKUP($E2224,paramètres!$E$33:$F$44,2,FALSE)&lt;=VLOOKUP($AF$18,paramètres!$E$33:$F$44,2,FALSE),T2224*$D2224,0)))</f>
        <v>0</v>
      </c>
      <c r="AG2224" s="13">
        <f>IF($D2224="",0,IF($E2224="",0,IF(VLOOKUP($E2224,paramètres!$E$33:$F$44,2,FALSE)&lt;=VLOOKUP($AG$18,paramètres!$E$33:$F$44,2,FALSE),U2224*$D2224,0)))</f>
        <v>0</v>
      </c>
      <c r="AH2224" s="13">
        <f>IF($D2224="",0,IF($E2224="",0,IF(VLOOKUP($E2224,paramètres!$E$33:$F$44,2,FALSE)&lt;=VLOOKUP($AH$18,paramètres!$E$33:$F$44,2,FALSE),V2224*$D2224,0)))</f>
        <v>0</v>
      </c>
      <c r="AI2224" s="13">
        <f>IF($D2224="",0,IF($E2224="",0,IF(VLOOKUP($E2224,paramètres!$E$33:$F$44,2,FALSE)&lt;=VLOOKUP($AI$18,paramètres!$E$33:$F$44,2,FALSE),W2224*$D2224,0)))</f>
        <v>0</v>
      </c>
      <c r="AJ2224" s="13">
        <f>IF($D2224="",0,IF($E2224="",0,IF(VLOOKUP($E2224,paramètres!$E$33:$F$44,2,FALSE)&lt;=VLOOKUP($AJ$18,paramètres!$E$33:$F$44,2,FALSE),X2224*$D2224,0)))</f>
        <v>0</v>
      </c>
      <c r="AK2224" s="13">
        <f>IF($D2224="",0,IF($E2224="",0,IF(VLOOKUP($E2224,paramètres!$E$33:$F$44,2,FALSE)&lt;=VLOOKUP($AK$18,paramètres!$E$33:$F$44,2,FALSE),Y2224*$D2224,0)))</f>
        <v>0</v>
      </c>
      <c r="AL2224" s="13">
        <f>IF($D2224="",0,IF($E2224="",0,IF(VLOOKUP($E2224,paramètres!$E$33:$F$44,2,FALSE)&lt;=VLOOKUP($AL$18,paramètres!$E$33:$F$44,2,FALSE),Z2224*$D2224,0)))</f>
        <v>0</v>
      </c>
      <c r="AM2224" s="13">
        <f>IF($D2224="",0,IF($E2224="",0,IF(VLOOKUP($E2224,paramètres!$E$33:$F$44,2,FALSE)&lt;=VLOOKUP($AM$18,paramètres!$E$33:$F$44,2,FALSE),AA2224*$D2224,0)))</f>
        <v>0</v>
      </c>
      <c r="AN2224" s="154">
        <f>IF($D2224="",0,IF($E2224="",0,IF(VLOOKUP($E2224,paramètres!$E$33:$F$44,2,FALSE)&lt;=VLOOKUP($AN$18,paramètres!$E$33:$F$44,2,FALSE),AB2224*$D2224,0)))</f>
        <v>0</v>
      </c>
      <c r="AO2224" s="149" t="str">
        <f>IF(paramètres!$B$28=1,((SUM(Q2224:Z2224)/1.02)+SUM(AA2224:AB2224))*0.0303/9*COUNT(Q2224:Y2224),IF(paramètres!$B$28=2,(SUM(Q2224:AB2224))*0.0303/9*COUNT(Q2224:Y2224),"Missing Delta option"))</f>
        <v>Missing Delta option</v>
      </c>
      <c r="AP2224" s="13" t="str">
        <f>IF(paramètres!$B$28=1,(((SUM(Q2224:Z2224)/1.02)+SUM(AA2224:AB2224))+((SUM(AC2224:AL2224)/1.02)+SUM(AM2224:AO2224)))*cotpatr,IF(paramètres!$B$28=2,(SUM(Q2224:AO2224)*cotpatr),"Missing Delta Option"))</f>
        <v>Missing Delta Option</v>
      </c>
      <c r="AQ2224" s="13" t="str" cm="1">
        <f t="array" ref="AQ2224">IF(paramètres!$B$28=1,(((SUM(Q2224:Z2224)/1.02)+SUM(AA2224:AB2224))+((SUM(AC2224:AN2224)/1.02)+SUM(AM2224:AN2224)))/12*pécule,IF(paramètres!$B$28=2,SUM(Q2224:AN2224)/12*pécule,"Missing Delta Option"))</f>
        <v>Missing Delta Option</v>
      </c>
      <c r="AR2224" s="132" t="e">
        <f>IF(paramètres!$B$28=1,(((SUM(Q2224:Z2224)/1.02)+SUM(AA2224:AB2224))+((SUM(AC2224:AN2224)/1.02)+SUM(AM2224:AN2224)))+AO2224+AP2224+AQ2224,SUM(Q2224:AN2224)+AO2224+AP2224+AQ2224)</f>
        <v>#VALUE!</v>
      </c>
    </row>
    <row r="2225" spans="1:44" x14ac:dyDescent="0.25">
      <c r="A2225" s="131"/>
      <c r="B2225" s="39"/>
      <c r="C2225" s="39"/>
      <c r="D2225" s="93"/>
      <c r="E2225" s="68"/>
      <c r="F2225" s="40"/>
      <c r="G2225" s="94"/>
      <c r="H2225" s="38"/>
      <c r="I2225" s="95"/>
      <c r="J2225" s="40"/>
      <c r="K2225" s="38"/>
      <c r="L2225" s="95"/>
      <c r="M2225" s="40"/>
      <c r="N2225" s="38"/>
      <c r="O2225" s="95"/>
      <c r="P2225" s="68"/>
      <c r="Q2225" s="226"/>
      <c r="R2225" s="227"/>
      <c r="S2225" s="227"/>
      <c r="T2225" s="227"/>
      <c r="U2225" s="227"/>
      <c r="V2225" s="227"/>
      <c r="W2225" s="227"/>
      <c r="X2225" s="227"/>
      <c r="Y2225" s="227"/>
      <c r="Z2225" s="227"/>
      <c r="AA2225" s="227"/>
      <c r="AB2225" s="228"/>
      <c r="AC2225" s="149">
        <f>IF($D2225="",0,IF($E2225="",0,IF(VLOOKUP($E2225,paramètres!$E$33:$F$44,2,FALSE)&lt;=VLOOKUP($AC$18,paramètres!$E$33:$F$44,2,FALSE),Q2225*$D2225,0)))</f>
        <v>0</v>
      </c>
      <c r="AD2225" s="13">
        <f>IF($D2225="",0,IF($E2225="",0,IF(VLOOKUP($E2225,paramètres!$E$33:$F$44,2,FALSE)&lt;=VLOOKUP($AD$18,paramètres!$E$33:$F$44,2,FALSE),R2225*$D2225,0)))</f>
        <v>0</v>
      </c>
      <c r="AE2225" s="13">
        <f>IF($D2225="",0,IF($E2225="",0,IF(VLOOKUP($E2225,paramètres!$E$33:$F$44,2,FALSE)&lt;=VLOOKUP($AE$18,paramètres!$E$33:$F$44,2,FALSE),S2225*$D2225,0)))</f>
        <v>0</v>
      </c>
      <c r="AF2225" s="13">
        <f>IF($D2225="",0,IF($E2225="",0,IF(VLOOKUP($E2225,paramètres!$E$33:$F$44,2,FALSE)&lt;=VLOOKUP($AF$18,paramètres!$E$33:$F$44,2,FALSE),T2225*$D2225,0)))</f>
        <v>0</v>
      </c>
      <c r="AG2225" s="13">
        <f>IF($D2225="",0,IF($E2225="",0,IF(VLOOKUP($E2225,paramètres!$E$33:$F$44,2,FALSE)&lt;=VLOOKUP($AG$18,paramètres!$E$33:$F$44,2,FALSE),U2225*$D2225,0)))</f>
        <v>0</v>
      </c>
      <c r="AH2225" s="13">
        <f>IF($D2225="",0,IF($E2225="",0,IF(VLOOKUP($E2225,paramètres!$E$33:$F$44,2,FALSE)&lt;=VLOOKUP($AH$18,paramètres!$E$33:$F$44,2,FALSE),V2225*$D2225,0)))</f>
        <v>0</v>
      </c>
      <c r="AI2225" s="13">
        <f>IF($D2225="",0,IF($E2225="",0,IF(VLOOKUP($E2225,paramètres!$E$33:$F$44,2,FALSE)&lt;=VLOOKUP($AI$18,paramètres!$E$33:$F$44,2,FALSE),W2225*$D2225,0)))</f>
        <v>0</v>
      </c>
      <c r="AJ2225" s="13">
        <f>IF($D2225="",0,IF($E2225="",0,IF(VLOOKUP($E2225,paramètres!$E$33:$F$44,2,FALSE)&lt;=VLOOKUP($AJ$18,paramètres!$E$33:$F$44,2,FALSE),X2225*$D2225,0)))</f>
        <v>0</v>
      </c>
      <c r="AK2225" s="13">
        <f>IF($D2225="",0,IF($E2225="",0,IF(VLOOKUP($E2225,paramètres!$E$33:$F$44,2,FALSE)&lt;=VLOOKUP($AK$18,paramètres!$E$33:$F$44,2,FALSE),Y2225*$D2225,0)))</f>
        <v>0</v>
      </c>
      <c r="AL2225" s="13">
        <f>IF($D2225="",0,IF($E2225="",0,IF(VLOOKUP($E2225,paramètres!$E$33:$F$44,2,FALSE)&lt;=VLOOKUP($AL$18,paramètres!$E$33:$F$44,2,FALSE),Z2225*$D2225,0)))</f>
        <v>0</v>
      </c>
      <c r="AM2225" s="13">
        <f>IF($D2225="",0,IF($E2225="",0,IF(VLOOKUP($E2225,paramètres!$E$33:$F$44,2,FALSE)&lt;=VLOOKUP($AM$18,paramètres!$E$33:$F$44,2,FALSE),AA2225*$D2225,0)))</f>
        <v>0</v>
      </c>
      <c r="AN2225" s="154">
        <f>IF($D2225="",0,IF($E2225="",0,IF(VLOOKUP($E2225,paramètres!$E$33:$F$44,2,FALSE)&lt;=VLOOKUP($AN$18,paramètres!$E$33:$F$44,2,FALSE),AB2225*$D2225,0)))</f>
        <v>0</v>
      </c>
      <c r="AO2225" s="149" t="str">
        <f>IF(paramètres!$B$28=1,((SUM(Q2225:Z2225)/1.02)+SUM(AA2225:AB2225))*0.0303/9*COUNT(Q2225:Y2225),IF(paramètres!$B$28=2,(SUM(Q2225:AB2225))*0.0303/9*COUNT(Q2225:Y2225),"Missing Delta option"))</f>
        <v>Missing Delta option</v>
      </c>
      <c r="AP2225" s="13" t="str">
        <f>IF(paramètres!$B$28=1,(((SUM(Q2225:Z2225)/1.02)+SUM(AA2225:AB2225))+((SUM(AC2225:AL2225)/1.02)+SUM(AM2225:AO2225)))*cotpatr,IF(paramètres!$B$28=2,(SUM(Q2225:AO2225)*cotpatr),"Missing Delta Option"))</f>
        <v>Missing Delta Option</v>
      </c>
      <c r="AQ2225" s="13" t="str" cm="1">
        <f t="array" ref="AQ2225">IF(paramètres!$B$28=1,(((SUM(Q2225:Z2225)/1.02)+SUM(AA2225:AB2225))+((SUM(AC2225:AN2225)/1.02)+SUM(AM2225:AN2225)))/12*pécule,IF(paramètres!$B$28=2,SUM(Q2225:AN2225)/12*pécule,"Missing Delta Option"))</f>
        <v>Missing Delta Option</v>
      </c>
      <c r="AR2225" s="132" t="e">
        <f>IF(paramètres!$B$28=1,(((SUM(Q2225:Z2225)/1.02)+SUM(AA2225:AB2225))+((SUM(AC2225:AN2225)/1.02)+SUM(AM2225:AN2225)))+AO2225+AP2225+AQ2225,SUM(Q2225:AN2225)+AO2225+AP2225+AQ2225)</f>
        <v>#VALUE!</v>
      </c>
    </row>
    <row r="2226" spans="1:44" x14ac:dyDescent="0.25">
      <c r="A2226" s="131"/>
      <c r="B2226" s="39"/>
      <c r="C2226" s="39"/>
      <c r="D2226" s="93"/>
      <c r="E2226" s="68"/>
      <c r="F2226" s="40"/>
      <c r="G2226" s="94"/>
      <c r="H2226" s="38"/>
      <c r="I2226" s="95"/>
      <c r="J2226" s="40"/>
      <c r="K2226" s="38"/>
      <c r="L2226" s="95"/>
      <c r="M2226" s="40"/>
      <c r="N2226" s="38"/>
      <c r="O2226" s="95"/>
      <c r="P2226" s="68"/>
      <c r="Q2226" s="226"/>
      <c r="R2226" s="227"/>
      <c r="S2226" s="227"/>
      <c r="T2226" s="227"/>
      <c r="U2226" s="227"/>
      <c r="V2226" s="227"/>
      <c r="W2226" s="227"/>
      <c r="X2226" s="227"/>
      <c r="Y2226" s="227"/>
      <c r="Z2226" s="227"/>
      <c r="AA2226" s="227"/>
      <c r="AB2226" s="228"/>
      <c r="AC2226" s="149">
        <f>IF($D2226="",0,IF($E2226="",0,IF(VLOOKUP($E2226,paramètres!$E$33:$F$44,2,FALSE)&lt;=VLOOKUP($AC$18,paramètres!$E$33:$F$44,2,FALSE),Q2226*$D2226,0)))</f>
        <v>0</v>
      </c>
      <c r="AD2226" s="13">
        <f>IF($D2226="",0,IF($E2226="",0,IF(VLOOKUP($E2226,paramètres!$E$33:$F$44,2,FALSE)&lt;=VLOOKUP($AD$18,paramètres!$E$33:$F$44,2,FALSE),R2226*$D2226,0)))</f>
        <v>0</v>
      </c>
      <c r="AE2226" s="13">
        <f>IF($D2226="",0,IF($E2226="",0,IF(VLOOKUP($E2226,paramètres!$E$33:$F$44,2,FALSE)&lt;=VLOOKUP($AE$18,paramètres!$E$33:$F$44,2,FALSE),S2226*$D2226,0)))</f>
        <v>0</v>
      </c>
      <c r="AF2226" s="13">
        <f>IF($D2226="",0,IF($E2226="",0,IF(VLOOKUP($E2226,paramètres!$E$33:$F$44,2,FALSE)&lt;=VLOOKUP($AF$18,paramètres!$E$33:$F$44,2,FALSE),T2226*$D2226,0)))</f>
        <v>0</v>
      </c>
      <c r="AG2226" s="13">
        <f>IF($D2226="",0,IF($E2226="",0,IF(VLOOKUP($E2226,paramètres!$E$33:$F$44,2,FALSE)&lt;=VLOOKUP($AG$18,paramètres!$E$33:$F$44,2,FALSE),U2226*$D2226,0)))</f>
        <v>0</v>
      </c>
      <c r="AH2226" s="13">
        <f>IF($D2226="",0,IF($E2226="",0,IF(VLOOKUP($E2226,paramètres!$E$33:$F$44,2,FALSE)&lt;=VLOOKUP($AH$18,paramètres!$E$33:$F$44,2,FALSE),V2226*$D2226,0)))</f>
        <v>0</v>
      </c>
      <c r="AI2226" s="13">
        <f>IF($D2226="",0,IF($E2226="",0,IF(VLOOKUP($E2226,paramètres!$E$33:$F$44,2,FALSE)&lt;=VLOOKUP($AI$18,paramètres!$E$33:$F$44,2,FALSE),W2226*$D2226,0)))</f>
        <v>0</v>
      </c>
      <c r="AJ2226" s="13">
        <f>IF($D2226="",0,IF($E2226="",0,IF(VLOOKUP($E2226,paramètres!$E$33:$F$44,2,FALSE)&lt;=VLOOKUP($AJ$18,paramètres!$E$33:$F$44,2,FALSE),X2226*$D2226,0)))</f>
        <v>0</v>
      </c>
      <c r="AK2226" s="13">
        <f>IF($D2226="",0,IF($E2226="",0,IF(VLOOKUP($E2226,paramètres!$E$33:$F$44,2,FALSE)&lt;=VLOOKUP($AK$18,paramètres!$E$33:$F$44,2,FALSE),Y2226*$D2226,0)))</f>
        <v>0</v>
      </c>
      <c r="AL2226" s="13">
        <f>IF($D2226="",0,IF($E2226="",0,IF(VLOOKUP($E2226,paramètres!$E$33:$F$44,2,FALSE)&lt;=VLOOKUP($AL$18,paramètres!$E$33:$F$44,2,FALSE),Z2226*$D2226,0)))</f>
        <v>0</v>
      </c>
      <c r="AM2226" s="13">
        <f>IF($D2226="",0,IF($E2226="",0,IF(VLOOKUP($E2226,paramètres!$E$33:$F$44,2,FALSE)&lt;=VLOOKUP($AM$18,paramètres!$E$33:$F$44,2,FALSE),AA2226*$D2226,0)))</f>
        <v>0</v>
      </c>
      <c r="AN2226" s="154">
        <f>IF($D2226="",0,IF($E2226="",0,IF(VLOOKUP($E2226,paramètres!$E$33:$F$44,2,FALSE)&lt;=VLOOKUP($AN$18,paramètres!$E$33:$F$44,2,FALSE),AB2226*$D2226,0)))</f>
        <v>0</v>
      </c>
      <c r="AO2226" s="149" t="str">
        <f>IF(paramètres!$B$28=1,((SUM(Q2226:Z2226)/1.02)+SUM(AA2226:AB2226))*0.0303/9*COUNT(Q2226:Y2226),IF(paramètres!$B$28=2,(SUM(Q2226:AB2226))*0.0303/9*COUNT(Q2226:Y2226),"Missing Delta option"))</f>
        <v>Missing Delta option</v>
      </c>
      <c r="AP2226" s="13" t="str">
        <f>IF(paramètres!$B$28=1,(((SUM(Q2226:Z2226)/1.02)+SUM(AA2226:AB2226))+((SUM(AC2226:AL2226)/1.02)+SUM(AM2226:AO2226)))*cotpatr,IF(paramètres!$B$28=2,(SUM(Q2226:AO2226)*cotpatr),"Missing Delta Option"))</f>
        <v>Missing Delta Option</v>
      </c>
      <c r="AQ2226" s="13" t="str" cm="1">
        <f t="array" ref="AQ2226">IF(paramètres!$B$28=1,(((SUM(Q2226:Z2226)/1.02)+SUM(AA2226:AB2226))+((SUM(AC2226:AN2226)/1.02)+SUM(AM2226:AN2226)))/12*pécule,IF(paramètres!$B$28=2,SUM(Q2226:AN2226)/12*pécule,"Missing Delta Option"))</f>
        <v>Missing Delta Option</v>
      </c>
      <c r="AR2226" s="132" t="e">
        <f>IF(paramètres!$B$28=1,(((SUM(Q2226:Z2226)/1.02)+SUM(AA2226:AB2226))+((SUM(AC2226:AN2226)/1.02)+SUM(AM2226:AN2226)))+AO2226+AP2226+AQ2226,SUM(Q2226:AN2226)+AO2226+AP2226+AQ2226)</f>
        <v>#VALUE!</v>
      </c>
    </row>
    <row r="2227" spans="1:44" x14ac:dyDescent="0.25">
      <c r="A2227" s="131"/>
      <c r="B2227" s="39"/>
      <c r="C2227" s="39"/>
      <c r="D2227" s="93"/>
      <c r="E2227" s="68"/>
      <c r="F2227" s="40"/>
      <c r="G2227" s="94"/>
      <c r="H2227" s="38"/>
      <c r="I2227" s="95"/>
      <c r="J2227" s="40"/>
      <c r="K2227" s="38"/>
      <c r="L2227" s="95"/>
      <c r="M2227" s="40"/>
      <c r="N2227" s="38"/>
      <c r="O2227" s="95"/>
      <c r="P2227" s="68"/>
      <c r="Q2227" s="226"/>
      <c r="R2227" s="227"/>
      <c r="S2227" s="227"/>
      <c r="T2227" s="227"/>
      <c r="U2227" s="227"/>
      <c r="V2227" s="227"/>
      <c r="W2227" s="227"/>
      <c r="X2227" s="227"/>
      <c r="Y2227" s="227"/>
      <c r="Z2227" s="227"/>
      <c r="AA2227" s="227"/>
      <c r="AB2227" s="228"/>
      <c r="AC2227" s="149">
        <f>IF($D2227="",0,IF($E2227="",0,IF(VLOOKUP($E2227,paramètres!$E$33:$F$44,2,FALSE)&lt;=VLOOKUP($AC$18,paramètres!$E$33:$F$44,2,FALSE),Q2227*$D2227,0)))</f>
        <v>0</v>
      </c>
      <c r="AD2227" s="13">
        <f>IF($D2227="",0,IF($E2227="",0,IF(VLOOKUP($E2227,paramètres!$E$33:$F$44,2,FALSE)&lt;=VLOOKUP($AD$18,paramètres!$E$33:$F$44,2,FALSE),R2227*$D2227,0)))</f>
        <v>0</v>
      </c>
      <c r="AE2227" s="13">
        <f>IF($D2227="",0,IF($E2227="",0,IF(VLOOKUP($E2227,paramètres!$E$33:$F$44,2,FALSE)&lt;=VLOOKUP($AE$18,paramètres!$E$33:$F$44,2,FALSE),S2227*$D2227,0)))</f>
        <v>0</v>
      </c>
      <c r="AF2227" s="13">
        <f>IF($D2227="",0,IF($E2227="",0,IF(VLOOKUP($E2227,paramètres!$E$33:$F$44,2,FALSE)&lt;=VLOOKUP($AF$18,paramètres!$E$33:$F$44,2,FALSE),T2227*$D2227,0)))</f>
        <v>0</v>
      </c>
      <c r="AG2227" s="13">
        <f>IF($D2227="",0,IF($E2227="",0,IF(VLOOKUP($E2227,paramètres!$E$33:$F$44,2,FALSE)&lt;=VLOOKUP($AG$18,paramètres!$E$33:$F$44,2,FALSE),U2227*$D2227,0)))</f>
        <v>0</v>
      </c>
      <c r="AH2227" s="13">
        <f>IF($D2227="",0,IF($E2227="",0,IF(VLOOKUP($E2227,paramètres!$E$33:$F$44,2,FALSE)&lt;=VLOOKUP($AH$18,paramètres!$E$33:$F$44,2,FALSE),V2227*$D2227,0)))</f>
        <v>0</v>
      </c>
      <c r="AI2227" s="13">
        <f>IF($D2227="",0,IF($E2227="",0,IF(VLOOKUP($E2227,paramètres!$E$33:$F$44,2,FALSE)&lt;=VLOOKUP($AI$18,paramètres!$E$33:$F$44,2,FALSE),W2227*$D2227,0)))</f>
        <v>0</v>
      </c>
      <c r="AJ2227" s="13">
        <f>IF($D2227="",0,IF($E2227="",0,IF(VLOOKUP($E2227,paramètres!$E$33:$F$44,2,FALSE)&lt;=VLOOKUP($AJ$18,paramètres!$E$33:$F$44,2,FALSE),X2227*$D2227,0)))</f>
        <v>0</v>
      </c>
      <c r="AK2227" s="13">
        <f>IF($D2227="",0,IF($E2227="",0,IF(VLOOKUP($E2227,paramètres!$E$33:$F$44,2,FALSE)&lt;=VLOOKUP($AK$18,paramètres!$E$33:$F$44,2,FALSE),Y2227*$D2227,0)))</f>
        <v>0</v>
      </c>
      <c r="AL2227" s="13">
        <f>IF($D2227="",0,IF($E2227="",0,IF(VLOOKUP($E2227,paramètres!$E$33:$F$44,2,FALSE)&lt;=VLOOKUP($AL$18,paramètres!$E$33:$F$44,2,FALSE),Z2227*$D2227,0)))</f>
        <v>0</v>
      </c>
      <c r="AM2227" s="13">
        <f>IF($D2227="",0,IF($E2227="",0,IF(VLOOKUP($E2227,paramètres!$E$33:$F$44,2,FALSE)&lt;=VLOOKUP($AM$18,paramètres!$E$33:$F$44,2,FALSE),AA2227*$D2227,0)))</f>
        <v>0</v>
      </c>
      <c r="AN2227" s="154">
        <f>IF($D2227="",0,IF($E2227="",0,IF(VLOOKUP($E2227,paramètres!$E$33:$F$44,2,FALSE)&lt;=VLOOKUP($AN$18,paramètres!$E$33:$F$44,2,FALSE),AB2227*$D2227,0)))</f>
        <v>0</v>
      </c>
      <c r="AO2227" s="149" t="str">
        <f>IF(paramètres!$B$28=1,((SUM(Q2227:Z2227)/1.02)+SUM(AA2227:AB2227))*0.0303/9*COUNT(Q2227:Y2227),IF(paramètres!$B$28=2,(SUM(Q2227:AB2227))*0.0303/9*COUNT(Q2227:Y2227),"Missing Delta option"))</f>
        <v>Missing Delta option</v>
      </c>
      <c r="AP2227" s="13" t="str">
        <f>IF(paramètres!$B$28=1,(((SUM(Q2227:Z2227)/1.02)+SUM(AA2227:AB2227))+((SUM(AC2227:AL2227)/1.02)+SUM(AM2227:AO2227)))*cotpatr,IF(paramètres!$B$28=2,(SUM(Q2227:AO2227)*cotpatr),"Missing Delta Option"))</f>
        <v>Missing Delta Option</v>
      </c>
      <c r="AQ2227" s="13" t="str" cm="1">
        <f t="array" ref="AQ2227">IF(paramètres!$B$28=1,(((SUM(Q2227:Z2227)/1.02)+SUM(AA2227:AB2227))+((SUM(AC2227:AN2227)/1.02)+SUM(AM2227:AN2227)))/12*pécule,IF(paramètres!$B$28=2,SUM(Q2227:AN2227)/12*pécule,"Missing Delta Option"))</f>
        <v>Missing Delta Option</v>
      </c>
      <c r="AR2227" s="132" t="e">
        <f>IF(paramètres!$B$28=1,(((SUM(Q2227:Z2227)/1.02)+SUM(AA2227:AB2227))+((SUM(AC2227:AN2227)/1.02)+SUM(AM2227:AN2227)))+AO2227+AP2227+AQ2227,SUM(Q2227:AN2227)+AO2227+AP2227+AQ2227)</f>
        <v>#VALUE!</v>
      </c>
    </row>
    <row r="2228" spans="1:44" x14ac:dyDescent="0.25">
      <c r="A2228" s="131"/>
      <c r="B2228" s="39"/>
      <c r="C2228" s="39"/>
      <c r="D2228" s="93"/>
      <c r="E2228" s="68"/>
      <c r="F2228" s="40"/>
      <c r="G2228" s="94"/>
      <c r="H2228" s="38"/>
      <c r="I2228" s="95"/>
      <c r="J2228" s="40"/>
      <c r="K2228" s="38"/>
      <c r="L2228" s="95"/>
      <c r="M2228" s="40"/>
      <c r="N2228" s="38"/>
      <c r="O2228" s="95"/>
      <c r="P2228" s="68"/>
      <c r="Q2228" s="226"/>
      <c r="R2228" s="227"/>
      <c r="S2228" s="227"/>
      <c r="T2228" s="227"/>
      <c r="U2228" s="227"/>
      <c r="V2228" s="227"/>
      <c r="W2228" s="227"/>
      <c r="X2228" s="227"/>
      <c r="Y2228" s="227"/>
      <c r="Z2228" s="227"/>
      <c r="AA2228" s="227"/>
      <c r="AB2228" s="228"/>
      <c r="AC2228" s="149">
        <f>IF($D2228="",0,IF($E2228="",0,IF(VLOOKUP($E2228,paramètres!$E$33:$F$44,2,FALSE)&lt;=VLOOKUP($AC$18,paramètres!$E$33:$F$44,2,FALSE),Q2228*$D2228,0)))</f>
        <v>0</v>
      </c>
      <c r="AD2228" s="13">
        <f>IF($D2228="",0,IF($E2228="",0,IF(VLOOKUP($E2228,paramètres!$E$33:$F$44,2,FALSE)&lt;=VLOOKUP($AD$18,paramètres!$E$33:$F$44,2,FALSE),R2228*$D2228,0)))</f>
        <v>0</v>
      </c>
      <c r="AE2228" s="13">
        <f>IF($D2228="",0,IF($E2228="",0,IF(VLOOKUP($E2228,paramètres!$E$33:$F$44,2,FALSE)&lt;=VLOOKUP($AE$18,paramètres!$E$33:$F$44,2,FALSE),S2228*$D2228,0)))</f>
        <v>0</v>
      </c>
      <c r="AF2228" s="13">
        <f>IF($D2228="",0,IF($E2228="",0,IF(VLOOKUP($E2228,paramètres!$E$33:$F$44,2,FALSE)&lt;=VLOOKUP($AF$18,paramètres!$E$33:$F$44,2,FALSE),T2228*$D2228,0)))</f>
        <v>0</v>
      </c>
      <c r="AG2228" s="13">
        <f>IF($D2228="",0,IF($E2228="",0,IF(VLOOKUP($E2228,paramètres!$E$33:$F$44,2,FALSE)&lt;=VLOOKUP($AG$18,paramètres!$E$33:$F$44,2,FALSE),U2228*$D2228,0)))</f>
        <v>0</v>
      </c>
      <c r="AH2228" s="13">
        <f>IF($D2228="",0,IF($E2228="",0,IF(VLOOKUP($E2228,paramètres!$E$33:$F$44,2,FALSE)&lt;=VLOOKUP($AH$18,paramètres!$E$33:$F$44,2,FALSE),V2228*$D2228,0)))</f>
        <v>0</v>
      </c>
      <c r="AI2228" s="13">
        <f>IF($D2228="",0,IF($E2228="",0,IF(VLOOKUP($E2228,paramètres!$E$33:$F$44,2,FALSE)&lt;=VLOOKUP($AI$18,paramètres!$E$33:$F$44,2,FALSE),W2228*$D2228,0)))</f>
        <v>0</v>
      </c>
      <c r="AJ2228" s="13">
        <f>IF($D2228="",0,IF($E2228="",0,IF(VLOOKUP($E2228,paramètres!$E$33:$F$44,2,FALSE)&lt;=VLOOKUP($AJ$18,paramètres!$E$33:$F$44,2,FALSE),X2228*$D2228,0)))</f>
        <v>0</v>
      </c>
      <c r="AK2228" s="13">
        <f>IF($D2228="",0,IF($E2228="",0,IF(VLOOKUP($E2228,paramètres!$E$33:$F$44,2,FALSE)&lt;=VLOOKUP($AK$18,paramètres!$E$33:$F$44,2,FALSE),Y2228*$D2228,0)))</f>
        <v>0</v>
      </c>
      <c r="AL2228" s="13">
        <f>IF($D2228="",0,IF($E2228="",0,IF(VLOOKUP($E2228,paramètres!$E$33:$F$44,2,FALSE)&lt;=VLOOKUP($AL$18,paramètres!$E$33:$F$44,2,FALSE),Z2228*$D2228,0)))</f>
        <v>0</v>
      </c>
      <c r="AM2228" s="13">
        <f>IF($D2228="",0,IF($E2228="",0,IF(VLOOKUP($E2228,paramètres!$E$33:$F$44,2,FALSE)&lt;=VLOOKUP($AM$18,paramètres!$E$33:$F$44,2,FALSE),AA2228*$D2228,0)))</f>
        <v>0</v>
      </c>
      <c r="AN2228" s="154">
        <f>IF($D2228="",0,IF($E2228="",0,IF(VLOOKUP($E2228,paramètres!$E$33:$F$44,2,FALSE)&lt;=VLOOKUP($AN$18,paramètres!$E$33:$F$44,2,FALSE),AB2228*$D2228,0)))</f>
        <v>0</v>
      </c>
      <c r="AO2228" s="149" t="str">
        <f>IF(paramètres!$B$28=1,((SUM(Q2228:Z2228)/1.02)+SUM(AA2228:AB2228))*0.0303/9*COUNT(Q2228:Y2228),IF(paramètres!$B$28=2,(SUM(Q2228:AB2228))*0.0303/9*COUNT(Q2228:Y2228),"Missing Delta option"))</f>
        <v>Missing Delta option</v>
      </c>
      <c r="AP2228" s="13" t="str">
        <f>IF(paramètres!$B$28=1,(((SUM(Q2228:Z2228)/1.02)+SUM(AA2228:AB2228))+((SUM(AC2228:AL2228)/1.02)+SUM(AM2228:AO2228)))*cotpatr,IF(paramètres!$B$28=2,(SUM(Q2228:AO2228)*cotpatr),"Missing Delta Option"))</f>
        <v>Missing Delta Option</v>
      </c>
      <c r="AQ2228" s="13" t="str" cm="1">
        <f t="array" ref="AQ2228">IF(paramètres!$B$28=1,(((SUM(Q2228:Z2228)/1.02)+SUM(AA2228:AB2228))+((SUM(AC2228:AN2228)/1.02)+SUM(AM2228:AN2228)))/12*pécule,IF(paramètres!$B$28=2,SUM(Q2228:AN2228)/12*pécule,"Missing Delta Option"))</f>
        <v>Missing Delta Option</v>
      </c>
      <c r="AR2228" s="132" t="e">
        <f>IF(paramètres!$B$28=1,(((SUM(Q2228:Z2228)/1.02)+SUM(AA2228:AB2228))+((SUM(AC2228:AN2228)/1.02)+SUM(AM2228:AN2228)))+AO2228+AP2228+AQ2228,SUM(Q2228:AN2228)+AO2228+AP2228+AQ2228)</f>
        <v>#VALUE!</v>
      </c>
    </row>
    <row r="2229" spans="1:44" x14ac:dyDescent="0.25">
      <c r="A2229" s="131"/>
      <c r="B2229" s="39"/>
      <c r="C2229" s="39"/>
      <c r="D2229" s="93"/>
      <c r="E2229" s="68"/>
      <c r="F2229" s="40"/>
      <c r="G2229" s="94"/>
      <c r="H2229" s="38"/>
      <c r="I2229" s="95"/>
      <c r="J2229" s="40"/>
      <c r="K2229" s="38"/>
      <c r="L2229" s="95"/>
      <c r="M2229" s="40"/>
      <c r="N2229" s="38"/>
      <c r="O2229" s="95"/>
      <c r="P2229" s="68"/>
      <c r="Q2229" s="226"/>
      <c r="R2229" s="227"/>
      <c r="S2229" s="227"/>
      <c r="T2229" s="227"/>
      <c r="U2229" s="227"/>
      <c r="V2229" s="227"/>
      <c r="W2229" s="227"/>
      <c r="X2229" s="227"/>
      <c r="Y2229" s="227"/>
      <c r="Z2229" s="227"/>
      <c r="AA2229" s="227"/>
      <c r="AB2229" s="228"/>
      <c r="AC2229" s="149">
        <f>IF($D2229="",0,IF($E2229="",0,IF(VLOOKUP($E2229,paramètres!$E$33:$F$44,2,FALSE)&lt;=VLOOKUP($AC$18,paramètres!$E$33:$F$44,2,FALSE),Q2229*$D2229,0)))</f>
        <v>0</v>
      </c>
      <c r="AD2229" s="13">
        <f>IF($D2229="",0,IF($E2229="",0,IF(VLOOKUP($E2229,paramètres!$E$33:$F$44,2,FALSE)&lt;=VLOOKUP($AD$18,paramètres!$E$33:$F$44,2,FALSE),R2229*$D2229,0)))</f>
        <v>0</v>
      </c>
      <c r="AE2229" s="13">
        <f>IF($D2229="",0,IF($E2229="",0,IF(VLOOKUP($E2229,paramètres!$E$33:$F$44,2,FALSE)&lt;=VLOOKUP($AE$18,paramètres!$E$33:$F$44,2,FALSE),S2229*$D2229,0)))</f>
        <v>0</v>
      </c>
      <c r="AF2229" s="13">
        <f>IF($D2229="",0,IF($E2229="",0,IF(VLOOKUP($E2229,paramètres!$E$33:$F$44,2,FALSE)&lt;=VLOOKUP($AF$18,paramètres!$E$33:$F$44,2,FALSE),T2229*$D2229,0)))</f>
        <v>0</v>
      </c>
      <c r="AG2229" s="13">
        <f>IF($D2229="",0,IF($E2229="",0,IF(VLOOKUP($E2229,paramètres!$E$33:$F$44,2,FALSE)&lt;=VLOOKUP($AG$18,paramètres!$E$33:$F$44,2,FALSE),U2229*$D2229,0)))</f>
        <v>0</v>
      </c>
      <c r="AH2229" s="13">
        <f>IF($D2229="",0,IF($E2229="",0,IF(VLOOKUP($E2229,paramètres!$E$33:$F$44,2,FALSE)&lt;=VLOOKUP($AH$18,paramètres!$E$33:$F$44,2,FALSE),V2229*$D2229,0)))</f>
        <v>0</v>
      </c>
      <c r="AI2229" s="13">
        <f>IF($D2229="",0,IF($E2229="",0,IF(VLOOKUP($E2229,paramètres!$E$33:$F$44,2,FALSE)&lt;=VLOOKUP($AI$18,paramètres!$E$33:$F$44,2,FALSE),W2229*$D2229,0)))</f>
        <v>0</v>
      </c>
      <c r="AJ2229" s="13">
        <f>IF($D2229="",0,IF($E2229="",0,IF(VLOOKUP($E2229,paramètres!$E$33:$F$44,2,FALSE)&lt;=VLOOKUP($AJ$18,paramètres!$E$33:$F$44,2,FALSE),X2229*$D2229,0)))</f>
        <v>0</v>
      </c>
      <c r="AK2229" s="13">
        <f>IF($D2229="",0,IF($E2229="",0,IF(VLOOKUP($E2229,paramètres!$E$33:$F$44,2,FALSE)&lt;=VLOOKUP($AK$18,paramètres!$E$33:$F$44,2,FALSE),Y2229*$D2229,0)))</f>
        <v>0</v>
      </c>
      <c r="AL2229" s="13">
        <f>IF($D2229="",0,IF($E2229="",0,IF(VLOOKUP($E2229,paramètres!$E$33:$F$44,2,FALSE)&lt;=VLOOKUP($AL$18,paramètres!$E$33:$F$44,2,FALSE),Z2229*$D2229,0)))</f>
        <v>0</v>
      </c>
      <c r="AM2229" s="13">
        <f>IF($D2229="",0,IF($E2229="",0,IF(VLOOKUP($E2229,paramètres!$E$33:$F$44,2,FALSE)&lt;=VLOOKUP($AM$18,paramètres!$E$33:$F$44,2,FALSE),AA2229*$D2229,0)))</f>
        <v>0</v>
      </c>
      <c r="AN2229" s="154">
        <f>IF($D2229="",0,IF($E2229="",0,IF(VLOOKUP($E2229,paramètres!$E$33:$F$44,2,FALSE)&lt;=VLOOKUP($AN$18,paramètres!$E$33:$F$44,2,FALSE),AB2229*$D2229,0)))</f>
        <v>0</v>
      </c>
      <c r="AO2229" s="149" t="str">
        <f>IF(paramètres!$B$28=1,((SUM(Q2229:Z2229)/1.02)+SUM(AA2229:AB2229))*0.0303/9*COUNT(Q2229:Y2229),IF(paramètres!$B$28=2,(SUM(Q2229:AB2229))*0.0303/9*COUNT(Q2229:Y2229),"Missing Delta option"))</f>
        <v>Missing Delta option</v>
      </c>
      <c r="AP2229" s="13" t="str">
        <f>IF(paramètres!$B$28=1,(((SUM(Q2229:Z2229)/1.02)+SUM(AA2229:AB2229))+((SUM(AC2229:AL2229)/1.02)+SUM(AM2229:AO2229)))*cotpatr,IF(paramètres!$B$28=2,(SUM(Q2229:AO2229)*cotpatr),"Missing Delta Option"))</f>
        <v>Missing Delta Option</v>
      </c>
      <c r="AQ2229" s="13" t="str" cm="1">
        <f t="array" ref="AQ2229">IF(paramètres!$B$28=1,(((SUM(Q2229:Z2229)/1.02)+SUM(AA2229:AB2229))+((SUM(AC2229:AN2229)/1.02)+SUM(AM2229:AN2229)))/12*pécule,IF(paramètres!$B$28=2,SUM(Q2229:AN2229)/12*pécule,"Missing Delta Option"))</f>
        <v>Missing Delta Option</v>
      </c>
      <c r="AR2229" s="132" t="e">
        <f>IF(paramètres!$B$28=1,(((SUM(Q2229:Z2229)/1.02)+SUM(AA2229:AB2229))+((SUM(AC2229:AN2229)/1.02)+SUM(AM2229:AN2229)))+AO2229+AP2229+AQ2229,SUM(Q2229:AN2229)+AO2229+AP2229+AQ2229)</f>
        <v>#VALUE!</v>
      </c>
    </row>
    <row r="2230" spans="1:44" x14ac:dyDescent="0.25">
      <c r="A2230" s="131"/>
      <c r="B2230" s="39"/>
      <c r="C2230" s="39"/>
      <c r="D2230" s="93"/>
      <c r="E2230" s="68"/>
      <c r="F2230" s="40"/>
      <c r="G2230" s="94"/>
      <c r="H2230" s="38"/>
      <c r="I2230" s="95"/>
      <c r="J2230" s="40"/>
      <c r="K2230" s="38"/>
      <c r="L2230" s="95"/>
      <c r="M2230" s="40"/>
      <c r="N2230" s="38"/>
      <c r="O2230" s="95"/>
      <c r="P2230" s="68"/>
      <c r="Q2230" s="226"/>
      <c r="R2230" s="227"/>
      <c r="S2230" s="227"/>
      <c r="T2230" s="227"/>
      <c r="U2230" s="227"/>
      <c r="V2230" s="227"/>
      <c r="W2230" s="227"/>
      <c r="X2230" s="227"/>
      <c r="Y2230" s="227"/>
      <c r="Z2230" s="227"/>
      <c r="AA2230" s="227"/>
      <c r="AB2230" s="228"/>
      <c r="AC2230" s="149">
        <f>IF($D2230="",0,IF($E2230="",0,IF(VLOOKUP($E2230,paramètres!$E$33:$F$44,2,FALSE)&lt;=VLOOKUP($AC$18,paramètres!$E$33:$F$44,2,FALSE),Q2230*$D2230,0)))</f>
        <v>0</v>
      </c>
      <c r="AD2230" s="13">
        <f>IF($D2230="",0,IF($E2230="",0,IF(VLOOKUP($E2230,paramètres!$E$33:$F$44,2,FALSE)&lt;=VLOOKUP($AD$18,paramètres!$E$33:$F$44,2,FALSE),R2230*$D2230,0)))</f>
        <v>0</v>
      </c>
      <c r="AE2230" s="13">
        <f>IF($D2230="",0,IF($E2230="",0,IF(VLOOKUP($E2230,paramètres!$E$33:$F$44,2,FALSE)&lt;=VLOOKUP($AE$18,paramètres!$E$33:$F$44,2,FALSE),S2230*$D2230,0)))</f>
        <v>0</v>
      </c>
      <c r="AF2230" s="13">
        <f>IF($D2230="",0,IF($E2230="",0,IF(VLOOKUP($E2230,paramètres!$E$33:$F$44,2,FALSE)&lt;=VLOOKUP($AF$18,paramètres!$E$33:$F$44,2,FALSE),T2230*$D2230,0)))</f>
        <v>0</v>
      </c>
      <c r="AG2230" s="13">
        <f>IF($D2230="",0,IF($E2230="",0,IF(VLOOKUP($E2230,paramètres!$E$33:$F$44,2,FALSE)&lt;=VLOOKUP($AG$18,paramètres!$E$33:$F$44,2,FALSE),U2230*$D2230,0)))</f>
        <v>0</v>
      </c>
      <c r="AH2230" s="13">
        <f>IF($D2230="",0,IF($E2230="",0,IF(VLOOKUP($E2230,paramètres!$E$33:$F$44,2,FALSE)&lt;=VLOOKUP($AH$18,paramètres!$E$33:$F$44,2,FALSE),V2230*$D2230,0)))</f>
        <v>0</v>
      </c>
      <c r="AI2230" s="13">
        <f>IF($D2230="",0,IF($E2230="",0,IF(VLOOKUP($E2230,paramètres!$E$33:$F$44,2,FALSE)&lt;=VLOOKUP($AI$18,paramètres!$E$33:$F$44,2,FALSE),W2230*$D2230,0)))</f>
        <v>0</v>
      </c>
      <c r="AJ2230" s="13">
        <f>IF($D2230="",0,IF($E2230="",0,IF(VLOOKUP($E2230,paramètres!$E$33:$F$44,2,FALSE)&lt;=VLOOKUP($AJ$18,paramètres!$E$33:$F$44,2,FALSE),X2230*$D2230,0)))</f>
        <v>0</v>
      </c>
      <c r="AK2230" s="13">
        <f>IF($D2230="",0,IF($E2230="",0,IF(VLOOKUP($E2230,paramètres!$E$33:$F$44,2,FALSE)&lt;=VLOOKUP($AK$18,paramètres!$E$33:$F$44,2,FALSE),Y2230*$D2230,0)))</f>
        <v>0</v>
      </c>
      <c r="AL2230" s="13">
        <f>IF($D2230="",0,IF($E2230="",0,IF(VLOOKUP($E2230,paramètres!$E$33:$F$44,2,FALSE)&lt;=VLOOKUP($AL$18,paramètres!$E$33:$F$44,2,FALSE),Z2230*$D2230,0)))</f>
        <v>0</v>
      </c>
      <c r="AM2230" s="13">
        <f>IF($D2230="",0,IF($E2230="",0,IF(VLOOKUP($E2230,paramètres!$E$33:$F$44,2,FALSE)&lt;=VLOOKUP($AM$18,paramètres!$E$33:$F$44,2,FALSE),AA2230*$D2230,0)))</f>
        <v>0</v>
      </c>
      <c r="AN2230" s="154">
        <f>IF($D2230="",0,IF($E2230="",0,IF(VLOOKUP($E2230,paramètres!$E$33:$F$44,2,FALSE)&lt;=VLOOKUP($AN$18,paramètres!$E$33:$F$44,2,FALSE),AB2230*$D2230,0)))</f>
        <v>0</v>
      </c>
      <c r="AO2230" s="149" t="str">
        <f>IF(paramètres!$B$28=1,((SUM(Q2230:Z2230)/1.02)+SUM(AA2230:AB2230))*0.0303/9*COUNT(Q2230:Y2230),IF(paramètres!$B$28=2,(SUM(Q2230:AB2230))*0.0303/9*COUNT(Q2230:Y2230),"Missing Delta option"))</f>
        <v>Missing Delta option</v>
      </c>
      <c r="AP2230" s="13" t="str">
        <f>IF(paramètres!$B$28=1,(((SUM(Q2230:Z2230)/1.02)+SUM(AA2230:AB2230))+((SUM(AC2230:AL2230)/1.02)+SUM(AM2230:AO2230)))*cotpatr,IF(paramètres!$B$28=2,(SUM(Q2230:AO2230)*cotpatr),"Missing Delta Option"))</f>
        <v>Missing Delta Option</v>
      </c>
      <c r="AQ2230" s="13" t="str" cm="1">
        <f t="array" ref="AQ2230">IF(paramètres!$B$28=1,(((SUM(Q2230:Z2230)/1.02)+SUM(AA2230:AB2230))+((SUM(AC2230:AN2230)/1.02)+SUM(AM2230:AN2230)))/12*pécule,IF(paramètres!$B$28=2,SUM(Q2230:AN2230)/12*pécule,"Missing Delta Option"))</f>
        <v>Missing Delta Option</v>
      </c>
      <c r="AR2230" s="132" t="e">
        <f>IF(paramètres!$B$28=1,(((SUM(Q2230:Z2230)/1.02)+SUM(AA2230:AB2230))+((SUM(AC2230:AN2230)/1.02)+SUM(AM2230:AN2230)))+AO2230+AP2230+AQ2230,SUM(Q2230:AN2230)+AO2230+AP2230+AQ2230)</f>
        <v>#VALUE!</v>
      </c>
    </row>
    <row r="2231" spans="1:44" x14ac:dyDescent="0.25">
      <c r="A2231" s="131"/>
      <c r="B2231" s="39"/>
      <c r="C2231" s="39"/>
      <c r="D2231" s="93"/>
      <c r="E2231" s="68"/>
      <c r="F2231" s="40"/>
      <c r="G2231" s="94"/>
      <c r="H2231" s="38"/>
      <c r="I2231" s="95"/>
      <c r="J2231" s="40"/>
      <c r="K2231" s="38"/>
      <c r="L2231" s="95"/>
      <c r="M2231" s="40"/>
      <c r="N2231" s="38"/>
      <c r="O2231" s="95"/>
      <c r="P2231" s="68"/>
      <c r="Q2231" s="226"/>
      <c r="R2231" s="227"/>
      <c r="S2231" s="227"/>
      <c r="T2231" s="227"/>
      <c r="U2231" s="227"/>
      <c r="V2231" s="227"/>
      <c r="W2231" s="227"/>
      <c r="X2231" s="227"/>
      <c r="Y2231" s="227"/>
      <c r="Z2231" s="227"/>
      <c r="AA2231" s="227"/>
      <c r="AB2231" s="228"/>
      <c r="AC2231" s="149">
        <f>IF($D2231="",0,IF($E2231="",0,IF(VLOOKUP($E2231,paramètres!$E$33:$F$44,2,FALSE)&lt;=VLOOKUP($AC$18,paramètres!$E$33:$F$44,2,FALSE),Q2231*$D2231,0)))</f>
        <v>0</v>
      </c>
      <c r="AD2231" s="13">
        <f>IF($D2231="",0,IF($E2231="",0,IF(VLOOKUP($E2231,paramètres!$E$33:$F$44,2,FALSE)&lt;=VLOOKUP($AD$18,paramètres!$E$33:$F$44,2,FALSE),R2231*$D2231,0)))</f>
        <v>0</v>
      </c>
      <c r="AE2231" s="13">
        <f>IF($D2231="",0,IF($E2231="",0,IF(VLOOKUP($E2231,paramètres!$E$33:$F$44,2,FALSE)&lt;=VLOOKUP($AE$18,paramètres!$E$33:$F$44,2,FALSE),S2231*$D2231,0)))</f>
        <v>0</v>
      </c>
      <c r="AF2231" s="13">
        <f>IF($D2231="",0,IF($E2231="",0,IF(VLOOKUP($E2231,paramètres!$E$33:$F$44,2,FALSE)&lt;=VLOOKUP($AF$18,paramètres!$E$33:$F$44,2,FALSE),T2231*$D2231,0)))</f>
        <v>0</v>
      </c>
      <c r="AG2231" s="13">
        <f>IF($D2231="",0,IF($E2231="",0,IF(VLOOKUP($E2231,paramètres!$E$33:$F$44,2,FALSE)&lt;=VLOOKUP($AG$18,paramètres!$E$33:$F$44,2,FALSE),U2231*$D2231,0)))</f>
        <v>0</v>
      </c>
      <c r="AH2231" s="13">
        <f>IF($D2231="",0,IF($E2231="",0,IF(VLOOKUP($E2231,paramètres!$E$33:$F$44,2,FALSE)&lt;=VLOOKUP($AH$18,paramètres!$E$33:$F$44,2,FALSE),V2231*$D2231,0)))</f>
        <v>0</v>
      </c>
      <c r="AI2231" s="13">
        <f>IF($D2231="",0,IF($E2231="",0,IF(VLOOKUP($E2231,paramètres!$E$33:$F$44,2,FALSE)&lt;=VLOOKUP($AI$18,paramètres!$E$33:$F$44,2,FALSE),W2231*$D2231,0)))</f>
        <v>0</v>
      </c>
      <c r="AJ2231" s="13">
        <f>IF($D2231="",0,IF($E2231="",0,IF(VLOOKUP($E2231,paramètres!$E$33:$F$44,2,FALSE)&lt;=VLOOKUP($AJ$18,paramètres!$E$33:$F$44,2,FALSE),X2231*$D2231,0)))</f>
        <v>0</v>
      </c>
      <c r="AK2231" s="13">
        <f>IF($D2231="",0,IF($E2231="",0,IF(VLOOKUP($E2231,paramètres!$E$33:$F$44,2,FALSE)&lt;=VLOOKUP($AK$18,paramètres!$E$33:$F$44,2,FALSE),Y2231*$D2231,0)))</f>
        <v>0</v>
      </c>
      <c r="AL2231" s="13">
        <f>IF($D2231="",0,IF($E2231="",0,IF(VLOOKUP($E2231,paramètres!$E$33:$F$44,2,FALSE)&lt;=VLOOKUP($AL$18,paramètres!$E$33:$F$44,2,FALSE),Z2231*$D2231,0)))</f>
        <v>0</v>
      </c>
      <c r="AM2231" s="13">
        <f>IF($D2231="",0,IF($E2231="",0,IF(VLOOKUP($E2231,paramètres!$E$33:$F$44,2,FALSE)&lt;=VLOOKUP($AM$18,paramètres!$E$33:$F$44,2,FALSE),AA2231*$D2231,0)))</f>
        <v>0</v>
      </c>
      <c r="AN2231" s="154">
        <f>IF($D2231="",0,IF($E2231="",0,IF(VLOOKUP($E2231,paramètres!$E$33:$F$44,2,FALSE)&lt;=VLOOKUP($AN$18,paramètres!$E$33:$F$44,2,FALSE),AB2231*$D2231,0)))</f>
        <v>0</v>
      </c>
      <c r="AO2231" s="149" t="str">
        <f>IF(paramètres!$B$28=1,((SUM(Q2231:Z2231)/1.02)+SUM(AA2231:AB2231))*0.0303/9*COUNT(Q2231:Y2231),IF(paramètres!$B$28=2,(SUM(Q2231:AB2231))*0.0303/9*COUNT(Q2231:Y2231),"Missing Delta option"))</f>
        <v>Missing Delta option</v>
      </c>
      <c r="AP2231" s="13" t="str">
        <f>IF(paramètres!$B$28=1,(((SUM(Q2231:Z2231)/1.02)+SUM(AA2231:AB2231))+((SUM(AC2231:AL2231)/1.02)+SUM(AM2231:AO2231)))*cotpatr,IF(paramètres!$B$28=2,(SUM(Q2231:AO2231)*cotpatr),"Missing Delta Option"))</f>
        <v>Missing Delta Option</v>
      </c>
      <c r="AQ2231" s="13" t="str" cm="1">
        <f t="array" ref="AQ2231">IF(paramètres!$B$28=1,(((SUM(Q2231:Z2231)/1.02)+SUM(AA2231:AB2231))+((SUM(AC2231:AN2231)/1.02)+SUM(AM2231:AN2231)))/12*pécule,IF(paramètres!$B$28=2,SUM(Q2231:AN2231)/12*pécule,"Missing Delta Option"))</f>
        <v>Missing Delta Option</v>
      </c>
      <c r="AR2231" s="132" t="e">
        <f>IF(paramètres!$B$28=1,(((SUM(Q2231:Z2231)/1.02)+SUM(AA2231:AB2231))+((SUM(AC2231:AN2231)/1.02)+SUM(AM2231:AN2231)))+AO2231+AP2231+AQ2231,SUM(Q2231:AN2231)+AO2231+AP2231+AQ2231)</f>
        <v>#VALUE!</v>
      </c>
    </row>
    <row r="2232" spans="1:44" x14ac:dyDescent="0.25">
      <c r="A2232" s="131"/>
      <c r="B2232" s="39"/>
      <c r="C2232" s="39"/>
      <c r="D2232" s="93"/>
      <c r="E2232" s="68"/>
      <c r="F2232" s="40"/>
      <c r="G2232" s="94"/>
      <c r="H2232" s="38"/>
      <c r="I2232" s="95"/>
      <c r="J2232" s="40"/>
      <c r="K2232" s="38"/>
      <c r="L2232" s="95"/>
      <c r="M2232" s="40"/>
      <c r="N2232" s="38"/>
      <c r="O2232" s="95"/>
      <c r="P2232" s="68"/>
      <c r="Q2232" s="226"/>
      <c r="R2232" s="227"/>
      <c r="S2232" s="227"/>
      <c r="T2232" s="227"/>
      <c r="U2232" s="227"/>
      <c r="V2232" s="227"/>
      <c r="W2232" s="227"/>
      <c r="X2232" s="227"/>
      <c r="Y2232" s="227"/>
      <c r="Z2232" s="227"/>
      <c r="AA2232" s="227"/>
      <c r="AB2232" s="228"/>
      <c r="AC2232" s="149">
        <f>IF($D2232="",0,IF($E2232="",0,IF(VLOOKUP($E2232,paramètres!$E$33:$F$44,2,FALSE)&lt;=VLOOKUP($AC$18,paramètres!$E$33:$F$44,2,FALSE),Q2232*$D2232,0)))</f>
        <v>0</v>
      </c>
      <c r="AD2232" s="13">
        <f>IF($D2232="",0,IF($E2232="",0,IF(VLOOKUP($E2232,paramètres!$E$33:$F$44,2,FALSE)&lt;=VLOOKUP($AD$18,paramètres!$E$33:$F$44,2,FALSE),R2232*$D2232,0)))</f>
        <v>0</v>
      </c>
      <c r="AE2232" s="13">
        <f>IF($D2232="",0,IF($E2232="",0,IF(VLOOKUP($E2232,paramètres!$E$33:$F$44,2,FALSE)&lt;=VLOOKUP($AE$18,paramètres!$E$33:$F$44,2,FALSE),S2232*$D2232,0)))</f>
        <v>0</v>
      </c>
      <c r="AF2232" s="13">
        <f>IF($D2232="",0,IF($E2232="",0,IF(VLOOKUP($E2232,paramètres!$E$33:$F$44,2,FALSE)&lt;=VLOOKUP($AF$18,paramètres!$E$33:$F$44,2,FALSE),T2232*$D2232,0)))</f>
        <v>0</v>
      </c>
      <c r="AG2232" s="13">
        <f>IF($D2232="",0,IF($E2232="",0,IF(VLOOKUP($E2232,paramètres!$E$33:$F$44,2,FALSE)&lt;=VLOOKUP($AG$18,paramètres!$E$33:$F$44,2,FALSE),U2232*$D2232,0)))</f>
        <v>0</v>
      </c>
      <c r="AH2232" s="13">
        <f>IF($D2232="",0,IF($E2232="",0,IF(VLOOKUP($E2232,paramètres!$E$33:$F$44,2,FALSE)&lt;=VLOOKUP($AH$18,paramètres!$E$33:$F$44,2,FALSE),V2232*$D2232,0)))</f>
        <v>0</v>
      </c>
      <c r="AI2232" s="13">
        <f>IF($D2232="",0,IF($E2232="",0,IF(VLOOKUP($E2232,paramètres!$E$33:$F$44,2,FALSE)&lt;=VLOOKUP($AI$18,paramètres!$E$33:$F$44,2,FALSE),W2232*$D2232,0)))</f>
        <v>0</v>
      </c>
      <c r="AJ2232" s="13">
        <f>IF($D2232="",0,IF($E2232="",0,IF(VLOOKUP($E2232,paramètres!$E$33:$F$44,2,FALSE)&lt;=VLOOKUP($AJ$18,paramètres!$E$33:$F$44,2,FALSE),X2232*$D2232,0)))</f>
        <v>0</v>
      </c>
      <c r="AK2232" s="13">
        <f>IF($D2232="",0,IF($E2232="",0,IF(VLOOKUP($E2232,paramètres!$E$33:$F$44,2,FALSE)&lt;=VLOOKUP($AK$18,paramètres!$E$33:$F$44,2,FALSE),Y2232*$D2232,0)))</f>
        <v>0</v>
      </c>
      <c r="AL2232" s="13">
        <f>IF($D2232="",0,IF($E2232="",0,IF(VLOOKUP($E2232,paramètres!$E$33:$F$44,2,FALSE)&lt;=VLOOKUP($AL$18,paramètres!$E$33:$F$44,2,FALSE),Z2232*$D2232,0)))</f>
        <v>0</v>
      </c>
      <c r="AM2232" s="13">
        <f>IF($D2232="",0,IF($E2232="",0,IF(VLOOKUP($E2232,paramètres!$E$33:$F$44,2,FALSE)&lt;=VLOOKUP($AM$18,paramètres!$E$33:$F$44,2,FALSE),AA2232*$D2232,0)))</f>
        <v>0</v>
      </c>
      <c r="AN2232" s="154">
        <f>IF($D2232="",0,IF($E2232="",0,IF(VLOOKUP($E2232,paramètres!$E$33:$F$44,2,FALSE)&lt;=VLOOKUP($AN$18,paramètres!$E$33:$F$44,2,FALSE),AB2232*$D2232,0)))</f>
        <v>0</v>
      </c>
      <c r="AO2232" s="149" t="str">
        <f>IF(paramètres!$B$28=1,((SUM(Q2232:Z2232)/1.02)+SUM(AA2232:AB2232))*0.0303/9*COUNT(Q2232:Y2232),IF(paramètres!$B$28=2,(SUM(Q2232:AB2232))*0.0303/9*COUNT(Q2232:Y2232),"Missing Delta option"))</f>
        <v>Missing Delta option</v>
      </c>
      <c r="AP2232" s="13" t="str">
        <f>IF(paramètres!$B$28=1,(((SUM(Q2232:Z2232)/1.02)+SUM(AA2232:AB2232))+((SUM(AC2232:AL2232)/1.02)+SUM(AM2232:AO2232)))*cotpatr,IF(paramètres!$B$28=2,(SUM(Q2232:AO2232)*cotpatr),"Missing Delta Option"))</f>
        <v>Missing Delta Option</v>
      </c>
      <c r="AQ2232" s="13" t="str" cm="1">
        <f t="array" ref="AQ2232">IF(paramètres!$B$28=1,(((SUM(Q2232:Z2232)/1.02)+SUM(AA2232:AB2232))+((SUM(AC2232:AN2232)/1.02)+SUM(AM2232:AN2232)))/12*pécule,IF(paramètres!$B$28=2,SUM(Q2232:AN2232)/12*pécule,"Missing Delta Option"))</f>
        <v>Missing Delta Option</v>
      </c>
      <c r="AR2232" s="132" t="e">
        <f>IF(paramètres!$B$28=1,(((SUM(Q2232:Z2232)/1.02)+SUM(AA2232:AB2232))+((SUM(AC2232:AN2232)/1.02)+SUM(AM2232:AN2232)))+AO2232+AP2232+AQ2232,SUM(Q2232:AN2232)+AO2232+AP2232+AQ2232)</f>
        <v>#VALUE!</v>
      </c>
    </row>
    <row r="2233" spans="1:44" x14ac:dyDescent="0.25">
      <c r="A2233" s="131"/>
      <c r="B2233" s="39"/>
      <c r="C2233" s="39"/>
      <c r="D2233" s="93"/>
      <c r="E2233" s="68"/>
      <c r="F2233" s="40"/>
      <c r="G2233" s="94"/>
      <c r="H2233" s="38"/>
      <c r="I2233" s="95"/>
      <c r="J2233" s="40"/>
      <c r="K2233" s="38"/>
      <c r="L2233" s="95"/>
      <c r="M2233" s="40"/>
      <c r="N2233" s="38"/>
      <c r="O2233" s="95"/>
      <c r="P2233" s="68"/>
      <c r="Q2233" s="226"/>
      <c r="R2233" s="227"/>
      <c r="S2233" s="227"/>
      <c r="T2233" s="227"/>
      <c r="U2233" s="227"/>
      <c r="V2233" s="227"/>
      <c r="W2233" s="227"/>
      <c r="X2233" s="227"/>
      <c r="Y2233" s="227"/>
      <c r="Z2233" s="227"/>
      <c r="AA2233" s="227"/>
      <c r="AB2233" s="228"/>
      <c r="AC2233" s="149">
        <f>IF($D2233="",0,IF($E2233="",0,IF(VLOOKUP($E2233,paramètres!$E$33:$F$44,2,FALSE)&lt;=VLOOKUP($AC$18,paramètres!$E$33:$F$44,2,FALSE),Q2233*$D2233,0)))</f>
        <v>0</v>
      </c>
      <c r="AD2233" s="13">
        <f>IF($D2233="",0,IF($E2233="",0,IF(VLOOKUP($E2233,paramètres!$E$33:$F$44,2,FALSE)&lt;=VLOOKUP($AD$18,paramètres!$E$33:$F$44,2,FALSE),R2233*$D2233,0)))</f>
        <v>0</v>
      </c>
      <c r="AE2233" s="13">
        <f>IF($D2233="",0,IF($E2233="",0,IF(VLOOKUP($E2233,paramètres!$E$33:$F$44,2,FALSE)&lt;=VLOOKUP($AE$18,paramètres!$E$33:$F$44,2,FALSE),S2233*$D2233,0)))</f>
        <v>0</v>
      </c>
      <c r="AF2233" s="13">
        <f>IF($D2233="",0,IF($E2233="",0,IF(VLOOKUP($E2233,paramètres!$E$33:$F$44,2,FALSE)&lt;=VLOOKUP($AF$18,paramètres!$E$33:$F$44,2,FALSE),T2233*$D2233,0)))</f>
        <v>0</v>
      </c>
      <c r="AG2233" s="13">
        <f>IF($D2233="",0,IF($E2233="",0,IF(VLOOKUP($E2233,paramètres!$E$33:$F$44,2,FALSE)&lt;=VLOOKUP($AG$18,paramètres!$E$33:$F$44,2,FALSE),U2233*$D2233,0)))</f>
        <v>0</v>
      </c>
      <c r="AH2233" s="13">
        <f>IF($D2233="",0,IF($E2233="",0,IF(VLOOKUP($E2233,paramètres!$E$33:$F$44,2,FALSE)&lt;=VLOOKUP($AH$18,paramètres!$E$33:$F$44,2,FALSE),V2233*$D2233,0)))</f>
        <v>0</v>
      </c>
      <c r="AI2233" s="13">
        <f>IF($D2233="",0,IF($E2233="",0,IF(VLOOKUP($E2233,paramètres!$E$33:$F$44,2,FALSE)&lt;=VLOOKUP($AI$18,paramètres!$E$33:$F$44,2,FALSE),W2233*$D2233,0)))</f>
        <v>0</v>
      </c>
      <c r="AJ2233" s="13">
        <f>IF($D2233="",0,IF($E2233="",0,IF(VLOOKUP($E2233,paramètres!$E$33:$F$44,2,FALSE)&lt;=VLOOKUP($AJ$18,paramètres!$E$33:$F$44,2,FALSE),X2233*$D2233,0)))</f>
        <v>0</v>
      </c>
      <c r="AK2233" s="13">
        <f>IF($D2233="",0,IF($E2233="",0,IF(VLOOKUP($E2233,paramètres!$E$33:$F$44,2,FALSE)&lt;=VLOOKUP($AK$18,paramètres!$E$33:$F$44,2,FALSE),Y2233*$D2233,0)))</f>
        <v>0</v>
      </c>
      <c r="AL2233" s="13">
        <f>IF($D2233="",0,IF($E2233="",0,IF(VLOOKUP($E2233,paramètres!$E$33:$F$44,2,FALSE)&lt;=VLOOKUP($AL$18,paramètres!$E$33:$F$44,2,FALSE),Z2233*$D2233,0)))</f>
        <v>0</v>
      </c>
      <c r="AM2233" s="13">
        <f>IF($D2233="",0,IF($E2233="",0,IF(VLOOKUP($E2233,paramètres!$E$33:$F$44,2,FALSE)&lt;=VLOOKUP($AM$18,paramètres!$E$33:$F$44,2,FALSE),AA2233*$D2233,0)))</f>
        <v>0</v>
      </c>
      <c r="AN2233" s="154">
        <f>IF($D2233="",0,IF($E2233="",0,IF(VLOOKUP($E2233,paramètres!$E$33:$F$44,2,FALSE)&lt;=VLOOKUP($AN$18,paramètres!$E$33:$F$44,2,FALSE),AB2233*$D2233,0)))</f>
        <v>0</v>
      </c>
      <c r="AO2233" s="149" t="str">
        <f>IF(paramètres!$B$28=1,((SUM(Q2233:Z2233)/1.02)+SUM(AA2233:AB2233))*0.0303/9*COUNT(Q2233:Y2233),IF(paramètres!$B$28=2,(SUM(Q2233:AB2233))*0.0303/9*COUNT(Q2233:Y2233),"Missing Delta option"))</f>
        <v>Missing Delta option</v>
      </c>
      <c r="AP2233" s="13" t="str">
        <f>IF(paramètres!$B$28=1,(((SUM(Q2233:Z2233)/1.02)+SUM(AA2233:AB2233))+((SUM(AC2233:AL2233)/1.02)+SUM(AM2233:AO2233)))*cotpatr,IF(paramètres!$B$28=2,(SUM(Q2233:AO2233)*cotpatr),"Missing Delta Option"))</f>
        <v>Missing Delta Option</v>
      </c>
      <c r="AQ2233" s="13" t="str" cm="1">
        <f t="array" ref="AQ2233">IF(paramètres!$B$28=1,(((SUM(Q2233:Z2233)/1.02)+SUM(AA2233:AB2233))+((SUM(AC2233:AN2233)/1.02)+SUM(AM2233:AN2233)))/12*pécule,IF(paramètres!$B$28=2,SUM(Q2233:AN2233)/12*pécule,"Missing Delta Option"))</f>
        <v>Missing Delta Option</v>
      </c>
      <c r="AR2233" s="132" t="e">
        <f>IF(paramètres!$B$28=1,(((SUM(Q2233:Z2233)/1.02)+SUM(AA2233:AB2233))+((SUM(AC2233:AN2233)/1.02)+SUM(AM2233:AN2233)))+AO2233+AP2233+AQ2233,SUM(Q2233:AN2233)+AO2233+AP2233+AQ2233)</f>
        <v>#VALUE!</v>
      </c>
    </row>
    <row r="2234" spans="1:44" x14ac:dyDescent="0.25">
      <c r="A2234" s="131"/>
      <c r="B2234" s="39"/>
      <c r="C2234" s="39"/>
      <c r="D2234" s="93"/>
      <c r="E2234" s="68"/>
      <c r="F2234" s="40"/>
      <c r="G2234" s="94"/>
      <c r="H2234" s="38"/>
      <c r="I2234" s="95"/>
      <c r="J2234" s="40"/>
      <c r="K2234" s="38"/>
      <c r="L2234" s="95"/>
      <c r="M2234" s="40"/>
      <c r="N2234" s="38"/>
      <c r="O2234" s="95"/>
      <c r="P2234" s="68"/>
      <c r="Q2234" s="226"/>
      <c r="R2234" s="227"/>
      <c r="S2234" s="227"/>
      <c r="T2234" s="227"/>
      <c r="U2234" s="227"/>
      <c r="V2234" s="227"/>
      <c r="W2234" s="227"/>
      <c r="X2234" s="227"/>
      <c r="Y2234" s="227"/>
      <c r="Z2234" s="227"/>
      <c r="AA2234" s="227"/>
      <c r="AB2234" s="228"/>
      <c r="AC2234" s="149">
        <f>IF($D2234="",0,IF($E2234="",0,IF(VLOOKUP($E2234,paramètres!$E$33:$F$44,2,FALSE)&lt;=VLOOKUP($AC$18,paramètres!$E$33:$F$44,2,FALSE),Q2234*$D2234,0)))</f>
        <v>0</v>
      </c>
      <c r="AD2234" s="13">
        <f>IF($D2234="",0,IF($E2234="",0,IF(VLOOKUP($E2234,paramètres!$E$33:$F$44,2,FALSE)&lt;=VLOOKUP($AD$18,paramètres!$E$33:$F$44,2,FALSE),R2234*$D2234,0)))</f>
        <v>0</v>
      </c>
      <c r="AE2234" s="13">
        <f>IF($D2234="",0,IF($E2234="",0,IF(VLOOKUP($E2234,paramètres!$E$33:$F$44,2,FALSE)&lt;=VLOOKUP($AE$18,paramètres!$E$33:$F$44,2,FALSE),S2234*$D2234,0)))</f>
        <v>0</v>
      </c>
      <c r="AF2234" s="13">
        <f>IF($D2234="",0,IF($E2234="",0,IF(VLOOKUP($E2234,paramètres!$E$33:$F$44,2,FALSE)&lt;=VLOOKUP($AF$18,paramètres!$E$33:$F$44,2,FALSE),T2234*$D2234,0)))</f>
        <v>0</v>
      </c>
      <c r="AG2234" s="13">
        <f>IF($D2234="",0,IF($E2234="",0,IF(VLOOKUP($E2234,paramètres!$E$33:$F$44,2,FALSE)&lt;=VLOOKUP($AG$18,paramètres!$E$33:$F$44,2,FALSE),U2234*$D2234,0)))</f>
        <v>0</v>
      </c>
      <c r="AH2234" s="13">
        <f>IF($D2234="",0,IF($E2234="",0,IF(VLOOKUP($E2234,paramètres!$E$33:$F$44,2,FALSE)&lt;=VLOOKUP($AH$18,paramètres!$E$33:$F$44,2,FALSE),V2234*$D2234,0)))</f>
        <v>0</v>
      </c>
      <c r="AI2234" s="13">
        <f>IF($D2234="",0,IF($E2234="",0,IF(VLOOKUP($E2234,paramètres!$E$33:$F$44,2,FALSE)&lt;=VLOOKUP($AI$18,paramètres!$E$33:$F$44,2,FALSE),W2234*$D2234,0)))</f>
        <v>0</v>
      </c>
      <c r="AJ2234" s="13">
        <f>IF($D2234="",0,IF($E2234="",0,IF(VLOOKUP($E2234,paramètres!$E$33:$F$44,2,FALSE)&lt;=VLOOKUP($AJ$18,paramètres!$E$33:$F$44,2,FALSE),X2234*$D2234,0)))</f>
        <v>0</v>
      </c>
      <c r="AK2234" s="13">
        <f>IF($D2234="",0,IF($E2234="",0,IF(VLOOKUP($E2234,paramètres!$E$33:$F$44,2,FALSE)&lt;=VLOOKUP($AK$18,paramètres!$E$33:$F$44,2,FALSE),Y2234*$D2234,0)))</f>
        <v>0</v>
      </c>
      <c r="AL2234" s="13">
        <f>IF($D2234="",0,IF($E2234="",0,IF(VLOOKUP($E2234,paramètres!$E$33:$F$44,2,FALSE)&lt;=VLOOKUP($AL$18,paramètres!$E$33:$F$44,2,FALSE),Z2234*$D2234,0)))</f>
        <v>0</v>
      </c>
      <c r="AM2234" s="13">
        <f>IF($D2234="",0,IF($E2234="",0,IF(VLOOKUP($E2234,paramètres!$E$33:$F$44,2,FALSE)&lt;=VLOOKUP($AM$18,paramètres!$E$33:$F$44,2,FALSE),AA2234*$D2234,0)))</f>
        <v>0</v>
      </c>
      <c r="AN2234" s="154">
        <f>IF($D2234="",0,IF($E2234="",0,IF(VLOOKUP($E2234,paramètres!$E$33:$F$44,2,FALSE)&lt;=VLOOKUP($AN$18,paramètres!$E$33:$F$44,2,FALSE),AB2234*$D2234,0)))</f>
        <v>0</v>
      </c>
      <c r="AO2234" s="149" t="str">
        <f>IF(paramètres!$B$28=1,((SUM(Q2234:Z2234)/1.02)+SUM(AA2234:AB2234))*0.0303/9*COUNT(Q2234:Y2234),IF(paramètres!$B$28=2,(SUM(Q2234:AB2234))*0.0303/9*COUNT(Q2234:Y2234),"Missing Delta option"))</f>
        <v>Missing Delta option</v>
      </c>
      <c r="AP2234" s="13" t="str">
        <f>IF(paramètres!$B$28=1,(((SUM(Q2234:Z2234)/1.02)+SUM(AA2234:AB2234))+((SUM(AC2234:AL2234)/1.02)+SUM(AM2234:AO2234)))*cotpatr,IF(paramètres!$B$28=2,(SUM(Q2234:AO2234)*cotpatr),"Missing Delta Option"))</f>
        <v>Missing Delta Option</v>
      </c>
      <c r="AQ2234" s="13" t="str" cm="1">
        <f t="array" ref="AQ2234">IF(paramètres!$B$28=1,(((SUM(Q2234:Z2234)/1.02)+SUM(AA2234:AB2234))+((SUM(AC2234:AN2234)/1.02)+SUM(AM2234:AN2234)))/12*pécule,IF(paramètres!$B$28=2,SUM(Q2234:AN2234)/12*pécule,"Missing Delta Option"))</f>
        <v>Missing Delta Option</v>
      </c>
      <c r="AR2234" s="132" t="e">
        <f>IF(paramètres!$B$28=1,(((SUM(Q2234:Z2234)/1.02)+SUM(AA2234:AB2234))+((SUM(AC2234:AN2234)/1.02)+SUM(AM2234:AN2234)))+AO2234+AP2234+AQ2234,SUM(Q2234:AN2234)+AO2234+AP2234+AQ2234)</f>
        <v>#VALUE!</v>
      </c>
    </row>
    <row r="2235" spans="1:44" x14ac:dyDescent="0.25">
      <c r="A2235" s="131"/>
      <c r="B2235" s="39"/>
      <c r="C2235" s="39"/>
      <c r="D2235" s="93"/>
      <c r="E2235" s="68"/>
      <c r="F2235" s="40"/>
      <c r="G2235" s="94"/>
      <c r="H2235" s="38"/>
      <c r="I2235" s="95"/>
      <c r="J2235" s="40"/>
      <c r="K2235" s="38"/>
      <c r="L2235" s="95"/>
      <c r="M2235" s="40"/>
      <c r="N2235" s="38"/>
      <c r="O2235" s="95"/>
      <c r="P2235" s="68"/>
      <c r="Q2235" s="226"/>
      <c r="R2235" s="227"/>
      <c r="S2235" s="227"/>
      <c r="T2235" s="227"/>
      <c r="U2235" s="227"/>
      <c r="V2235" s="227"/>
      <c r="W2235" s="227"/>
      <c r="X2235" s="227"/>
      <c r="Y2235" s="227"/>
      <c r="Z2235" s="227"/>
      <c r="AA2235" s="227"/>
      <c r="AB2235" s="228"/>
      <c r="AC2235" s="149">
        <f>IF($D2235="",0,IF($E2235="",0,IF(VLOOKUP($E2235,paramètres!$E$33:$F$44,2,FALSE)&lt;=VLOOKUP($AC$18,paramètres!$E$33:$F$44,2,FALSE),Q2235*$D2235,0)))</f>
        <v>0</v>
      </c>
      <c r="AD2235" s="13">
        <f>IF($D2235="",0,IF($E2235="",0,IF(VLOOKUP($E2235,paramètres!$E$33:$F$44,2,FALSE)&lt;=VLOOKUP($AD$18,paramètres!$E$33:$F$44,2,FALSE),R2235*$D2235,0)))</f>
        <v>0</v>
      </c>
      <c r="AE2235" s="13">
        <f>IF($D2235="",0,IF($E2235="",0,IF(VLOOKUP($E2235,paramètres!$E$33:$F$44,2,FALSE)&lt;=VLOOKUP($AE$18,paramètres!$E$33:$F$44,2,FALSE),S2235*$D2235,0)))</f>
        <v>0</v>
      </c>
      <c r="AF2235" s="13">
        <f>IF($D2235="",0,IF($E2235="",0,IF(VLOOKUP($E2235,paramètres!$E$33:$F$44,2,FALSE)&lt;=VLOOKUP($AF$18,paramètres!$E$33:$F$44,2,FALSE),T2235*$D2235,0)))</f>
        <v>0</v>
      </c>
      <c r="AG2235" s="13">
        <f>IF($D2235="",0,IF($E2235="",0,IF(VLOOKUP($E2235,paramètres!$E$33:$F$44,2,FALSE)&lt;=VLOOKUP($AG$18,paramètres!$E$33:$F$44,2,FALSE),U2235*$D2235,0)))</f>
        <v>0</v>
      </c>
      <c r="AH2235" s="13">
        <f>IF($D2235="",0,IF($E2235="",0,IF(VLOOKUP($E2235,paramètres!$E$33:$F$44,2,FALSE)&lt;=VLOOKUP($AH$18,paramètres!$E$33:$F$44,2,FALSE),V2235*$D2235,0)))</f>
        <v>0</v>
      </c>
      <c r="AI2235" s="13">
        <f>IF($D2235="",0,IF($E2235="",0,IF(VLOOKUP($E2235,paramètres!$E$33:$F$44,2,FALSE)&lt;=VLOOKUP($AI$18,paramètres!$E$33:$F$44,2,FALSE),W2235*$D2235,0)))</f>
        <v>0</v>
      </c>
      <c r="AJ2235" s="13">
        <f>IF($D2235="",0,IF($E2235="",0,IF(VLOOKUP($E2235,paramètres!$E$33:$F$44,2,FALSE)&lt;=VLOOKUP($AJ$18,paramètres!$E$33:$F$44,2,FALSE),X2235*$D2235,0)))</f>
        <v>0</v>
      </c>
      <c r="AK2235" s="13">
        <f>IF($D2235="",0,IF($E2235="",0,IF(VLOOKUP($E2235,paramètres!$E$33:$F$44,2,FALSE)&lt;=VLOOKUP($AK$18,paramètres!$E$33:$F$44,2,FALSE),Y2235*$D2235,0)))</f>
        <v>0</v>
      </c>
      <c r="AL2235" s="13">
        <f>IF($D2235="",0,IF($E2235="",0,IF(VLOOKUP($E2235,paramètres!$E$33:$F$44,2,FALSE)&lt;=VLOOKUP($AL$18,paramètres!$E$33:$F$44,2,FALSE),Z2235*$D2235,0)))</f>
        <v>0</v>
      </c>
      <c r="AM2235" s="13">
        <f>IF($D2235="",0,IF($E2235="",0,IF(VLOOKUP($E2235,paramètres!$E$33:$F$44,2,FALSE)&lt;=VLOOKUP($AM$18,paramètres!$E$33:$F$44,2,FALSE),AA2235*$D2235,0)))</f>
        <v>0</v>
      </c>
      <c r="AN2235" s="154">
        <f>IF($D2235="",0,IF($E2235="",0,IF(VLOOKUP($E2235,paramètres!$E$33:$F$44,2,FALSE)&lt;=VLOOKUP($AN$18,paramètres!$E$33:$F$44,2,FALSE),AB2235*$D2235,0)))</f>
        <v>0</v>
      </c>
      <c r="AO2235" s="149" t="str">
        <f>IF(paramètres!$B$28=1,((SUM(Q2235:Z2235)/1.02)+SUM(AA2235:AB2235))*0.0303/9*COUNT(Q2235:Y2235),IF(paramètres!$B$28=2,(SUM(Q2235:AB2235))*0.0303/9*COUNT(Q2235:Y2235),"Missing Delta option"))</f>
        <v>Missing Delta option</v>
      </c>
      <c r="AP2235" s="13" t="str">
        <f>IF(paramètres!$B$28=1,(((SUM(Q2235:Z2235)/1.02)+SUM(AA2235:AB2235))+((SUM(AC2235:AL2235)/1.02)+SUM(AM2235:AO2235)))*cotpatr,IF(paramètres!$B$28=2,(SUM(Q2235:AO2235)*cotpatr),"Missing Delta Option"))</f>
        <v>Missing Delta Option</v>
      </c>
      <c r="AQ2235" s="13" t="str" cm="1">
        <f t="array" ref="AQ2235">IF(paramètres!$B$28=1,(((SUM(Q2235:Z2235)/1.02)+SUM(AA2235:AB2235))+((SUM(AC2235:AN2235)/1.02)+SUM(AM2235:AN2235)))/12*pécule,IF(paramètres!$B$28=2,SUM(Q2235:AN2235)/12*pécule,"Missing Delta Option"))</f>
        <v>Missing Delta Option</v>
      </c>
      <c r="AR2235" s="132" t="e">
        <f>IF(paramètres!$B$28=1,(((SUM(Q2235:Z2235)/1.02)+SUM(AA2235:AB2235))+((SUM(AC2235:AN2235)/1.02)+SUM(AM2235:AN2235)))+AO2235+AP2235+AQ2235,SUM(Q2235:AN2235)+AO2235+AP2235+AQ2235)</f>
        <v>#VALUE!</v>
      </c>
    </row>
    <row r="2236" spans="1:44" x14ac:dyDescent="0.25">
      <c r="A2236" s="131"/>
      <c r="B2236" s="39"/>
      <c r="C2236" s="39"/>
      <c r="D2236" s="93"/>
      <c r="E2236" s="68"/>
      <c r="F2236" s="40"/>
      <c r="G2236" s="94"/>
      <c r="H2236" s="38"/>
      <c r="I2236" s="95"/>
      <c r="J2236" s="40"/>
      <c r="K2236" s="38"/>
      <c r="L2236" s="95"/>
      <c r="M2236" s="40"/>
      <c r="N2236" s="38"/>
      <c r="O2236" s="95"/>
      <c r="P2236" s="68"/>
      <c r="Q2236" s="226"/>
      <c r="R2236" s="227"/>
      <c r="S2236" s="227"/>
      <c r="T2236" s="227"/>
      <c r="U2236" s="227"/>
      <c r="V2236" s="227"/>
      <c r="W2236" s="227"/>
      <c r="X2236" s="227"/>
      <c r="Y2236" s="227"/>
      <c r="Z2236" s="227"/>
      <c r="AA2236" s="227"/>
      <c r="AB2236" s="228"/>
      <c r="AC2236" s="149">
        <f>IF($D2236="",0,IF($E2236="",0,IF(VLOOKUP($E2236,paramètres!$E$33:$F$44,2,FALSE)&lt;=VLOOKUP($AC$18,paramètres!$E$33:$F$44,2,FALSE),Q2236*$D2236,0)))</f>
        <v>0</v>
      </c>
      <c r="AD2236" s="13">
        <f>IF($D2236="",0,IF($E2236="",0,IF(VLOOKUP($E2236,paramètres!$E$33:$F$44,2,FALSE)&lt;=VLOOKUP($AD$18,paramètres!$E$33:$F$44,2,FALSE),R2236*$D2236,0)))</f>
        <v>0</v>
      </c>
      <c r="AE2236" s="13">
        <f>IF($D2236="",0,IF($E2236="",0,IF(VLOOKUP($E2236,paramètres!$E$33:$F$44,2,FALSE)&lt;=VLOOKUP($AE$18,paramètres!$E$33:$F$44,2,FALSE),S2236*$D2236,0)))</f>
        <v>0</v>
      </c>
      <c r="AF2236" s="13">
        <f>IF($D2236="",0,IF($E2236="",0,IF(VLOOKUP($E2236,paramètres!$E$33:$F$44,2,FALSE)&lt;=VLOOKUP($AF$18,paramètres!$E$33:$F$44,2,FALSE),T2236*$D2236,0)))</f>
        <v>0</v>
      </c>
      <c r="AG2236" s="13">
        <f>IF($D2236="",0,IF($E2236="",0,IF(VLOOKUP($E2236,paramètres!$E$33:$F$44,2,FALSE)&lt;=VLOOKUP($AG$18,paramètres!$E$33:$F$44,2,FALSE),U2236*$D2236,0)))</f>
        <v>0</v>
      </c>
      <c r="AH2236" s="13">
        <f>IF($D2236="",0,IF($E2236="",0,IF(VLOOKUP($E2236,paramètres!$E$33:$F$44,2,FALSE)&lt;=VLOOKUP($AH$18,paramètres!$E$33:$F$44,2,FALSE),V2236*$D2236,0)))</f>
        <v>0</v>
      </c>
      <c r="AI2236" s="13">
        <f>IF($D2236="",0,IF($E2236="",0,IF(VLOOKUP($E2236,paramètres!$E$33:$F$44,2,FALSE)&lt;=VLOOKUP($AI$18,paramètres!$E$33:$F$44,2,FALSE),W2236*$D2236,0)))</f>
        <v>0</v>
      </c>
      <c r="AJ2236" s="13">
        <f>IF($D2236="",0,IF($E2236="",0,IF(VLOOKUP($E2236,paramètres!$E$33:$F$44,2,FALSE)&lt;=VLOOKUP($AJ$18,paramètres!$E$33:$F$44,2,FALSE),X2236*$D2236,0)))</f>
        <v>0</v>
      </c>
      <c r="AK2236" s="13">
        <f>IF($D2236="",0,IF($E2236="",0,IF(VLOOKUP($E2236,paramètres!$E$33:$F$44,2,FALSE)&lt;=VLOOKUP($AK$18,paramètres!$E$33:$F$44,2,FALSE),Y2236*$D2236,0)))</f>
        <v>0</v>
      </c>
      <c r="AL2236" s="13">
        <f>IF($D2236="",0,IF($E2236="",0,IF(VLOOKUP($E2236,paramètres!$E$33:$F$44,2,FALSE)&lt;=VLOOKUP($AL$18,paramètres!$E$33:$F$44,2,FALSE),Z2236*$D2236,0)))</f>
        <v>0</v>
      </c>
      <c r="AM2236" s="13">
        <f>IF($D2236="",0,IF($E2236="",0,IF(VLOOKUP($E2236,paramètres!$E$33:$F$44,2,FALSE)&lt;=VLOOKUP($AM$18,paramètres!$E$33:$F$44,2,FALSE),AA2236*$D2236,0)))</f>
        <v>0</v>
      </c>
      <c r="AN2236" s="154">
        <f>IF($D2236="",0,IF($E2236="",0,IF(VLOOKUP($E2236,paramètres!$E$33:$F$44,2,FALSE)&lt;=VLOOKUP($AN$18,paramètres!$E$33:$F$44,2,FALSE),AB2236*$D2236,0)))</f>
        <v>0</v>
      </c>
      <c r="AO2236" s="149" t="str">
        <f>IF(paramètres!$B$28=1,((SUM(Q2236:Z2236)/1.02)+SUM(AA2236:AB2236))*0.0303/9*COUNT(Q2236:Y2236),IF(paramètres!$B$28=2,(SUM(Q2236:AB2236))*0.0303/9*COUNT(Q2236:Y2236),"Missing Delta option"))</f>
        <v>Missing Delta option</v>
      </c>
      <c r="AP2236" s="13" t="str">
        <f>IF(paramètres!$B$28=1,(((SUM(Q2236:Z2236)/1.02)+SUM(AA2236:AB2236))+((SUM(AC2236:AL2236)/1.02)+SUM(AM2236:AO2236)))*cotpatr,IF(paramètres!$B$28=2,(SUM(Q2236:AO2236)*cotpatr),"Missing Delta Option"))</f>
        <v>Missing Delta Option</v>
      </c>
      <c r="AQ2236" s="13" t="str" cm="1">
        <f t="array" ref="AQ2236">IF(paramètres!$B$28=1,(((SUM(Q2236:Z2236)/1.02)+SUM(AA2236:AB2236))+((SUM(AC2236:AN2236)/1.02)+SUM(AM2236:AN2236)))/12*pécule,IF(paramètres!$B$28=2,SUM(Q2236:AN2236)/12*pécule,"Missing Delta Option"))</f>
        <v>Missing Delta Option</v>
      </c>
      <c r="AR2236" s="132" t="e">
        <f>IF(paramètres!$B$28=1,(((SUM(Q2236:Z2236)/1.02)+SUM(AA2236:AB2236))+((SUM(AC2236:AN2236)/1.02)+SUM(AM2236:AN2236)))+AO2236+AP2236+AQ2236,SUM(Q2236:AN2236)+AO2236+AP2236+AQ2236)</f>
        <v>#VALUE!</v>
      </c>
    </row>
    <row r="2237" spans="1:44" x14ac:dyDescent="0.25">
      <c r="A2237" s="131"/>
      <c r="B2237" s="39"/>
      <c r="C2237" s="39"/>
      <c r="D2237" s="93"/>
      <c r="E2237" s="68"/>
      <c r="F2237" s="40"/>
      <c r="G2237" s="94"/>
      <c r="H2237" s="38"/>
      <c r="I2237" s="95"/>
      <c r="J2237" s="40"/>
      <c r="K2237" s="38"/>
      <c r="L2237" s="95"/>
      <c r="M2237" s="40"/>
      <c r="N2237" s="38"/>
      <c r="O2237" s="95"/>
      <c r="P2237" s="68"/>
      <c r="Q2237" s="226"/>
      <c r="R2237" s="227"/>
      <c r="S2237" s="227"/>
      <c r="T2237" s="227"/>
      <c r="U2237" s="227"/>
      <c r="V2237" s="227"/>
      <c r="W2237" s="227"/>
      <c r="X2237" s="227"/>
      <c r="Y2237" s="227"/>
      <c r="Z2237" s="227"/>
      <c r="AA2237" s="227"/>
      <c r="AB2237" s="228"/>
      <c r="AC2237" s="149">
        <f>IF($D2237="",0,IF($E2237="",0,IF(VLOOKUP($E2237,paramètres!$E$33:$F$44,2,FALSE)&lt;=VLOOKUP($AC$18,paramètres!$E$33:$F$44,2,FALSE),Q2237*$D2237,0)))</f>
        <v>0</v>
      </c>
      <c r="AD2237" s="13">
        <f>IF($D2237="",0,IF($E2237="",0,IF(VLOOKUP($E2237,paramètres!$E$33:$F$44,2,FALSE)&lt;=VLOOKUP($AD$18,paramètres!$E$33:$F$44,2,FALSE),R2237*$D2237,0)))</f>
        <v>0</v>
      </c>
      <c r="AE2237" s="13">
        <f>IF($D2237="",0,IF($E2237="",0,IF(VLOOKUP($E2237,paramètres!$E$33:$F$44,2,FALSE)&lt;=VLOOKUP($AE$18,paramètres!$E$33:$F$44,2,FALSE),S2237*$D2237,0)))</f>
        <v>0</v>
      </c>
      <c r="AF2237" s="13">
        <f>IF($D2237="",0,IF($E2237="",0,IF(VLOOKUP($E2237,paramètres!$E$33:$F$44,2,FALSE)&lt;=VLOOKUP($AF$18,paramètres!$E$33:$F$44,2,FALSE),T2237*$D2237,0)))</f>
        <v>0</v>
      </c>
      <c r="AG2237" s="13">
        <f>IF($D2237="",0,IF($E2237="",0,IF(VLOOKUP($E2237,paramètres!$E$33:$F$44,2,FALSE)&lt;=VLOOKUP($AG$18,paramètres!$E$33:$F$44,2,FALSE),U2237*$D2237,0)))</f>
        <v>0</v>
      </c>
      <c r="AH2237" s="13">
        <f>IF($D2237="",0,IF($E2237="",0,IF(VLOOKUP($E2237,paramètres!$E$33:$F$44,2,FALSE)&lt;=VLOOKUP($AH$18,paramètres!$E$33:$F$44,2,FALSE),V2237*$D2237,0)))</f>
        <v>0</v>
      </c>
      <c r="AI2237" s="13">
        <f>IF($D2237="",0,IF($E2237="",0,IF(VLOOKUP($E2237,paramètres!$E$33:$F$44,2,FALSE)&lt;=VLOOKUP($AI$18,paramètres!$E$33:$F$44,2,FALSE),W2237*$D2237,0)))</f>
        <v>0</v>
      </c>
      <c r="AJ2237" s="13">
        <f>IF($D2237="",0,IF($E2237="",0,IF(VLOOKUP($E2237,paramètres!$E$33:$F$44,2,FALSE)&lt;=VLOOKUP($AJ$18,paramètres!$E$33:$F$44,2,FALSE),X2237*$D2237,0)))</f>
        <v>0</v>
      </c>
      <c r="AK2237" s="13">
        <f>IF($D2237="",0,IF($E2237="",0,IF(VLOOKUP($E2237,paramètres!$E$33:$F$44,2,FALSE)&lt;=VLOOKUP($AK$18,paramètres!$E$33:$F$44,2,FALSE),Y2237*$D2237,0)))</f>
        <v>0</v>
      </c>
      <c r="AL2237" s="13">
        <f>IF($D2237="",0,IF($E2237="",0,IF(VLOOKUP($E2237,paramètres!$E$33:$F$44,2,FALSE)&lt;=VLOOKUP($AL$18,paramètres!$E$33:$F$44,2,FALSE),Z2237*$D2237,0)))</f>
        <v>0</v>
      </c>
      <c r="AM2237" s="13">
        <f>IF($D2237="",0,IF($E2237="",0,IF(VLOOKUP($E2237,paramètres!$E$33:$F$44,2,FALSE)&lt;=VLOOKUP($AM$18,paramètres!$E$33:$F$44,2,FALSE),AA2237*$D2237,0)))</f>
        <v>0</v>
      </c>
      <c r="AN2237" s="154">
        <f>IF($D2237="",0,IF($E2237="",0,IF(VLOOKUP($E2237,paramètres!$E$33:$F$44,2,FALSE)&lt;=VLOOKUP($AN$18,paramètres!$E$33:$F$44,2,FALSE),AB2237*$D2237,0)))</f>
        <v>0</v>
      </c>
      <c r="AO2237" s="149" t="str">
        <f>IF(paramètres!$B$28=1,((SUM(Q2237:Z2237)/1.02)+SUM(AA2237:AB2237))*0.0303/9*COUNT(Q2237:Y2237),IF(paramètres!$B$28=2,(SUM(Q2237:AB2237))*0.0303/9*COUNT(Q2237:Y2237),"Missing Delta option"))</f>
        <v>Missing Delta option</v>
      </c>
      <c r="AP2237" s="13" t="str">
        <f>IF(paramètres!$B$28=1,(((SUM(Q2237:Z2237)/1.02)+SUM(AA2237:AB2237))+((SUM(AC2237:AL2237)/1.02)+SUM(AM2237:AO2237)))*cotpatr,IF(paramètres!$B$28=2,(SUM(Q2237:AO2237)*cotpatr),"Missing Delta Option"))</f>
        <v>Missing Delta Option</v>
      </c>
      <c r="AQ2237" s="13" t="str" cm="1">
        <f t="array" ref="AQ2237">IF(paramètres!$B$28=1,(((SUM(Q2237:Z2237)/1.02)+SUM(AA2237:AB2237))+((SUM(AC2237:AN2237)/1.02)+SUM(AM2237:AN2237)))/12*pécule,IF(paramètres!$B$28=2,SUM(Q2237:AN2237)/12*pécule,"Missing Delta Option"))</f>
        <v>Missing Delta Option</v>
      </c>
      <c r="AR2237" s="132" t="e">
        <f>IF(paramètres!$B$28=1,(((SUM(Q2237:Z2237)/1.02)+SUM(AA2237:AB2237))+((SUM(AC2237:AN2237)/1.02)+SUM(AM2237:AN2237)))+AO2237+AP2237+AQ2237,SUM(Q2237:AN2237)+AO2237+AP2237+AQ2237)</f>
        <v>#VALUE!</v>
      </c>
    </row>
    <row r="2238" spans="1:44" x14ac:dyDescent="0.25">
      <c r="A2238" s="131"/>
      <c r="B2238" s="39"/>
      <c r="C2238" s="39"/>
      <c r="D2238" s="93"/>
      <c r="E2238" s="68"/>
      <c r="F2238" s="40"/>
      <c r="G2238" s="94"/>
      <c r="H2238" s="38"/>
      <c r="I2238" s="95"/>
      <c r="J2238" s="40"/>
      <c r="K2238" s="38"/>
      <c r="L2238" s="95"/>
      <c r="M2238" s="40"/>
      <c r="N2238" s="38"/>
      <c r="O2238" s="95"/>
      <c r="P2238" s="68"/>
      <c r="Q2238" s="226"/>
      <c r="R2238" s="227"/>
      <c r="S2238" s="227"/>
      <c r="T2238" s="227"/>
      <c r="U2238" s="227"/>
      <c r="V2238" s="227"/>
      <c r="W2238" s="227"/>
      <c r="X2238" s="227"/>
      <c r="Y2238" s="227"/>
      <c r="Z2238" s="227"/>
      <c r="AA2238" s="227"/>
      <c r="AB2238" s="228"/>
      <c r="AC2238" s="149">
        <f>IF($D2238="",0,IF($E2238="",0,IF(VLOOKUP($E2238,paramètres!$E$33:$F$44,2,FALSE)&lt;=VLOOKUP($AC$18,paramètres!$E$33:$F$44,2,FALSE),Q2238*$D2238,0)))</f>
        <v>0</v>
      </c>
      <c r="AD2238" s="13">
        <f>IF($D2238="",0,IF($E2238="",0,IF(VLOOKUP($E2238,paramètres!$E$33:$F$44,2,FALSE)&lt;=VLOOKUP($AD$18,paramètres!$E$33:$F$44,2,FALSE),R2238*$D2238,0)))</f>
        <v>0</v>
      </c>
      <c r="AE2238" s="13">
        <f>IF($D2238="",0,IF($E2238="",0,IF(VLOOKUP($E2238,paramètres!$E$33:$F$44,2,FALSE)&lt;=VLOOKUP($AE$18,paramètres!$E$33:$F$44,2,FALSE),S2238*$D2238,0)))</f>
        <v>0</v>
      </c>
      <c r="AF2238" s="13">
        <f>IF($D2238="",0,IF($E2238="",0,IF(VLOOKUP($E2238,paramètres!$E$33:$F$44,2,FALSE)&lt;=VLOOKUP($AF$18,paramètres!$E$33:$F$44,2,FALSE),T2238*$D2238,0)))</f>
        <v>0</v>
      </c>
      <c r="AG2238" s="13">
        <f>IF($D2238="",0,IF($E2238="",0,IF(VLOOKUP($E2238,paramètres!$E$33:$F$44,2,FALSE)&lt;=VLOOKUP($AG$18,paramètres!$E$33:$F$44,2,FALSE),U2238*$D2238,0)))</f>
        <v>0</v>
      </c>
      <c r="AH2238" s="13">
        <f>IF($D2238="",0,IF($E2238="",0,IF(VLOOKUP($E2238,paramètres!$E$33:$F$44,2,FALSE)&lt;=VLOOKUP($AH$18,paramètres!$E$33:$F$44,2,FALSE),V2238*$D2238,0)))</f>
        <v>0</v>
      </c>
      <c r="AI2238" s="13">
        <f>IF($D2238="",0,IF($E2238="",0,IF(VLOOKUP($E2238,paramètres!$E$33:$F$44,2,FALSE)&lt;=VLOOKUP($AI$18,paramètres!$E$33:$F$44,2,FALSE),W2238*$D2238,0)))</f>
        <v>0</v>
      </c>
      <c r="AJ2238" s="13">
        <f>IF($D2238="",0,IF($E2238="",0,IF(VLOOKUP($E2238,paramètres!$E$33:$F$44,2,FALSE)&lt;=VLOOKUP($AJ$18,paramètres!$E$33:$F$44,2,FALSE),X2238*$D2238,0)))</f>
        <v>0</v>
      </c>
      <c r="AK2238" s="13">
        <f>IF($D2238="",0,IF($E2238="",0,IF(VLOOKUP($E2238,paramètres!$E$33:$F$44,2,FALSE)&lt;=VLOOKUP($AK$18,paramètres!$E$33:$F$44,2,FALSE),Y2238*$D2238,0)))</f>
        <v>0</v>
      </c>
      <c r="AL2238" s="13">
        <f>IF($D2238="",0,IF($E2238="",0,IF(VLOOKUP($E2238,paramètres!$E$33:$F$44,2,FALSE)&lt;=VLOOKUP($AL$18,paramètres!$E$33:$F$44,2,FALSE),Z2238*$D2238,0)))</f>
        <v>0</v>
      </c>
      <c r="AM2238" s="13">
        <f>IF($D2238="",0,IF($E2238="",0,IF(VLOOKUP($E2238,paramètres!$E$33:$F$44,2,FALSE)&lt;=VLOOKUP($AM$18,paramètres!$E$33:$F$44,2,FALSE),AA2238*$D2238,0)))</f>
        <v>0</v>
      </c>
      <c r="AN2238" s="154">
        <f>IF($D2238="",0,IF($E2238="",0,IF(VLOOKUP($E2238,paramètres!$E$33:$F$44,2,FALSE)&lt;=VLOOKUP($AN$18,paramètres!$E$33:$F$44,2,FALSE),AB2238*$D2238,0)))</f>
        <v>0</v>
      </c>
      <c r="AO2238" s="149" t="str">
        <f>IF(paramètres!$B$28=1,((SUM(Q2238:Z2238)/1.02)+SUM(AA2238:AB2238))*0.0303/9*COUNT(Q2238:Y2238),IF(paramètres!$B$28=2,(SUM(Q2238:AB2238))*0.0303/9*COUNT(Q2238:Y2238),"Missing Delta option"))</f>
        <v>Missing Delta option</v>
      </c>
      <c r="AP2238" s="13" t="str">
        <f>IF(paramètres!$B$28=1,(((SUM(Q2238:Z2238)/1.02)+SUM(AA2238:AB2238))+((SUM(AC2238:AL2238)/1.02)+SUM(AM2238:AO2238)))*cotpatr,IF(paramètres!$B$28=2,(SUM(Q2238:AO2238)*cotpatr),"Missing Delta Option"))</f>
        <v>Missing Delta Option</v>
      </c>
      <c r="AQ2238" s="13" t="str" cm="1">
        <f t="array" ref="AQ2238">IF(paramètres!$B$28=1,(((SUM(Q2238:Z2238)/1.02)+SUM(AA2238:AB2238))+((SUM(AC2238:AN2238)/1.02)+SUM(AM2238:AN2238)))/12*pécule,IF(paramètres!$B$28=2,SUM(Q2238:AN2238)/12*pécule,"Missing Delta Option"))</f>
        <v>Missing Delta Option</v>
      </c>
      <c r="AR2238" s="132" t="e">
        <f>IF(paramètres!$B$28=1,(((SUM(Q2238:Z2238)/1.02)+SUM(AA2238:AB2238))+((SUM(AC2238:AN2238)/1.02)+SUM(AM2238:AN2238)))+AO2238+AP2238+AQ2238,SUM(Q2238:AN2238)+AO2238+AP2238+AQ2238)</f>
        <v>#VALUE!</v>
      </c>
    </row>
    <row r="2239" spans="1:44" x14ac:dyDescent="0.25">
      <c r="A2239" s="131"/>
      <c r="B2239" s="39"/>
      <c r="C2239" s="39"/>
      <c r="D2239" s="93"/>
      <c r="E2239" s="68"/>
      <c r="F2239" s="40"/>
      <c r="G2239" s="94"/>
      <c r="H2239" s="38"/>
      <c r="I2239" s="95"/>
      <c r="J2239" s="40"/>
      <c r="K2239" s="38"/>
      <c r="L2239" s="95"/>
      <c r="M2239" s="40"/>
      <c r="N2239" s="38"/>
      <c r="O2239" s="95"/>
      <c r="P2239" s="68"/>
      <c r="Q2239" s="226"/>
      <c r="R2239" s="227"/>
      <c r="S2239" s="227"/>
      <c r="T2239" s="227"/>
      <c r="U2239" s="227"/>
      <c r="V2239" s="227"/>
      <c r="W2239" s="227"/>
      <c r="X2239" s="227"/>
      <c r="Y2239" s="227"/>
      <c r="Z2239" s="227"/>
      <c r="AA2239" s="227"/>
      <c r="AB2239" s="228"/>
      <c r="AC2239" s="149">
        <f>IF($D2239="",0,IF($E2239="",0,IF(VLOOKUP($E2239,paramètres!$E$33:$F$44,2,FALSE)&lt;=VLOOKUP($AC$18,paramètres!$E$33:$F$44,2,FALSE),Q2239*$D2239,0)))</f>
        <v>0</v>
      </c>
      <c r="AD2239" s="13">
        <f>IF($D2239="",0,IF($E2239="",0,IF(VLOOKUP($E2239,paramètres!$E$33:$F$44,2,FALSE)&lt;=VLOOKUP($AD$18,paramètres!$E$33:$F$44,2,FALSE),R2239*$D2239,0)))</f>
        <v>0</v>
      </c>
      <c r="AE2239" s="13">
        <f>IF($D2239="",0,IF($E2239="",0,IF(VLOOKUP($E2239,paramètres!$E$33:$F$44,2,FALSE)&lt;=VLOOKUP($AE$18,paramètres!$E$33:$F$44,2,FALSE),S2239*$D2239,0)))</f>
        <v>0</v>
      </c>
      <c r="AF2239" s="13">
        <f>IF($D2239="",0,IF($E2239="",0,IF(VLOOKUP($E2239,paramètres!$E$33:$F$44,2,FALSE)&lt;=VLOOKUP($AF$18,paramètres!$E$33:$F$44,2,FALSE),T2239*$D2239,0)))</f>
        <v>0</v>
      </c>
      <c r="AG2239" s="13">
        <f>IF($D2239="",0,IF($E2239="",0,IF(VLOOKUP($E2239,paramètres!$E$33:$F$44,2,FALSE)&lt;=VLOOKUP($AG$18,paramètres!$E$33:$F$44,2,FALSE),U2239*$D2239,0)))</f>
        <v>0</v>
      </c>
      <c r="AH2239" s="13">
        <f>IF($D2239="",0,IF($E2239="",0,IF(VLOOKUP($E2239,paramètres!$E$33:$F$44,2,FALSE)&lt;=VLOOKUP($AH$18,paramètres!$E$33:$F$44,2,FALSE),V2239*$D2239,0)))</f>
        <v>0</v>
      </c>
      <c r="AI2239" s="13">
        <f>IF($D2239="",0,IF($E2239="",0,IF(VLOOKUP($E2239,paramètres!$E$33:$F$44,2,FALSE)&lt;=VLOOKUP($AI$18,paramètres!$E$33:$F$44,2,FALSE),W2239*$D2239,0)))</f>
        <v>0</v>
      </c>
      <c r="AJ2239" s="13">
        <f>IF($D2239="",0,IF($E2239="",0,IF(VLOOKUP($E2239,paramètres!$E$33:$F$44,2,FALSE)&lt;=VLOOKUP($AJ$18,paramètres!$E$33:$F$44,2,FALSE),X2239*$D2239,0)))</f>
        <v>0</v>
      </c>
      <c r="AK2239" s="13">
        <f>IF($D2239="",0,IF($E2239="",0,IF(VLOOKUP($E2239,paramètres!$E$33:$F$44,2,FALSE)&lt;=VLOOKUP($AK$18,paramètres!$E$33:$F$44,2,FALSE),Y2239*$D2239,0)))</f>
        <v>0</v>
      </c>
      <c r="AL2239" s="13">
        <f>IF($D2239="",0,IF($E2239="",0,IF(VLOOKUP($E2239,paramètres!$E$33:$F$44,2,FALSE)&lt;=VLOOKUP($AL$18,paramètres!$E$33:$F$44,2,FALSE),Z2239*$D2239,0)))</f>
        <v>0</v>
      </c>
      <c r="AM2239" s="13">
        <f>IF($D2239="",0,IF($E2239="",0,IF(VLOOKUP($E2239,paramètres!$E$33:$F$44,2,FALSE)&lt;=VLOOKUP($AM$18,paramètres!$E$33:$F$44,2,FALSE),AA2239*$D2239,0)))</f>
        <v>0</v>
      </c>
      <c r="AN2239" s="154">
        <f>IF($D2239="",0,IF($E2239="",0,IF(VLOOKUP($E2239,paramètres!$E$33:$F$44,2,FALSE)&lt;=VLOOKUP($AN$18,paramètres!$E$33:$F$44,2,FALSE),AB2239*$D2239,0)))</f>
        <v>0</v>
      </c>
      <c r="AO2239" s="149" t="str">
        <f>IF(paramètres!$B$28=1,((SUM(Q2239:Z2239)/1.02)+SUM(AA2239:AB2239))*0.0303/9*COUNT(Q2239:Y2239),IF(paramètres!$B$28=2,(SUM(Q2239:AB2239))*0.0303/9*COUNT(Q2239:Y2239),"Missing Delta option"))</f>
        <v>Missing Delta option</v>
      </c>
      <c r="AP2239" s="13" t="str">
        <f>IF(paramètres!$B$28=1,(((SUM(Q2239:Z2239)/1.02)+SUM(AA2239:AB2239))+((SUM(AC2239:AL2239)/1.02)+SUM(AM2239:AO2239)))*cotpatr,IF(paramètres!$B$28=2,(SUM(Q2239:AO2239)*cotpatr),"Missing Delta Option"))</f>
        <v>Missing Delta Option</v>
      </c>
      <c r="AQ2239" s="13" t="str" cm="1">
        <f t="array" ref="AQ2239">IF(paramètres!$B$28=1,(((SUM(Q2239:Z2239)/1.02)+SUM(AA2239:AB2239))+((SUM(AC2239:AN2239)/1.02)+SUM(AM2239:AN2239)))/12*pécule,IF(paramètres!$B$28=2,SUM(Q2239:AN2239)/12*pécule,"Missing Delta Option"))</f>
        <v>Missing Delta Option</v>
      </c>
      <c r="AR2239" s="132" t="e">
        <f>IF(paramètres!$B$28=1,(((SUM(Q2239:Z2239)/1.02)+SUM(AA2239:AB2239))+((SUM(AC2239:AN2239)/1.02)+SUM(AM2239:AN2239)))+AO2239+AP2239+AQ2239,SUM(Q2239:AN2239)+AO2239+AP2239+AQ2239)</f>
        <v>#VALUE!</v>
      </c>
    </row>
    <row r="2240" spans="1:44" x14ac:dyDescent="0.25">
      <c r="A2240" s="131"/>
      <c r="B2240" s="39"/>
      <c r="C2240" s="39"/>
      <c r="D2240" s="93"/>
      <c r="E2240" s="68"/>
      <c r="F2240" s="40"/>
      <c r="G2240" s="94"/>
      <c r="H2240" s="38"/>
      <c r="I2240" s="95"/>
      <c r="J2240" s="40"/>
      <c r="K2240" s="38"/>
      <c r="L2240" s="95"/>
      <c r="M2240" s="40"/>
      <c r="N2240" s="38"/>
      <c r="O2240" s="95"/>
      <c r="P2240" s="68"/>
      <c r="Q2240" s="226"/>
      <c r="R2240" s="227"/>
      <c r="S2240" s="227"/>
      <c r="T2240" s="227"/>
      <c r="U2240" s="227"/>
      <c r="V2240" s="227"/>
      <c r="W2240" s="227"/>
      <c r="X2240" s="227"/>
      <c r="Y2240" s="227"/>
      <c r="Z2240" s="227"/>
      <c r="AA2240" s="227"/>
      <c r="AB2240" s="228"/>
      <c r="AC2240" s="149">
        <f>IF($D2240="",0,IF($E2240="",0,IF(VLOOKUP($E2240,paramètres!$E$33:$F$44,2,FALSE)&lt;=VLOOKUP($AC$18,paramètres!$E$33:$F$44,2,FALSE),Q2240*$D2240,0)))</f>
        <v>0</v>
      </c>
      <c r="AD2240" s="13">
        <f>IF($D2240="",0,IF($E2240="",0,IF(VLOOKUP($E2240,paramètres!$E$33:$F$44,2,FALSE)&lt;=VLOOKUP($AD$18,paramètres!$E$33:$F$44,2,FALSE),R2240*$D2240,0)))</f>
        <v>0</v>
      </c>
      <c r="AE2240" s="13">
        <f>IF($D2240="",0,IF($E2240="",0,IF(VLOOKUP($E2240,paramètres!$E$33:$F$44,2,FALSE)&lt;=VLOOKUP($AE$18,paramètres!$E$33:$F$44,2,FALSE),S2240*$D2240,0)))</f>
        <v>0</v>
      </c>
      <c r="AF2240" s="13">
        <f>IF($D2240="",0,IF($E2240="",0,IF(VLOOKUP($E2240,paramètres!$E$33:$F$44,2,FALSE)&lt;=VLOOKUP($AF$18,paramètres!$E$33:$F$44,2,FALSE),T2240*$D2240,0)))</f>
        <v>0</v>
      </c>
      <c r="AG2240" s="13">
        <f>IF($D2240="",0,IF($E2240="",0,IF(VLOOKUP($E2240,paramètres!$E$33:$F$44,2,FALSE)&lt;=VLOOKUP($AG$18,paramètres!$E$33:$F$44,2,FALSE),U2240*$D2240,0)))</f>
        <v>0</v>
      </c>
      <c r="AH2240" s="13">
        <f>IF($D2240="",0,IF($E2240="",0,IF(VLOOKUP($E2240,paramètres!$E$33:$F$44,2,FALSE)&lt;=VLOOKUP($AH$18,paramètres!$E$33:$F$44,2,FALSE),V2240*$D2240,0)))</f>
        <v>0</v>
      </c>
      <c r="AI2240" s="13">
        <f>IF($D2240="",0,IF($E2240="",0,IF(VLOOKUP($E2240,paramètres!$E$33:$F$44,2,FALSE)&lt;=VLOOKUP($AI$18,paramètres!$E$33:$F$44,2,FALSE),W2240*$D2240,0)))</f>
        <v>0</v>
      </c>
      <c r="AJ2240" s="13">
        <f>IF($D2240="",0,IF($E2240="",0,IF(VLOOKUP($E2240,paramètres!$E$33:$F$44,2,FALSE)&lt;=VLOOKUP($AJ$18,paramètres!$E$33:$F$44,2,FALSE),X2240*$D2240,0)))</f>
        <v>0</v>
      </c>
      <c r="AK2240" s="13">
        <f>IF($D2240="",0,IF($E2240="",0,IF(VLOOKUP($E2240,paramètres!$E$33:$F$44,2,FALSE)&lt;=VLOOKUP($AK$18,paramètres!$E$33:$F$44,2,FALSE),Y2240*$D2240,0)))</f>
        <v>0</v>
      </c>
      <c r="AL2240" s="13">
        <f>IF($D2240="",0,IF($E2240="",0,IF(VLOOKUP($E2240,paramètres!$E$33:$F$44,2,FALSE)&lt;=VLOOKUP($AL$18,paramètres!$E$33:$F$44,2,FALSE),Z2240*$D2240,0)))</f>
        <v>0</v>
      </c>
      <c r="AM2240" s="13">
        <f>IF($D2240="",0,IF($E2240="",0,IF(VLOOKUP($E2240,paramètres!$E$33:$F$44,2,FALSE)&lt;=VLOOKUP($AM$18,paramètres!$E$33:$F$44,2,FALSE),AA2240*$D2240,0)))</f>
        <v>0</v>
      </c>
      <c r="AN2240" s="154">
        <f>IF($D2240="",0,IF($E2240="",0,IF(VLOOKUP($E2240,paramètres!$E$33:$F$44,2,FALSE)&lt;=VLOOKUP($AN$18,paramètres!$E$33:$F$44,2,FALSE),AB2240*$D2240,0)))</f>
        <v>0</v>
      </c>
      <c r="AO2240" s="149" t="str">
        <f>IF(paramètres!$B$28=1,((SUM(Q2240:Z2240)/1.02)+SUM(AA2240:AB2240))*0.0303/9*COUNT(Q2240:Y2240),IF(paramètres!$B$28=2,(SUM(Q2240:AB2240))*0.0303/9*COUNT(Q2240:Y2240),"Missing Delta option"))</f>
        <v>Missing Delta option</v>
      </c>
      <c r="AP2240" s="13" t="str">
        <f>IF(paramètres!$B$28=1,(((SUM(Q2240:Z2240)/1.02)+SUM(AA2240:AB2240))+((SUM(AC2240:AL2240)/1.02)+SUM(AM2240:AO2240)))*cotpatr,IF(paramètres!$B$28=2,(SUM(Q2240:AO2240)*cotpatr),"Missing Delta Option"))</f>
        <v>Missing Delta Option</v>
      </c>
      <c r="AQ2240" s="13" t="str" cm="1">
        <f t="array" ref="AQ2240">IF(paramètres!$B$28=1,(((SUM(Q2240:Z2240)/1.02)+SUM(AA2240:AB2240))+((SUM(AC2240:AN2240)/1.02)+SUM(AM2240:AN2240)))/12*pécule,IF(paramètres!$B$28=2,SUM(Q2240:AN2240)/12*pécule,"Missing Delta Option"))</f>
        <v>Missing Delta Option</v>
      </c>
      <c r="AR2240" s="132" t="e">
        <f>IF(paramètres!$B$28=1,(((SUM(Q2240:Z2240)/1.02)+SUM(AA2240:AB2240))+((SUM(AC2240:AN2240)/1.02)+SUM(AM2240:AN2240)))+AO2240+AP2240+AQ2240,SUM(Q2240:AN2240)+AO2240+AP2240+AQ2240)</f>
        <v>#VALUE!</v>
      </c>
    </row>
    <row r="2241" spans="1:44" x14ac:dyDescent="0.25">
      <c r="A2241" s="131"/>
      <c r="B2241" s="39"/>
      <c r="C2241" s="39"/>
      <c r="D2241" s="93"/>
      <c r="E2241" s="68"/>
      <c r="F2241" s="40"/>
      <c r="G2241" s="94"/>
      <c r="H2241" s="38"/>
      <c r="I2241" s="95"/>
      <c r="J2241" s="40"/>
      <c r="K2241" s="38"/>
      <c r="L2241" s="95"/>
      <c r="M2241" s="40"/>
      <c r="N2241" s="38"/>
      <c r="O2241" s="95"/>
      <c r="P2241" s="68"/>
      <c r="Q2241" s="226"/>
      <c r="R2241" s="227"/>
      <c r="S2241" s="227"/>
      <c r="T2241" s="227"/>
      <c r="U2241" s="227"/>
      <c r="V2241" s="227"/>
      <c r="W2241" s="227"/>
      <c r="X2241" s="227"/>
      <c r="Y2241" s="227"/>
      <c r="Z2241" s="227"/>
      <c r="AA2241" s="227"/>
      <c r="AB2241" s="228"/>
      <c r="AC2241" s="149">
        <f>IF($D2241="",0,IF($E2241="",0,IF(VLOOKUP($E2241,paramètres!$E$33:$F$44,2,FALSE)&lt;=VLOOKUP($AC$18,paramètres!$E$33:$F$44,2,FALSE),Q2241*$D2241,0)))</f>
        <v>0</v>
      </c>
      <c r="AD2241" s="13">
        <f>IF($D2241="",0,IF($E2241="",0,IF(VLOOKUP($E2241,paramètres!$E$33:$F$44,2,FALSE)&lt;=VLOOKUP($AD$18,paramètres!$E$33:$F$44,2,FALSE),R2241*$D2241,0)))</f>
        <v>0</v>
      </c>
      <c r="AE2241" s="13">
        <f>IF($D2241="",0,IF($E2241="",0,IF(VLOOKUP($E2241,paramètres!$E$33:$F$44,2,FALSE)&lt;=VLOOKUP($AE$18,paramètres!$E$33:$F$44,2,FALSE),S2241*$D2241,0)))</f>
        <v>0</v>
      </c>
      <c r="AF2241" s="13">
        <f>IF($D2241="",0,IF($E2241="",0,IF(VLOOKUP($E2241,paramètres!$E$33:$F$44,2,FALSE)&lt;=VLOOKUP($AF$18,paramètres!$E$33:$F$44,2,FALSE),T2241*$D2241,0)))</f>
        <v>0</v>
      </c>
      <c r="AG2241" s="13">
        <f>IF($D2241="",0,IF($E2241="",0,IF(VLOOKUP($E2241,paramètres!$E$33:$F$44,2,FALSE)&lt;=VLOOKUP($AG$18,paramètres!$E$33:$F$44,2,FALSE),U2241*$D2241,0)))</f>
        <v>0</v>
      </c>
      <c r="AH2241" s="13">
        <f>IF($D2241="",0,IF($E2241="",0,IF(VLOOKUP($E2241,paramètres!$E$33:$F$44,2,FALSE)&lt;=VLOOKUP($AH$18,paramètres!$E$33:$F$44,2,FALSE),V2241*$D2241,0)))</f>
        <v>0</v>
      </c>
      <c r="AI2241" s="13">
        <f>IF($D2241="",0,IF($E2241="",0,IF(VLOOKUP($E2241,paramètres!$E$33:$F$44,2,FALSE)&lt;=VLOOKUP($AI$18,paramètres!$E$33:$F$44,2,FALSE),W2241*$D2241,0)))</f>
        <v>0</v>
      </c>
      <c r="AJ2241" s="13">
        <f>IF($D2241="",0,IF($E2241="",0,IF(VLOOKUP($E2241,paramètres!$E$33:$F$44,2,FALSE)&lt;=VLOOKUP($AJ$18,paramètres!$E$33:$F$44,2,FALSE),X2241*$D2241,0)))</f>
        <v>0</v>
      </c>
      <c r="AK2241" s="13">
        <f>IF($D2241="",0,IF($E2241="",0,IF(VLOOKUP($E2241,paramètres!$E$33:$F$44,2,FALSE)&lt;=VLOOKUP($AK$18,paramètres!$E$33:$F$44,2,FALSE),Y2241*$D2241,0)))</f>
        <v>0</v>
      </c>
      <c r="AL2241" s="13">
        <f>IF($D2241="",0,IF($E2241="",0,IF(VLOOKUP($E2241,paramètres!$E$33:$F$44,2,FALSE)&lt;=VLOOKUP($AL$18,paramètres!$E$33:$F$44,2,FALSE),Z2241*$D2241,0)))</f>
        <v>0</v>
      </c>
      <c r="AM2241" s="13">
        <f>IF($D2241="",0,IF($E2241="",0,IF(VLOOKUP($E2241,paramètres!$E$33:$F$44,2,FALSE)&lt;=VLOOKUP($AM$18,paramètres!$E$33:$F$44,2,FALSE),AA2241*$D2241,0)))</f>
        <v>0</v>
      </c>
      <c r="AN2241" s="154">
        <f>IF($D2241="",0,IF($E2241="",0,IF(VLOOKUP($E2241,paramètres!$E$33:$F$44,2,FALSE)&lt;=VLOOKUP($AN$18,paramètres!$E$33:$F$44,2,FALSE),AB2241*$D2241,0)))</f>
        <v>0</v>
      </c>
      <c r="AO2241" s="149" t="str">
        <f>IF(paramètres!$B$28=1,((SUM(Q2241:Z2241)/1.02)+SUM(AA2241:AB2241))*0.0303/9*COUNT(Q2241:Y2241),IF(paramètres!$B$28=2,(SUM(Q2241:AB2241))*0.0303/9*COUNT(Q2241:Y2241),"Missing Delta option"))</f>
        <v>Missing Delta option</v>
      </c>
      <c r="AP2241" s="13" t="str">
        <f>IF(paramètres!$B$28=1,(((SUM(Q2241:Z2241)/1.02)+SUM(AA2241:AB2241))+((SUM(AC2241:AL2241)/1.02)+SUM(AM2241:AO2241)))*cotpatr,IF(paramètres!$B$28=2,(SUM(Q2241:AO2241)*cotpatr),"Missing Delta Option"))</f>
        <v>Missing Delta Option</v>
      </c>
      <c r="AQ2241" s="13" t="str" cm="1">
        <f t="array" ref="AQ2241">IF(paramètres!$B$28=1,(((SUM(Q2241:Z2241)/1.02)+SUM(AA2241:AB2241))+((SUM(AC2241:AN2241)/1.02)+SUM(AM2241:AN2241)))/12*pécule,IF(paramètres!$B$28=2,SUM(Q2241:AN2241)/12*pécule,"Missing Delta Option"))</f>
        <v>Missing Delta Option</v>
      </c>
      <c r="AR2241" s="132" t="e">
        <f>IF(paramètres!$B$28=1,(((SUM(Q2241:Z2241)/1.02)+SUM(AA2241:AB2241))+((SUM(AC2241:AN2241)/1.02)+SUM(AM2241:AN2241)))+AO2241+AP2241+AQ2241,SUM(Q2241:AN2241)+AO2241+AP2241+AQ2241)</f>
        <v>#VALUE!</v>
      </c>
    </row>
    <row r="2242" spans="1:44" x14ac:dyDescent="0.25">
      <c r="A2242" s="131"/>
      <c r="B2242" s="39"/>
      <c r="C2242" s="39"/>
      <c r="D2242" s="93"/>
      <c r="E2242" s="68"/>
      <c r="F2242" s="40"/>
      <c r="G2242" s="94"/>
      <c r="H2242" s="38"/>
      <c r="I2242" s="95"/>
      <c r="J2242" s="40"/>
      <c r="K2242" s="38"/>
      <c r="L2242" s="95"/>
      <c r="M2242" s="40"/>
      <c r="N2242" s="38"/>
      <c r="O2242" s="95"/>
      <c r="P2242" s="68"/>
      <c r="Q2242" s="226"/>
      <c r="R2242" s="227"/>
      <c r="S2242" s="227"/>
      <c r="T2242" s="227"/>
      <c r="U2242" s="227"/>
      <c r="V2242" s="227"/>
      <c r="W2242" s="227"/>
      <c r="X2242" s="227"/>
      <c r="Y2242" s="227"/>
      <c r="Z2242" s="227"/>
      <c r="AA2242" s="227"/>
      <c r="AB2242" s="228"/>
      <c r="AC2242" s="149">
        <f>IF($D2242="",0,IF($E2242="",0,IF(VLOOKUP($E2242,paramètres!$E$33:$F$44,2,FALSE)&lt;=VLOOKUP($AC$18,paramètres!$E$33:$F$44,2,FALSE),Q2242*$D2242,0)))</f>
        <v>0</v>
      </c>
      <c r="AD2242" s="13">
        <f>IF($D2242="",0,IF($E2242="",0,IF(VLOOKUP($E2242,paramètres!$E$33:$F$44,2,FALSE)&lt;=VLOOKUP($AD$18,paramètres!$E$33:$F$44,2,FALSE),R2242*$D2242,0)))</f>
        <v>0</v>
      </c>
      <c r="AE2242" s="13">
        <f>IF($D2242="",0,IF($E2242="",0,IF(VLOOKUP($E2242,paramètres!$E$33:$F$44,2,FALSE)&lt;=VLOOKUP($AE$18,paramètres!$E$33:$F$44,2,FALSE),S2242*$D2242,0)))</f>
        <v>0</v>
      </c>
      <c r="AF2242" s="13">
        <f>IF($D2242="",0,IF($E2242="",0,IF(VLOOKUP($E2242,paramètres!$E$33:$F$44,2,FALSE)&lt;=VLOOKUP($AF$18,paramètres!$E$33:$F$44,2,FALSE),T2242*$D2242,0)))</f>
        <v>0</v>
      </c>
      <c r="AG2242" s="13">
        <f>IF($D2242="",0,IF($E2242="",0,IF(VLOOKUP($E2242,paramètres!$E$33:$F$44,2,FALSE)&lt;=VLOOKUP($AG$18,paramètres!$E$33:$F$44,2,FALSE),U2242*$D2242,0)))</f>
        <v>0</v>
      </c>
      <c r="AH2242" s="13">
        <f>IF($D2242="",0,IF($E2242="",0,IF(VLOOKUP($E2242,paramètres!$E$33:$F$44,2,FALSE)&lt;=VLOOKUP($AH$18,paramètres!$E$33:$F$44,2,FALSE),V2242*$D2242,0)))</f>
        <v>0</v>
      </c>
      <c r="AI2242" s="13">
        <f>IF($D2242="",0,IF($E2242="",0,IF(VLOOKUP($E2242,paramètres!$E$33:$F$44,2,FALSE)&lt;=VLOOKUP($AI$18,paramètres!$E$33:$F$44,2,FALSE),W2242*$D2242,0)))</f>
        <v>0</v>
      </c>
      <c r="AJ2242" s="13">
        <f>IF($D2242="",0,IF($E2242="",0,IF(VLOOKUP($E2242,paramètres!$E$33:$F$44,2,FALSE)&lt;=VLOOKUP($AJ$18,paramètres!$E$33:$F$44,2,FALSE),X2242*$D2242,0)))</f>
        <v>0</v>
      </c>
      <c r="AK2242" s="13">
        <f>IF($D2242="",0,IF($E2242="",0,IF(VLOOKUP($E2242,paramètres!$E$33:$F$44,2,FALSE)&lt;=VLOOKUP($AK$18,paramètres!$E$33:$F$44,2,FALSE),Y2242*$D2242,0)))</f>
        <v>0</v>
      </c>
      <c r="AL2242" s="13">
        <f>IF($D2242="",0,IF($E2242="",0,IF(VLOOKUP($E2242,paramètres!$E$33:$F$44,2,FALSE)&lt;=VLOOKUP($AL$18,paramètres!$E$33:$F$44,2,FALSE),Z2242*$D2242,0)))</f>
        <v>0</v>
      </c>
      <c r="AM2242" s="13">
        <f>IF($D2242="",0,IF($E2242="",0,IF(VLOOKUP($E2242,paramètres!$E$33:$F$44,2,FALSE)&lt;=VLOOKUP($AM$18,paramètres!$E$33:$F$44,2,FALSE),AA2242*$D2242,0)))</f>
        <v>0</v>
      </c>
      <c r="AN2242" s="154">
        <f>IF($D2242="",0,IF($E2242="",0,IF(VLOOKUP($E2242,paramètres!$E$33:$F$44,2,FALSE)&lt;=VLOOKUP($AN$18,paramètres!$E$33:$F$44,2,FALSE),AB2242*$D2242,0)))</f>
        <v>0</v>
      </c>
      <c r="AO2242" s="149" t="str">
        <f>IF(paramètres!$B$28=1,((SUM(Q2242:Z2242)/1.02)+SUM(AA2242:AB2242))*0.0303/9*COUNT(Q2242:Y2242),IF(paramètres!$B$28=2,(SUM(Q2242:AB2242))*0.0303/9*COUNT(Q2242:Y2242),"Missing Delta option"))</f>
        <v>Missing Delta option</v>
      </c>
      <c r="AP2242" s="13" t="str">
        <f>IF(paramètres!$B$28=1,(((SUM(Q2242:Z2242)/1.02)+SUM(AA2242:AB2242))+((SUM(AC2242:AL2242)/1.02)+SUM(AM2242:AO2242)))*cotpatr,IF(paramètres!$B$28=2,(SUM(Q2242:AO2242)*cotpatr),"Missing Delta Option"))</f>
        <v>Missing Delta Option</v>
      </c>
      <c r="AQ2242" s="13" t="str" cm="1">
        <f t="array" ref="AQ2242">IF(paramètres!$B$28=1,(((SUM(Q2242:Z2242)/1.02)+SUM(AA2242:AB2242))+((SUM(AC2242:AN2242)/1.02)+SUM(AM2242:AN2242)))/12*pécule,IF(paramètres!$B$28=2,SUM(Q2242:AN2242)/12*pécule,"Missing Delta Option"))</f>
        <v>Missing Delta Option</v>
      </c>
      <c r="AR2242" s="132" t="e">
        <f>IF(paramètres!$B$28=1,(((SUM(Q2242:Z2242)/1.02)+SUM(AA2242:AB2242))+((SUM(AC2242:AN2242)/1.02)+SUM(AM2242:AN2242)))+AO2242+AP2242+AQ2242,SUM(Q2242:AN2242)+AO2242+AP2242+AQ2242)</f>
        <v>#VALUE!</v>
      </c>
    </row>
    <row r="2243" spans="1:44" x14ac:dyDescent="0.25">
      <c r="A2243" s="131"/>
      <c r="B2243" s="39"/>
      <c r="C2243" s="39"/>
      <c r="D2243" s="93"/>
      <c r="E2243" s="68"/>
      <c r="F2243" s="40"/>
      <c r="G2243" s="94"/>
      <c r="H2243" s="38"/>
      <c r="I2243" s="95"/>
      <c r="J2243" s="40"/>
      <c r="K2243" s="38"/>
      <c r="L2243" s="95"/>
      <c r="M2243" s="40"/>
      <c r="N2243" s="38"/>
      <c r="O2243" s="95"/>
      <c r="P2243" s="68"/>
      <c r="Q2243" s="226"/>
      <c r="R2243" s="227"/>
      <c r="S2243" s="227"/>
      <c r="T2243" s="227"/>
      <c r="U2243" s="227"/>
      <c r="V2243" s="227"/>
      <c r="W2243" s="227"/>
      <c r="X2243" s="227"/>
      <c r="Y2243" s="227"/>
      <c r="Z2243" s="227"/>
      <c r="AA2243" s="227"/>
      <c r="AB2243" s="228"/>
      <c r="AC2243" s="149">
        <f>IF($D2243="",0,IF($E2243="",0,IF(VLOOKUP($E2243,paramètres!$E$33:$F$44,2,FALSE)&lt;=VLOOKUP($AC$18,paramètres!$E$33:$F$44,2,FALSE),Q2243*$D2243,0)))</f>
        <v>0</v>
      </c>
      <c r="AD2243" s="13">
        <f>IF($D2243="",0,IF($E2243="",0,IF(VLOOKUP($E2243,paramètres!$E$33:$F$44,2,FALSE)&lt;=VLOOKUP($AD$18,paramètres!$E$33:$F$44,2,FALSE),R2243*$D2243,0)))</f>
        <v>0</v>
      </c>
      <c r="AE2243" s="13">
        <f>IF($D2243="",0,IF($E2243="",0,IF(VLOOKUP($E2243,paramètres!$E$33:$F$44,2,FALSE)&lt;=VLOOKUP($AE$18,paramètres!$E$33:$F$44,2,FALSE),S2243*$D2243,0)))</f>
        <v>0</v>
      </c>
      <c r="AF2243" s="13">
        <f>IF($D2243="",0,IF($E2243="",0,IF(VLOOKUP($E2243,paramètres!$E$33:$F$44,2,FALSE)&lt;=VLOOKUP($AF$18,paramètres!$E$33:$F$44,2,FALSE),T2243*$D2243,0)))</f>
        <v>0</v>
      </c>
      <c r="AG2243" s="13">
        <f>IF($D2243="",0,IF($E2243="",0,IF(VLOOKUP($E2243,paramètres!$E$33:$F$44,2,FALSE)&lt;=VLOOKUP($AG$18,paramètres!$E$33:$F$44,2,FALSE),U2243*$D2243,0)))</f>
        <v>0</v>
      </c>
      <c r="AH2243" s="13">
        <f>IF($D2243="",0,IF($E2243="",0,IF(VLOOKUP($E2243,paramètres!$E$33:$F$44,2,FALSE)&lt;=VLOOKUP($AH$18,paramètres!$E$33:$F$44,2,FALSE),V2243*$D2243,0)))</f>
        <v>0</v>
      </c>
      <c r="AI2243" s="13">
        <f>IF($D2243="",0,IF($E2243="",0,IF(VLOOKUP($E2243,paramètres!$E$33:$F$44,2,FALSE)&lt;=VLOOKUP($AI$18,paramètres!$E$33:$F$44,2,FALSE),W2243*$D2243,0)))</f>
        <v>0</v>
      </c>
      <c r="AJ2243" s="13">
        <f>IF($D2243="",0,IF($E2243="",0,IF(VLOOKUP($E2243,paramètres!$E$33:$F$44,2,FALSE)&lt;=VLOOKUP($AJ$18,paramètres!$E$33:$F$44,2,FALSE),X2243*$D2243,0)))</f>
        <v>0</v>
      </c>
      <c r="AK2243" s="13">
        <f>IF($D2243="",0,IF($E2243="",0,IF(VLOOKUP($E2243,paramètres!$E$33:$F$44,2,FALSE)&lt;=VLOOKUP($AK$18,paramètres!$E$33:$F$44,2,FALSE),Y2243*$D2243,0)))</f>
        <v>0</v>
      </c>
      <c r="AL2243" s="13">
        <f>IF($D2243="",0,IF($E2243="",0,IF(VLOOKUP($E2243,paramètres!$E$33:$F$44,2,FALSE)&lt;=VLOOKUP($AL$18,paramètres!$E$33:$F$44,2,FALSE),Z2243*$D2243,0)))</f>
        <v>0</v>
      </c>
      <c r="AM2243" s="13">
        <f>IF($D2243="",0,IF($E2243="",0,IF(VLOOKUP($E2243,paramètres!$E$33:$F$44,2,FALSE)&lt;=VLOOKUP($AM$18,paramètres!$E$33:$F$44,2,FALSE),AA2243*$D2243,0)))</f>
        <v>0</v>
      </c>
      <c r="AN2243" s="154">
        <f>IF($D2243="",0,IF($E2243="",0,IF(VLOOKUP($E2243,paramètres!$E$33:$F$44,2,FALSE)&lt;=VLOOKUP($AN$18,paramètres!$E$33:$F$44,2,FALSE),AB2243*$D2243,0)))</f>
        <v>0</v>
      </c>
      <c r="AO2243" s="149" t="str">
        <f>IF(paramètres!$B$28=1,((SUM(Q2243:Z2243)/1.02)+SUM(AA2243:AB2243))*0.0303/9*COUNT(Q2243:Y2243),IF(paramètres!$B$28=2,(SUM(Q2243:AB2243))*0.0303/9*COUNT(Q2243:Y2243),"Missing Delta option"))</f>
        <v>Missing Delta option</v>
      </c>
      <c r="AP2243" s="13" t="str">
        <f>IF(paramètres!$B$28=1,(((SUM(Q2243:Z2243)/1.02)+SUM(AA2243:AB2243))+((SUM(AC2243:AL2243)/1.02)+SUM(AM2243:AO2243)))*cotpatr,IF(paramètres!$B$28=2,(SUM(Q2243:AO2243)*cotpatr),"Missing Delta Option"))</f>
        <v>Missing Delta Option</v>
      </c>
      <c r="AQ2243" s="13" t="str" cm="1">
        <f t="array" ref="AQ2243">IF(paramètres!$B$28=1,(((SUM(Q2243:Z2243)/1.02)+SUM(AA2243:AB2243))+((SUM(AC2243:AN2243)/1.02)+SUM(AM2243:AN2243)))/12*pécule,IF(paramètres!$B$28=2,SUM(Q2243:AN2243)/12*pécule,"Missing Delta Option"))</f>
        <v>Missing Delta Option</v>
      </c>
      <c r="AR2243" s="132" t="e">
        <f>IF(paramètres!$B$28=1,(((SUM(Q2243:Z2243)/1.02)+SUM(AA2243:AB2243))+((SUM(AC2243:AN2243)/1.02)+SUM(AM2243:AN2243)))+AO2243+AP2243+AQ2243,SUM(Q2243:AN2243)+AO2243+AP2243+AQ2243)</f>
        <v>#VALUE!</v>
      </c>
    </row>
    <row r="2244" spans="1:44" x14ac:dyDescent="0.25">
      <c r="A2244" s="131"/>
      <c r="B2244" s="39"/>
      <c r="C2244" s="39"/>
      <c r="D2244" s="93"/>
      <c r="E2244" s="68"/>
      <c r="F2244" s="40"/>
      <c r="G2244" s="94"/>
      <c r="H2244" s="38"/>
      <c r="I2244" s="95"/>
      <c r="J2244" s="40"/>
      <c r="K2244" s="38"/>
      <c r="L2244" s="95"/>
      <c r="M2244" s="40"/>
      <c r="N2244" s="38"/>
      <c r="O2244" s="95"/>
      <c r="P2244" s="68"/>
      <c r="Q2244" s="226"/>
      <c r="R2244" s="227"/>
      <c r="S2244" s="227"/>
      <c r="T2244" s="227"/>
      <c r="U2244" s="227"/>
      <c r="V2244" s="227"/>
      <c r="W2244" s="227"/>
      <c r="X2244" s="227"/>
      <c r="Y2244" s="227"/>
      <c r="Z2244" s="227"/>
      <c r="AA2244" s="227"/>
      <c r="AB2244" s="228"/>
      <c r="AC2244" s="149">
        <f>IF($D2244="",0,IF($E2244="",0,IF(VLOOKUP($E2244,paramètres!$E$33:$F$44,2,FALSE)&lt;=VLOOKUP($AC$18,paramètres!$E$33:$F$44,2,FALSE),Q2244*$D2244,0)))</f>
        <v>0</v>
      </c>
      <c r="AD2244" s="13">
        <f>IF($D2244="",0,IF($E2244="",0,IF(VLOOKUP($E2244,paramètres!$E$33:$F$44,2,FALSE)&lt;=VLOOKUP($AD$18,paramètres!$E$33:$F$44,2,FALSE),R2244*$D2244,0)))</f>
        <v>0</v>
      </c>
      <c r="AE2244" s="13">
        <f>IF($D2244="",0,IF($E2244="",0,IF(VLOOKUP($E2244,paramètres!$E$33:$F$44,2,FALSE)&lt;=VLOOKUP($AE$18,paramètres!$E$33:$F$44,2,FALSE),S2244*$D2244,0)))</f>
        <v>0</v>
      </c>
      <c r="AF2244" s="13">
        <f>IF($D2244="",0,IF($E2244="",0,IF(VLOOKUP($E2244,paramètres!$E$33:$F$44,2,FALSE)&lt;=VLOOKUP($AF$18,paramètres!$E$33:$F$44,2,FALSE),T2244*$D2244,0)))</f>
        <v>0</v>
      </c>
      <c r="AG2244" s="13">
        <f>IF($D2244="",0,IF($E2244="",0,IF(VLOOKUP($E2244,paramètres!$E$33:$F$44,2,FALSE)&lt;=VLOOKUP($AG$18,paramètres!$E$33:$F$44,2,FALSE),U2244*$D2244,0)))</f>
        <v>0</v>
      </c>
      <c r="AH2244" s="13">
        <f>IF($D2244="",0,IF($E2244="",0,IF(VLOOKUP($E2244,paramètres!$E$33:$F$44,2,FALSE)&lt;=VLOOKUP($AH$18,paramètres!$E$33:$F$44,2,FALSE),V2244*$D2244,0)))</f>
        <v>0</v>
      </c>
      <c r="AI2244" s="13">
        <f>IF($D2244="",0,IF($E2244="",0,IF(VLOOKUP($E2244,paramètres!$E$33:$F$44,2,FALSE)&lt;=VLOOKUP($AI$18,paramètres!$E$33:$F$44,2,FALSE),W2244*$D2244,0)))</f>
        <v>0</v>
      </c>
      <c r="AJ2244" s="13">
        <f>IF($D2244="",0,IF($E2244="",0,IF(VLOOKUP($E2244,paramètres!$E$33:$F$44,2,FALSE)&lt;=VLOOKUP($AJ$18,paramètres!$E$33:$F$44,2,FALSE),X2244*$D2244,0)))</f>
        <v>0</v>
      </c>
      <c r="AK2244" s="13">
        <f>IF($D2244="",0,IF($E2244="",0,IF(VLOOKUP($E2244,paramètres!$E$33:$F$44,2,FALSE)&lt;=VLOOKUP($AK$18,paramètres!$E$33:$F$44,2,FALSE),Y2244*$D2244,0)))</f>
        <v>0</v>
      </c>
      <c r="AL2244" s="13">
        <f>IF($D2244="",0,IF($E2244="",0,IF(VLOOKUP($E2244,paramètres!$E$33:$F$44,2,FALSE)&lt;=VLOOKUP($AL$18,paramètres!$E$33:$F$44,2,FALSE),Z2244*$D2244,0)))</f>
        <v>0</v>
      </c>
      <c r="AM2244" s="13">
        <f>IF($D2244="",0,IF($E2244="",0,IF(VLOOKUP($E2244,paramètres!$E$33:$F$44,2,FALSE)&lt;=VLOOKUP($AM$18,paramètres!$E$33:$F$44,2,FALSE),AA2244*$D2244,0)))</f>
        <v>0</v>
      </c>
      <c r="AN2244" s="154">
        <f>IF($D2244="",0,IF($E2244="",0,IF(VLOOKUP($E2244,paramètres!$E$33:$F$44,2,FALSE)&lt;=VLOOKUP($AN$18,paramètres!$E$33:$F$44,2,FALSE),AB2244*$D2244,0)))</f>
        <v>0</v>
      </c>
      <c r="AO2244" s="149" t="str">
        <f>IF(paramètres!$B$28=1,((SUM(Q2244:Z2244)/1.02)+SUM(AA2244:AB2244))*0.0303/9*COUNT(Q2244:Y2244),IF(paramètres!$B$28=2,(SUM(Q2244:AB2244))*0.0303/9*COUNT(Q2244:Y2244),"Missing Delta option"))</f>
        <v>Missing Delta option</v>
      </c>
      <c r="AP2244" s="13" t="str">
        <f>IF(paramètres!$B$28=1,(((SUM(Q2244:Z2244)/1.02)+SUM(AA2244:AB2244))+((SUM(AC2244:AL2244)/1.02)+SUM(AM2244:AO2244)))*cotpatr,IF(paramètres!$B$28=2,(SUM(Q2244:AO2244)*cotpatr),"Missing Delta Option"))</f>
        <v>Missing Delta Option</v>
      </c>
      <c r="AQ2244" s="13" t="str" cm="1">
        <f t="array" ref="AQ2244">IF(paramètres!$B$28=1,(((SUM(Q2244:Z2244)/1.02)+SUM(AA2244:AB2244))+((SUM(AC2244:AN2244)/1.02)+SUM(AM2244:AN2244)))/12*pécule,IF(paramètres!$B$28=2,SUM(Q2244:AN2244)/12*pécule,"Missing Delta Option"))</f>
        <v>Missing Delta Option</v>
      </c>
      <c r="AR2244" s="132" t="e">
        <f>IF(paramètres!$B$28=1,(((SUM(Q2244:Z2244)/1.02)+SUM(AA2244:AB2244))+((SUM(AC2244:AN2244)/1.02)+SUM(AM2244:AN2244)))+AO2244+AP2244+AQ2244,SUM(Q2244:AN2244)+AO2244+AP2244+AQ2244)</f>
        <v>#VALUE!</v>
      </c>
    </row>
    <row r="2245" spans="1:44" x14ac:dyDescent="0.25">
      <c r="A2245" s="131"/>
      <c r="B2245" s="39"/>
      <c r="C2245" s="39"/>
      <c r="D2245" s="93"/>
      <c r="E2245" s="68"/>
      <c r="F2245" s="40"/>
      <c r="G2245" s="94"/>
      <c r="H2245" s="38"/>
      <c r="I2245" s="95"/>
      <c r="J2245" s="40"/>
      <c r="K2245" s="38"/>
      <c r="L2245" s="95"/>
      <c r="M2245" s="40"/>
      <c r="N2245" s="38"/>
      <c r="O2245" s="95"/>
      <c r="P2245" s="68"/>
      <c r="Q2245" s="226"/>
      <c r="R2245" s="227"/>
      <c r="S2245" s="227"/>
      <c r="T2245" s="227"/>
      <c r="U2245" s="227"/>
      <c r="V2245" s="227"/>
      <c r="W2245" s="227"/>
      <c r="X2245" s="227"/>
      <c r="Y2245" s="227"/>
      <c r="Z2245" s="227"/>
      <c r="AA2245" s="227"/>
      <c r="AB2245" s="228"/>
      <c r="AC2245" s="149">
        <f>IF($D2245="",0,IF($E2245="",0,IF(VLOOKUP($E2245,paramètres!$E$33:$F$44,2,FALSE)&lt;=VLOOKUP($AC$18,paramètres!$E$33:$F$44,2,FALSE),Q2245*$D2245,0)))</f>
        <v>0</v>
      </c>
      <c r="AD2245" s="13">
        <f>IF($D2245="",0,IF($E2245="",0,IF(VLOOKUP($E2245,paramètres!$E$33:$F$44,2,FALSE)&lt;=VLOOKUP($AD$18,paramètres!$E$33:$F$44,2,FALSE),R2245*$D2245,0)))</f>
        <v>0</v>
      </c>
      <c r="AE2245" s="13">
        <f>IF($D2245="",0,IF($E2245="",0,IF(VLOOKUP($E2245,paramètres!$E$33:$F$44,2,FALSE)&lt;=VLOOKUP($AE$18,paramètres!$E$33:$F$44,2,FALSE),S2245*$D2245,0)))</f>
        <v>0</v>
      </c>
      <c r="AF2245" s="13">
        <f>IF($D2245="",0,IF($E2245="",0,IF(VLOOKUP($E2245,paramètres!$E$33:$F$44,2,FALSE)&lt;=VLOOKUP($AF$18,paramètres!$E$33:$F$44,2,FALSE),T2245*$D2245,0)))</f>
        <v>0</v>
      </c>
      <c r="AG2245" s="13">
        <f>IF($D2245="",0,IF($E2245="",0,IF(VLOOKUP($E2245,paramètres!$E$33:$F$44,2,FALSE)&lt;=VLOOKUP($AG$18,paramètres!$E$33:$F$44,2,FALSE),U2245*$D2245,0)))</f>
        <v>0</v>
      </c>
      <c r="AH2245" s="13">
        <f>IF($D2245="",0,IF($E2245="",0,IF(VLOOKUP($E2245,paramètres!$E$33:$F$44,2,FALSE)&lt;=VLOOKUP($AH$18,paramètres!$E$33:$F$44,2,FALSE),V2245*$D2245,0)))</f>
        <v>0</v>
      </c>
      <c r="AI2245" s="13">
        <f>IF($D2245="",0,IF($E2245="",0,IF(VLOOKUP($E2245,paramètres!$E$33:$F$44,2,FALSE)&lt;=VLOOKUP($AI$18,paramètres!$E$33:$F$44,2,FALSE),W2245*$D2245,0)))</f>
        <v>0</v>
      </c>
      <c r="AJ2245" s="13">
        <f>IF($D2245="",0,IF($E2245="",0,IF(VLOOKUP($E2245,paramètres!$E$33:$F$44,2,FALSE)&lt;=VLOOKUP($AJ$18,paramètres!$E$33:$F$44,2,FALSE),X2245*$D2245,0)))</f>
        <v>0</v>
      </c>
      <c r="AK2245" s="13">
        <f>IF($D2245="",0,IF($E2245="",0,IF(VLOOKUP($E2245,paramètres!$E$33:$F$44,2,FALSE)&lt;=VLOOKUP($AK$18,paramètres!$E$33:$F$44,2,FALSE),Y2245*$D2245,0)))</f>
        <v>0</v>
      </c>
      <c r="AL2245" s="13">
        <f>IF($D2245="",0,IF($E2245="",0,IF(VLOOKUP($E2245,paramètres!$E$33:$F$44,2,FALSE)&lt;=VLOOKUP($AL$18,paramètres!$E$33:$F$44,2,FALSE),Z2245*$D2245,0)))</f>
        <v>0</v>
      </c>
      <c r="AM2245" s="13">
        <f>IF($D2245="",0,IF($E2245="",0,IF(VLOOKUP($E2245,paramètres!$E$33:$F$44,2,FALSE)&lt;=VLOOKUP($AM$18,paramètres!$E$33:$F$44,2,FALSE),AA2245*$D2245,0)))</f>
        <v>0</v>
      </c>
      <c r="AN2245" s="154">
        <f>IF($D2245="",0,IF($E2245="",0,IF(VLOOKUP($E2245,paramètres!$E$33:$F$44,2,FALSE)&lt;=VLOOKUP($AN$18,paramètres!$E$33:$F$44,2,FALSE),AB2245*$D2245,0)))</f>
        <v>0</v>
      </c>
      <c r="AO2245" s="149" t="str">
        <f>IF(paramètres!$B$28=1,((SUM(Q2245:Z2245)/1.02)+SUM(AA2245:AB2245))*0.0303/9*COUNT(Q2245:Y2245),IF(paramètres!$B$28=2,(SUM(Q2245:AB2245))*0.0303/9*COUNT(Q2245:Y2245),"Missing Delta option"))</f>
        <v>Missing Delta option</v>
      </c>
      <c r="AP2245" s="13" t="str">
        <f>IF(paramètres!$B$28=1,(((SUM(Q2245:Z2245)/1.02)+SUM(AA2245:AB2245))+((SUM(AC2245:AL2245)/1.02)+SUM(AM2245:AO2245)))*cotpatr,IF(paramètres!$B$28=2,(SUM(Q2245:AO2245)*cotpatr),"Missing Delta Option"))</f>
        <v>Missing Delta Option</v>
      </c>
      <c r="AQ2245" s="13" t="str" cm="1">
        <f t="array" ref="AQ2245">IF(paramètres!$B$28=1,(((SUM(Q2245:Z2245)/1.02)+SUM(AA2245:AB2245))+((SUM(AC2245:AN2245)/1.02)+SUM(AM2245:AN2245)))/12*pécule,IF(paramètres!$B$28=2,SUM(Q2245:AN2245)/12*pécule,"Missing Delta Option"))</f>
        <v>Missing Delta Option</v>
      </c>
      <c r="AR2245" s="132" t="e">
        <f>IF(paramètres!$B$28=1,(((SUM(Q2245:Z2245)/1.02)+SUM(AA2245:AB2245))+((SUM(AC2245:AN2245)/1.02)+SUM(AM2245:AN2245)))+AO2245+AP2245+AQ2245,SUM(Q2245:AN2245)+AO2245+AP2245+AQ2245)</f>
        <v>#VALUE!</v>
      </c>
    </row>
    <row r="2246" spans="1:44" x14ac:dyDescent="0.25">
      <c r="A2246" s="131"/>
      <c r="B2246" s="39"/>
      <c r="C2246" s="39"/>
      <c r="D2246" s="93"/>
      <c r="E2246" s="68"/>
      <c r="F2246" s="40"/>
      <c r="G2246" s="94"/>
      <c r="H2246" s="38"/>
      <c r="I2246" s="95"/>
      <c r="J2246" s="40"/>
      <c r="K2246" s="38"/>
      <c r="L2246" s="95"/>
      <c r="M2246" s="40"/>
      <c r="N2246" s="38"/>
      <c r="O2246" s="95"/>
      <c r="P2246" s="68"/>
      <c r="Q2246" s="226"/>
      <c r="R2246" s="227"/>
      <c r="S2246" s="227"/>
      <c r="T2246" s="227"/>
      <c r="U2246" s="227"/>
      <c r="V2246" s="227"/>
      <c r="W2246" s="227"/>
      <c r="X2246" s="227"/>
      <c r="Y2246" s="227"/>
      <c r="Z2246" s="227"/>
      <c r="AA2246" s="227"/>
      <c r="AB2246" s="228"/>
      <c r="AC2246" s="149">
        <f>IF($D2246="",0,IF($E2246="",0,IF(VLOOKUP($E2246,paramètres!$E$33:$F$44,2,FALSE)&lt;=VLOOKUP($AC$18,paramètres!$E$33:$F$44,2,FALSE),Q2246*$D2246,0)))</f>
        <v>0</v>
      </c>
      <c r="AD2246" s="13">
        <f>IF($D2246="",0,IF($E2246="",0,IF(VLOOKUP($E2246,paramètres!$E$33:$F$44,2,FALSE)&lt;=VLOOKUP($AD$18,paramètres!$E$33:$F$44,2,FALSE),R2246*$D2246,0)))</f>
        <v>0</v>
      </c>
      <c r="AE2246" s="13">
        <f>IF($D2246="",0,IF($E2246="",0,IF(VLOOKUP($E2246,paramètres!$E$33:$F$44,2,FALSE)&lt;=VLOOKUP($AE$18,paramètres!$E$33:$F$44,2,FALSE),S2246*$D2246,0)))</f>
        <v>0</v>
      </c>
      <c r="AF2246" s="13">
        <f>IF($D2246="",0,IF($E2246="",0,IF(VLOOKUP($E2246,paramètres!$E$33:$F$44,2,FALSE)&lt;=VLOOKUP($AF$18,paramètres!$E$33:$F$44,2,FALSE),T2246*$D2246,0)))</f>
        <v>0</v>
      </c>
      <c r="AG2246" s="13">
        <f>IF($D2246="",0,IF($E2246="",0,IF(VLOOKUP($E2246,paramètres!$E$33:$F$44,2,FALSE)&lt;=VLOOKUP($AG$18,paramètres!$E$33:$F$44,2,FALSE),U2246*$D2246,0)))</f>
        <v>0</v>
      </c>
      <c r="AH2246" s="13">
        <f>IF($D2246="",0,IF($E2246="",0,IF(VLOOKUP($E2246,paramètres!$E$33:$F$44,2,FALSE)&lt;=VLOOKUP($AH$18,paramètres!$E$33:$F$44,2,FALSE),V2246*$D2246,0)))</f>
        <v>0</v>
      </c>
      <c r="AI2246" s="13">
        <f>IF($D2246="",0,IF($E2246="",0,IF(VLOOKUP($E2246,paramètres!$E$33:$F$44,2,FALSE)&lt;=VLOOKUP($AI$18,paramètres!$E$33:$F$44,2,FALSE),W2246*$D2246,0)))</f>
        <v>0</v>
      </c>
      <c r="AJ2246" s="13">
        <f>IF($D2246="",0,IF($E2246="",0,IF(VLOOKUP($E2246,paramètres!$E$33:$F$44,2,FALSE)&lt;=VLOOKUP($AJ$18,paramètres!$E$33:$F$44,2,FALSE),X2246*$D2246,0)))</f>
        <v>0</v>
      </c>
      <c r="AK2246" s="13">
        <f>IF($D2246="",0,IF($E2246="",0,IF(VLOOKUP($E2246,paramètres!$E$33:$F$44,2,FALSE)&lt;=VLOOKUP($AK$18,paramètres!$E$33:$F$44,2,FALSE),Y2246*$D2246,0)))</f>
        <v>0</v>
      </c>
      <c r="AL2246" s="13">
        <f>IF($D2246="",0,IF($E2246="",0,IF(VLOOKUP($E2246,paramètres!$E$33:$F$44,2,FALSE)&lt;=VLOOKUP($AL$18,paramètres!$E$33:$F$44,2,FALSE),Z2246*$D2246,0)))</f>
        <v>0</v>
      </c>
      <c r="AM2246" s="13">
        <f>IF($D2246="",0,IF($E2246="",0,IF(VLOOKUP($E2246,paramètres!$E$33:$F$44,2,FALSE)&lt;=VLOOKUP($AM$18,paramètres!$E$33:$F$44,2,FALSE),AA2246*$D2246,0)))</f>
        <v>0</v>
      </c>
      <c r="AN2246" s="154">
        <f>IF($D2246="",0,IF($E2246="",0,IF(VLOOKUP($E2246,paramètres!$E$33:$F$44,2,FALSE)&lt;=VLOOKUP($AN$18,paramètres!$E$33:$F$44,2,FALSE),AB2246*$D2246,0)))</f>
        <v>0</v>
      </c>
      <c r="AO2246" s="149" t="str">
        <f>IF(paramètres!$B$28=1,((SUM(Q2246:Z2246)/1.02)+SUM(AA2246:AB2246))*0.0303/9*COUNT(Q2246:Y2246),IF(paramètres!$B$28=2,(SUM(Q2246:AB2246))*0.0303/9*COUNT(Q2246:Y2246),"Missing Delta option"))</f>
        <v>Missing Delta option</v>
      </c>
      <c r="AP2246" s="13" t="str">
        <f>IF(paramètres!$B$28=1,(((SUM(Q2246:Z2246)/1.02)+SUM(AA2246:AB2246))+((SUM(AC2246:AL2246)/1.02)+SUM(AM2246:AO2246)))*cotpatr,IF(paramètres!$B$28=2,(SUM(Q2246:AO2246)*cotpatr),"Missing Delta Option"))</f>
        <v>Missing Delta Option</v>
      </c>
      <c r="AQ2246" s="13" t="str" cm="1">
        <f t="array" ref="AQ2246">IF(paramètres!$B$28=1,(((SUM(Q2246:Z2246)/1.02)+SUM(AA2246:AB2246))+((SUM(AC2246:AN2246)/1.02)+SUM(AM2246:AN2246)))/12*pécule,IF(paramètres!$B$28=2,SUM(Q2246:AN2246)/12*pécule,"Missing Delta Option"))</f>
        <v>Missing Delta Option</v>
      </c>
      <c r="AR2246" s="132" t="e">
        <f>IF(paramètres!$B$28=1,(((SUM(Q2246:Z2246)/1.02)+SUM(AA2246:AB2246))+((SUM(AC2246:AN2246)/1.02)+SUM(AM2246:AN2246)))+AO2246+AP2246+AQ2246,SUM(Q2246:AN2246)+AO2246+AP2246+AQ2246)</f>
        <v>#VALUE!</v>
      </c>
    </row>
    <row r="2247" spans="1:44" x14ac:dyDescent="0.25">
      <c r="A2247" s="131"/>
      <c r="B2247" s="39"/>
      <c r="C2247" s="39"/>
      <c r="D2247" s="93"/>
      <c r="E2247" s="68"/>
      <c r="F2247" s="40"/>
      <c r="G2247" s="94"/>
      <c r="H2247" s="38"/>
      <c r="I2247" s="95"/>
      <c r="J2247" s="40"/>
      <c r="K2247" s="38"/>
      <c r="L2247" s="95"/>
      <c r="M2247" s="40"/>
      <c r="N2247" s="38"/>
      <c r="O2247" s="95"/>
      <c r="P2247" s="68"/>
      <c r="Q2247" s="226"/>
      <c r="R2247" s="227"/>
      <c r="S2247" s="227"/>
      <c r="T2247" s="227"/>
      <c r="U2247" s="227"/>
      <c r="V2247" s="227"/>
      <c r="W2247" s="227"/>
      <c r="X2247" s="227"/>
      <c r="Y2247" s="227"/>
      <c r="Z2247" s="227"/>
      <c r="AA2247" s="227"/>
      <c r="AB2247" s="228"/>
      <c r="AC2247" s="149">
        <f>IF($D2247="",0,IF($E2247="",0,IF(VLOOKUP($E2247,paramètres!$E$33:$F$44,2,FALSE)&lt;=VLOOKUP($AC$18,paramètres!$E$33:$F$44,2,FALSE),Q2247*$D2247,0)))</f>
        <v>0</v>
      </c>
      <c r="AD2247" s="13">
        <f>IF($D2247="",0,IF($E2247="",0,IF(VLOOKUP($E2247,paramètres!$E$33:$F$44,2,FALSE)&lt;=VLOOKUP($AD$18,paramètres!$E$33:$F$44,2,FALSE),R2247*$D2247,0)))</f>
        <v>0</v>
      </c>
      <c r="AE2247" s="13">
        <f>IF($D2247="",0,IF($E2247="",0,IF(VLOOKUP($E2247,paramètres!$E$33:$F$44,2,FALSE)&lt;=VLOOKUP($AE$18,paramètres!$E$33:$F$44,2,FALSE),S2247*$D2247,0)))</f>
        <v>0</v>
      </c>
      <c r="AF2247" s="13">
        <f>IF($D2247="",0,IF($E2247="",0,IF(VLOOKUP($E2247,paramètres!$E$33:$F$44,2,FALSE)&lt;=VLOOKUP($AF$18,paramètres!$E$33:$F$44,2,FALSE),T2247*$D2247,0)))</f>
        <v>0</v>
      </c>
      <c r="AG2247" s="13">
        <f>IF($D2247="",0,IF($E2247="",0,IF(VLOOKUP($E2247,paramètres!$E$33:$F$44,2,FALSE)&lt;=VLOOKUP($AG$18,paramètres!$E$33:$F$44,2,FALSE),U2247*$D2247,0)))</f>
        <v>0</v>
      </c>
      <c r="AH2247" s="13">
        <f>IF($D2247="",0,IF($E2247="",0,IF(VLOOKUP($E2247,paramètres!$E$33:$F$44,2,FALSE)&lt;=VLOOKUP($AH$18,paramètres!$E$33:$F$44,2,FALSE),V2247*$D2247,0)))</f>
        <v>0</v>
      </c>
      <c r="AI2247" s="13">
        <f>IF($D2247="",0,IF($E2247="",0,IF(VLOOKUP($E2247,paramètres!$E$33:$F$44,2,FALSE)&lt;=VLOOKUP($AI$18,paramètres!$E$33:$F$44,2,FALSE),W2247*$D2247,0)))</f>
        <v>0</v>
      </c>
      <c r="AJ2247" s="13">
        <f>IF($D2247="",0,IF($E2247="",0,IF(VLOOKUP($E2247,paramètres!$E$33:$F$44,2,FALSE)&lt;=VLOOKUP($AJ$18,paramètres!$E$33:$F$44,2,FALSE),X2247*$D2247,0)))</f>
        <v>0</v>
      </c>
      <c r="AK2247" s="13">
        <f>IF($D2247="",0,IF($E2247="",0,IF(VLOOKUP($E2247,paramètres!$E$33:$F$44,2,FALSE)&lt;=VLOOKUP($AK$18,paramètres!$E$33:$F$44,2,FALSE),Y2247*$D2247,0)))</f>
        <v>0</v>
      </c>
      <c r="AL2247" s="13">
        <f>IF($D2247="",0,IF($E2247="",0,IF(VLOOKUP($E2247,paramètres!$E$33:$F$44,2,FALSE)&lt;=VLOOKUP($AL$18,paramètres!$E$33:$F$44,2,FALSE),Z2247*$D2247,0)))</f>
        <v>0</v>
      </c>
      <c r="AM2247" s="13">
        <f>IF($D2247="",0,IF($E2247="",0,IF(VLOOKUP($E2247,paramètres!$E$33:$F$44,2,FALSE)&lt;=VLOOKUP($AM$18,paramètres!$E$33:$F$44,2,FALSE),AA2247*$D2247,0)))</f>
        <v>0</v>
      </c>
      <c r="AN2247" s="154">
        <f>IF($D2247="",0,IF($E2247="",0,IF(VLOOKUP($E2247,paramètres!$E$33:$F$44,2,FALSE)&lt;=VLOOKUP($AN$18,paramètres!$E$33:$F$44,2,FALSE),AB2247*$D2247,0)))</f>
        <v>0</v>
      </c>
      <c r="AO2247" s="149" t="str">
        <f>IF(paramètres!$B$28=1,((SUM(Q2247:Z2247)/1.02)+SUM(AA2247:AB2247))*0.0303/9*COUNT(Q2247:Y2247),IF(paramètres!$B$28=2,(SUM(Q2247:AB2247))*0.0303/9*COUNT(Q2247:Y2247),"Missing Delta option"))</f>
        <v>Missing Delta option</v>
      </c>
      <c r="AP2247" s="13" t="str">
        <f>IF(paramètres!$B$28=1,(((SUM(Q2247:Z2247)/1.02)+SUM(AA2247:AB2247))+((SUM(AC2247:AL2247)/1.02)+SUM(AM2247:AO2247)))*cotpatr,IF(paramètres!$B$28=2,(SUM(Q2247:AO2247)*cotpatr),"Missing Delta Option"))</f>
        <v>Missing Delta Option</v>
      </c>
      <c r="AQ2247" s="13" t="str" cm="1">
        <f t="array" ref="AQ2247">IF(paramètres!$B$28=1,(((SUM(Q2247:Z2247)/1.02)+SUM(AA2247:AB2247))+((SUM(AC2247:AN2247)/1.02)+SUM(AM2247:AN2247)))/12*pécule,IF(paramètres!$B$28=2,SUM(Q2247:AN2247)/12*pécule,"Missing Delta Option"))</f>
        <v>Missing Delta Option</v>
      </c>
      <c r="AR2247" s="132" t="e">
        <f>IF(paramètres!$B$28=1,(((SUM(Q2247:Z2247)/1.02)+SUM(AA2247:AB2247))+((SUM(AC2247:AN2247)/1.02)+SUM(AM2247:AN2247)))+AO2247+AP2247+AQ2247,SUM(Q2247:AN2247)+AO2247+AP2247+AQ2247)</f>
        <v>#VALUE!</v>
      </c>
    </row>
    <row r="2248" spans="1:44" x14ac:dyDescent="0.25">
      <c r="A2248" s="131"/>
      <c r="B2248" s="39"/>
      <c r="C2248" s="39"/>
      <c r="D2248" s="93"/>
      <c r="E2248" s="68"/>
      <c r="F2248" s="40"/>
      <c r="G2248" s="94"/>
      <c r="H2248" s="38"/>
      <c r="I2248" s="95"/>
      <c r="J2248" s="40"/>
      <c r="K2248" s="38"/>
      <c r="L2248" s="95"/>
      <c r="M2248" s="40"/>
      <c r="N2248" s="38"/>
      <c r="O2248" s="95"/>
      <c r="P2248" s="68"/>
      <c r="Q2248" s="226"/>
      <c r="R2248" s="227"/>
      <c r="S2248" s="227"/>
      <c r="T2248" s="227"/>
      <c r="U2248" s="227"/>
      <c r="V2248" s="227"/>
      <c r="W2248" s="227"/>
      <c r="X2248" s="227"/>
      <c r="Y2248" s="227"/>
      <c r="Z2248" s="227"/>
      <c r="AA2248" s="227"/>
      <c r="AB2248" s="228"/>
      <c r="AC2248" s="149">
        <f>IF($D2248="",0,IF($E2248="",0,IF(VLOOKUP($E2248,paramètres!$E$33:$F$44,2,FALSE)&lt;=VLOOKUP($AC$18,paramètres!$E$33:$F$44,2,FALSE),Q2248*$D2248,0)))</f>
        <v>0</v>
      </c>
      <c r="AD2248" s="13">
        <f>IF($D2248="",0,IF($E2248="",0,IF(VLOOKUP($E2248,paramètres!$E$33:$F$44,2,FALSE)&lt;=VLOOKUP($AD$18,paramètres!$E$33:$F$44,2,FALSE),R2248*$D2248,0)))</f>
        <v>0</v>
      </c>
      <c r="AE2248" s="13">
        <f>IF($D2248="",0,IF($E2248="",0,IF(VLOOKUP($E2248,paramètres!$E$33:$F$44,2,FALSE)&lt;=VLOOKUP($AE$18,paramètres!$E$33:$F$44,2,FALSE),S2248*$D2248,0)))</f>
        <v>0</v>
      </c>
      <c r="AF2248" s="13">
        <f>IF($D2248="",0,IF($E2248="",0,IF(VLOOKUP($E2248,paramètres!$E$33:$F$44,2,FALSE)&lt;=VLOOKUP($AF$18,paramètres!$E$33:$F$44,2,FALSE),T2248*$D2248,0)))</f>
        <v>0</v>
      </c>
      <c r="AG2248" s="13">
        <f>IF($D2248="",0,IF($E2248="",0,IF(VLOOKUP($E2248,paramètres!$E$33:$F$44,2,FALSE)&lt;=VLOOKUP($AG$18,paramètres!$E$33:$F$44,2,FALSE),U2248*$D2248,0)))</f>
        <v>0</v>
      </c>
      <c r="AH2248" s="13">
        <f>IF($D2248="",0,IF($E2248="",0,IF(VLOOKUP($E2248,paramètres!$E$33:$F$44,2,FALSE)&lt;=VLOOKUP($AH$18,paramètres!$E$33:$F$44,2,FALSE),V2248*$D2248,0)))</f>
        <v>0</v>
      </c>
      <c r="AI2248" s="13">
        <f>IF($D2248="",0,IF($E2248="",0,IF(VLOOKUP($E2248,paramètres!$E$33:$F$44,2,FALSE)&lt;=VLOOKUP($AI$18,paramètres!$E$33:$F$44,2,FALSE),W2248*$D2248,0)))</f>
        <v>0</v>
      </c>
      <c r="AJ2248" s="13">
        <f>IF($D2248="",0,IF($E2248="",0,IF(VLOOKUP($E2248,paramètres!$E$33:$F$44,2,FALSE)&lt;=VLOOKUP($AJ$18,paramètres!$E$33:$F$44,2,FALSE),X2248*$D2248,0)))</f>
        <v>0</v>
      </c>
      <c r="AK2248" s="13">
        <f>IF($D2248="",0,IF($E2248="",0,IF(VLOOKUP($E2248,paramètres!$E$33:$F$44,2,FALSE)&lt;=VLOOKUP($AK$18,paramètres!$E$33:$F$44,2,FALSE),Y2248*$D2248,0)))</f>
        <v>0</v>
      </c>
      <c r="AL2248" s="13">
        <f>IF($D2248="",0,IF($E2248="",0,IF(VLOOKUP($E2248,paramètres!$E$33:$F$44,2,FALSE)&lt;=VLOOKUP($AL$18,paramètres!$E$33:$F$44,2,FALSE),Z2248*$D2248,0)))</f>
        <v>0</v>
      </c>
      <c r="AM2248" s="13">
        <f>IF($D2248="",0,IF($E2248="",0,IF(VLOOKUP($E2248,paramètres!$E$33:$F$44,2,FALSE)&lt;=VLOOKUP($AM$18,paramètres!$E$33:$F$44,2,FALSE),AA2248*$D2248,0)))</f>
        <v>0</v>
      </c>
      <c r="AN2248" s="154">
        <f>IF($D2248="",0,IF($E2248="",0,IF(VLOOKUP($E2248,paramètres!$E$33:$F$44,2,FALSE)&lt;=VLOOKUP($AN$18,paramètres!$E$33:$F$44,2,FALSE),AB2248*$D2248,0)))</f>
        <v>0</v>
      </c>
      <c r="AO2248" s="149" t="str">
        <f>IF(paramètres!$B$28=1,((SUM(Q2248:Z2248)/1.02)+SUM(AA2248:AB2248))*0.0303/9*COUNT(Q2248:Y2248),IF(paramètres!$B$28=2,(SUM(Q2248:AB2248))*0.0303/9*COUNT(Q2248:Y2248),"Missing Delta option"))</f>
        <v>Missing Delta option</v>
      </c>
      <c r="AP2248" s="13" t="str">
        <f>IF(paramètres!$B$28=1,(((SUM(Q2248:Z2248)/1.02)+SUM(AA2248:AB2248))+((SUM(AC2248:AL2248)/1.02)+SUM(AM2248:AO2248)))*cotpatr,IF(paramètres!$B$28=2,(SUM(Q2248:AO2248)*cotpatr),"Missing Delta Option"))</f>
        <v>Missing Delta Option</v>
      </c>
      <c r="AQ2248" s="13" t="str" cm="1">
        <f t="array" ref="AQ2248">IF(paramètres!$B$28=1,(((SUM(Q2248:Z2248)/1.02)+SUM(AA2248:AB2248))+((SUM(AC2248:AN2248)/1.02)+SUM(AM2248:AN2248)))/12*pécule,IF(paramètres!$B$28=2,SUM(Q2248:AN2248)/12*pécule,"Missing Delta Option"))</f>
        <v>Missing Delta Option</v>
      </c>
      <c r="AR2248" s="132" t="e">
        <f>IF(paramètres!$B$28=1,(((SUM(Q2248:Z2248)/1.02)+SUM(AA2248:AB2248))+((SUM(AC2248:AN2248)/1.02)+SUM(AM2248:AN2248)))+AO2248+AP2248+AQ2248,SUM(Q2248:AN2248)+AO2248+AP2248+AQ2248)</f>
        <v>#VALUE!</v>
      </c>
    </row>
    <row r="2249" spans="1:44" x14ac:dyDescent="0.25">
      <c r="A2249" s="131"/>
      <c r="B2249" s="39"/>
      <c r="C2249" s="39"/>
      <c r="D2249" s="93"/>
      <c r="E2249" s="68"/>
      <c r="F2249" s="40"/>
      <c r="G2249" s="94"/>
      <c r="H2249" s="38"/>
      <c r="I2249" s="95"/>
      <c r="J2249" s="40"/>
      <c r="K2249" s="38"/>
      <c r="L2249" s="95"/>
      <c r="M2249" s="40"/>
      <c r="N2249" s="38"/>
      <c r="O2249" s="95"/>
      <c r="P2249" s="68"/>
      <c r="Q2249" s="226"/>
      <c r="R2249" s="227"/>
      <c r="S2249" s="227"/>
      <c r="T2249" s="227"/>
      <c r="U2249" s="227"/>
      <c r="V2249" s="227"/>
      <c r="W2249" s="227"/>
      <c r="X2249" s="227"/>
      <c r="Y2249" s="227"/>
      <c r="Z2249" s="227"/>
      <c r="AA2249" s="227"/>
      <c r="AB2249" s="228"/>
      <c r="AC2249" s="149">
        <f>IF($D2249="",0,IF($E2249="",0,IF(VLOOKUP($E2249,paramètres!$E$33:$F$44,2,FALSE)&lt;=VLOOKUP($AC$18,paramètres!$E$33:$F$44,2,FALSE),Q2249*$D2249,0)))</f>
        <v>0</v>
      </c>
      <c r="AD2249" s="13">
        <f>IF($D2249="",0,IF($E2249="",0,IF(VLOOKUP($E2249,paramètres!$E$33:$F$44,2,FALSE)&lt;=VLOOKUP($AD$18,paramètres!$E$33:$F$44,2,FALSE),R2249*$D2249,0)))</f>
        <v>0</v>
      </c>
      <c r="AE2249" s="13">
        <f>IF($D2249="",0,IF($E2249="",0,IF(VLOOKUP($E2249,paramètres!$E$33:$F$44,2,FALSE)&lt;=VLOOKUP($AE$18,paramètres!$E$33:$F$44,2,FALSE),S2249*$D2249,0)))</f>
        <v>0</v>
      </c>
      <c r="AF2249" s="13">
        <f>IF($D2249="",0,IF($E2249="",0,IF(VLOOKUP($E2249,paramètres!$E$33:$F$44,2,FALSE)&lt;=VLOOKUP($AF$18,paramètres!$E$33:$F$44,2,FALSE),T2249*$D2249,0)))</f>
        <v>0</v>
      </c>
      <c r="AG2249" s="13">
        <f>IF($D2249="",0,IF($E2249="",0,IF(VLOOKUP($E2249,paramètres!$E$33:$F$44,2,FALSE)&lt;=VLOOKUP($AG$18,paramètres!$E$33:$F$44,2,FALSE),U2249*$D2249,0)))</f>
        <v>0</v>
      </c>
      <c r="AH2249" s="13">
        <f>IF($D2249="",0,IF($E2249="",0,IF(VLOOKUP($E2249,paramètres!$E$33:$F$44,2,FALSE)&lt;=VLOOKUP($AH$18,paramètres!$E$33:$F$44,2,FALSE),V2249*$D2249,0)))</f>
        <v>0</v>
      </c>
      <c r="AI2249" s="13">
        <f>IF($D2249="",0,IF($E2249="",0,IF(VLOOKUP($E2249,paramètres!$E$33:$F$44,2,FALSE)&lt;=VLOOKUP($AI$18,paramètres!$E$33:$F$44,2,FALSE),W2249*$D2249,0)))</f>
        <v>0</v>
      </c>
      <c r="AJ2249" s="13">
        <f>IF($D2249="",0,IF($E2249="",0,IF(VLOOKUP($E2249,paramètres!$E$33:$F$44,2,FALSE)&lt;=VLOOKUP($AJ$18,paramètres!$E$33:$F$44,2,FALSE),X2249*$D2249,0)))</f>
        <v>0</v>
      </c>
      <c r="AK2249" s="13">
        <f>IF($D2249="",0,IF($E2249="",0,IF(VLOOKUP($E2249,paramètres!$E$33:$F$44,2,FALSE)&lt;=VLOOKUP($AK$18,paramètres!$E$33:$F$44,2,FALSE),Y2249*$D2249,0)))</f>
        <v>0</v>
      </c>
      <c r="AL2249" s="13">
        <f>IF($D2249="",0,IF($E2249="",0,IF(VLOOKUP($E2249,paramètres!$E$33:$F$44,2,FALSE)&lt;=VLOOKUP($AL$18,paramètres!$E$33:$F$44,2,FALSE),Z2249*$D2249,0)))</f>
        <v>0</v>
      </c>
      <c r="AM2249" s="13">
        <f>IF($D2249="",0,IF($E2249="",0,IF(VLOOKUP($E2249,paramètres!$E$33:$F$44,2,FALSE)&lt;=VLOOKUP($AM$18,paramètres!$E$33:$F$44,2,FALSE),AA2249*$D2249,0)))</f>
        <v>0</v>
      </c>
      <c r="AN2249" s="154">
        <f>IF($D2249="",0,IF($E2249="",0,IF(VLOOKUP($E2249,paramètres!$E$33:$F$44,2,FALSE)&lt;=VLOOKUP($AN$18,paramètres!$E$33:$F$44,2,FALSE),AB2249*$D2249,0)))</f>
        <v>0</v>
      </c>
      <c r="AO2249" s="149" t="str">
        <f>IF(paramètres!$B$28=1,((SUM(Q2249:Z2249)/1.02)+SUM(AA2249:AB2249))*0.0303/9*COUNT(Q2249:Y2249),IF(paramètres!$B$28=2,(SUM(Q2249:AB2249))*0.0303/9*COUNT(Q2249:Y2249),"Missing Delta option"))</f>
        <v>Missing Delta option</v>
      </c>
      <c r="AP2249" s="13" t="str">
        <f>IF(paramètres!$B$28=1,(((SUM(Q2249:Z2249)/1.02)+SUM(AA2249:AB2249))+((SUM(AC2249:AL2249)/1.02)+SUM(AM2249:AO2249)))*cotpatr,IF(paramètres!$B$28=2,(SUM(Q2249:AO2249)*cotpatr),"Missing Delta Option"))</f>
        <v>Missing Delta Option</v>
      </c>
      <c r="AQ2249" s="13" t="str" cm="1">
        <f t="array" ref="AQ2249">IF(paramètres!$B$28=1,(((SUM(Q2249:Z2249)/1.02)+SUM(AA2249:AB2249))+((SUM(AC2249:AN2249)/1.02)+SUM(AM2249:AN2249)))/12*pécule,IF(paramètres!$B$28=2,SUM(Q2249:AN2249)/12*pécule,"Missing Delta Option"))</f>
        <v>Missing Delta Option</v>
      </c>
      <c r="AR2249" s="132" t="e">
        <f>IF(paramètres!$B$28=1,(((SUM(Q2249:Z2249)/1.02)+SUM(AA2249:AB2249))+((SUM(AC2249:AN2249)/1.02)+SUM(AM2249:AN2249)))+AO2249+AP2249+AQ2249,SUM(Q2249:AN2249)+AO2249+AP2249+AQ2249)</f>
        <v>#VALUE!</v>
      </c>
    </row>
    <row r="2250" spans="1:44" x14ac:dyDescent="0.25">
      <c r="A2250" s="131"/>
      <c r="B2250" s="39"/>
      <c r="C2250" s="39"/>
      <c r="D2250" s="93"/>
      <c r="E2250" s="68"/>
      <c r="F2250" s="40"/>
      <c r="G2250" s="94"/>
      <c r="H2250" s="38"/>
      <c r="I2250" s="95"/>
      <c r="J2250" s="40"/>
      <c r="K2250" s="38"/>
      <c r="L2250" s="95"/>
      <c r="M2250" s="40"/>
      <c r="N2250" s="38"/>
      <c r="O2250" s="95"/>
      <c r="P2250" s="68"/>
      <c r="Q2250" s="226"/>
      <c r="R2250" s="227"/>
      <c r="S2250" s="227"/>
      <c r="T2250" s="227"/>
      <c r="U2250" s="227"/>
      <c r="V2250" s="227"/>
      <c r="W2250" s="227"/>
      <c r="X2250" s="227"/>
      <c r="Y2250" s="227"/>
      <c r="Z2250" s="227"/>
      <c r="AA2250" s="227"/>
      <c r="AB2250" s="228"/>
      <c r="AC2250" s="149">
        <f>IF($D2250="",0,IF($E2250="",0,IF(VLOOKUP($E2250,paramètres!$E$33:$F$44,2,FALSE)&lt;=VLOOKUP($AC$18,paramètres!$E$33:$F$44,2,FALSE),Q2250*$D2250,0)))</f>
        <v>0</v>
      </c>
      <c r="AD2250" s="13">
        <f>IF($D2250="",0,IF($E2250="",0,IF(VLOOKUP($E2250,paramètres!$E$33:$F$44,2,FALSE)&lt;=VLOOKUP($AD$18,paramètres!$E$33:$F$44,2,FALSE),R2250*$D2250,0)))</f>
        <v>0</v>
      </c>
      <c r="AE2250" s="13">
        <f>IF($D2250="",0,IF($E2250="",0,IF(VLOOKUP($E2250,paramètres!$E$33:$F$44,2,FALSE)&lt;=VLOOKUP($AE$18,paramètres!$E$33:$F$44,2,FALSE),S2250*$D2250,0)))</f>
        <v>0</v>
      </c>
      <c r="AF2250" s="13">
        <f>IF($D2250="",0,IF($E2250="",0,IF(VLOOKUP($E2250,paramètres!$E$33:$F$44,2,FALSE)&lt;=VLOOKUP($AF$18,paramètres!$E$33:$F$44,2,FALSE),T2250*$D2250,0)))</f>
        <v>0</v>
      </c>
      <c r="AG2250" s="13">
        <f>IF($D2250="",0,IF($E2250="",0,IF(VLOOKUP($E2250,paramètres!$E$33:$F$44,2,FALSE)&lt;=VLOOKUP($AG$18,paramètres!$E$33:$F$44,2,FALSE),U2250*$D2250,0)))</f>
        <v>0</v>
      </c>
      <c r="AH2250" s="13">
        <f>IF($D2250="",0,IF($E2250="",0,IF(VLOOKUP($E2250,paramètres!$E$33:$F$44,2,FALSE)&lt;=VLOOKUP($AH$18,paramètres!$E$33:$F$44,2,FALSE),V2250*$D2250,0)))</f>
        <v>0</v>
      </c>
      <c r="AI2250" s="13">
        <f>IF($D2250="",0,IF($E2250="",0,IF(VLOOKUP($E2250,paramètres!$E$33:$F$44,2,FALSE)&lt;=VLOOKUP($AI$18,paramètres!$E$33:$F$44,2,FALSE),W2250*$D2250,0)))</f>
        <v>0</v>
      </c>
      <c r="AJ2250" s="13">
        <f>IF($D2250="",0,IF($E2250="",0,IF(VLOOKUP($E2250,paramètres!$E$33:$F$44,2,FALSE)&lt;=VLOOKUP($AJ$18,paramètres!$E$33:$F$44,2,FALSE),X2250*$D2250,0)))</f>
        <v>0</v>
      </c>
      <c r="AK2250" s="13">
        <f>IF($D2250="",0,IF($E2250="",0,IF(VLOOKUP($E2250,paramètres!$E$33:$F$44,2,FALSE)&lt;=VLOOKUP($AK$18,paramètres!$E$33:$F$44,2,FALSE),Y2250*$D2250,0)))</f>
        <v>0</v>
      </c>
      <c r="AL2250" s="13">
        <f>IF($D2250="",0,IF($E2250="",0,IF(VLOOKUP($E2250,paramètres!$E$33:$F$44,2,FALSE)&lt;=VLOOKUP($AL$18,paramètres!$E$33:$F$44,2,FALSE),Z2250*$D2250,0)))</f>
        <v>0</v>
      </c>
      <c r="AM2250" s="13">
        <f>IF($D2250="",0,IF($E2250="",0,IF(VLOOKUP($E2250,paramètres!$E$33:$F$44,2,FALSE)&lt;=VLOOKUP($AM$18,paramètres!$E$33:$F$44,2,FALSE),AA2250*$D2250,0)))</f>
        <v>0</v>
      </c>
      <c r="AN2250" s="154">
        <f>IF($D2250="",0,IF($E2250="",0,IF(VLOOKUP($E2250,paramètres!$E$33:$F$44,2,FALSE)&lt;=VLOOKUP($AN$18,paramètres!$E$33:$F$44,2,FALSE),AB2250*$D2250,0)))</f>
        <v>0</v>
      </c>
      <c r="AO2250" s="149" t="str">
        <f>IF(paramètres!$B$28=1,((SUM(Q2250:Z2250)/1.02)+SUM(AA2250:AB2250))*0.0303/9*COUNT(Q2250:Y2250),IF(paramètres!$B$28=2,(SUM(Q2250:AB2250))*0.0303/9*COUNT(Q2250:Y2250),"Missing Delta option"))</f>
        <v>Missing Delta option</v>
      </c>
      <c r="AP2250" s="13" t="str">
        <f>IF(paramètres!$B$28=1,(((SUM(Q2250:Z2250)/1.02)+SUM(AA2250:AB2250))+((SUM(AC2250:AL2250)/1.02)+SUM(AM2250:AO2250)))*cotpatr,IF(paramètres!$B$28=2,(SUM(Q2250:AO2250)*cotpatr),"Missing Delta Option"))</f>
        <v>Missing Delta Option</v>
      </c>
      <c r="AQ2250" s="13" t="str" cm="1">
        <f t="array" ref="AQ2250">IF(paramètres!$B$28=1,(((SUM(Q2250:Z2250)/1.02)+SUM(AA2250:AB2250))+((SUM(AC2250:AN2250)/1.02)+SUM(AM2250:AN2250)))/12*pécule,IF(paramètres!$B$28=2,SUM(Q2250:AN2250)/12*pécule,"Missing Delta Option"))</f>
        <v>Missing Delta Option</v>
      </c>
      <c r="AR2250" s="132" t="e">
        <f>IF(paramètres!$B$28=1,(((SUM(Q2250:Z2250)/1.02)+SUM(AA2250:AB2250))+((SUM(AC2250:AN2250)/1.02)+SUM(AM2250:AN2250)))+AO2250+AP2250+AQ2250,SUM(Q2250:AN2250)+AO2250+AP2250+AQ2250)</f>
        <v>#VALUE!</v>
      </c>
    </row>
    <row r="2251" spans="1:44" x14ac:dyDescent="0.25">
      <c r="A2251" s="131"/>
      <c r="B2251" s="39"/>
      <c r="C2251" s="39"/>
      <c r="D2251" s="93"/>
      <c r="E2251" s="68"/>
      <c r="F2251" s="40"/>
      <c r="G2251" s="94"/>
      <c r="H2251" s="38"/>
      <c r="I2251" s="95"/>
      <c r="J2251" s="40"/>
      <c r="K2251" s="38"/>
      <c r="L2251" s="95"/>
      <c r="M2251" s="40"/>
      <c r="N2251" s="38"/>
      <c r="O2251" s="95"/>
      <c r="P2251" s="68"/>
      <c r="Q2251" s="226"/>
      <c r="R2251" s="227"/>
      <c r="S2251" s="227"/>
      <c r="T2251" s="227"/>
      <c r="U2251" s="227"/>
      <c r="V2251" s="227"/>
      <c r="W2251" s="227"/>
      <c r="X2251" s="227"/>
      <c r="Y2251" s="227"/>
      <c r="Z2251" s="227"/>
      <c r="AA2251" s="227"/>
      <c r="AB2251" s="228"/>
      <c r="AC2251" s="149">
        <f>IF($D2251="",0,IF($E2251="",0,IF(VLOOKUP($E2251,paramètres!$E$33:$F$44,2,FALSE)&lt;=VLOOKUP($AC$18,paramètres!$E$33:$F$44,2,FALSE),Q2251*$D2251,0)))</f>
        <v>0</v>
      </c>
      <c r="AD2251" s="13">
        <f>IF($D2251="",0,IF($E2251="",0,IF(VLOOKUP($E2251,paramètres!$E$33:$F$44,2,FALSE)&lt;=VLOOKUP($AD$18,paramètres!$E$33:$F$44,2,FALSE),R2251*$D2251,0)))</f>
        <v>0</v>
      </c>
      <c r="AE2251" s="13">
        <f>IF($D2251="",0,IF($E2251="",0,IF(VLOOKUP($E2251,paramètres!$E$33:$F$44,2,FALSE)&lt;=VLOOKUP($AE$18,paramètres!$E$33:$F$44,2,FALSE),S2251*$D2251,0)))</f>
        <v>0</v>
      </c>
      <c r="AF2251" s="13">
        <f>IF($D2251="",0,IF($E2251="",0,IF(VLOOKUP($E2251,paramètres!$E$33:$F$44,2,FALSE)&lt;=VLOOKUP($AF$18,paramètres!$E$33:$F$44,2,FALSE),T2251*$D2251,0)))</f>
        <v>0</v>
      </c>
      <c r="AG2251" s="13">
        <f>IF($D2251="",0,IF($E2251="",0,IF(VLOOKUP($E2251,paramètres!$E$33:$F$44,2,FALSE)&lt;=VLOOKUP($AG$18,paramètres!$E$33:$F$44,2,FALSE),U2251*$D2251,0)))</f>
        <v>0</v>
      </c>
      <c r="AH2251" s="13">
        <f>IF($D2251="",0,IF($E2251="",0,IF(VLOOKUP($E2251,paramètres!$E$33:$F$44,2,FALSE)&lt;=VLOOKUP($AH$18,paramètres!$E$33:$F$44,2,FALSE),V2251*$D2251,0)))</f>
        <v>0</v>
      </c>
      <c r="AI2251" s="13">
        <f>IF($D2251="",0,IF($E2251="",0,IF(VLOOKUP($E2251,paramètres!$E$33:$F$44,2,FALSE)&lt;=VLOOKUP($AI$18,paramètres!$E$33:$F$44,2,FALSE),W2251*$D2251,0)))</f>
        <v>0</v>
      </c>
      <c r="AJ2251" s="13">
        <f>IF($D2251="",0,IF($E2251="",0,IF(VLOOKUP($E2251,paramètres!$E$33:$F$44,2,FALSE)&lt;=VLOOKUP($AJ$18,paramètres!$E$33:$F$44,2,FALSE),X2251*$D2251,0)))</f>
        <v>0</v>
      </c>
      <c r="AK2251" s="13">
        <f>IF($D2251="",0,IF($E2251="",0,IF(VLOOKUP($E2251,paramètres!$E$33:$F$44,2,FALSE)&lt;=VLOOKUP($AK$18,paramètres!$E$33:$F$44,2,FALSE),Y2251*$D2251,0)))</f>
        <v>0</v>
      </c>
      <c r="AL2251" s="13">
        <f>IF($D2251="",0,IF($E2251="",0,IF(VLOOKUP($E2251,paramètres!$E$33:$F$44,2,FALSE)&lt;=VLOOKUP($AL$18,paramètres!$E$33:$F$44,2,FALSE),Z2251*$D2251,0)))</f>
        <v>0</v>
      </c>
      <c r="AM2251" s="13">
        <f>IF($D2251="",0,IF($E2251="",0,IF(VLOOKUP($E2251,paramètres!$E$33:$F$44,2,FALSE)&lt;=VLOOKUP($AM$18,paramètres!$E$33:$F$44,2,FALSE),AA2251*$D2251,0)))</f>
        <v>0</v>
      </c>
      <c r="AN2251" s="154">
        <f>IF($D2251="",0,IF($E2251="",0,IF(VLOOKUP($E2251,paramètres!$E$33:$F$44,2,FALSE)&lt;=VLOOKUP($AN$18,paramètres!$E$33:$F$44,2,FALSE),AB2251*$D2251,0)))</f>
        <v>0</v>
      </c>
      <c r="AO2251" s="149" t="str">
        <f>IF(paramètres!$B$28=1,((SUM(Q2251:Z2251)/1.02)+SUM(AA2251:AB2251))*0.0303/9*COUNT(Q2251:Y2251),IF(paramètres!$B$28=2,(SUM(Q2251:AB2251))*0.0303/9*COUNT(Q2251:Y2251),"Missing Delta option"))</f>
        <v>Missing Delta option</v>
      </c>
      <c r="AP2251" s="13" t="str">
        <f>IF(paramètres!$B$28=1,(((SUM(Q2251:Z2251)/1.02)+SUM(AA2251:AB2251))+((SUM(AC2251:AL2251)/1.02)+SUM(AM2251:AO2251)))*cotpatr,IF(paramètres!$B$28=2,(SUM(Q2251:AO2251)*cotpatr),"Missing Delta Option"))</f>
        <v>Missing Delta Option</v>
      </c>
      <c r="AQ2251" s="13" t="str" cm="1">
        <f t="array" ref="AQ2251">IF(paramètres!$B$28=1,(((SUM(Q2251:Z2251)/1.02)+SUM(AA2251:AB2251))+((SUM(AC2251:AN2251)/1.02)+SUM(AM2251:AN2251)))/12*pécule,IF(paramètres!$B$28=2,SUM(Q2251:AN2251)/12*pécule,"Missing Delta Option"))</f>
        <v>Missing Delta Option</v>
      </c>
      <c r="AR2251" s="132" t="e">
        <f>IF(paramètres!$B$28=1,(((SUM(Q2251:Z2251)/1.02)+SUM(AA2251:AB2251))+((SUM(AC2251:AN2251)/1.02)+SUM(AM2251:AN2251)))+AO2251+AP2251+AQ2251,SUM(Q2251:AN2251)+AO2251+AP2251+AQ2251)</f>
        <v>#VALUE!</v>
      </c>
    </row>
    <row r="2252" spans="1:44" x14ac:dyDescent="0.25">
      <c r="A2252" s="131"/>
      <c r="B2252" s="39"/>
      <c r="C2252" s="39"/>
      <c r="D2252" s="93"/>
      <c r="E2252" s="68"/>
      <c r="F2252" s="40"/>
      <c r="G2252" s="94"/>
      <c r="H2252" s="38"/>
      <c r="I2252" s="95"/>
      <c r="J2252" s="40"/>
      <c r="K2252" s="38"/>
      <c r="L2252" s="95"/>
      <c r="M2252" s="40"/>
      <c r="N2252" s="38"/>
      <c r="O2252" s="95"/>
      <c r="P2252" s="68"/>
      <c r="Q2252" s="226"/>
      <c r="R2252" s="227"/>
      <c r="S2252" s="227"/>
      <c r="T2252" s="227"/>
      <c r="U2252" s="227"/>
      <c r="V2252" s="227"/>
      <c r="W2252" s="227"/>
      <c r="X2252" s="227"/>
      <c r="Y2252" s="227"/>
      <c r="Z2252" s="227"/>
      <c r="AA2252" s="227"/>
      <c r="AB2252" s="228"/>
      <c r="AC2252" s="149">
        <f>IF($D2252="",0,IF($E2252="",0,IF(VLOOKUP($E2252,paramètres!$E$33:$F$44,2,FALSE)&lt;=VLOOKUP($AC$18,paramètres!$E$33:$F$44,2,FALSE),Q2252*$D2252,0)))</f>
        <v>0</v>
      </c>
      <c r="AD2252" s="13">
        <f>IF($D2252="",0,IF($E2252="",0,IF(VLOOKUP($E2252,paramètres!$E$33:$F$44,2,FALSE)&lt;=VLOOKUP($AD$18,paramètres!$E$33:$F$44,2,FALSE),R2252*$D2252,0)))</f>
        <v>0</v>
      </c>
      <c r="AE2252" s="13">
        <f>IF($D2252="",0,IF($E2252="",0,IF(VLOOKUP($E2252,paramètres!$E$33:$F$44,2,FALSE)&lt;=VLOOKUP($AE$18,paramètres!$E$33:$F$44,2,FALSE),S2252*$D2252,0)))</f>
        <v>0</v>
      </c>
      <c r="AF2252" s="13">
        <f>IF($D2252="",0,IF($E2252="",0,IF(VLOOKUP($E2252,paramètres!$E$33:$F$44,2,FALSE)&lt;=VLOOKUP($AF$18,paramètres!$E$33:$F$44,2,FALSE),T2252*$D2252,0)))</f>
        <v>0</v>
      </c>
      <c r="AG2252" s="13">
        <f>IF($D2252="",0,IF($E2252="",0,IF(VLOOKUP($E2252,paramètres!$E$33:$F$44,2,FALSE)&lt;=VLOOKUP($AG$18,paramètres!$E$33:$F$44,2,FALSE),U2252*$D2252,0)))</f>
        <v>0</v>
      </c>
      <c r="AH2252" s="13">
        <f>IF($D2252="",0,IF($E2252="",0,IF(VLOOKUP($E2252,paramètres!$E$33:$F$44,2,FALSE)&lt;=VLOOKUP($AH$18,paramètres!$E$33:$F$44,2,FALSE),V2252*$D2252,0)))</f>
        <v>0</v>
      </c>
      <c r="AI2252" s="13">
        <f>IF($D2252="",0,IF($E2252="",0,IF(VLOOKUP($E2252,paramètres!$E$33:$F$44,2,FALSE)&lt;=VLOOKUP($AI$18,paramètres!$E$33:$F$44,2,FALSE),W2252*$D2252,0)))</f>
        <v>0</v>
      </c>
      <c r="AJ2252" s="13">
        <f>IF($D2252="",0,IF($E2252="",0,IF(VLOOKUP($E2252,paramètres!$E$33:$F$44,2,FALSE)&lt;=VLOOKUP($AJ$18,paramètres!$E$33:$F$44,2,FALSE),X2252*$D2252,0)))</f>
        <v>0</v>
      </c>
      <c r="AK2252" s="13">
        <f>IF($D2252="",0,IF($E2252="",0,IF(VLOOKUP($E2252,paramètres!$E$33:$F$44,2,FALSE)&lt;=VLOOKUP($AK$18,paramètres!$E$33:$F$44,2,FALSE),Y2252*$D2252,0)))</f>
        <v>0</v>
      </c>
      <c r="AL2252" s="13">
        <f>IF($D2252="",0,IF($E2252="",0,IF(VLOOKUP($E2252,paramètres!$E$33:$F$44,2,FALSE)&lt;=VLOOKUP($AL$18,paramètres!$E$33:$F$44,2,FALSE),Z2252*$D2252,0)))</f>
        <v>0</v>
      </c>
      <c r="AM2252" s="13">
        <f>IF($D2252="",0,IF($E2252="",0,IF(VLOOKUP($E2252,paramètres!$E$33:$F$44,2,FALSE)&lt;=VLOOKUP($AM$18,paramètres!$E$33:$F$44,2,FALSE),AA2252*$D2252,0)))</f>
        <v>0</v>
      </c>
      <c r="AN2252" s="154">
        <f>IF($D2252="",0,IF($E2252="",0,IF(VLOOKUP($E2252,paramètres!$E$33:$F$44,2,FALSE)&lt;=VLOOKUP($AN$18,paramètres!$E$33:$F$44,2,FALSE),AB2252*$D2252,0)))</f>
        <v>0</v>
      </c>
      <c r="AO2252" s="149" t="str">
        <f>IF(paramètres!$B$28=1,((SUM(Q2252:Z2252)/1.02)+SUM(AA2252:AB2252))*0.0303/9*COUNT(Q2252:Y2252),IF(paramètres!$B$28=2,(SUM(Q2252:AB2252))*0.0303/9*COUNT(Q2252:Y2252),"Missing Delta option"))</f>
        <v>Missing Delta option</v>
      </c>
      <c r="AP2252" s="13" t="str">
        <f>IF(paramètres!$B$28=1,(((SUM(Q2252:Z2252)/1.02)+SUM(AA2252:AB2252))+((SUM(AC2252:AL2252)/1.02)+SUM(AM2252:AO2252)))*cotpatr,IF(paramètres!$B$28=2,(SUM(Q2252:AO2252)*cotpatr),"Missing Delta Option"))</f>
        <v>Missing Delta Option</v>
      </c>
      <c r="AQ2252" s="13" t="str" cm="1">
        <f t="array" ref="AQ2252">IF(paramètres!$B$28=1,(((SUM(Q2252:Z2252)/1.02)+SUM(AA2252:AB2252))+((SUM(AC2252:AN2252)/1.02)+SUM(AM2252:AN2252)))/12*pécule,IF(paramètres!$B$28=2,SUM(Q2252:AN2252)/12*pécule,"Missing Delta Option"))</f>
        <v>Missing Delta Option</v>
      </c>
      <c r="AR2252" s="132" t="e">
        <f>IF(paramètres!$B$28=1,(((SUM(Q2252:Z2252)/1.02)+SUM(AA2252:AB2252))+((SUM(AC2252:AN2252)/1.02)+SUM(AM2252:AN2252)))+AO2252+AP2252+AQ2252,SUM(Q2252:AN2252)+AO2252+AP2252+AQ2252)</f>
        <v>#VALUE!</v>
      </c>
    </row>
    <row r="2253" spans="1:44" x14ac:dyDescent="0.25">
      <c r="A2253" s="131"/>
      <c r="B2253" s="39"/>
      <c r="C2253" s="39"/>
      <c r="D2253" s="93"/>
      <c r="E2253" s="68"/>
      <c r="F2253" s="40"/>
      <c r="G2253" s="94"/>
      <c r="H2253" s="38"/>
      <c r="I2253" s="95"/>
      <c r="J2253" s="40"/>
      <c r="K2253" s="38"/>
      <c r="L2253" s="95"/>
      <c r="M2253" s="40"/>
      <c r="N2253" s="38"/>
      <c r="O2253" s="95"/>
      <c r="P2253" s="68"/>
      <c r="Q2253" s="226"/>
      <c r="R2253" s="227"/>
      <c r="S2253" s="227"/>
      <c r="T2253" s="227"/>
      <c r="U2253" s="227"/>
      <c r="V2253" s="227"/>
      <c r="W2253" s="227"/>
      <c r="X2253" s="227"/>
      <c r="Y2253" s="227"/>
      <c r="Z2253" s="227"/>
      <c r="AA2253" s="227"/>
      <c r="AB2253" s="228"/>
      <c r="AC2253" s="149">
        <f>IF($D2253="",0,IF($E2253="",0,IF(VLOOKUP($E2253,paramètres!$E$33:$F$44,2,FALSE)&lt;=VLOOKUP($AC$18,paramètres!$E$33:$F$44,2,FALSE),Q2253*$D2253,0)))</f>
        <v>0</v>
      </c>
      <c r="AD2253" s="13">
        <f>IF($D2253="",0,IF($E2253="",0,IF(VLOOKUP($E2253,paramètres!$E$33:$F$44,2,FALSE)&lt;=VLOOKUP($AD$18,paramètres!$E$33:$F$44,2,FALSE),R2253*$D2253,0)))</f>
        <v>0</v>
      </c>
      <c r="AE2253" s="13">
        <f>IF($D2253="",0,IF($E2253="",0,IF(VLOOKUP($E2253,paramètres!$E$33:$F$44,2,FALSE)&lt;=VLOOKUP($AE$18,paramètres!$E$33:$F$44,2,FALSE),S2253*$D2253,0)))</f>
        <v>0</v>
      </c>
      <c r="AF2253" s="13">
        <f>IF($D2253="",0,IF($E2253="",0,IF(VLOOKUP($E2253,paramètres!$E$33:$F$44,2,FALSE)&lt;=VLOOKUP($AF$18,paramètres!$E$33:$F$44,2,FALSE),T2253*$D2253,0)))</f>
        <v>0</v>
      </c>
      <c r="AG2253" s="13">
        <f>IF($D2253="",0,IF($E2253="",0,IF(VLOOKUP($E2253,paramètres!$E$33:$F$44,2,FALSE)&lt;=VLOOKUP($AG$18,paramètres!$E$33:$F$44,2,FALSE),U2253*$D2253,0)))</f>
        <v>0</v>
      </c>
      <c r="AH2253" s="13">
        <f>IF($D2253="",0,IF($E2253="",0,IF(VLOOKUP($E2253,paramètres!$E$33:$F$44,2,FALSE)&lt;=VLOOKUP($AH$18,paramètres!$E$33:$F$44,2,FALSE),V2253*$D2253,0)))</f>
        <v>0</v>
      </c>
      <c r="AI2253" s="13">
        <f>IF($D2253="",0,IF($E2253="",0,IF(VLOOKUP($E2253,paramètres!$E$33:$F$44,2,FALSE)&lt;=VLOOKUP($AI$18,paramètres!$E$33:$F$44,2,FALSE),W2253*$D2253,0)))</f>
        <v>0</v>
      </c>
      <c r="AJ2253" s="13">
        <f>IF($D2253="",0,IF($E2253="",0,IF(VLOOKUP($E2253,paramètres!$E$33:$F$44,2,FALSE)&lt;=VLOOKUP($AJ$18,paramètres!$E$33:$F$44,2,FALSE),X2253*$D2253,0)))</f>
        <v>0</v>
      </c>
      <c r="AK2253" s="13">
        <f>IF($D2253="",0,IF($E2253="",0,IF(VLOOKUP($E2253,paramètres!$E$33:$F$44,2,FALSE)&lt;=VLOOKUP($AK$18,paramètres!$E$33:$F$44,2,FALSE),Y2253*$D2253,0)))</f>
        <v>0</v>
      </c>
      <c r="AL2253" s="13">
        <f>IF($D2253="",0,IF($E2253="",0,IF(VLOOKUP($E2253,paramètres!$E$33:$F$44,2,FALSE)&lt;=VLOOKUP($AL$18,paramètres!$E$33:$F$44,2,FALSE),Z2253*$D2253,0)))</f>
        <v>0</v>
      </c>
      <c r="AM2253" s="13">
        <f>IF($D2253="",0,IF($E2253="",0,IF(VLOOKUP($E2253,paramètres!$E$33:$F$44,2,FALSE)&lt;=VLOOKUP($AM$18,paramètres!$E$33:$F$44,2,FALSE),AA2253*$D2253,0)))</f>
        <v>0</v>
      </c>
      <c r="AN2253" s="154">
        <f>IF($D2253="",0,IF($E2253="",0,IF(VLOOKUP($E2253,paramètres!$E$33:$F$44,2,FALSE)&lt;=VLOOKUP($AN$18,paramètres!$E$33:$F$44,2,FALSE),AB2253*$D2253,0)))</f>
        <v>0</v>
      </c>
      <c r="AO2253" s="149" t="str">
        <f>IF(paramètres!$B$28=1,((SUM(Q2253:Z2253)/1.02)+SUM(AA2253:AB2253))*0.0303/9*COUNT(Q2253:Y2253),IF(paramètres!$B$28=2,(SUM(Q2253:AB2253))*0.0303/9*COUNT(Q2253:Y2253),"Missing Delta option"))</f>
        <v>Missing Delta option</v>
      </c>
      <c r="AP2253" s="13" t="str">
        <f>IF(paramètres!$B$28=1,(((SUM(Q2253:Z2253)/1.02)+SUM(AA2253:AB2253))+((SUM(AC2253:AL2253)/1.02)+SUM(AM2253:AO2253)))*cotpatr,IF(paramètres!$B$28=2,(SUM(Q2253:AO2253)*cotpatr),"Missing Delta Option"))</f>
        <v>Missing Delta Option</v>
      </c>
      <c r="AQ2253" s="13" t="str" cm="1">
        <f t="array" ref="AQ2253">IF(paramètres!$B$28=1,(((SUM(Q2253:Z2253)/1.02)+SUM(AA2253:AB2253))+((SUM(AC2253:AN2253)/1.02)+SUM(AM2253:AN2253)))/12*pécule,IF(paramètres!$B$28=2,SUM(Q2253:AN2253)/12*pécule,"Missing Delta Option"))</f>
        <v>Missing Delta Option</v>
      </c>
      <c r="AR2253" s="132" t="e">
        <f>IF(paramètres!$B$28=1,(((SUM(Q2253:Z2253)/1.02)+SUM(AA2253:AB2253))+((SUM(AC2253:AN2253)/1.02)+SUM(AM2253:AN2253)))+AO2253+AP2253+AQ2253,SUM(Q2253:AN2253)+AO2253+AP2253+AQ2253)</f>
        <v>#VALUE!</v>
      </c>
    </row>
    <row r="2254" spans="1:44" x14ac:dyDescent="0.25">
      <c r="A2254" s="131"/>
      <c r="B2254" s="39"/>
      <c r="C2254" s="39"/>
      <c r="D2254" s="93"/>
      <c r="E2254" s="68"/>
      <c r="F2254" s="40"/>
      <c r="G2254" s="94"/>
      <c r="H2254" s="38"/>
      <c r="I2254" s="95"/>
      <c r="J2254" s="40"/>
      <c r="K2254" s="38"/>
      <c r="L2254" s="95"/>
      <c r="M2254" s="40"/>
      <c r="N2254" s="38"/>
      <c r="O2254" s="95"/>
      <c r="P2254" s="68"/>
      <c r="Q2254" s="226"/>
      <c r="R2254" s="227"/>
      <c r="S2254" s="227"/>
      <c r="T2254" s="227"/>
      <c r="U2254" s="227"/>
      <c r="V2254" s="227"/>
      <c r="W2254" s="227"/>
      <c r="X2254" s="227"/>
      <c r="Y2254" s="227"/>
      <c r="Z2254" s="227"/>
      <c r="AA2254" s="227"/>
      <c r="AB2254" s="228"/>
      <c r="AC2254" s="149">
        <f>IF($D2254="",0,IF($E2254="",0,IF(VLOOKUP($E2254,paramètres!$E$33:$F$44,2,FALSE)&lt;=VLOOKUP($AC$18,paramètres!$E$33:$F$44,2,FALSE),Q2254*$D2254,0)))</f>
        <v>0</v>
      </c>
      <c r="AD2254" s="13">
        <f>IF($D2254="",0,IF($E2254="",0,IF(VLOOKUP($E2254,paramètres!$E$33:$F$44,2,FALSE)&lt;=VLOOKUP($AD$18,paramètres!$E$33:$F$44,2,FALSE),R2254*$D2254,0)))</f>
        <v>0</v>
      </c>
      <c r="AE2254" s="13">
        <f>IF($D2254="",0,IF($E2254="",0,IF(VLOOKUP($E2254,paramètres!$E$33:$F$44,2,FALSE)&lt;=VLOOKUP($AE$18,paramètres!$E$33:$F$44,2,FALSE),S2254*$D2254,0)))</f>
        <v>0</v>
      </c>
      <c r="AF2254" s="13">
        <f>IF($D2254="",0,IF($E2254="",0,IF(VLOOKUP($E2254,paramètres!$E$33:$F$44,2,FALSE)&lt;=VLOOKUP($AF$18,paramètres!$E$33:$F$44,2,FALSE),T2254*$D2254,0)))</f>
        <v>0</v>
      </c>
      <c r="AG2254" s="13">
        <f>IF($D2254="",0,IF($E2254="",0,IF(VLOOKUP($E2254,paramètres!$E$33:$F$44,2,FALSE)&lt;=VLOOKUP($AG$18,paramètres!$E$33:$F$44,2,FALSE),U2254*$D2254,0)))</f>
        <v>0</v>
      </c>
      <c r="AH2254" s="13">
        <f>IF($D2254="",0,IF($E2254="",0,IF(VLOOKUP($E2254,paramètres!$E$33:$F$44,2,FALSE)&lt;=VLOOKUP($AH$18,paramètres!$E$33:$F$44,2,FALSE),V2254*$D2254,0)))</f>
        <v>0</v>
      </c>
      <c r="AI2254" s="13">
        <f>IF($D2254="",0,IF($E2254="",0,IF(VLOOKUP($E2254,paramètres!$E$33:$F$44,2,FALSE)&lt;=VLOOKUP($AI$18,paramètres!$E$33:$F$44,2,FALSE),W2254*$D2254,0)))</f>
        <v>0</v>
      </c>
      <c r="AJ2254" s="13">
        <f>IF($D2254="",0,IF($E2254="",0,IF(VLOOKUP($E2254,paramètres!$E$33:$F$44,2,FALSE)&lt;=VLOOKUP($AJ$18,paramètres!$E$33:$F$44,2,FALSE),X2254*$D2254,0)))</f>
        <v>0</v>
      </c>
      <c r="AK2254" s="13">
        <f>IF($D2254="",0,IF($E2254="",0,IF(VLOOKUP($E2254,paramètres!$E$33:$F$44,2,FALSE)&lt;=VLOOKUP($AK$18,paramètres!$E$33:$F$44,2,FALSE),Y2254*$D2254,0)))</f>
        <v>0</v>
      </c>
      <c r="AL2254" s="13">
        <f>IF($D2254="",0,IF($E2254="",0,IF(VLOOKUP($E2254,paramètres!$E$33:$F$44,2,FALSE)&lt;=VLOOKUP($AL$18,paramètres!$E$33:$F$44,2,FALSE),Z2254*$D2254,0)))</f>
        <v>0</v>
      </c>
      <c r="AM2254" s="13">
        <f>IF($D2254="",0,IF($E2254="",0,IF(VLOOKUP($E2254,paramètres!$E$33:$F$44,2,FALSE)&lt;=VLOOKUP($AM$18,paramètres!$E$33:$F$44,2,FALSE),AA2254*$D2254,0)))</f>
        <v>0</v>
      </c>
      <c r="AN2254" s="154">
        <f>IF($D2254="",0,IF($E2254="",0,IF(VLOOKUP($E2254,paramètres!$E$33:$F$44,2,FALSE)&lt;=VLOOKUP($AN$18,paramètres!$E$33:$F$44,2,FALSE),AB2254*$D2254,0)))</f>
        <v>0</v>
      </c>
      <c r="AO2254" s="149" t="str">
        <f>IF(paramètres!$B$28=1,((SUM(Q2254:Z2254)/1.02)+SUM(AA2254:AB2254))*0.0303/9*COUNT(Q2254:Y2254),IF(paramètres!$B$28=2,(SUM(Q2254:AB2254))*0.0303/9*COUNT(Q2254:Y2254),"Missing Delta option"))</f>
        <v>Missing Delta option</v>
      </c>
      <c r="AP2254" s="13" t="str">
        <f>IF(paramètres!$B$28=1,(((SUM(Q2254:Z2254)/1.02)+SUM(AA2254:AB2254))+((SUM(AC2254:AL2254)/1.02)+SUM(AM2254:AO2254)))*cotpatr,IF(paramètres!$B$28=2,(SUM(Q2254:AO2254)*cotpatr),"Missing Delta Option"))</f>
        <v>Missing Delta Option</v>
      </c>
      <c r="AQ2254" s="13" t="str" cm="1">
        <f t="array" ref="AQ2254">IF(paramètres!$B$28=1,(((SUM(Q2254:Z2254)/1.02)+SUM(AA2254:AB2254))+((SUM(AC2254:AN2254)/1.02)+SUM(AM2254:AN2254)))/12*pécule,IF(paramètres!$B$28=2,SUM(Q2254:AN2254)/12*pécule,"Missing Delta Option"))</f>
        <v>Missing Delta Option</v>
      </c>
      <c r="AR2254" s="132" t="e">
        <f>IF(paramètres!$B$28=1,(((SUM(Q2254:Z2254)/1.02)+SUM(AA2254:AB2254))+((SUM(AC2254:AN2254)/1.02)+SUM(AM2254:AN2254)))+AO2254+AP2254+AQ2254,SUM(Q2254:AN2254)+AO2254+AP2254+AQ2254)</f>
        <v>#VALUE!</v>
      </c>
    </row>
    <row r="2255" spans="1:44" x14ac:dyDescent="0.25">
      <c r="A2255" s="131"/>
      <c r="B2255" s="39"/>
      <c r="C2255" s="39"/>
      <c r="D2255" s="93"/>
      <c r="E2255" s="68"/>
      <c r="F2255" s="40"/>
      <c r="G2255" s="94"/>
      <c r="H2255" s="38"/>
      <c r="I2255" s="95"/>
      <c r="J2255" s="40"/>
      <c r="K2255" s="38"/>
      <c r="L2255" s="95"/>
      <c r="M2255" s="40"/>
      <c r="N2255" s="38"/>
      <c r="O2255" s="95"/>
      <c r="P2255" s="68"/>
      <c r="Q2255" s="226"/>
      <c r="R2255" s="227"/>
      <c r="S2255" s="227"/>
      <c r="T2255" s="227"/>
      <c r="U2255" s="227"/>
      <c r="V2255" s="227"/>
      <c r="W2255" s="227"/>
      <c r="X2255" s="227"/>
      <c r="Y2255" s="227"/>
      <c r="Z2255" s="227"/>
      <c r="AA2255" s="227"/>
      <c r="AB2255" s="228"/>
      <c r="AC2255" s="149">
        <f>IF($D2255="",0,IF($E2255="",0,IF(VLOOKUP($E2255,paramètres!$E$33:$F$44,2,FALSE)&lt;=VLOOKUP($AC$18,paramètres!$E$33:$F$44,2,FALSE),Q2255*$D2255,0)))</f>
        <v>0</v>
      </c>
      <c r="AD2255" s="13">
        <f>IF($D2255="",0,IF($E2255="",0,IF(VLOOKUP($E2255,paramètres!$E$33:$F$44,2,FALSE)&lt;=VLOOKUP($AD$18,paramètres!$E$33:$F$44,2,FALSE),R2255*$D2255,0)))</f>
        <v>0</v>
      </c>
      <c r="AE2255" s="13">
        <f>IF($D2255="",0,IF($E2255="",0,IF(VLOOKUP($E2255,paramètres!$E$33:$F$44,2,FALSE)&lt;=VLOOKUP($AE$18,paramètres!$E$33:$F$44,2,FALSE),S2255*$D2255,0)))</f>
        <v>0</v>
      </c>
      <c r="AF2255" s="13">
        <f>IF($D2255="",0,IF($E2255="",0,IF(VLOOKUP($E2255,paramètres!$E$33:$F$44,2,FALSE)&lt;=VLOOKUP($AF$18,paramètres!$E$33:$F$44,2,FALSE),T2255*$D2255,0)))</f>
        <v>0</v>
      </c>
      <c r="AG2255" s="13">
        <f>IF($D2255="",0,IF($E2255="",0,IF(VLOOKUP($E2255,paramètres!$E$33:$F$44,2,FALSE)&lt;=VLOOKUP($AG$18,paramètres!$E$33:$F$44,2,FALSE),U2255*$D2255,0)))</f>
        <v>0</v>
      </c>
      <c r="AH2255" s="13">
        <f>IF($D2255="",0,IF($E2255="",0,IF(VLOOKUP($E2255,paramètres!$E$33:$F$44,2,FALSE)&lt;=VLOOKUP($AH$18,paramètres!$E$33:$F$44,2,FALSE),V2255*$D2255,0)))</f>
        <v>0</v>
      </c>
      <c r="AI2255" s="13">
        <f>IF($D2255="",0,IF($E2255="",0,IF(VLOOKUP($E2255,paramètres!$E$33:$F$44,2,FALSE)&lt;=VLOOKUP($AI$18,paramètres!$E$33:$F$44,2,FALSE),W2255*$D2255,0)))</f>
        <v>0</v>
      </c>
      <c r="AJ2255" s="13">
        <f>IF($D2255="",0,IF($E2255="",0,IF(VLOOKUP($E2255,paramètres!$E$33:$F$44,2,FALSE)&lt;=VLOOKUP($AJ$18,paramètres!$E$33:$F$44,2,FALSE),X2255*$D2255,0)))</f>
        <v>0</v>
      </c>
      <c r="AK2255" s="13">
        <f>IF($D2255="",0,IF($E2255="",0,IF(VLOOKUP($E2255,paramètres!$E$33:$F$44,2,FALSE)&lt;=VLOOKUP($AK$18,paramètres!$E$33:$F$44,2,FALSE),Y2255*$D2255,0)))</f>
        <v>0</v>
      </c>
      <c r="AL2255" s="13">
        <f>IF($D2255="",0,IF($E2255="",0,IF(VLOOKUP($E2255,paramètres!$E$33:$F$44,2,FALSE)&lt;=VLOOKUP($AL$18,paramètres!$E$33:$F$44,2,FALSE),Z2255*$D2255,0)))</f>
        <v>0</v>
      </c>
      <c r="AM2255" s="13">
        <f>IF($D2255="",0,IF($E2255="",0,IF(VLOOKUP($E2255,paramètres!$E$33:$F$44,2,FALSE)&lt;=VLOOKUP($AM$18,paramètres!$E$33:$F$44,2,FALSE),AA2255*$D2255,0)))</f>
        <v>0</v>
      </c>
      <c r="AN2255" s="154">
        <f>IF($D2255="",0,IF($E2255="",0,IF(VLOOKUP($E2255,paramètres!$E$33:$F$44,2,FALSE)&lt;=VLOOKUP($AN$18,paramètres!$E$33:$F$44,2,FALSE),AB2255*$D2255,0)))</f>
        <v>0</v>
      </c>
      <c r="AO2255" s="149" t="str">
        <f>IF(paramètres!$B$28=1,((SUM(Q2255:Z2255)/1.02)+SUM(AA2255:AB2255))*0.0303/9*COUNT(Q2255:Y2255),IF(paramètres!$B$28=2,(SUM(Q2255:AB2255))*0.0303/9*COUNT(Q2255:Y2255),"Missing Delta option"))</f>
        <v>Missing Delta option</v>
      </c>
      <c r="AP2255" s="13" t="str">
        <f>IF(paramètres!$B$28=1,(((SUM(Q2255:Z2255)/1.02)+SUM(AA2255:AB2255))+((SUM(AC2255:AL2255)/1.02)+SUM(AM2255:AO2255)))*cotpatr,IF(paramètres!$B$28=2,(SUM(Q2255:AO2255)*cotpatr),"Missing Delta Option"))</f>
        <v>Missing Delta Option</v>
      </c>
      <c r="AQ2255" s="13" t="str" cm="1">
        <f t="array" ref="AQ2255">IF(paramètres!$B$28=1,(((SUM(Q2255:Z2255)/1.02)+SUM(AA2255:AB2255))+((SUM(AC2255:AN2255)/1.02)+SUM(AM2255:AN2255)))/12*pécule,IF(paramètres!$B$28=2,SUM(Q2255:AN2255)/12*pécule,"Missing Delta Option"))</f>
        <v>Missing Delta Option</v>
      </c>
      <c r="AR2255" s="132" t="e">
        <f>IF(paramètres!$B$28=1,(((SUM(Q2255:Z2255)/1.02)+SUM(AA2255:AB2255))+((SUM(AC2255:AN2255)/1.02)+SUM(AM2255:AN2255)))+AO2255+AP2255+AQ2255,SUM(Q2255:AN2255)+AO2255+AP2255+AQ2255)</f>
        <v>#VALUE!</v>
      </c>
    </row>
    <row r="2256" spans="1:44" x14ac:dyDescent="0.25">
      <c r="A2256" s="131"/>
      <c r="B2256" s="39"/>
      <c r="C2256" s="39"/>
      <c r="D2256" s="93"/>
      <c r="E2256" s="68"/>
      <c r="F2256" s="40"/>
      <c r="G2256" s="94"/>
      <c r="H2256" s="38"/>
      <c r="I2256" s="95"/>
      <c r="J2256" s="40"/>
      <c r="K2256" s="38"/>
      <c r="L2256" s="95"/>
      <c r="M2256" s="40"/>
      <c r="N2256" s="38"/>
      <c r="O2256" s="95"/>
      <c r="P2256" s="68"/>
      <c r="Q2256" s="226"/>
      <c r="R2256" s="227"/>
      <c r="S2256" s="227"/>
      <c r="T2256" s="227"/>
      <c r="U2256" s="227"/>
      <c r="V2256" s="227"/>
      <c r="W2256" s="227"/>
      <c r="X2256" s="227"/>
      <c r="Y2256" s="227"/>
      <c r="Z2256" s="227"/>
      <c r="AA2256" s="227"/>
      <c r="AB2256" s="228"/>
      <c r="AC2256" s="149">
        <f>IF($D2256="",0,IF($E2256="",0,IF(VLOOKUP($E2256,paramètres!$E$33:$F$44,2,FALSE)&lt;=VLOOKUP($AC$18,paramètres!$E$33:$F$44,2,FALSE),Q2256*$D2256,0)))</f>
        <v>0</v>
      </c>
      <c r="AD2256" s="13">
        <f>IF($D2256="",0,IF($E2256="",0,IF(VLOOKUP($E2256,paramètres!$E$33:$F$44,2,FALSE)&lt;=VLOOKUP($AD$18,paramètres!$E$33:$F$44,2,FALSE),R2256*$D2256,0)))</f>
        <v>0</v>
      </c>
      <c r="AE2256" s="13">
        <f>IF($D2256="",0,IF($E2256="",0,IF(VLOOKUP($E2256,paramètres!$E$33:$F$44,2,FALSE)&lt;=VLOOKUP($AE$18,paramètres!$E$33:$F$44,2,FALSE),S2256*$D2256,0)))</f>
        <v>0</v>
      </c>
      <c r="AF2256" s="13">
        <f>IF($D2256="",0,IF($E2256="",0,IF(VLOOKUP($E2256,paramètres!$E$33:$F$44,2,FALSE)&lt;=VLOOKUP($AF$18,paramètres!$E$33:$F$44,2,FALSE),T2256*$D2256,0)))</f>
        <v>0</v>
      </c>
      <c r="AG2256" s="13">
        <f>IF($D2256="",0,IF($E2256="",0,IF(VLOOKUP($E2256,paramètres!$E$33:$F$44,2,FALSE)&lt;=VLOOKUP($AG$18,paramètres!$E$33:$F$44,2,FALSE),U2256*$D2256,0)))</f>
        <v>0</v>
      </c>
      <c r="AH2256" s="13">
        <f>IF($D2256="",0,IF($E2256="",0,IF(VLOOKUP($E2256,paramètres!$E$33:$F$44,2,FALSE)&lt;=VLOOKUP($AH$18,paramètres!$E$33:$F$44,2,FALSE),V2256*$D2256,0)))</f>
        <v>0</v>
      </c>
      <c r="AI2256" s="13">
        <f>IF($D2256="",0,IF($E2256="",0,IF(VLOOKUP($E2256,paramètres!$E$33:$F$44,2,FALSE)&lt;=VLOOKUP($AI$18,paramètres!$E$33:$F$44,2,FALSE),W2256*$D2256,0)))</f>
        <v>0</v>
      </c>
      <c r="AJ2256" s="13">
        <f>IF($D2256="",0,IF($E2256="",0,IF(VLOOKUP($E2256,paramètres!$E$33:$F$44,2,FALSE)&lt;=VLOOKUP($AJ$18,paramètres!$E$33:$F$44,2,FALSE),X2256*$D2256,0)))</f>
        <v>0</v>
      </c>
      <c r="AK2256" s="13">
        <f>IF($D2256="",0,IF($E2256="",0,IF(VLOOKUP($E2256,paramètres!$E$33:$F$44,2,FALSE)&lt;=VLOOKUP($AK$18,paramètres!$E$33:$F$44,2,FALSE),Y2256*$D2256,0)))</f>
        <v>0</v>
      </c>
      <c r="AL2256" s="13">
        <f>IF($D2256="",0,IF($E2256="",0,IF(VLOOKUP($E2256,paramètres!$E$33:$F$44,2,FALSE)&lt;=VLOOKUP($AL$18,paramètres!$E$33:$F$44,2,FALSE),Z2256*$D2256,0)))</f>
        <v>0</v>
      </c>
      <c r="AM2256" s="13">
        <f>IF($D2256="",0,IF($E2256="",0,IF(VLOOKUP($E2256,paramètres!$E$33:$F$44,2,FALSE)&lt;=VLOOKUP($AM$18,paramètres!$E$33:$F$44,2,FALSE),AA2256*$D2256,0)))</f>
        <v>0</v>
      </c>
      <c r="AN2256" s="154">
        <f>IF($D2256="",0,IF($E2256="",0,IF(VLOOKUP($E2256,paramètres!$E$33:$F$44,2,FALSE)&lt;=VLOOKUP($AN$18,paramètres!$E$33:$F$44,2,FALSE),AB2256*$D2256,0)))</f>
        <v>0</v>
      </c>
      <c r="AO2256" s="149" t="str">
        <f>IF(paramètres!$B$28=1,((SUM(Q2256:Z2256)/1.02)+SUM(AA2256:AB2256))*0.0303/9*COUNT(Q2256:Y2256),IF(paramètres!$B$28=2,(SUM(Q2256:AB2256))*0.0303/9*COUNT(Q2256:Y2256),"Missing Delta option"))</f>
        <v>Missing Delta option</v>
      </c>
      <c r="AP2256" s="13" t="str">
        <f>IF(paramètres!$B$28=1,(((SUM(Q2256:Z2256)/1.02)+SUM(AA2256:AB2256))+((SUM(AC2256:AL2256)/1.02)+SUM(AM2256:AO2256)))*cotpatr,IF(paramètres!$B$28=2,(SUM(Q2256:AO2256)*cotpatr),"Missing Delta Option"))</f>
        <v>Missing Delta Option</v>
      </c>
      <c r="AQ2256" s="13" t="str" cm="1">
        <f t="array" ref="AQ2256">IF(paramètres!$B$28=1,(((SUM(Q2256:Z2256)/1.02)+SUM(AA2256:AB2256))+((SUM(AC2256:AN2256)/1.02)+SUM(AM2256:AN2256)))/12*pécule,IF(paramètres!$B$28=2,SUM(Q2256:AN2256)/12*pécule,"Missing Delta Option"))</f>
        <v>Missing Delta Option</v>
      </c>
      <c r="AR2256" s="132" t="e">
        <f>IF(paramètres!$B$28=1,(((SUM(Q2256:Z2256)/1.02)+SUM(AA2256:AB2256))+((SUM(AC2256:AN2256)/1.02)+SUM(AM2256:AN2256)))+AO2256+AP2256+AQ2256,SUM(Q2256:AN2256)+AO2256+AP2256+AQ2256)</f>
        <v>#VALUE!</v>
      </c>
    </row>
    <row r="2257" spans="1:44" x14ac:dyDescent="0.25">
      <c r="A2257" s="131"/>
      <c r="B2257" s="39"/>
      <c r="C2257" s="39"/>
      <c r="D2257" s="93"/>
      <c r="E2257" s="68"/>
      <c r="F2257" s="40"/>
      <c r="G2257" s="94"/>
      <c r="H2257" s="38"/>
      <c r="I2257" s="95"/>
      <c r="J2257" s="40"/>
      <c r="K2257" s="38"/>
      <c r="L2257" s="95"/>
      <c r="M2257" s="40"/>
      <c r="N2257" s="38"/>
      <c r="O2257" s="95"/>
      <c r="P2257" s="68"/>
      <c r="Q2257" s="226"/>
      <c r="R2257" s="227"/>
      <c r="S2257" s="227"/>
      <c r="T2257" s="227"/>
      <c r="U2257" s="227"/>
      <c r="V2257" s="227"/>
      <c r="W2257" s="227"/>
      <c r="X2257" s="227"/>
      <c r="Y2257" s="227"/>
      <c r="Z2257" s="227"/>
      <c r="AA2257" s="227"/>
      <c r="AB2257" s="228"/>
      <c r="AC2257" s="149">
        <f>IF($D2257="",0,IF($E2257="",0,IF(VLOOKUP($E2257,paramètres!$E$33:$F$44,2,FALSE)&lt;=VLOOKUP($AC$18,paramètres!$E$33:$F$44,2,FALSE),Q2257*$D2257,0)))</f>
        <v>0</v>
      </c>
      <c r="AD2257" s="13">
        <f>IF($D2257="",0,IF($E2257="",0,IF(VLOOKUP($E2257,paramètres!$E$33:$F$44,2,FALSE)&lt;=VLOOKUP($AD$18,paramètres!$E$33:$F$44,2,FALSE),R2257*$D2257,0)))</f>
        <v>0</v>
      </c>
      <c r="AE2257" s="13">
        <f>IF($D2257="",0,IF($E2257="",0,IF(VLOOKUP($E2257,paramètres!$E$33:$F$44,2,FALSE)&lt;=VLOOKUP($AE$18,paramètres!$E$33:$F$44,2,FALSE),S2257*$D2257,0)))</f>
        <v>0</v>
      </c>
      <c r="AF2257" s="13">
        <f>IF($D2257="",0,IF($E2257="",0,IF(VLOOKUP($E2257,paramètres!$E$33:$F$44,2,FALSE)&lt;=VLOOKUP($AF$18,paramètres!$E$33:$F$44,2,FALSE),T2257*$D2257,0)))</f>
        <v>0</v>
      </c>
      <c r="AG2257" s="13">
        <f>IF($D2257="",0,IF($E2257="",0,IF(VLOOKUP($E2257,paramètres!$E$33:$F$44,2,FALSE)&lt;=VLOOKUP($AG$18,paramètres!$E$33:$F$44,2,FALSE),U2257*$D2257,0)))</f>
        <v>0</v>
      </c>
      <c r="AH2257" s="13">
        <f>IF($D2257="",0,IF($E2257="",0,IF(VLOOKUP($E2257,paramètres!$E$33:$F$44,2,FALSE)&lt;=VLOOKUP($AH$18,paramètres!$E$33:$F$44,2,FALSE),V2257*$D2257,0)))</f>
        <v>0</v>
      </c>
      <c r="AI2257" s="13">
        <f>IF($D2257="",0,IF($E2257="",0,IF(VLOOKUP($E2257,paramètres!$E$33:$F$44,2,FALSE)&lt;=VLOOKUP($AI$18,paramètres!$E$33:$F$44,2,FALSE),W2257*$D2257,0)))</f>
        <v>0</v>
      </c>
      <c r="AJ2257" s="13">
        <f>IF($D2257="",0,IF($E2257="",0,IF(VLOOKUP($E2257,paramètres!$E$33:$F$44,2,FALSE)&lt;=VLOOKUP($AJ$18,paramètres!$E$33:$F$44,2,FALSE),X2257*$D2257,0)))</f>
        <v>0</v>
      </c>
      <c r="AK2257" s="13">
        <f>IF($D2257="",0,IF($E2257="",0,IF(VLOOKUP($E2257,paramètres!$E$33:$F$44,2,FALSE)&lt;=VLOOKUP($AK$18,paramètres!$E$33:$F$44,2,FALSE),Y2257*$D2257,0)))</f>
        <v>0</v>
      </c>
      <c r="AL2257" s="13">
        <f>IF($D2257="",0,IF($E2257="",0,IF(VLOOKUP($E2257,paramètres!$E$33:$F$44,2,FALSE)&lt;=VLOOKUP($AL$18,paramètres!$E$33:$F$44,2,FALSE),Z2257*$D2257,0)))</f>
        <v>0</v>
      </c>
      <c r="AM2257" s="13">
        <f>IF($D2257="",0,IF($E2257="",0,IF(VLOOKUP($E2257,paramètres!$E$33:$F$44,2,FALSE)&lt;=VLOOKUP($AM$18,paramètres!$E$33:$F$44,2,FALSE),AA2257*$D2257,0)))</f>
        <v>0</v>
      </c>
      <c r="AN2257" s="154">
        <f>IF($D2257="",0,IF($E2257="",0,IF(VLOOKUP($E2257,paramètres!$E$33:$F$44,2,FALSE)&lt;=VLOOKUP($AN$18,paramètres!$E$33:$F$44,2,FALSE),AB2257*$D2257,0)))</f>
        <v>0</v>
      </c>
      <c r="AO2257" s="149" t="str">
        <f>IF(paramètres!$B$28=1,((SUM(Q2257:Z2257)/1.02)+SUM(AA2257:AB2257))*0.0303/9*COUNT(Q2257:Y2257),IF(paramètres!$B$28=2,(SUM(Q2257:AB2257))*0.0303/9*COUNT(Q2257:Y2257),"Missing Delta option"))</f>
        <v>Missing Delta option</v>
      </c>
      <c r="AP2257" s="13" t="str">
        <f>IF(paramètres!$B$28=1,(((SUM(Q2257:Z2257)/1.02)+SUM(AA2257:AB2257))+((SUM(AC2257:AL2257)/1.02)+SUM(AM2257:AO2257)))*cotpatr,IF(paramètres!$B$28=2,(SUM(Q2257:AO2257)*cotpatr),"Missing Delta Option"))</f>
        <v>Missing Delta Option</v>
      </c>
      <c r="AQ2257" s="13" t="str" cm="1">
        <f t="array" ref="AQ2257">IF(paramètres!$B$28=1,(((SUM(Q2257:Z2257)/1.02)+SUM(AA2257:AB2257))+((SUM(AC2257:AN2257)/1.02)+SUM(AM2257:AN2257)))/12*pécule,IF(paramètres!$B$28=2,SUM(Q2257:AN2257)/12*pécule,"Missing Delta Option"))</f>
        <v>Missing Delta Option</v>
      </c>
      <c r="AR2257" s="132" t="e">
        <f>IF(paramètres!$B$28=1,(((SUM(Q2257:Z2257)/1.02)+SUM(AA2257:AB2257))+((SUM(AC2257:AN2257)/1.02)+SUM(AM2257:AN2257)))+AO2257+AP2257+AQ2257,SUM(Q2257:AN2257)+AO2257+AP2257+AQ2257)</f>
        <v>#VALUE!</v>
      </c>
    </row>
    <row r="2258" spans="1:44" x14ac:dyDescent="0.25">
      <c r="A2258" s="131"/>
      <c r="B2258" s="39"/>
      <c r="C2258" s="39"/>
      <c r="D2258" s="93"/>
      <c r="E2258" s="68"/>
      <c r="F2258" s="40"/>
      <c r="G2258" s="94"/>
      <c r="H2258" s="38"/>
      <c r="I2258" s="95"/>
      <c r="J2258" s="40"/>
      <c r="K2258" s="38"/>
      <c r="L2258" s="95"/>
      <c r="M2258" s="40"/>
      <c r="N2258" s="38"/>
      <c r="O2258" s="95"/>
      <c r="P2258" s="68"/>
      <c r="Q2258" s="226"/>
      <c r="R2258" s="227"/>
      <c r="S2258" s="227"/>
      <c r="T2258" s="227"/>
      <c r="U2258" s="227"/>
      <c r="V2258" s="227"/>
      <c r="W2258" s="227"/>
      <c r="X2258" s="227"/>
      <c r="Y2258" s="227"/>
      <c r="Z2258" s="227"/>
      <c r="AA2258" s="227"/>
      <c r="AB2258" s="228"/>
      <c r="AC2258" s="149">
        <f>IF($D2258="",0,IF($E2258="",0,IF(VLOOKUP($E2258,paramètres!$E$33:$F$44,2,FALSE)&lt;=VLOOKUP($AC$18,paramètres!$E$33:$F$44,2,FALSE),Q2258*$D2258,0)))</f>
        <v>0</v>
      </c>
      <c r="AD2258" s="13">
        <f>IF($D2258="",0,IF($E2258="",0,IF(VLOOKUP($E2258,paramètres!$E$33:$F$44,2,FALSE)&lt;=VLOOKUP($AD$18,paramètres!$E$33:$F$44,2,FALSE),R2258*$D2258,0)))</f>
        <v>0</v>
      </c>
      <c r="AE2258" s="13">
        <f>IF($D2258="",0,IF($E2258="",0,IF(VLOOKUP($E2258,paramètres!$E$33:$F$44,2,FALSE)&lt;=VLOOKUP($AE$18,paramètres!$E$33:$F$44,2,FALSE),S2258*$D2258,0)))</f>
        <v>0</v>
      </c>
      <c r="AF2258" s="13">
        <f>IF($D2258="",0,IF($E2258="",0,IF(VLOOKUP($E2258,paramètres!$E$33:$F$44,2,FALSE)&lt;=VLOOKUP($AF$18,paramètres!$E$33:$F$44,2,FALSE),T2258*$D2258,0)))</f>
        <v>0</v>
      </c>
      <c r="AG2258" s="13">
        <f>IF($D2258="",0,IF($E2258="",0,IF(VLOOKUP($E2258,paramètres!$E$33:$F$44,2,FALSE)&lt;=VLOOKUP($AG$18,paramètres!$E$33:$F$44,2,FALSE),U2258*$D2258,0)))</f>
        <v>0</v>
      </c>
      <c r="AH2258" s="13">
        <f>IF($D2258="",0,IF($E2258="",0,IF(VLOOKUP($E2258,paramètres!$E$33:$F$44,2,FALSE)&lt;=VLOOKUP($AH$18,paramètres!$E$33:$F$44,2,FALSE),V2258*$D2258,0)))</f>
        <v>0</v>
      </c>
      <c r="AI2258" s="13">
        <f>IF($D2258="",0,IF($E2258="",0,IF(VLOOKUP($E2258,paramètres!$E$33:$F$44,2,FALSE)&lt;=VLOOKUP($AI$18,paramètres!$E$33:$F$44,2,FALSE),W2258*$D2258,0)))</f>
        <v>0</v>
      </c>
      <c r="AJ2258" s="13">
        <f>IF($D2258="",0,IF($E2258="",0,IF(VLOOKUP($E2258,paramètres!$E$33:$F$44,2,FALSE)&lt;=VLOOKUP($AJ$18,paramètres!$E$33:$F$44,2,FALSE),X2258*$D2258,0)))</f>
        <v>0</v>
      </c>
      <c r="AK2258" s="13">
        <f>IF($D2258="",0,IF($E2258="",0,IF(VLOOKUP($E2258,paramètres!$E$33:$F$44,2,FALSE)&lt;=VLOOKUP($AK$18,paramètres!$E$33:$F$44,2,FALSE),Y2258*$D2258,0)))</f>
        <v>0</v>
      </c>
      <c r="AL2258" s="13">
        <f>IF($D2258="",0,IF($E2258="",0,IF(VLOOKUP($E2258,paramètres!$E$33:$F$44,2,FALSE)&lt;=VLOOKUP($AL$18,paramètres!$E$33:$F$44,2,FALSE),Z2258*$D2258,0)))</f>
        <v>0</v>
      </c>
      <c r="AM2258" s="13">
        <f>IF($D2258="",0,IF($E2258="",0,IF(VLOOKUP($E2258,paramètres!$E$33:$F$44,2,FALSE)&lt;=VLOOKUP($AM$18,paramètres!$E$33:$F$44,2,FALSE),AA2258*$D2258,0)))</f>
        <v>0</v>
      </c>
      <c r="AN2258" s="154">
        <f>IF($D2258="",0,IF($E2258="",0,IF(VLOOKUP($E2258,paramètres!$E$33:$F$44,2,FALSE)&lt;=VLOOKUP($AN$18,paramètres!$E$33:$F$44,2,FALSE),AB2258*$D2258,0)))</f>
        <v>0</v>
      </c>
      <c r="AO2258" s="149" t="str">
        <f>IF(paramètres!$B$28=1,((SUM(Q2258:Z2258)/1.02)+SUM(AA2258:AB2258))*0.0303/9*COUNT(Q2258:Y2258),IF(paramètres!$B$28=2,(SUM(Q2258:AB2258))*0.0303/9*COUNT(Q2258:Y2258),"Missing Delta option"))</f>
        <v>Missing Delta option</v>
      </c>
      <c r="AP2258" s="13" t="str">
        <f>IF(paramètres!$B$28=1,(((SUM(Q2258:Z2258)/1.02)+SUM(AA2258:AB2258))+((SUM(AC2258:AL2258)/1.02)+SUM(AM2258:AO2258)))*cotpatr,IF(paramètres!$B$28=2,(SUM(Q2258:AO2258)*cotpatr),"Missing Delta Option"))</f>
        <v>Missing Delta Option</v>
      </c>
      <c r="AQ2258" s="13" t="str" cm="1">
        <f t="array" ref="AQ2258">IF(paramètres!$B$28=1,(((SUM(Q2258:Z2258)/1.02)+SUM(AA2258:AB2258))+((SUM(AC2258:AN2258)/1.02)+SUM(AM2258:AN2258)))/12*pécule,IF(paramètres!$B$28=2,SUM(Q2258:AN2258)/12*pécule,"Missing Delta Option"))</f>
        <v>Missing Delta Option</v>
      </c>
      <c r="AR2258" s="132" t="e">
        <f>IF(paramètres!$B$28=1,(((SUM(Q2258:Z2258)/1.02)+SUM(AA2258:AB2258))+((SUM(AC2258:AN2258)/1.02)+SUM(AM2258:AN2258)))+AO2258+AP2258+AQ2258,SUM(Q2258:AN2258)+AO2258+AP2258+AQ2258)</f>
        <v>#VALUE!</v>
      </c>
    </row>
    <row r="2259" spans="1:44" x14ac:dyDescent="0.25">
      <c r="A2259" s="131"/>
      <c r="B2259" s="39"/>
      <c r="C2259" s="39"/>
      <c r="D2259" s="93"/>
      <c r="E2259" s="68"/>
      <c r="F2259" s="40"/>
      <c r="G2259" s="94"/>
      <c r="H2259" s="38"/>
      <c r="I2259" s="95"/>
      <c r="J2259" s="40"/>
      <c r="K2259" s="38"/>
      <c r="L2259" s="95"/>
      <c r="M2259" s="40"/>
      <c r="N2259" s="38"/>
      <c r="O2259" s="95"/>
      <c r="P2259" s="68"/>
      <c r="Q2259" s="226"/>
      <c r="R2259" s="227"/>
      <c r="S2259" s="227"/>
      <c r="T2259" s="227"/>
      <c r="U2259" s="227"/>
      <c r="V2259" s="227"/>
      <c r="W2259" s="227"/>
      <c r="X2259" s="227"/>
      <c r="Y2259" s="227"/>
      <c r="Z2259" s="227"/>
      <c r="AA2259" s="227"/>
      <c r="AB2259" s="228"/>
      <c r="AC2259" s="149">
        <f>IF($D2259="",0,IF($E2259="",0,IF(VLOOKUP($E2259,paramètres!$E$33:$F$44,2,FALSE)&lt;=VLOOKUP($AC$18,paramètres!$E$33:$F$44,2,FALSE),Q2259*$D2259,0)))</f>
        <v>0</v>
      </c>
      <c r="AD2259" s="13">
        <f>IF($D2259="",0,IF($E2259="",0,IF(VLOOKUP($E2259,paramètres!$E$33:$F$44,2,FALSE)&lt;=VLOOKUP($AD$18,paramètres!$E$33:$F$44,2,FALSE),R2259*$D2259,0)))</f>
        <v>0</v>
      </c>
      <c r="AE2259" s="13">
        <f>IF($D2259="",0,IF($E2259="",0,IF(VLOOKUP($E2259,paramètres!$E$33:$F$44,2,FALSE)&lt;=VLOOKUP($AE$18,paramètres!$E$33:$F$44,2,FALSE),S2259*$D2259,0)))</f>
        <v>0</v>
      </c>
      <c r="AF2259" s="13">
        <f>IF($D2259="",0,IF($E2259="",0,IF(VLOOKUP($E2259,paramètres!$E$33:$F$44,2,FALSE)&lt;=VLOOKUP($AF$18,paramètres!$E$33:$F$44,2,FALSE),T2259*$D2259,0)))</f>
        <v>0</v>
      </c>
      <c r="AG2259" s="13">
        <f>IF($D2259="",0,IF($E2259="",0,IF(VLOOKUP($E2259,paramètres!$E$33:$F$44,2,FALSE)&lt;=VLOOKUP($AG$18,paramètres!$E$33:$F$44,2,FALSE),U2259*$D2259,0)))</f>
        <v>0</v>
      </c>
      <c r="AH2259" s="13">
        <f>IF($D2259="",0,IF($E2259="",0,IF(VLOOKUP($E2259,paramètres!$E$33:$F$44,2,FALSE)&lt;=VLOOKUP($AH$18,paramètres!$E$33:$F$44,2,FALSE),V2259*$D2259,0)))</f>
        <v>0</v>
      </c>
      <c r="AI2259" s="13">
        <f>IF($D2259="",0,IF($E2259="",0,IF(VLOOKUP($E2259,paramètres!$E$33:$F$44,2,FALSE)&lt;=VLOOKUP($AI$18,paramètres!$E$33:$F$44,2,FALSE),W2259*$D2259,0)))</f>
        <v>0</v>
      </c>
      <c r="AJ2259" s="13">
        <f>IF($D2259="",0,IF($E2259="",0,IF(VLOOKUP($E2259,paramètres!$E$33:$F$44,2,FALSE)&lt;=VLOOKUP($AJ$18,paramètres!$E$33:$F$44,2,FALSE),X2259*$D2259,0)))</f>
        <v>0</v>
      </c>
      <c r="AK2259" s="13">
        <f>IF($D2259="",0,IF($E2259="",0,IF(VLOOKUP($E2259,paramètres!$E$33:$F$44,2,FALSE)&lt;=VLOOKUP($AK$18,paramètres!$E$33:$F$44,2,FALSE),Y2259*$D2259,0)))</f>
        <v>0</v>
      </c>
      <c r="AL2259" s="13">
        <f>IF($D2259="",0,IF($E2259="",0,IF(VLOOKUP($E2259,paramètres!$E$33:$F$44,2,FALSE)&lt;=VLOOKUP($AL$18,paramètres!$E$33:$F$44,2,FALSE),Z2259*$D2259,0)))</f>
        <v>0</v>
      </c>
      <c r="AM2259" s="13">
        <f>IF($D2259="",0,IF($E2259="",0,IF(VLOOKUP($E2259,paramètres!$E$33:$F$44,2,FALSE)&lt;=VLOOKUP($AM$18,paramètres!$E$33:$F$44,2,FALSE),AA2259*$D2259,0)))</f>
        <v>0</v>
      </c>
      <c r="AN2259" s="154">
        <f>IF($D2259="",0,IF($E2259="",0,IF(VLOOKUP($E2259,paramètres!$E$33:$F$44,2,FALSE)&lt;=VLOOKUP($AN$18,paramètres!$E$33:$F$44,2,FALSE),AB2259*$D2259,0)))</f>
        <v>0</v>
      </c>
      <c r="AO2259" s="149" t="str">
        <f>IF(paramètres!$B$28=1,((SUM(Q2259:Z2259)/1.02)+SUM(AA2259:AB2259))*0.0303/9*COUNT(Q2259:Y2259),IF(paramètres!$B$28=2,(SUM(Q2259:AB2259))*0.0303/9*COUNT(Q2259:Y2259),"Missing Delta option"))</f>
        <v>Missing Delta option</v>
      </c>
      <c r="AP2259" s="13" t="str">
        <f>IF(paramètres!$B$28=1,(((SUM(Q2259:Z2259)/1.02)+SUM(AA2259:AB2259))+((SUM(AC2259:AL2259)/1.02)+SUM(AM2259:AO2259)))*cotpatr,IF(paramètres!$B$28=2,(SUM(Q2259:AO2259)*cotpatr),"Missing Delta Option"))</f>
        <v>Missing Delta Option</v>
      </c>
      <c r="AQ2259" s="13" t="str" cm="1">
        <f t="array" ref="AQ2259">IF(paramètres!$B$28=1,(((SUM(Q2259:Z2259)/1.02)+SUM(AA2259:AB2259))+((SUM(AC2259:AN2259)/1.02)+SUM(AM2259:AN2259)))/12*pécule,IF(paramètres!$B$28=2,SUM(Q2259:AN2259)/12*pécule,"Missing Delta Option"))</f>
        <v>Missing Delta Option</v>
      </c>
      <c r="AR2259" s="132" t="e">
        <f>IF(paramètres!$B$28=1,(((SUM(Q2259:Z2259)/1.02)+SUM(AA2259:AB2259))+((SUM(AC2259:AN2259)/1.02)+SUM(AM2259:AN2259)))+AO2259+AP2259+AQ2259,SUM(Q2259:AN2259)+AO2259+AP2259+AQ2259)</f>
        <v>#VALUE!</v>
      </c>
    </row>
    <row r="2260" spans="1:44" x14ac:dyDescent="0.25">
      <c r="A2260" s="131"/>
      <c r="B2260" s="39"/>
      <c r="C2260" s="39"/>
      <c r="D2260" s="93"/>
      <c r="E2260" s="68"/>
      <c r="F2260" s="40"/>
      <c r="G2260" s="94"/>
      <c r="H2260" s="38"/>
      <c r="I2260" s="95"/>
      <c r="J2260" s="40"/>
      <c r="K2260" s="38"/>
      <c r="L2260" s="95"/>
      <c r="M2260" s="40"/>
      <c r="N2260" s="38"/>
      <c r="O2260" s="95"/>
      <c r="P2260" s="68"/>
      <c r="Q2260" s="226"/>
      <c r="R2260" s="227"/>
      <c r="S2260" s="227"/>
      <c r="T2260" s="227"/>
      <c r="U2260" s="227"/>
      <c r="V2260" s="227"/>
      <c r="W2260" s="227"/>
      <c r="X2260" s="227"/>
      <c r="Y2260" s="227"/>
      <c r="Z2260" s="227"/>
      <c r="AA2260" s="227"/>
      <c r="AB2260" s="228"/>
      <c r="AC2260" s="149">
        <f>IF($D2260="",0,IF($E2260="",0,IF(VLOOKUP($E2260,paramètres!$E$33:$F$44,2,FALSE)&lt;=VLOOKUP($AC$18,paramètres!$E$33:$F$44,2,FALSE),Q2260*$D2260,0)))</f>
        <v>0</v>
      </c>
      <c r="AD2260" s="13">
        <f>IF($D2260="",0,IF($E2260="",0,IF(VLOOKUP($E2260,paramètres!$E$33:$F$44,2,FALSE)&lt;=VLOOKUP($AD$18,paramètres!$E$33:$F$44,2,FALSE),R2260*$D2260,0)))</f>
        <v>0</v>
      </c>
      <c r="AE2260" s="13">
        <f>IF($D2260="",0,IF($E2260="",0,IF(VLOOKUP($E2260,paramètres!$E$33:$F$44,2,FALSE)&lt;=VLOOKUP($AE$18,paramètres!$E$33:$F$44,2,FALSE),S2260*$D2260,0)))</f>
        <v>0</v>
      </c>
      <c r="AF2260" s="13">
        <f>IF($D2260="",0,IF($E2260="",0,IF(VLOOKUP($E2260,paramètres!$E$33:$F$44,2,FALSE)&lt;=VLOOKUP($AF$18,paramètres!$E$33:$F$44,2,FALSE),T2260*$D2260,0)))</f>
        <v>0</v>
      </c>
      <c r="AG2260" s="13">
        <f>IF($D2260="",0,IF($E2260="",0,IF(VLOOKUP($E2260,paramètres!$E$33:$F$44,2,FALSE)&lt;=VLOOKUP($AG$18,paramètres!$E$33:$F$44,2,FALSE),U2260*$D2260,0)))</f>
        <v>0</v>
      </c>
      <c r="AH2260" s="13">
        <f>IF($D2260="",0,IF($E2260="",0,IF(VLOOKUP($E2260,paramètres!$E$33:$F$44,2,FALSE)&lt;=VLOOKUP($AH$18,paramètres!$E$33:$F$44,2,FALSE),V2260*$D2260,0)))</f>
        <v>0</v>
      </c>
      <c r="AI2260" s="13">
        <f>IF($D2260="",0,IF($E2260="",0,IF(VLOOKUP($E2260,paramètres!$E$33:$F$44,2,FALSE)&lt;=VLOOKUP($AI$18,paramètres!$E$33:$F$44,2,FALSE),W2260*$D2260,0)))</f>
        <v>0</v>
      </c>
      <c r="AJ2260" s="13">
        <f>IF($D2260="",0,IF($E2260="",0,IF(VLOOKUP($E2260,paramètres!$E$33:$F$44,2,FALSE)&lt;=VLOOKUP($AJ$18,paramètres!$E$33:$F$44,2,FALSE),X2260*$D2260,0)))</f>
        <v>0</v>
      </c>
      <c r="AK2260" s="13">
        <f>IF($D2260="",0,IF($E2260="",0,IF(VLOOKUP($E2260,paramètres!$E$33:$F$44,2,FALSE)&lt;=VLOOKUP($AK$18,paramètres!$E$33:$F$44,2,FALSE),Y2260*$D2260,0)))</f>
        <v>0</v>
      </c>
      <c r="AL2260" s="13">
        <f>IF($D2260="",0,IF($E2260="",0,IF(VLOOKUP($E2260,paramètres!$E$33:$F$44,2,FALSE)&lt;=VLOOKUP($AL$18,paramètres!$E$33:$F$44,2,FALSE),Z2260*$D2260,0)))</f>
        <v>0</v>
      </c>
      <c r="AM2260" s="13">
        <f>IF($D2260="",0,IF($E2260="",0,IF(VLOOKUP($E2260,paramètres!$E$33:$F$44,2,FALSE)&lt;=VLOOKUP($AM$18,paramètres!$E$33:$F$44,2,FALSE),AA2260*$D2260,0)))</f>
        <v>0</v>
      </c>
      <c r="AN2260" s="154">
        <f>IF($D2260="",0,IF($E2260="",0,IF(VLOOKUP($E2260,paramètres!$E$33:$F$44,2,FALSE)&lt;=VLOOKUP($AN$18,paramètres!$E$33:$F$44,2,FALSE),AB2260*$D2260,0)))</f>
        <v>0</v>
      </c>
      <c r="AO2260" s="149" t="str">
        <f>IF(paramètres!$B$28=1,((SUM(Q2260:Z2260)/1.02)+SUM(AA2260:AB2260))*0.0303/9*COUNT(Q2260:Y2260),IF(paramètres!$B$28=2,(SUM(Q2260:AB2260))*0.0303/9*COUNT(Q2260:Y2260),"Missing Delta option"))</f>
        <v>Missing Delta option</v>
      </c>
      <c r="AP2260" s="13" t="str">
        <f>IF(paramètres!$B$28=1,(((SUM(Q2260:Z2260)/1.02)+SUM(AA2260:AB2260))+((SUM(AC2260:AL2260)/1.02)+SUM(AM2260:AO2260)))*cotpatr,IF(paramètres!$B$28=2,(SUM(Q2260:AO2260)*cotpatr),"Missing Delta Option"))</f>
        <v>Missing Delta Option</v>
      </c>
      <c r="AQ2260" s="13" t="str" cm="1">
        <f t="array" ref="AQ2260">IF(paramètres!$B$28=1,(((SUM(Q2260:Z2260)/1.02)+SUM(AA2260:AB2260))+((SUM(AC2260:AN2260)/1.02)+SUM(AM2260:AN2260)))/12*pécule,IF(paramètres!$B$28=2,SUM(Q2260:AN2260)/12*pécule,"Missing Delta Option"))</f>
        <v>Missing Delta Option</v>
      </c>
      <c r="AR2260" s="132" t="e">
        <f>IF(paramètres!$B$28=1,(((SUM(Q2260:Z2260)/1.02)+SUM(AA2260:AB2260))+((SUM(AC2260:AN2260)/1.02)+SUM(AM2260:AN2260)))+AO2260+AP2260+AQ2260,SUM(Q2260:AN2260)+AO2260+AP2260+AQ2260)</f>
        <v>#VALUE!</v>
      </c>
    </row>
    <row r="2261" spans="1:44" x14ac:dyDescent="0.25">
      <c r="A2261" s="131"/>
      <c r="B2261" s="39"/>
      <c r="C2261" s="39"/>
      <c r="D2261" s="93"/>
      <c r="E2261" s="68"/>
      <c r="F2261" s="40"/>
      <c r="G2261" s="94"/>
      <c r="H2261" s="38"/>
      <c r="I2261" s="95"/>
      <c r="J2261" s="40"/>
      <c r="K2261" s="38"/>
      <c r="L2261" s="95"/>
      <c r="M2261" s="40"/>
      <c r="N2261" s="38"/>
      <c r="O2261" s="95"/>
      <c r="P2261" s="68"/>
      <c r="Q2261" s="226"/>
      <c r="R2261" s="227"/>
      <c r="S2261" s="227"/>
      <c r="T2261" s="227"/>
      <c r="U2261" s="227"/>
      <c r="V2261" s="227"/>
      <c r="W2261" s="227"/>
      <c r="X2261" s="227"/>
      <c r="Y2261" s="227"/>
      <c r="Z2261" s="227"/>
      <c r="AA2261" s="227"/>
      <c r="AB2261" s="228"/>
      <c r="AC2261" s="149">
        <f>IF($D2261="",0,IF($E2261="",0,IF(VLOOKUP($E2261,paramètres!$E$33:$F$44,2,FALSE)&lt;=VLOOKUP($AC$18,paramètres!$E$33:$F$44,2,FALSE),Q2261*$D2261,0)))</f>
        <v>0</v>
      </c>
      <c r="AD2261" s="13">
        <f>IF($D2261="",0,IF($E2261="",0,IF(VLOOKUP($E2261,paramètres!$E$33:$F$44,2,FALSE)&lt;=VLOOKUP($AD$18,paramètres!$E$33:$F$44,2,FALSE),R2261*$D2261,0)))</f>
        <v>0</v>
      </c>
      <c r="AE2261" s="13">
        <f>IF($D2261="",0,IF($E2261="",0,IF(VLOOKUP($E2261,paramètres!$E$33:$F$44,2,FALSE)&lt;=VLOOKUP($AE$18,paramètres!$E$33:$F$44,2,FALSE),S2261*$D2261,0)))</f>
        <v>0</v>
      </c>
      <c r="AF2261" s="13">
        <f>IF($D2261="",0,IF($E2261="",0,IF(VLOOKUP($E2261,paramètres!$E$33:$F$44,2,FALSE)&lt;=VLOOKUP($AF$18,paramètres!$E$33:$F$44,2,FALSE),T2261*$D2261,0)))</f>
        <v>0</v>
      </c>
      <c r="AG2261" s="13">
        <f>IF($D2261="",0,IF($E2261="",0,IF(VLOOKUP($E2261,paramètres!$E$33:$F$44,2,FALSE)&lt;=VLOOKUP($AG$18,paramètres!$E$33:$F$44,2,FALSE),U2261*$D2261,0)))</f>
        <v>0</v>
      </c>
      <c r="AH2261" s="13">
        <f>IF($D2261="",0,IF($E2261="",0,IF(VLOOKUP($E2261,paramètres!$E$33:$F$44,2,FALSE)&lt;=VLOOKUP($AH$18,paramètres!$E$33:$F$44,2,FALSE),V2261*$D2261,0)))</f>
        <v>0</v>
      </c>
      <c r="AI2261" s="13">
        <f>IF($D2261="",0,IF($E2261="",0,IF(VLOOKUP($E2261,paramètres!$E$33:$F$44,2,FALSE)&lt;=VLOOKUP($AI$18,paramètres!$E$33:$F$44,2,FALSE),W2261*$D2261,0)))</f>
        <v>0</v>
      </c>
      <c r="AJ2261" s="13">
        <f>IF($D2261="",0,IF($E2261="",0,IF(VLOOKUP($E2261,paramètres!$E$33:$F$44,2,FALSE)&lt;=VLOOKUP($AJ$18,paramètres!$E$33:$F$44,2,FALSE),X2261*$D2261,0)))</f>
        <v>0</v>
      </c>
      <c r="AK2261" s="13">
        <f>IF($D2261="",0,IF($E2261="",0,IF(VLOOKUP($E2261,paramètres!$E$33:$F$44,2,FALSE)&lt;=VLOOKUP($AK$18,paramètres!$E$33:$F$44,2,FALSE),Y2261*$D2261,0)))</f>
        <v>0</v>
      </c>
      <c r="AL2261" s="13">
        <f>IF($D2261="",0,IF($E2261="",0,IF(VLOOKUP($E2261,paramètres!$E$33:$F$44,2,FALSE)&lt;=VLOOKUP($AL$18,paramètres!$E$33:$F$44,2,FALSE),Z2261*$D2261,0)))</f>
        <v>0</v>
      </c>
      <c r="AM2261" s="13">
        <f>IF($D2261="",0,IF($E2261="",0,IF(VLOOKUP($E2261,paramètres!$E$33:$F$44,2,FALSE)&lt;=VLOOKUP($AM$18,paramètres!$E$33:$F$44,2,FALSE),AA2261*$D2261,0)))</f>
        <v>0</v>
      </c>
      <c r="AN2261" s="154">
        <f>IF($D2261="",0,IF($E2261="",0,IF(VLOOKUP($E2261,paramètres!$E$33:$F$44,2,FALSE)&lt;=VLOOKUP($AN$18,paramètres!$E$33:$F$44,2,FALSE),AB2261*$D2261,0)))</f>
        <v>0</v>
      </c>
      <c r="AO2261" s="149" t="str">
        <f>IF(paramètres!$B$28=1,((SUM(Q2261:Z2261)/1.02)+SUM(AA2261:AB2261))*0.0303/9*COUNT(Q2261:Y2261),IF(paramètres!$B$28=2,(SUM(Q2261:AB2261))*0.0303/9*COUNT(Q2261:Y2261),"Missing Delta option"))</f>
        <v>Missing Delta option</v>
      </c>
      <c r="AP2261" s="13" t="str">
        <f>IF(paramètres!$B$28=1,(((SUM(Q2261:Z2261)/1.02)+SUM(AA2261:AB2261))+((SUM(AC2261:AL2261)/1.02)+SUM(AM2261:AO2261)))*cotpatr,IF(paramètres!$B$28=2,(SUM(Q2261:AO2261)*cotpatr),"Missing Delta Option"))</f>
        <v>Missing Delta Option</v>
      </c>
      <c r="AQ2261" s="13" t="str" cm="1">
        <f t="array" ref="AQ2261">IF(paramètres!$B$28=1,(((SUM(Q2261:Z2261)/1.02)+SUM(AA2261:AB2261))+((SUM(AC2261:AN2261)/1.02)+SUM(AM2261:AN2261)))/12*pécule,IF(paramètres!$B$28=2,SUM(Q2261:AN2261)/12*pécule,"Missing Delta Option"))</f>
        <v>Missing Delta Option</v>
      </c>
      <c r="AR2261" s="132" t="e">
        <f>IF(paramètres!$B$28=1,(((SUM(Q2261:Z2261)/1.02)+SUM(AA2261:AB2261))+((SUM(AC2261:AN2261)/1.02)+SUM(AM2261:AN2261)))+AO2261+AP2261+AQ2261,SUM(Q2261:AN2261)+AO2261+AP2261+AQ2261)</f>
        <v>#VALUE!</v>
      </c>
    </row>
    <row r="2262" spans="1:44" x14ac:dyDescent="0.25">
      <c r="A2262" s="131"/>
      <c r="B2262" s="39"/>
      <c r="C2262" s="39"/>
      <c r="D2262" s="93"/>
      <c r="E2262" s="68"/>
      <c r="F2262" s="40"/>
      <c r="G2262" s="94"/>
      <c r="H2262" s="38"/>
      <c r="I2262" s="95"/>
      <c r="J2262" s="40"/>
      <c r="K2262" s="38"/>
      <c r="L2262" s="95"/>
      <c r="M2262" s="40"/>
      <c r="N2262" s="38"/>
      <c r="O2262" s="95"/>
      <c r="P2262" s="68"/>
      <c r="Q2262" s="226"/>
      <c r="R2262" s="227"/>
      <c r="S2262" s="227"/>
      <c r="T2262" s="227"/>
      <c r="U2262" s="227"/>
      <c r="V2262" s="227"/>
      <c r="W2262" s="227"/>
      <c r="X2262" s="227"/>
      <c r="Y2262" s="227"/>
      <c r="Z2262" s="227"/>
      <c r="AA2262" s="227"/>
      <c r="AB2262" s="228"/>
      <c r="AC2262" s="149">
        <f>IF($D2262="",0,IF($E2262="",0,IF(VLOOKUP($E2262,paramètres!$E$33:$F$44,2,FALSE)&lt;=VLOOKUP($AC$18,paramètres!$E$33:$F$44,2,FALSE),Q2262*$D2262,0)))</f>
        <v>0</v>
      </c>
      <c r="AD2262" s="13">
        <f>IF($D2262="",0,IF($E2262="",0,IF(VLOOKUP($E2262,paramètres!$E$33:$F$44,2,FALSE)&lt;=VLOOKUP($AD$18,paramètres!$E$33:$F$44,2,FALSE),R2262*$D2262,0)))</f>
        <v>0</v>
      </c>
      <c r="AE2262" s="13">
        <f>IF($D2262="",0,IF($E2262="",0,IF(VLOOKUP($E2262,paramètres!$E$33:$F$44,2,FALSE)&lt;=VLOOKUP($AE$18,paramètres!$E$33:$F$44,2,FALSE),S2262*$D2262,0)))</f>
        <v>0</v>
      </c>
      <c r="AF2262" s="13">
        <f>IF($D2262="",0,IF($E2262="",0,IF(VLOOKUP($E2262,paramètres!$E$33:$F$44,2,FALSE)&lt;=VLOOKUP($AF$18,paramètres!$E$33:$F$44,2,FALSE),T2262*$D2262,0)))</f>
        <v>0</v>
      </c>
      <c r="AG2262" s="13">
        <f>IF($D2262="",0,IF($E2262="",0,IF(VLOOKUP($E2262,paramètres!$E$33:$F$44,2,FALSE)&lt;=VLOOKUP($AG$18,paramètres!$E$33:$F$44,2,FALSE),U2262*$D2262,0)))</f>
        <v>0</v>
      </c>
      <c r="AH2262" s="13">
        <f>IF($D2262="",0,IF($E2262="",0,IF(VLOOKUP($E2262,paramètres!$E$33:$F$44,2,FALSE)&lt;=VLOOKUP($AH$18,paramètres!$E$33:$F$44,2,FALSE),V2262*$D2262,0)))</f>
        <v>0</v>
      </c>
      <c r="AI2262" s="13">
        <f>IF($D2262="",0,IF($E2262="",0,IF(VLOOKUP($E2262,paramètres!$E$33:$F$44,2,FALSE)&lt;=VLOOKUP($AI$18,paramètres!$E$33:$F$44,2,FALSE),W2262*$D2262,0)))</f>
        <v>0</v>
      </c>
      <c r="AJ2262" s="13">
        <f>IF($D2262="",0,IF($E2262="",0,IF(VLOOKUP($E2262,paramètres!$E$33:$F$44,2,FALSE)&lt;=VLOOKUP($AJ$18,paramètres!$E$33:$F$44,2,FALSE),X2262*$D2262,0)))</f>
        <v>0</v>
      </c>
      <c r="AK2262" s="13">
        <f>IF($D2262="",0,IF($E2262="",0,IF(VLOOKUP($E2262,paramètres!$E$33:$F$44,2,FALSE)&lt;=VLOOKUP($AK$18,paramètres!$E$33:$F$44,2,FALSE),Y2262*$D2262,0)))</f>
        <v>0</v>
      </c>
      <c r="AL2262" s="13">
        <f>IF($D2262="",0,IF($E2262="",0,IF(VLOOKUP($E2262,paramètres!$E$33:$F$44,2,FALSE)&lt;=VLOOKUP($AL$18,paramètres!$E$33:$F$44,2,FALSE),Z2262*$D2262,0)))</f>
        <v>0</v>
      </c>
      <c r="AM2262" s="13">
        <f>IF($D2262="",0,IF($E2262="",0,IF(VLOOKUP($E2262,paramètres!$E$33:$F$44,2,FALSE)&lt;=VLOOKUP($AM$18,paramètres!$E$33:$F$44,2,FALSE),AA2262*$D2262,0)))</f>
        <v>0</v>
      </c>
      <c r="AN2262" s="154">
        <f>IF($D2262="",0,IF($E2262="",0,IF(VLOOKUP($E2262,paramètres!$E$33:$F$44,2,FALSE)&lt;=VLOOKUP($AN$18,paramètres!$E$33:$F$44,2,FALSE),AB2262*$D2262,0)))</f>
        <v>0</v>
      </c>
      <c r="AO2262" s="149" t="str">
        <f>IF(paramètres!$B$28=1,((SUM(Q2262:Z2262)/1.02)+SUM(AA2262:AB2262))*0.0303/9*COUNT(Q2262:Y2262),IF(paramètres!$B$28=2,(SUM(Q2262:AB2262))*0.0303/9*COUNT(Q2262:Y2262),"Missing Delta option"))</f>
        <v>Missing Delta option</v>
      </c>
      <c r="AP2262" s="13" t="str">
        <f>IF(paramètres!$B$28=1,(((SUM(Q2262:Z2262)/1.02)+SUM(AA2262:AB2262))+((SUM(AC2262:AL2262)/1.02)+SUM(AM2262:AO2262)))*cotpatr,IF(paramètres!$B$28=2,(SUM(Q2262:AO2262)*cotpatr),"Missing Delta Option"))</f>
        <v>Missing Delta Option</v>
      </c>
      <c r="AQ2262" s="13" t="str" cm="1">
        <f t="array" ref="AQ2262">IF(paramètres!$B$28=1,(((SUM(Q2262:Z2262)/1.02)+SUM(AA2262:AB2262))+((SUM(AC2262:AN2262)/1.02)+SUM(AM2262:AN2262)))/12*pécule,IF(paramètres!$B$28=2,SUM(Q2262:AN2262)/12*pécule,"Missing Delta Option"))</f>
        <v>Missing Delta Option</v>
      </c>
      <c r="AR2262" s="132" t="e">
        <f>IF(paramètres!$B$28=1,(((SUM(Q2262:Z2262)/1.02)+SUM(AA2262:AB2262))+((SUM(AC2262:AN2262)/1.02)+SUM(AM2262:AN2262)))+AO2262+AP2262+AQ2262,SUM(Q2262:AN2262)+AO2262+AP2262+AQ2262)</f>
        <v>#VALUE!</v>
      </c>
    </row>
    <row r="2263" spans="1:44" x14ac:dyDescent="0.25">
      <c r="A2263" s="131"/>
      <c r="B2263" s="39"/>
      <c r="C2263" s="39"/>
      <c r="D2263" s="93"/>
      <c r="E2263" s="68"/>
      <c r="F2263" s="40"/>
      <c r="G2263" s="94"/>
      <c r="H2263" s="38"/>
      <c r="I2263" s="95"/>
      <c r="J2263" s="40"/>
      <c r="K2263" s="38"/>
      <c r="L2263" s="95"/>
      <c r="M2263" s="40"/>
      <c r="N2263" s="38"/>
      <c r="O2263" s="95"/>
      <c r="P2263" s="68"/>
      <c r="Q2263" s="226"/>
      <c r="R2263" s="227"/>
      <c r="S2263" s="227"/>
      <c r="T2263" s="227"/>
      <c r="U2263" s="227"/>
      <c r="V2263" s="227"/>
      <c r="W2263" s="227"/>
      <c r="X2263" s="227"/>
      <c r="Y2263" s="227"/>
      <c r="Z2263" s="227"/>
      <c r="AA2263" s="227"/>
      <c r="AB2263" s="228"/>
      <c r="AC2263" s="149">
        <f>IF($D2263="",0,IF($E2263="",0,IF(VLOOKUP($E2263,paramètres!$E$33:$F$44,2,FALSE)&lt;=VLOOKUP($AC$18,paramètres!$E$33:$F$44,2,FALSE),Q2263*$D2263,0)))</f>
        <v>0</v>
      </c>
      <c r="AD2263" s="13">
        <f>IF($D2263="",0,IF($E2263="",0,IF(VLOOKUP($E2263,paramètres!$E$33:$F$44,2,FALSE)&lt;=VLOOKUP($AD$18,paramètres!$E$33:$F$44,2,FALSE),R2263*$D2263,0)))</f>
        <v>0</v>
      </c>
      <c r="AE2263" s="13">
        <f>IF($D2263="",0,IF($E2263="",0,IF(VLOOKUP($E2263,paramètres!$E$33:$F$44,2,FALSE)&lt;=VLOOKUP($AE$18,paramètres!$E$33:$F$44,2,FALSE),S2263*$D2263,0)))</f>
        <v>0</v>
      </c>
      <c r="AF2263" s="13">
        <f>IF($D2263="",0,IF($E2263="",0,IF(VLOOKUP($E2263,paramètres!$E$33:$F$44,2,FALSE)&lt;=VLOOKUP($AF$18,paramètres!$E$33:$F$44,2,FALSE),T2263*$D2263,0)))</f>
        <v>0</v>
      </c>
      <c r="AG2263" s="13">
        <f>IF($D2263="",0,IF($E2263="",0,IF(VLOOKUP($E2263,paramètres!$E$33:$F$44,2,FALSE)&lt;=VLOOKUP($AG$18,paramètres!$E$33:$F$44,2,FALSE),U2263*$D2263,0)))</f>
        <v>0</v>
      </c>
      <c r="AH2263" s="13">
        <f>IF($D2263="",0,IF($E2263="",0,IF(VLOOKUP($E2263,paramètres!$E$33:$F$44,2,FALSE)&lt;=VLOOKUP($AH$18,paramètres!$E$33:$F$44,2,FALSE),V2263*$D2263,0)))</f>
        <v>0</v>
      </c>
      <c r="AI2263" s="13">
        <f>IF($D2263="",0,IF($E2263="",0,IF(VLOOKUP($E2263,paramètres!$E$33:$F$44,2,FALSE)&lt;=VLOOKUP($AI$18,paramètres!$E$33:$F$44,2,FALSE),W2263*$D2263,0)))</f>
        <v>0</v>
      </c>
      <c r="AJ2263" s="13">
        <f>IF($D2263="",0,IF($E2263="",0,IF(VLOOKUP($E2263,paramètres!$E$33:$F$44,2,FALSE)&lt;=VLOOKUP($AJ$18,paramètres!$E$33:$F$44,2,FALSE),X2263*$D2263,0)))</f>
        <v>0</v>
      </c>
      <c r="AK2263" s="13">
        <f>IF($D2263="",0,IF($E2263="",0,IF(VLOOKUP($E2263,paramètres!$E$33:$F$44,2,FALSE)&lt;=VLOOKUP($AK$18,paramètres!$E$33:$F$44,2,FALSE),Y2263*$D2263,0)))</f>
        <v>0</v>
      </c>
      <c r="AL2263" s="13">
        <f>IF($D2263="",0,IF($E2263="",0,IF(VLOOKUP($E2263,paramètres!$E$33:$F$44,2,FALSE)&lt;=VLOOKUP($AL$18,paramètres!$E$33:$F$44,2,FALSE),Z2263*$D2263,0)))</f>
        <v>0</v>
      </c>
      <c r="AM2263" s="13">
        <f>IF($D2263="",0,IF($E2263="",0,IF(VLOOKUP($E2263,paramètres!$E$33:$F$44,2,FALSE)&lt;=VLOOKUP($AM$18,paramètres!$E$33:$F$44,2,FALSE),AA2263*$D2263,0)))</f>
        <v>0</v>
      </c>
      <c r="AN2263" s="154">
        <f>IF($D2263="",0,IF($E2263="",0,IF(VLOOKUP($E2263,paramètres!$E$33:$F$44,2,FALSE)&lt;=VLOOKUP($AN$18,paramètres!$E$33:$F$44,2,FALSE),AB2263*$D2263,0)))</f>
        <v>0</v>
      </c>
      <c r="AO2263" s="149" t="str">
        <f>IF(paramètres!$B$28=1,((SUM(Q2263:Z2263)/1.02)+SUM(AA2263:AB2263))*0.0303/9*COUNT(Q2263:Y2263),IF(paramètres!$B$28=2,(SUM(Q2263:AB2263))*0.0303/9*COUNT(Q2263:Y2263),"Missing Delta option"))</f>
        <v>Missing Delta option</v>
      </c>
      <c r="AP2263" s="13" t="str">
        <f>IF(paramètres!$B$28=1,(((SUM(Q2263:Z2263)/1.02)+SUM(AA2263:AB2263))+((SUM(AC2263:AL2263)/1.02)+SUM(AM2263:AO2263)))*cotpatr,IF(paramètres!$B$28=2,(SUM(Q2263:AO2263)*cotpatr),"Missing Delta Option"))</f>
        <v>Missing Delta Option</v>
      </c>
      <c r="AQ2263" s="13" t="str" cm="1">
        <f t="array" ref="AQ2263">IF(paramètres!$B$28=1,(((SUM(Q2263:Z2263)/1.02)+SUM(AA2263:AB2263))+((SUM(AC2263:AN2263)/1.02)+SUM(AM2263:AN2263)))/12*pécule,IF(paramètres!$B$28=2,SUM(Q2263:AN2263)/12*pécule,"Missing Delta Option"))</f>
        <v>Missing Delta Option</v>
      </c>
      <c r="AR2263" s="132" t="e">
        <f>IF(paramètres!$B$28=1,(((SUM(Q2263:Z2263)/1.02)+SUM(AA2263:AB2263))+((SUM(AC2263:AN2263)/1.02)+SUM(AM2263:AN2263)))+AO2263+AP2263+AQ2263,SUM(Q2263:AN2263)+AO2263+AP2263+AQ2263)</f>
        <v>#VALUE!</v>
      </c>
    </row>
    <row r="2264" spans="1:44" x14ac:dyDescent="0.25">
      <c r="A2264" s="131"/>
      <c r="B2264" s="39"/>
      <c r="C2264" s="39"/>
      <c r="D2264" s="93"/>
      <c r="E2264" s="68"/>
      <c r="F2264" s="40"/>
      <c r="G2264" s="94"/>
      <c r="H2264" s="38"/>
      <c r="I2264" s="95"/>
      <c r="J2264" s="40"/>
      <c r="K2264" s="38"/>
      <c r="L2264" s="95"/>
      <c r="M2264" s="40"/>
      <c r="N2264" s="38"/>
      <c r="O2264" s="95"/>
      <c r="P2264" s="68"/>
      <c r="Q2264" s="226"/>
      <c r="R2264" s="227"/>
      <c r="S2264" s="227"/>
      <c r="T2264" s="227"/>
      <c r="U2264" s="227"/>
      <c r="V2264" s="227"/>
      <c r="W2264" s="227"/>
      <c r="X2264" s="227"/>
      <c r="Y2264" s="227"/>
      <c r="Z2264" s="227"/>
      <c r="AA2264" s="227"/>
      <c r="AB2264" s="228"/>
      <c r="AC2264" s="149">
        <f>IF($D2264="",0,IF($E2264="",0,IF(VLOOKUP($E2264,paramètres!$E$33:$F$44,2,FALSE)&lt;=VLOOKUP($AC$18,paramètres!$E$33:$F$44,2,FALSE),Q2264*$D2264,0)))</f>
        <v>0</v>
      </c>
      <c r="AD2264" s="13">
        <f>IF($D2264="",0,IF($E2264="",0,IF(VLOOKUP($E2264,paramètres!$E$33:$F$44,2,FALSE)&lt;=VLOOKUP($AD$18,paramètres!$E$33:$F$44,2,FALSE),R2264*$D2264,0)))</f>
        <v>0</v>
      </c>
      <c r="AE2264" s="13">
        <f>IF($D2264="",0,IF($E2264="",0,IF(VLOOKUP($E2264,paramètres!$E$33:$F$44,2,FALSE)&lt;=VLOOKUP($AE$18,paramètres!$E$33:$F$44,2,FALSE),S2264*$D2264,0)))</f>
        <v>0</v>
      </c>
      <c r="AF2264" s="13">
        <f>IF($D2264="",0,IF($E2264="",0,IF(VLOOKUP($E2264,paramètres!$E$33:$F$44,2,FALSE)&lt;=VLOOKUP($AF$18,paramètres!$E$33:$F$44,2,FALSE),T2264*$D2264,0)))</f>
        <v>0</v>
      </c>
      <c r="AG2264" s="13">
        <f>IF($D2264="",0,IF($E2264="",0,IF(VLOOKUP($E2264,paramètres!$E$33:$F$44,2,FALSE)&lt;=VLOOKUP($AG$18,paramètres!$E$33:$F$44,2,FALSE),U2264*$D2264,0)))</f>
        <v>0</v>
      </c>
      <c r="AH2264" s="13">
        <f>IF($D2264="",0,IF($E2264="",0,IF(VLOOKUP($E2264,paramètres!$E$33:$F$44,2,FALSE)&lt;=VLOOKUP($AH$18,paramètres!$E$33:$F$44,2,FALSE),V2264*$D2264,0)))</f>
        <v>0</v>
      </c>
      <c r="AI2264" s="13">
        <f>IF($D2264="",0,IF($E2264="",0,IF(VLOOKUP($E2264,paramètres!$E$33:$F$44,2,FALSE)&lt;=VLOOKUP($AI$18,paramètres!$E$33:$F$44,2,FALSE),W2264*$D2264,0)))</f>
        <v>0</v>
      </c>
      <c r="AJ2264" s="13">
        <f>IF($D2264="",0,IF($E2264="",0,IF(VLOOKUP($E2264,paramètres!$E$33:$F$44,2,FALSE)&lt;=VLOOKUP($AJ$18,paramètres!$E$33:$F$44,2,FALSE),X2264*$D2264,0)))</f>
        <v>0</v>
      </c>
      <c r="AK2264" s="13">
        <f>IF($D2264="",0,IF($E2264="",0,IF(VLOOKUP($E2264,paramètres!$E$33:$F$44,2,FALSE)&lt;=VLOOKUP($AK$18,paramètres!$E$33:$F$44,2,FALSE),Y2264*$D2264,0)))</f>
        <v>0</v>
      </c>
      <c r="AL2264" s="13">
        <f>IF($D2264="",0,IF($E2264="",0,IF(VLOOKUP($E2264,paramètres!$E$33:$F$44,2,FALSE)&lt;=VLOOKUP($AL$18,paramètres!$E$33:$F$44,2,FALSE),Z2264*$D2264,0)))</f>
        <v>0</v>
      </c>
      <c r="AM2264" s="13">
        <f>IF($D2264="",0,IF($E2264="",0,IF(VLOOKUP($E2264,paramètres!$E$33:$F$44,2,FALSE)&lt;=VLOOKUP($AM$18,paramètres!$E$33:$F$44,2,FALSE),AA2264*$D2264,0)))</f>
        <v>0</v>
      </c>
      <c r="AN2264" s="154">
        <f>IF($D2264="",0,IF($E2264="",0,IF(VLOOKUP($E2264,paramètres!$E$33:$F$44,2,FALSE)&lt;=VLOOKUP($AN$18,paramètres!$E$33:$F$44,2,FALSE),AB2264*$D2264,0)))</f>
        <v>0</v>
      </c>
      <c r="AO2264" s="149" t="str">
        <f>IF(paramètres!$B$28=1,((SUM(Q2264:Z2264)/1.02)+SUM(AA2264:AB2264))*0.0303/9*COUNT(Q2264:Y2264),IF(paramètres!$B$28=2,(SUM(Q2264:AB2264))*0.0303/9*COUNT(Q2264:Y2264),"Missing Delta option"))</f>
        <v>Missing Delta option</v>
      </c>
      <c r="AP2264" s="13" t="str">
        <f>IF(paramètres!$B$28=1,(((SUM(Q2264:Z2264)/1.02)+SUM(AA2264:AB2264))+((SUM(AC2264:AL2264)/1.02)+SUM(AM2264:AO2264)))*cotpatr,IF(paramètres!$B$28=2,(SUM(Q2264:AO2264)*cotpatr),"Missing Delta Option"))</f>
        <v>Missing Delta Option</v>
      </c>
      <c r="AQ2264" s="13" t="str" cm="1">
        <f t="array" ref="AQ2264">IF(paramètres!$B$28=1,(((SUM(Q2264:Z2264)/1.02)+SUM(AA2264:AB2264))+((SUM(AC2264:AN2264)/1.02)+SUM(AM2264:AN2264)))/12*pécule,IF(paramètres!$B$28=2,SUM(Q2264:AN2264)/12*pécule,"Missing Delta Option"))</f>
        <v>Missing Delta Option</v>
      </c>
      <c r="AR2264" s="132" t="e">
        <f>IF(paramètres!$B$28=1,(((SUM(Q2264:Z2264)/1.02)+SUM(AA2264:AB2264))+((SUM(AC2264:AN2264)/1.02)+SUM(AM2264:AN2264)))+AO2264+AP2264+AQ2264,SUM(Q2264:AN2264)+AO2264+AP2264+AQ2264)</f>
        <v>#VALUE!</v>
      </c>
    </row>
    <row r="2265" spans="1:44" x14ac:dyDescent="0.25">
      <c r="A2265" s="131"/>
      <c r="B2265" s="39"/>
      <c r="C2265" s="39"/>
      <c r="D2265" s="93"/>
      <c r="E2265" s="68"/>
      <c r="F2265" s="40"/>
      <c r="G2265" s="94"/>
      <c r="H2265" s="38"/>
      <c r="I2265" s="95"/>
      <c r="J2265" s="40"/>
      <c r="K2265" s="38"/>
      <c r="L2265" s="95"/>
      <c r="M2265" s="40"/>
      <c r="N2265" s="38"/>
      <c r="O2265" s="95"/>
      <c r="P2265" s="68"/>
      <c r="Q2265" s="226"/>
      <c r="R2265" s="227"/>
      <c r="S2265" s="227"/>
      <c r="T2265" s="227"/>
      <c r="U2265" s="227"/>
      <c r="V2265" s="227"/>
      <c r="W2265" s="227"/>
      <c r="X2265" s="227"/>
      <c r="Y2265" s="227"/>
      <c r="Z2265" s="227"/>
      <c r="AA2265" s="227"/>
      <c r="AB2265" s="228"/>
      <c r="AC2265" s="149">
        <f>IF($D2265="",0,IF($E2265="",0,IF(VLOOKUP($E2265,paramètres!$E$33:$F$44,2,FALSE)&lt;=VLOOKUP($AC$18,paramètres!$E$33:$F$44,2,FALSE),Q2265*$D2265,0)))</f>
        <v>0</v>
      </c>
      <c r="AD2265" s="13">
        <f>IF($D2265="",0,IF($E2265="",0,IF(VLOOKUP($E2265,paramètres!$E$33:$F$44,2,FALSE)&lt;=VLOOKUP($AD$18,paramètres!$E$33:$F$44,2,FALSE),R2265*$D2265,0)))</f>
        <v>0</v>
      </c>
      <c r="AE2265" s="13">
        <f>IF($D2265="",0,IF($E2265="",0,IF(VLOOKUP($E2265,paramètres!$E$33:$F$44,2,FALSE)&lt;=VLOOKUP($AE$18,paramètres!$E$33:$F$44,2,FALSE),S2265*$D2265,0)))</f>
        <v>0</v>
      </c>
      <c r="AF2265" s="13">
        <f>IF($D2265="",0,IF($E2265="",0,IF(VLOOKUP($E2265,paramètres!$E$33:$F$44,2,FALSE)&lt;=VLOOKUP($AF$18,paramètres!$E$33:$F$44,2,FALSE),T2265*$D2265,0)))</f>
        <v>0</v>
      </c>
      <c r="AG2265" s="13">
        <f>IF($D2265="",0,IF($E2265="",0,IF(VLOOKUP($E2265,paramètres!$E$33:$F$44,2,FALSE)&lt;=VLOOKUP($AG$18,paramètres!$E$33:$F$44,2,FALSE),U2265*$D2265,0)))</f>
        <v>0</v>
      </c>
      <c r="AH2265" s="13">
        <f>IF($D2265="",0,IF($E2265="",0,IF(VLOOKUP($E2265,paramètres!$E$33:$F$44,2,FALSE)&lt;=VLOOKUP($AH$18,paramètres!$E$33:$F$44,2,FALSE),V2265*$D2265,0)))</f>
        <v>0</v>
      </c>
      <c r="AI2265" s="13">
        <f>IF($D2265="",0,IF($E2265="",0,IF(VLOOKUP($E2265,paramètres!$E$33:$F$44,2,FALSE)&lt;=VLOOKUP($AI$18,paramètres!$E$33:$F$44,2,FALSE),W2265*$D2265,0)))</f>
        <v>0</v>
      </c>
      <c r="AJ2265" s="13">
        <f>IF($D2265="",0,IF($E2265="",0,IF(VLOOKUP($E2265,paramètres!$E$33:$F$44,2,FALSE)&lt;=VLOOKUP($AJ$18,paramètres!$E$33:$F$44,2,FALSE),X2265*$D2265,0)))</f>
        <v>0</v>
      </c>
      <c r="AK2265" s="13">
        <f>IF($D2265="",0,IF($E2265="",0,IF(VLOOKUP($E2265,paramètres!$E$33:$F$44,2,FALSE)&lt;=VLOOKUP($AK$18,paramètres!$E$33:$F$44,2,FALSE),Y2265*$D2265,0)))</f>
        <v>0</v>
      </c>
      <c r="AL2265" s="13">
        <f>IF($D2265="",0,IF($E2265="",0,IF(VLOOKUP($E2265,paramètres!$E$33:$F$44,2,FALSE)&lt;=VLOOKUP($AL$18,paramètres!$E$33:$F$44,2,FALSE),Z2265*$D2265,0)))</f>
        <v>0</v>
      </c>
      <c r="AM2265" s="13">
        <f>IF($D2265="",0,IF($E2265="",0,IF(VLOOKUP($E2265,paramètres!$E$33:$F$44,2,FALSE)&lt;=VLOOKUP($AM$18,paramètres!$E$33:$F$44,2,FALSE),AA2265*$D2265,0)))</f>
        <v>0</v>
      </c>
      <c r="AN2265" s="154">
        <f>IF($D2265="",0,IF($E2265="",0,IF(VLOOKUP($E2265,paramètres!$E$33:$F$44,2,FALSE)&lt;=VLOOKUP($AN$18,paramètres!$E$33:$F$44,2,FALSE),AB2265*$D2265,0)))</f>
        <v>0</v>
      </c>
      <c r="AO2265" s="149" t="str">
        <f>IF(paramètres!$B$28=1,((SUM(Q2265:Z2265)/1.02)+SUM(AA2265:AB2265))*0.0303/9*COUNT(Q2265:Y2265),IF(paramètres!$B$28=2,(SUM(Q2265:AB2265))*0.0303/9*COUNT(Q2265:Y2265),"Missing Delta option"))</f>
        <v>Missing Delta option</v>
      </c>
      <c r="AP2265" s="13" t="str">
        <f>IF(paramètres!$B$28=1,(((SUM(Q2265:Z2265)/1.02)+SUM(AA2265:AB2265))+((SUM(AC2265:AL2265)/1.02)+SUM(AM2265:AO2265)))*cotpatr,IF(paramètres!$B$28=2,(SUM(Q2265:AO2265)*cotpatr),"Missing Delta Option"))</f>
        <v>Missing Delta Option</v>
      </c>
      <c r="AQ2265" s="13" t="str" cm="1">
        <f t="array" ref="AQ2265">IF(paramètres!$B$28=1,(((SUM(Q2265:Z2265)/1.02)+SUM(AA2265:AB2265))+((SUM(AC2265:AN2265)/1.02)+SUM(AM2265:AN2265)))/12*pécule,IF(paramètres!$B$28=2,SUM(Q2265:AN2265)/12*pécule,"Missing Delta Option"))</f>
        <v>Missing Delta Option</v>
      </c>
      <c r="AR2265" s="132" t="e">
        <f>IF(paramètres!$B$28=1,(((SUM(Q2265:Z2265)/1.02)+SUM(AA2265:AB2265))+((SUM(AC2265:AN2265)/1.02)+SUM(AM2265:AN2265)))+AO2265+AP2265+AQ2265,SUM(Q2265:AN2265)+AO2265+AP2265+AQ2265)</f>
        <v>#VALUE!</v>
      </c>
    </row>
    <row r="2266" spans="1:44" x14ac:dyDescent="0.25">
      <c r="A2266" s="131"/>
      <c r="B2266" s="39"/>
      <c r="C2266" s="39"/>
      <c r="D2266" s="93"/>
      <c r="E2266" s="68"/>
      <c r="F2266" s="40"/>
      <c r="G2266" s="94"/>
      <c r="H2266" s="38"/>
      <c r="I2266" s="95"/>
      <c r="J2266" s="40"/>
      <c r="K2266" s="38"/>
      <c r="L2266" s="95"/>
      <c r="M2266" s="40"/>
      <c r="N2266" s="38"/>
      <c r="O2266" s="95"/>
      <c r="P2266" s="68"/>
      <c r="Q2266" s="226"/>
      <c r="R2266" s="227"/>
      <c r="S2266" s="227"/>
      <c r="T2266" s="227"/>
      <c r="U2266" s="227"/>
      <c r="V2266" s="227"/>
      <c r="W2266" s="227"/>
      <c r="X2266" s="227"/>
      <c r="Y2266" s="227"/>
      <c r="Z2266" s="227"/>
      <c r="AA2266" s="227"/>
      <c r="AB2266" s="228"/>
      <c r="AC2266" s="149">
        <f>IF($D2266="",0,IF($E2266="",0,IF(VLOOKUP($E2266,paramètres!$E$33:$F$44,2,FALSE)&lt;=VLOOKUP($AC$18,paramètres!$E$33:$F$44,2,FALSE),Q2266*$D2266,0)))</f>
        <v>0</v>
      </c>
      <c r="AD2266" s="13">
        <f>IF($D2266="",0,IF($E2266="",0,IF(VLOOKUP($E2266,paramètres!$E$33:$F$44,2,FALSE)&lt;=VLOOKUP($AD$18,paramètres!$E$33:$F$44,2,FALSE),R2266*$D2266,0)))</f>
        <v>0</v>
      </c>
      <c r="AE2266" s="13">
        <f>IF($D2266="",0,IF($E2266="",0,IF(VLOOKUP($E2266,paramètres!$E$33:$F$44,2,FALSE)&lt;=VLOOKUP($AE$18,paramètres!$E$33:$F$44,2,FALSE),S2266*$D2266,0)))</f>
        <v>0</v>
      </c>
      <c r="AF2266" s="13">
        <f>IF($D2266="",0,IF($E2266="",0,IF(VLOOKUP($E2266,paramètres!$E$33:$F$44,2,FALSE)&lt;=VLOOKUP($AF$18,paramètres!$E$33:$F$44,2,FALSE),T2266*$D2266,0)))</f>
        <v>0</v>
      </c>
      <c r="AG2266" s="13">
        <f>IF($D2266="",0,IF($E2266="",0,IF(VLOOKUP($E2266,paramètres!$E$33:$F$44,2,FALSE)&lt;=VLOOKUP($AG$18,paramètres!$E$33:$F$44,2,FALSE),U2266*$D2266,0)))</f>
        <v>0</v>
      </c>
      <c r="AH2266" s="13">
        <f>IF($D2266="",0,IF($E2266="",0,IF(VLOOKUP($E2266,paramètres!$E$33:$F$44,2,FALSE)&lt;=VLOOKUP($AH$18,paramètres!$E$33:$F$44,2,FALSE),V2266*$D2266,0)))</f>
        <v>0</v>
      </c>
      <c r="AI2266" s="13">
        <f>IF($D2266="",0,IF($E2266="",0,IF(VLOOKUP($E2266,paramètres!$E$33:$F$44,2,FALSE)&lt;=VLOOKUP($AI$18,paramètres!$E$33:$F$44,2,FALSE),W2266*$D2266,0)))</f>
        <v>0</v>
      </c>
      <c r="AJ2266" s="13">
        <f>IF($D2266="",0,IF($E2266="",0,IF(VLOOKUP($E2266,paramètres!$E$33:$F$44,2,FALSE)&lt;=VLOOKUP($AJ$18,paramètres!$E$33:$F$44,2,FALSE),X2266*$D2266,0)))</f>
        <v>0</v>
      </c>
      <c r="AK2266" s="13">
        <f>IF($D2266="",0,IF($E2266="",0,IF(VLOOKUP($E2266,paramètres!$E$33:$F$44,2,FALSE)&lt;=VLOOKUP($AK$18,paramètres!$E$33:$F$44,2,FALSE),Y2266*$D2266,0)))</f>
        <v>0</v>
      </c>
      <c r="AL2266" s="13">
        <f>IF($D2266="",0,IF($E2266="",0,IF(VLOOKUP($E2266,paramètres!$E$33:$F$44,2,FALSE)&lt;=VLOOKUP($AL$18,paramètres!$E$33:$F$44,2,FALSE),Z2266*$D2266,0)))</f>
        <v>0</v>
      </c>
      <c r="AM2266" s="13">
        <f>IF($D2266="",0,IF($E2266="",0,IF(VLOOKUP($E2266,paramètres!$E$33:$F$44,2,FALSE)&lt;=VLOOKUP($AM$18,paramètres!$E$33:$F$44,2,FALSE),AA2266*$D2266,0)))</f>
        <v>0</v>
      </c>
      <c r="AN2266" s="154">
        <f>IF($D2266="",0,IF($E2266="",0,IF(VLOOKUP($E2266,paramètres!$E$33:$F$44,2,FALSE)&lt;=VLOOKUP($AN$18,paramètres!$E$33:$F$44,2,FALSE),AB2266*$D2266,0)))</f>
        <v>0</v>
      </c>
      <c r="AO2266" s="149" t="str">
        <f>IF(paramètres!$B$28=1,((SUM(Q2266:Z2266)/1.02)+SUM(AA2266:AB2266))*0.0303/9*COUNT(Q2266:Y2266),IF(paramètres!$B$28=2,(SUM(Q2266:AB2266))*0.0303/9*COUNT(Q2266:Y2266),"Missing Delta option"))</f>
        <v>Missing Delta option</v>
      </c>
      <c r="AP2266" s="13" t="str">
        <f>IF(paramètres!$B$28=1,(((SUM(Q2266:Z2266)/1.02)+SUM(AA2266:AB2266))+((SUM(AC2266:AL2266)/1.02)+SUM(AM2266:AO2266)))*cotpatr,IF(paramètres!$B$28=2,(SUM(Q2266:AO2266)*cotpatr),"Missing Delta Option"))</f>
        <v>Missing Delta Option</v>
      </c>
      <c r="AQ2266" s="13" t="str" cm="1">
        <f t="array" ref="AQ2266">IF(paramètres!$B$28=1,(((SUM(Q2266:Z2266)/1.02)+SUM(AA2266:AB2266))+((SUM(AC2266:AN2266)/1.02)+SUM(AM2266:AN2266)))/12*pécule,IF(paramètres!$B$28=2,SUM(Q2266:AN2266)/12*pécule,"Missing Delta Option"))</f>
        <v>Missing Delta Option</v>
      </c>
      <c r="AR2266" s="132" t="e">
        <f>IF(paramètres!$B$28=1,(((SUM(Q2266:Z2266)/1.02)+SUM(AA2266:AB2266))+((SUM(AC2266:AN2266)/1.02)+SUM(AM2266:AN2266)))+AO2266+AP2266+AQ2266,SUM(Q2266:AN2266)+AO2266+AP2266+AQ2266)</f>
        <v>#VALUE!</v>
      </c>
    </row>
    <row r="2267" spans="1:44" x14ac:dyDescent="0.25">
      <c r="A2267" s="131"/>
      <c r="B2267" s="39"/>
      <c r="C2267" s="39"/>
      <c r="D2267" s="93"/>
      <c r="E2267" s="68"/>
      <c r="F2267" s="40"/>
      <c r="G2267" s="94"/>
      <c r="H2267" s="38"/>
      <c r="I2267" s="95"/>
      <c r="J2267" s="40"/>
      <c r="K2267" s="38"/>
      <c r="L2267" s="95"/>
      <c r="M2267" s="40"/>
      <c r="N2267" s="38"/>
      <c r="O2267" s="95"/>
      <c r="P2267" s="68"/>
      <c r="Q2267" s="226"/>
      <c r="R2267" s="227"/>
      <c r="S2267" s="227"/>
      <c r="T2267" s="227"/>
      <c r="U2267" s="227"/>
      <c r="V2267" s="227"/>
      <c r="W2267" s="227"/>
      <c r="X2267" s="227"/>
      <c r="Y2267" s="227"/>
      <c r="Z2267" s="227"/>
      <c r="AA2267" s="227"/>
      <c r="AB2267" s="228"/>
      <c r="AC2267" s="149">
        <f>IF($D2267="",0,IF($E2267="",0,IF(VLOOKUP($E2267,paramètres!$E$33:$F$44,2,FALSE)&lt;=VLOOKUP($AC$18,paramètres!$E$33:$F$44,2,FALSE),Q2267*$D2267,0)))</f>
        <v>0</v>
      </c>
      <c r="AD2267" s="13">
        <f>IF($D2267="",0,IF($E2267="",0,IF(VLOOKUP($E2267,paramètres!$E$33:$F$44,2,FALSE)&lt;=VLOOKUP($AD$18,paramètres!$E$33:$F$44,2,FALSE),R2267*$D2267,0)))</f>
        <v>0</v>
      </c>
      <c r="AE2267" s="13">
        <f>IF($D2267="",0,IF($E2267="",0,IF(VLOOKUP($E2267,paramètres!$E$33:$F$44,2,FALSE)&lt;=VLOOKUP($AE$18,paramètres!$E$33:$F$44,2,FALSE),S2267*$D2267,0)))</f>
        <v>0</v>
      </c>
      <c r="AF2267" s="13">
        <f>IF($D2267="",0,IF($E2267="",0,IF(VLOOKUP($E2267,paramètres!$E$33:$F$44,2,FALSE)&lt;=VLOOKUP($AF$18,paramètres!$E$33:$F$44,2,FALSE),T2267*$D2267,0)))</f>
        <v>0</v>
      </c>
      <c r="AG2267" s="13">
        <f>IF($D2267="",0,IF($E2267="",0,IF(VLOOKUP($E2267,paramètres!$E$33:$F$44,2,FALSE)&lt;=VLOOKUP($AG$18,paramètres!$E$33:$F$44,2,FALSE),U2267*$D2267,0)))</f>
        <v>0</v>
      </c>
      <c r="AH2267" s="13">
        <f>IF($D2267="",0,IF($E2267="",0,IF(VLOOKUP($E2267,paramètres!$E$33:$F$44,2,FALSE)&lt;=VLOOKUP($AH$18,paramètres!$E$33:$F$44,2,FALSE),V2267*$D2267,0)))</f>
        <v>0</v>
      </c>
      <c r="AI2267" s="13">
        <f>IF($D2267="",0,IF($E2267="",0,IF(VLOOKUP($E2267,paramètres!$E$33:$F$44,2,FALSE)&lt;=VLOOKUP($AI$18,paramètres!$E$33:$F$44,2,FALSE),W2267*$D2267,0)))</f>
        <v>0</v>
      </c>
      <c r="AJ2267" s="13">
        <f>IF($D2267="",0,IF($E2267="",0,IF(VLOOKUP($E2267,paramètres!$E$33:$F$44,2,FALSE)&lt;=VLOOKUP($AJ$18,paramètres!$E$33:$F$44,2,FALSE),X2267*$D2267,0)))</f>
        <v>0</v>
      </c>
      <c r="AK2267" s="13">
        <f>IF($D2267="",0,IF($E2267="",0,IF(VLOOKUP($E2267,paramètres!$E$33:$F$44,2,FALSE)&lt;=VLOOKUP($AK$18,paramètres!$E$33:$F$44,2,FALSE),Y2267*$D2267,0)))</f>
        <v>0</v>
      </c>
      <c r="AL2267" s="13">
        <f>IF($D2267="",0,IF($E2267="",0,IF(VLOOKUP($E2267,paramètres!$E$33:$F$44,2,FALSE)&lt;=VLOOKUP($AL$18,paramètres!$E$33:$F$44,2,FALSE),Z2267*$D2267,0)))</f>
        <v>0</v>
      </c>
      <c r="AM2267" s="13">
        <f>IF($D2267="",0,IF($E2267="",0,IF(VLOOKUP($E2267,paramètres!$E$33:$F$44,2,FALSE)&lt;=VLOOKUP($AM$18,paramètres!$E$33:$F$44,2,FALSE),AA2267*$D2267,0)))</f>
        <v>0</v>
      </c>
      <c r="AN2267" s="154">
        <f>IF($D2267="",0,IF($E2267="",0,IF(VLOOKUP($E2267,paramètres!$E$33:$F$44,2,FALSE)&lt;=VLOOKUP($AN$18,paramètres!$E$33:$F$44,2,FALSE),AB2267*$D2267,0)))</f>
        <v>0</v>
      </c>
      <c r="AO2267" s="149" t="str">
        <f>IF(paramètres!$B$28=1,((SUM(Q2267:Z2267)/1.02)+SUM(AA2267:AB2267))*0.0303/9*COUNT(Q2267:Y2267),IF(paramètres!$B$28=2,(SUM(Q2267:AB2267))*0.0303/9*COUNT(Q2267:Y2267),"Missing Delta option"))</f>
        <v>Missing Delta option</v>
      </c>
      <c r="AP2267" s="13" t="str">
        <f>IF(paramètres!$B$28=1,(((SUM(Q2267:Z2267)/1.02)+SUM(AA2267:AB2267))+((SUM(AC2267:AL2267)/1.02)+SUM(AM2267:AO2267)))*cotpatr,IF(paramètres!$B$28=2,(SUM(Q2267:AO2267)*cotpatr),"Missing Delta Option"))</f>
        <v>Missing Delta Option</v>
      </c>
      <c r="AQ2267" s="13" t="str" cm="1">
        <f t="array" ref="AQ2267">IF(paramètres!$B$28=1,(((SUM(Q2267:Z2267)/1.02)+SUM(AA2267:AB2267))+((SUM(AC2267:AN2267)/1.02)+SUM(AM2267:AN2267)))/12*pécule,IF(paramètres!$B$28=2,SUM(Q2267:AN2267)/12*pécule,"Missing Delta Option"))</f>
        <v>Missing Delta Option</v>
      </c>
      <c r="AR2267" s="132" t="e">
        <f>IF(paramètres!$B$28=1,(((SUM(Q2267:Z2267)/1.02)+SUM(AA2267:AB2267))+((SUM(AC2267:AN2267)/1.02)+SUM(AM2267:AN2267)))+AO2267+AP2267+AQ2267,SUM(Q2267:AN2267)+AO2267+AP2267+AQ2267)</f>
        <v>#VALUE!</v>
      </c>
    </row>
    <row r="2268" spans="1:44" x14ac:dyDescent="0.25">
      <c r="A2268" s="131"/>
      <c r="B2268" s="39"/>
      <c r="C2268" s="39"/>
      <c r="D2268" s="93"/>
      <c r="E2268" s="68"/>
      <c r="F2268" s="40"/>
      <c r="G2268" s="94"/>
      <c r="H2268" s="38"/>
      <c r="I2268" s="95"/>
      <c r="J2268" s="40"/>
      <c r="K2268" s="38"/>
      <c r="L2268" s="95"/>
      <c r="M2268" s="40"/>
      <c r="N2268" s="38"/>
      <c r="O2268" s="95"/>
      <c r="P2268" s="68"/>
      <c r="Q2268" s="226"/>
      <c r="R2268" s="227"/>
      <c r="S2268" s="227"/>
      <c r="T2268" s="227"/>
      <c r="U2268" s="227"/>
      <c r="V2268" s="227"/>
      <c r="W2268" s="227"/>
      <c r="X2268" s="227"/>
      <c r="Y2268" s="227"/>
      <c r="Z2268" s="227"/>
      <c r="AA2268" s="227"/>
      <c r="AB2268" s="228"/>
      <c r="AC2268" s="149">
        <f>IF($D2268="",0,IF($E2268="",0,IF(VLOOKUP($E2268,paramètres!$E$33:$F$44,2,FALSE)&lt;=VLOOKUP($AC$18,paramètres!$E$33:$F$44,2,FALSE),Q2268*$D2268,0)))</f>
        <v>0</v>
      </c>
      <c r="AD2268" s="13">
        <f>IF($D2268="",0,IF($E2268="",0,IF(VLOOKUP($E2268,paramètres!$E$33:$F$44,2,FALSE)&lt;=VLOOKUP($AD$18,paramètres!$E$33:$F$44,2,FALSE),R2268*$D2268,0)))</f>
        <v>0</v>
      </c>
      <c r="AE2268" s="13">
        <f>IF($D2268="",0,IF($E2268="",0,IF(VLOOKUP($E2268,paramètres!$E$33:$F$44,2,FALSE)&lt;=VLOOKUP($AE$18,paramètres!$E$33:$F$44,2,FALSE),S2268*$D2268,0)))</f>
        <v>0</v>
      </c>
      <c r="AF2268" s="13">
        <f>IF($D2268="",0,IF($E2268="",0,IF(VLOOKUP($E2268,paramètres!$E$33:$F$44,2,FALSE)&lt;=VLOOKUP($AF$18,paramètres!$E$33:$F$44,2,FALSE),T2268*$D2268,0)))</f>
        <v>0</v>
      </c>
      <c r="AG2268" s="13">
        <f>IF($D2268="",0,IF($E2268="",0,IF(VLOOKUP($E2268,paramètres!$E$33:$F$44,2,FALSE)&lt;=VLOOKUP($AG$18,paramètres!$E$33:$F$44,2,FALSE),U2268*$D2268,0)))</f>
        <v>0</v>
      </c>
      <c r="AH2268" s="13">
        <f>IF($D2268="",0,IF($E2268="",0,IF(VLOOKUP($E2268,paramètres!$E$33:$F$44,2,FALSE)&lt;=VLOOKUP($AH$18,paramètres!$E$33:$F$44,2,FALSE),V2268*$D2268,0)))</f>
        <v>0</v>
      </c>
      <c r="AI2268" s="13">
        <f>IF($D2268="",0,IF($E2268="",0,IF(VLOOKUP($E2268,paramètres!$E$33:$F$44,2,FALSE)&lt;=VLOOKUP($AI$18,paramètres!$E$33:$F$44,2,FALSE),W2268*$D2268,0)))</f>
        <v>0</v>
      </c>
      <c r="AJ2268" s="13">
        <f>IF($D2268="",0,IF($E2268="",0,IF(VLOOKUP($E2268,paramètres!$E$33:$F$44,2,FALSE)&lt;=VLOOKUP($AJ$18,paramètres!$E$33:$F$44,2,FALSE),X2268*$D2268,0)))</f>
        <v>0</v>
      </c>
      <c r="AK2268" s="13">
        <f>IF($D2268="",0,IF($E2268="",0,IF(VLOOKUP($E2268,paramètres!$E$33:$F$44,2,FALSE)&lt;=VLOOKUP($AK$18,paramètres!$E$33:$F$44,2,FALSE),Y2268*$D2268,0)))</f>
        <v>0</v>
      </c>
      <c r="AL2268" s="13">
        <f>IF($D2268="",0,IF($E2268="",0,IF(VLOOKUP($E2268,paramètres!$E$33:$F$44,2,FALSE)&lt;=VLOOKUP($AL$18,paramètres!$E$33:$F$44,2,FALSE),Z2268*$D2268,0)))</f>
        <v>0</v>
      </c>
      <c r="AM2268" s="13">
        <f>IF($D2268="",0,IF($E2268="",0,IF(VLOOKUP($E2268,paramètres!$E$33:$F$44,2,FALSE)&lt;=VLOOKUP($AM$18,paramètres!$E$33:$F$44,2,FALSE),AA2268*$D2268,0)))</f>
        <v>0</v>
      </c>
      <c r="AN2268" s="154">
        <f>IF($D2268="",0,IF($E2268="",0,IF(VLOOKUP($E2268,paramètres!$E$33:$F$44,2,FALSE)&lt;=VLOOKUP($AN$18,paramètres!$E$33:$F$44,2,FALSE),AB2268*$D2268,0)))</f>
        <v>0</v>
      </c>
      <c r="AO2268" s="149" t="str">
        <f>IF(paramètres!$B$28=1,((SUM(Q2268:Z2268)/1.02)+SUM(AA2268:AB2268))*0.0303/9*COUNT(Q2268:Y2268),IF(paramètres!$B$28=2,(SUM(Q2268:AB2268))*0.0303/9*COUNT(Q2268:Y2268),"Missing Delta option"))</f>
        <v>Missing Delta option</v>
      </c>
      <c r="AP2268" s="13" t="str">
        <f>IF(paramètres!$B$28=1,(((SUM(Q2268:Z2268)/1.02)+SUM(AA2268:AB2268))+((SUM(AC2268:AL2268)/1.02)+SUM(AM2268:AO2268)))*cotpatr,IF(paramètres!$B$28=2,(SUM(Q2268:AO2268)*cotpatr),"Missing Delta Option"))</f>
        <v>Missing Delta Option</v>
      </c>
      <c r="AQ2268" s="13" t="str" cm="1">
        <f t="array" ref="AQ2268">IF(paramètres!$B$28=1,(((SUM(Q2268:Z2268)/1.02)+SUM(AA2268:AB2268))+((SUM(AC2268:AN2268)/1.02)+SUM(AM2268:AN2268)))/12*pécule,IF(paramètres!$B$28=2,SUM(Q2268:AN2268)/12*pécule,"Missing Delta Option"))</f>
        <v>Missing Delta Option</v>
      </c>
      <c r="AR2268" s="132" t="e">
        <f>IF(paramètres!$B$28=1,(((SUM(Q2268:Z2268)/1.02)+SUM(AA2268:AB2268))+((SUM(AC2268:AN2268)/1.02)+SUM(AM2268:AN2268)))+AO2268+AP2268+AQ2268,SUM(Q2268:AN2268)+AO2268+AP2268+AQ2268)</f>
        <v>#VALUE!</v>
      </c>
    </row>
    <row r="2269" spans="1:44" x14ac:dyDescent="0.25">
      <c r="A2269" s="131"/>
      <c r="B2269" s="39"/>
      <c r="C2269" s="39"/>
      <c r="D2269" s="93"/>
      <c r="E2269" s="68"/>
      <c r="F2269" s="40"/>
      <c r="G2269" s="94"/>
      <c r="H2269" s="38"/>
      <c r="I2269" s="95"/>
      <c r="J2269" s="40"/>
      <c r="K2269" s="38"/>
      <c r="L2269" s="95"/>
      <c r="M2269" s="40"/>
      <c r="N2269" s="38"/>
      <c r="O2269" s="95"/>
      <c r="P2269" s="68"/>
      <c r="Q2269" s="226"/>
      <c r="R2269" s="227"/>
      <c r="S2269" s="227"/>
      <c r="T2269" s="227"/>
      <c r="U2269" s="227"/>
      <c r="V2269" s="227"/>
      <c r="W2269" s="227"/>
      <c r="X2269" s="227"/>
      <c r="Y2269" s="227"/>
      <c r="Z2269" s="227"/>
      <c r="AA2269" s="227"/>
      <c r="AB2269" s="228"/>
      <c r="AC2269" s="149">
        <f>IF($D2269="",0,IF($E2269="",0,IF(VLOOKUP($E2269,paramètres!$E$33:$F$44,2,FALSE)&lt;=VLOOKUP($AC$18,paramètres!$E$33:$F$44,2,FALSE),Q2269*$D2269,0)))</f>
        <v>0</v>
      </c>
      <c r="AD2269" s="13">
        <f>IF($D2269="",0,IF($E2269="",0,IF(VLOOKUP($E2269,paramètres!$E$33:$F$44,2,FALSE)&lt;=VLOOKUP($AD$18,paramètres!$E$33:$F$44,2,FALSE),R2269*$D2269,0)))</f>
        <v>0</v>
      </c>
      <c r="AE2269" s="13">
        <f>IF($D2269="",0,IF($E2269="",0,IF(VLOOKUP($E2269,paramètres!$E$33:$F$44,2,FALSE)&lt;=VLOOKUP($AE$18,paramètres!$E$33:$F$44,2,FALSE),S2269*$D2269,0)))</f>
        <v>0</v>
      </c>
      <c r="AF2269" s="13">
        <f>IF($D2269="",0,IF($E2269="",0,IF(VLOOKUP($E2269,paramètres!$E$33:$F$44,2,FALSE)&lt;=VLOOKUP($AF$18,paramètres!$E$33:$F$44,2,FALSE),T2269*$D2269,0)))</f>
        <v>0</v>
      </c>
      <c r="AG2269" s="13">
        <f>IF($D2269="",0,IF($E2269="",0,IF(VLOOKUP($E2269,paramètres!$E$33:$F$44,2,FALSE)&lt;=VLOOKUP($AG$18,paramètres!$E$33:$F$44,2,FALSE),U2269*$D2269,0)))</f>
        <v>0</v>
      </c>
      <c r="AH2269" s="13">
        <f>IF($D2269="",0,IF($E2269="",0,IF(VLOOKUP($E2269,paramètres!$E$33:$F$44,2,FALSE)&lt;=VLOOKUP($AH$18,paramètres!$E$33:$F$44,2,FALSE),V2269*$D2269,0)))</f>
        <v>0</v>
      </c>
      <c r="AI2269" s="13">
        <f>IF($D2269="",0,IF($E2269="",0,IF(VLOOKUP($E2269,paramètres!$E$33:$F$44,2,FALSE)&lt;=VLOOKUP($AI$18,paramètres!$E$33:$F$44,2,FALSE),W2269*$D2269,0)))</f>
        <v>0</v>
      </c>
      <c r="AJ2269" s="13">
        <f>IF($D2269="",0,IF($E2269="",0,IF(VLOOKUP($E2269,paramètres!$E$33:$F$44,2,FALSE)&lt;=VLOOKUP($AJ$18,paramètres!$E$33:$F$44,2,FALSE),X2269*$D2269,0)))</f>
        <v>0</v>
      </c>
      <c r="AK2269" s="13">
        <f>IF($D2269="",0,IF($E2269="",0,IF(VLOOKUP($E2269,paramètres!$E$33:$F$44,2,FALSE)&lt;=VLOOKUP($AK$18,paramètres!$E$33:$F$44,2,FALSE),Y2269*$D2269,0)))</f>
        <v>0</v>
      </c>
      <c r="AL2269" s="13">
        <f>IF($D2269="",0,IF($E2269="",0,IF(VLOOKUP($E2269,paramètres!$E$33:$F$44,2,FALSE)&lt;=VLOOKUP($AL$18,paramètres!$E$33:$F$44,2,FALSE),Z2269*$D2269,0)))</f>
        <v>0</v>
      </c>
      <c r="AM2269" s="13">
        <f>IF($D2269="",0,IF($E2269="",0,IF(VLOOKUP($E2269,paramètres!$E$33:$F$44,2,FALSE)&lt;=VLOOKUP($AM$18,paramètres!$E$33:$F$44,2,FALSE),AA2269*$D2269,0)))</f>
        <v>0</v>
      </c>
      <c r="AN2269" s="154">
        <f>IF($D2269="",0,IF($E2269="",0,IF(VLOOKUP($E2269,paramètres!$E$33:$F$44,2,FALSE)&lt;=VLOOKUP($AN$18,paramètres!$E$33:$F$44,2,FALSE),AB2269*$D2269,0)))</f>
        <v>0</v>
      </c>
      <c r="AO2269" s="149" t="str">
        <f>IF(paramètres!$B$28=1,((SUM(Q2269:Z2269)/1.02)+SUM(AA2269:AB2269))*0.0303/9*COUNT(Q2269:Y2269),IF(paramètres!$B$28=2,(SUM(Q2269:AB2269))*0.0303/9*COUNT(Q2269:Y2269),"Missing Delta option"))</f>
        <v>Missing Delta option</v>
      </c>
      <c r="AP2269" s="13" t="str">
        <f>IF(paramètres!$B$28=1,(((SUM(Q2269:Z2269)/1.02)+SUM(AA2269:AB2269))+((SUM(AC2269:AL2269)/1.02)+SUM(AM2269:AO2269)))*cotpatr,IF(paramètres!$B$28=2,(SUM(Q2269:AO2269)*cotpatr),"Missing Delta Option"))</f>
        <v>Missing Delta Option</v>
      </c>
      <c r="AQ2269" s="13" t="str" cm="1">
        <f t="array" ref="AQ2269">IF(paramètres!$B$28=1,(((SUM(Q2269:Z2269)/1.02)+SUM(AA2269:AB2269))+((SUM(AC2269:AN2269)/1.02)+SUM(AM2269:AN2269)))/12*pécule,IF(paramètres!$B$28=2,SUM(Q2269:AN2269)/12*pécule,"Missing Delta Option"))</f>
        <v>Missing Delta Option</v>
      </c>
      <c r="AR2269" s="132" t="e">
        <f>IF(paramètres!$B$28=1,(((SUM(Q2269:Z2269)/1.02)+SUM(AA2269:AB2269))+((SUM(AC2269:AN2269)/1.02)+SUM(AM2269:AN2269)))+AO2269+AP2269+AQ2269,SUM(Q2269:AN2269)+AO2269+AP2269+AQ2269)</f>
        <v>#VALUE!</v>
      </c>
    </row>
    <row r="2270" spans="1:44" x14ac:dyDescent="0.25">
      <c r="A2270" s="131"/>
      <c r="B2270" s="39"/>
      <c r="C2270" s="39"/>
      <c r="D2270" s="93"/>
      <c r="E2270" s="68"/>
      <c r="F2270" s="40"/>
      <c r="G2270" s="94"/>
      <c r="H2270" s="38"/>
      <c r="I2270" s="95"/>
      <c r="J2270" s="40"/>
      <c r="K2270" s="38"/>
      <c r="L2270" s="95"/>
      <c r="M2270" s="40"/>
      <c r="N2270" s="38"/>
      <c r="O2270" s="95"/>
      <c r="P2270" s="68"/>
      <c r="Q2270" s="226"/>
      <c r="R2270" s="227"/>
      <c r="S2270" s="227"/>
      <c r="T2270" s="227"/>
      <c r="U2270" s="227"/>
      <c r="V2270" s="227"/>
      <c r="W2270" s="227"/>
      <c r="X2270" s="227"/>
      <c r="Y2270" s="227"/>
      <c r="Z2270" s="227"/>
      <c r="AA2270" s="227"/>
      <c r="AB2270" s="228"/>
      <c r="AC2270" s="149">
        <f>IF($D2270="",0,IF($E2270="",0,IF(VLOOKUP($E2270,paramètres!$E$33:$F$44,2,FALSE)&lt;=VLOOKUP($AC$18,paramètres!$E$33:$F$44,2,FALSE),Q2270*$D2270,0)))</f>
        <v>0</v>
      </c>
      <c r="AD2270" s="13">
        <f>IF($D2270="",0,IF($E2270="",0,IF(VLOOKUP($E2270,paramètres!$E$33:$F$44,2,FALSE)&lt;=VLOOKUP($AD$18,paramètres!$E$33:$F$44,2,FALSE),R2270*$D2270,0)))</f>
        <v>0</v>
      </c>
      <c r="AE2270" s="13">
        <f>IF($D2270="",0,IF($E2270="",0,IF(VLOOKUP($E2270,paramètres!$E$33:$F$44,2,FALSE)&lt;=VLOOKUP($AE$18,paramètres!$E$33:$F$44,2,FALSE),S2270*$D2270,0)))</f>
        <v>0</v>
      </c>
      <c r="AF2270" s="13">
        <f>IF($D2270="",0,IF($E2270="",0,IF(VLOOKUP($E2270,paramètres!$E$33:$F$44,2,FALSE)&lt;=VLOOKUP($AF$18,paramètres!$E$33:$F$44,2,FALSE),T2270*$D2270,0)))</f>
        <v>0</v>
      </c>
      <c r="AG2270" s="13">
        <f>IF($D2270="",0,IF($E2270="",0,IF(VLOOKUP($E2270,paramètres!$E$33:$F$44,2,FALSE)&lt;=VLOOKUP($AG$18,paramètres!$E$33:$F$44,2,FALSE),U2270*$D2270,0)))</f>
        <v>0</v>
      </c>
      <c r="AH2270" s="13">
        <f>IF($D2270="",0,IF($E2270="",0,IF(VLOOKUP($E2270,paramètres!$E$33:$F$44,2,FALSE)&lt;=VLOOKUP($AH$18,paramètres!$E$33:$F$44,2,FALSE),V2270*$D2270,0)))</f>
        <v>0</v>
      </c>
      <c r="AI2270" s="13">
        <f>IF($D2270="",0,IF($E2270="",0,IF(VLOOKUP($E2270,paramètres!$E$33:$F$44,2,FALSE)&lt;=VLOOKUP($AI$18,paramètres!$E$33:$F$44,2,FALSE),W2270*$D2270,0)))</f>
        <v>0</v>
      </c>
      <c r="AJ2270" s="13">
        <f>IF($D2270="",0,IF($E2270="",0,IF(VLOOKUP($E2270,paramètres!$E$33:$F$44,2,FALSE)&lt;=VLOOKUP($AJ$18,paramètres!$E$33:$F$44,2,FALSE),X2270*$D2270,0)))</f>
        <v>0</v>
      </c>
      <c r="AK2270" s="13">
        <f>IF($D2270="",0,IF($E2270="",0,IF(VLOOKUP($E2270,paramètres!$E$33:$F$44,2,FALSE)&lt;=VLOOKUP($AK$18,paramètres!$E$33:$F$44,2,FALSE),Y2270*$D2270,0)))</f>
        <v>0</v>
      </c>
      <c r="AL2270" s="13">
        <f>IF($D2270="",0,IF($E2270="",0,IF(VLOOKUP($E2270,paramètres!$E$33:$F$44,2,FALSE)&lt;=VLOOKUP($AL$18,paramètres!$E$33:$F$44,2,FALSE),Z2270*$D2270,0)))</f>
        <v>0</v>
      </c>
      <c r="AM2270" s="13">
        <f>IF($D2270="",0,IF($E2270="",0,IF(VLOOKUP($E2270,paramètres!$E$33:$F$44,2,FALSE)&lt;=VLOOKUP($AM$18,paramètres!$E$33:$F$44,2,FALSE),AA2270*$D2270,0)))</f>
        <v>0</v>
      </c>
      <c r="AN2270" s="154">
        <f>IF($D2270="",0,IF($E2270="",0,IF(VLOOKUP($E2270,paramètres!$E$33:$F$44,2,FALSE)&lt;=VLOOKUP($AN$18,paramètres!$E$33:$F$44,2,FALSE),AB2270*$D2270,0)))</f>
        <v>0</v>
      </c>
      <c r="AO2270" s="149" t="str">
        <f>IF(paramètres!$B$28=1,((SUM(Q2270:Z2270)/1.02)+SUM(AA2270:AB2270))*0.0303/9*COUNT(Q2270:Y2270),IF(paramètres!$B$28=2,(SUM(Q2270:AB2270))*0.0303/9*COUNT(Q2270:Y2270),"Missing Delta option"))</f>
        <v>Missing Delta option</v>
      </c>
      <c r="AP2270" s="13" t="str">
        <f>IF(paramètres!$B$28=1,(((SUM(Q2270:Z2270)/1.02)+SUM(AA2270:AB2270))+((SUM(AC2270:AL2270)/1.02)+SUM(AM2270:AO2270)))*cotpatr,IF(paramètres!$B$28=2,(SUM(Q2270:AO2270)*cotpatr),"Missing Delta Option"))</f>
        <v>Missing Delta Option</v>
      </c>
      <c r="AQ2270" s="13" t="str" cm="1">
        <f t="array" ref="AQ2270">IF(paramètres!$B$28=1,(((SUM(Q2270:Z2270)/1.02)+SUM(AA2270:AB2270))+((SUM(AC2270:AN2270)/1.02)+SUM(AM2270:AN2270)))/12*pécule,IF(paramètres!$B$28=2,SUM(Q2270:AN2270)/12*pécule,"Missing Delta Option"))</f>
        <v>Missing Delta Option</v>
      </c>
      <c r="AR2270" s="132" t="e">
        <f>IF(paramètres!$B$28=1,(((SUM(Q2270:Z2270)/1.02)+SUM(AA2270:AB2270))+((SUM(AC2270:AN2270)/1.02)+SUM(AM2270:AN2270)))+AO2270+AP2270+AQ2270,SUM(Q2270:AN2270)+AO2270+AP2270+AQ2270)</f>
        <v>#VALUE!</v>
      </c>
    </row>
    <row r="2271" spans="1:44" x14ac:dyDescent="0.25">
      <c r="A2271" s="131"/>
      <c r="B2271" s="39"/>
      <c r="C2271" s="39"/>
      <c r="D2271" s="93"/>
      <c r="E2271" s="68"/>
      <c r="F2271" s="40"/>
      <c r="G2271" s="94"/>
      <c r="H2271" s="38"/>
      <c r="I2271" s="95"/>
      <c r="J2271" s="40"/>
      <c r="K2271" s="38"/>
      <c r="L2271" s="95"/>
      <c r="M2271" s="40"/>
      <c r="N2271" s="38"/>
      <c r="O2271" s="95"/>
      <c r="P2271" s="68"/>
      <c r="Q2271" s="226"/>
      <c r="R2271" s="227"/>
      <c r="S2271" s="227"/>
      <c r="T2271" s="227"/>
      <c r="U2271" s="227"/>
      <c r="V2271" s="227"/>
      <c r="W2271" s="227"/>
      <c r="X2271" s="227"/>
      <c r="Y2271" s="227"/>
      <c r="Z2271" s="227"/>
      <c r="AA2271" s="227"/>
      <c r="AB2271" s="228"/>
      <c r="AC2271" s="149">
        <f>IF($D2271="",0,IF($E2271="",0,IF(VLOOKUP($E2271,paramètres!$E$33:$F$44,2,FALSE)&lt;=VLOOKUP($AC$18,paramètres!$E$33:$F$44,2,FALSE),Q2271*$D2271,0)))</f>
        <v>0</v>
      </c>
      <c r="AD2271" s="13">
        <f>IF($D2271="",0,IF($E2271="",0,IF(VLOOKUP($E2271,paramètres!$E$33:$F$44,2,FALSE)&lt;=VLOOKUP($AD$18,paramètres!$E$33:$F$44,2,FALSE),R2271*$D2271,0)))</f>
        <v>0</v>
      </c>
      <c r="AE2271" s="13">
        <f>IF($D2271="",0,IF($E2271="",0,IF(VLOOKUP($E2271,paramètres!$E$33:$F$44,2,FALSE)&lt;=VLOOKUP($AE$18,paramètres!$E$33:$F$44,2,FALSE),S2271*$D2271,0)))</f>
        <v>0</v>
      </c>
      <c r="AF2271" s="13">
        <f>IF($D2271="",0,IF($E2271="",0,IF(VLOOKUP($E2271,paramètres!$E$33:$F$44,2,FALSE)&lt;=VLOOKUP($AF$18,paramètres!$E$33:$F$44,2,FALSE),T2271*$D2271,0)))</f>
        <v>0</v>
      </c>
      <c r="AG2271" s="13">
        <f>IF($D2271="",0,IF($E2271="",0,IF(VLOOKUP($E2271,paramètres!$E$33:$F$44,2,FALSE)&lt;=VLOOKUP($AG$18,paramètres!$E$33:$F$44,2,FALSE),U2271*$D2271,0)))</f>
        <v>0</v>
      </c>
      <c r="AH2271" s="13">
        <f>IF($D2271="",0,IF($E2271="",0,IF(VLOOKUP($E2271,paramètres!$E$33:$F$44,2,FALSE)&lt;=VLOOKUP($AH$18,paramètres!$E$33:$F$44,2,FALSE),V2271*$D2271,0)))</f>
        <v>0</v>
      </c>
      <c r="AI2271" s="13">
        <f>IF($D2271="",0,IF($E2271="",0,IF(VLOOKUP($E2271,paramètres!$E$33:$F$44,2,FALSE)&lt;=VLOOKUP($AI$18,paramètres!$E$33:$F$44,2,FALSE),W2271*$D2271,0)))</f>
        <v>0</v>
      </c>
      <c r="AJ2271" s="13">
        <f>IF($D2271="",0,IF($E2271="",0,IF(VLOOKUP($E2271,paramètres!$E$33:$F$44,2,FALSE)&lt;=VLOOKUP($AJ$18,paramètres!$E$33:$F$44,2,FALSE),X2271*$D2271,0)))</f>
        <v>0</v>
      </c>
      <c r="AK2271" s="13">
        <f>IF($D2271="",0,IF($E2271="",0,IF(VLOOKUP($E2271,paramètres!$E$33:$F$44,2,FALSE)&lt;=VLOOKUP($AK$18,paramètres!$E$33:$F$44,2,FALSE),Y2271*$D2271,0)))</f>
        <v>0</v>
      </c>
      <c r="AL2271" s="13">
        <f>IF($D2271="",0,IF($E2271="",0,IF(VLOOKUP($E2271,paramètres!$E$33:$F$44,2,FALSE)&lt;=VLOOKUP($AL$18,paramètres!$E$33:$F$44,2,FALSE),Z2271*$D2271,0)))</f>
        <v>0</v>
      </c>
      <c r="AM2271" s="13">
        <f>IF($D2271="",0,IF($E2271="",0,IF(VLOOKUP($E2271,paramètres!$E$33:$F$44,2,FALSE)&lt;=VLOOKUP($AM$18,paramètres!$E$33:$F$44,2,FALSE),AA2271*$D2271,0)))</f>
        <v>0</v>
      </c>
      <c r="AN2271" s="154">
        <f>IF($D2271="",0,IF($E2271="",0,IF(VLOOKUP($E2271,paramètres!$E$33:$F$44,2,FALSE)&lt;=VLOOKUP($AN$18,paramètres!$E$33:$F$44,2,FALSE),AB2271*$D2271,0)))</f>
        <v>0</v>
      </c>
      <c r="AO2271" s="149" t="str">
        <f>IF(paramètres!$B$28=1,((SUM(Q2271:Z2271)/1.02)+SUM(AA2271:AB2271))*0.0303/9*COUNT(Q2271:Y2271),IF(paramètres!$B$28=2,(SUM(Q2271:AB2271))*0.0303/9*COUNT(Q2271:Y2271),"Missing Delta option"))</f>
        <v>Missing Delta option</v>
      </c>
      <c r="AP2271" s="13" t="str">
        <f>IF(paramètres!$B$28=1,(((SUM(Q2271:Z2271)/1.02)+SUM(AA2271:AB2271))+((SUM(AC2271:AL2271)/1.02)+SUM(AM2271:AO2271)))*cotpatr,IF(paramètres!$B$28=2,(SUM(Q2271:AO2271)*cotpatr),"Missing Delta Option"))</f>
        <v>Missing Delta Option</v>
      </c>
      <c r="AQ2271" s="13" t="str" cm="1">
        <f t="array" ref="AQ2271">IF(paramètres!$B$28=1,(((SUM(Q2271:Z2271)/1.02)+SUM(AA2271:AB2271))+((SUM(AC2271:AN2271)/1.02)+SUM(AM2271:AN2271)))/12*pécule,IF(paramètres!$B$28=2,SUM(Q2271:AN2271)/12*pécule,"Missing Delta Option"))</f>
        <v>Missing Delta Option</v>
      </c>
      <c r="AR2271" s="132" t="e">
        <f>IF(paramètres!$B$28=1,(((SUM(Q2271:Z2271)/1.02)+SUM(AA2271:AB2271))+((SUM(AC2271:AN2271)/1.02)+SUM(AM2271:AN2271)))+AO2271+AP2271+AQ2271,SUM(Q2271:AN2271)+AO2271+AP2271+AQ2271)</f>
        <v>#VALUE!</v>
      </c>
    </row>
    <row r="2272" spans="1:44" x14ac:dyDescent="0.25">
      <c r="A2272" s="131"/>
      <c r="B2272" s="39"/>
      <c r="C2272" s="39"/>
      <c r="D2272" s="93"/>
      <c r="E2272" s="68"/>
      <c r="F2272" s="40"/>
      <c r="G2272" s="94"/>
      <c r="H2272" s="38"/>
      <c r="I2272" s="95"/>
      <c r="J2272" s="40"/>
      <c r="K2272" s="38"/>
      <c r="L2272" s="95"/>
      <c r="M2272" s="40"/>
      <c r="N2272" s="38"/>
      <c r="O2272" s="95"/>
      <c r="P2272" s="68"/>
      <c r="Q2272" s="226"/>
      <c r="R2272" s="227"/>
      <c r="S2272" s="227"/>
      <c r="T2272" s="227"/>
      <c r="U2272" s="227"/>
      <c r="V2272" s="227"/>
      <c r="W2272" s="227"/>
      <c r="X2272" s="227"/>
      <c r="Y2272" s="227"/>
      <c r="Z2272" s="227"/>
      <c r="AA2272" s="227"/>
      <c r="AB2272" s="228"/>
      <c r="AC2272" s="149">
        <f>IF($D2272="",0,IF($E2272="",0,IF(VLOOKUP($E2272,paramètres!$E$33:$F$44,2,FALSE)&lt;=VLOOKUP($AC$18,paramètres!$E$33:$F$44,2,FALSE),Q2272*$D2272,0)))</f>
        <v>0</v>
      </c>
      <c r="AD2272" s="13">
        <f>IF($D2272="",0,IF($E2272="",0,IF(VLOOKUP($E2272,paramètres!$E$33:$F$44,2,FALSE)&lt;=VLOOKUP($AD$18,paramètres!$E$33:$F$44,2,FALSE),R2272*$D2272,0)))</f>
        <v>0</v>
      </c>
      <c r="AE2272" s="13">
        <f>IF($D2272="",0,IF($E2272="",0,IF(VLOOKUP($E2272,paramètres!$E$33:$F$44,2,FALSE)&lt;=VLOOKUP($AE$18,paramètres!$E$33:$F$44,2,FALSE),S2272*$D2272,0)))</f>
        <v>0</v>
      </c>
      <c r="AF2272" s="13">
        <f>IF($D2272="",0,IF($E2272="",0,IF(VLOOKUP($E2272,paramètres!$E$33:$F$44,2,FALSE)&lt;=VLOOKUP($AF$18,paramètres!$E$33:$F$44,2,FALSE),T2272*$D2272,0)))</f>
        <v>0</v>
      </c>
      <c r="AG2272" s="13">
        <f>IF($D2272="",0,IF($E2272="",0,IF(VLOOKUP($E2272,paramètres!$E$33:$F$44,2,FALSE)&lt;=VLOOKUP($AG$18,paramètres!$E$33:$F$44,2,FALSE),U2272*$D2272,0)))</f>
        <v>0</v>
      </c>
      <c r="AH2272" s="13">
        <f>IF($D2272="",0,IF($E2272="",0,IF(VLOOKUP($E2272,paramètres!$E$33:$F$44,2,FALSE)&lt;=VLOOKUP($AH$18,paramètres!$E$33:$F$44,2,FALSE),V2272*$D2272,0)))</f>
        <v>0</v>
      </c>
      <c r="AI2272" s="13">
        <f>IF($D2272="",0,IF($E2272="",0,IF(VLOOKUP($E2272,paramètres!$E$33:$F$44,2,FALSE)&lt;=VLOOKUP($AI$18,paramètres!$E$33:$F$44,2,FALSE),W2272*$D2272,0)))</f>
        <v>0</v>
      </c>
      <c r="AJ2272" s="13">
        <f>IF($D2272="",0,IF($E2272="",0,IF(VLOOKUP($E2272,paramètres!$E$33:$F$44,2,FALSE)&lt;=VLOOKUP($AJ$18,paramètres!$E$33:$F$44,2,FALSE),X2272*$D2272,0)))</f>
        <v>0</v>
      </c>
      <c r="AK2272" s="13">
        <f>IF($D2272="",0,IF($E2272="",0,IF(VLOOKUP($E2272,paramètres!$E$33:$F$44,2,FALSE)&lt;=VLOOKUP($AK$18,paramètres!$E$33:$F$44,2,FALSE),Y2272*$D2272,0)))</f>
        <v>0</v>
      </c>
      <c r="AL2272" s="13">
        <f>IF($D2272="",0,IF($E2272="",0,IF(VLOOKUP($E2272,paramètres!$E$33:$F$44,2,FALSE)&lt;=VLOOKUP($AL$18,paramètres!$E$33:$F$44,2,FALSE),Z2272*$D2272,0)))</f>
        <v>0</v>
      </c>
      <c r="AM2272" s="13">
        <f>IF($D2272="",0,IF($E2272="",0,IF(VLOOKUP($E2272,paramètres!$E$33:$F$44,2,FALSE)&lt;=VLOOKUP($AM$18,paramètres!$E$33:$F$44,2,FALSE),AA2272*$D2272,0)))</f>
        <v>0</v>
      </c>
      <c r="AN2272" s="154">
        <f>IF($D2272="",0,IF($E2272="",0,IF(VLOOKUP($E2272,paramètres!$E$33:$F$44,2,FALSE)&lt;=VLOOKUP($AN$18,paramètres!$E$33:$F$44,2,FALSE),AB2272*$D2272,0)))</f>
        <v>0</v>
      </c>
      <c r="AO2272" s="149" t="str">
        <f>IF(paramètres!$B$28=1,((SUM(Q2272:Z2272)/1.02)+SUM(AA2272:AB2272))*0.0303/9*COUNT(Q2272:Y2272),IF(paramètres!$B$28=2,(SUM(Q2272:AB2272))*0.0303/9*COUNT(Q2272:Y2272),"Missing Delta option"))</f>
        <v>Missing Delta option</v>
      </c>
      <c r="AP2272" s="13" t="str">
        <f>IF(paramètres!$B$28=1,(((SUM(Q2272:Z2272)/1.02)+SUM(AA2272:AB2272))+((SUM(AC2272:AL2272)/1.02)+SUM(AM2272:AO2272)))*cotpatr,IF(paramètres!$B$28=2,(SUM(Q2272:AO2272)*cotpatr),"Missing Delta Option"))</f>
        <v>Missing Delta Option</v>
      </c>
      <c r="AQ2272" s="13" t="str" cm="1">
        <f t="array" ref="AQ2272">IF(paramètres!$B$28=1,(((SUM(Q2272:Z2272)/1.02)+SUM(AA2272:AB2272))+((SUM(AC2272:AN2272)/1.02)+SUM(AM2272:AN2272)))/12*pécule,IF(paramètres!$B$28=2,SUM(Q2272:AN2272)/12*pécule,"Missing Delta Option"))</f>
        <v>Missing Delta Option</v>
      </c>
      <c r="AR2272" s="132" t="e">
        <f>IF(paramètres!$B$28=1,(((SUM(Q2272:Z2272)/1.02)+SUM(AA2272:AB2272))+((SUM(AC2272:AN2272)/1.02)+SUM(AM2272:AN2272)))+AO2272+AP2272+AQ2272,SUM(Q2272:AN2272)+AO2272+AP2272+AQ2272)</f>
        <v>#VALUE!</v>
      </c>
    </row>
    <row r="2273" spans="1:44" x14ac:dyDescent="0.25">
      <c r="A2273" s="131"/>
      <c r="B2273" s="39"/>
      <c r="C2273" s="39"/>
      <c r="D2273" s="93"/>
      <c r="E2273" s="68"/>
      <c r="F2273" s="40"/>
      <c r="G2273" s="94"/>
      <c r="H2273" s="38"/>
      <c r="I2273" s="95"/>
      <c r="J2273" s="40"/>
      <c r="K2273" s="38"/>
      <c r="L2273" s="95"/>
      <c r="M2273" s="40"/>
      <c r="N2273" s="38"/>
      <c r="O2273" s="95"/>
      <c r="P2273" s="68"/>
      <c r="Q2273" s="226"/>
      <c r="R2273" s="227"/>
      <c r="S2273" s="227"/>
      <c r="T2273" s="227"/>
      <c r="U2273" s="227"/>
      <c r="V2273" s="227"/>
      <c r="W2273" s="227"/>
      <c r="X2273" s="227"/>
      <c r="Y2273" s="227"/>
      <c r="Z2273" s="227"/>
      <c r="AA2273" s="227"/>
      <c r="AB2273" s="228"/>
      <c r="AC2273" s="149">
        <f>IF($D2273="",0,IF($E2273="",0,IF(VLOOKUP($E2273,paramètres!$E$33:$F$44,2,FALSE)&lt;=VLOOKUP($AC$18,paramètres!$E$33:$F$44,2,FALSE),Q2273*$D2273,0)))</f>
        <v>0</v>
      </c>
      <c r="AD2273" s="13">
        <f>IF($D2273="",0,IF($E2273="",0,IF(VLOOKUP($E2273,paramètres!$E$33:$F$44,2,FALSE)&lt;=VLOOKUP($AD$18,paramètres!$E$33:$F$44,2,FALSE),R2273*$D2273,0)))</f>
        <v>0</v>
      </c>
      <c r="AE2273" s="13">
        <f>IF($D2273="",0,IF($E2273="",0,IF(VLOOKUP($E2273,paramètres!$E$33:$F$44,2,FALSE)&lt;=VLOOKUP($AE$18,paramètres!$E$33:$F$44,2,FALSE),S2273*$D2273,0)))</f>
        <v>0</v>
      </c>
      <c r="AF2273" s="13">
        <f>IF($D2273="",0,IF($E2273="",0,IF(VLOOKUP($E2273,paramètres!$E$33:$F$44,2,FALSE)&lt;=VLOOKUP($AF$18,paramètres!$E$33:$F$44,2,FALSE),T2273*$D2273,0)))</f>
        <v>0</v>
      </c>
      <c r="AG2273" s="13">
        <f>IF($D2273="",0,IF($E2273="",0,IF(VLOOKUP($E2273,paramètres!$E$33:$F$44,2,FALSE)&lt;=VLOOKUP($AG$18,paramètres!$E$33:$F$44,2,FALSE),U2273*$D2273,0)))</f>
        <v>0</v>
      </c>
      <c r="AH2273" s="13">
        <f>IF($D2273="",0,IF($E2273="",0,IF(VLOOKUP($E2273,paramètres!$E$33:$F$44,2,FALSE)&lt;=VLOOKUP($AH$18,paramètres!$E$33:$F$44,2,FALSE),V2273*$D2273,0)))</f>
        <v>0</v>
      </c>
      <c r="AI2273" s="13">
        <f>IF($D2273="",0,IF($E2273="",0,IF(VLOOKUP($E2273,paramètres!$E$33:$F$44,2,FALSE)&lt;=VLOOKUP($AI$18,paramètres!$E$33:$F$44,2,FALSE),W2273*$D2273,0)))</f>
        <v>0</v>
      </c>
      <c r="AJ2273" s="13">
        <f>IF($D2273="",0,IF($E2273="",0,IF(VLOOKUP($E2273,paramètres!$E$33:$F$44,2,FALSE)&lt;=VLOOKUP($AJ$18,paramètres!$E$33:$F$44,2,FALSE),X2273*$D2273,0)))</f>
        <v>0</v>
      </c>
      <c r="AK2273" s="13">
        <f>IF($D2273="",0,IF($E2273="",0,IF(VLOOKUP($E2273,paramètres!$E$33:$F$44,2,FALSE)&lt;=VLOOKUP($AK$18,paramètres!$E$33:$F$44,2,FALSE),Y2273*$D2273,0)))</f>
        <v>0</v>
      </c>
      <c r="AL2273" s="13">
        <f>IF($D2273="",0,IF($E2273="",0,IF(VLOOKUP($E2273,paramètres!$E$33:$F$44,2,FALSE)&lt;=VLOOKUP($AL$18,paramètres!$E$33:$F$44,2,FALSE),Z2273*$D2273,0)))</f>
        <v>0</v>
      </c>
      <c r="AM2273" s="13">
        <f>IF($D2273="",0,IF($E2273="",0,IF(VLOOKUP($E2273,paramètres!$E$33:$F$44,2,FALSE)&lt;=VLOOKUP($AM$18,paramètres!$E$33:$F$44,2,FALSE),AA2273*$D2273,0)))</f>
        <v>0</v>
      </c>
      <c r="AN2273" s="154">
        <f>IF($D2273="",0,IF($E2273="",0,IF(VLOOKUP($E2273,paramètres!$E$33:$F$44,2,FALSE)&lt;=VLOOKUP($AN$18,paramètres!$E$33:$F$44,2,FALSE),AB2273*$D2273,0)))</f>
        <v>0</v>
      </c>
      <c r="AO2273" s="149" t="str">
        <f>IF(paramètres!$B$28=1,((SUM(Q2273:Z2273)/1.02)+SUM(AA2273:AB2273))*0.0303/9*COUNT(Q2273:Y2273),IF(paramètres!$B$28=2,(SUM(Q2273:AB2273))*0.0303/9*COUNT(Q2273:Y2273),"Missing Delta option"))</f>
        <v>Missing Delta option</v>
      </c>
      <c r="AP2273" s="13" t="str">
        <f>IF(paramètres!$B$28=1,(((SUM(Q2273:Z2273)/1.02)+SUM(AA2273:AB2273))+((SUM(AC2273:AL2273)/1.02)+SUM(AM2273:AO2273)))*cotpatr,IF(paramètres!$B$28=2,(SUM(Q2273:AO2273)*cotpatr),"Missing Delta Option"))</f>
        <v>Missing Delta Option</v>
      </c>
      <c r="AQ2273" s="13" t="str" cm="1">
        <f t="array" ref="AQ2273">IF(paramètres!$B$28=1,(((SUM(Q2273:Z2273)/1.02)+SUM(AA2273:AB2273))+((SUM(AC2273:AN2273)/1.02)+SUM(AM2273:AN2273)))/12*pécule,IF(paramètres!$B$28=2,SUM(Q2273:AN2273)/12*pécule,"Missing Delta Option"))</f>
        <v>Missing Delta Option</v>
      </c>
      <c r="AR2273" s="132" t="e">
        <f>IF(paramètres!$B$28=1,(((SUM(Q2273:Z2273)/1.02)+SUM(AA2273:AB2273))+((SUM(AC2273:AN2273)/1.02)+SUM(AM2273:AN2273)))+AO2273+AP2273+AQ2273,SUM(Q2273:AN2273)+AO2273+AP2273+AQ2273)</f>
        <v>#VALUE!</v>
      </c>
    </row>
    <row r="2274" spans="1:44" x14ac:dyDescent="0.25">
      <c r="A2274" s="131"/>
      <c r="B2274" s="39"/>
      <c r="C2274" s="39"/>
      <c r="D2274" s="93"/>
      <c r="E2274" s="68"/>
      <c r="F2274" s="40"/>
      <c r="G2274" s="94"/>
      <c r="H2274" s="38"/>
      <c r="I2274" s="95"/>
      <c r="J2274" s="40"/>
      <c r="K2274" s="38"/>
      <c r="L2274" s="95"/>
      <c r="M2274" s="40"/>
      <c r="N2274" s="38"/>
      <c r="O2274" s="95"/>
      <c r="P2274" s="68"/>
      <c r="Q2274" s="226"/>
      <c r="R2274" s="227"/>
      <c r="S2274" s="227"/>
      <c r="T2274" s="227"/>
      <c r="U2274" s="227"/>
      <c r="V2274" s="227"/>
      <c r="W2274" s="227"/>
      <c r="X2274" s="227"/>
      <c r="Y2274" s="227"/>
      <c r="Z2274" s="227"/>
      <c r="AA2274" s="227"/>
      <c r="AB2274" s="228"/>
      <c r="AC2274" s="149">
        <f>IF($D2274="",0,IF($E2274="",0,IF(VLOOKUP($E2274,paramètres!$E$33:$F$44,2,FALSE)&lt;=VLOOKUP($AC$18,paramètres!$E$33:$F$44,2,FALSE),Q2274*$D2274,0)))</f>
        <v>0</v>
      </c>
      <c r="AD2274" s="13">
        <f>IF($D2274="",0,IF($E2274="",0,IF(VLOOKUP($E2274,paramètres!$E$33:$F$44,2,FALSE)&lt;=VLOOKUP($AD$18,paramètres!$E$33:$F$44,2,FALSE),R2274*$D2274,0)))</f>
        <v>0</v>
      </c>
      <c r="AE2274" s="13">
        <f>IF($D2274="",0,IF($E2274="",0,IF(VLOOKUP($E2274,paramètres!$E$33:$F$44,2,FALSE)&lt;=VLOOKUP($AE$18,paramètres!$E$33:$F$44,2,FALSE),S2274*$D2274,0)))</f>
        <v>0</v>
      </c>
      <c r="AF2274" s="13">
        <f>IF($D2274="",0,IF($E2274="",0,IF(VLOOKUP($E2274,paramètres!$E$33:$F$44,2,FALSE)&lt;=VLOOKUP($AF$18,paramètres!$E$33:$F$44,2,FALSE),T2274*$D2274,0)))</f>
        <v>0</v>
      </c>
      <c r="AG2274" s="13">
        <f>IF($D2274="",0,IF($E2274="",0,IF(VLOOKUP($E2274,paramètres!$E$33:$F$44,2,FALSE)&lt;=VLOOKUP($AG$18,paramètres!$E$33:$F$44,2,FALSE),U2274*$D2274,0)))</f>
        <v>0</v>
      </c>
      <c r="AH2274" s="13">
        <f>IF($D2274="",0,IF($E2274="",0,IF(VLOOKUP($E2274,paramètres!$E$33:$F$44,2,FALSE)&lt;=VLOOKUP($AH$18,paramètres!$E$33:$F$44,2,FALSE),V2274*$D2274,0)))</f>
        <v>0</v>
      </c>
      <c r="AI2274" s="13">
        <f>IF($D2274="",0,IF($E2274="",0,IF(VLOOKUP($E2274,paramètres!$E$33:$F$44,2,FALSE)&lt;=VLOOKUP($AI$18,paramètres!$E$33:$F$44,2,FALSE),W2274*$D2274,0)))</f>
        <v>0</v>
      </c>
      <c r="AJ2274" s="13">
        <f>IF($D2274="",0,IF($E2274="",0,IF(VLOOKUP($E2274,paramètres!$E$33:$F$44,2,FALSE)&lt;=VLOOKUP($AJ$18,paramètres!$E$33:$F$44,2,FALSE),X2274*$D2274,0)))</f>
        <v>0</v>
      </c>
      <c r="AK2274" s="13">
        <f>IF($D2274="",0,IF($E2274="",0,IF(VLOOKUP($E2274,paramètres!$E$33:$F$44,2,FALSE)&lt;=VLOOKUP($AK$18,paramètres!$E$33:$F$44,2,FALSE),Y2274*$D2274,0)))</f>
        <v>0</v>
      </c>
      <c r="AL2274" s="13">
        <f>IF($D2274="",0,IF($E2274="",0,IF(VLOOKUP($E2274,paramètres!$E$33:$F$44,2,FALSE)&lt;=VLOOKUP($AL$18,paramètres!$E$33:$F$44,2,FALSE),Z2274*$D2274,0)))</f>
        <v>0</v>
      </c>
      <c r="AM2274" s="13">
        <f>IF($D2274="",0,IF($E2274="",0,IF(VLOOKUP($E2274,paramètres!$E$33:$F$44,2,FALSE)&lt;=VLOOKUP($AM$18,paramètres!$E$33:$F$44,2,FALSE),AA2274*$D2274,0)))</f>
        <v>0</v>
      </c>
      <c r="AN2274" s="154">
        <f>IF($D2274="",0,IF($E2274="",0,IF(VLOOKUP($E2274,paramètres!$E$33:$F$44,2,FALSE)&lt;=VLOOKUP($AN$18,paramètres!$E$33:$F$44,2,FALSE),AB2274*$D2274,0)))</f>
        <v>0</v>
      </c>
      <c r="AO2274" s="149" t="str">
        <f>IF(paramètres!$B$28=1,((SUM(Q2274:Z2274)/1.02)+SUM(AA2274:AB2274))*0.0303/9*COUNT(Q2274:Y2274),IF(paramètres!$B$28=2,(SUM(Q2274:AB2274))*0.0303/9*COUNT(Q2274:Y2274),"Missing Delta option"))</f>
        <v>Missing Delta option</v>
      </c>
      <c r="AP2274" s="13" t="str">
        <f>IF(paramètres!$B$28=1,(((SUM(Q2274:Z2274)/1.02)+SUM(AA2274:AB2274))+((SUM(AC2274:AL2274)/1.02)+SUM(AM2274:AO2274)))*cotpatr,IF(paramètres!$B$28=2,(SUM(Q2274:AO2274)*cotpatr),"Missing Delta Option"))</f>
        <v>Missing Delta Option</v>
      </c>
      <c r="AQ2274" s="13" t="str" cm="1">
        <f t="array" ref="AQ2274">IF(paramètres!$B$28=1,(((SUM(Q2274:Z2274)/1.02)+SUM(AA2274:AB2274))+((SUM(AC2274:AN2274)/1.02)+SUM(AM2274:AN2274)))/12*pécule,IF(paramètres!$B$28=2,SUM(Q2274:AN2274)/12*pécule,"Missing Delta Option"))</f>
        <v>Missing Delta Option</v>
      </c>
      <c r="AR2274" s="132" t="e">
        <f>IF(paramètres!$B$28=1,(((SUM(Q2274:Z2274)/1.02)+SUM(AA2274:AB2274))+((SUM(AC2274:AN2274)/1.02)+SUM(AM2274:AN2274)))+AO2274+AP2274+AQ2274,SUM(Q2274:AN2274)+AO2274+AP2274+AQ2274)</f>
        <v>#VALUE!</v>
      </c>
    </row>
    <row r="2275" spans="1:44" x14ac:dyDescent="0.25">
      <c r="A2275" s="131"/>
      <c r="B2275" s="39"/>
      <c r="C2275" s="39"/>
      <c r="D2275" s="93"/>
      <c r="E2275" s="68"/>
      <c r="F2275" s="40"/>
      <c r="G2275" s="94"/>
      <c r="H2275" s="38"/>
      <c r="I2275" s="95"/>
      <c r="J2275" s="40"/>
      <c r="K2275" s="38"/>
      <c r="L2275" s="95"/>
      <c r="M2275" s="40"/>
      <c r="N2275" s="38"/>
      <c r="O2275" s="95"/>
      <c r="P2275" s="68"/>
      <c r="Q2275" s="226"/>
      <c r="R2275" s="227"/>
      <c r="S2275" s="227"/>
      <c r="T2275" s="227"/>
      <c r="U2275" s="227"/>
      <c r="V2275" s="227"/>
      <c r="W2275" s="227"/>
      <c r="X2275" s="227"/>
      <c r="Y2275" s="227"/>
      <c r="Z2275" s="227"/>
      <c r="AA2275" s="227"/>
      <c r="AB2275" s="228"/>
      <c r="AC2275" s="149">
        <f>IF($D2275="",0,IF($E2275="",0,IF(VLOOKUP($E2275,paramètres!$E$33:$F$44,2,FALSE)&lt;=VLOOKUP($AC$18,paramètres!$E$33:$F$44,2,FALSE),Q2275*$D2275,0)))</f>
        <v>0</v>
      </c>
      <c r="AD2275" s="13">
        <f>IF($D2275="",0,IF($E2275="",0,IF(VLOOKUP($E2275,paramètres!$E$33:$F$44,2,FALSE)&lt;=VLOOKUP($AD$18,paramètres!$E$33:$F$44,2,FALSE),R2275*$D2275,0)))</f>
        <v>0</v>
      </c>
      <c r="AE2275" s="13">
        <f>IF($D2275="",0,IF($E2275="",0,IF(VLOOKUP($E2275,paramètres!$E$33:$F$44,2,FALSE)&lt;=VLOOKUP($AE$18,paramètres!$E$33:$F$44,2,FALSE),S2275*$D2275,0)))</f>
        <v>0</v>
      </c>
      <c r="AF2275" s="13">
        <f>IF($D2275="",0,IF($E2275="",0,IF(VLOOKUP($E2275,paramètres!$E$33:$F$44,2,FALSE)&lt;=VLOOKUP($AF$18,paramètres!$E$33:$F$44,2,FALSE),T2275*$D2275,0)))</f>
        <v>0</v>
      </c>
      <c r="AG2275" s="13">
        <f>IF($D2275="",0,IF($E2275="",0,IF(VLOOKUP($E2275,paramètres!$E$33:$F$44,2,FALSE)&lt;=VLOOKUP($AG$18,paramètres!$E$33:$F$44,2,FALSE),U2275*$D2275,0)))</f>
        <v>0</v>
      </c>
      <c r="AH2275" s="13">
        <f>IF($D2275="",0,IF($E2275="",0,IF(VLOOKUP($E2275,paramètres!$E$33:$F$44,2,FALSE)&lt;=VLOOKUP($AH$18,paramètres!$E$33:$F$44,2,FALSE),V2275*$D2275,0)))</f>
        <v>0</v>
      </c>
      <c r="AI2275" s="13">
        <f>IF($D2275="",0,IF($E2275="",0,IF(VLOOKUP($E2275,paramètres!$E$33:$F$44,2,FALSE)&lt;=VLOOKUP($AI$18,paramètres!$E$33:$F$44,2,FALSE),W2275*$D2275,0)))</f>
        <v>0</v>
      </c>
      <c r="AJ2275" s="13">
        <f>IF($D2275="",0,IF($E2275="",0,IF(VLOOKUP($E2275,paramètres!$E$33:$F$44,2,FALSE)&lt;=VLOOKUP($AJ$18,paramètres!$E$33:$F$44,2,FALSE),X2275*$D2275,0)))</f>
        <v>0</v>
      </c>
      <c r="AK2275" s="13">
        <f>IF($D2275="",0,IF($E2275="",0,IF(VLOOKUP($E2275,paramètres!$E$33:$F$44,2,FALSE)&lt;=VLOOKUP($AK$18,paramètres!$E$33:$F$44,2,FALSE),Y2275*$D2275,0)))</f>
        <v>0</v>
      </c>
      <c r="AL2275" s="13">
        <f>IF($D2275="",0,IF($E2275="",0,IF(VLOOKUP($E2275,paramètres!$E$33:$F$44,2,FALSE)&lt;=VLOOKUP($AL$18,paramètres!$E$33:$F$44,2,FALSE),Z2275*$D2275,0)))</f>
        <v>0</v>
      </c>
      <c r="AM2275" s="13">
        <f>IF($D2275="",0,IF($E2275="",0,IF(VLOOKUP($E2275,paramètres!$E$33:$F$44,2,FALSE)&lt;=VLOOKUP($AM$18,paramètres!$E$33:$F$44,2,FALSE),AA2275*$D2275,0)))</f>
        <v>0</v>
      </c>
      <c r="AN2275" s="154">
        <f>IF($D2275="",0,IF($E2275="",0,IF(VLOOKUP($E2275,paramètres!$E$33:$F$44,2,FALSE)&lt;=VLOOKUP($AN$18,paramètres!$E$33:$F$44,2,FALSE),AB2275*$D2275,0)))</f>
        <v>0</v>
      </c>
      <c r="AO2275" s="149" t="str">
        <f>IF(paramètres!$B$28=1,((SUM(Q2275:Z2275)/1.02)+SUM(AA2275:AB2275))*0.0303/9*COUNT(Q2275:Y2275),IF(paramètres!$B$28=2,(SUM(Q2275:AB2275))*0.0303/9*COUNT(Q2275:Y2275),"Missing Delta option"))</f>
        <v>Missing Delta option</v>
      </c>
      <c r="AP2275" s="13" t="str">
        <f>IF(paramètres!$B$28=1,(((SUM(Q2275:Z2275)/1.02)+SUM(AA2275:AB2275))+((SUM(AC2275:AL2275)/1.02)+SUM(AM2275:AO2275)))*cotpatr,IF(paramètres!$B$28=2,(SUM(Q2275:AO2275)*cotpatr),"Missing Delta Option"))</f>
        <v>Missing Delta Option</v>
      </c>
      <c r="AQ2275" s="13" t="str" cm="1">
        <f t="array" ref="AQ2275">IF(paramètres!$B$28=1,(((SUM(Q2275:Z2275)/1.02)+SUM(AA2275:AB2275))+((SUM(AC2275:AN2275)/1.02)+SUM(AM2275:AN2275)))/12*pécule,IF(paramètres!$B$28=2,SUM(Q2275:AN2275)/12*pécule,"Missing Delta Option"))</f>
        <v>Missing Delta Option</v>
      </c>
      <c r="AR2275" s="132" t="e">
        <f>IF(paramètres!$B$28=1,(((SUM(Q2275:Z2275)/1.02)+SUM(AA2275:AB2275))+((SUM(AC2275:AN2275)/1.02)+SUM(AM2275:AN2275)))+AO2275+AP2275+AQ2275,SUM(Q2275:AN2275)+AO2275+AP2275+AQ2275)</f>
        <v>#VALUE!</v>
      </c>
    </row>
    <row r="2276" spans="1:44" x14ac:dyDescent="0.25">
      <c r="A2276" s="131"/>
      <c r="B2276" s="39"/>
      <c r="C2276" s="39"/>
      <c r="D2276" s="93"/>
      <c r="E2276" s="68"/>
      <c r="F2276" s="40"/>
      <c r="G2276" s="94"/>
      <c r="H2276" s="38"/>
      <c r="I2276" s="95"/>
      <c r="J2276" s="40"/>
      <c r="K2276" s="38"/>
      <c r="L2276" s="95"/>
      <c r="M2276" s="40"/>
      <c r="N2276" s="38"/>
      <c r="O2276" s="95"/>
      <c r="P2276" s="68"/>
      <c r="Q2276" s="226"/>
      <c r="R2276" s="227"/>
      <c r="S2276" s="227"/>
      <c r="T2276" s="227"/>
      <c r="U2276" s="227"/>
      <c r="V2276" s="227"/>
      <c r="W2276" s="227"/>
      <c r="X2276" s="227"/>
      <c r="Y2276" s="227"/>
      <c r="Z2276" s="227"/>
      <c r="AA2276" s="227"/>
      <c r="AB2276" s="228"/>
      <c r="AC2276" s="149">
        <f>IF($D2276="",0,IF($E2276="",0,IF(VLOOKUP($E2276,paramètres!$E$33:$F$44,2,FALSE)&lt;=VLOOKUP($AC$18,paramètres!$E$33:$F$44,2,FALSE),Q2276*$D2276,0)))</f>
        <v>0</v>
      </c>
      <c r="AD2276" s="13">
        <f>IF($D2276="",0,IF($E2276="",0,IF(VLOOKUP($E2276,paramètres!$E$33:$F$44,2,FALSE)&lt;=VLOOKUP($AD$18,paramètres!$E$33:$F$44,2,FALSE),R2276*$D2276,0)))</f>
        <v>0</v>
      </c>
      <c r="AE2276" s="13">
        <f>IF($D2276="",0,IF($E2276="",0,IF(VLOOKUP($E2276,paramètres!$E$33:$F$44,2,FALSE)&lt;=VLOOKUP($AE$18,paramètres!$E$33:$F$44,2,FALSE),S2276*$D2276,0)))</f>
        <v>0</v>
      </c>
      <c r="AF2276" s="13">
        <f>IF($D2276="",0,IF($E2276="",0,IF(VLOOKUP($E2276,paramètres!$E$33:$F$44,2,FALSE)&lt;=VLOOKUP($AF$18,paramètres!$E$33:$F$44,2,FALSE),T2276*$D2276,0)))</f>
        <v>0</v>
      </c>
      <c r="AG2276" s="13">
        <f>IF($D2276="",0,IF($E2276="",0,IF(VLOOKUP($E2276,paramètres!$E$33:$F$44,2,FALSE)&lt;=VLOOKUP($AG$18,paramètres!$E$33:$F$44,2,FALSE),U2276*$D2276,0)))</f>
        <v>0</v>
      </c>
      <c r="AH2276" s="13">
        <f>IF($D2276="",0,IF($E2276="",0,IF(VLOOKUP($E2276,paramètres!$E$33:$F$44,2,FALSE)&lt;=VLOOKUP($AH$18,paramètres!$E$33:$F$44,2,FALSE),V2276*$D2276,0)))</f>
        <v>0</v>
      </c>
      <c r="AI2276" s="13">
        <f>IF($D2276="",0,IF($E2276="",0,IF(VLOOKUP($E2276,paramètres!$E$33:$F$44,2,FALSE)&lt;=VLOOKUP($AI$18,paramètres!$E$33:$F$44,2,FALSE),W2276*$D2276,0)))</f>
        <v>0</v>
      </c>
      <c r="AJ2276" s="13">
        <f>IF($D2276="",0,IF($E2276="",0,IF(VLOOKUP($E2276,paramètres!$E$33:$F$44,2,FALSE)&lt;=VLOOKUP($AJ$18,paramètres!$E$33:$F$44,2,FALSE),X2276*$D2276,0)))</f>
        <v>0</v>
      </c>
      <c r="AK2276" s="13">
        <f>IF($D2276="",0,IF($E2276="",0,IF(VLOOKUP($E2276,paramètres!$E$33:$F$44,2,FALSE)&lt;=VLOOKUP($AK$18,paramètres!$E$33:$F$44,2,FALSE),Y2276*$D2276,0)))</f>
        <v>0</v>
      </c>
      <c r="AL2276" s="13">
        <f>IF($D2276="",0,IF($E2276="",0,IF(VLOOKUP($E2276,paramètres!$E$33:$F$44,2,FALSE)&lt;=VLOOKUP($AL$18,paramètres!$E$33:$F$44,2,FALSE),Z2276*$D2276,0)))</f>
        <v>0</v>
      </c>
      <c r="AM2276" s="13">
        <f>IF($D2276="",0,IF($E2276="",0,IF(VLOOKUP($E2276,paramètres!$E$33:$F$44,2,FALSE)&lt;=VLOOKUP($AM$18,paramètres!$E$33:$F$44,2,FALSE),AA2276*$D2276,0)))</f>
        <v>0</v>
      </c>
      <c r="AN2276" s="154">
        <f>IF($D2276="",0,IF($E2276="",0,IF(VLOOKUP($E2276,paramètres!$E$33:$F$44,2,FALSE)&lt;=VLOOKUP($AN$18,paramètres!$E$33:$F$44,2,FALSE),AB2276*$D2276,0)))</f>
        <v>0</v>
      </c>
      <c r="AO2276" s="149" t="str">
        <f>IF(paramètres!$B$28=1,((SUM(Q2276:Z2276)/1.02)+SUM(AA2276:AB2276))*0.0303/9*COUNT(Q2276:Y2276),IF(paramètres!$B$28=2,(SUM(Q2276:AB2276))*0.0303/9*COUNT(Q2276:Y2276),"Missing Delta option"))</f>
        <v>Missing Delta option</v>
      </c>
      <c r="AP2276" s="13" t="str">
        <f>IF(paramètres!$B$28=1,(((SUM(Q2276:Z2276)/1.02)+SUM(AA2276:AB2276))+((SUM(AC2276:AL2276)/1.02)+SUM(AM2276:AO2276)))*cotpatr,IF(paramètres!$B$28=2,(SUM(Q2276:AO2276)*cotpatr),"Missing Delta Option"))</f>
        <v>Missing Delta Option</v>
      </c>
      <c r="AQ2276" s="13" t="str" cm="1">
        <f t="array" ref="AQ2276">IF(paramètres!$B$28=1,(((SUM(Q2276:Z2276)/1.02)+SUM(AA2276:AB2276))+((SUM(AC2276:AN2276)/1.02)+SUM(AM2276:AN2276)))/12*pécule,IF(paramètres!$B$28=2,SUM(Q2276:AN2276)/12*pécule,"Missing Delta Option"))</f>
        <v>Missing Delta Option</v>
      </c>
      <c r="AR2276" s="132" t="e">
        <f>IF(paramètres!$B$28=1,(((SUM(Q2276:Z2276)/1.02)+SUM(AA2276:AB2276))+((SUM(AC2276:AN2276)/1.02)+SUM(AM2276:AN2276)))+AO2276+AP2276+AQ2276,SUM(Q2276:AN2276)+AO2276+AP2276+AQ2276)</f>
        <v>#VALUE!</v>
      </c>
    </row>
    <row r="2277" spans="1:44" x14ac:dyDescent="0.25">
      <c r="A2277" s="131"/>
      <c r="B2277" s="39"/>
      <c r="C2277" s="39"/>
      <c r="D2277" s="93"/>
      <c r="E2277" s="68"/>
      <c r="F2277" s="40"/>
      <c r="G2277" s="94"/>
      <c r="H2277" s="38"/>
      <c r="I2277" s="95"/>
      <c r="J2277" s="40"/>
      <c r="K2277" s="38"/>
      <c r="L2277" s="95"/>
      <c r="M2277" s="40"/>
      <c r="N2277" s="38"/>
      <c r="O2277" s="95"/>
      <c r="P2277" s="68"/>
      <c r="Q2277" s="226"/>
      <c r="R2277" s="227"/>
      <c r="S2277" s="227"/>
      <c r="T2277" s="227"/>
      <c r="U2277" s="227"/>
      <c r="V2277" s="227"/>
      <c r="W2277" s="227"/>
      <c r="X2277" s="227"/>
      <c r="Y2277" s="227"/>
      <c r="Z2277" s="227"/>
      <c r="AA2277" s="227"/>
      <c r="AB2277" s="228"/>
      <c r="AC2277" s="149">
        <f>IF($D2277="",0,IF($E2277="",0,IF(VLOOKUP($E2277,paramètres!$E$33:$F$44,2,FALSE)&lt;=VLOOKUP($AC$18,paramètres!$E$33:$F$44,2,FALSE),Q2277*$D2277,0)))</f>
        <v>0</v>
      </c>
      <c r="AD2277" s="13">
        <f>IF($D2277="",0,IF($E2277="",0,IF(VLOOKUP($E2277,paramètres!$E$33:$F$44,2,FALSE)&lt;=VLOOKUP($AD$18,paramètres!$E$33:$F$44,2,FALSE),R2277*$D2277,0)))</f>
        <v>0</v>
      </c>
      <c r="AE2277" s="13">
        <f>IF($D2277="",0,IF($E2277="",0,IF(VLOOKUP($E2277,paramètres!$E$33:$F$44,2,FALSE)&lt;=VLOOKUP($AE$18,paramètres!$E$33:$F$44,2,FALSE),S2277*$D2277,0)))</f>
        <v>0</v>
      </c>
      <c r="AF2277" s="13">
        <f>IF($D2277="",0,IF($E2277="",0,IF(VLOOKUP($E2277,paramètres!$E$33:$F$44,2,FALSE)&lt;=VLOOKUP($AF$18,paramètres!$E$33:$F$44,2,FALSE),T2277*$D2277,0)))</f>
        <v>0</v>
      </c>
      <c r="AG2277" s="13">
        <f>IF($D2277="",0,IF($E2277="",0,IF(VLOOKUP($E2277,paramètres!$E$33:$F$44,2,FALSE)&lt;=VLOOKUP($AG$18,paramètres!$E$33:$F$44,2,FALSE),U2277*$D2277,0)))</f>
        <v>0</v>
      </c>
      <c r="AH2277" s="13">
        <f>IF($D2277="",0,IF($E2277="",0,IF(VLOOKUP($E2277,paramètres!$E$33:$F$44,2,FALSE)&lt;=VLOOKUP($AH$18,paramètres!$E$33:$F$44,2,FALSE),V2277*$D2277,0)))</f>
        <v>0</v>
      </c>
      <c r="AI2277" s="13">
        <f>IF($D2277="",0,IF($E2277="",0,IF(VLOOKUP($E2277,paramètres!$E$33:$F$44,2,FALSE)&lt;=VLOOKUP($AI$18,paramètres!$E$33:$F$44,2,FALSE),W2277*$D2277,0)))</f>
        <v>0</v>
      </c>
      <c r="AJ2277" s="13">
        <f>IF($D2277="",0,IF($E2277="",0,IF(VLOOKUP($E2277,paramètres!$E$33:$F$44,2,FALSE)&lt;=VLOOKUP($AJ$18,paramètres!$E$33:$F$44,2,FALSE),X2277*$D2277,0)))</f>
        <v>0</v>
      </c>
      <c r="AK2277" s="13">
        <f>IF($D2277="",0,IF($E2277="",0,IF(VLOOKUP($E2277,paramètres!$E$33:$F$44,2,FALSE)&lt;=VLOOKUP($AK$18,paramètres!$E$33:$F$44,2,FALSE),Y2277*$D2277,0)))</f>
        <v>0</v>
      </c>
      <c r="AL2277" s="13">
        <f>IF($D2277="",0,IF($E2277="",0,IF(VLOOKUP($E2277,paramètres!$E$33:$F$44,2,FALSE)&lt;=VLOOKUP($AL$18,paramètres!$E$33:$F$44,2,FALSE),Z2277*$D2277,0)))</f>
        <v>0</v>
      </c>
      <c r="AM2277" s="13">
        <f>IF($D2277="",0,IF($E2277="",0,IF(VLOOKUP($E2277,paramètres!$E$33:$F$44,2,FALSE)&lt;=VLOOKUP($AM$18,paramètres!$E$33:$F$44,2,FALSE),AA2277*$D2277,0)))</f>
        <v>0</v>
      </c>
      <c r="AN2277" s="154">
        <f>IF($D2277="",0,IF($E2277="",0,IF(VLOOKUP($E2277,paramètres!$E$33:$F$44,2,FALSE)&lt;=VLOOKUP($AN$18,paramètres!$E$33:$F$44,2,FALSE),AB2277*$D2277,0)))</f>
        <v>0</v>
      </c>
      <c r="AO2277" s="149" t="str">
        <f>IF(paramètres!$B$28=1,((SUM(Q2277:Z2277)/1.02)+SUM(AA2277:AB2277))*0.0303/9*COUNT(Q2277:Y2277),IF(paramètres!$B$28=2,(SUM(Q2277:AB2277))*0.0303/9*COUNT(Q2277:Y2277),"Missing Delta option"))</f>
        <v>Missing Delta option</v>
      </c>
      <c r="AP2277" s="13" t="str">
        <f>IF(paramètres!$B$28=1,(((SUM(Q2277:Z2277)/1.02)+SUM(AA2277:AB2277))+((SUM(AC2277:AL2277)/1.02)+SUM(AM2277:AO2277)))*cotpatr,IF(paramètres!$B$28=2,(SUM(Q2277:AO2277)*cotpatr),"Missing Delta Option"))</f>
        <v>Missing Delta Option</v>
      </c>
      <c r="AQ2277" s="13" t="str" cm="1">
        <f t="array" ref="AQ2277">IF(paramètres!$B$28=1,(((SUM(Q2277:Z2277)/1.02)+SUM(AA2277:AB2277))+((SUM(AC2277:AN2277)/1.02)+SUM(AM2277:AN2277)))/12*pécule,IF(paramètres!$B$28=2,SUM(Q2277:AN2277)/12*pécule,"Missing Delta Option"))</f>
        <v>Missing Delta Option</v>
      </c>
      <c r="AR2277" s="132" t="e">
        <f>IF(paramètres!$B$28=1,(((SUM(Q2277:Z2277)/1.02)+SUM(AA2277:AB2277))+((SUM(AC2277:AN2277)/1.02)+SUM(AM2277:AN2277)))+AO2277+AP2277+AQ2277,SUM(Q2277:AN2277)+AO2277+AP2277+AQ2277)</f>
        <v>#VALUE!</v>
      </c>
    </row>
    <row r="2278" spans="1:44" x14ac:dyDescent="0.25">
      <c r="A2278" s="131"/>
      <c r="B2278" s="39"/>
      <c r="C2278" s="39"/>
      <c r="D2278" s="93"/>
      <c r="E2278" s="68"/>
      <c r="F2278" s="40"/>
      <c r="G2278" s="94"/>
      <c r="H2278" s="38"/>
      <c r="I2278" s="95"/>
      <c r="J2278" s="40"/>
      <c r="K2278" s="38"/>
      <c r="L2278" s="95"/>
      <c r="M2278" s="40"/>
      <c r="N2278" s="38"/>
      <c r="O2278" s="95"/>
      <c r="P2278" s="68"/>
      <c r="Q2278" s="226"/>
      <c r="R2278" s="227"/>
      <c r="S2278" s="227"/>
      <c r="T2278" s="227"/>
      <c r="U2278" s="227"/>
      <c r="V2278" s="227"/>
      <c r="W2278" s="227"/>
      <c r="X2278" s="227"/>
      <c r="Y2278" s="227"/>
      <c r="Z2278" s="227"/>
      <c r="AA2278" s="227"/>
      <c r="AB2278" s="228"/>
      <c r="AC2278" s="149">
        <f>IF($D2278="",0,IF($E2278="",0,IF(VLOOKUP($E2278,paramètres!$E$33:$F$44,2,FALSE)&lt;=VLOOKUP($AC$18,paramètres!$E$33:$F$44,2,FALSE),Q2278*$D2278,0)))</f>
        <v>0</v>
      </c>
      <c r="AD2278" s="13">
        <f>IF($D2278="",0,IF($E2278="",0,IF(VLOOKUP($E2278,paramètres!$E$33:$F$44,2,FALSE)&lt;=VLOOKUP($AD$18,paramètres!$E$33:$F$44,2,FALSE),R2278*$D2278,0)))</f>
        <v>0</v>
      </c>
      <c r="AE2278" s="13">
        <f>IF($D2278="",0,IF($E2278="",0,IF(VLOOKUP($E2278,paramètres!$E$33:$F$44,2,FALSE)&lt;=VLOOKUP($AE$18,paramètres!$E$33:$F$44,2,FALSE),S2278*$D2278,0)))</f>
        <v>0</v>
      </c>
      <c r="AF2278" s="13">
        <f>IF($D2278="",0,IF($E2278="",0,IF(VLOOKUP($E2278,paramètres!$E$33:$F$44,2,FALSE)&lt;=VLOOKUP($AF$18,paramètres!$E$33:$F$44,2,FALSE),T2278*$D2278,0)))</f>
        <v>0</v>
      </c>
      <c r="AG2278" s="13">
        <f>IF($D2278="",0,IF($E2278="",0,IF(VLOOKUP($E2278,paramètres!$E$33:$F$44,2,FALSE)&lt;=VLOOKUP($AG$18,paramètres!$E$33:$F$44,2,FALSE),U2278*$D2278,0)))</f>
        <v>0</v>
      </c>
      <c r="AH2278" s="13">
        <f>IF($D2278="",0,IF($E2278="",0,IF(VLOOKUP($E2278,paramètres!$E$33:$F$44,2,FALSE)&lt;=VLOOKUP($AH$18,paramètres!$E$33:$F$44,2,FALSE),V2278*$D2278,0)))</f>
        <v>0</v>
      </c>
      <c r="AI2278" s="13">
        <f>IF($D2278="",0,IF($E2278="",0,IF(VLOOKUP($E2278,paramètres!$E$33:$F$44,2,FALSE)&lt;=VLOOKUP($AI$18,paramètres!$E$33:$F$44,2,FALSE),W2278*$D2278,0)))</f>
        <v>0</v>
      </c>
      <c r="AJ2278" s="13">
        <f>IF($D2278="",0,IF($E2278="",0,IF(VLOOKUP($E2278,paramètres!$E$33:$F$44,2,FALSE)&lt;=VLOOKUP($AJ$18,paramètres!$E$33:$F$44,2,FALSE),X2278*$D2278,0)))</f>
        <v>0</v>
      </c>
      <c r="AK2278" s="13">
        <f>IF($D2278="",0,IF($E2278="",0,IF(VLOOKUP($E2278,paramètres!$E$33:$F$44,2,FALSE)&lt;=VLOOKUP($AK$18,paramètres!$E$33:$F$44,2,FALSE),Y2278*$D2278,0)))</f>
        <v>0</v>
      </c>
      <c r="AL2278" s="13">
        <f>IF($D2278="",0,IF($E2278="",0,IF(VLOOKUP($E2278,paramètres!$E$33:$F$44,2,FALSE)&lt;=VLOOKUP($AL$18,paramètres!$E$33:$F$44,2,FALSE),Z2278*$D2278,0)))</f>
        <v>0</v>
      </c>
      <c r="AM2278" s="13">
        <f>IF($D2278="",0,IF($E2278="",0,IF(VLOOKUP($E2278,paramètres!$E$33:$F$44,2,FALSE)&lt;=VLOOKUP($AM$18,paramètres!$E$33:$F$44,2,FALSE),AA2278*$D2278,0)))</f>
        <v>0</v>
      </c>
      <c r="AN2278" s="154">
        <f>IF($D2278="",0,IF($E2278="",0,IF(VLOOKUP($E2278,paramètres!$E$33:$F$44,2,FALSE)&lt;=VLOOKUP($AN$18,paramètres!$E$33:$F$44,2,FALSE),AB2278*$D2278,0)))</f>
        <v>0</v>
      </c>
      <c r="AO2278" s="149" t="str">
        <f>IF(paramètres!$B$28=1,((SUM(Q2278:Z2278)/1.02)+SUM(AA2278:AB2278))*0.0303/9*COUNT(Q2278:Y2278),IF(paramètres!$B$28=2,(SUM(Q2278:AB2278))*0.0303/9*COUNT(Q2278:Y2278),"Missing Delta option"))</f>
        <v>Missing Delta option</v>
      </c>
      <c r="AP2278" s="13" t="str">
        <f>IF(paramètres!$B$28=1,(((SUM(Q2278:Z2278)/1.02)+SUM(AA2278:AB2278))+((SUM(AC2278:AL2278)/1.02)+SUM(AM2278:AO2278)))*cotpatr,IF(paramètres!$B$28=2,(SUM(Q2278:AO2278)*cotpatr),"Missing Delta Option"))</f>
        <v>Missing Delta Option</v>
      </c>
      <c r="AQ2278" s="13" t="str" cm="1">
        <f t="array" ref="AQ2278">IF(paramètres!$B$28=1,(((SUM(Q2278:Z2278)/1.02)+SUM(AA2278:AB2278))+((SUM(AC2278:AN2278)/1.02)+SUM(AM2278:AN2278)))/12*pécule,IF(paramètres!$B$28=2,SUM(Q2278:AN2278)/12*pécule,"Missing Delta Option"))</f>
        <v>Missing Delta Option</v>
      </c>
      <c r="AR2278" s="132" t="e">
        <f>IF(paramètres!$B$28=1,(((SUM(Q2278:Z2278)/1.02)+SUM(AA2278:AB2278))+((SUM(AC2278:AN2278)/1.02)+SUM(AM2278:AN2278)))+AO2278+AP2278+AQ2278,SUM(Q2278:AN2278)+AO2278+AP2278+AQ2278)</f>
        <v>#VALUE!</v>
      </c>
    </row>
    <row r="2279" spans="1:44" x14ac:dyDescent="0.25">
      <c r="A2279" s="131"/>
      <c r="B2279" s="39"/>
      <c r="C2279" s="39"/>
      <c r="D2279" s="93"/>
      <c r="E2279" s="68"/>
      <c r="F2279" s="40"/>
      <c r="G2279" s="94"/>
      <c r="H2279" s="38"/>
      <c r="I2279" s="95"/>
      <c r="J2279" s="40"/>
      <c r="K2279" s="38"/>
      <c r="L2279" s="95"/>
      <c r="M2279" s="40"/>
      <c r="N2279" s="38"/>
      <c r="O2279" s="95"/>
      <c r="P2279" s="68"/>
      <c r="Q2279" s="226"/>
      <c r="R2279" s="227"/>
      <c r="S2279" s="227"/>
      <c r="T2279" s="227"/>
      <c r="U2279" s="227"/>
      <c r="V2279" s="227"/>
      <c r="W2279" s="227"/>
      <c r="X2279" s="227"/>
      <c r="Y2279" s="227"/>
      <c r="Z2279" s="227"/>
      <c r="AA2279" s="227"/>
      <c r="AB2279" s="228"/>
      <c r="AC2279" s="149">
        <f>IF($D2279="",0,IF($E2279="",0,IF(VLOOKUP($E2279,paramètres!$E$33:$F$44,2,FALSE)&lt;=VLOOKUP($AC$18,paramètres!$E$33:$F$44,2,FALSE),Q2279*$D2279,0)))</f>
        <v>0</v>
      </c>
      <c r="AD2279" s="13">
        <f>IF($D2279="",0,IF($E2279="",0,IF(VLOOKUP($E2279,paramètres!$E$33:$F$44,2,FALSE)&lt;=VLOOKUP($AD$18,paramètres!$E$33:$F$44,2,FALSE),R2279*$D2279,0)))</f>
        <v>0</v>
      </c>
      <c r="AE2279" s="13">
        <f>IF($D2279="",0,IF($E2279="",0,IF(VLOOKUP($E2279,paramètres!$E$33:$F$44,2,FALSE)&lt;=VLOOKUP($AE$18,paramètres!$E$33:$F$44,2,FALSE),S2279*$D2279,0)))</f>
        <v>0</v>
      </c>
      <c r="AF2279" s="13">
        <f>IF($D2279="",0,IF($E2279="",0,IF(VLOOKUP($E2279,paramètres!$E$33:$F$44,2,FALSE)&lt;=VLOOKUP($AF$18,paramètres!$E$33:$F$44,2,FALSE),T2279*$D2279,0)))</f>
        <v>0</v>
      </c>
      <c r="AG2279" s="13">
        <f>IF($D2279="",0,IF($E2279="",0,IF(VLOOKUP($E2279,paramètres!$E$33:$F$44,2,FALSE)&lt;=VLOOKUP($AG$18,paramètres!$E$33:$F$44,2,FALSE),U2279*$D2279,0)))</f>
        <v>0</v>
      </c>
      <c r="AH2279" s="13">
        <f>IF($D2279="",0,IF($E2279="",0,IF(VLOOKUP($E2279,paramètres!$E$33:$F$44,2,FALSE)&lt;=VLOOKUP($AH$18,paramètres!$E$33:$F$44,2,FALSE),V2279*$D2279,0)))</f>
        <v>0</v>
      </c>
      <c r="AI2279" s="13">
        <f>IF($D2279="",0,IF($E2279="",0,IF(VLOOKUP($E2279,paramètres!$E$33:$F$44,2,FALSE)&lt;=VLOOKUP($AI$18,paramètres!$E$33:$F$44,2,FALSE),W2279*$D2279,0)))</f>
        <v>0</v>
      </c>
      <c r="AJ2279" s="13">
        <f>IF($D2279="",0,IF($E2279="",0,IF(VLOOKUP($E2279,paramètres!$E$33:$F$44,2,FALSE)&lt;=VLOOKUP($AJ$18,paramètres!$E$33:$F$44,2,FALSE),X2279*$D2279,0)))</f>
        <v>0</v>
      </c>
      <c r="AK2279" s="13">
        <f>IF($D2279="",0,IF($E2279="",0,IF(VLOOKUP($E2279,paramètres!$E$33:$F$44,2,FALSE)&lt;=VLOOKUP($AK$18,paramètres!$E$33:$F$44,2,FALSE),Y2279*$D2279,0)))</f>
        <v>0</v>
      </c>
      <c r="AL2279" s="13">
        <f>IF($D2279="",0,IF($E2279="",0,IF(VLOOKUP($E2279,paramètres!$E$33:$F$44,2,FALSE)&lt;=VLOOKUP($AL$18,paramètres!$E$33:$F$44,2,FALSE),Z2279*$D2279,0)))</f>
        <v>0</v>
      </c>
      <c r="AM2279" s="13">
        <f>IF($D2279="",0,IF($E2279="",0,IF(VLOOKUP($E2279,paramètres!$E$33:$F$44,2,FALSE)&lt;=VLOOKUP($AM$18,paramètres!$E$33:$F$44,2,FALSE),AA2279*$D2279,0)))</f>
        <v>0</v>
      </c>
      <c r="AN2279" s="154">
        <f>IF($D2279="",0,IF($E2279="",0,IF(VLOOKUP($E2279,paramètres!$E$33:$F$44,2,FALSE)&lt;=VLOOKUP($AN$18,paramètres!$E$33:$F$44,2,FALSE),AB2279*$D2279,0)))</f>
        <v>0</v>
      </c>
      <c r="AO2279" s="149" t="str">
        <f>IF(paramètres!$B$28=1,((SUM(Q2279:Z2279)/1.02)+SUM(AA2279:AB2279))*0.0303/9*COUNT(Q2279:Y2279),IF(paramètres!$B$28=2,(SUM(Q2279:AB2279))*0.0303/9*COUNT(Q2279:Y2279),"Missing Delta option"))</f>
        <v>Missing Delta option</v>
      </c>
      <c r="AP2279" s="13" t="str">
        <f>IF(paramètres!$B$28=1,(((SUM(Q2279:Z2279)/1.02)+SUM(AA2279:AB2279))+((SUM(AC2279:AL2279)/1.02)+SUM(AM2279:AO2279)))*cotpatr,IF(paramètres!$B$28=2,(SUM(Q2279:AO2279)*cotpatr),"Missing Delta Option"))</f>
        <v>Missing Delta Option</v>
      </c>
      <c r="AQ2279" s="13" t="str" cm="1">
        <f t="array" ref="AQ2279">IF(paramètres!$B$28=1,(((SUM(Q2279:Z2279)/1.02)+SUM(AA2279:AB2279))+((SUM(AC2279:AN2279)/1.02)+SUM(AM2279:AN2279)))/12*pécule,IF(paramètres!$B$28=2,SUM(Q2279:AN2279)/12*pécule,"Missing Delta Option"))</f>
        <v>Missing Delta Option</v>
      </c>
      <c r="AR2279" s="132" t="e">
        <f>IF(paramètres!$B$28=1,(((SUM(Q2279:Z2279)/1.02)+SUM(AA2279:AB2279))+((SUM(AC2279:AN2279)/1.02)+SUM(AM2279:AN2279)))+AO2279+AP2279+AQ2279,SUM(Q2279:AN2279)+AO2279+AP2279+AQ2279)</f>
        <v>#VALUE!</v>
      </c>
    </row>
    <row r="2280" spans="1:44" x14ac:dyDescent="0.25">
      <c r="A2280" s="131"/>
      <c r="B2280" s="39"/>
      <c r="C2280" s="39"/>
      <c r="D2280" s="93"/>
      <c r="E2280" s="68"/>
      <c r="F2280" s="40"/>
      <c r="G2280" s="94"/>
      <c r="H2280" s="38"/>
      <c r="I2280" s="95"/>
      <c r="J2280" s="40"/>
      <c r="K2280" s="38"/>
      <c r="L2280" s="95"/>
      <c r="M2280" s="40"/>
      <c r="N2280" s="38"/>
      <c r="O2280" s="95"/>
      <c r="P2280" s="68"/>
      <c r="Q2280" s="226"/>
      <c r="R2280" s="227"/>
      <c r="S2280" s="227"/>
      <c r="T2280" s="227"/>
      <c r="U2280" s="227"/>
      <c r="V2280" s="227"/>
      <c r="W2280" s="227"/>
      <c r="X2280" s="227"/>
      <c r="Y2280" s="227"/>
      <c r="Z2280" s="227"/>
      <c r="AA2280" s="227"/>
      <c r="AB2280" s="228"/>
      <c r="AC2280" s="149">
        <f>IF($D2280="",0,IF($E2280="",0,IF(VLOOKUP($E2280,paramètres!$E$33:$F$44,2,FALSE)&lt;=VLOOKUP($AC$18,paramètres!$E$33:$F$44,2,FALSE),Q2280*$D2280,0)))</f>
        <v>0</v>
      </c>
      <c r="AD2280" s="13">
        <f>IF($D2280="",0,IF($E2280="",0,IF(VLOOKUP($E2280,paramètres!$E$33:$F$44,2,FALSE)&lt;=VLOOKUP($AD$18,paramètres!$E$33:$F$44,2,FALSE),R2280*$D2280,0)))</f>
        <v>0</v>
      </c>
      <c r="AE2280" s="13">
        <f>IF($D2280="",0,IF($E2280="",0,IF(VLOOKUP($E2280,paramètres!$E$33:$F$44,2,FALSE)&lt;=VLOOKUP($AE$18,paramètres!$E$33:$F$44,2,FALSE),S2280*$D2280,0)))</f>
        <v>0</v>
      </c>
      <c r="AF2280" s="13">
        <f>IF($D2280="",0,IF($E2280="",0,IF(VLOOKUP($E2280,paramètres!$E$33:$F$44,2,FALSE)&lt;=VLOOKUP($AF$18,paramètres!$E$33:$F$44,2,FALSE),T2280*$D2280,0)))</f>
        <v>0</v>
      </c>
      <c r="AG2280" s="13">
        <f>IF($D2280="",0,IF($E2280="",0,IF(VLOOKUP($E2280,paramètres!$E$33:$F$44,2,FALSE)&lt;=VLOOKUP($AG$18,paramètres!$E$33:$F$44,2,FALSE),U2280*$D2280,0)))</f>
        <v>0</v>
      </c>
      <c r="AH2280" s="13">
        <f>IF($D2280="",0,IF($E2280="",0,IF(VLOOKUP($E2280,paramètres!$E$33:$F$44,2,FALSE)&lt;=VLOOKUP($AH$18,paramètres!$E$33:$F$44,2,FALSE),V2280*$D2280,0)))</f>
        <v>0</v>
      </c>
      <c r="AI2280" s="13">
        <f>IF($D2280="",0,IF($E2280="",0,IF(VLOOKUP($E2280,paramètres!$E$33:$F$44,2,FALSE)&lt;=VLOOKUP($AI$18,paramètres!$E$33:$F$44,2,FALSE),W2280*$D2280,0)))</f>
        <v>0</v>
      </c>
      <c r="AJ2280" s="13">
        <f>IF($D2280="",0,IF($E2280="",0,IF(VLOOKUP($E2280,paramètres!$E$33:$F$44,2,FALSE)&lt;=VLOOKUP($AJ$18,paramètres!$E$33:$F$44,2,FALSE),X2280*$D2280,0)))</f>
        <v>0</v>
      </c>
      <c r="AK2280" s="13">
        <f>IF($D2280="",0,IF($E2280="",0,IF(VLOOKUP($E2280,paramètres!$E$33:$F$44,2,FALSE)&lt;=VLOOKUP($AK$18,paramètres!$E$33:$F$44,2,FALSE),Y2280*$D2280,0)))</f>
        <v>0</v>
      </c>
      <c r="AL2280" s="13">
        <f>IF($D2280="",0,IF($E2280="",0,IF(VLOOKUP($E2280,paramètres!$E$33:$F$44,2,FALSE)&lt;=VLOOKUP($AL$18,paramètres!$E$33:$F$44,2,FALSE),Z2280*$D2280,0)))</f>
        <v>0</v>
      </c>
      <c r="AM2280" s="13">
        <f>IF($D2280="",0,IF($E2280="",0,IF(VLOOKUP($E2280,paramètres!$E$33:$F$44,2,FALSE)&lt;=VLOOKUP($AM$18,paramètres!$E$33:$F$44,2,FALSE),AA2280*$D2280,0)))</f>
        <v>0</v>
      </c>
      <c r="AN2280" s="154">
        <f>IF($D2280="",0,IF($E2280="",0,IF(VLOOKUP($E2280,paramètres!$E$33:$F$44,2,FALSE)&lt;=VLOOKUP($AN$18,paramètres!$E$33:$F$44,2,FALSE),AB2280*$D2280,0)))</f>
        <v>0</v>
      </c>
      <c r="AO2280" s="149" t="str">
        <f>IF(paramètres!$B$28=1,((SUM(Q2280:Z2280)/1.02)+SUM(AA2280:AB2280))*0.0303/9*COUNT(Q2280:Y2280),IF(paramètres!$B$28=2,(SUM(Q2280:AB2280))*0.0303/9*COUNT(Q2280:Y2280),"Missing Delta option"))</f>
        <v>Missing Delta option</v>
      </c>
      <c r="AP2280" s="13" t="str">
        <f>IF(paramètres!$B$28=1,(((SUM(Q2280:Z2280)/1.02)+SUM(AA2280:AB2280))+((SUM(AC2280:AL2280)/1.02)+SUM(AM2280:AO2280)))*cotpatr,IF(paramètres!$B$28=2,(SUM(Q2280:AO2280)*cotpatr),"Missing Delta Option"))</f>
        <v>Missing Delta Option</v>
      </c>
      <c r="AQ2280" s="13" t="str" cm="1">
        <f t="array" ref="AQ2280">IF(paramètres!$B$28=1,(((SUM(Q2280:Z2280)/1.02)+SUM(AA2280:AB2280))+((SUM(AC2280:AN2280)/1.02)+SUM(AM2280:AN2280)))/12*pécule,IF(paramètres!$B$28=2,SUM(Q2280:AN2280)/12*pécule,"Missing Delta Option"))</f>
        <v>Missing Delta Option</v>
      </c>
      <c r="AR2280" s="132" t="e">
        <f>IF(paramètres!$B$28=1,(((SUM(Q2280:Z2280)/1.02)+SUM(AA2280:AB2280))+((SUM(AC2280:AN2280)/1.02)+SUM(AM2280:AN2280)))+AO2280+AP2280+AQ2280,SUM(Q2280:AN2280)+AO2280+AP2280+AQ2280)</f>
        <v>#VALUE!</v>
      </c>
    </row>
    <row r="2281" spans="1:44" x14ac:dyDescent="0.25">
      <c r="A2281" s="131"/>
      <c r="B2281" s="39"/>
      <c r="C2281" s="39"/>
      <c r="D2281" s="93"/>
      <c r="E2281" s="68"/>
      <c r="F2281" s="40"/>
      <c r="G2281" s="94"/>
      <c r="H2281" s="38"/>
      <c r="I2281" s="95"/>
      <c r="J2281" s="40"/>
      <c r="K2281" s="38"/>
      <c r="L2281" s="95"/>
      <c r="M2281" s="40"/>
      <c r="N2281" s="38"/>
      <c r="O2281" s="95"/>
      <c r="P2281" s="68"/>
      <c r="Q2281" s="226"/>
      <c r="R2281" s="227"/>
      <c r="S2281" s="227"/>
      <c r="T2281" s="227"/>
      <c r="U2281" s="227"/>
      <c r="V2281" s="227"/>
      <c r="W2281" s="227"/>
      <c r="X2281" s="227"/>
      <c r="Y2281" s="227"/>
      <c r="Z2281" s="227"/>
      <c r="AA2281" s="227"/>
      <c r="AB2281" s="228"/>
      <c r="AC2281" s="149">
        <f>IF($D2281="",0,IF($E2281="",0,IF(VLOOKUP($E2281,paramètres!$E$33:$F$44,2,FALSE)&lt;=VLOOKUP($AC$18,paramètres!$E$33:$F$44,2,FALSE),Q2281*$D2281,0)))</f>
        <v>0</v>
      </c>
      <c r="AD2281" s="13">
        <f>IF($D2281="",0,IF($E2281="",0,IF(VLOOKUP($E2281,paramètres!$E$33:$F$44,2,FALSE)&lt;=VLOOKUP($AD$18,paramètres!$E$33:$F$44,2,FALSE),R2281*$D2281,0)))</f>
        <v>0</v>
      </c>
      <c r="AE2281" s="13">
        <f>IF($D2281="",0,IF($E2281="",0,IF(VLOOKUP($E2281,paramètres!$E$33:$F$44,2,FALSE)&lt;=VLOOKUP($AE$18,paramètres!$E$33:$F$44,2,FALSE),S2281*$D2281,0)))</f>
        <v>0</v>
      </c>
      <c r="AF2281" s="13">
        <f>IF($D2281="",0,IF($E2281="",0,IF(VLOOKUP($E2281,paramètres!$E$33:$F$44,2,FALSE)&lt;=VLOOKUP($AF$18,paramètres!$E$33:$F$44,2,FALSE),T2281*$D2281,0)))</f>
        <v>0</v>
      </c>
      <c r="AG2281" s="13">
        <f>IF($D2281="",0,IF($E2281="",0,IF(VLOOKUP($E2281,paramètres!$E$33:$F$44,2,FALSE)&lt;=VLOOKUP($AG$18,paramètres!$E$33:$F$44,2,FALSE),U2281*$D2281,0)))</f>
        <v>0</v>
      </c>
      <c r="AH2281" s="13">
        <f>IF($D2281="",0,IF($E2281="",0,IF(VLOOKUP($E2281,paramètres!$E$33:$F$44,2,FALSE)&lt;=VLOOKUP($AH$18,paramètres!$E$33:$F$44,2,FALSE),V2281*$D2281,0)))</f>
        <v>0</v>
      </c>
      <c r="AI2281" s="13">
        <f>IF($D2281="",0,IF($E2281="",0,IF(VLOOKUP($E2281,paramètres!$E$33:$F$44,2,FALSE)&lt;=VLOOKUP($AI$18,paramètres!$E$33:$F$44,2,FALSE),W2281*$D2281,0)))</f>
        <v>0</v>
      </c>
      <c r="AJ2281" s="13">
        <f>IF($D2281="",0,IF($E2281="",0,IF(VLOOKUP($E2281,paramètres!$E$33:$F$44,2,FALSE)&lt;=VLOOKUP($AJ$18,paramètres!$E$33:$F$44,2,FALSE),X2281*$D2281,0)))</f>
        <v>0</v>
      </c>
      <c r="AK2281" s="13">
        <f>IF($D2281="",0,IF($E2281="",0,IF(VLOOKUP($E2281,paramètres!$E$33:$F$44,2,FALSE)&lt;=VLOOKUP($AK$18,paramètres!$E$33:$F$44,2,FALSE),Y2281*$D2281,0)))</f>
        <v>0</v>
      </c>
      <c r="AL2281" s="13">
        <f>IF($D2281="",0,IF($E2281="",0,IF(VLOOKUP($E2281,paramètres!$E$33:$F$44,2,FALSE)&lt;=VLOOKUP($AL$18,paramètres!$E$33:$F$44,2,FALSE),Z2281*$D2281,0)))</f>
        <v>0</v>
      </c>
      <c r="AM2281" s="13">
        <f>IF($D2281="",0,IF($E2281="",0,IF(VLOOKUP($E2281,paramètres!$E$33:$F$44,2,FALSE)&lt;=VLOOKUP($AM$18,paramètres!$E$33:$F$44,2,FALSE),AA2281*$D2281,0)))</f>
        <v>0</v>
      </c>
      <c r="AN2281" s="154">
        <f>IF($D2281="",0,IF($E2281="",0,IF(VLOOKUP($E2281,paramètres!$E$33:$F$44,2,FALSE)&lt;=VLOOKUP($AN$18,paramètres!$E$33:$F$44,2,FALSE),AB2281*$D2281,0)))</f>
        <v>0</v>
      </c>
      <c r="AO2281" s="149" t="str">
        <f>IF(paramètres!$B$28=1,((SUM(Q2281:Z2281)/1.02)+SUM(AA2281:AB2281))*0.0303/9*COUNT(Q2281:Y2281),IF(paramètres!$B$28=2,(SUM(Q2281:AB2281))*0.0303/9*COUNT(Q2281:Y2281),"Missing Delta option"))</f>
        <v>Missing Delta option</v>
      </c>
      <c r="AP2281" s="13" t="str">
        <f>IF(paramètres!$B$28=1,(((SUM(Q2281:Z2281)/1.02)+SUM(AA2281:AB2281))+((SUM(AC2281:AL2281)/1.02)+SUM(AM2281:AO2281)))*cotpatr,IF(paramètres!$B$28=2,(SUM(Q2281:AO2281)*cotpatr),"Missing Delta Option"))</f>
        <v>Missing Delta Option</v>
      </c>
      <c r="AQ2281" s="13" t="str" cm="1">
        <f t="array" ref="AQ2281">IF(paramètres!$B$28=1,(((SUM(Q2281:Z2281)/1.02)+SUM(AA2281:AB2281))+((SUM(AC2281:AN2281)/1.02)+SUM(AM2281:AN2281)))/12*pécule,IF(paramètres!$B$28=2,SUM(Q2281:AN2281)/12*pécule,"Missing Delta Option"))</f>
        <v>Missing Delta Option</v>
      </c>
      <c r="AR2281" s="132" t="e">
        <f>IF(paramètres!$B$28=1,(((SUM(Q2281:Z2281)/1.02)+SUM(AA2281:AB2281))+((SUM(AC2281:AN2281)/1.02)+SUM(AM2281:AN2281)))+AO2281+AP2281+AQ2281,SUM(Q2281:AN2281)+AO2281+AP2281+AQ2281)</f>
        <v>#VALUE!</v>
      </c>
    </row>
    <row r="2282" spans="1:44" x14ac:dyDescent="0.25">
      <c r="A2282" s="131"/>
      <c r="B2282" s="39"/>
      <c r="C2282" s="39"/>
      <c r="D2282" s="93"/>
      <c r="E2282" s="68"/>
      <c r="F2282" s="40"/>
      <c r="G2282" s="94"/>
      <c r="H2282" s="38"/>
      <c r="I2282" s="95"/>
      <c r="J2282" s="40"/>
      <c r="K2282" s="38"/>
      <c r="L2282" s="95"/>
      <c r="M2282" s="40"/>
      <c r="N2282" s="38"/>
      <c r="O2282" s="95"/>
      <c r="P2282" s="68"/>
      <c r="Q2282" s="226"/>
      <c r="R2282" s="227"/>
      <c r="S2282" s="227"/>
      <c r="T2282" s="227"/>
      <c r="U2282" s="227"/>
      <c r="V2282" s="227"/>
      <c r="W2282" s="227"/>
      <c r="X2282" s="227"/>
      <c r="Y2282" s="227"/>
      <c r="Z2282" s="227"/>
      <c r="AA2282" s="227"/>
      <c r="AB2282" s="228"/>
      <c r="AC2282" s="149">
        <f>IF($D2282="",0,IF($E2282="",0,IF(VLOOKUP($E2282,paramètres!$E$33:$F$44,2,FALSE)&lt;=VLOOKUP($AC$18,paramètres!$E$33:$F$44,2,FALSE),Q2282*$D2282,0)))</f>
        <v>0</v>
      </c>
      <c r="AD2282" s="13">
        <f>IF($D2282="",0,IF($E2282="",0,IF(VLOOKUP($E2282,paramètres!$E$33:$F$44,2,FALSE)&lt;=VLOOKUP($AD$18,paramètres!$E$33:$F$44,2,FALSE),R2282*$D2282,0)))</f>
        <v>0</v>
      </c>
      <c r="AE2282" s="13">
        <f>IF($D2282="",0,IF($E2282="",0,IF(VLOOKUP($E2282,paramètres!$E$33:$F$44,2,FALSE)&lt;=VLOOKUP($AE$18,paramètres!$E$33:$F$44,2,FALSE),S2282*$D2282,0)))</f>
        <v>0</v>
      </c>
      <c r="AF2282" s="13">
        <f>IF($D2282="",0,IF($E2282="",0,IF(VLOOKUP($E2282,paramètres!$E$33:$F$44,2,FALSE)&lt;=VLOOKUP($AF$18,paramètres!$E$33:$F$44,2,FALSE),T2282*$D2282,0)))</f>
        <v>0</v>
      </c>
      <c r="AG2282" s="13">
        <f>IF($D2282="",0,IF($E2282="",0,IF(VLOOKUP($E2282,paramètres!$E$33:$F$44,2,FALSE)&lt;=VLOOKUP($AG$18,paramètres!$E$33:$F$44,2,FALSE),U2282*$D2282,0)))</f>
        <v>0</v>
      </c>
      <c r="AH2282" s="13">
        <f>IF($D2282="",0,IF($E2282="",0,IF(VLOOKUP($E2282,paramètres!$E$33:$F$44,2,FALSE)&lt;=VLOOKUP($AH$18,paramètres!$E$33:$F$44,2,FALSE),V2282*$D2282,0)))</f>
        <v>0</v>
      </c>
      <c r="AI2282" s="13">
        <f>IF($D2282="",0,IF($E2282="",0,IF(VLOOKUP($E2282,paramètres!$E$33:$F$44,2,FALSE)&lt;=VLOOKUP($AI$18,paramètres!$E$33:$F$44,2,FALSE),W2282*$D2282,0)))</f>
        <v>0</v>
      </c>
      <c r="AJ2282" s="13">
        <f>IF($D2282="",0,IF($E2282="",0,IF(VLOOKUP($E2282,paramètres!$E$33:$F$44,2,FALSE)&lt;=VLOOKUP($AJ$18,paramètres!$E$33:$F$44,2,FALSE),X2282*$D2282,0)))</f>
        <v>0</v>
      </c>
      <c r="AK2282" s="13">
        <f>IF($D2282="",0,IF($E2282="",0,IF(VLOOKUP($E2282,paramètres!$E$33:$F$44,2,FALSE)&lt;=VLOOKUP($AK$18,paramètres!$E$33:$F$44,2,FALSE),Y2282*$D2282,0)))</f>
        <v>0</v>
      </c>
      <c r="AL2282" s="13">
        <f>IF($D2282="",0,IF($E2282="",0,IF(VLOOKUP($E2282,paramètres!$E$33:$F$44,2,FALSE)&lt;=VLOOKUP($AL$18,paramètres!$E$33:$F$44,2,FALSE),Z2282*$D2282,0)))</f>
        <v>0</v>
      </c>
      <c r="AM2282" s="13">
        <f>IF($D2282="",0,IF($E2282="",0,IF(VLOOKUP($E2282,paramètres!$E$33:$F$44,2,FALSE)&lt;=VLOOKUP($AM$18,paramètres!$E$33:$F$44,2,FALSE),AA2282*$D2282,0)))</f>
        <v>0</v>
      </c>
      <c r="AN2282" s="154">
        <f>IF($D2282="",0,IF($E2282="",0,IF(VLOOKUP($E2282,paramètres!$E$33:$F$44,2,FALSE)&lt;=VLOOKUP($AN$18,paramètres!$E$33:$F$44,2,FALSE),AB2282*$D2282,0)))</f>
        <v>0</v>
      </c>
      <c r="AO2282" s="149" t="str">
        <f>IF(paramètres!$B$28=1,((SUM(Q2282:Z2282)/1.02)+SUM(AA2282:AB2282))*0.0303/9*COUNT(Q2282:Y2282),IF(paramètres!$B$28=2,(SUM(Q2282:AB2282))*0.0303/9*COUNT(Q2282:Y2282),"Missing Delta option"))</f>
        <v>Missing Delta option</v>
      </c>
      <c r="AP2282" s="13" t="str">
        <f>IF(paramètres!$B$28=1,(((SUM(Q2282:Z2282)/1.02)+SUM(AA2282:AB2282))+((SUM(AC2282:AL2282)/1.02)+SUM(AM2282:AO2282)))*cotpatr,IF(paramètres!$B$28=2,(SUM(Q2282:AO2282)*cotpatr),"Missing Delta Option"))</f>
        <v>Missing Delta Option</v>
      </c>
      <c r="AQ2282" s="13" t="str" cm="1">
        <f t="array" ref="AQ2282">IF(paramètres!$B$28=1,(((SUM(Q2282:Z2282)/1.02)+SUM(AA2282:AB2282))+((SUM(AC2282:AN2282)/1.02)+SUM(AM2282:AN2282)))/12*pécule,IF(paramètres!$B$28=2,SUM(Q2282:AN2282)/12*pécule,"Missing Delta Option"))</f>
        <v>Missing Delta Option</v>
      </c>
      <c r="AR2282" s="132" t="e">
        <f>IF(paramètres!$B$28=1,(((SUM(Q2282:Z2282)/1.02)+SUM(AA2282:AB2282))+((SUM(AC2282:AN2282)/1.02)+SUM(AM2282:AN2282)))+AO2282+AP2282+AQ2282,SUM(Q2282:AN2282)+AO2282+AP2282+AQ2282)</f>
        <v>#VALUE!</v>
      </c>
    </row>
    <row r="2283" spans="1:44" x14ac:dyDescent="0.25">
      <c r="A2283" s="131"/>
      <c r="B2283" s="39"/>
      <c r="C2283" s="39"/>
      <c r="D2283" s="93"/>
      <c r="E2283" s="68"/>
      <c r="F2283" s="40"/>
      <c r="G2283" s="94"/>
      <c r="H2283" s="38"/>
      <c r="I2283" s="95"/>
      <c r="J2283" s="40"/>
      <c r="K2283" s="38"/>
      <c r="L2283" s="95"/>
      <c r="M2283" s="40"/>
      <c r="N2283" s="38"/>
      <c r="O2283" s="95"/>
      <c r="P2283" s="68"/>
      <c r="Q2283" s="226"/>
      <c r="R2283" s="227"/>
      <c r="S2283" s="227"/>
      <c r="T2283" s="227"/>
      <c r="U2283" s="227"/>
      <c r="V2283" s="227"/>
      <c r="W2283" s="227"/>
      <c r="X2283" s="227"/>
      <c r="Y2283" s="227"/>
      <c r="Z2283" s="227"/>
      <c r="AA2283" s="227"/>
      <c r="AB2283" s="228"/>
      <c r="AC2283" s="149">
        <f>IF($D2283="",0,IF($E2283="",0,IF(VLOOKUP($E2283,paramètres!$E$33:$F$44,2,FALSE)&lt;=VLOOKUP($AC$18,paramètres!$E$33:$F$44,2,FALSE),Q2283*$D2283,0)))</f>
        <v>0</v>
      </c>
      <c r="AD2283" s="13">
        <f>IF($D2283="",0,IF($E2283="",0,IF(VLOOKUP($E2283,paramètres!$E$33:$F$44,2,FALSE)&lt;=VLOOKUP($AD$18,paramètres!$E$33:$F$44,2,FALSE),R2283*$D2283,0)))</f>
        <v>0</v>
      </c>
      <c r="AE2283" s="13">
        <f>IF($D2283="",0,IF($E2283="",0,IF(VLOOKUP($E2283,paramètres!$E$33:$F$44,2,FALSE)&lt;=VLOOKUP($AE$18,paramètres!$E$33:$F$44,2,FALSE),S2283*$D2283,0)))</f>
        <v>0</v>
      </c>
      <c r="AF2283" s="13">
        <f>IF($D2283="",0,IF($E2283="",0,IF(VLOOKUP($E2283,paramètres!$E$33:$F$44,2,FALSE)&lt;=VLOOKUP($AF$18,paramètres!$E$33:$F$44,2,FALSE),T2283*$D2283,0)))</f>
        <v>0</v>
      </c>
      <c r="AG2283" s="13">
        <f>IF($D2283="",0,IF($E2283="",0,IF(VLOOKUP($E2283,paramètres!$E$33:$F$44,2,FALSE)&lt;=VLOOKUP($AG$18,paramètres!$E$33:$F$44,2,FALSE),U2283*$D2283,0)))</f>
        <v>0</v>
      </c>
      <c r="AH2283" s="13">
        <f>IF($D2283="",0,IF($E2283="",0,IF(VLOOKUP($E2283,paramètres!$E$33:$F$44,2,FALSE)&lt;=VLOOKUP($AH$18,paramètres!$E$33:$F$44,2,FALSE),V2283*$D2283,0)))</f>
        <v>0</v>
      </c>
      <c r="AI2283" s="13">
        <f>IF($D2283="",0,IF($E2283="",0,IF(VLOOKUP($E2283,paramètres!$E$33:$F$44,2,FALSE)&lt;=VLOOKUP($AI$18,paramètres!$E$33:$F$44,2,FALSE),W2283*$D2283,0)))</f>
        <v>0</v>
      </c>
      <c r="AJ2283" s="13">
        <f>IF($D2283="",0,IF($E2283="",0,IF(VLOOKUP($E2283,paramètres!$E$33:$F$44,2,FALSE)&lt;=VLOOKUP($AJ$18,paramètres!$E$33:$F$44,2,FALSE),X2283*$D2283,0)))</f>
        <v>0</v>
      </c>
      <c r="AK2283" s="13">
        <f>IF($D2283="",0,IF($E2283="",0,IF(VLOOKUP($E2283,paramètres!$E$33:$F$44,2,FALSE)&lt;=VLOOKUP($AK$18,paramètres!$E$33:$F$44,2,FALSE),Y2283*$D2283,0)))</f>
        <v>0</v>
      </c>
      <c r="AL2283" s="13">
        <f>IF($D2283="",0,IF($E2283="",0,IF(VLOOKUP($E2283,paramètres!$E$33:$F$44,2,FALSE)&lt;=VLOOKUP($AL$18,paramètres!$E$33:$F$44,2,FALSE),Z2283*$D2283,0)))</f>
        <v>0</v>
      </c>
      <c r="AM2283" s="13">
        <f>IF($D2283="",0,IF($E2283="",0,IF(VLOOKUP($E2283,paramètres!$E$33:$F$44,2,FALSE)&lt;=VLOOKUP($AM$18,paramètres!$E$33:$F$44,2,FALSE),AA2283*$D2283,0)))</f>
        <v>0</v>
      </c>
      <c r="AN2283" s="154">
        <f>IF($D2283="",0,IF($E2283="",0,IF(VLOOKUP($E2283,paramètres!$E$33:$F$44,2,FALSE)&lt;=VLOOKUP($AN$18,paramètres!$E$33:$F$44,2,FALSE),AB2283*$D2283,0)))</f>
        <v>0</v>
      </c>
      <c r="AO2283" s="149" t="str">
        <f>IF(paramètres!$B$28=1,((SUM(Q2283:Z2283)/1.02)+SUM(AA2283:AB2283))*0.0303/9*COUNT(Q2283:Y2283),IF(paramètres!$B$28=2,(SUM(Q2283:AB2283))*0.0303/9*COUNT(Q2283:Y2283),"Missing Delta option"))</f>
        <v>Missing Delta option</v>
      </c>
      <c r="AP2283" s="13" t="str">
        <f>IF(paramètres!$B$28=1,(((SUM(Q2283:Z2283)/1.02)+SUM(AA2283:AB2283))+((SUM(AC2283:AL2283)/1.02)+SUM(AM2283:AO2283)))*cotpatr,IF(paramètres!$B$28=2,(SUM(Q2283:AO2283)*cotpatr),"Missing Delta Option"))</f>
        <v>Missing Delta Option</v>
      </c>
      <c r="AQ2283" s="13" t="str" cm="1">
        <f t="array" ref="AQ2283">IF(paramètres!$B$28=1,(((SUM(Q2283:Z2283)/1.02)+SUM(AA2283:AB2283))+((SUM(AC2283:AN2283)/1.02)+SUM(AM2283:AN2283)))/12*pécule,IF(paramètres!$B$28=2,SUM(Q2283:AN2283)/12*pécule,"Missing Delta Option"))</f>
        <v>Missing Delta Option</v>
      </c>
      <c r="AR2283" s="132" t="e">
        <f>IF(paramètres!$B$28=1,(((SUM(Q2283:Z2283)/1.02)+SUM(AA2283:AB2283))+((SUM(AC2283:AN2283)/1.02)+SUM(AM2283:AN2283)))+AO2283+AP2283+AQ2283,SUM(Q2283:AN2283)+AO2283+AP2283+AQ2283)</f>
        <v>#VALUE!</v>
      </c>
    </row>
    <row r="2284" spans="1:44" x14ac:dyDescent="0.25">
      <c r="A2284" s="131"/>
      <c r="B2284" s="39"/>
      <c r="C2284" s="39"/>
      <c r="D2284" s="93"/>
      <c r="E2284" s="68"/>
      <c r="F2284" s="40"/>
      <c r="G2284" s="94"/>
      <c r="H2284" s="38"/>
      <c r="I2284" s="95"/>
      <c r="J2284" s="40"/>
      <c r="K2284" s="38"/>
      <c r="L2284" s="95"/>
      <c r="M2284" s="40"/>
      <c r="N2284" s="38"/>
      <c r="O2284" s="95"/>
      <c r="P2284" s="68"/>
      <c r="Q2284" s="226"/>
      <c r="R2284" s="227"/>
      <c r="S2284" s="227"/>
      <c r="T2284" s="227"/>
      <c r="U2284" s="227"/>
      <c r="V2284" s="227"/>
      <c r="W2284" s="227"/>
      <c r="X2284" s="227"/>
      <c r="Y2284" s="227"/>
      <c r="Z2284" s="227"/>
      <c r="AA2284" s="227"/>
      <c r="AB2284" s="228"/>
      <c r="AC2284" s="149">
        <f>IF($D2284="",0,IF($E2284="",0,IF(VLOOKUP($E2284,paramètres!$E$33:$F$44,2,FALSE)&lt;=VLOOKUP($AC$18,paramètres!$E$33:$F$44,2,FALSE),Q2284*$D2284,0)))</f>
        <v>0</v>
      </c>
      <c r="AD2284" s="13">
        <f>IF($D2284="",0,IF($E2284="",0,IF(VLOOKUP($E2284,paramètres!$E$33:$F$44,2,FALSE)&lt;=VLOOKUP($AD$18,paramètres!$E$33:$F$44,2,FALSE),R2284*$D2284,0)))</f>
        <v>0</v>
      </c>
      <c r="AE2284" s="13">
        <f>IF($D2284="",0,IF($E2284="",0,IF(VLOOKUP($E2284,paramètres!$E$33:$F$44,2,FALSE)&lt;=VLOOKUP($AE$18,paramètres!$E$33:$F$44,2,FALSE),S2284*$D2284,0)))</f>
        <v>0</v>
      </c>
      <c r="AF2284" s="13">
        <f>IF($D2284="",0,IF($E2284="",0,IF(VLOOKUP($E2284,paramètres!$E$33:$F$44,2,FALSE)&lt;=VLOOKUP($AF$18,paramètres!$E$33:$F$44,2,FALSE),T2284*$D2284,0)))</f>
        <v>0</v>
      </c>
      <c r="AG2284" s="13">
        <f>IF($D2284="",0,IF($E2284="",0,IF(VLOOKUP($E2284,paramètres!$E$33:$F$44,2,FALSE)&lt;=VLOOKUP($AG$18,paramètres!$E$33:$F$44,2,FALSE),U2284*$D2284,0)))</f>
        <v>0</v>
      </c>
      <c r="AH2284" s="13">
        <f>IF($D2284="",0,IF($E2284="",0,IF(VLOOKUP($E2284,paramètres!$E$33:$F$44,2,FALSE)&lt;=VLOOKUP($AH$18,paramètres!$E$33:$F$44,2,FALSE),V2284*$D2284,0)))</f>
        <v>0</v>
      </c>
      <c r="AI2284" s="13">
        <f>IF($D2284="",0,IF($E2284="",0,IF(VLOOKUP($E2284,paramètres!$E$33:$F$44,2,FALSE)&lt;=VLOOKUP($AI$18,paramètres!$E$33:$F$44,2,FALSE),W2284*$D2284,0)))</f>
        <v>0</v>
      </c>
      <c r="AJ2284" s="13">
        <f>IF($D2284="",0,IF($E2284="",0,IF(VLOOKUP($E2284,paramètres!$E$33:$F$44,2,FALSE)&lt;=VLOOKUP($AJ$18,paramètres!$E$33:$F$44,2,FALSE),X2284*$D2284,0)))</f>
        <v>0</v>
      </c>
      <c r="AK2284" s="13">
        <f>IF($D2284="",0,IF($E2284="",0,IF(VLOOKUP($E2284,paramètres!$E$33:$F$44,2,FALSE)&lt;=VLOOKUP($AK$18,paramètres!$E$33:$F$44,2,FALSE),Y2284*$D2284,0)))</f>
        <v>0</v>
      </c>
      <c r="AL2284" s="13">
        <f>IF($D2284="",0,IF($E2284="",0,IF(VLOOKUP($E2284,paramètres!$E$33:$F$44,2,FALSE)&lt;=VLOOKUP($AL$18,paramètres!$E$33:$F$44,2,FALSE),Z2284*$D2284,0)))</f>
        <v>0</v>
      </c>
      <c r="AM2284" s="13">
        <f>IF($D2284="",0,IF($E2284="",0,IF(VLOOKUP($E2284,paramètres!$E$33:$F$44,2,FALSE)&lt;=VLOOKUP($AM$18,paramètres!$E$33:$F$44,2,FALSE),AA2284*$D2284,0)))</f>
        <v>0</v>
      </c>
      <c r="AN2284" s="154">
        <f>IF($D2284="",0,IF($E2284="",0,IF(VLOOKUP($E2284,paramètres!$E$33:$F$44,2,FALSE)&lt;=VLOOKUP($AN$18,paramètres!$E$33:$F$44,2,FALSE),AB2284*$D2284,0)))</f>
        <v>0</v>
      </c>
      <c r="AO2284" s="149" t="str">
        <f>IF(paramètres!$B$28=1,((SUM(Q2284:Z2284)/1.02)+SUM(AA2284:AB2284))*0.0303/9*COUNT(Q2284:Y2284),IF(paramètres!$B$28=2,(SUM(Q2284:AB2284))*0.0303/9*COUNT(Q2284:Y2284),"Missing Delta option"))</f>
        <v>Missing Delta option</v>
      </c>
      <c r="AP2284" s="13" t="str">
        <f>IF(paramètres!$B$28=1,(((SUM(Q2284:Z2284)/1.02)+SUM(AA2284:AB2284))+((SUM(AC2284:AL2284)/1.02)+SUM(AM2284:AO2284)))*cotpatr,IF(paramètres!$B$28=2,(SUM(Q2284:AO2284)*cotpatr),"Missing Delta Option"))</f>
        <v>Missing Delta Option</v>
      </c>
      <c r="AQ2284" s="13" t="str" cm="1">
        <f t="array" ref="AQ2284">IF(paramètres!$B$28=1,(((SUM(Q2284:Z2284)/1.02)+SUM(AA2284:AB2284))+((SUM(AC2284:AN2284)/1.02)+SUM(AM2284:AN2284)))/12*pécule,IF(paramètres!$B$28=2,SUM(Q2284:AN2284)/12*pécule,"Missing Delta Option"))</f>
        <v>Missing Delta Option</v>
      </c>
      <c r="AR2284" s="132" t="e">
        <f>IF(paramètres!$B$28=1,(((SUM(Q2284:Z2284)/1.02)+SUM(AA2284:AB2284))+((SUM(AC2284:AN2284)/1.02)+SUM(AM2284:AN2284)))+AO2284+AP2284+AQ2284,SUM(Q2284:AN2284)+AO2284+AP2284+AQ2284)</f>
        <v>#VALUE!</v>
      </c>
    </row>
    <row r="2285" spans="1:44" x14ac:dyDescent="0.25">
      <c r="A2285" s="131"/>
      <c r="B2285" s="39"/>
      <c r="C2285" s="39"/>
      <c r="D2285" s="93"/>
      <c r="E2285" s="68"/>
      <c r="F2285" s="40"/>
      <c r="G2285" s="94"/>
      <c r="H2285" s="38"/>
      <c r="I2285" s="95"/>
      <c r="J2285" s="40"/>
      <c r="K2285" s="38"/>
      <c r="L2285" s="95"/>
      <c r="M2285" s="40"/>
      <c r="N2285" s="38"/>
      <c r="O2285" s="95"/>
      <c r="P2285" s="68"/>
      <c r="Q2285" s="226"/>
      <c r="R2285" s="227"/>
      <c r="S2285" s="227"/>
      <c r="T2285" s="227"/>
      <c r="U2285" s="227"/>
      <c r="V2285" s="227"/>
      <c r="W2285" s="227"/>
      <c r="X2285" s="227"/>
      <c r="Y2285" s="227"/>
      <c r="Z2285" s="227"/>
      <c r="AA2285" s="227"/>
      <c r="AB2285" s="228"/>
      <c r="AC2285" s="149">
        <f>IF($D2285="",0,IF($E2285="",0,IF(VLOOKUP($E2285,paramètres!$E$33:$F$44,2,FALSE)&lt;=VLOOKUP($AC$18,paramètres!$E$33:$F$44,2,FALSE),Q2285*$D2285,0)))</f>
        <v>0</v>
      </c>
      <c r="AD2285" s="13">
        <f>IF($D2285="",0,IF($E2285="",0,IF(VLOOKUP($E2285,paramètres!$E$33:$F$44,2,FALSE)&lt;=VLOOKUP($AD$18,paramètres!$E$33:$F$44,2,FALSE),R2285*$D2285,0)))</f>
        <v>0</v>
      </c>
      <c r="AE2285" s="13">
        <f>IF($D2285="",0,IF($E2285="",0,IF(VLOOKUP($E2285,paramètres!$E$33:$F$44,2,FALSE)&lt;=VLOOKUP($AE$18,paramètres!$E$33:$F$44,2,FALSE),S2285*$D2285,0)))</f>
        <v>0</v>
      </c>
      <c r="AF2285" s="13">
        <f>IF($D2285="",0,IF($E2285="",0,IF(VLOOKUP($E2285,paramètres!$E$33:$F$44,2,FALSE)&lt;=VLOOKUP($AF$18,paramètres!$E$33:$F$44,2,FALSE),T2285*$D2285,0)))</f>
        <v>0</v>
      </c>
      <c r="AG2285" s="13">
        <f>IF($D2285="",0,IF($E2285="",0,IF(VLOOKUP($E2285,paramètres!$E$33:$F$44,2,FALSE)&lt;=VLOOKUP($AG$18,paramètres!$E$33:$F$44,2,FALSE),U2285*$D2285,0)))</f>
        <v>0</v>
      </c>
      <c r="AH2285" s="13">
        <f>IF($D2285="",0,IF($E2285="",0,IF(VLOOKUP($E2285,paramètres!$E$33:$F$44,2,FALSE)&lt;=VLOOKUP($AH$18,paramètres!$E$33:$F$44,2,FALSE),V2285*$D2285,0)))</f>
        <v>0</v>
      </c>
      <c r="AI2285" s="13">
        <f>IF($D2285="",0,IF($E2285="",0,IF(VLOOKUP($E2285,paramètres!$E$33:$F$44,2,FALSE)&lt;=VLOOKUP($AI$18,paramètres!$E$33:$F$44,2,FALSE),W2285*$D2285,0)))</f>
        <v>0</v>
      </c>
      <c r="AJ2285" s="13">
        <f>IF($D2285="",0,IF($E2285="",0,IF(VLOOKUP($E2285,paramètres!$E$33:$F$44,2,FALSE)&lt;=VLOOKUP($AJ$18,paramètres!$E$33:$F$44,2,FALSE),X2285*$D2285,0)))</f>
        <v>0</v>
      </c>
      <c r="AK2285" s="13">
        <f>IF($D2285="",0,IF($E2285="",0,IF(VLOOKUP($E2285,paramètres!$E$33:$F$44,2,FALSE)&lt;=VLOOKUP($AK$18,paramètres!$E$33:$F$44,2,FALSE),Y2285*$D2285,0)))</f>
        <v>0</v>
      </c>
      <c r="AL2285" s="13">
        <f>IF($D2285="",0,IF($E2285="",0,IF(VLOOKUP($E2285,paramètres!$E$33:$F$44,2,FALSE)&lt;=VLOOKUP($AL$18,paramètres!$E$33:$F$44,2,FALSE),Z2285*$D2285,0)))</f>
        <v>0</v>
      </c>
      <c r="AM2285" s="13">
        <f>IF($D2285="",0,IF($E2285="",0,IF(VLOOKUP($E2285,paramètres!$E$33:$F$44,2,FALSE)&lt;=VLOOKUP($AM$18,paramètres!$E$33:$F$44,2,FALSE),AA2285*$D2285,0)))</f>
        <v>0</v>
      </c>
      <c r="AN2285" s="154">
        <f>IF($D2285="",0,IF($E2285="",0,IF(VLOOKUP($E2285,paramètres!$E$33:$F$44,2,FALSE)&lt;=VLOOKUP($AN$18,paramètres!$E$33:$F$44,2,FALSE),AB2285*$D2285,0)))</f>
        <v>0</v>
      </c>
      <c r="AO2285" s="149" t="str">
        <f>IF(paramètres!$B$28=1,((SUM(Q2285:Z2285)/1.02)+SUM(AA2285:AB2285))*0.0303/9*COUNT(Q2285:Y2285),IF(paramètres!$B$28=2,(SUM(Q2285:AB2285))*0.0303/9*COUNT(Q2285:Y2285),"Missing Delta option"))</f>
        <v>Missing Delta option</v>
      </c>
      <c r="AP2285" s="13" t="str">
        <f>IF(paramètres!$B$28=1,(((SUM(Q2285:Z2285)/1.02)+SUM(AA2285:AB2285))+((SUM(AC2285:AL2285)/1.02)+SUM(AM2285:AO2285)))*cotpatr,IF(paramètres!$B$28=2,(SUM(Q2285:AO2285)*cotpatr),"Missing Delta Option"))</f>
        <v>Missing Delta Option</v>
      </c>
      <c r="AQ2285" s="13" t="str" cm="1">
        <f t="array" ref="AQ2285">IF(paramètres!$B$28=1,(((SUM(Q2285:Z2285)/1.02)+SUM(AA2285:AB2285))+((SUM(AC2285:AN2285)/1.02)+SUM(AM2285:AN2285)))/12*pécule,IF(paramètres!$B$28=2,SUM(Q2285:AN2285)/12*pécule,"Missing Delta Option"))</f>
        <v>Missing Delta Option</v>
      </c>
      <c r="AR2285" s="132" t="e">
        <f>IF(paramètres!$B$28=1,(((SUM(Q2285:Z2285)/1.02)+SUM(AA2285:AB2285))+((SUM(AC2285:AN2285)/1.02)+SUM(AM2285:AN2285)))+AO2285+AP2285+AQ2285,SUM(Q2285:AN2285)+AO2285+AP2285+AQ2285)</f>
        <v>#VALUE!</v>
      </c>
    </row>
    <row r="2286" spans="1:44" x14ac:dyDescent="0.25">
      <c r="A2286" s="131"/>
      <c r="B2286" s="39"/>
      <c r="C2286" s="39"/>
      <c r="D2286" s="93"/>
      <c r="E2286" s="68"/>
      <c r="F2286" s="40"/>
      <c r="G2286" s="94"/>
      <c r="H2286" s="38"/>
      <c r="I2286" s="95"/>
      <c r="J2286" s="40"/>
      <c r="K2286" s="38"/>
      <c r="L2286" s="95"/>
      <c r="M2286" s="40"/>
      <c r="N2286" s="38"/>
      <c r="O2286" s="95"/>
      <c r="P2286" s="68"/>
      <c r="Q2286" s="226"/>
      <c r="R2286" s="227"/>
      <c r="S2286" s="227"/>
      <c r="T2286" s="227"/>
      <c r="U2286" s="227"/>
      <c r="V2286" s="227"/>
      <c r="W2286" s="227"/>
      <c r="X2286" s="227"/>
      <c r="Y2286" s="227"/>
      <c r="Z2286" s="227"/>
      <c r="AA2286" s="227"/>
      <c r="AB2286" s="228"/>
      <c r="AC2286" s="149">
        <f>IF($D2286="",0,IF($E2286="",0,IF(VLOOKUP($E2286,paramètres!$E$33:$F$44,2,FALSE)&lt;=VLOOKUP($AC$18,paramètres!$E$33:$F$44,2,FALSE),Q2286*$D2286,0)))</f>
        <v>0</v>
      </c>
      <c r="AD2286" s="13">
        <f>IF($D2286="",0,IF($E2286="",0,IF(VLOOKUP($E2286,paramètres!$E$33:$F$44,2,FALSE)&lt;=VLOOKUP($AD$18,paramètres!$E$33:$F$44,2,FALSE),R2286*$D2286,0)))</f>
        <v>0</v>
      </c>
      <c r="AE2286" s="13">
        <f>IF($D2286="",0,IF($E2286="",0,IF(VLOOKUP($E2286,paramètres!$E$33:$F$44,2,FALSE)&lt;=VLOOKUP($AE$18,paramètres!$E$33:$F$44,2,FALSE),S2286*$D2286,0)))</f>
        <v>0</v>
      </c>
      <c r="AF2286" s="13">
        <f>IF($D2286="",0,IF($E2286="",0,IF(VLOOKUP($E2286,paramètres!$E$33:$F$44,2,FALSE)&lt;=VLOOKUP($AF$18,paramètres!$E$33:$F$44,2,FALSE),T2286*$D2286,0)))</f>
        <v>0</v>
      </c>
      <c r="AG2286" s="13">
        <f>IF($D2286="",0,IF($E2286="",0,IF(VLOOKUP($E2286,paramètres!$E$33:$F$44,2,FALSE)&lt;=VLOOKUP($AG$18,paramètres!$E$33:$F$44,2,FALSE),U2286*$D2286,0)))</f>
        <v>0</v>
      </c>
      <c r="AH2286" s="13">
        <f>IF($D2286="",0,IF($E2286="",0,IF(VLOOKUP($E2286,paramètres!$E$33:$F$44,2,FALSE)&lt;=VLOOKUP($AH$18,paramètres!$E$33:$F$44,2,FALSE),V2286*$D2286,0)))</f>
        <v>0</v>
      </c>
      <c r="AI2286" s="13">
        <f>IF($D2286="",0,IF($E2286="",0,IF(VLOOKUP($E2286,paramètres!$E$33:$F$44,2,FALSE)&lt;=VLOOKUP($AI$18,paramètres!$E$33:$F$44,2,FALSE),W2286*$D2286,0)))</f>
        <v>0</v>
      </c>
      <c r="AJ2286" s="13">
        <f>IF($D2286="",0,IF($E2286="",0,IF(VLOOKUP($E2286,paramètres!$E$33:$F$44,2,FALSE)&lt;=VLOOKUP($AJ$18,paramètres!$E$33:$F$44,2,FALSE),X2286*$D2286,0)))</f>
        <v>0</v>
      </c>
      <c r="AK2286" s="13">
        <f>IF($D2286="",0,IF($E2286="",0,IF(VLOOKUP($E2286,paramètres!$E$33:$F$44,2,FALSE)&lt;=VLOOKUP($AK$18,paramètres!$E$33:$F$44,2,FALSE),Y2286*$D2286,0)))</f>
        <v>0</v>
      </c>
      <c r="AL2286" s="13">
        <f>IF($D2286="",0,IF($E2286="",0,IF(VLOOKUP($E2286,paramètres!$E$33:$F$44,2,FALSE)&lt;=VLOOKUP($AL$18,paramètres!$E$33:$F$44,2,FALSE),Z2286*$D2286,0)))</f>
        <v>0</v>
      </c>
      <c r="AM2286" s="13">
        <f>IF($D2286="",0,IF($E2286="",0,IF(VLOOKUP($E2286,paramètres!$E$33:$F$44,2,FALSE)&lt;=VLOOKUP($AM$18,paramètres!$E$33:$F$44,2,FALSE),AA2286*$D2286,0)))</f>
        <v>0</v>
      </c>
      <c r="AN2286" s="154">
        <f>IF($D2286="",0,IF($E2286="",0,IF(VLOOKUP($E2286,paramètres!$E$33:$F$44,2,FALSE)&lt;=VLOOKUP($AN$18,paramètres!$E$33:$F$44,2,FALSE),AB2286*$D2286,0)))</f>
        <v>0</v>
      </c>
      <c r="AO2286" s="149" t="str">
        <f>IF(paramètres!$B$28=1,((SUM(Q2286:Z2286)/1.02)+SUM(AA2286:AB2286))*0.0303/9*COUNT(Q2286:Y2286),IF(paramètres!$B$28=2,(SUM(Q2286:AB2286))*0.0303/9*COUNT(Q2286:Y2286),"Missing Delta option"))</f>
        <v>Missing Delta option</v>
      </c>
      <c r="AP2286" s="13" t="str">
        <f>IF(paramètres!$B$28=1,(((SUM(Q2286:Z2286)/1.02)+SUM(AA2286:AB2286))+((SUM(AC2286:AL2286)/1.02)+SUM(AM2286:AO2286)))*cotpatr,IF(paramètres!$B$28=2,(SUM(Q2286:AO2286)*cotpatr),"Missing Delta Option"))</f>
        <v>Missing Delta Option</v>
      </c>
      <c r="AQ2286" s="13" t="str" cm="1">
        <f t="array" ref="AQ2286">IF(paramètres!$B$28=1,(((SUM(Q2286:Z2286)/1.02)+SUM(AA2286:AB2286))+((SUM(AC2286:AN2286)/1.02)+SUM(AM2286:AN2286)))/12*pécule,IF(paramètres!$B$28=2,SUM(Q2286:AN2286)/12*pécule,"Missing Delta Option"))</f>
        <v>Missing Delta Option</v>
      </c>
      <c r="AR2286" s="132" t="e">
        <f>IF(paramètres!$B$28=1,(((SUM(Q2286:Z2286)/1.02)+SUM(AA2286:AB2286))+((SUM(AC2286:AN2286)/1.02)+SUM(AM2286:AN2286)))+AO2286+AP2286+AQ2286,SUM(Q2286:AN2286)+AO2286+AP2286+AQ2286)</f>
        <v>#VALUE!</v>
      </c>
    </row>
    <row r="2287" spans="1:44" x14ac:dyDescent="0.25">
      <c r="A2287" s="131"/>
      <c r="B2287" s="39"/>
      <c r="C2287" s="39"/>
      <c r="D2287" s="93"/>
      <c r="E2287" s="68"/>
      <c r="F2287" s="40"/>
      <c r="G2287" s="94"/>
      <c r="H2287" s="38"/>
      <c r="I2287" s="95"/>
      <c r="J2287" s="40"/>
      <c r="K2287" s="38"/>
      <c r="L2287" s="95"/>
      <c r="M2287" s="40"/>
      <c r="N2287" s="38"/>
      <c r="O2287" s="95"/>
      <c r="P2287" s="68"/>
      <c r="Q2287" s="226"/>
      <c r="R2287" s="227"/>
      <c r="S2287" s="227"/>
      <c r="T2287" s="227"/>
      <c r="U2287" s="227"/>
      <c r="V2287" s="227"/>
      <c r="W2287" s="227"/>
      <c r="X2287" s="227"/>
      <c r="Y2287" s="227"/>
      <c r="Z2287" s="227"/>
      <c r="AA2287" s="227"/>
      <c r="AB2287" s="228"/>
      <c r="AC2287" s="149">
        <f>IF($D2287="",0,IF($E2287="",0,IF(VLOOKUP($E2287,paramètres!$E$33:$F$44,2,FALSE)&lt;=VLOOKUP($AC$18,paramètres!$E$33:$F$44,2,FALSE),Q2287*$D2287,0)))</f>
        <v>0</v>
      </c>
      <c r="AD2287" s="13">
        <f>IF($D2287="",0,IF($E2287="",0,IF(VLOOKUP($E2287,paramètres!$E$33:$F$44,2,FALSE)&lt;=VLOOKUP($AD$18,paramètres!$E$33:$F$44,2,FALSE),R2287*$D2287,0)))</f>
        <v>0</v>
      </c>
      <c r="AE2287" s="13">
        <f>IF($D2287="",0,IF($E2287="",0,IF(VLOOKUP($E2287,paramètres!$E$33:$F$44,2,FALSE)&lt;=VLOOKUP($AE$18,paramètres!$E$33:$F$44,2,FALSE),S2287*$D2287,0)))</f>
        <v>0</v>
      </c>
      <c r="AF2287" s="13">
        <f>IF($D2287="",0,IF($E2287="",0,IF(VLOOKUP($E2287,paramètres!$E$33:$F$44,2,FALSE)&lt;=VLOOKUP($AF$18,paramètres!$E$33:$F$44,2,FALSE),T2287*$D2287,0)))</f>
        <v>0</v>
      </c>
      <c r="AG2287" s="13">
        <f>IF($D2287="",0,IF($E2287="",0,IF(VLOOKUP($E2287,paramètres!$E$33:$F$44,2,FALSE)&lt;=VLOOKUP($AG$18,paramètres!$E$33:$F$44,2,FALSE),U2287*$D2287,0)))</f>
        <v>0</v>
      </c>
      <c r="AH2287" s="13">
        <f>IF($D2287="",0,IF($E2287="",0,IF(VLOOKUP($E2287,paramètres!$E$33:$F$44,2,FALSE)&lt;=VLOOKUP($AH$18,paramètres!$E$33:$F$44,2,FALSE),V2287*$D2287,0)))</f>
        <v>0</v>
      </c>
      <c r="AI2287" s="13">
        <f>IF($D2287="",0,IF($E2287="",0,IF(VLOOKUP($E2287,paramètres!$E$33:$F$44,2,FALSE)&lt;=VLOOKUP($AI$18,paramètres!$E$33:$F$44,2,FALSE),W2287*$D2287,0)))</f>
        <v>0</v>
      </c>
      <c r="AJ2287" s="13">
        <f>IF($D2287="",0,IF($E2287="",0,IF(VLOOKUP($E2287,paramètres!$E$33:$F$44,2,FALSE)&lt;=VLOOKUP($AJ$18,paramètres!$E$33:$F$44,2,FALSE),X2287*$D2287,0)))</f>
        <v>0</v>
      </c>
      <c r="AK2287" s="13">
        <f>IF($D2287="",0,IF($E2287="",0,IF(VLOOKUP($E2287,paramètres!$E$33:$F$44,2,FALSE)&lt;=VLOOKUP($AK$18,paramètres!$E$33:$F$44,2,FALSE),Y2287*$D2287,0)))</f>
        <v>0</v>
      </c>
      <c r="AL2287" s="13">
        <f>IF($D2287="",0,IF($E2287="",0,IF(VLOOKUP($E2287,paramètres!$E$33:$F$44,2,FALSE)&lt;=VLOOKUP($AL$18,paramètres!$E$33:$F$44,2,FALSE),Z2287*$D2287,0)))</f>
        <v>0</v>
      </c>
      <c r="AM2287" s="13">
        <f>IF($D2287="",0,IF($E2287="",0,IF(VLOOKUP($E2287,paramètres!$E$33:$F$44,2,FALSE)&lt;=VLOOKUP($AM$18,paramètres!$E$33:$F$44,2,FALSE),AA2287*$D2287,0)))</f>
        <v>0</v>
      </c>
      <c r="AN2287" s="154">
        <f>IF($D2287="",0,IF($E2287="",0,IF(VLOOKUP($E2287,paramètres!$E$33:$F$44,2,FALSE)&lt;=VLOOKUP($AN$18,paramètres!$E$33:$F$44,2,FALSE),AB2287*$D2287,0)))</f>
        <v>0</v>
      </c>
      <c r="AO2287" s="149" t="str">
        <f>IF(paramètres!$B$28=1,((SUM(Q2287:Z2287)/1.02)+SUM(AA2287:AB2287))*0.0303/9*COUNT(Q2287:Y2287),IF(paramètres!$B$28=2,(SUM(Q2287:AB2287))*0.0303/9*COUNT(Q2287:Y2287),"Missing Delta option"))</f>
        <v>Missing Delta option</v>
      </c>
      <c r="AP2287" s="13" t="str">
        <f>IF(paramètres!$B$28=1,(((SUM(Q2287:Z2287)/1.02)+SUM(AA2287:AB2287))+((SUM(AC2287:AL2287)/1.02)+SUM(AM2287:AO2287)))*cotpatr,IF(paramètres!$B$28=2,(SUM(Q2287:AO2287)*cotpatr),"Missing Delta Option"))</f>
        <v>Missing Delta Option</v>
      </c>
      <c r="AQ2287" s="13" t="str" cm="1">
        <f t="array" ref="AQ2287">IF(paramètres!$B$28=1,(((SUM(Q2287:Z2287)/1.02)+SUM(AA2287:AB2287))+((SUM(AC2287:AN2287)/1.02)+SUM(AM2287:AN2287)))/12*pécule,IF(paramètres!$B$28=2,SUM(Q2287:AN2287)/12*pécule,"Missing Delta Option"))</f>
        <v>Missing Delta Option</v>
      </c>
      <c r="AR2287" s="132" t="e">
        <f>IF(paramètres!$B$28=1,(((SUM(Q2287:Z2287)/1.02)+SUM(AA2287:AB2287))+((SUM(AC2287:AN2287)/1.02)+SUM(AM2287:AN2287)))+AO2287+AP2287+AQ2287,SUM(Q2287:AN2287)+AO2287+AP2287+AQ2287)</f>
        <v>#VALUE!</v>
      </c>
    </row>
    <row r="2288" spans="1:44" x14ac:dyDescent="0.25">
      <c r="A2288" s="131"/>
      <c r="B2288" s="39"/>
      <c r="C2288" s="39"/>
      <c r="D2288" s="93"/>
      <c r="E2288" s="68"/>
      <c r="F2288" s="40"/>
      <c r="G2288" s="94"/>
      <c r="H2288" s="38"/>
      <c r="I2288" s="95"/>
      <c r="J2288" s="40"/>
      <c r="K2288" s="38"/>
      <c r="L2288" s="95"/>
      <c r="M2288" s="40"/>
      <c r="N2288" s="38"/>
      <c r="O2288" s="95"/>
      <c r="P2288" s="68"/>
      <c r="Q2288" s="226"/>
      <c r="R2288" s="227"/>
      <c r="S2288" s="227"/>
      <c r="T2288" s="227"/>
      <c r="U2288" s="227"/>
      <c r="V2288" s="227"/>
      <c r="W2288" s="227"/>
      <c r="X2288" s="227"/>
      <c r="Y2288" s="227"/>
      <c r="Z2288" s="227"/>
      <c r="AA2288" s="227"/>
      <c r="AB2288" s="228"/>
      <c r="AC2288" s="149">
        <f>IF($D2288="",0,IF($E2288="",0,IF(VLOOKUP($E2288,paramètres!$E$33:$F$44,2,FALSE)&lt;=VLOOKUP($AC$18,paramètres!$E$33:$F$44,2,FALSE),Q2288*$D2288,0)))</f>
        <v>0</v>
      </c>
      <c r="AD2288" s="13">
        <f>IF($D2288="",0,IF($E2288="",0,IF(VLOOKUP($E2288,paramètres!$E$33:$F$44,2,FALSE)&lt;=VLOOKUP($AD$18,paramètres!$E$33:$F$44,2,FALSE),R2288*$D2288,0)))</f>
        <v>0</v>
      </c>
      <c r="AE2288" s="13">
        <f>IF($D2288="",0,IF($E2288="",0,IF(VLOOKUP($E2288,paramètres!$E$33:$F$44,2,FALSE)&lt;=VLOOKUP($AE$18,paramètres!$E$33:$F$44,2,FALSE),S2288*$D2288,0)))</f>
        <v>0</v>
      </c>
      <c r="AF2288" s="13">
        <f>IF($D2288="",0,IF($E2288="",0,IF(VLOOKUP($E2288,paramètres!$E$33:$F$44,2,FALSE)&lt;=VLOOKUP($AF$18,paramètres!$E$33:$F$44,2,FALSE),T2288*$D2288,0)))</f>
        <v>0</v>
      </c>
      <c r="AG2288" s="13">
        <f>IF($D2288="",0,IF($E2288="",0,IF(VLOOKUP($E2288,paramètres!$E$33:$F$44,2,FALSE)&lt;=VLOOKUP($AG$18,paramètres!$E$33:$F$44,2,FALSE),U2288*$D2288,0)))</f>
        <v>0</v>
      </c>
      <c r="AH2288" s="13">
        <f>IF($D2288="",0,IF($E2288="",0,IF(VLOOKUP($E2288,paramètres!$E$33:$F$44,2,FALSE)&lt;=VLOOKUP($AH$18,paramètres!$E$33:$F$44,2,FALSE),V2288*$D2288,0)))</f>
        <v>0</v>
      </c>
      <c r="AI2288" s="13">
        <f>IF($D2288="",0,IF($E2288="",0,IF(VLOOKUP($E2288,paramètres!$E$33:$F$44,2,FALSE)&lt;=VLOOKUP($AI$18,paramètres!$E$33:$F$44,2,FALSE),W2288*$D2288,0)))</f>
        <v>0</v>
      </c>
      <c r="AJ2288" s="13">
        <f>IF($D2288="",0,IF($E2288="",0,IF(VLOOKUP($E2288,paramètres!$E$33:$F$44,2,FALSE)&lt;=VLOOKUP($AJ$18,paramètres!$E$33:$F$44,2,FALSE),X2288*$D2288,0)))</f>
        <v>0</v>
      </c>
      <c r="AK2288" s="13">
        <f>IF($D2288="",0,IF($E2288="",0,IF(VLOOKUP($E2288,paramètres!$E$33:$F$44,2,FALSE)&lt;=VLOOKUP($AK$18,paramètres!$E$33:$F$44,2,FALSE),Y2288*$D2288,0)))</f>
        <v>0</v>
      </c>
      <c r="AL2288" s="13">
        <f>IF($D2288="",0,IF($E2288="",0,IF(VLOOKUP($E2288,paramètres!$E$33:$F$44,2,FALSE)&lt;=VLOOKUP($AL$18,paramètres!$E$33:$F$44,2,FALSE),Z2288*$D2288,0)))</f>
        <v>0</v>
      </c>
      <c r="AM2288" s="13">
        <f>IF($D2288="",0,IF($E2288="",0,IF(VLOOKUP($E2288,paramètres!$E$33:$F$44,2,FALSE)&lt;=VLOOKUP($AM$18,paramètres!$E$33:$F$44,2,FALSE),AA2288*$D2288,0)))</f>
        <v>0</v>
      </c>
      <c r="AN2288" s="154">
        <f>IF($D2288="",0,IF($E2288="",0,IF(VLOOKUP($E2288,paramètres!$E$33:$F$44,2,FALSE)&lt;=VLOOKUP($AN$18,paramètres!$E$33:$F$44,2,FALSE),AB2288*$D2288,0)))</f>
        <v>0</v>
      </c>
      <c r="AO2288" s="149" t="str">
        <f>IF(paramètres!$B$28=1,((SUM(Q2288:Z2288)/1.02)+SUM(AA2288:AB2288))*0.0303/9*COUNT(Q2288:Y2288),IF(paramètres!$B$28=2,(SUM(Q2288:AB2288))*0.0303/9*COUNT(Q2288:Y2288),"Missing Delta option"))</f>
        <v>Missing Delta option</v>
      </c>
      <c r="AP2288" s="13" t="str">
        <f>IF(paramètres!$B$28=1,(((SUM(Q2288:Z2288)/1.02)+SUM(AA2288:AB2288))+((SUM(AC2288:AL2288)/1.02)+SUM(AM2288:AO2288)))*cotpatr,IF(paramètres!$B$28=2,(SUM(Q2288:AO2288)*cotpatr),"Missing Delta Option"))</f>
        <v>Missing Delta Option</v>
      </c>
      <c r="AQ2288" s="13" t="str" cm="1">
        <f t="array" ref="AQ2288">IF(paramètres!$B$28=1,(((SUM(Q2288:Z2288)/1.02)+SUM(AA2288:AB2288))+((SUM(AC2288:AN2288)/1.02)+SUM(AM2288:AN2288)))/12*pécule,IF(paramètres!$B$28=2,SUM(Q2288:AN2288)/12*pécule,"Missing Delta Option"))</f>
        <v>Missing Delta Option</v>
      </c>
      <c r="AR2288" s="132" t="e">
        <f>IF(paramètres!$B$28=1,(((SUM(Q2288:Z2288)/1.02)+SUM(AA2288:AB2288))+((SUM(AC2288:AN2288)/1.02)+SUM(AM2288:AN2288)))+AO2288+AP2288+AQ2288,SUM(Q2288:AN2288)+AO2288+AP2288+AQ2288)</f>
        <v>#VALUE!</v>
      </c>
    </row>
    <row r="2289" spans="1:44" x14ac:dyDescent="0.25">
      <c r="A2289" s="131"/>
      <c r="B2289" s="39"/>
      <c r="C2289" s="39"/>
      <c r="D2289" s="93"/>
      <c r="E2289" s="68"/>
      <c r="F2289" s="40"/>
      <c r="G2289" s="94"/>
      <c r="H2289" s="38"/>
      <c r="I2289" s="95"/>
      <c r="J2289" s="40"/>
      <c r="K2289" s="38"/>
      <c r="L2289" s="95"/>
      <c r="M2289" s="40"/>
      <c r="N2289" s="38"/>
      <c r="O2289" s="95"/>
      <c r="P2289" s="68"/>
      <c r="Q2289" s="226"/>
      <c r="R2289" s="227"/>
      <c r="S2289" s="227"/>
      <c r="T2289" s="227"/>
      <c r="U2289" s="227"/>
      <c r="V2289" s="227"/>
      <c r="W2289" s="227"/>
      <c r="X2289" s="227"/>
      <c r="Y2289" s="227"/>
      <c r="Z2289" s="227"/>
      <c r="AA2289" s="227"/>
      <c r="AB2289" s="228"/>
      <c r="AC2289" s="149">
        <f>IF($D2289="",0,IF($E2289="",0,IF(VLOOKUP($E2289,paramètres!$E$33:$F$44,2,FALSE)&lt;=VLOOKUP($AC$18,paramètres!$E$33:$F$44,2,FALSE),Q2289*$D2289,0)))</f>
        <v>0</v>
      </c>
      <c r="AD2289" s="13">
        <f>IF($D2289="",0,IF($E2289="",0,IF(VLOOKUP($E2289,paramètres!$E$33:$F$44,2,FALSE)&lt;=VLOOKUP($AD$18,paramètres!$E$33:$F$44,2,FALSE),R2289*$D2289,0)))</f>
        <v>0</v>
      </c>
      <c r="AE2289" s="13">
        <f>IF($D2289="",0,IF($E2289="",0,IF(VLOOKUP($E2289,paramètres!$E$33:$F$44,2,FALSE)&lt;=VLOOKUP($AE$18,paramètres!$E$33:$F$44,2,FALSE),S2289*$D2289,0)))</f>
        <v>0</v>
      </c>
      <c r="AF2289" s="13">
        <f>IF($D2289="",0,IF($E2289="",0,IF(VLOOKUP($E2289,paramètres!$E$33:$F$44,2,FALSE)&lt;=VLOOKUP($AF$18,paramètres!$E$33:$F$44,2,FALSE),T2289*$D2289,0)))</f>
        <v>0</v>
      </c>
      <c r="AG2289" s="13">
        <f>IF($D2289="",0,IF($E2289="",0,IF(VLOOKUP($E2289,paramètres!$E$33:$F$44,2,FALSE)&lt;=VLOOKUP($AG$18,paramètres!$E$33:$F$44,2,FALSE),U2289*$D2289,0)))</f>
        <v>0</v>
      </c>
      <c r="AH2289" s="13">
        <f>IF($D2289="",0,IF($E2289="",0,IF(VLOOKUP($E2289,paramètres!$E$33:$F$44,2,FALSE)&lt;=VLOOKUP($AH$18,paramètres!$E$33:$F$44,2,FALSE),V2289*$D2289,0)))</f>
        <v>0</v>
      </c>
      <c r="AI2289" s="13">
        <f>IF($D2289="",0,IF($E2289="",0,IF(VLOOKUP($E2289,paramètres!$E$33:$F$44,2,FALSE)&lt;=VLOOKUP($AI$18,paramètres!$E$33:$F$44,2,FALSE),W2289*$D2289,0)))</f>
        <v>0</v>
      </c>
      <c r="AJ2289" s="13">
        <f>IF($D2289="",0,IF($E2289="",0,IF(VLOOKUP($E2289,paramètres!$E$33:$F$44,2,FALSE)&lt;=VLOOKUP($AJ$18,paramètres!$E$33:$F$44,2,FALSE),X2289*$D2289,0)))</f>
        <v>0</v>
      </c>
      <c r="AK2289" s="13">
        <f>IF($D2289="",0,IF($E2289="",0,IF(VLOOKUP($E2289,paramètres!$E$33:$F$44,2,FALSE)&lt;=VLOOKUP($AK$18,paramètres!$E$33:$F$44,2,FALSE),Y2289*$D2289,0)))</f>
        <v>0</v>
      </c>
      <c r="AL2289" s="13">
        <f>IF($D2289="",0,IF($E2289="",0,IF(VLOOKUP($E2289,paramètres!$E$33:$F$44,2,FALSE)&lt;=VLOOKUP($AL$18,paramètres!$E$33:$F$44,2,FALSE),Z2289*$D2289,0)))</f>
        <v>0</v>
      </c>
      <c r="AM2289" s="13">
        <f>IF($D2289="",0,IF($E2289="",0,IF(VLOOKUP($E2289,paramètres!$E$33:$F$44,2,FALSE)&lt;=VLOOKUP($AM$18,paramètres!$E$33:$F$44,2,FALSE),AA2289*$D2289,0)))</f>
        <v>0</v>
      </c>
      <c r="AN2289" s="154">
        <f>IF($D2289="",0,IF($E2289="",0,IF(VLOOKUP($E2289,paramètres!$E$33:$F$44,2,FALSE)&lt;=VLOOKUP($AN$18,paramètres!$E$33:$F$44,2,FALSE),AB2289*$D2289,0)))</f>
        <v>0</v>
      </c>
      <c r="AO2289" s="149" t="str">
        <f>IF(paramètres!$B$28=1,((SUM(Q2289:Z2289)/1.02)+SUM(AA2289:AB2289))*0.0303/9*COUNT(Q2289:Y2289),IF(paramètres!$B$28=2,(SUM(Q2289:AB2289))*0.0303/9*COUNT(Q2289:Y2289),"Missing Delta option"))</f>
        <v>Missing Delta option</v>
      </c>
      <c r="AP2289" s="13" t="str">
        <f>IF(paramètres!$B$28=1,(((SUM(Q2289:Z2289)/1.02)+SUM(AA2289:AB2289))+((SUM(AC2289:AL2289)/1.02)+SUM(AM2289:AO2289)))*cotpatr,IF(paramètres!$B$28=2,(SUM(Q2289:AO2289)*cotpatr),"Missing Delta Option"))</f>
        <v>Missing Delta Option</v>
      </c>
      <c r="AQ2289" s="13" t="str" cm="1">
        <f t="array" ref="AQ2289">IF(paramètres!$B$28=1,(((SUM(Q2289:Z2289)/1.02)+SUM(AA2289:AB2289))+((SUM(AC2289:AN2289)/1.02)+SUM(AM2289:AN2289)))/12*pécule,IF(paramètres!$B$28=2,SUM(Q2289:AN2289)/12*pécule,"Missing Delta Option"))</f>
        <v>Missing Delta Option</v>
      </c>
      <c r="AR2289" s="132" t="e">
        <f>IF(paramètres!$B$28=1,(((SUM(Q2289:Z2289)/1.02)+SUM(AA2289:AB2289))+((SUM(AC2289:AN2289)/1.02)+SUM(AM2289:AN2289)))+AO2289+AP2289+AQ2289,SUM(Q2289:AN2289)+AO2289+AP2289+AQ2289)</f>
        <v>#VALUE!</v>
      </c>
    </row>
    <row r="2290" spans="1:44" x14ac:dyDescent="0.25">
      <c r="A2290" s="131"/>
      <c r="B2290" s="39"/>
      <c r="C2290" s="39"/>
      <c r="D2290" s="93"/>
      <c r="E2290" s="68"/>
      <c r="F2290" s="40"/>
      <c r="G2290" s="94"/>
      <c r="H2290" s="38"/>
      <c r="I2290" s="95"/>
      <c r="J2290" s="40"/>
      <c r="K2290" s="38"/>
      <c r="L2290" s="95"/>
      <c r="M2290" s="40"/>
      <c r="N2290" s="38"/>
      <c r="O2290" s="95"/>
      <c r="P2290" s="68"/>
      <c r="Q2290" s="226"/>
      <c r="R2290" s="227"/>
      <c r="S2290" s="227"/>
      <c r="T2290" s="227"/>
      <c r="U2290" s="227"/>
      <c r="V2290" s="227"/>
      <c r="W2290" s="227"/>
      <c r="X2290" s="227"/>
      <c r="Y2290" s="227"/>
      <c r="Z2290" s="227"/>
      <c r="AA2290" s="227"/>
      <c r="AB2290" s="228"/>
      <c r="AC2290" s="149">
        <f>IF($D2290="",0,IF($E2290="",0,IF(VLOOKUP($E2290,paramètres!$E$33:$F$44,2,FALSE)&lt;=VLOOKUP($AC$18,paramètres!$E$33:$F$44,2,FALSE),Q2290*$D2290,0)))</f>
        <v>0</v>
      </c>
      <c r="AD2290" s="13">
        <f>IF($D2290="",0,IF($E2290="",0,IF(VLOOKUP($E2290,paramètres!$E$33:$F$44,2,FALSE)&lt;=VLOOKUP($AD$18,paramètres!$E$33:$F$44,2,FALSE),R2290*$D2290,0)))</f>
        <v>0</v>
      </c>
      <c r="AE2290" s="13">
        <f>IF($D2290="",0,IF($E2290="",0,IF(VLOOKUP($E2290,paramètres!$E$33:$F$44,2,FALSE)&lt;=VLOOKUP($AE$18,paramètres!$E$33:$F$44,2,FALSE),S2290*$D2290,0)))</f>
        <v>0</v>
      </c>
      <c r="AF2290" s="13">
        <f>IF($D2290="",0,IF($E2290="",0,IF(VLOOKUP($E2290,paramètres!$E$33:$F$44,2,FALSE)&lt;=VLOOKUP($AF$18,paramètres!$E$33:$F$44,2,FALSE),T2290*$D2290,0)))</f>
        <v>0</v>
      </c>
      <c r="AG2290" s="13">
        <f>IF($D2290="",0,IF($E2290="",0,IF(VLOOKUP($E2290,paramètres!$E$33:$F$44,2,FALSE)&lt;=VLOOKUP($AG$18,paramètres!$E$33:$F$44,2,FALSE),U2290*$D2290,0)))</f>
        <v>0</v>
      </c>
      <c r="AH2290" s="13">
        <f>IF($D2290="",0,IF($E2290="",0,IF(VLOOKUP($E2290,paramètres!$E$33:$F$44,2,FALSE)&lt;=VLOOKUP($AH$18,paramètres!$E$33:$F$44,2,FALSE),V2290*$D2290,0)))</f>
        <v>0</v>
      </c>
      <c r="AI2290" s="13">
        <f>IF($D2290="",0,IF($E2290="",0,IF(VLOOKUP($E2290,paramètres!$E$33:$F$44,2,FALSE)&lt;=VLOOKUP($AI$18,paramètres!$E$33:$F$44,2,FALSE),W2290*$D2290,0)))</f>
        <v>0</v>
      </c>
      <c r="AJ2290" s="13">
        <f>IF($D2290="",0,IF($E2290="",0,IF(VLOOKUP($E2290,paramètres!$E$33:$F$44,2,FALSE)&lt;=VLOOKUP($AJ$18,paramètres!$E$33:$F$44,2,FALSE),X2290*$D2290,0)))</f>
        <v>0</v>
      </c>
      <c r="AK2290" s="13">
        <f>IF($D2290="",0,IF($E2290="",0,IF(VLOOKUP($E2290,paramètres!$E$33:$F$44,2,FALSE)&lt;=VLOOKUP($AK$18,paramètres!$E$33:$F$44,2,FALSE),Y2290*$D2290,0)))</f>
        <v>0</v>
      </c>
      <c r="AL2290" s="13">
        <f>IF($D2290="",0,IF($E2290="",0,IF(VLOOKUP($E2290,paramètres!$E$33:$F$44,2,FALSE)&lt;=VLOOKUP($AL$18,paramètres!$E$33:$F$44,2,FALSE),Z2290*$D2290,0)))</f>
        <v>0</v>
      </c>
      <c r="AM2290" s="13">
        <f>IF($D2290="",0,IF($E2290="",0,IF(VLOOKUP($E2290,paramètres!$E$33:$F$44,2,FALSE)&lt;=VLOOKUP($AM$18,paramètres!$E$33:$F$44,2,FALSE),AA2290*$D2290,0)))</f>
        <v>0</v>
      </c>
      <c r="AN2290" s="154">
        <f>IF($D2290="",0,IF($E2290="",0,IF(VLOOKUP($E2290,paramètres!$E$33:$F$44,2,FALSE)&lt;=VLOOKUP($AN$18,paramètres!$E$33:$F$44,2,FALSE),AB2290*$D2290,0)))</f>
        <v>0</v>
      </c>
      <c r="AO2290" s="149" t="str">
        <f>IF(paramètres!$B$28=1,((SUM(Q2290:Z2290)/1.02)+SUM(AA2290:AB2290))*0.0303/9*COUNT(Q2290:Y2290),IF(paramètres!$B$28=2,(SUM(Q2290:AB2290))*0.0303/9*COUNT(Q2290:Y2290),"Missing Delta option"))</f>
        <v>Missing Delta option</v>
      </c>
      <c r="AP2290" s="13" t="str">
        <f>IF(paramètres!$B$28=1,(((SUM(Q2290:Z2290)/1.02)+SUM(AA2290:AB2290))+((SUM(AC2290:AL2290)/1.02)+SUM(AM2290:AO2290)))*cotpatr,IF(paramètres!$B$28=2,(SUM(Q2290:AO2290)*cotpatr),"Missing Delta Option"))</f>
        <v>Missing Delta Option</v>
      </c>
      <c r="AQ2290" s="13" t="str" cm="1">
        <f t="array" ref="AQ2290">IF(paramètres!$B$28=1,(((SUM(Q2290:Z2290)/1.02)+SUM(AA2290:AB2290))+((SUM(AC2290:AN2290)/1.02)+SUM(AM2290:AN2290)))/12*pécule,IF(paramètres!$B$28=2,SUM(Q2290:AN2290)/12*pécule,"Missing Delta Option"))</f>
        <v>Missing Delta Option</v>
      </c>
      <c r="AR2290" s="132" t="e">
        <f>IF(paramètres!$B$28=1,(((SUM(Q2290:Z2290)/1.02)+SUM(AA2290:AB2290))+((SUM(AC2290:AN2290)/1.02)+SUM(AM2290:AN2290)))+AO2290+AP2290+AQ2290,SUM(Q2290:AN2290)+AO2290+AP2290+AQ2290)</f>
        <v>#VALUE!</v>
      </c>
    </row>
    <row r="2291" spans="1:44" x14ac:dyDescent="0.25">
      <c r="A2291" s="131"/>
      <c r="B2291" s="39"/>
      <c r="C2291" s="39"/>
      <c r="D2291" s="93"/>
      <c r="E2291" s="68"/>
      <c r="F2291" s="40"/>
      <c r="G2291" s="94"/>
      <c r="H2291" s="38"/>
      <c r="I2291" s="95"/>
      <c r="J2291" s="40"/>
      <c r="K2291" s="38"/>
      <c r="L2291" s="95"/>
      <c r="M2291" s="40"/>
      <c r="N2291" s="38"/>
      <c r="O2291" s="95"/>
      <c r="P2291" s="68"/>
      <c r="Q2291" s="226"/>
      <c r="R2291" s="227"/>
      <c r="S2291" s="227"/>
      <c r="T2291" s="227"/>
      <c r="U2291" s="227"/>
      <c r="V2291" s="227"/>
      <c r="W2291" s="227"/>
      <c r="X2291" s="227"/>
      <c r="Y2291" s="227"/>
      <c r="Z2291" s="227"/>
      <c r="AA2291" s="227"/>
      <c r="AB2291" s="228"/>
      <c r="AC2291" s="149">
        <f>IF($D2291="",0,IF($E2291="",0,IF(VLOOKUP($E2291,paramètres!$E$33:$F$44,2,FALSE)&lt;=VLOOKUP($AC$18,paramètres!$E$33:$F$44,2,FALSE),Q2291*$D2291,0)))</f>
        <v>0</v>
      </c>
      <c r="AD2291" s="13">
        <f>IF($D2291="",0,IF($E2291="",0,IF(VLOOKUP($E2291,paramètres!$E$33:$F$44,2,FALSE)&lt;=VLOOKUP($AD$18,paramètres!$E$33:$F$44,2,FALSE),R2291*$D2291,0)))</f>
        <v>0</v>
      </c>
      <c r="AE2291" s="13">
        <f>IF($D2291="",0,IF($E2291="",0,IF(VLOOKUP($E2291,paramètres!$E$33:$F$44,2,FALSE)&lt;=VLOOKUP($AE$18,paramètres!$E$33:$F$44,2,FALSE),S2291*$D2291,0)))</f>
        <v>0</v>
      </c>
      <c r="AF2291" s="13">
        <f>IF($D2291="",0,IF($E2291="",0,IF(VLOOKUP($E2291,paramètres!$E$33:$F$44,2,FALSE)&lt;=VLOOKUP($AF$18,paramètres!$E$33:$F$44,2,FALSE),T2291*$D2291,0)))</f>
        <v>0</v>
      </c>
      <c r="AG2291" s="13">
        <f>IF($D2291="",0,IF($E2291="",0,IF(VLOOKUP($E2291,paramètres!$E$33:$F$44,2,FALSE)&lt;=VLOOKUP($AG$18,paramètres!$E$33:$F$44,2,FALSE),U2291*$D2291,0)))</f>
        <v>0</v>
      </c>
      <c r="AH2291" s="13">
        <f>IF($D2291="",0,IF($E2291="",0,IF(VLOOKUP($E2291,paramètres!$E$33:$F$44,2,FALSE)&lt;=VLOOKUP($AH$18,paramètres!$E$33:$F$44,2,FALSE),V2291*$D2291,0)))</f>
        <v>0</v>
      </c>
      <c r="AI2291" s="13">
        <f>IF($D2291="",0,IF($E2291="",0,IF(VLOOKUP($E2291,paramètres!$E$33:$F$44,2,FALSE)&lt;=VLOOKUP($AI$18,paramètres!$E$33:$F$44,2,FALSE),W2291*$D2291,0)))</f>
        <v>0</v>
      </c>
      <c r="AJ2291" s="13">
        <f>IF($D2291="",0,IF($E2291="",0,IF(VLOOKUP($E2291,paramètres!$E$33:$F$44,2,FALSE)&lt;=VLOOKUP($AJ$18,paramètres!$E$33:$F$44,2,FALSE),X2291*$D2291,0)))</f>
        <v>0</v>
      </c>
      <c r="AK2291" s="13">
        <f>IF($D2291="",0,IF($E2291="",0,IF(VLOOKUP($E2291,paramètres!$E$33:$F$44,2,FALSE)&lt;=VLOOKUP($AK$18,paramètres!$E$33:$F$44,2,FALSE),Y2291*$D2291,0)))</f>
        <v>0</v>
      </c>
      <c r="AL2291" s="13">
        <f>IF($D2291="",0,IF($E2291="",0,IF(VLOOKUP($E2291,paramètres!$E$33:$F$44,2,FALSE)&lt;=VLOOKUP($AL$18,paramètres!$E$33:$F$44,2,FALSE),Z2291*$D2291,0)))</f>
        <v>0</v>
      </c>
      <c r="AM2291" s="13">
        <f>IF($D2291="",0,IF($E2291="",0,IF(VLOOKUP($E2291,paramètres!$E$33:$F$44,2,FALSE)&lt;=VLOOKUP($AM$18,paramètres!$E$33:$F$44,2,FALSE),AA2291*$D2291,0)))</f>
        <v>0</v>
      </c>
      <c r="AN2291" s="154">
        <f>IF($D2291="",0,IF($E2291="",0,IF(VLOOKUP($E2291,paramètres!$E$33:$F$44,2,FALSE)&lt;=VLOOKUP($AN$18,paramètres!$E$33:$F$44,2,FALSE),AB2291*$D2291,0)))</f>
        <v>0</v>
      </c>
      <c r="AO2291" s="149" t="str">
        <f>IF(paramètres!$B$28=1,((SUM(Q2291:Z2291)/1.02)+SUM(AA2291:AB2291))*0.0303/9*COUNT(Q2291:Y2291),IF(paramètres!$B$28=2,(SUM(Q2291:AB2291))*0.0303/9*COUNT(Q2291:Y2291),"Missing Delta option"))</f>
        <v>Missing Delta option</v>
      </c>
      <c r="AP2291" s="13" t="str">
        <f>IF(paramètres!$B$28=1,(((SUM(Q2291:Z2291)/1.02)+SUM(AA2291:AB2291))+((SUM(AC2291:AL2291)/1.02)+SUM(AM2291:AO2291)))*cotpatr,IF(paramètres!$B$28=2,(SUM(Q2291:AO2291)*cotpatr),"Missing Delta Option"))</f>
        <v>Missing Delta Option</v>
      </c>
      <c r="AQ2291" s="13" t="str" cm="1">
        <f t="array" ref="AQ2291">IF(paramètres!$B$28=1,(((SUM(Q2291:Z2291)/1.02)+SUM(AA2291:AB2291))+((SUM(AC2291:AN2291)/1.02)+SUM(AM2291:AN2291)))/12*pécule,IF(paramètres!$B$28=2,SUM(Q2291:AN2291)/12*pécule,"Missing Delta Option"))</f>
        <v>Missing Delta Option</v>
      </c>
      <c r="AR2291" s="132" t="e">
        <f>IF(paramètres!$B$28=1,(((SUM(Q2291:Z2291)/1.02)+SUM(AA2291:AB2291))+((SUM(AC2291:AN2291)/1.02)+SUM(AM2291:AN2291)))+AO2291+AP2291+AQ2291,SUM(Q2291:AN2291)+AO2291+AP2291+AQ2291)</f>
        <v>#VALUE!</v>
      </c>
    </row>
    <row r="2292" spans="1:44" x14ac:dyDescent="0.25">
      <c r="A2292" s="131"/>
      <c r="B2292" s="39"/>
      <c r="C2292" s="39"/>
      <c r="D2292" s="93"/>
      <c r="E2292" s="68"/>
      <c r="F2292" s="40"/>
      <c r="G2292" s="94"/>
      <c r="H2292" s="38"/>
      <c r="I2292" s="95"/>
      <c r="J2292" s="40"/>
      <c r="K2292" s="38"/>
      <c r="L2292" s="95"/>
      <c r="M2292" s="40"/>
      <c r="N2292" s="38"/>
      <c r="O2292" s="95"/>
      <c r="P2292" s="68"/>
      <c r="Q2292" s="226"/>
      <c r="R2292" s="227"/>
      <c r="S2292" s="227"/>
      <c r="T2292" s="227"/>
      <c r="U2292" s="227"/>
      <c r="V2292" s="227"/>
      <c r="W2292" s="227"/>
      <c r="X2292" s="227"/>
      <c r="Y2292" s="227"/>
      <c r="Z2292" s="227"/>
      <c r="AA2292" s="227"/>
      <c r="AB2292" s="228"/>
      <c r="AC2292" s="149">
        <f>IF($D2292="",0,IF($E2292="",0,IF(VLOOKUP($E2292,paramètres!$E$33:$F$44,2,FALSE)&lt;=VLOOKUP($AC$18,paramètres!$E$33:$F$44,2,FALSE),Q2292*$D2292,0)))</f>
        <v>0</v>
      </c>
      <c r="AD2292" s="13">
        <f>IF($D2292="",0,IF($E2292="",0,IF(VLOOKUP($E2292,paramètres!$E$33:$F$44,2,FALSE)&lt;=VLOOKUP($AD$18,paramètres!$E$33:$F$44,2,FALSE),R2292*$D2292,0)))</f>
        <v>0</v>
      </c>
      <c r="AE2292" s="13">
        <f>IF($D2292="",0,IF($E2292="",0,IF(VLOOKUP($E2292,paramètres!$E$33:$F$44,2,FALSE)&lt;=VLOOKUP($AE$18,paramètres!$E$33:$F$44,2,FALSE),S2292*$D2292,0)))</f>
        <v>0</v>
      </c>
      <c r="AF2292" s="13">
        <f>IF($D2292="",0,IF($E2292="",0,IF(VLOOKUP($E2292,paramètres!$E$33:$F$44,2,FALSE)&lt;=VLOOKUP($AF$18,paramètres!$E$33:$F$44,2,FALSE),T2292*$D2292,0)))</f>
        <v>0</v>
      </c>
      <c r="AG2292" s="13">
        <f>IF($D2292="",0,IF($E2292="",0,IF(VLOOKUP($E2292,paramètres!$E$33:$F$44,2,FALSE)&lt;=VLOOKUP($AG$18,paramètres!$E$33:$F$44,2,FALSE),U2292*$D2292,0)))</f>
        <v>0</v>
      </c>
      <c r="AH2292" s="13">
        <f>IF($D2292="",0,IF($E2292="",0,IF(VLOOKUP($E2292,paramètres!$E$33:$F$44,2,FALSE)&lt;=VLOOKUP($AH$18,paramètres!$E$33:$F$44,2,FALSE),V2292*$D2292,0)))</f>
        <v>0</v>
      </c>
      <c r="AI2292" s="13">
        <f>IF($D2292="",0,IF($E2292="",0,IF(VLOOKUP($E2292,paramètres!$E$33:$F$44,2,FALSE)&lt;=VLOOKUP($AI$18,paramètres!$E$33:$F$44,2,FALSE),W2292*$D2292,0)))</f>
        <v>0</v>
      </c>
      <c r="AJ2292" s="13">
        <f>IF($D2292="",0,IF($E2292="",0,IF(VLOOKUP($E2292,paramètres!$E$33:$F$44,2,FALSE)&lt;=VLOOKUP($AJ$18,paramètres!$E$33:$F$44,2,FALSE),X2292*$D2292,0)))</f>
        <v>0</v>
      </c>
      <c r="AK2292" s="13">
        <f>IF($D2292="",0,IF($E2292="",0,IF(VLOOKUP($E2292,paramètres!$E$33:$F$44,2,FALSE)&lt;=VLOOKUP($AK$18,paramètres!$E$33:$F$44,2,FALSE),Y2292*$D2292,0)))</f>
        <v>0</v>
      </c>
      <c r="AL2292" s="13">
        <f>IF($D2292="",0,IF($E2292="",0,IF(VLOOKUP($E2292,paramètres!$E$33:$F$44,2,FALSE)&lt;=VLOOKUP($AL$18,paramètres!$E$33:$F$44,2,FALSE),Z2292*$D2292,0)))</f>
        <v>0</v>
      </c>
      <c r="AM2292" s="13">
        <f>IF($D2292="",0,IF($E2292="",0,IF(VLOOKUP($E2292,paramètres!$E$33:$F$44,2,FALSE)&lt;=VLOOKUP($AM$18,paramètres!$E$33:$F$44,2,FALSE),AA2292*$D2292,0)))</f>
        <v>0</v>
      </c>
      <c r="AN2292" s="154">
        <f>IF($D2292="",0,IF($E2292="",0,IF(VLOOKUP($E2292,paramètres!$E$33:$F$44,2,FALSE)&lt;=VLOOKUP($AN$18,paramètres!$E$33:$F$44,2,FALSE),AB2292*$D2292,0)))</f>
        <v>0</v>
      </c>
      <c r="AO2292" s="149" t="str">
        <f>IF(paramètres!$B$28=1,((SUM(Q2292:Z2292)/1.02)+SUM(AA2292:AB2292))*0.0303/9*COUNT(Q2292:Y2292),IF(paramètres!$B$28=2,(SUM(Q2292:AB2292))*0.0303/9*COUNT(Q2292:Y2292),"Missing Delta option"))</f>
        <v>Missing Delta option</v>
      </c>
      <c r="AP2292" s="13" t="str">
        <f>IF(paramètres!$B$28=1,(((SUM(Q2292:Z2292)/1.02)+SUM(AA2292:AB2292))+((SUM(AC2292:AL2292)/1.02)+SUM(AM2292:AO2292)))*cotpatr,IF(paramètres!$B$28=2,(SUM(Q2292:AO2292)*cotpatr),"Missing Delta Option"))</f>
        <v>Missing Delta Option</v>
      </c>
      <c r="AQ2292" s="13" t="str" cm="1">
        <f t="array" ref="AQ2292">IF(paramètres!$B$28=1,(((SUM(Q2292:Z2292)/1.02)+SUM(AA2292:AB2292))+((SUM(AC2292:AN2292)/1.02)+SUM(AM2292:AN2292)))/12*pécule,IF(paramètres!$B$28=2,SUM(Q2292:AN2292)/12*pécule,"Missing Delta Option"))</f>
        <v>Missing Delta Option</v>
      </c>
      <c r="AR2292" s="132" t="e">
        <f>IF(paramètres!$B$28=1,(((SUM(Q2292:Z2292)/1.02)+SUM(AA2292:AB2292))+((SUM(AC2292:AN2292)/1.02)+SUM(AM2292:AN2292)))+AO2292+AP2292+AQ2292,SUM(Q2292:AN2292)+AO2292+AP2292+AQ2292)</f>
        <v>#VALUE!</v>
      </c>
    </row>
    <row r="2293" spans="1:44" x14ac:dyDescent="0.25">
      <c r="A2293" s="131"/>
      <c r="B2293" s="39"/>
      <c r="C2293" s="39"/>
      <c r="D2293" s="93"/>
      <c r="E2293" s="68"/>
      <c r="F2293" s="40"/>
      <c r="G2293" s="94"/>
      <c r="H2293" s="38"/>
      <c r="I2293" s="95"/>
      <c r="J2293" s="40"/>
      <c r="K2293" s="38"/>
      <c r="L2293" s="95"/>
      <c r="M2293" s="40"/>
      <c r="N2293" s="38"/>
      <c r="O2293" s="95"/>
      <c r="P2293" s="68"/>
      <c r="Q2293" s="226"/>
      <c r="R2293" s="227"/>
      <c r="S2293" s="227"/>
      <c r="T2293" s="227"/>
      <c r="U2293" s="227"/>
      <c r="V2293" s="227"/>
      <c r="W2293" s="227"/>
      <c r="X2293" s="227"/>
      <c r="Y2293" s="227"/>
      <c r="Z2293" s="227"/>
      <c r="AA2293" s="227"/>
      <c r="AB2293" s="228"/>
      <c r="AC2293" s="149">
        <f>IF($D2293="",0,IF($E2293="",0,IF(VLOOKUP($E2293,paramètres!$E$33:$F$44,2,FALSE)&lt;=VLOOKUP($AC$18,paramètres!$E$33:$F$44,2,FALSE),Q2293*$D2293,0)))</f>
        <v>0</v>
      </c>
      <c r="AD2293" s="13">
        <f>IF($D2293="",0,IF($E2293="",0,IF(VLOOKUP($E2293,paramètres!$E$33:$F$44,2,FALSE)&lt;=VLOOKUP($AD$18,paramètres!$E$33:$F$44,2,FALSE),R2293*$D2293,0)))</f>
        <v>0</v>
      </c>
      <c r="AE2293" s="13">
        <f>IF($D2293="",0,IF($E2293="",0,IF(VLOOKUP($E2293,paramètres!$E$33:$F$44,2,FALSE)&lt;=VLOOKUP($AE$18,paramètres!$E$33:$F$44,2,FALSE),S2293*$D2293,0)))</f>
        <v>0</v>
      </c>
      <c r="AF2293" s="13">
        <f>IF($D2293="",0,IF($E2293="",0,IF(VLOOKUP($E2293,paramètres!$E$33:$F$44,2,FALSE)&lt;=VLOOKUP($AF$18,paramètres!$E$33:$F$44,2,FALSE),T2293*$D2293,0)))</f>
        <v>0</v>
      </c>
      <c r="AG2293" s="13">
        <f>IF($D2293="",0,IF($E2293="",0,IF(VLOOKUP($E2293,paramètres!$E$33:$F$44,2,FALSE)&lt;=VLOOKUP($AG$18,paramètres!$E$33:$F$44,2,FALSE),U2293*$D2293,0)))</f>
        <v>0</v>
      </c>
      <c r="AH2293" s="13">
        <f>IF($D2293="",0,IF($E2293="",0,IF(VLOOKUP($E2293,paramètres!$E$33:$F$44,2,FALSE)&lt;=VLOOKUP($AH$18,paramètres!$E$33:$F$44,2,FALSE),V2293*$D2293,0)))</f>
        <v>0</v>
      </c>
      <c r="AI2293" s="13">
        <f>IF($D2293="",0,IF($E2293="",0,IF(VLOOKUP($E2293,paramètres!$E$33:$F$44,2,FALSE)&lt;=VLOOKUP($AI$18,paramètres!$E$33:$F$44,2,FALSE),W2293*$D2293,0)))</f>
        <v>0</v>
      </c>
      <c r="AJ2293" s="13">
        <f>IF($D2293="",0,IF($E2293="",0,IF(VLOOKUP($E2293,paramètres!$E$33:$F$44,2,FALSE)&lt;=VLOOKUP($AJ$18,paramètres!$E$33:$F$44,2,FALSE),X2293*$D2293,0)))</f>
        <v>0</v>
      </c>
      <c r="AK2293" s="13">
        <f>IF($D2293="",0,IF($E2293="",0,IF(VLOOKUP($E2293,paramètres!$E$33:$F$44,2,FALSE)&lt;=VLOOKUP($AK$18,paramètres!$E$33:$F$44,2,FALSE),Y2293*$D2293,0)))</f>
        <v>0</v>
      </c>
      <c r="AL2293" s="13">
        <f>IF($D2293="",0,IF($E2293="",0,IF(VLOOKUP($E2293,paramètres!$E$33:$F$44,2,FALSE)&lt;=VLOOKUP($AL$18,paramètres!$E$33:$F$44,2,FALSE),Z2293*$D2293,0)))</f>
        <v>0</v>
      </c>
      <c r="AM2293" s="13">
        <f>IF($D2293="",0,IF($E2293="",0,IF(VLOOKUP($E2293,paramètres!$E$33:$F$44,2,FALSE)&lt;=VLOOKUP($AM$18,paramètres!$E$33:$F$44,2,FALSE),AA2293*$D2293,0)))</f>
        <v>0</v>
      </c>
      <c r="AN2293" s="154">
        <f>IF($D2293="",0,IF($E2293="",0,IF(VLOOKUP($E2293,paramètres!$E$33:$F$44,2,FALSE)&lt;=VLOOKUP($AN$18,paramètres!$E$33:$F$44,2,FALSE),AB2293*$D2293,0)))</f>
        <v>0</v>
      </c>
      <c r="AO2293" s="149" t="str">
        <f>IF(paramètres!$B$28=1,((SUM(Q2293:Z2293)/1.02)+SUM(AA2293:AB2293))*0.0303/9*COUNT(Q2293:Y2293),IF(paramètres!$B$28=2,(SUM(Q2293:AB2293))*0.0303/9*COUNT(Q2293:Y2293),"Missing Delta option"))</f>
        <v>Missing Delta option</v>
      </c>
      <c r="AP2293" s="13" t="str">
        <f>IF(paramètres!$B$28=1,(((SUM(Q2293:Z2293)/1.02)+SUM(AA2293:AB2293))+((SUM(AC2293:AL2293)/1.02)+SUM(AM2293:AO2293)))*cotpatr,IF(paramètres!$B$28=2,(SUM(Q2293:AO2293)*cotpatr),"Missing Delta Option"))</f>
        <v>Missing Delta Option</v>
      </c>
      <c r="AQ2293" s="13" t="str" cm="1">
        <f t="array" ref="AQ2293">IF(paramètres!$B$28=1,(((SUM(Q2293:Z2293)/1.02)+SUM(AA2293:AB2293))+((SUM(AC2293:AN2293)/1.02)+SUM(AM2293:AN2293)))/12*pécule,IF(paramètres!$B$28=2,SUM(Q2293:AN2293)/12*pécule,"Missing Delta Option"))</f>
        <v>Missing Delta Option</v>
      </c>
      <c r="AR2293" s="132" t="e">
        <f>IF(paramètres!$B$28=1,(((SUM(Q2293:Z2293)/1.02)+SUM(AA2293:AB2293))+((SUM(AC2293:AN2293)/1.02)+SUM(AM2293:AN2293)))+AO2293+AP2293+AQ2293,SUM(Q2293:AN2293)+AO2293+AP2293+AQ2293)</f>
        <v>#VALUE!</v>
      </c>
    </row>
    <row r="2294" spans="1:44" x14ac:dyDescent="0.25">
      <c r="A2294" s="131"/>
      <c r="B2294" s="39"/>
      <c r="C2294" s="39"/>
      <c r="D2294" s="93"/>
      <c r="E2294" s="68"/>
      <c r="F2294" s="40"/>
      <c r="G2294" s="94"/>
      <c r="H2294" s="38"/>
      <c r="I2294" s="95"/>
      <c r="J2294" s="40"/>
      <c r="K2294" s="38"/>
      <c r="L2294" s="95"/>
      <c r="M2294" s="40"/>
      <c r="N2294" s="38"/>
      <c r="O2294" s="95"/>
      <c r="P2294" s="68"/>
      <c r="Q2294" s="226"/>
      <c r="R2294" s="227"/>
      <c r="S2294" s="227"/>
      <c r="T2294" s="227"/>
      <c r="U2294" s="227"/>
      <c r="V2294" s="227"/>
      <c r="W2294" s="227"/>
      <c r="X2294" s="227"/>
      <c r="Y2294" s="227"/>
      <c r="Z2294" s="227"/>
      <c r="AA2294" s="227"/>
      <c r="AB2294" s="228"/>
      <c r="AC2294" s="149">
        <f>IF($D2294="",0,IF($E2294="",0,IF(VLOOKUP($E2294,paramètres!$E$33:$F$44,2,FALSE)&lt;=VLOOKUP($AC$18,paramètres!$E$33:$F$44,2,FALSE),Q2294*$D2294,0)))</f>
        <v>0</v>
      </c>
      <c r="AD2294" s="13">
        <f>IF($D2294="",0,IF($E2294="",0,IF(VLOOKUP($E2294,paramètres!$E$33:$F$44,2,FALSE)&lt;=VLOOKUP($AD$18,paramètres!$E$33:$F$44,2,FALSE),R2294*$D2294,0)))</f>
        <v>0</v>
      </c>
      <c r="AE2294" s="13">
        <f>IF($D2294="",0,IF($E2294="",0,IF(VLOOKUP($E2294,paramètres!$E$33:$F$44,2,FALSE)&lt;=VLOOKUP($AE$18,paramètres!$E$33:$F$44,2,FALSE),S2294*$D2294,0)))</f>
        <v>0</v>
      </c>
      <c r="AF2294" s="13">
        <f>IF($D2294="",0,IF($E2294="",0,IF(VLOOKUP($E2294,paramètres!$E$33:$F$44,2,FALSE)&lt;=VLOOKUP($AF$18,paramètres!$E$33:$F$44,2,FALSE),T2294*$D2294,0)))</f>
        <v>0</v>
      </c>
      <c r="AG2294" s="13">
        <f>IF($D2294="",0,IF($E2294="",0,IF(VLOOKUP($E2294,paramètres!$E$33:$F$44,2,FALSE)&lt;=VLOOKUP($AG$18,paramètres!$E$33:$F$44,2,FALSE),U2294*$D2294,0)))</f>
        <v>0</v>
      </c>
      <c r="AH2294" s="13">
        <f>IF($D2294="",0,IF($E2294="",0,IF(VLOOKUP($E2294,paramètres!$E$33:$F$44,2,FALSE)&lt;=VLOOKUP($AH$18,paramètres!$E$33:$F$44,2,FALSE),V2294*$D2294,0)))</f>
        <v>0</v>
      </c>
      <c r="AI2294" s="13">
        <f>IF($D2294="",0,IF($E2294="",0,IF(VLOOKUP($E2294,paramètres!$E$33:$F$44,2,FALSE)&lt;=VLOOKUP($AI$18,paramètres!$E$33:$F$44,2,FALSE),W2294*$D2294,0)))</f>
        <v>0</v>
      </c>
      <c r="AJ2294" s="13">
        <f>IF($D2294="",0,IF($E2294="",0,IF(VLOOKUP($E2294,paramètres!$E$33:$F$44,2,FALSE)&lt;=VLOOKUP($AJ$18,paramètres!$E$33:$F$44,2,FALSE),X2294*$D2294,0)))</f>
        <v>0</v>
      </c>
      <c r="AK2294" s="13">
        <f>IF($D2294="",0,IF($E2294="",0,IF(VLOOKUP($E2294,paramètres!$E$33:$F$44,2,FALSE)&lt;=VLOOKUP($AK$18,paramètres!$E$33:$F$44,2,FALSE),Y2294*$D2294,0)))</f>
        <v>0</v>
      </c>
      <c r="AL2294" s="13">
        <f>IF($D2294="",0,IF($E2294="",0,IF(VLOOKUP($E2294,paramètres!$E$33:$F$44,2,FALSE)&lt;=VLOOKUP($AL$18,paramètres!$E$33:$F$44,2,FALSE),Z2294*$D2294,0)))</f>
        <v>0</v>
      </c>
      <c r="AM2294" s="13">
        <f>IF($D2294="",0,IF($E2294="",0,IF(VLOOKUP($E2294,paramètres!$E$33:$F$44,2,FALSE)&lt;=VLOOKUP($AM$18,paramètres!$E$33:$F$44,2,FALSE),AA2294*$D2294,0)))</f>
        <v>0</v>
      </c>
      <c r="AN2294" s="154">
        <f>IF($D2294="",0,IF($E2294="",0,IF(VLOOKUP($E2294,paramètres!$E$33:$F$44,2,FALSE)&lt;=VLOOKUP($AN$18,paramètres!$E$33:$F$44,2,FALSE),AB2294*$D2294,0)))</f>
        <v>0</v>
      </c>
      <c r="AO2294" s="149" t="str">
        <f>IF(paramètres!$B$28=1,((SUM(Q2294:Z2294)/1.02)+SUM(AA2294:AB2294))*0.0303/9*COUNT(Q2294:Y2294),IF(paramètres!$B$28=2,(SUM(Q2294:AB2294))*0.0303/9*COUNT(Q2294:Y2294),"Missing Delta option"))</f>
        <v>Missing Delta option</v>
      </c>
      <c r="AP2294" s="13" t="str">
        <f>IF(paramètres!$B$28=1,(((SUM(Q2294:Z2294)/1.02)+SUM(AA2294:AB2294))+((SUM(AC2294:AL2294)/1.02)+SUM(AM2294:AO2294)))*cotpatr,IF(paramètres!$B$28=2,(SUM(Q2294:AO2294)*cotpatr),"Missing Delta Option"))</f>
        <v>Missing Delta Option</v>
      </c>
      <c r="AQ2294" s="13" t="str" cm="1">
        <f t="array" ref="AQ2294">IF(paramètres!$B$28=1,(((SUM(Q2294:Z2294)/1.02)+SUM(AA2294:AB2294))+((SUM(AC2294:AN2294)/1.02)+SUM(AM2294:AN2294)))/12*pécule,IF(paramètres!$B$28=2,SUM(Q2294:AN2294)/12*pécule,"Missing Delta Option"))</f>
        <v>Missing Delta Option</v>
      </c>
      <c r="AR2294" s="132" t="e">
        <f>IF(paramètres!$B$28=1,(((SUM(Q2294:Z2294)/1.02)+SUM(AA2294:AB2294))+((SUM(AC2294:AN2294)/1.02)+SUM(AM2294:AN2294)))+AO2294+AP2294+AQ2294,SUM(Q2294:AN2294)+AO2294+AP2294+AQ2294)</f>
        <v>#VALUE!</v>
      </c>
    </row>
    <row r="2295" spans="1:44" x14ac:dyDescent="0.25">
      <c r="A2295" s="131"/>
      <c r="B2295" s="39"/>
      <c r="C2295" s="39"/>
      <c r="D2295" s="93"/>
      <c r="E2295" s="68"/>
      <c r="F2295" s="40"/>
      <c r="G2295" s="94"/>
      <c r="H2295" s="38"/>
      <c r="I2295" s="95"/>
      <c r="J2295" s="40"/>
      <c r="K2295" s="38"/>
      <c r="L2295" s="95"/>
      <c r="M2295" s="40"/>
      <c r="N2295" s="38"/>
      <c r="O2295" s="95"/>
      <c r="P2295" s="68"/>
      <c r="Q2295" s="226"/>
      <c r="R2295" s="227"/>
      <c r="S2295" s="227"/>
      <c r="T2295" s="227"/>
      <c r="U2295" s="227"/>
      <c r="V2295" s="227"/>
      <c r="W2295" s="227"/>
      <c r="X2295" s="227"/>
      <c r="Y2295" s="227"/>
      <c r="Z2295" s="227"/>
      <c r="AA2295" s="227"/>
      <c r="AB2295" s="228"/>
      <c r="AC2295" s="149">
        <f>IF($D2295="",0,IF($E2295="",0,IF(VLOOKUP($E2295,paramètres!$E$33:$F$44,2,FALSE)&lt;=VLOOKUP($AC$18,paramètres!$E$33:$F$44,2,FALSE),Q2295*$D2295,0)))</f>
        <v>0</v>
      </c>
      <c r="AD2295" s="13">
        <f>IF($D2295="",0,IF($E2295="",0,IF(VLOOKUP($E2295,paramètres!$E$33:$F$44,2,FALSE)&lt;=VLOOKUP($AD$18,paramètres!$E$33:$F$44,2,FALSE),R2295*$D2295,0)))</f>
        <v>0</v>
      </c>
      <c r="AE2295" s="13">
        <f>IF($D2295="",0,IF($E2295="",0,IF(VLOOKUP($E2295,paramètres!$E$33:$F$44,2,FALSE)&lt;=VLOOKUP($AE$18,paramètres!$E$33:$F$44,2,FALSE),S2295*$D2295,0)))</f>
        <v>0</v>
      </c>
      <c r="AF2295" s="13">
        <f>IF($D2295="",0,IF($E2295="",0,IF(VLOOKUP($E2295,paramètres!$E$33:$F$44,2,FALSE)&lt;=VLOOKUP($AF$18,paramètres!$E$33:$F$44,2,FALSE),T2295*$D2295,0)))</f>
        <v>0</v>
      </c>
      <c r="AG2295" s="13">
        <f>IF($D2295="",0,IF($E2295="",0,IF(VLOOKUP($E2295,paramètres!$E$33:$F$44,2,FALSE)&lt;=VLOOKUP($AG$18,paramètres!$E$33:$F$44,2,FALSE),U2295*$D2295,0)))</f>
        <v>0</v>
      </c>
      <c r="AH2295" s="13">
        <f>IF($D2295="",0,IF($E2295="",0,IF(VLOOKUP($E2295,paramètres!$E$33:$F$44,2,FALSE)&lt;=VLOOKUP($AH$18,paramètres!$E$33:$F$44,2,FALSE),V2295*$D2295,0)))</f>
        <v>0</v>
      </c>
      <c r="AI2295" s="13">
        <f>IF($D2295="",0,IF($E2295="",0,IF(VLOOKUP($E2295,paramètres!$E$33:$F$44,2,FALSE)&lt;=VLOOKUP($AI$18,paramètres!$E$33:$F$44,2,FALSE),W2295*$D2295,0)))</f>
        <v>0</v>
      </c>
      <c r="AJ2295" s="13">
        <f>IF($D2295="",0,IF($E2295="",0,IF(VLOOKUP($E2295,paramètres!$E$33:$F$44,2,FALSE)&lt;=VLOOKUP($AJ$18,paramètres!$E$33:$F$44,2,FALSE),X2295*$D2295,0)))</f>
        <v>0</v>
      </c>
      <c r="AK2295" s="13">
        <f>IF($D2295="",0,IF($E2295="",0,IF(VLOOKUP($E2295,paramètres!$E$33:$F$44,2,FALSE)&lt;=VLOOKUP($AK$18,paramètres!$E$33:$F$44,2,FALSE),Y2295*$D2295,0)))</f>
        <v>0</v>
      </c>
      <c r="AL2295" s="13">
        <f>IF($D2295="",0,IF($E2295="",0,IF(VLOOKUP($E2295,paramètres!$E$33:$F$44,2,FALSE)&lt;=VLOOKUP($AL$18,paramètres!$E$33:$F$44,2,FALSE),Z2295*$D2295,0)))</f>
        <v>0</v>
      </c>
      <c r="AM2295" s="13">
        <f>IF($D2295="",0,IF($E2295="",0,IF(VLOOKUP($E2295,paramètres!$E$33:$F$44,2,FALSE)&lt;=VLOOKUP($AM$18,paramètres!$E$33:$F$44,2,FALSE),AA2295*$D2295,0)))</f>
        <v>0</v>
      </c>
      <c r="AN2295" s="154">
        <f>IF($D2295="",0,IF($E2295="",0,IF(VLOOKUP($E2295,paramètres!$E$33:$F$44,2,FALSE)&lt;=VLOOKUP($AN$18,paramètres!$E$33:$F$44,2,FALSE),AB2295*$D2295,0)))</f>
        <v>0</v>
      </c>
      <c r="AO2295" s="149" t="str">
        <f>IF(paramètres!$B$28=1,((SUM(Q2295:Z2295)/1.02)+SUM(AA2295:AB2295))*0.0303/9*COUNT(Q2295:Y2295),IF(paramètres!$B$28=2,(SUM(Q2295:AB2295))*0.0303/9*COUNT(Q2295:Y2295),"Missing Delta option"))</f>
        <v>Missing Delta option</v>
      </c>
      <c r="AP2295" s="13" t="str">
        <f>IF(paramètres!$B$28=1,(((SUM(Q2295:Z2295)/1.02)+SUM(AA2295:AB2295))+((SUM(AC2295:AL2295)/1.02)+SUM(AM2295:AO2295)))*cotpatr,IF(paramètres!$B$28=2,(SUM(Q2295:AO2295)*cotpatr),"Missing Delta Option"))</f>
        <v>Missing Delta Option</v>
      </c>
      <c r="AQ2295" s="13" t="str" cm="1">
        <f t="array" ref="AQ2295">IF(paramètres!$B$28=1,(((SUM(Q2295:Z2295)/1.02)+SUM(AA2295:AB2295))+((SUM(AC2295:AN2295)/1.02)+SUM(AM2295:AN2295)))/12*pécule,IF(paramètres!$B$28=2,SUM(Q2295:AN2295)/12*pécule,"Missing Delta Option"))</f>
        <v>Missing Delta Option</v>
      </c>
      <c r="AR2295" s="132" t="e">
        <f>IF(paramètres!$B$28=1,(((SUM(Q2295:Z2295)/1.02)+SUM(AA2295:AB2295))+((SUM(AC2295:AN2295)/1.02)+SUM(AM2295:AN2295)))+AO2295+AP2295+AQ2295,SUM(Q2295:AN2295)+AO2295+AP2295+AQ2295)</f>
        <v>#VALUE!</v>
      </c>
    </row>
    <row r="2296" spans="1:44" x14ac:dyDescent="0.25">
      <c r="A2296" s="131"/>
      <c r="B2296" s="39"/>
      <c r="C2296" s="39"/>
      <c r="D2296" s="93"/>
      <c r="E2296" s="68"/>
      <c r="F2296" s="40"/>
      <c r="G2296" s="94"/>
      <c r="H2296" s="38"/>
      <c r="I2296" s="95"/>
      <c r="J2296" s="40"/>
      <c r="K2296" s="38"/>
      <c r="L2296" s="95"/>
      <c r="M2296" s="40"/>
      <c r="N2296" s="38"/>
      <c r="O2296" s="95"/>
      <c r="P2296" s="68"/>
      <c r="Q2296" s="226"/>
      <c r="R2296" s="227"/>
      <c r="S2296" s="227"/>
      <c r="T2296" s="227"/>
      <c r="U2296" s="227"/>
      <c r="V2296" s="227"/>
      <c r="W2296" s="227"/>
      <c r="X2296" s="227"/>
      <c r="Y2296" s="227"/>
      <c r="Z2296" s="227"/>
      <c r="AA2296" s="227"/>
      <c r="AB2296" s="228"/>
      <c r="AC2296" s="149">
        <f>IF($D2296="",0,IF($E2296="",0,IF(VLOOKUP($E2296,paramètres!$E$33:$F$44,2,FALSE)&lt;=VLOOKUP($AC$18,paramètres!$E$33:$F$44,2,FALSE),Q2296*$D2296,0)))</f>
        <v>0</v>
      </c>
      <c r="AD2296" s="13">
        <f>IF($D2296="",0,IF($E2296="",0,IF(VLOOKUP($E2296,paramètres!$E$33:$F$44,2,FALSE)&lt;=VLOOKUP($AD$18,paramètres!$E$33:$F$44,2,FALSE),R2296*$D2296,0)))</f>
        <v>0</v>
      </c>
      <c r="AE2296" s="13">
        <f>IF($D2296="",0,IF($E2296="",0,IF(VLOOKUP($E2296,paramètres!$E$33:$F$44,2,FALSE)&lt;=VLOOKUP($AE$18,paramètres!$E$33:$F$44,2,FALSE),S2296*$D2296,0)))</f>
        <v>0</v>
      </c>
      <c r="AF2296" s="13">
        <f>IF($D2296="",0,IF($E2296="",0,IF(VLOOKUP($E2296,paramètres!$E$33:$F$44,2,FALSE)&lt;=VLOOKUP($AF$18,paramètres!$E$33:$F$44,2,FALSE),T2296*$D2296,0)))</f>
        <v>0</v>
      </c>
      <c r="AG2296" s="13">
        <f>IF($D2296="",0,IF($E2296="",0,IF(VLOOKUP($E2296,paramètres!$E$33:$F$44,2,FALSE)&lt;=VLOOKUP($AG$18,paramètres!$E$33:$F$44,2,FALSE),U2296*$D2296,0)))</f>
        <v>0</v>
      </c>
      <c r="AH2296" s="13">
        <f>IF($D2296="",0,IF($E2296="",0,IF(VLOOKUP($E2296,paramètres!$E$33:$F$44,2,FALSE)&lt;=VLOOKUP($AH$18,paramètres!$E$33:$F$44,2,FALSE),V2296*$D2296,0)))</f>
        <v>0</v>
      </c>
      <c r="AI2296" s="13">
        <f>IF($D2296="",0,IF($E2296="",0,IF(VLOOKUP($E2296,paramètres!$E$33:$F$44,2,FALSE)&lt;=VLOOKUP($AI$18,paramètres!$E$33:$F$44,2,FALSE),W2296*$D2296,0)))</f>
        <v>0</v>
      </c>
      <c r="AJ2296" s="13">
        <f>IF($D2296="",0,IF($E2296="",0,IF(VLOOKUP($E2296,paramètres!$E$33:$F$44,2,FALSE)&lt;=VLOOKUP($AJ$18,paramètres!$E$33:$F$44,2,FALSE),X2296*$D2296,0)))</f>
        <v>0</v>
      </c>
      <c r="AK2296" s="13">
        <f>IF($D2296="",0,IF($E2296="",0,IF(VLOOKUP($E2296,paramètres!$E$33:$F$44,2,FALSE)&lt;=VLOOKUP($AK$18,paramètres!$E$33:$F$44,2,FALSE),Y2296*$D2296,0)))</f>
        <v>0</v>
      </c>
      <c r="AL2296" s="13">
        <f>IF($D2296="",0,IF($E2296="",0,IF(VLOOKUP($E2296,paramètres!$E$33:$F$44,2,FALSE)&lt;=VLOOKUP($AL$18,paramètres!$E$33:$F$44,2,FALSE),Z2296*$D2296,0)))</f>
        <v>0</v>
      </c>
      <c r="AM2296" s="13">
        <f>IF($D2296="",0,IF($E2296="",0,IF(VLOOKUP($E2296,paramètres!$E$33:$F$44,2,FALSE)&lt;=VLOOKUP($AM$18,paramètres!$E$33:$F$44,2,FALSE),AA2296*$D2296,0)))</f>
        <v>0</v>
      </c>
      <c r="AN2296" s="154">
        <f>IF($D2296="",0,IF($E2296="",0,IF(VLOOKUP($E2296,paramètres!$E$33:$F$44,2,FALSE)&lt;=VLOOKUP($AN$18,paramètres!$E$33:$F$44,2,FALSE),AB2296*$D2296,0)))</f>
        <v>0</v>
      </c>
      <c r="AO2296" s="149" t="str">
        <f>IF(paramètres!$B$28=1,((SUM(Q2296:Z2296)/1.02)+SUM(AA2296:AB2296))*0.0303/9*COUNT(Q2296:Y2296),IF(paramètres!$B$28=2,(SUM(Q2296:AB2296))*0.0303/9*COUNT(Q2296:Y2296),"Missing Delta option"))</f>
        <v>Missing Delta option</v>
      </c>
      <c r="AP2296" s="13" t="str">
        <f>IF(paramètres!$B$28=1,(((SUM(Q2296:Z2296)/1.02)+SUM(AA2296:AB2296))+((SUM(AC2296:AL2296)/1.02)+SUM(AM2296:AO2296)))*cotpatr,IF(paramètres!$B$28=2,(SUM(Q2296:AO2296)*cotpatr),"Missing Delta Option"))</f>
        <v>Missing Delta Option</v>
      </c>
      <c r="AQ2296" s="13" t="str" cm="1">
        <f t="array" ref="AQ2296">IF(paramètres!$B$28=1,(((SUM(Q2296:Z2296)/1.02)+SUM(AA2296:AB2296))+((SUM(AC2296:AN2296)/1.02)+SUM(AM2296:AN2296)))/12*pécule,IF(paramètres!$B$28=2,SUM(Q2296:AN2296)/12*pécule,"Missing Delta Option"))</f>
        <v>Missing Delta Option</v>
      </c>
      <c r="AR2296" s="132" t="e">
        <f>IF(paramètres!$B$28=1,(((SUM(Q2296:Z2296)/1.02)+SUM(AA2296:AB2296))+((SUM(AC2296:AN2296)/1.02)+SUM(AM2296:AN2296)))+AO2296+AP2296+AQ2296,SUM(Q2296:AN2296)+AO2296+AP2296+AQ2296)</f>
        <v>#VALUE!</v>
      </c>
    </row>
    <row r="2297" spans="1:44" x14ac:dyDescent="0.25">
      <c r="A2297" s="131"/>
      <c r="B2297" s="39"/>
      <c r="C2297" s="39"/>
      <c r="D2297" s="93"/>
      <c r="E2297" s="68"/>
      <c r="F2297" s="40"/>
      <c r="G2297" s="94"/>
      <c r="H2297" s="38"/>
      <c r="I2297" s="95"/>
      <c r="J2297" s="40"/>
      <c r="K2297" s="38"/>
      <c r="L2297" s="95"/>
      <c r="M2297" s="40"/>
      <c r="N2297" s="38"/>
      <c r="O2297" s="95"/>
      <c r="P2297" s="68"/>
      <c r="Q2297" s="226"/>
      <c r="R2297" s="227"/>
      <c r="S2297" s="227"/>
      <c r="T2297" s="227"/>
      <c r="U2297" s="227"/>
      <c r="V2297" s="227"/>
      <c r="W2297" s="227"/>
      <c r="X2297" s="227"/>
      <c r="Y2297" s="227"/>
      <c r="Z2297" s="227"/>
      <c r="AA2297" s="227"/>
      <c r="AB2297" s="228"/>
      <c r="AC2297" s="149">
        <f>IF($D2297="",0,IF($E2297="",0,IF(VLOOKUP($E2297,paramètres!$E$33:$F$44,2,FALSE)&lt;=VLOOKUP($AC$18,paramètres!$E$33:$F$44,2,FALSE),Q2297*$D2297,0)))</f>
        <v>0</v>
      </c>
      <c r="AD2297" s="13">
        <f>IF($D2297="",0,IF($E2297="",0,IF(VLOOKUP($E2297,paramètres!$E$33:$F$44,2,FALSE)&lt;=VLOOKUP($AD$18,paramètres!$E$33:$F$44,2,FALSE),R2297*$D2297,0)))</f>
        <v>0</v>
      </c>
      <c r="AE2297" s="13">
        <f>IF($D2297="",0,IF($E2297="",0,IF(VLOOKUP($E2297,paramètres!$E$33:$F$44,2,FALSE)&lt;=VLOOKUP($AE$18,paramètres!$E$33:$F$44,2,FALSE),S2297*$D2297,0)))</f>
        <v>0</v>
      </c>
      <c r="AF2297" s="13">
        <f>IF($D2297="",0,IF($E2297="",0,IF(VLOOKUP($E2297,paramètres!$E$33:$F$44,2,FALSE)&lt;=VLOOKUP($AF$18,paramètres!$E$33:$F$44,2,FALSE),T2297*$D2297,0)))</f>
        <v>0</v>
      </c>
      <c r="AG2297" s="13">
        <f>IF($D2297="",0,IF($E2297="",0,IF(VLOOKUP($E2297,paramètres!$E$33:$F$44,2,FALSE)&lt;=VLOOKUP($AG$18,paramètres!$E$33:$F$44,2,FALSE),U2297*$D2297,0)))</f>
        <v>0</v>
      </c>
      <c r="AH2297" s="13">
        <f>IF($D2297="",0,IF($E2297="",0,IF(VLOOKUP($E2297,paramètres!$E$33:$F$44,2,FALSE)&lt;=VLOOKUP($AH$18,paramètres!$E$33:$F$44,2,FALSE),V2297*$D2297,0)))</f>
        <v>0</v>
      </c>
      <c r="AI2297" s="13">
        <f>IF($D2297="",0,IF($E2297="",0,IF(VLOOKUP($E2297,paramètres!$E$33:$F$44,2,FALSE)&lt;=VLOOKUP($AI$18,paramètres!$E$33:$F$44,2,FALSE),W2297*$D2297,0)))</f>
        <v>0</v>
      </c>
      <c r="AJ2297" s="13">
        <f>IF($D2297="",0,IF($E2297="",0,IF(VLOOKUP($E2297,paramètres!$E$33:$F$44,2,FALSE)&lt;=VLOOKUP($AJ$18,paramètres!$E$33:$F$44,2,FALSE),X2297*$D2297,0)))</f>
        <v>0</v>
      </c>
      <c r="AK2297" s="13">
        <f>IF($D2297="",0,IF($E2297="",0,IF(VLOOKUP($E2297,paramètres!$E$33:$F$44,2,FALSE)&lt;=VLOOKUP($AK$18,paramètres!$E$33:$F$44,2,FALSE),Y2297*$D2297,0)))</f>
        <v>0</v>
      </c>
      <c r="AL2297" s="13">
        <f>IF($D2297="",0,IF($E2297="",0,IF(VLOOKUP($E2297,paramètres!$E$33:$F$44,2,FALSE)&lt;=VLOOKUP($AL$18,paramètres!$E$33:$F$44,2,FALSE),Z2297*$D2297,0)))</f>
        <v>0</v>
      </c>
      <c r="AM2297" s="13">
        <f>IF($D2297="",0,IF($E2297="",0,IF(VLOOKUP($E2297,paramètres!$E$33:$F$44,2,FALSE)&lt;=VLOOKUP($AM$18,paramètres!$E$33:$F$44,2,FALSE),AA2297*$D2297,0)))</f>
        <v>0</v>
      </c>
      <c r="AN2297" s="154">
        <f>IF($D2297="",0,IF($E2297="",0,IF(VLOOKUP($E2297,paramètres!$E$33:$F$44,2,FALSE)&lt;=VLOOKUP($AN$18,paramètres!$E$33:$F$44,2,FALSE),AB2297*$D2297,0)))</f>
        <v>0</v>
      </c>
      <c r="AO2297" s="149" t="str">
        <f>IF(paramètres!$B$28=1,((SUM(Q2297:Z2297)/1.02)+SUM(AA2297:AB2297))*0.0303/9*COUNT(Q2297:Y2297),IF(paramètres!$B$28=2,(SUM(Q2297:AB2297))*0.0303/9*COUNT(Q2297:Y2297),"Missing Delta option"))</f>
        <v>Missing Delta option</v>
      </c>
      <c r="AP2297" s="13" t="str">
        <f>IF(paramètres!$B$28=1,(((SUM(Q2297:Z2297)/1.02)+SUM(AA2297:AB2297))+((SUM(AC2297:AL2297)/1.02)+SUM(AM2297:AO2297)))*cotpatr,IF(paramètres!$B$28=2,(SUM(Q2297:AO2297)*cotpatr),"Missing Delta Option"))</f>
        <v>Missing Delta Option</v>
      </c>
      <c r="AQ2297" s="13" t="str" cm="1">
        <f t="array" ref="AQ2297">IF(paramètres!$B$28=1,(((SUM(Q2297:Z2297)/1.02)+SUM(AA2297:AB2297))+((SUM(AC2297:AN2297)/1.02)+SUM(AM2297:AN2297)))/12*pécule,IF(paramètres!$B$28=2,SUM(Q2297:AN2297)/12*pécule,"Missing Delta Option"))</f>
        <v>Missing Delta Option</v>
      </c>
      <c r="AR2297" s="132" t="e">
        <f>IF(paramètres!$B$28=1,(((SUM(Q2297:Z2297)/1.02)+SUM(AA2297:AB2297))+((SUM(AC2297:AN2297)/1.02)+SUM(AM2297:AN2297)))+AO2297+AP2297+AQ2297,SUM(Q2297:AN2297)+AO2297+AP2297+AQ2297)</f>
        <v>#VALUE!</v>
      </c>
    </row>
    <row r="2298" spans="1:44" x14ac:dyDescent="0.25">
      <c r="A2298" s="131"/>
      <c r="B2298" s="39"/>
      <c r="C2298" s="39"/>
      <c r="D2298" s="93"/>
      <c r="E2298" s="68"/>
      <c r="F2298" s="40"/>
      <c r="G2298" s="94"/>
      <c r="H2298" s="38"/>
      <c r="I2298" s="95"/>
      <c r="J2298" s="40"/>
      <c r="K2298" s="38"/>
      <c r="L2298" s="95"/>
      <c r="M2298" s="40"/>
      <c r="N2298" s="38"/>
      <c r="O2298" s="95"/>
      <c r="P2298" s="68"/>
      <c r="Q2298" s="226"/>
      <c r="R2298" s="227"/>
      <c r="S2298" s="227"/>
      <c r="T2298" s="227"/>
      <c r="U2298" s="227"/>
      <c r="V2298" s="227"/>
      <c r="W2298" s="227"/>
      <c r="X2298" s="227"/>
      <c r="Y2298" s="227"/>
      <c r="Z2298" s="227"/>
      <c r="AA2298" s="227"/>
      <c r="AB2298" s="228"/>
      <c r="AC2298" s="149">
        <f>IF($D2298="",0,IF($E2298="",0,IF(VLOOKUP($E2298,paramètres!$E$33:$F$44,2,FALSE)&lt;=VLOOKUP($AC$18,paramètres!$E$33:$F$44,2,FALSE),Q2298*$D2298,0)))</f>
        <v>0</v>
      </c>
      <c r="AD2298" s="13">
        <f>IF($D2298="",0,IF($E2298="",0,IF(VLOOKUP($E2298,paramètres!$E$33:$F$44,2,FALSE)&lt;=VLOOKUP($AD$18,paramètres!$E$33:$F$44,2,FALSE),R2298*$D2298,0)))</f>
        <v>0</v>
      </c>
      <c r="AE2298" s="13">
        <f>IF($D2298="",0,IF($E2298="",0,IF(VLOOKUP($E2298,paramètres!$E$33:$F$44,2,FALSE)&lt;=VLOOKUP($AE$18,paramètres!$E$33:$F$44,2,FALSE),S2298*$D2298,0)))</f>
        <v>0</v>
      </c>
      <c r="AF2298" s="13">
        <f>IF($D2298="",0,IF($E2298="",0,IF(VLOOKUP($E2298,paramètres!$E$33:$F$44,2,FALSE)&lt;=VLOOKUP($AF$18,paramètres!$E$33:$F$44,2,FALSE),T2298*$D2298,0)))</f>
        <v>0</v>
      </c>
      <c r="AG2298" s="13">
        <f>IF($D2298="",0,IF($E2298="",0,IF(VLOOKUP($E2298,paramètres!$E$33:$F$44,2,FALSE)&lt;=VLOOKUP($AG$18,paramètres!$E$33:$F$44,2,FALSE),U2298*$D2298,0)))</f>
        <v>0</v>
      </c>
      <c r="AH2298" s="13">
        <f>IF($D2298="",0,IF($E2298="",0,IF(VLOOKUP($E2298,paramètres!$E$33:$F$44,2,FALSE)&lt;=VLOOKUP($AH$18,paramètres!$E$33:$F$44,2,FALSE),V2298*$D2298,0)))</f>
        <v>0</v>
      </c>
      <c r="AI2298" s="13">
        <f>IF($D2298="",0,IF($E2298="",0,IF(VLOOKUP($E2298,paramètres!$E$33:$F$44,2,FALSE)&lt;=VLOOKUP($AI$18,paramètres!$E$33:$F$44,2,FALSE),W2298*$D2298,0)))</f>
        <v>0</v>
      </c>
      <c r="AJ2298" s="13">
        <f>IF($D2298="",0,IF($E2298="",0,IF(VLOOKUP($E2298,paramètres!$E$33:$F$44,2,FALSE)&lt;=VLOOKUP($AJ$18,paramètres!$E$33:$F$44,2,FALSE),X2298*$D2298,0)))</f>
        <v>0</v>
      </c>
      <c r="AK2298" s="13">
        <f>IF($D2298="",0,IF($E2298="",0,IF(VLOOKUP($E2298,paramètres!$E$33:$F$44,2,FALSE)&lt;=VLOOKUP($AK$18,paramètres!$E$33:$F$44,2,FALSE),Y2298*$D2298,0)))</f>
        <v>0</v>
      </c>
      <c r="AL2298" s="13">
        <f>IF($D2298="",0,IF($E2298="",0,IF(VLOOKUP($E2298,paramètres!$E$33:$F$44,2,FALSE)&lt;=VLOOKUP($AL$18,paramètres!$E$33:$F$44,2,FALSE),Z2298*$D2298,0)))</f>
        <v>0</v>
      </c>
      <c r="AM2298" s="13">
        <f>IF($D2298="",0,IF($E2298="",0,IF(VLOOKUP($E2298,paramètres!$E$33:$F$44,2,FALSE)&lt;=VLOOKUP($AM$18,paramètres!$E$33:$F$44,2,FALSE),AA2298*$D2298,0)))</f>
        <v>0</v>
      </c>
      <c r="AN2298" s="154">
        <f>IF($D2298="",0,IF($E2298="",0,IF(VLOOKUP($E2298,paramètres!$E$33:$F$44,2,FALSE)&lt;=VLOOKUP($AN$18,paramètres!$E$33:$F$44,2,FALSE),AB2298*$D2298,0)))</f>
        <v>0</v>
      </c>
      <c r="AO2298" s="149" t="str">
        <f>IF(paramètres!$B$28=1,((SUM(Q2298:Z2298)/1.02)+SUM(AA2298:AB2298))*0.0303/9*COUNT(Q2298:Y2298),IF(paramètres!$B$28=2,(SUM(Q2298:AB2298))*0.0303/9*COUNT(Q2298:Y2298),"Missing Delta option"))</f>
        <v>Missing Delta option</v>
      </c>
      <c r="AP2298" s="13" t="str">
        <f>IF(paramètres!$B$28=1,(((SUM(Q2298:Z2298)/1.02)+SUM(AA2298:AB2298))+((SUM(AC2298:AL2298)/1.02)+SUM(AM2298:AO2298)))*cotpatr,IF(paramètres!$B$28=2,(SUM(Q2298:AO2298)*cotpatr),"Missing Delta Option"))</f>
        <v>Missing Delta Option</v>
      </c>
      <c r="AQ2298" s="13" t="str" cm="1">
        <f t="array" ref="AQ2298">IF(paramètres!$B$28=1,(((SUM(Q2298:Z2298)/1.02)+SUM(AA2298:AB2298))+((SUM(AC2298:AN2298)/1.02)+SUM(AM2298:AN2298)))/12*pécule,IF(paramètres!$B$28=2,SUM(Q2298:AN2298)/12*pécule,"Missing Delta Option"))</f>
        <v>Missing Delta Option</v>
      </c>
      <c r="AR2298" s="132" t="e">
        <f>IF(paramètres!$B$28=1,(((SUM(Q2298:Z2298)/1.02)+SUM(AA2298:AB2298))+((SUM(AC2298:AN2298)/1.02)+SUM(AM2298:AN2298)))+AO2298+AP2298+AQ2298,SUM(Q2298:AN2298)+AO2298+AP2298+AQ2298)</f>
        <v>#VALUE!</v>
      </c>
    </row>
    <row r="2299" spans="1:44" x14ac:dyDescent="0.25">
      <c r="A2299" s="131"/>
      <c r="B2299" s="39"/>
      <c r="C2299" s="39"/>
      <c r="D2299" s="93"/>
      <c r="E2299" s="68"/>
      <c r="F2299" s="40"/>
      <c r="G2299" s="94"/>
      <c r="H2299" s="38"/>
      <c r="I2299" s="95"/>
      <c r="J2299" s="40"/>
      <c r="K2299" s="38"/>
      <c r="L2299" s="95"/>
      <c r="M2299" s="40"/>
      <c r="N2299" s="38"/>
      <c r="O2299" s="95"/>
      <c r="P2299" s="68"/>
      <c r="Q2299" s="226"/>
      <c r="R2299" s="227"/>
      <c r="S2299" s="227"/>
      <c r="T2299" s="227"/>
      <c r="U2299" s="227"/>
      <c r="V2299" s="227"/>
      <c r="W2299" s="227"/>
      <c r="X2299" s="227"/>
      <c r="Y2299" s="227"/>
      <c r="Z2299" s="227"/>
      <c r="AA2299" s="227"/>
      <c r="AB2299" s="228"/>
      <c r="AC2299" s="149">
        <f>IF($D2299="",0,IF($E2299="",0,IF(VLOOKUP($E2299,paramètres!$E$33:$F$44,2,FALSE)&lt;=VLOOKUP($AC$18,paramètres!$E$33:$F$44,2,FALSE),Q2299*$D2299,0)))</f>
        <v>0</v>
      </c>
      <c r="AD2299" s="13">
        <f>IF($D2299="",0,IF($E2299="",0,IF(VLOOKUP($E2299,paramètres!$E$33:$F$44,2,FALSE)&lt;=VLOOKUP($AD$18,paramètres!$E$33:$F$44,2,FALSE),R2299*$D2299,0)))</f>
        <v>0</v>
      </c>
      <c r="AE2299" s="13">
        <f>IF($D2299="",0,IF($E2299="",0,IF(VLOOKUP($E2299,paramètres!$E$33:$F$44,2,FALSE)&lt;=VLOOKUP($AE$18,paramètres!$E$33:$F$44,2,FALSE),S2299*$D2299,0)))</f>
        <v>0</v>
      </c>
      <c r="AF2299" s="13">
        <f>IF($D2299="",0,IF($E2299="",0,IF(VLOOKUP($E2299,paramètres!$E$33:$F$44,2,FALSE)&lt;=VLOOKUP($AF$18,paramètres!$E$33:$F$44,2,FALSE),T2299*$D2299,0)))</f>
        <v>0</v>
      </c>
      <c r="AG2299" s="13">
        <f>IF($D2299="",0,IF($E2299="",0,IF(VLOOKUP($E2299,paramètres!$E$33:$F$44,2,FALSE)&lt;=VLOOKUP($AG$18,paramètres!$E$33:$F$44,2,FALSE),U2299*$D2299,0)))</f>
        <v>0</v>
      </c>
      <c r="AH2299" s="13">
        <f>IF($D2299="",0,IF($E2299="",0,IF(VLOOKUP($E2299,paramètres!$E$33:$F$44,2,FALSE)&lt;=VLOOKUP($AH$18,paramètres!$E$33:$F$44,2,FALSE),V2299*$D2299,0)))</f>
        <v>0</v>
      </c>
      <c r="AI2299" s="13">
        <f>IF($D2299="",0,IF($E2299="",0,IF(VLOOKUP($E2299,paramètres!$E$33:$F$44,2,FALSE)&lt;=VLOOKUP($AI$18,paramètres!$E$33:$F$44,2,FALSE),W2299*$D2299,0)))</f>
        <v>0</v>
      </c>
      <c r="AJ2299" s="13">
        <f>IF($D2299="",0,IF($E2299="",0,IF(VLOOKUP($E2299,paramètres!$E$33:$F$44,2,FALSE)&lt;=VLOOKUP($AJ$18,paramètres!$E$33:$F$44,2,FALSE),X2299*$D2299,0)))</f>
        <v>0</v>
      </c>
      <c r="AK2299" s="13">
        <f>IF($D2299="",0,IF($E2299="",0,IF(VLOOKUP($E2299,paramètres!$E$33:$F$44,2,FALSE)&lt;=VLOOKUP($AK$18,paramètres!$E$33:$F$44,2,FALSE),Y2299*$D2299,0)))</f>
        <v>0</v>
      </c>
      <c r="AL2299" s="13">
        <f>IF($D2299="",0,IF($E2299="",0,IF(VLOOKUP($E2299,paramètres!$E$33:$F$44,2,FALSE)&lt;=VLOOKUP($AL$18,paramètres!$E$33:$F$44,2,FALSE),Z2299*$D2299,0)))</f>
        <v>0</v>
      </c>
      <c r="AM2299" s="13">
        <f>IF($D2299="",0,IF($E2299="",0,IF(VLOOKUP($E2299,paramètres!$E$33:$F$44,2,FALSE)&lt;=VLOOKUP($AM$18,paramètres!$E$33:$F$44,2,FALSE),AA2299*$D2299,0)))</f>
        <v>0</v>
      </c>
      <c r="AN2299" s="154">
        <f>IF($D2299="",0,IF($E2299="",0,IF(VLOOKUP($E2299,paramètres!$E$33:$F$44,2,FALSE)&lt;=VLOOKUP($AN$18,paramètres!$E$33:$F$44,2,FALSE),AB2299*$D2299,0)))</f>
        <v>0</v>
      </c>
      <c r="AO2299" s="149" t="str">
        <f>IF(paramètres!$B$28=1,((SUM(Q2299:Z2299)/1.02)+SUM(AA2299:AB2299))*0.0303/9*COUNT(Q2299:Y2299),IF(paramètres!$B$28=2,(SUM(Q2299:AB2299))*0.0303/9*COUNT(Q2299:Y2299),"Missing Delta option"))</f>
        <v>Missing Delta option</v>
      </c>
      <c r="AP2299" s="13" t="str">
        <f>IF(paramètres!$B$28=1,(((SUM(Q2299:Z2299)/1.02)+SUM(AA2299:AB2299))+((SUM(AC2299:AL2299)/1.02)+SUM(AM2299:AO2299)))*cotpatr,IF(paramètres!$B$28=2,(SUM(Q2299:AO2299)*cotpatr),"Missing Delta Option"))</f>
        <v>Missing Delta Option</v>
      </c>
      <c r="AQ2299" s="13" t="str" cm="1">
        <f t="array" ref="AQ2299">IF(paramètres!$B$28=1,(((SUM(Q2299:Z2299)/1.02)+SUM(AA2299:AB2299))+((SUM(AC2299:AN2299)/1.02)+SUM(AM2299:AN2299)))/12*pécule,IF(paramètres!$B$28=2,SUM(Q2299:AN2299)/12*pécule,"Missing Delta Option"))</f>
        <v>Missing Delta Option</v>
      </c>
      <c r="AR2299" s="132" t="e">
        <f>IF(paramètres!$B$28=1,(((SUM(Q2299:Z2299)/1.02)+SUM(AA2299:AB2299))+((SUM(AC2299:AN2299)/1.02)+SUM(AM2299:AN2299)))+AO2299+AP2299+AQ2299,SUM(Q2299:AN2299)+AO2299+AP2299+AQ2299)</f>
        <v>#VALUE!</v>
      </c>
    </row>
    <row r="2300" spans="1:44" x14ac:dyDescent="0.25">
      <c r="A2300" s="131"/>
      <c r="B2300" s="39"/>
      <c r="C2300" s="39"/>
      <c r="D2300" s="93"/>
      <c r="E2300" s="68"/>
      <c r="F2300" s="40"/>
      <c r="G2300" s="94"/>
      <c r="H2300" s="38"/>
      <c r="I2300" s="95"/>
      <c r="J2300" s="40"/>
      <c r="K2300" s="38"/>
      <c r="L2300" s="95"/>
      <c r="M2300" s="40"/>
      <c r="N2300" s="38"/>
      <c r="O2300" s="95"/>
      <c r="P2300" s="68"/>
      <c r="Q2300" s="226"/>
      <c r="R2300" s="227"/>
      <c r="S2300" s="227"/>
      <c r="T2300" s="227"/>
      <c r="U2300" s="227"/>
      <c r="V2300" s="227"/>
      <c r="W2300" s="227"/>
      <c r="X2300" s="227"/>
      <c r="Y2300" s="227"/>
      <c r="Z2300" s="227"/>
      <c r="AA2300" s="227"/>
      <c r="AB2300" s="228"/>
      <c r="AC2300" s="149">
        <f>IF($D2300="",0,IF($E2300="",0,IF(VLOOKUP($E2300,paramètres!$E$33:$F$44,2,FALSE)&lt;=VLOOKUP($AC$18,paramètres!$E$33:$F$44,2,FALSE),Q2300*$D2300,0)))</f>
        <v>0</v>
      </c>
      <c r="AD2300" s="13">
        <f>IF($D2300="",0,IF($E2300="",0,IF(VLOOKUP($E2300,paramètres!$E$33:$F$44,2,FALSE)&lt;=VLOOKUP($AD$18,paramètres!$E$33:$F$44,2,FALSE),R2300*$D2300,0)))</f>
        <v>0</v>
      </c>
      <c r="AE2300" s="13">
        <f>IF($D2300="",0,IF($E2300="",0,IF(VLOOKUP($E2300,paramètres!$E$33:$F$44,2,FALSE)&lt;=VLOOKUP($AE$18,paramètres!$E$33:$F$44,2,FALSE),S2300*$D2300,0)))</f>
        <v>0</v>
      </c>
      <c r="AF2300" s="13">
        <f>IF($D2300="",0,IF($E2300="",0,IF(VLOOKUP($E2300,paramètres!$E$33:$F$44,2,FALSE)&lt;=VLOOKUP($AF$18,paramètres!$E$33:$F$44,2,FALSE),T2300*$D2300,0)))</f>
        <v>0</v>
      </c>
      <c r="AG2300" s="13">
        <f>IF($D2300="",0,IF($E2300="",0,IF(VLOOKUP($E2300,paramètres!$E$33:$F$44,2,FALSE)&lt;=VLOOKUP($AG$18,paramètres!$E$33:$F$44,2,FALSE),U2300*$D2300,0)))</f>
        <v>0</v>
      </c>
      <c r="AH2300" s="13">
        <f>IF($D2300="",0,IF($E2300="",0,IF(VLOOKUP($E2300,paramètres!$E$33:$F$44,2,FALSE)&lt;=VLOOKUP($AH$18,paramètres!$E$33:$F$44,2,FALSE),V2300*$D2300,0)))</f>
        <v>0</v>
      </c>
      <c r="AI2300" s="13">
        <f>IF($D2300="",0,IF($E2300="",0,IF(VLOOKUP($E2300,paramètres!$E$33:$F$44,2,FALSE)&lt;=VLOOKUP($AI$18,paramètres!$E$33:$F$44,2,FALSE),W2300*$D2300,0)))</f>
        <v>0</v>
      </c>
      <c r="AJ2300" s="13">
        <f>IF($D2300="",0,IF($E2300="",0,IF(VLOOKUP($E2300,paramètres!$E$33:$F$44,2,FALSE)&lt;=VLOOKUP($AJ$18,paramètres!$E$33:$F$44,2,FALSE),X2300*$D2300,0)))</f>
        <v>0</v>
      </c>
      <c r="AK2300" s="13">
        <f>IF($D2300="",0,IF($E2300="",0,IF(VLOOKUP($E2300,paramètres!$E$33:$F$44,2,FALSE)&lt;=VLOOKUP($AK$18,paramètres!$E$33:$F$44,2,FALSE),Y2300*$D2300,0)))</f>
        <v>0</v>
      </c>
      <c r="AL2300" s="13">
        <f>IF($D2300="",0,IF($E2300="",0,IF(VLOOKUP($E2300,paramètres!$E$33:$F$44,2,FALSE)&lt;=VLOOKUP($AL$18,paramètres!$E$33:$F$44,2,FALSE),Z2300*$D2300,0)))</f>
        <v>0</v>
      </c>
      <c r="AM2300" s="13">
        <f>IF($D2300="",0,IF($E2300="",0,IF(VLOOKUP($E2300,paramètres!$E$33:$F$44,2,FALSE)&lt;=VLOOKUP($AM$18,paramètres!$E$33:$F$44,2,FALSE),AA2300*$D2300,0)))</f>
        <v>0</v>
      </c>
      <c r="AN2300" s="154">
        <f>IF($D2300="",0,IF($E2300="",0,IF(VLOOKUP($E2300,paramètres!$E$33:$F$44,2,FALSE)&lt;=VLOOKUP($AN$18,paramètres!$E$33:$F$44,2,FALSE),AB2300*$D2300,0)))</f>
        <v>0</v>
      </c>
      <c r="AO2300" s="149" t="str">
        <f>IF(paramètres!$B$28=1,((SUM(Q2300:Z2300)/1.02)+SUM(AA2300:AB2300))*0.0303/9*COUNT(Q2300:Y2300),IF(paramètres!$B$28=2,(SUM(Q2300:AB2300))*0.0303/9*COUNT(Q2300:Y2300),"Missing Delta option"))</f>
        <v>Missing Delta option</v>
      </c>
      <c r="AP2300" s="13" t="str">
        <f>IF(paramètres!$B$28=1,(((SUM(Q2300:Z2300)/1.02)+SUM(AA2300:AB2300))+((SUM(AC2300:AL2300)/1.02)+SUM(AM2300:AO2300)))*cotpatr,IF(paramètres!$B$28=2,(SUM(Q2300:AO2300)*cotpatr),"Missing Delta Option"))</f>
        <v>Missing Delta Option</v>
      </c>
      <c r="AQ2300" s="13" t="str" cm="1">
        <f t="array" ref="AQ2300">IF(paramètres!$B$28=1,(((SUM(Q2300:Z2300)/1.02)+SUM(AA2300:AB2300))+((SUM(AC2300:AN2300)/1.02)+SUM(AM2300:AN2300)))/12*pécule,IF(paramètres!$B$28=2,SUM(Q2300:AN2300)/12*pécule,"Missing Delta Option"))</f>
        <v>Missing Delta Option</v>
      </c>
      <c r="AR2300" s="132" t="e">
        <f>IF(paramètres!$B$28=1,(((SUM(Q2300:Z2300)/1.02)+SUM(AA2300:AB2300))+((SUM(AC2300:AN2300)/1.02)+SUM(AM2300:AN2300)))+AO2300+AP2300+AQ2300,SUM(Q2300:AN2300)+AO2300+AP2300+AQ2300)</f>
        <v>#VALUE!</v>
      </c>
    </row>
    <row r="2301" spans="1:44" x14ac:dyDescent="0.25">
      <c r="A2301" s="131"/>
      <c r="B2301" s="39"/>
      <c r="C2301" s="39"/>
      <c r="D2301" s="93"/>
      <c r="E2301" s="68"/>
      <c r="F2301" s="40"/>
      <c r="G2301" s="94"/>
      <c r="H2301" s="38"/>
      <c r="I2301" s="95"/>
      <c r="J2301" s="40"/>
      <c r="K2301" s="38"/>
      <c r="L2301" s="95"/>
      <c r="M2301" s="40"/>
      <c r="N2301" s="38"/>
      <c r="O2301" s="95"/>
      <c r="P2301" s="68"/>
      <c r="Q2301" s="226"/>
      <c r="R2301" s="227"/>
      <c r="S2301" s="227"/>
      <c r="T2301" s="227"/>
      <c r="U2301" s="227"/>
      <c r="V2301" s="227"/>
      <c r="W2301" s="227"/>
      <c r="X2301" s="227"/>
      <c r="Y2301" s="227"/>
      <c r="Z2301" s="227"/>
      <c r="AA2301" s="227"/>
      <c r="AB2301" s="228"/>
      <c r="AC2301" s="149">
        <f>IF($D2301="",0,IF($E2301="",0,IF(VLOOKUP($E2301,paramètres!$E$33:$F$44,2,FALSE)&lt;=VLOOKUP($AC$18,paramètres!$E$33:$F$44,2,FALSE),Q2301*$D2301,0)))</f>
        <v>0</v>
      </c>
      <c r="AD2301" s="13">
        <f>IF($D2301="",0,IF($E2301="",0,IF(VLOOKUP($E2301,paramètres!$E$33:$F$44,2,FALSE)&lt;=VLOOKUP($AD$18,paramètres!$E$33:$F$44,2,FALSE),R2301*$D2301,0)))</f>
        <v>0</v>
      </c>
      <c r="AE2301" s="13">
        <f>IF($D2301="",0,IF($E2301="",0,IF(VLOOKUP($E2301,paramètres!$E$33:$F$44,2,FALSE)&lt;=VLOOKUP($AE$18,paramètres!$E$33:$F$44,2,FALSE),S2301*$D2301,0)))</f>
        <v>0</v>
      </c>
      <c r="AF2301" s="13">
        <f>IF($D2301="",0,IF($E2301="",0,IF(VLOOKUP($E2301,paramètres!$E$33:$F$44,2,FALSE)&lt;=VLOOKUP($AF$18,paramètres!$E$33:$F$44,2,FALSE),T2301*$D2301,0)))</f>
        <v>0</v>
      </c>
      <c r="AG2301" s="13">
        <f>IF($D2301="",0,IF($E2301="",0,IF(VLOOKUP($E2301,paramètres!$E$33:$F$44,2,FALSE)&lt;=VLOOKUP($AG$18,paramètres!$E$33:$F$44,2,FALSE),U2301*$D2301,0)))</f>
        <v>0</v>
      </c>
      <c r="AH2301" s="13">
        <f>IF($D2301="",0,IF($E2301="",0,IF(VLOOKUP($E2301,paramètres!$E$33:$F$44,2,FALSE)&lt;=VLOOKUP($AH$18,paramètres!$E$33:$F$44,2,FALSE),V2301*$D2301,0)))</f>
        <v>0</v>
      </c>
      <c r="AI2301" s="13">
        <f>IF($D2301="",0,IF($E2301="",0,IF(VLOOKUP($E2301,paramètres!$E$33:$F$44,2,FALSE)&lt;=VLOOKUP($AI$18,paramètres!$E$33:$F$44,2,FALSE),W2301*$D2301,0)))</f>
        <v>0</v>
      </c>
      <c r="AJ2301" s="13">
        <f>IF($D2301="",0,IF($E2301="",0,IF(VLOOKUP($E2301,paramètres!$E$33:$F$44,2,FALSE)&lt;=VLOOKUP($AJ$18,paramètres!$E$33:$F$44,2,FALSE),X2301*$D2301,0)))</f>
        <v>0</v>
      </c>
      <c r="AK2301" s="13">
        <f>IF($D2301="",0,IF($E2301="",0,IF(VLOOKUP($E2301,paramètres!$E$33:$F$44,2,FALSE)&lt;=VLOOKUP($AK$18,paramètres!$E$33:$F$44,2,FALSE),Y2301*$D2301,0)))</f>
        <v>0</v>
      </c>
      <c r="AL2301" s="13">
        <f>IF($D2301="",0,IF($E2301="",0,IF(VLOOKUP($E2301,paramètres!$E$33:$F$44,2,FALSE)&lt;=VLOOKUP($AL$18,paramètres!$E$33:$F$44,2,FALSE),Z2301*$D2301,0)))</f>
        <v>0</v>
      </c>
      <c r="AM2301" s="13">
        <f>IF($D2301="",0,IF($E2301="",0,IF(VLOOKUP($E2301,paramètres!$E$33:$F$44,2,FALSE)&lt;=VLOOKUP($AM$18,paramètres!$E$33:$F$44,2,FALSE),AA2301*$D2301,0)))</f>
        <v>0</v>
      </c>
      <c r="AN2301" s="154">
        <f>IF($D2301="",0,IF($E2301="",0,IF(VLOOKUP($E2301,paramètres!$E$33:$F$44,2,FALSE)&lt;=VLOOKUP($AN$18,paramètres!$E$33:$F$44,2,FALSE),AB2301*$D2301,0)))</f>
        <v>0</v>
      </c>
      <c r="AO2301" s="149" t="str">
        <f>IF(paramètres!$B$28=1,((SUM(Q2301:Z2301)/1.02)+SUM(AA2301:AB2301))*0.0303/9*COUNT(Q2301:Y2301),IF(paramètres!$B$28=2,(SUM(Q2301:AB2301))*0.0303/9*COUNT(Q2301:Y2301),"Missing Delta option"))</f>
        <v>Missing Delta option</v>
      </c>
      <c r="AP2301" s="13" t="str">
        <f>IF(paramètres!$B$28=1,(((SUM(Q2301:Z2301)/1.02)+SUM(AA2301:AB2301))+((SUM(AC2301:AL2301)/1.02)+SUM(AM2301:AO2301)))*cotpatr,IF(paramètres!$B$28=2,(SUM(Q2301:AO2301)*cotpatr),"Missing Delta Option"))</f>
        <v>Missing Delta Option</v>
      </c>
      <c r="AQ2301" s="13" t="str" cm="1">
        <f t="array" ref="AQ2301">IF(paramètres!$B$28=1,(((SUM(Q2301:Z2301)/1.02)+SUM(AA2301:AB2301))+((SUM(AC2301:AN2301)/1.02)+SUM(AM2301:AN2301)))/12*pécule,IF(paramètres!$B$28=2,SUM(Q2301:AN2301)/12*pécule,"Missing Delta Option"))</f>
        <v>Missing Delta Option</v>
      </c>
      <c r="AR2301" s="132" t="e">
        <f>IF(paramètres!$B$28=1,(((SUM(Q2301:Z2301)/1.02)+SUM(AA2301:AB2301))+((SUM(AC2301:AN2301)/1.02)+SUM(AM2301:AN2301)))+AO2301+AP2301+AQ2301,SUM(Q2301:AN2301)+AO2301+AP2301+AQ2301)</f>
        <v>#VALUE!</v>
      </c>
    </row>
    <row r="2302" spans="1:44" x14ac:dyDescent="0.25">
      <c r="A2302" s="131"/>
      <c r="B2302" s="39"/>
      <c r="C2302" s="39"/>
      <c r="D2302" s="93"/>
      <c r="E2302" s="68"/>
      <c r="F2302" s="40"/>
      <c r="G2302" s="94"/>
      <c r="H2302" s="38"/>
      <c r="I2302" s="95"/>
      <c r="J2302" s="40"/>
      <c r="K2302" s="38"/>
      <c r="L2302" s="95"/>
      <c r="M2302" s="40"/>
      <c r="N2302" s="38"/>
      <c r="O2302" s="95"/>
      <c r="P2302" s="68"/>
      <c r="Q2302" s="226"/>
      <c r="R2302" s="227"/>
      <c r="S2302" s="227"/>
      <c r="T2302" s="227"/>
      <c r="U2302" s="227"/>
      <c r="V2302" s="227"/>
      <c r="W2302" s="227"/>
      <c r="X2302" s="227"/>
      <c r="Y2302" s="227"/>
      <c r="Z2302" s="227"/>
      <c r="AA2302" s="227"/>
      <c r="AB2302" s="228"/>
      <c r="AC2302" s="149">
        <f>IF($D2302="",0,IF($E2302="",0,IF(VLOOKUP($E2302,paramètres!$E$33:$F$44,2,FALSE)&lt;=VLOOKUP($AC$18,paramètres!$E$33:$F$44,2,FALSE),Q2302*$D2302,0)))</f>
        <v>0</v>
      </c>
      <c r="AD2302" s="13">
        <f>IF($D2302="",0,IF($E2302="",0,IF(VLOOKUP($E2302,paramètres!$E$33:$F$44,2,FALSE)&lt;=VLOOKUP($AD$18,paramètres!$E$33:$F$44,2,FALSE),R2302*$D2302,0)))</f>
        <v>0</v>
      </c>
      <c r="AE2302" s="13">
        <f>IF($D2302="",0,IF($E2302="",0,IF(VLOOKUP($E2302,paramètres!$E$33:$F$44,2,FALSE)&lt;=VLOOKUP($AE$18,paramètres!$E$33:$F$44,2,FALSE),S2302*$D2302,0)))</f>
        <v>0</v>
      </c>
      <c r="AF2302" s="13">
        <f>IF($D2302="",0,IF($E2302="",0,IF(VLOOKUP($E2302,paramètres!$E$33:$F$44,2,FALSE)&lt;=VLOOKUP($AF$18,paramètres!$E$33:$F$44,2,FALSE),T2302*$D2302,0)))</f>
        <v>0</v>
      </c>
      <c r="AG2302" s="13">
        <f>IF($D2302="",0,IF($E2302="",0,IF(VLOOKUP($E2302,paramètres!$E$33:$F$44,2,FALSE)&lt;=VLOOKUP($AG$18,paramètres!$E$33:$F$44,2,FALSE),U2302*$D2302,0)))</f>
        <v>0</v>
      </c>
      <c r="AH2302" s="13">
        <f>IF($D2302="",0,IF($E2302="",0,IF(VLOOKUP($E2302,paramètres!$E$33:$F$44,2,FALSE)&lt;=VLOOKUP($AH$18,paramètres!$E$33:$F$44,2,FALSE),V2302*$D2302,0)))</f>
        <v>0</v>
      </c>
      <c r="AI2302" s="13">
        <f>IF($D2302="",0,IF($E2302="",0,IF(VLOOKUP($E2302,paramètres!$E$33:$F$44,2,FALSE)&lt;=VLOOKUP($AI$18,paramètres!$E$33:$F$44,2,FALSE),W2302*$D2302,0)))</f>
        <v>0</v>
      </c>
      <c r="AJ2302" s="13">
        <f>IF($D2302="",0,IF($E2302="",0,IF(VLOOKUP($E2302,paramètres!$E$33:$F$44,2,FALSE)&lt;=VLOOKUP($AJ$18,paramètres!$E$33:$F$44,2,FALSE),X2302*$D2302,0)))</f>
        <v>0</v>
      </c>
      <c r="AK2302" s="13">
        <f>IF($D2302="",0,IF($E2302="",0,IF(VLOOKUP($E2302,paramètres!$E$33:$F$44,2,FALSE)&lt;=VLOOKUP($AK$18,paramètres!$E$33:$F$44,2,FALSE),Y2302*$D2302,0)))</f>
        <v>0</v>
      </c>
      <c r="AL2302" s="13">
        <f>IF($D2302="",0,IF($E2302="",0,IF(VLOOKUP($E2302,paramètres!$E$33:$F$44,2,FALSE)&lt;=VLOOKUP($AL$18,paramètres!$E$33:$F$44,2,FALSE),Z2302*$D2302,0)))</f>
        <v>0</v>
      </c>
      <c r="AM2302" s="13">
        <f>IF($D2302="",0,IF($E2302="",0,IF(VLOOKUP($E2302,paramètres!$E$33:$F$44,2,FALSE)&lt;=VLOOKUP($AM$18,paramètres!$E$33:$F$44,2,FALSE),AA2302*$D2302,0)))</f>
        <v>0</v>
      </c>
      <c r="AN2302" s="154">
        <f>IF($D2302="",0,IF($E2302="",0,IF(VLOOKUP($E2302,paramètres!$E$33:$F$44,2,FALSE)&lt;=VLOOKUP($AN$18,paramètres!$E$33:$F$44,2,FALSE),AB2302*$D2302,0)))</f>
        <v>0</v>
      </c>
      <c r="AO2302" s="149" t="str">
        <f>IF(paramètres!$B$28=1,((SUM(Q2302:Z2302)/1.02)+SUM(AA2302:AB2302))*0.0303/9*COUNT(Q2302:Y2302),IF(paramètres!$B$28=2,(SUM(Q2302:AB2302))*0.0303/9*COUNT(Q2302:Y2302),"Missing Delta option"))</f>
        <v>Missing Delta option</v>
      </c>
      <c r="AP2302" s="13" t="str">
        <f>IF(paramètres!$B$28=1,(((SUM(Q2302:Z2302)/1.02)+SUM(AA2302:AB2302))+((SUM(AC2302:AL2302)/1.02)+SUM(AM2302:AO2302)))*cotpatr,IF(paramètres!$B$28=2,(SUM(Q2302:AO2302)*cotpatr),"Missing Delta Option"))</f>
        <v>Missing Delta Option</v>
      </c>
      <c r="AQ2302" s="13" t="str" cm="1">
        <f t="array" ref="AQ2302">IF(paramètres!$B$28=1,(((SUM(Q2302:Z2302)/1.02)+SUM(AA2302:AB2302))+((SUM(AC2302:AN2302)/1.02)+SUM(AM2302:AN2302)))/12*pécule,IF(paramètres!$B$28=2,SUM(Q2302:AN2302)/12*pécule,"Missing Delta Option"))</f>
        <v>Missing Delta Option</v>
      </c>
      <c r="AR2302" s="132" t="e">
        <f>IF(paramètres!$B$28=1,(((SUM(Q2302:Z2302)/1.02)+SUM(AA2302:AB2302))+((SUM(AC2302:AN2302)/1.02)+SUM(AM2302:AN2302)))+AO2302+AP2302+AQ2302,SUM(Q2302:AN2302)+AO2302+AP2302+AQ2302)</f>
        <v>#VALUE!</v>
      </c>
    </row>
    <row r="2303" spans="1:44" x14ac:dyDescent="0.25">
      <c r="A2303" s="131"/>
      <c r="B2303" s="39"/>
      <c r="C2303" s="39"/>
      <c r="D2303" s="93"/>
      <c r="E2303" s="68"/>
      <c r="F2303" s="40"/>
      <c r="G2303" s="94"/>
      <c r="H2303" s="38"/>
      <c r="I2303" s="95"/>
      <c r="J2303" s="40"/>
      <c r="K2303" s="38"/>
      <c r="L2303" s="95"/>
      <c r="M2303" s="40"/>
      <c r="N2303" s="38"/>
      <c r="O2303" s="95"/>
      <c r="P2303" s="68"/>
      <c r="Q2303" s="226"/>
      <c r="R2303" s="227"/>
      <c r="S2303" s="227"/>
      <c r="T2303" s="227"/>
      <c r="U2303" s="227"/>
      <c r="V2303" s="227"/>
      <c r="W2303" s="227"/>
      <c r="X2303" s="227"/>
      <c r="Y2303" s="227"/>
      <c r="Z2303" s="227"/>
      <c r="AA2303" s="227"/>
      <c r="AB2303" s="228"/>
      <c r="AC2303" s="149">
        <f>IF($D2303="",0,IF($E2303="",0,IF(VLOOKUP($E2303,paramètres!$E$33:$F$44,2,FALSE)&lt;=VLOOKUP($AC$18,paramètres!$E$33:$F$44,2,FALSE),Q2303*$D2303,0)))</f>
        <v>0</v>
      </c>
      <c r="AD2303" s="13">
        <f>IF($D2303="",0,IF($E2303="",0,IF(VLOOKUP($E2303,paramètres!$E$33:$F$44,2,FALSE)&lt;=VLOOKUP($AD$18,paramètres!$E$33:$F$44,2,FALSE),R2303*$D2303,0)))</f>
        <v>0</v>
      </c>
      <c r="AE2303" s="13">
        <f>IF($D2303="",0,IF($E2303="",0,IF(VLOOKUP($E2303,paramètres!$E$33:$F$44,2,FALSE)&lt;=VLOOKUP($AE$18,paramètres!$E$33:$F$44,2,FALSE),S2303*$D2303,0)))</f>
        <v>0</v>
      </c>
      <c r="AF2303" s="13">
        <f>IF($D2303="",0,IF($E2303="",0,IF(VLOOKUP($E2303,paramètres!$E$33:$F$44,2,FALSE)&lt;=VLOOKUP($AF$18,paramètres!$E$33:$F$44,2,FALSE),T2303*$D2303,0)))</f>
        <v>0</v>
      </c>
      <c r="AG2303" s="13">
        <f>IF($D2303="",0,IF($E2303="",0,IF(VLOOKUP($E2303,paramètres!$E$33:$F$44,2,FALSE)&lt;=VLOOKUP($AG$18,paramètres!$E$33:$F$44,2,FALSE),U2303*$D2303,0)))</f>
        <v>0</v>
      </c>
      <c r="AH2303" s="13">
        <f>IF($D2303="",0,IF($E2303="",0,IF(VLOOKUP($E2303,paramètres!$E$33:$F$44,2,FALSE)&lt;=VLOOKUP($AH$18,paramètres!$E$33:$F$44,2,FALSE),V2303*$D2303,0)))</f>
        <v>0</v>
      </c>
      <c r="AI2303" s="13">
        <f>IF($D2303="",0,IF($E2303="",0,IF(VLOOKUP($E2303,paramètres!$E$33:$F$44,2,FALSE)&lt;=VLOOKUP($AI$18,paramètres!$E$33:$F$44,2,FALSE),W2303*$D2303,0)))</f>
        <v>0</v>
      </c>
      <c r="AJ2303" s="13">
        <f>IF($D2303="",0,IF($E2303="",0,IF(VLOOKUP($E2303,paramètres!$E$33:$F$44,2,FALSE)&lt;=VLOOKUP($AJ$18,paramètres!$E$33:$F$44,2,FALSE),X2303*$D2303,0)))</f>
        <v>0</v>
      </c>
      <c r="AK2303" s="13">
        <f>IF($D2303="",0,IF($E2303="",0,IF(VLOOKUP($E2303,paramètres!$E$33:$F$44,2,FALSE)&lt;=VLOOKUP($AK$18,paramètres!$E$33:$F$44,2,FALSE),Y2303*$D2303,0)))</f>
        <v>0</v>
      </c>
      <c r="AL2303" s="13">
        <f>IF($D2303="",0,IF($E2303="",0,IF(VLOOKUP($E2303,paramètres!$E$33:$F$44,2,FALSE)&lt;=VLOOKUP($AL$18,paramètres!$E$33:$F$44,2,FALSE),Z2303*$D2303,0)))</f>
        <v>0</v>
      </c>
      <c r="AM2303" s="13">
        <f>IF($D2303="",0,IF($E2303="",0,IF(VLOOKUP($E2303,paramètres!$E$33:$F$44,2,FALSE)&lt;=VLOOKUP($AM$18,paramètres!$E$33:$F$44,2,FALSE),AA2303*$D2303,0)))</f>
        <v>0</v>
      </c>
      <c r="AN2303" s="154">
        <f>IF($D2303="",0,IF($E2303="",0,IF(VLOOKUP($E2303,paramètres!$E$33:$F$44,2,FALSE)&lt;=VLOOKUP($AN$18,paramètres!$E$33:$F$44,2,FALSE),AB2303*$D2303,0)))</f>
        <v>0</v>
      </c>
      <c r="AO2303" s="149" t="str">
        <f>IF(paramètres!$B$28=1,((SUM(Q2303:Z2303)/1.02)+SUM(AA2303:AB2303))*0.0303/9*COUNT(Q2303:Y2303),IF(paramètres!$B$28=2,(SUM(Q2303:AB2303))*0.0303/9*COUNT(Q2303:Y2303),"Missing Delta option"))</f>
        <v>Missing Delta option</v>
      </c>
      <c r="AP2303" s="13" t="str">
        <f>IF(paramètres!$B$28=1,(((SUM(Q2303:Z2303)/1.02)+SUM(AA2303:AB2303))+((SUM(AC2303:AL2303)/1.02)+SUM(AM2303:AO2303)))*cotpatr,IF(paramètres!$B$28=2,(SUM(Q2303:AO2303)*cotpatr),"Missing Delta Option"))</f>
        <v>Missing Delta Option</v>
      </c>
      <c r="AQ2303" s="13" t="str" cm="1">
        <f t="array" ref="AQ2303">IF(paramètres!$B$28=1,(((SUM(Q2303:Z2303)/1.02)+SUM(AA2303:AB2303))+((SUM(AC2303:AN2303)/1.02)+SUM(AM2303:AN2303)))/12*pécule,IF(paramètres!$B$28=2,SUM(Q2303:AN2303)/12*pécule,"Missing Delta Option"))</f>
        <v>Missing Delta Option</v>
      </c>
      <c r="AR2303" s="132" t="e">
        <f>IF(paramètres!$B$28=1,(((SUM(Q2303:Z2303)/1.02)+SUM(AA2303:AB2303))+((SUM(AC2303:AN2303)/1.02)+SUM(AM2303:AN2303)))+AO2303+AP2303+AQ2303,SUM(Q2303:AN2303)+AO2303+AP2303+AQ2303)</f>
        <v>#VALUE!</v>
      </c>
    </row>
    <row r="2304" spans="1:44" x14ac:dyDescent="0.25">
      <c r="A2304" s="131"/>
      <c r="B2304" s="39"/>
      <c r="C2304" s="39"/>
      <c r="D2304" s="93"/>
      <c r="E2304" s="68"/>
      <c r="F2304" s="40"/>
      <c r="G2304" s="94"/>
      <c r="H2304" s="38"/>
      <c r="I2304" s="95"/>
      <c r="J2304" s="40"/>
      <c r="K2304" s="38"/>
      <c r="L2304" s="95"/>
      <c r="M2304" s="40"/>
      <c r="N2304" s="38"/>
      <c r="O2304" s="95"/>
      <c r="P2304" s="68"/>
      <c r="Q2304" s="226"/>
      <c r="R2304" s="227"/>
      <c r="S2304" s="227"/>
      <c r="T2304" s="227"/>
      <c r="U2304" s="227"/>
      <c r="V2304" s="227"/>
      <c r="W2304" s="227"/>
      <c r="X2304" s="227"/>
      <c r="Y2304" s="227"/>
      <c r="Z2304" s="227"/>
      <c r="AA2304" s="227"/>
      <c r="AB2304" s="228"/>
      <c r="AC2304" s="149">
        <f>IF($D2304="",0,IF($E2304="",0,IF(VLOOKUP($E2304,paramètres!$E$33:$F$44,2,FALSE)&lt;=VLOOKUP($AC$18,paramètres!$E$33:$F$44,2,FALSE),Q2304*$D2304,0)))</f>
        <v>0</v>
      </c>
      <c r="AD2304" s="13">
        <f>IF($D2304="",0,IF($E2304="",0,IF(VLOOKUP($E2304,paramètres!$E$33:$F$44,2,FALSE)&lt;=VLOOKUP($AD$18,paramètres!$E$33:$F$44,2,FALSE),R2304*$D2304,0)))</f>
        <v>0</v>
      </c>
      <c r="AE2304" s="13">
        <f>IF($D2304="",0,IF($E2304="",0,IF(VLOOKUP($E2304,paramètres!$E$33:$F$44,2,FALSE)&lt;=VLOOKUP($AE$18,paramètres!$E$33:$F$44,2,FALSE),S2304*$D2304,0)))</f>
        <v>0</v>
      </c>
      <c r="AF2304" s="13">
        <f>IF($D2304="",0,IF($E2304="",0,IF(VLOOKUP($E2304,paramètres!$E$33:$F$44,2,FALSE)&lt;=VLOOKUP($AF$18,paramètres!$E$33:$F$44,2,FALSE),T2304*$D2304,0)))</f>
        <v>0</v>
      </c>
      <c r="AG2304" s="13">
        <f>IF($D2304="",0,IF($E2304="",0,IF(VLOOKUP($E2304,paramètres!$E$33:$F$44,2,FALSE)&lt;=VLOOKUP($AG$18,paramètres!$E$33:$F$44,2,FALSE),U2304*$D2304,0)))</f>
        <v>0</v>
      </c>
      <c r="AH2304" s="13">
        <f>IF($D2304="",0,IF($E2304="",0,IF(VLOOKUP($E2304,paramètres!$E$33:$F$44,2,FALSE)&lt;=VLOOKUP($AH$18,paramètres!$E$33:$F$44,2,FALSE),V2304*$D2304,0)))</f>
        <v>0</v>
      </c>
      <c r="AI2304" s="13">
        <f>IF($D2304="",0,IF($E2304="",0,IF(VLOOKUP($E2304,paramètres!$E$33:$F$44,2,FALSE)&lt;=VLOOKUP($AI$18,paramètres!$E$33:$F$44,2,FALSE),W2304*$D2304,0)))</f>
        <v>0</v>
      </c>
      <c r="AJ2304" s="13">
        <f>IF($D2304="",0,IF($E2304="",0,IF(VLOOKUP($E2304,paramètres!$E$33:$F$44,2,FALSE)&lt;=VLOOKUP($AJ$18,paramètres!$E$33:$F$44,2,FALSE),X2304*$D2304,0)))</f>
        <v>0</v>
      </c>
      <c r="AK2304" s="13">
        <f>IF($D2304="",0,IF($E2304="",0,IF(VLOOKUP($E2304,paramètres!$E$33:$F$44,2,FALSE)&lt;=VLOOKUP($AK$18,paramètres!$E$33:$F$44,2,FALSE),Y2304*$D2304,0)))</f>
        <v>0</v>
      </c>
      <c r="AL2304" s="13">
        <f>IF($D2304="",0,IF($E2304="",0,IF(VLOOKUP($E2304,paramètres!$E$33:$F$44,2,FALSE)&lt;=VLOOKUP($AL$18,paramètres!$E$33:$F$44,2,FALSE),Z2304*$D2304,0)))</f>
        <v>0</v>
      </c>
      <c r="AM2304" s="13">
        <f>IF($D2304="",0,IF($E2304="",0,IF(VLOOKUP($E2304,paramètres!$E$33:$F$44,2,FALSE)&lt;=VLOOKUP($AM$18,paramètres!$E$33:$F$44,2,FALSE),AA2304*$D2304,0)))</f>
        <v>0</v>
      </c>
      <c r="AN2304" s="154">
        <f>IF($D2304="",0,IF($E2304="",0,IF(VLOOKUP($E2304,paramètres!$E$33:$F$44,2,FALSE)&lt;=VLOOKUP($AN$18,paramètres!$E$33:$F$44,2,FALSE),AB2304*$D2304,0)))</f>
        <v>0</v>
      </c>
      <c r="AO2304" s="149" t="str">
        <f>IF(paramètres!$B$28=1,((SUM(Q2304:Z2304)/1.02)+SUM(AA2304:AB2304))*0.0303/9*COUNT(Q2304:Y2304),IF(paramètres!$B$28=2,(SUM(Q2304:AB2304))*0.0303/9*COUNT(Q2304:Y2304),"Missing Delta option"))</f>
        <v>Missing Delta option</v>
      </c>
      <c r="AP2304" s="13" t="str">
        <f>IF(paramètres!$B$28=1,(((SUM(Q2304:Z2304)/1.02)+SUM(AA2304:AB2304))+((SUM(AC2304:AL2304)/1.02)+SUM(AM2304:AO2304)))*cotpatr,IF(paramètres!$B$28=2,(SUM(Q2304:AO2304)*cotpatr),"Missing Delta Option"))</f>
        <v>Missing Delta Option</v>
      </c>
      <c r="AQ2304" s="13" t="str" cm="1">
        <f t="array" ref="AQ2304">IF(paramètres!$B$28=1,(((SUM(Q2304:Z2304)/1.02)+SUM(AA2304:AB2304))+((SUM(AC2304:AN2304)/1.02)+SUM(AM2304:AN2304)))/12*pécule,IF(paramètres!$B$28=2,SUM(Q2304:AN2304)/12*pécule,"Missing Delta Option"))</f>
        <v>Missing Delta Option</v>
      </c>
      <c r="AR2304" s="132" t="e">
        <f>IF(paramètres!$B$28=1,(((SUM(Q2304:Z2304)/1.02)+SUM(AA2304:AB2304))+((SUM(AC2304:AN2304)/1.02)+SUM(AM2304:AN2304)))+AO2304+AP2304+AQ2304,SUM(Q2304:AN2304)+AO2304+AP2304+AQ2304)</f>
        <v>#VALUE!</v>
      </c>
    </row>
    <row r="2305" spans="1:44" x14ac:dyDescent="0.25">
      <c r="A2305" s="131"/>
      <c r="B2305" s="39"/>
      <c r="C2305" s="39"/>
      <c r="D2305" s="93"/>
      <c r="E2305" s="68"/>
      <c r="F2305" s="40"/>
      <c r="G2305" s="94"/>
      <c r="H2305" s="38"/>
      <c r="I2305" s="95"/>
      <c r="J2305" s="40"/>
      <c r="K2305" s="38"/>
      <c r="L2305" s="95"/>
      <c r="M2305" s="40"/>
      <c r="N2305" s="38"/>
      <c r="O2305" s="95"/>
      <c r="P2305" s="68"/>
      <c r="Q2305" s="226"/>
      <c r="R2305" s="227"/>
      <c r="S2305" s="227"/>
      <c r="T2305" s="227"/>
      <c r="U2305" s="227"/>
      <c r="V2305" s="227"/>
      <c r="W2305" s="227"/>
      <c r="X2305" s="227"/>
      <c r="Y2305" s="227"/>
      <c r="Z2305" s="227"/>
      <c r="AA2305" s="227"/>
      <c r="AB2305" s="228"/>
      <c r="AC2305" s="149">
        <f>IF($D2305="",0,IF($E2305="",0,IF(VLOOKUP($E2305,paramètres!$E$33:$F$44,2,FALSE)&lt;=VLOOKUP($AC$18,paramètres!$E$33:$F$44,2,FALSE),Q2305*$D2305,0)))</f>
        <v>0</v>
      </c>
      <c r="AD2305" s="13">
        <f>IF($D2305="",0,IF($E2305="",0,IF(VLOOKUP($E2305,paramètres!$E$33:$F$44,2,FALSE)&lt;=VLOOKUP($AD$18,paramètres!$E$33:$F$44,2,FALSE),R2305*$D2305,0)))</f>
        <v>0</v>
      </c>
      <c r="AE2305" s="13">
        <f>IF($D2305="",0,IF($E2305="",0,IF(VLOOKUP($E2305,paramètres!$E$33:$F$44,2,FALSE)&lt;=VLOOKUP($AE$18,paramètres!$E$33:$F$44,2,FALSE),S2305*$D2305,0)))</f>
        <v>0</v>
      </c>
      <c r="AF2305" s="13">
        <f>IF($D2305="",0,IF($E2305="",0,IF(VLOOKUP($E2305,paramètres!$E$33:$F$44,2,FALSE)&lt;=VLOOKUP($AF$18,paramètres!$E$33:$F$44,2,FALSE),T2305*$D2305,0)))</f>
        <v>0</v>
      </c>
      <c r="AG2305" s="13">
        <f>IF($D2305="",0,IF($E2305="",0,IF(VLOOKUP($E2305,paramètres!$E$33:$F$44,2,FALSE)&lt;=VLOOKUP($AG$18,paramètres!$E$33:$F$44,2,FALSE),U2305*$D2305,0)))</f>
        <v>0</v>
      </c>
      <c r="AH2305" s="13">
        <f>IF($D2305="",0,IF($E2305="",0,IF(VLOOKUP($E2305,paramètres!$E$33:$F$44,2,FALSE)&lt;=VLOOKUP($AH$18,paramètres!$E$33:$F$44,2,FALSE),V2305*$D2305,0)))</f>
        <v>0</v>
      </c>
      <c r="AI2305" s="13">
        <f>IF($D2305="",0,IF($E2305="",0,IF(VLOOKUP($E2305,paramètres!$E$33:$F$44,2,FALSE)&lt;=VLOOKUP($AI$18,paramètres!$E$33:$F$44,2,FALSE),W2305*$D2305,0)))</f>
        <v>0</v>
      </c>
      <c r="AJ2305" s="13">
        <f>IF($D2305="",0,IF($E2305="",0,IF(VLOOKUP($E2305,paramètres!$E$33:$F$44,2,FALSE)&lt;=VLOOKUP($AJ$18,paramètres!$E$33:$F$44,2,FALSE),X2305*$D2305,0)))</f>
        <v>0</v>
      </c>
      <c r="AK2305" s="13">
        <f>IF($D2305="",0,IF($E2305="",0,IF(VLOOKUP($E2305,paramètres!$E$33:$F$44,2,FALSE)&lt;=VLOOKUP($AK$18,paramètres!$E$33:$F$44,2,FALSE),Y2305*$D2305,0)))</f>
        <v>0</v>
      </c>
      <c r="AL2305" s="13">
        <f>IF($D2305="",0,IF($E2305="",0,IF(VLOOKUP($E2305,paramètres!$E$33:$F$44,2,FALSE)&lt;=VLOOKUP($AL$18,paramètres!$E$33:$F$44,2,FALSE),Z2305*$D2305,0)))</f>
        <v>0</v>
      </c>
      <c r="AM2305" s="13">
        <f>IF($D2305="",0,IF($E2305="",0,IF(VLOOKUP($E2305,paramètres!$E$33:$F$44,2,FALSE)&lt;=VLOOKUP($AM$18,paramètres!$E$33:$F$44,2,FALSE),AA2305*$D2305,0)))</f>
        <v>0</v>
      </c>
      <c r="AN2305" s="154">
        <f>IF($D2305="",0,IF($E2305="",0,IF(VLOOKUP($E2305,paramètres!$E$33:$F$44,2,FALSE)&lt;=VLOOKUP($AN$18,paramètres!$E$33:$F$44,2,FALSE),AB2305*$D2305,0)))</f>
        <v>0</v>
      </c>
      <c r="AO2305" s="149" t="str">
        <f>IF(paramètres!$B$28=1,((SUM(Q2305:Z2305)/1.02)+SUM(AA2305:AB2305))*0.0303/9*COUNT(Q2305:Y2305),IF(paramètres!$B$28=2,(SUM(Q2305:AB2305))*0.0303/9*COUNT(Q2305:Y2305),"Missing Delta option"))</f>
        <v>Missing Delta option</v>
      </c>
      <c r="AP2305" s="13" t="str">
        <f>IF(paramètres!$B$28=1,(((SUM(Q2305:Z2305)/1.02)+SUM(AA2305:AB2305))+((SUM(AC2305:AL2305)/1.02)+SUM(AM2305:AO2305)))*cotpatr,IF(paramètres!$B$28=2,(SUM(Q2305:AO2305)*cotpatr),"Missing Delta Option"))</f>
        <v>Missing Delta Option</v>
      </c>
      <c r="AQ2305" s="13" t="str" cm="1">
        <f t="array" ref="AQ2305">IF(paramètres!$B$28=1,(((SUM(Q2305:Z2305)/1.02)+SUM(AA2305:AB2305))+((SUM(AC2305:AN2305)/1.02)+SUM(AM2305:AN2305)))/12*pécule,IF(paramètres!$B$28=2,SUM(Q2305:AN2305)/12*pécule,"Missing Delta Option"))</f>
        <v>Missing Delta Option</v>
      </c>
      <c r="AR2305" s="132" t="e">
        <f>IF(paramètres!$B$28=1,(((SUM(Q2305:Z2305)/1.02)+SUM(AA2305:AB2305))+((SUM(AC2305:AN2305)/1.02)+SUM(AM2305:AN2305)))+AO2305+AP2305+AQ2305,SUM(Q2305:AN2305)+AO2305+AP2305+AQ2305)</f>
        <v>#VALUE!</v>
      </c>
    </row>
    <row r="2306" spans="1:44" x14ac:dyDescent="0.25">
      <c r="A2306" s="131"/>
      <c r="B2306" s="39"/>
      <c r="C2306" s="39"/>
      <c r="D2306" s="93"/>
      <c r="E2306" s="68"/>
      <c r="F2306" s="40"/>
      <c r="G2306" s="94"/>
      <c r="H2306" s="38"/>
      <c r="I2306" s="95"/>
      <c r="J2306" s="40"/>
      <c r="K2306" s="38"/>
      <c r="L2306" s="95"/>
      <c r="M2306" s="40"/>
      <c r="N2306" s="38"/>
      <c r="O2306" s="95"/>
      <c r="P2306" s="68"/>
      <c r="Q2306" s="226"/>
      <c r="R2306" s="227"/>
      <c r="S2306" s="227"/>
      <c r="T2306" s="227"/>
      <c r="U2306" s="227"/>
      <c r="V2306" s="227"/>
      <c r="W2306" s="227"/>
      <c r="X2306" s="227"/>
      <c r="Y2306" s="227"/>
      <c r="Z2306" s="227"/>
      <c r="AA2306" s="227"/>
      <c r="AB2306" s="228"/>
      <c r="AC2306" s="149">
        <f>IF($D2306="",0,IF($E2306="",0,IF(VLOOKUP($E2306,paramètres!$E$33:$F$44,2,FALSE)&lt;=VLOOKUP($AC$18,paramètres!$E$33:$F$44,2,FALSE),Q2306*$D2306,0)))</f>
        <v>0</v>
      </c>
      <c r="AD2306" s="13">
        <f>IF($D2306="",0,IF($E2306="",0,IF(VLOOKUP($E2306,paramètres!$E$33:$F$44,2,FALSE)&lt;=VLOOKUP($AD$18,paramètres!$E$33:$F$44,2,FALSE),R2306*$D2306,0)))</f>
        <v>0</v>
      </c>
      <c r="AE2306" s="13">
        <f>IF($D2306="",0,IF($E2306="",0,IF(VLOOKUP($E2306,paramètres!$E$33:$F$44,2,FALSE)&lt;=VLOOKUP($AE$18,paramètres!$E$33:$F$44,2,FALSE),S2306*$D2306,0)))</f>
        <v>0</v>
      </c>
      <c r="AF2306" s="13">
        <f>IF($D2306="",0,IF($E2306="",0,IF(VLOOKUP($E2306,paramètres!$E$33:$F$44,2,FALSE)&lt;=VLOOKUP($AF$18,paramètres!$E$33:$F$44,2,FALSE),T2306*$D2306,0)))</f>
        <v>0</v>
      </c>
      <c r="AG2306" s="13">
        <f>IF($D2306="",0,IF($E2306="",0,IF(VLOOKUP($E2306,paramètres!$E$33:$F$44,2,FALSE)&lt;=VLOOKUP($AG$18,paramètres!$E$33:$F$44,2,FALSE),U2306*$D2306,0)))</f>
        <v>0</v>
      </c>
      <c r="AH2306" s="13">
        <f>IF($D2306="",0,IF($E2306="",0,IF(VLOOKUP($E2306,paramètres!$E$33:$F$44,2,FALSE)&lt;=VLOOKUP($AH$18,paramètres!$E$33:$F$44,2,FALSE),V2306*$D2306,0)))</f>
        <v>0</v>
      </c>
      <c r="AI2306" s="13">
        <f>IF($D2306="",0,IF($E2306="",0,IF(VLOOKUP($E2306,paramètres!$E$33:$F$44,2,FALSE)&lt;=VLOOKUP($AI$18,paramètres!$E$33:$F$44,2,FALSE),W2306*$D2306,0)))</f>
        <v>0</v>
      </c>
      <c r="AJ2306" s="13">
        <f>IF($D2306="",0,IF($E2306="",0,IF(VLOOKUP($E2306,paramètres!$E$33:$F$44,2,FALSE)&lt;=VLOOKUP($AJ$18,paramètres!$E$33:$F$44,2,FALSE),X2306*$D2306,0)))</f>
        <v>0</v>
      </c>
      <c r="AK2306" s="13">
        <f>IF($D2306="",0,IF($E2306="",0,IF(VLOOKUP($E2306,paramètres!$E$33:$F$44,2,FALSE)&lt;=VLOOKUP($AK$18,paramètres!$E$33:$F$44,2,FALSE),Y2306*$D2306,0)))</f>
        <v>0</v>
      </c>
      <c r="AL2306" s="13">
        <f>IF($D2306="",0,IF($E2306="",0,IF(VLOOKUP($E2306,paramètres!$E$33:$F$44,2,FALSE)&lt;=VLOOKUP($AL$18,paramètres!$E$33:$F$44,2,FALSE),Z2306*$D2306,0)))</f>
        <v>0</v>
      </c>
      <c r="AM2306" s="13">
        <f>IF($D2306="",0,IF($E2306="",0,IF(VLOOKUP($E2306,paramètres!$E$33:$F$44,2,FALSE)&lt;=VLOOKUP($AM$18,paramètres!$E$33:$F$44,2,FALSE),AA2306*$D2306,0)))</f>
        <v>0</v>
      </c>
      <c r="AN2306" s="154">
        <f>IF($D2306="",0,IF($E2306="",0,IF(VLOOKUP($E2306,paramètres!$E$33:$F$44,2,FALSE)&lt;=VLOOKUP($AN$18,paramètres!$E$33:$F$44,2,FALSE),AB2306*$D2306,0)))</f>
        <v>0</v>
      </c>
      <c r="AO2306" s="149" t="str">
        <f>IF(paramètres!$B$28=1,((SUM(Q2306:Z2306)/1.02)+SUM(AA2306:AB2306))*0.0303/9*COUNT(Q2306:Y2306),IF(paramètres!$B$28=2,(SUM(Q2306:AB2306))*0.0303/9*COUNT(Q2306:Y2306),"Missing Delta option"))</f>
        <v>Missing Delta option</v>
      </c>
      <c r="AP2306" s="13" t="str">
        <f>IF(paramètres!$B$28=1,(((SUM(Q2306:Z2306)/1.02)+SUM(AA2306:AB2306))+((SUM(AC2306:AL2306)/1.02)+SUM(AM2306:AO2306)))*cotpatr,IF(paramètres!$B$28=2,(SUM(Q2306:AO2306)*cotpatr),"Missing Delta Option"))</f>
        <v>Missing Delta Option</v>
      </c>
      <c r="AQ2306" s="13" t="str" cm="1">
        <f t="array" ref="AQ2306">IF(paramètres!$B$28=1,(((SUM(Q2306:Z2306)/1.02)+SUM(AA2306:AB2306))+((SUM(AC2306:AN2306)/1.02)+SUM(AM2306:AN2306)))/12*pécule,IF(paramètres!$B$28=2,SUM(Q2306:AN2306)/12*pécule,"Missing Delta Option"))</f>
        <v>Missing Delta Option</v>
      </c>
      <c r="AR2306" s="132" t="e">
        <f>IF(paramètres!$B$28=1,(((SUM(Q2306:Z2306)/1.02)+SUM(AA2306:AB2306))+((SUM(AC2306:AN2306)/1.02)+SUM(AM2306:AN2306)))+AO2306+AP2306+AQ2306,SUM(Q2306:AN2306)+AO2306+AP2306+AQ2306)</f>
        <v>#VALUE!</v>
      </c>
    </row>
    <row r="2307" spans="1:44" x14ac:dyDescent="0.25">
      <c r="A2307" s="131"/>
      <c r="B2307" s="39"/>
      <c r="C2307" s="39"/>
      <c r="D2307" s="93"/>
      <c r="E2307" s="68"/>
      <c r="F2307" s="40"/>
      <c r="G2307" s="94"/>
      <c r="H2307" s="38"/>
      <c r="I2307" s="95"/>
      <c r="J2307" s="40"/>
      <c r="K2307" s="38"/>
      <c r="L2307" s="95"/>
      <c r="M2307" s="40"/>
      <c r="N2307" s="38"/>
      <c r="O2307" s="95"/>
      <c r="P2307" s="68"/>
      <c r="Q2307" s="226"/>
      <c r="R2307" s="227"/>
      <c r="S2307" s="227"/>
      <c r="T2307" s="227"/>
      <c r="U2307" s="227"/>
      <c r="V2307" s="227"/>
      <c r="W2307" s="227"/>
      <c r="X2307" s="227"/>
      <c r="Y2307" s="227"/>
      <c r="Z2307" s="227"/>
      <c r="AA2307" s="227"/>
      <c r="AB2307" s="228"/>
      <c r="AC2307" s="149">
        <f>IF($D2307="",0,IF($E2307="",0,IF(VLOOKUP($E2307,paramètres!$E$33:$F$44,2,FALSE)&lt;=VLOOKUP($AC$18,paramètres!$E$33:$F$44,2,FALSE),Q2307*$D2307,0)))</f>
        <v>0</v>
      </c>
      <c r="AD2307" s="13">
        <f>IF($D2307="",0,IF($E2307="",0,IF(VLOOKUP($E2307,paramètres!$E$33:$F$44,2,FALSE)&lt;=VLOOKUP($AD$18,paramètres!$E$33:$F$44,2,FALSE),R2307*$D2307,0)))</f>
        <v>0</v>
      </c>
      <c r="AE2307" s="13">
        <f>IF($D2307="",0,IF($E2307="",0,IF(VLOOKUP($E2307,paramètres!$E$33:$F$44,2,FALSE)&lt;=VLOOKUP($AE$18,paramètres!$E$33:$F$44,2,FALSE),S2307*$D2307,0)))</f>
        <v>0</v>
      </c>
      <c r="AF2307" s="13">
        <f>IF($D2307="",0,IF($E2307="",0,IF(VLOOKUP($E2307,paramètres!$E$33:$F$44,2,FALSE)&lt;=VLOOKUP($AF$18,paramètres!$E$33:$F$44,2,FALSE),T2307*$D2307,0)))</f>
        <v>0</v>
      </c>
      <c r="AG2307" s="13">
        <f>IF($D2307="",0,IF($E2307="",0,IF(VLOOKUP($E2307,paramètres!$E$33:$F$44,2,FALSE)&lt;=VLOOKUP($AG$18,paramètres!$E$33:$F$44,2,FALSE),U2307*$D2307,0)))</f>
        <v>0</v>
      </c>
      <c r="AH2307" s="13">
        <f>IF($D2307="",0,IF($E2307="",0,IF(VLOOKUP($E2307,paramètres!$E$33:$F$44,2,FALSE)&lt;=VLOOKUP($AH$18,paramètres!$E$33:$F$44,2,FALSE),V2307*$D2307,0)))</f>
        <v>0</v>
      </c>
      <c r="AI2307" s="13">
        <f>IF($D2307="",0,IF($E2307="",0,IF(VLOOKUP($E2307,paramètres!$E$33:$F$44,2,FALSE)&lt;=VLOOKUP($AI$18,paramètres!$E$33:$F$44,2,FALSE),W2307*$D2307,0)))</f>
        <v>0</v>
      </c>
      <c r="AJ2307" s="13">
        <f>IF($D2307="",0,IF($E2307="",0,IF(VLOOKUP($E2307,paramètres!$E$33:$F$44,2,FALSE)&lt;=VLOOKUP($AJ$18,paramètres!$E$33:$F$44,2,FALSE),X2307*$D2307,0)))</f>
        <v>0</v>
      </c>
      <c r="AK2307" s="13">
        <f>IF($D2307="",0,IF($E2307="",0,IF(VLOOKUP($E2307,paramètres!$E$33:$F$44,2,FALSE)&lt;=VLOOKUP($AK$18,paramètres!$E$33:$F$44,2,FALSE),Y2307*$D2307,0)))</f>
        <v>0</v>
      </c>
      <c r="AL2307" s="13">
        <f>IF($D2307="",0,IF($E2307="",0,IF(VLOOKUP($E2307,paramètres!$E$33:$F$44,2,FALSE)&lt;=VLOOKUP($AL$18,paramètres!$E$33:$F$44,2,FALSE),Z2307*$D2307,0)))</f>
        <v>0</v>
      </c>
      <c r="AM2307" s="13">
        <f>IF($D2307="",0,IF($E2307="",0,IF(VLOOKUP($E2307,paramètres!$E$33:$F$44,2,FALSE)&lt;=VLOOKUP($AM$18,paramètres!$E$33:$F$44,2,FALSE),AA2307*$D2307,0)))</f>
        <v>0</v>
      </c>
      <c r="AN2307" s="154">
        <f>IF($D2307="",0,IF($E2307="",0,IF(VLOOKUP($E2307,paramètres!$E$33:$F$44,2,FALSE)&lt;=VLOOKUP($AN$18,paramètres!$E$33:$F$44,2,FALSE),AB2307*$D2307,0)))</f>
        <v>0</v>
      </c>
      <c r="AO2307" s="149" t="str">
        <f>IF(paramètres!$B$28=1,((SUM(Q2307:Z2307)/1.02)+SUM(AA2307:AB2307))*0.0303/9*COUNT(Q2307:Y2307),IF(paramètres!$B$28=2,(SUM(Q2307:AB2307))*0.0303/9*COUNT(Q2307:Y2307),"Missing Delta option"))</f>
        <v>Missing Delta option</v>
      </c>
      <c r="AP2307" s="13" t="str">
        <f>IF(paramètres!$B$28=1,(((SUM(Q2307:Z2307)/1.02)+SUM(AA2307:AB2307))+((SUM(AC2307:AL2307)/1.02)+SUM(AM2307:AO2307)))*cotpatr,IF(paramètres!$B$28=2,(SUM(Q2307:AO2307)*cotpatr),"Missing Delta Option"))</f>
        <v>Missing Delta Option</v>
      </c>
      <c r="AQ2307" s="13" t="str" cm="1">
        <f t="array" ref="AQ2307">IF(paramètres!$B$28=1,(((SUM(Q2307:Z2307)/1.02)+SUM(AA2307:AB2307))+((SUM(AC2307:AN2307)/1.02)+SUM(AM2307:AN2307)))/12*pécule,IF(paramètres!$B$28=2,SUM(Q2307:AN2307)/12*pécule,"Missing Delta Option"))</f>
        <v>Missing Delta Option</v>
      </c>
      <c r="AR2307" s="132" t="e">
        <f>IF(paramètres!$B$28=1,(((SUM(Q2307:Z2307)/1.02)+SUM(AA2307:AB2307))+((SUM(AC2307:AN2307)/1.02)+SUM(AM2307:AN2307)))+AO2307+AP2307+AQ2307,SUM(Q2307:AN2307)+AO2307+AP2307+AQ2307)</f>
        <v>#VALUE!</v>
      </c>
    </row>
    <row r="2308" spans="1:44" x14ac:dyDescent="0.25">
      <c r="A2308" s="131"/>
      <c r="B2308" s="39"/>
      <c r="C2308" s="39"/>
      <c r="D2308" s="93"/>
      <c r="E2308" s="68"/>
      <c r="F2308" s="40"/>
      <c r="G2308" s="94"/>
      <c r="H2308" s="38"/>
      <c r="I2308" s="95"/>
      <c r="J2308" s="40"/>
      <c r="K2308" s="38"/>
      <c r="L2308" s="95"/>
      <c r="M2308" s="40"/>
      <c r="N2308" s="38"/>
      <c r="O2308" s="95"/>
      <c r="P2308" s="68"/>
      <c r="Q2308" s="226"/>
      <c r="R2308" s="227"/>
      <c r="S2308" s="227"/>
      <c r="T2308" s="227"/>
      <c r="U2308" s="227"/>
      <c r="V2308" s="227"/>
      <c r="W2308" s="227"/>
      <c r="X2308" s="227"/>
      <c r="Y2308" s="227"/>
      <c r="Z2308" s="227"/>
      <c r="AA2308" s="227"/>
      <c r="AB2308" s="228"/>
      <c r="AC2308" s="149">
        <f>IF($D2308="",0,IF($E2308="",0,IF(VLOOKUP($E2308,paramètres!$E$33:$F$44,2,FALSE)&lt;=VLOOKUP($AC$18,paramètres!$E$33:$F$44,2,FALSE),Q2308*$D2308,0)))</f>
        <v>0</v>
      </c>
      <c r="AD2308" s="13">
        <f>IF($D2308="",0,IF($E2308="",0,IF(VLOOKUP($E2308,paramètres!$E$33:$F$44,2,FALSE)&lt;=VLOOKUP($AD$18,paramètres!$E$33:$F$44,2,FALSE),R2308*$D2308,0)))</f>
        <v>0</v>
      </c>
      <c r="AE2308" s="13">
        <f>IF($D2308="",0,IF($E2308="",0,IF(VLOOKUP($E2308,paramètres!$E$33:$F$44,2,FALSE)&lt;=VLOOKUP($AE$18,paramètres!$E$33:$F$44,2,FALSE),S2308*$D2308,0)))</f>
        <v>0</v>
      </c>
      <c r="AF2308" s="13">
        <f>IF($D2308="",0,IF($E2308="",0,IF(VLOOKUP($E2308,paramètres!$E$33:$F$44,2,FALSE)&lt;=VLOOKUP($AF$18,paramètres!$E$33:$F$44,2,FALSE),T2308*$D2308,0)))</f>
        <v>0</v>
      </c>
      <c r="AG2308" s="13">
        <f>IF($D2308="",0,IF($E2308="",0,IF(VLOOKUP($E2308,paramètres!$E$33:$F$44,2,FALSE)&lt;=VLOOKUP($AG$18,paramètres!$E$33:$F$44,2,FALSE),U2308*$D2308,0)))</f>
        <v>0</v>
      </c>
      <c r="AH2308" s="13">
        <f>IF($D2308="",0,IF($E2308="",0,IF(VLOOKUP($E2308,paramètres!$E$33:$F$44,2,FALSE)&lt;=VLOOKUP($AH$18,paramètres!$E$33:$F$44,2,FALSE),V2308*$D2308,0)))</f>
        <v>0</v>
      </c>
      <c r="AI2308" s="13">
        <f>IF($D2308="",0,IF($E2308="",0,IF(VLOOKUP($E2308,paramètres!$E$33:$F$44,2,FALSE)&lt;=VLOOKUP($AI$18,paramètres!$E$33:$F$44,2,FALSE),W2308*$D2308,0)))</f>
        <v>0</v>
      </c>
      <c r="AJ2308" s="13">
        <f>IF($D2308="",0,IF($E2308="",0,IF(VLOOKUP($E2308,paramètres!$E$33:$F$44,2,FALSE)&lt;=VLOOKUP($AJ$18,paramètres!$E$33:$F$44,2,FALSE),X2308*$D2308,0)))</f>
        <v>0</v>
      </c>
      <c r="AK2308" s="13">
        <f>IF($D2308="",0,IF($E2308="",0,IF(VLOOKUP($E2308,paramètres!$E$33:$F$44,2,FALSE)&lt;=VLOOKUP($AK$18,paramètres!$E$33:$F$44,2,FALSE),Y2308*$D2308,0)))</f>
        <v>0</v>
      </c>
      <c r="AL2308" s="13">
        <f>IF($D2308="",0,IF($E2308="",0,IF(VLOOKUP($E2308,paramètres!$E$33:$F$44,2,FALSE)&lt;=VLOOKUP($AL$18,paramètres!$E$33:$F$44,2,FALSE),Z2308*$D2308,0)))</f>
        <v>0</v>
      </c>
      <c r="AM2308" s="13">
        <f>IF($D2308="",0,IF($E2308="",0,IF(VLOOKUP($E2308,paramètres!$E$33:$F$44,2,FALSE)&lt;=VLOOKUP($AM$18,paramètres!$E$33:$F$44,2,FALSE),AA2308*$D2308,0)))</f>
        <v>0</v>
      </c>
      <c r="AN2308" s="154">
        <f>IF($D2308="",0,IF($E2308="",0,IF(VLOOKUP($E2308,paramètres!$E$33:$F$44,2,FALSE)&lt;=VLOOKUP($AN$18,paramètres!$E$33:$F$44,2,FALSE),AB2308*$D2308,0)))</f>
        <v>0</v>
      </c>
      <c r="AO2308" s="149" t="str">
        <f>IF(paramètres!$B$28=1,((SUM(Q2308:Z2308)/1.02)+SUM(AA2308:AB2308))*0.0303/9*COUNT(Q2308:Y2308),IF(paramètres!$B$28=2,(SUM(Q2308:AB2308))*0.0303/9*COUNT(Q2308:Y2308),"Missing Delta option"))</f>
        <v>Missing Delta option</v>
      </c>
      <c r="AP2308" s="13" t="str">
        <f>IF(paramètres!$B$28=1,(((SUM(Q2308:Z2308)/1.02)+SUM(AA2308:AB2308))+((SUM(AC2308:AL2308)/1.02)+SUM(AM2308:AO2308)))*cotpatr,IF(paramètres!$B$28=2,(SUM(Q2308:AO2308)*cotpatr),"Missing Delta Option"))</f>
        <v>Missing Delta Option</v>
      </c>
      <c r="AQ2308" s="13" t="str" cm="1">
        <f t="array" ref="AQ2308">IF(paramètres!$B$28=1,(((SUM(Q2308:Z2308)/1.02)+SUM(AA2308:AB2308))+((SUM(AC2308:AN2308)/1.02)+SUM(AM2308:AN2308)))/12*pécule,IF(paramètres!$B$28=2,SUM(Q2308:AN2308)/12*pécule,"Missing Delta Option"))</f>
        <v>Missing Delta Option</v>
      </c>
      <c r="AR2308" s="132" t="e">
        <f>IF(paramètres!$B$28=1,(((SUM(Q2308:Z2308)/1.02)+SUM(AA2308:AB2308))+((SUM(AC2308:AN2308)/1.02)+SUM(AM2308:AN2308)))+AO2308+AP2308+AQ2308,SUM(Q2308:AN2308)+AO2308+AP2308+AQ2308)</f>
        <v>#VALUE!</v>
      </c>
    </row>
    <row r="2309" spans="1:44" x14ac:dyDescent="0.25">
      <c r="A2309" s="131"/>
      <c r="B2309" s="39"/>
      <c r="C2309" s="39"/>
      <c r="D2309" s="93"/>
      <c r="E2309" s="68"/>
      <c r="F2309" s="40"/>
      <c r="G2309" s="94"/>
      <c r="H2309" s="38"/>
      <c r="I2309" s="95"/>
      <c r="J2309" s="40"/>
      <c r="K2309" s="38"/>
      <c r="L2309" s="95"/>
      <c r="M2309" s="40"/>
      <c r="N2309" s="38"/>
      <c r="O2309" s="95"/>
      <c r="P2309" s="68"/>
      <c r="Q2309" s="226"/>
      <c r="R2309" s="227"/>
      <c r="S2309" s="227"/>
      <c r="T2309" s="227"/>
      <c r="U2309" s="227"/>
      <c r="V2309" s="227"/>
      <c r="W2309" s="227"/>
      <c r="X2309" s="227"/>
      <c r="Y2309" s="227"/>
      <c r="Z2309" s="227"/>
      <c r="AA2309" s="227"/>
      <c r="AB2309" s="228"/>
      <c r="AC2309" s="149">
        <f>IF($D2309="",0,IF($E2309="",0,IF(VLOOKUP($E2309,paramètres!$E$33:$F$44,2,FALSE)&lt;=VLOOKUP($AC$18,paramètres!$E$33:$F$44,2,FALSE),Q2309*$D2309,0)))</f>
        <v>0</v>
      </c>
      <c r="AD2309" s="13">
        <f>IF($D2309="",0,IF($E2309="",0,IF(VLOOKUP($E2309,paramètres!$E$33:$F$44,2,FALSE)&lt;=VLOOKUP($AD$18,paramètres!$E$33:$F$44,2,FALSE),R2309*$D2309,0)))</f>
        <v>0</v>
      </c>
      <c r="AE2309" s="13">
        <f>IF($D2309="",0,IF($E2309="",0,IF(VLOOKUP($E2309,paramètres!$E$33:$F$44,2,FALSE)&lt;=VLOOKUP($AE$18,paramètres!$E$33:$F$44,2,FALSE),S2309*$D2309,0)))</f>
        <v>0</v>
      </c>
      <c r="AF2309" s="13">
        <f>IF($D2309="",0,IF($E2309="",0,IF(VLOOKUP($E2309,paramètres!$E$33:$F$44,2,FALSE)&lt;=VLOOKUP($AF$18,paramètres!$E$33:$F$44,2,FALSE),T2309*$D2309,0)))</f>
        <v>0</v>
      </c>
      <c r="AG2309" s="13">
        <f>IF($D2309="",0,IF($E2309="",0,IF(VLOOKUP($E2309,paramètres!$E$33:$F$44,2,FALSE)&lt;=VLOOKUP($AG$18,paramètres!$E$33:$F$44,2,FALSE),U2309*$D2309,0)))</f>
        <v>0</v>
      </c>
      <c r="AH2309" s="13">
        <f>IF($D2309="",0,IF($E2309="",0,IF(VLOOKUP($E2309,paramètres!$E$33:$F$44,2,FALSE)&lt;=VLOOKUP($AH$18,paramètres!$E$33:$F$44,2,FALSE),V2309*$D2309,0)))</f>
        <v>0</v>
      </c>
      <c r="AI2309" s="13">
        <f>IF($D2309="",0,IF($E2309="",0,IF(VLOOKUP($E2309,paramètres!$E$33:$F$44,2,FALSE)&lt;=VLOOKUP($AI$18,paramètres!$E$33:$F$44,2,FALSE),W2309*$D2309,0)))</f>
        <v>0</v>
      </c>
      <c r="AJ2309" s="13">
        <f>IF($D2309="",0,IF($E2309="",0,IF(VLOOKUP($E2309,paramètres!$E$33:$F$44,2,FALSE)&lt;=VLOOKUP($AJ$18,paramètres!$E$33:$F$44,2,FALSE),X2309*$D2309,0)))</f>
        <v>0</v>
      </c>
      <c r="AK2309" s="13">
        <f>IF($D2309="",0,IF($E2309="",0,IF(VLOOKUP($E2309,paramètres!$E$33:$F$44,2,FALSE)&lt;=VLOOKUP($AK$18,paramètres!$E$33:$F$44,2,FALSE),Y2309*$D2309,0)))</f>
        <v>0</v>
      </c>
      <c r="AL2309" s="13">
        <f>IF($D2309="",0,IF($E2309="",0,IF(VLOOKUP($E2309,paramètres!$E$33:$F$44,2,FALSE)&lt;=VLOOKUP($AL$18,paramètres!$E$33:$F$44,2,FALSE),Z2309*$D2309,0)))</f>
        <v>0</v>
      </c>
      <c r="AM2309" s="13">
        <f>IF($D2309="",0,IF($E2309="",0,IF(VLOOKUP($E2309,paramètres!$E$33:$F$44,2,FALSE)&lt;=VLOOKUP($AM$18,paramètres!$E$33:$F$44,2,FALSE),AA2309*$D2309,0)))</f>
        <v>0</v>
      </c>
      <c r="AN2309" s="154">
        <f>IF($D2309="",0,IF($E2309="",0,IF(VLOOKUP($E2309,paramètres!$E$33:$F$44,2,FALSE)&lt;=VLOOKUP($AN$18,paramètres!$E$33:$F$44,2,FALSE),AB2309*$D2309,0)))</f>
        <v>0</v>
      </c>
      <c r="AO2309" s="149" t="str">
        <f>IF(paramètres!$B$28=1,((SUM(Q2309:Z2309)/1.02)+SUM(AA2309:AB2309))*0.0303/9*COUNT(Q2309:Y2309),IF(paramètres!$B$28=2,(SUM(Q2309:AB2309))*0.0303/9*COUNT(Q2309:Y2309),"Missing Delta option"))</f>
        <v>Missing Delta option</v>
      </c>
      <c r="AP2309" s="13" t="str">
        <f>IF(paramètres!$B$28=1,(((SUM(Q2309:Z2309)/1.02)+SUM(AA2309:AB2309))+((SUM(AC2309:AL2309)/1.02)+SUM(AM2309:AO2309)))*cotpatr,IF(paramètres!$B$28=2,(SUM(Q2309:AO2309)*cotpatr),"Missing Delta Option"))</f>
        <v>Missing Delta Option</v>
      </c>
      <c r="AQ2309" s="13" t="str" cm="1">
        <f t="array" ref="AQ2309">IF(paramètres!$B$28=1,(((SUM(Q2309:Z2309)/1.02)+SUM(AA2309:AB2309))+((SUM(AC2309:AN2309)/1.02)+SUM(AM2309:AN2309)))/12*pécule,IF(paramètres!$B$28=2,SUM(Q2309:AN2309)/12*pécule,"Missing Delta Option"))</f>
        <v>Missing Delta Option</v>
      </c>
      <c r="AR2309" s="132" t="e">
        <f>IF(paramètres!$B$28=1,(((SUM(Q2309:Z2309)/1.02)+SUM(AA2309:AB2309))+((SUM(AC2309:AN2309)/1.02)+SUM(AM2309:AN2309)))+AO2309+AP2309+AQ2309,SUM(Q2309:AN2309)+AO2309+AP2309+AQ2309)</f>
        <v>#VALUE!</v>
      </c>
    </row>
    <row r="2310" spans="1:44" x14ac:dyDescent="0.25">
      <c r="A2310" s="131"/>
      <c r="B2310" s="39"/>
      <c r="C2310" s="39"/>
      <c r="D2310" s="93"/>
      <c r="E2310" s="68"/>
      <c r="F2310" s="40"/>
      <c r="G2310" s="94"/>
      <c r="H2310" s="38"/>
      <c r="I2310" s="95"/>
      <c r="J2310" s="40"/>
      <c r="K2310" s="38"/>
      <c r="L2310" s="95"/>
      <c r="M2310" s="40"/>
      <c r="N2310" s="38"/>
      <c r="O2310" s="95"/>
      <c r="P2310" s="68"/>
      <c r="Q2310" s="226"/>
      <c r="R2310" s="227"/>
      <c r="S2310" s="227"/>
      <c r="T2310" s="227"/>
      <c r="U2310" s="227"/>
      <c r="V2310" s="227"/>
      <c r="W2310" s="227"/>
      <c r="X2310" s="227"/>
      <c r="Y2310" s="227"/>
      <c r="Z2310" s="227"/>
      <c r="AA2310" s="227"/>
      <c r="AB2310" s="228"/>
      <c r="AC2310" s="149">
        <f>IF($D2310="",0,IF($E2310="",0,IF(VLOOKUP($E2310,paramètres!$E$33:$F$44,2,FALSE)&lt;=VLOOKUP($AC$18,paramètres!$E$33:$F$44,2,FALSE),Q2310*$D2310,0)))</f>
        <v>0</v>
      </c>
      <c r="AD2310" s="13">
        <f>IF($D2310="",0,IF($E2310="",0,IF(VLOOKUP($E2310,paramètres!$E$33:$F$44,2,FALSE)&lt;=VLOOKUP($AD$18,paramètres!$E$33:$F$44,2,FALSE),R2310*$D2310,0)))</f>
        <v>0</v>
      </c>
      <c r="AE2310" s="13">
        <f>IF($D2310="",0,IF($E2310="",0,IF(VLOOKUP($E2310,paramètres!$E$33:$F$44,2,FALSE)&lt;=VLOOKUP($AE$18,paramètres!$E$33:$F$44,2,FALSE),S2310*$D2310,0)))</f>
        <v>0</v>
      </c>
      <c r="AF2310" s="13">
        <f>IF($D2310="",0,IF($E2310="",0,IF(VLOOKUP($E2310,paramètres!$E$33:$F$44,2,FALSE)&lt;=VLOOKUP($AF$18,paramètres!$E$33:$F$44,2,FALSE),T2310*$D2310,0)))</f>
        <v>0</v>
      </c>
      <c r="AG2310" s="13">
        <f>IF($D2310="",0,IF($E2310="",0,IF(VLOOKUP($E2310,paramètres!$E$33:$F$44,2,FALSE)&lt;=VLOOKUP($AG$18,paramètres!$E$33:$F$44,2,FALSE),U2310*$D2310,0)))</f>
        <v>0</v>
      </c>
      <c r="AH2310" s="13">
        <f>IF($D2310="",0,IF($E2310="",0,IF(VLOOKUP($E2310,paramètres!$E$33:$F$44,2,FALSE)&lt;=VLOOKUP($AH$18,paramètres!$E$33:$F$44,2,FALSE),V2310*$D2310,0)))</f>
        <v>0</v>
      </c>
      <c r="AI2310" s="13">
        <f>IF($D2310="",0,IF($E2310="",0,IF(VLOOKUP($E2310,paramètres!$E$33:$F$44,2,FALSE)&lt;=VLOOKUP($AI$18,paramètres!$E$33:$F$44,2,FALSE),W2310*$D2310,0)))</f>
        <v>0</v>
      </c>
      <c r="AJ2310" s="13">
        <f>IF($D2310="",0,IF($E2310="",0,IF(VLOOKUP($E2310,paramètres!$E$33:$F$44,2,FALSE)&lt;=VLOOKUP($AJ$18,paramètres!$E$33:$F$44,2,FALSE),X2310*$D2310,0)))</f>
        <v>0</v>
      </c>
      <c r="AK2310" s="13">
        <f>IF($D2310="",0,IF($E2310="",0,IF(VLOOKUP($E2310,paramètres!$E$33:$F$44,2,FALSE)&lt;=VLOOKUP($AK$18,paramètres!$E$33:$F$44,2,FALSE),Y2310*$D2310,0)))</f>
        <v>0</v>
      </c>
      <c r="AL2310" s="13">
        <f>IF($D2310="",0,IF($E2310="",0,IF(VLOOKUP($E2310,paramètres!$E$33:$F$44,2,FALSE)&lt;=VLOOKUP($AL$18,paramètres!$E$33:$F$44,2,FALSE),Z2310*$D2310,0)))</f>
        <v>0</v>
      </c>
      <c r="AM2310" s="13">
        <f>IF($D2310="",0,IF($E2310="",0,IF(VLOOKUP($E2310,paramètres!$E$33:$F$44,2,FALSE)&lt;=VLOOKUP($AM$18,paramètres!$E$33:$F$44,2,FALSE),AA2310*$D2310,0)))</f>
        <v>0</v>
      </c>
      <c r="AN2310" s="154">
        <f>IF($D2310="",0,IF($E2310="",0,IF(VLOOKUP($E2310,paramètres!$E$33:$F$44,2,FALSE)&lt;=VLOOKUP($AN$18,paramètres!$E$33:$F$44,2,FALSE),AB2310*$D2310,0)))</f>
        <v>0</v>
      </c>
      <c r="AO2310" s="149" t="str">
        <f>IF(paramètres!$B$28=1,((SUM(Q2310:Z2310)/1.02)+SUM(AA2310:AB2310))*0.0303/9*COUNT(Q2310:Y2310),IF(paramètres!$B$28=2,(SUM(Q2310:AB2310))*0.0303/9*COUNT(Q2310:Y2310),"Missing Delta option"))</f>
        <v>Missing Delta option</v>
      </c>
      <c r="AP2310" s="13" t="str">
        <f>IF(paramètres!$B$28=1,(((SUM(Q2310:Z2310)/1.02)+SUM(AA2310:AB2310))+((SUM(AC2310:AL2310)/1.02)+SUM(AM2310:AO2310)))*cotpatr,IF(paramètres!$B$28=2,(SUM(Q2310:AO2310)*cotpatr),"Missing Delta Option"))</f>
        <v>Missing Delta Option</v>
      </c>
      <c r="AQ2310" s="13" t="str" cm="1">
        <f t="array" ref="AQ2310">IF(paramètres!$B$28=1,(((SUM(Q2310:Z2310)/1.02)+SUM(AA2310:AB2310))+((SUM(AC2310:AN2310)/1.02)+SUM(AM2310:AN2310)))/12*pécule,IF(paramètres!$B$28=2,SUM(Q2310:AN2310)/12*pécule,"Missing Delta Option"))</f>
        <v>Missing Delta Option</v>
      </c>
      <c r="AR2310" s="132" t="e">
        <f>IF(paramètres!$B$28=1,(((SUM(Q2310:Z2310)/1.02)+SUM(AA2310:AB2310))+((SUM(AC2310:AN2310)/1.02)+SUM(AM2310:AN2310)))+AO2310+AP2310+AQ2310,SUM(Q2310:AN2310)+AO2310+AP2310+AQ2310)</f>
        <v>#VALUE!</v>
      </c>
    </row>
    <row r="2311" spans="1:44" x14ac:dyDescent="0.25">
      <c r="A2311" s="131"/>
      <c r="B2311" s="39"/>
      <c r="C2311" s="39"/>
      <c r="D2311" s="93"/>
      <c r="E2311" s="68"/>
      <c r="F2311" s="40"/>
      <c r="G2311" s="94"/>
      <c r="H2311" s="38"/>
      <c r="I2311" s="95"/>
      <c r="J2311" s="40"/>
      <c r="K2311" s="38"/>
      <c r="L2311" s="95"/>
      <c r="M2311" s="40"/>
      <c r="N2311" s="38"/>
      <c r="O2311" s="95"/>
      <c r="P2311" s="68"/>
      <c r="Q2311" s="226"/>
      <c r="R2311" s="227"/>
      <c r="S2311" s="227"/>
      <c r="T2311" s="227"/>
      <c r="U2311" s="227"/>
      <c r="V2311" s="227"/>
      <c r="W2311" s="227"/>
      <c r="X2311" s="227"/>
      <c r="Y2311" s="227"/>
      <c r="Z2311" s="227"/>
      <c r="AA2311" s="227"/>
      <c r="AB2311" s="228"/>
      <c r="AC2311" s="149">
        <f>IF($D2311="",0,IF($E2311="",0,IF(VLOOKUP($E2311,paramètres!$E$33:$F$44,2,FALSE)&lt;=VLOOKUP($AC$18,paramètres!$E$33:$F$44,2,FALSE),Q2311*$D2311,0)))</f>
        <v>0</v>
      </c>
      <c r="AD2311" s="13">
        <f>IF($D2311="",0,IF($E2311="",0,IF(VLOOKUP($E2311,paramètres!$E$33:$F$44,2,FALSE)&lt;=VLOOKUP($AD$18,paramètres!$E$33:$F$44,2,FALSE),R2311*$D2311,0)))</f>
        <v>0</v>
      </c>
      <c r="AE2311" s="13">
        <f>IF($D2311="",0,IF($E2311="",0,IF(VLOOKUP($E2311,paramètres!$E$33:$F$44,2,FALSE)&lt;=VLOOKUP($AE$18,paramètres!$E$33:$F$44,2,FALSE),S2311*$D2311,0)))</f>
        <v>0</v>
      </c>
      <c r="AF2311" s="13">
        <f>IF($D2311="",0,IF($E2311="",0,IF(VLOOKUP($E2311,paramètres!$E$33:$F$44,2,FALSE)&lt;=VLOOKUP($AF$18,paramètres!$E$33:$F$44,2,FALSE),T2311*$D2311,0)))</f>
        <v>0</v>
      </c>
      <c r="AG2311" s="13">
        <f>IF($D2311="",0,IF($E2311="",0,IF(VLOOKUP($E2311,paramètres!$E$33:$F$44,2,FALSE)&lt;=VLOOKUP($AG$18,paramètres!$E$33:$F$44,2,FALSE),U2311*$D2311,0)))</f>
        <v>0</v>
      </c>
      <c r="AH2311" s="13">
        <f>IF($D2311="",0,IF($E2311="",0,IF(VLOOKUP($E2311,paramètres!$E$33:$F$44,2,FALSE)&lt;=VLOOKUP($AH$18,paramètres!$E$33:$F$44,2,FALSE),V2311*$D2311,0)))</f>
        <v>0</v>
      </c>
      <c r="AI2311" s="13">
        <f>IF($D2311="",0,IF($E2311="",0,IF(VLOOKUP($E2311,paramètres!$E$33:$F$44,2,FALSE)&lt;=VLOOKUP($AI$18,paramètres!$E$33:$F$44,2,FALSE),W2311*$D2311,0)))</f>
        <v>0</v>
      </c>
      <c r="AJ2311" s="13">
        <f>IF($D2311="",0,IF($E2311="",0,IF(VLOOKUP($E2311,paramètres!$E$33:$F$44,2,FALSE)&lt;=VLOOKUP($AJ$18,paramètres!$E$33:$F$44,2,FALSE),X2311*$D2311,0)))</f>
        <v>0</v>
      </c>
      <c r="AK2311" s="13">
        <f>IF($D2311="",0,IF($E2311="",0,IF(VLOOKUP($E2311,paramètres!$E$33:$F$44,2,FALSE)&lt;=VLOOKUP($AK$18,paramètres!$E$33:$F$44,2,FALSE),Y2311*$D2311,0)))</f>
        <v>0</v>
      </c>
      <c r="AL2311" s="13">
        <f>IF($D2311="",0,IF($E2311="",0,IF(VLOOKUP($E2311,paramètres!$E$33:$F$44,2,FALSE)&lt;=VLOOKUP($AL$18,paramètres!$E$33:$F$44,2,FALSE),Z2311*$D2311,0)))</f>
        <v>0</v>
      </c>
      <c r="AM2311" s="13">
        <f>IF($D2311="",0,IF($E2311="",0,IF(VLOOKUP($E2311,paramètres!$E$33:$F$44,2,FALSE)&lt;=VLOOKUP($AM$18,paramètres!$E$33:$F$44,2,FALSE),AA2311*$D2311,0)))</f>
        <v>0</v>
      </c>
      <c r="AN2311" s="154">
        <f>IF($D2311="",0,IF($E2311="",0,IF(VLOOKUP($E2311,paramètres!$E$33:$F$44,2,FALSE)&lt;=VLOOKUP($AN$18,paramètres!$E$33:$F$44,2,FALSE),AB2311*$D2311,0)))</f>
        <v>0</v>
      </c>
      <c r="AO2311" s="149" t="str">
        <f>IF(paramètres!$B$28=1,((SUM(Q2311:Z2311)/1.02)+SUM(AA2311:AB2311))*0.0303/9*COUNT(Q2311:Y2311),IF(paramètres!$B$28=2,(SUM(Q2311:AB2311))*0.0303/9*COUNT(Q2311:Y2311),"Missing Delta option"))</f>
        <v>Missing Delta option</v>
      </c>
      <c r="AP2311" s="13" t="str">
        <f>IF(paramètres!$B$28=1,(((SUM(Q2311:Z2311)/1.02)+SUM(AA2311:AB2311))+((SUM(AC2311:AL2311)/1.02)+SUM(AM2311:AO2311)))*cotpatr,IF(paramètres!$B$28=2,(SUM(Q2311:AO2311)*cotpatr),"Missing Delta Option"))</f>
        <v>Missing Delta Option</v>
      </c>
      <c r="AQ2311" s="13" t="str" cm="1">
        <f t="array" ref="AQ2311">IF(paramètres!$B$28=1,(((SUM(Q2311:Z2311)/1.02)+SUM(AA2311:AB2311))+((SUM(AC2311:AN2311)/1.02)+SUM(AM2311:AN2311)))/12*pécule,IF(paramètres!$B$28=2,SUM(Q2311:AN2311)/12*pécule,"Missing Delta Option"))</f>
        <v>Missing Delta Option</v>
      </c>
      <c r="AR2311" s="132" t="e">
        <f>IF(paramètres!$B$28=1,(((SUM(Q2311:Z2311)/1.02)+SUM(AA2311:AB2311))+((SUM(AC2311:AN2311)/1.02)+SUM(AM2311:AN2311)))+AO2311+AP2311+AQ2311,SUM(Q2311:AN2311)+AO2311+AP2311+AQ2311)</f>
        <v>#VALUE!</v>
      </c>
    </row>
    <row r="2312" spans="1:44" x14ac:dyDescent="0.25">
      <c r="A2312" s="131"/>
      <c r="B2312" s="39"/>
      <c r="C2312" s="39"/>
      <c r="D2312" s="93"/>
      <c r="E2312" s="68"/>
      <c r="F2312" s="40"/>
      <c r="G2312" s="94"/>
      <c r="H2312" s="38"/>
      <c r="I2312" s="95"/>
      <c r="J2312" s="40"/>
      <c r="K2312" s="38"/>
      <c r="L2312" s="95"/>
      <c r="M2312" s="40"/>
      <c r="N2312" s="38"/>
      <c r="O2312" s="95"/>
      <c r="P2312" s="68"/>
      <c r="Q2312" s="226"/>
      <c r="R2312" s="227"/>
      <c r="S2312" s="227"/>
      <c r="T2312" s="227"/>
      <c r="U2312" s="227"/>
      <c r="V2312" s="227"/>
      <c r="W2312" s="227"/>
      <c r="X2312" s="227"/>
      <c r="Y2312" s="227"/>
      <c r="Z2312" s="227"/>
      <c r="AA2312" s="227"/>
      <c r="AB2312" s="228"/>
      <c r="AC2312" s="149">
        <f>IF($D2312="",0,IF($E2312="",0,IF(VLOOKUP($E2312,paramètres!$E$33:$F$44,2,FALSE)&lt;=VLOOKUP($AC$18,paramètres!$E$33:$F$44,2,FALSE),Q2312*$D2312,0)))</f>
        <v>0</v>
      </c>
      <c r="AD2312" s="13">
        <f>IF($D2312="",0,IF($E2312="",0,IF(VLOOKUP($E2312,paramètres!$E$33:$F$44,2,FALSE)&lt;=VLOOKUP($AD$18,paramètres!$E$33:$F$44,2,FALSE),R2312*$D2312,0)))</f>
        <v>0</v>
      </c>
      <c r="AE2312" s="13">
        <f>IF($D2312="",0,IF($E2312="",0,IF(VLOOKUP($E2312,paramètres!$E$33:$F$44,2,FALSE)&lt;=VLOOKUP($AE$18,paramètres!$E$33:$F$44,2,FALSE),S2312*$D2312,0)))</f>
        <v>0</v>
      </c>
      <c r="AF2312" s="13">
        <f>IF($D2312="",0,IF($E2312="",0,IF(VLOOKUP($E2312,paramètres!$E$33:$F$44,2,FALSE)&lt;=VLOOKUP($AF$18,paramètres!$E$33:$F$44,2,FALSE),T2312*$D2312,0)))</f>
        <v>0</v>
      </c>
      <c r="AG2312" s="13">
        <f>IF($D2312="",0,IF($E2312="",0,IF(VLOOKUP($E2312,paramètres!$E$33:$F$44,2,FALSE)&lt;=VLOOKUP($AG$18,paramètres!$E$33:$F$44,2,FALSE),U2312*$D2312,0)))</f>
        <v>0</v>
      </c>
      <c r="AH2312" s="13">
        <f>IF($D2312="",0,IF($E2312="",0,IF(VLOOKUP($E2312,paramètres!$E$33:$F$44,2,FALSE)&lt;=VLOOKUP($AH$18,paramètres!$E$33:$F$44,2,FALSE),V2312*$D2312,0)))</f>
        <v>0</v>
      </c>
      <c r="AI2312" s="13">
        <f>IF($D2312="",0,IF($E2312="",0,IF(VLOOKUP($E2312,paramètres!$E$33:$F$44,2,FALSE)&lt;=VLOOKUP($AI$18,paramètres!$E$33:$F$44,2,FALSE),W2312*$D2312,0)))</f>
        <v>0</v>
      </c>
      <c r="AJ2312" s="13">
        <f>IF($D2312="",0,IF($E2312="",0,IF(VLOOKUP($E2312,paramètres!$E$33:$F$44,2,FALSE)&lt;=VLOOKUP($AJ$18,paramètres!$E$33:$F$44,2,FALSE),X2312*$D2312,0)))</f>
        <v>0</v>
      </c>
      <c r="AK2312" s="13">
        <f>IF($D2312="",0,IF($E2312="",0,IF(VLOOKUP($E2312,paramètres!$E$33:$F$44,2,FALSE)&lt;=VLOOKUP($AK$18,paramètres!$E$33:$F$44,2,FALSE),Y2312*$D2312,0)))</f>
        <v>0</v>
      </c>
      <c r="AL2312" s="13">
        <f>IF($D2312="",0,IF($E2312="",0,IF(VLOOKUP($E2312,paramètres!$E$33:$F$44,2,FALSE)&lt;=VLOOKUP($AL$18,paramètres!$E$33:$F$44,2,FALSE),Z2312*$D2312,0)))</f>
        <v>0</v>
      </c>
      <c r="AM2312" s="13">
        <f>IF($D2312="",0,IF($E2312="",0,IF(VLOOKUP($E2312,paramètres!$E$33:$F$44,2,FALSE)&lt;=VLOOKUP($AM$18,paramètres!$E$33:$F$44,2,FALSE),AA2312*$D2312,0)))</f>
        <v>0</v>
      </c>
      <c r="AN2312" s="154">
        <f>IF($D2312="",0,IF($E2312="",0,IF(VLOOKUP($E2312,paramètres!$E$33:$F$44,2,FALSE)&lt;=VLOOKUP($AN$18,paramètres!$E$33:$F$44,2,FALSE),AB2312*$D2312,0)))</f>
        <v>0</v>
      </c>
      <c r="AO2312" s="149" t="str">
        <f>IF(paramètres!$B$28=1,((SUM(Q2312:Z2312)/1.02)+SUM(AA2312:AB2312))*0.0303/9*COUNT(Q2312:Y2312),IF(paramètres!$B$28=2,(SUM(Q2312:AB2312))*0.0303/9*COUNT(Q2312:Y2312),"Missing Delta option"))</f>
        <v>Missing Delta option</v>
      </c>
      <c r="AP2312" s="13" t="str">
        <f>IF(paramètres!$B$28=1,(((SUM(Q2312:Z2312)/1.02)+SUM(AA2312:AB2312))+((SUM(AC2312:AL2312)/1.02)+SUM(AM2312:AO2312)))*cotpatr,IF(paramètres!$B$28=2,(SUM(Q2312:AO2312)*cotpatr),"Missing Delta Option"))</f>
        <v>Missing Delta Option</v>
      </c>
      <c r="AQ2312" s="13" t="str" cm="1">
        <f t="array" ref="AQ2312">IF(paramètres!$B$28=1,(((SUM(Q2312:Z2312)/1.02)+SUM(AA2312:AB2312))+((SUM(AC2312:AN2312)/1.02)+SUM(AM2312:AN2312)))/12*pécule,IF(paramètres!$B$28=2,SUM(Q2312:AN2312)/12*pécule,"Missing Delta Option"))</f>
        <v>Missing Delta Option</v>
      </c>
      <c r="AR2312" s="132" t="e">
        <f>IF(paramètres!$B$28=1,(((SUM(Q2312:Z2312)/1.02)+SUM(AA2312:AB2312))+((SUM(AC2312:AN2312)/1.02)+SUM(AM2312:AN2312)))+AO2312+AP2312+AQ2312,SUM(Q2312:AN2312)+AO2312+AP2312+AQ2312)</f>
        <v>#VALUE!</v>
      </c>
    </row>
    <row r="2313" spans="1:44" x14ac:dyDescent="0.25">
      <c r="A2313" s="131"/>
      <c r="B2313" s="39"/>
      <c r="C2313" s="39"/>
      <c r="D2313" s="93"/>
      <c r="E2313" s="68"/>
      <c r="F2313" s="40"/>
      <c r="G2313" s="94"/>
      <c r="H2313" s="38"/>
      <c r="I2313" s="95"/>
      <c r="J2313" s="40"/>
      <c r="K2313" s="38"/>
      <c r="L2313" s="95"/>
      <c r="M2313" s="40"/>
      <c r="N2313" s="38"/>
      <c r="O2313" s="95"/>
      <c r="P2313" s="68"/>
      <c r="Q2313" s="226"/>
      <c r="R2313" s="227"/>
      <c r="S2313" s="227"/>
      <c r="T2313" s="227"/>
      <c r="U2313" s="227"/>
      <c r="V2313" s="227"/>
      <c r="W2313" s="227"/>
      <c r="X2313" s="227"/>
      <c r="Y2313" s="227"/>
      <c r="Z2313" s="227"/>
      <c r="AA2313" s="227"/>
      <c r="AB2313" s="228"/>
      <c r="AC2313" s="149">
        <f>IF($D2313="",0,IF($E2313="",0,IF(VLOOKUP($E2313,paramètres!$E$33:$F$44,2,FALSE)&lt;=VLOOKUP($AC$18,paramètres!$E$33:$F$44,2,FALSE),Q2313*$D2313,0)))</f>
        <v>0</v>
      </c>
      <c r="AD2313" s="13">
        <f>IF($D2313="",0,IF($E2313="",0,IF(VLOOKUP($E2313,paramètres!$E$33:$F$44,2,FALSE)&lt;=VLOOKUP($AD$18,paramètres!$E$33:$F$44,2,FALSE),R2313*$D2313,0)))</f>
        <v>0</v>
      </c>
      <c r="AE2313" s="13">
        <f>IF($D2313="",0,IF($E2313="",0,IF(VLOOKUP($E2313,paramètres!$E$33:$F$44,2,FALSE)&lt;=VLOOKUP($AE$18,paramètres!$E$33:$F$44,2,FALSE),S2313*$D2313,0)))</f>
        <v>0</v>
      </c>
      <c r="AF2313" s="13">
        <f>IF($D2313="",0,IF($E2313="",0,IF(VLOOKUP($E2313,paramètres!$E$33:$F$44,2,FALSE)&lt;=VLOOKUP($AF$18,paramètres!$E$33:$F$44,2,FALSE),T2313*$D2313,0)))</f>
        <v>0</v>
      </c>
      <c r="AG2313" s="13">
        <f>IF($D2313="",0,IF($E2313="",0,IF(VLOOKUP($E2313,paramètres!$E$33:$F$44,2,FALSE)&lt;=VLOOKUP($AG$18,paramètres!$E$33:$F$44,2,FALSE),U2313*$D2313,0)))</f>
        <v>0</v>
      </c>
      <c r="AH2313" s="13">
        <f>IF($D2313="",0,IF($E2313="",0,IF(VLOOKUP($E2313,paramètres!$E$33:$F$44,2,FALSE)&lt;=VLOOKUP($AH$18,paramètres!$E$33:$F$44,2,FALSE),V2313*$D2313,0)))</f>
        <v>0</v>
      </c>
      <c r="AI2313" s="13">
        <f>IF($D2313="",0,IF($E2313="",0,IF(VLOOKUP($E2313,paramètres!$E$33:$F$44,2,FALSE)&lt;=VLOOKUP($AI$18,paramètres!$E$33:$F$44,2,FALSE),W2313*$D2313,0)))</f>
        <v>0</v>
      </c>
      <c r="AJ2313" s="13">
        <f>IF($D2313="",0,IF($E2313="",0,IF(VLOOKUP($E2313,paramètres!$E$33:$F$44,2,FALSE)&lt;=VLOOKUP($AJ$18,paramètres!$E$33:$F$44,2,FALSE),X2313*$D2313,0)))</f>
        <v>0</v>
      </c>
      <c r="AK2313" s="13">
        <f>IF($D2313="",0,IF($E2313="",0,IF(VLOOKUP($E2313,paramètres!$E$33:$F$44,2,FALSE)&lt;=VLOOKUP($AK$18,paramètres!$E$33:$F$44,2,FALSE),Y2313*$D2313,0)))</f>
        <v>0</v>
      </c>
      <c r="AL2313" s="13">
        <f>IF($D2313="",0,IF($E2313="",0,IF(VLOOKUP($E2313,paramètres!$E$33:$F$44,2,FALSE)&lt;=VLOOKUP($AL$18,paramètres!$E$33:$F$44,2,FALSE),Z2313*$D2313,0)))</f>
        <v>0</v>
      </c>
      <c r="AM2313" s="13">
        <f>IF($D2313="",0,IF($E2313="",0,IF(VLOOKUP($E2313,paramètres!$E$33:$F$44,2,FALSE)&lt;=VLOOKUP($AM$18,paramètres!$E$33:$F$44,2,FALSE),AA2313*$D2313,0)))</f>
        <v>0</v>
      </c>
      <c r="AN2313" s="154">
        <f>IF($D2313="",0,IF($E2313="",0,IF(VLOOKUP($E2313,paramètres!$E$33:$F$44,2,FALSE)&lt;=VLOOKUP($AN$18,paramètres!$E$33:$F$44,2,FALSE),AB2313*$D2313,0)))</f>
        <v>0</v>
      </c>
      <c r="AO2313" s="149" t="str">
        <f>IF(paramètres!$B$28=1,((SUM(Q2313:Z2313)/1.02)+SUM(AA2313:AB2313))*0.0303/9*COUNT(Q2313:Y2313),IF(paramètres!$B$28=2,(SUM(Q2313:AB2313))*0.0303/9*COUNT(Q2313:Y2313),"Missing Delta option"))</f>
        <v>Missing Delta option</v>
      </c>
      <c r="AP2313" s="13" t="str">
        <f>IF(paramètres!$B$28=1,(((SUM(Q2313:Z2313)/1.02)+SUM(AA2313:AB2313))+((SUM(AC2313:AL2313)/1.02)+SUM(AM2313:AO2313)))*cotpatr,IF(paramètres!$B$28=2,(SUM(Q2313:AO2313)*cotpatr),"Missing Delta Option"))</f>
        <v>Missing Delta Option</v>
      </c>
      <c r="AQ2313" s="13" t="str" cm="1">
        <f t="array" ref="AQ2313">IF(paramètres!$B$28=1,(((SUM(Q2313:Z2313)/1.02)+SUM(AA2313:AB2313))+((SUM(AC2313:AN2313)/1.02)+SUM(AM2313:AN2313)))/12*pécule,IF(paramètres!$B$28=2,SUM(Q2313:AN2313)/12*pécule,"Missing Delta Option"))</f>
        <v>Missing Delta Option</v>
      </c>
      <c r="AR2313" s="132" t="e">
        <f>IF(paramètres!$B$28=1,(((SUM(Q2313:Z2313)/1.02)+SUM(AA2313:AB2313))+((SUM(AC2313:AN2313)/1.02)+SUM(AM2313:AN2313)))+AO2313+AP2313+AQ2313,SUM(Q2313:AN2313)+AO2313+AP2313+AQ2313)</f>
        <v>#VALUE!</v>
      </c>
    </row>
    <row r="2314" spans="1:44" x14ac:dyDescent="0.25">
      <c r="A2314" s="131"/>
      <c r="B2314" s="39"/>
      <c r="C2314" s="39"/>
      <c r="D2314" s="93"/>
      <c r="E2314" s="68"/>
      <c r="F2314" s="40"/>
      <c r="G2314" s="94"/>
      <c r="H2314" s="38"/>
      <c r="I2314" s="95"/>
      <c r="J2314" s="40"/>
      <c r="K2314" s="38"/>
      <c r="L2314" s="95"/>
      <c r="M2314" s="40"/>
      <c r="N2314" s="38"/>
      <c r="O2314" s="95"/>
      <c r="P2314" s="68"/>
      <c r="Q2314" s="226"/>
      <c r="R2314" s="227"/>
      <c r="S2314" s="227"/>
      <c r="T2314" s="227"/>
      <c r="U2314" s="227"/>
      <c r="V2314" s="227"/>
      <c r="W2314" s="227"/>
      <c r="X2314" s="227"/>
      <c r="Y2314" s="227"/>
      <c r="Z2314" s="227"/>
      <c r="AA2314" s="227"/>
      <c r="AB2314" s="228"/>
      <c r="AC2314" s="149">
        <f>IF($D2314="",0,IF($E2314="",0,IF(VLOOKUP($E2314,paramètres!$E$33:$F$44,2,FALSE)&lt;=VLOOKUP($AC$18,paramètres!$E$33:$F$44,2,FALSE),Q2314*$D2314,0)))</f>
        <v>0</v>
      </c>
      <c r="AD2314" s="13">
        <f>IF($D2314="",0,IF($E2314="",0,IF(VLOOKUP($E2314,paramètres!$E$33:$F$44,2,FALSE)&lt;=VLOOKUP($AD$18,paramètres!$E$33:$F$44,2,FALSE),R2314*$D2314,0)))</f>
        <v>0</v>
      </c>
      <c r="AE2314" s="13">
        <f>IF($D2314="",0,IF($E2314="",0,IF(VLOOKUP($E2314,paramètres!$E$33:$F$44,2,FALSE)&lt;=VLOOKUP($AE$18,paramètres!$E$33:$F$44,2,FALSE),S2314*$D2314,0)))</f>
        <v>0</v>
      </c>
      <c r="AF2314" s="13">
        <f>IF($D2314="",0,IF($E2314="",0,IF(VLOOKUP($E2314,paramètres!$E$33:$F$44,2,FALSE)&lt;=VLOOKUP($AF$18,paramètres!$E$33:$F$44,2,FALSE),T2314*$D2314,0)))</f>
        <v>0</v>
      </c>
      <c r="AG2314" s="13">
        <f>IF($D2314="",0,IF($E2314="",0,IF(VLOOKUP($E2314,paramètres!$E$33:$F$44,2,FALSE)&lt;=VLOOKUP($AG$18,paramètres!$E$33:$F$44,2,FALSE),U2314*$D2314,0)))</f>
        <v>0</v>
      </c>
      <c r="AH2314" s="13">
        <f>IF($D2314="",0,IF($E2314="",0,IF(VLOOKUP($E2314,paramètres!$E$33:$F$44,2,FALSE)&lt;=VLOOKUP($AH$18,paramètres!$E$33:$F$44,2,FALSE),V2314*$D2314,0)))</f>
        <v>0</v>
      </c>
      <c r="AI2314" s="13">
        <f>IF($D2314="",0,IF($E2314="",0,IF(VLOOKUP($E2314,paramètres!$E$33:$F$44,2,FALSE)&lt;=VLOOKUP($AI$18,paramètres!$E$33:$F$44,2,FALSE),W2314*$D2314,0)))</f>
        <v>0</v>
      </c>
      <c r="AJ2314" s="13">
        <f>IF($D2314="",0,IF($E2314="",0,IF(VLOOKUP($E2314,paramètres!$E$33:$F$44,2,FALSE)&lt;=VLOOKUP($AJ$18,paramètres!$E$33:$F$44,2,FALSE),X2314*$D2314,0)))</f>
        <v>0</v>
      </c>
      <c r="AK2314" s="13">
        <f>IF($D2314="",0,IF($E2314="",0,IF(VLOOKUP($E2314,paramètres!$E$33:$F$44,2,FALSE)&lt;=VLOOKUP($AK$18,paramètres!$E$33:$F$44,2,FALSE),Y2314*$D2314,0)))</f>
        <v>0</v>
      </c>
      <c r="AL2314" s="13">
        <f>IF($D2314="",0,IF($E2314="",0,IF(VLOOKUP($E2314,paramètres!$E$33:$F$44,2,FALSE)&lt;=VLOOKUP($AL$18,paramètres!$E$33:$F$44,2,FALSE),Z2314*$D2314,0)))</f>
        <v>0</v>
      </c>
      <c r="AM2314" s="13">
        <f>IF($D2314="",0,IF($E2314="",0,IF(VLOOKUP($E2314,paramètres!$E$33:$F$44,2,FALSE)&lt;=VLOOKUP($AM$18,paramètres!$E$33:$F$44,2,FALSE),AA2314*$D2314,0)))</f>
        <v>0</v>
      </c>
      <c r="AN2314" s="154">
        <f>IF($D2314="",0,IF($E2314="",0,IF(VLOOKUP($E2314,paramètres!$E$33:$F$44,2,FALSE)&lt;=VLOOKUP($AN$18,paramètres!$E$33:$F$44,2,FALSE),AB2314*$D2314,0)))</f>
        <v>0</v>
      </c>
      <c r="AO2314" s="149" t="str">
        <f>IF(paramètres!$B$28=1,((SUM(Q2314:Z2314)/1.02)+SUM(AA2314:AB2314))*0.0303/9*COUNT(Q2314:Y2314),IF(paramètres!$B$28=2,(SUM(Q2314:AB2314))*0.0303/9*COUNT(Q2314:Y2314),"Missing Delta option"))</f>
        <v>Missing Delta option</v>
      </c>
      <c r="AP2314" s="13" t="str">
        <f>IF(paramètres!$B$28=1,(((SUM(Q2314:Z2314)/1.02)+SUM(AA2314:AB2314))+((SUM(AC2314:AL2314)/1.02)+SUM(AM2314:AO2314)))*cotpatr,IF(paramètres!$B$28=2,(SUM(Q2314:AO2314)*cotpatr),"Missing Delta Option"))</f>
        <v>Missing Delta Option</v>
      </c>
      <c r="AQ2314" s="13" t="str" cm="1">
        <f t="array" ref="AQ2314">IF(paramètres!$B$28=1,(((SUM(Q2314:Z2314)/1.02)+SUM(AA2314:AB2314))+((SUM(AC2314:AN2314)/1.02)+SUM(AM2314:AN2314)))/12*pécule,IF(paramètres!$B$28=2,SUM(Q2314:AN2314)/12*pécule,"Missing Delta Option"))</f>
        <v>Missing Delta Option</v>
      </c>
      <c r="AR2314" s="132" t="e">
        <f>IF(paramètres!$B$28=1,(((SUM(Q2314:Z2314)/1.02)+SUM(AA2314:AB2314))+((SUM(AC2314:AN2314)/1.02)+SUM(AM2314:AN2314)))+AO2314+AP2314+AQ2314,SUM(Q2314:AN2314)+AO2314+AP2314+AQ2314)</f>
        <v>#VALUE!</v>
      </c>
    </row>
    <row r="2315" spans="1:44" x14ac:dyDescent="0.25">
      <c r="A2315" s="131"/>
      <c r="B2315" s="39"/>
      <c r="C2315" s="39"/>
      <c r="D2315" s="93"/>
      <c r="E2315" s="68"/>
      <c r="F2315" s="40"/>
      <c r="G2315" s="94"/>
      <c r="H2315" s="38"/>
      <c r="I2315" s="95"/>
      <c r="J2315" s="40"/>
      <c r="K2315" s="38"/>
      <c r="L2315" s="95"/>
      <c r="M2315" s="40"/>
      <c r="N2315" s="38"/>
      <c r="O2315" s="95"/>
      <c r="P2315" s="68"/>
      <c r="Q2315" s="226"/>
      <c r="R2315" s="227"/>
      <c r="S2315" s="227"/>
      <c r="T2315" s="227"/>
      <c r="U2315" s="227"/>
      <c r="V2315" s="227"/>
      <c r="W2315" s="227"/>
      <c r="X2315" s="227"/>
      <c r="Y2315" s="227"/>
      <c r="Z2315" s="227"/>
      <c r="AA2315" s="227"/>
      <c r="AB2315" s="228"/>
      <c r="AC2315" s="149">
        <f>IF($D2315="",0,IF($E2315="",0,IF(VLOOKUP($E2315,paramètres!$E$33:$F$44,2,FALSE)&lt;=VLOOKUP($AC$18,paramètres!$E$33:$F$44,2,FALSE),Q2315*$D2315,0)))</f>
        <v>0</v>
      </c>
      <c r="AD2315" s="13">
        <f>IF($D2315="",0,IF($E2315="",0,IF(VLOOKUP($E2315,paramètres!$E$33:$F$44,2,FALSE)&lt;=VLOOKUP($AD$18,paramètres!$E$33:$F$44,2,FALSE),R2315*$D2315,0)))</f>
        <v>0</v>
      </c>
      <c r="AE2315" s="13">
        <f>IF($D2315="",0,IF($E2315="",0,IF(VLOOKUP($E2315,paramètres!$E$33:$F$44,2,FALSE)&lt;=VLOOKUP($AE$18,paramètres!$E$33:$F$44,2,FALSE),S2315*$D2315,0)))</f>
        <v>0</v>
      </c>
      <c r="AF2315" s="13">
        <f>IF($D2315="",0,IF($E2315="",0,IF(VLOOKUP($E2315,paramètres!$E$33:$F$44,2,FALSE)&lt;=VLOOKUP($AF$18,paramètres!$E$33:$F$44,2,FALSE),T2315*$D2315,0)))</f>
        <v>0</v>
      </c>
      <c r="AG2315" s="13">
        <f>IF($D2315="",0,IF($E2315="",0,IF(VLOOKUP($E2315,paramètres!$E$33:$F$44,2,FALSE)&lt;=VLOOKUP($AG$18,paramètres!$E$33:$F$44,2,FALSE),U2315*$D2315,0)))</f>
        <v>0</v>
      </c>
      <c r="AH2315" s="13">
        <f>IF($D2315="",0,IF($E2315="",0,IF(VLOOKUP($E2315,paramètres!$E$33:$F$44,2,FALSE)&lt;=VLOOKUP($AH$18,paramètres!$E$33:$F$44,2,FALSE),V2315*$D2315,0)))</f>
        <v>0</v>
      </c>
      <c r="AI2315" s="13">
        <f>IF($D2315="",0,IF($E2315="",0,IF(VLOOKUP($E2315,paramètres!$E$33:$F$44,2,FALSE)&lt;=VLOOKUP($AI$18,paramètres!$E$33:$F$44,2,FALSE),W2315*$D2315,0)))</f>
        <v>0</v>
      </c>
      <c r="AJ2315" s="13">
        <f>IF($D2315="",0,IF($E2315="",0,IF(VLOOKUP($E2315,paramètres!$E$33:$F$44,2,FALSE)&lt;=VLOOKUP($AJ$18,paramètres!$E$33:$F$44,2,FALSE),X2315*$D2315,0)))</f>
        <v>0</v>
      </c>
      <c r="AK2315" s="13">
        <f>IF($D2315="",0,IF($E2315="",0,IF(VLOOKUP($E2315,paramètres!$E$33:$F$44,2,FALSE)&lt;=VLOOKUP($AK$18,paramètres!$E$33:$F$44,2,FALSE),Y2315*$D2315,0)))</f>
        <v>0</v>
      </c>
      <c r="AL2315" s="13">
        <f>IF($D2315="",0,IF($E2315="",0,IF(VLOOKUP($E2315,paramètres!$E$33:$F$44,2,FALSE)&lt;=VLOOKUP($AL$18,paramètres!$E$33:$F$44,2,FALSE),Z2315*$D2315,0)))</f>
        <v>0</v>
      </c>
      <c r="AM2315" s="13">
        <f>IF($D2315="",0,IF($E2315="",0,IF(VLOOKUP($E2315,paramètres!$E$33:$F$44,2,FALSE)&lt;=VLOOKUP($AM$18,paramètres!$E$33:$F$44,2,FALSE),AA2315*$D2315,0)))</f>
        <v>0</v>
      </c>
      <c r="AN2315" s="154">
        <f>IF($D2315="",0,IF($E2315="",0,IF(VLOOKUP($E2315,paramètres!$E$33:$F$44,2,FALSE)&lt;=VLOOKUP($AN$18,paramètres!$E$33:$F$44,2,FALSE),AB2315*$D2315,0)))</f>
        <v>0</v>
      </c>
      <c r="AO2315" s="149" t="str">
        <f>IF(paramètres!$B$28=1,((SUM(Q2315:Z2315)/1.02)+SUM(AA2315:AB2315))*0.0303/9*COUNT(Q2315:Y2315),IF(paramètres!$B$28=2,(SUM(Q2315:AB2315))*0.0303/9*COUNT(Q2315:Y2315),"Missing Delta option"))</f>
        <v>Missing Delta option</v>
      </c>
      <c r="AP2315" s="13" t="str">
        <f>IF(paramètres!$B$28=1,(((SUM(Q2315:Z2315)/1.02)+SUM(AA2315:AB2315))+((SUM(AC2315:AL2315)/1.02)+SUM(AM2315:AO2315)))*cotpatr,IF(paramètres!$B$28=2,(SUM(Q2315:AO2315)*cotpatr),"Missing Delta Option"))</f>
        <v>Missing Delta Option</v>
      </c>
      <c r="AQ2315" s="13" t="str" cm="1">
        <f t="array" ref="AQ2315">IF(paramètres!$B$28=1,(((SUM(Q2315:Z2315)/1.02)+SUM(AA2315:AB2315))+((SUM(AC2315:AN2315)/1.02)+SUM(AM2315:AN2315)))/12*pécule,IF(paramètres!$B$28=2,SUM(Q2315:AN2315)/12*pécule,"Missing Delta Option"))</f>
        <v>Missing Delta Option</v>
      </c>
      <c r="AR2315" s="132" t="e">
        <f>IF(paramètres!$B$28=1,(((SUM(Q2315:Z2315)/1.02)+SUM(AA2315:AB2315))+((SUM(AC2315:AN2315)/1.02)+SUM(AM2315:AN2315)))+AO2315+AP2315+AQ2315,SUM(Q2315:AN2315)+AO2315+AP2315+AQ2315)</f>
        <v>#VALUE!</v>
      </c>
    </row>
    <row r="2316" spans="1:44" x14ac:dyDescent="0.25">
      <c r="A2316" s="131"/>
      <c r="B2316" s="39"/>
      <c r="C2316" s="39"/>
      <c r="D2316" s="93"/>
      <c r="E2316" s="68"/>
      <c r="F2316" s="40"/>
      <c r="G2316" s="94"/>
      <c r="H2316" s="38"/>
      <c r="I2316" s="95"/>
      <c r="J2316" s="40"/>
      <c r="K2316" s="38"/>
      <c r="L2316" s="95"/>
      <c r="M2316" s="40"/>
      <c r="N2316" s="38"/>
      <c r="O2316" s="95"/>
      <c r="P2316" s="68"/>
      <c r="Q2316" s="226"/>
      <c r="R2316" s="227"/>
      <c r="S2316" s="227"/>
      <c r="T2316" s="227"/>
      <c r="U2316" s="227"/>
      <c r="V2316" s="227"/>
      <c r="W2316" s="227"/>
      <c r="X2316" s="227"/>
      <c r="Y2316" s="227"/>
      <c r="Z2316" s="227"/>
      <c r="AA2316" s="227"/>
      <c r="AB2316" s="228"/>
      <c r="AC2316" s="149">
        <f>IF($D2316="",0,IF($E2316="",0,IF(VLOOKUP($E2316,paramètres!$E$33:$F$44,2,FALSE)&lt;=VLOOKUP($AC$18,paramètres!$E$33:$F$44,2,FALSE),Q2316*$D2316,0)))</f>
        <v>0</v>
      </c>
      <c r="AD2316" s="13">
        <f>IF($D2316="",0,IF($E2316="",0,IF(VLOOKUP($E2316,paramètres!$E$33:$F$44,2,FALSE)&lt;=VLOOKUP($AD$18,paramètres!$E$33:$F$44,2,FALSE),R2316*$D2316,0)))</f>
        <v>0</v>
      </c>
      <c r="AE2316" s="13">
        <f>IF($D2316="",0,IF($E2316="",0,IF(VLOOKUP($E2316,paramètres!$E$33:$F$44,2,FALSE)&lt;=VLOOKUP($AE$18,paramètres!$E$33:$F$44,2,FALSE),S2316*$D2316,0)))</f>
        <v>0</v>
      </c>
      <c r="AF2316" s="13">
        <f>IF($D2316="",0,IF($E2316="",0,IF(VLOOKUP($E2316,paramètres!$E$33:$F$44,2,FALSE)&lt;=VLOOKUP($AF$18,paramètres!$E$33:$F$44,2,FALSE),T2316*$D2316,0)))</f>
        <v>0</v>
      </c>
      <c r="AG2316" s="13">
        <f>IF($D2316="",0,IF($E2316="",0,IF(VLOOKUP($E2316,paramètres!$E$33:$F$44,2,FALSE)&lt;=VLOOKUP($AG$18,paramètres!$E$33:$F$44,2,FALSE),U2316*$D2316,0)))</f>
        <v>0</v>
      </c>
      <c r="AH2316" s="13">
        <f>IF($D2316="",0,IF($E2316="",0,IF(VLOOKUP($E2316,paramètres!$E$33:$F$44,2,FALSE)&lt;=VLOOKUP($AH$18,paramètres!$E$33:$F$44,2,FALSE),V2316*$D2316,0)))</f>
        <v>0</v>
      </c>
      <c r="AI2316" s="13">
        <f>IF($D2316="",0,IF($E2316="",0,IF(VLOOKUP($E2316,paramètres!$E$33:$F$44,2,FALSE)&lt;=VLOOKUP($AI$18,paramètres!$E$33:$F$44,2,FALSE),W2316*$D2316,0)))</f>
        <v>0</v>
      </c>
      <c r="AJ2316" s="13">
        <f>IF($D2316="",0,IF($E2316="",0,IF(VLOOKUP($E2316,paramètres!$E$33:$F$44,2,FALSE)&lt;=VLOOKUP($AJ$18,paramètres!$E$33:$F$44,2,FALSE),X2316*$D2316,0)))</f>
        <v>0</v>
      </c>
      <c r="AK2316" s="13">
        <f>IF($D2316="",0,IF($E2316="",0,IF(VLOOKUP($E2316,paramètres!$E$33:$F$44,2,FALSE)&lt;=VLOOKUP($AK$18,paramètres!$E$33:$F$44,2,FALSE),Y2316*$D2316,0)))</f>
        <v>0</v>
      </c>
      <c r="AL2316" s="13">
        <f>IF($D2316="",0,IF($E2316="",0,IF(VLOOKUP($E2316,paramètres!$E$33:$F$44,2,FALSE)&lt;=VLOOKUP($AL$18,paramètres!$E$33:$F$44,2,FALSE),Z2316*$D2316,0)))</f>
        <v>0</v>
      </c>
      <c r="AM2316" s="13">
        <f>IF($D2316="",0,IF($E2316="",0,IF(VLOOKUP($E2316,paramètres!$E$33:$F$44,2,FALSE)&lt;=VLOOKUP($AM$18,paramètres!$E$33:$F$44,2,FALSE),AA2316*$D2316,0)))</f>
        <v>0</v>
      </c>
      <c r="AN2316" s="154">
        <f>IF($D2316="",0,IF($E2316="",0,IF(VLOOKUP($E2316,paramètres!$E$33:$F$44,2,FALSE)&lt;=VLOOKUP($AN$18,paramètres!$E$33:$F$44,2,FALSE),AB2316*$D2316,0)))</f>
        <v>0</v>
      </c>
      <c r="AO2316" s="149" t="str">
        <f>IF(paramètres!$B$28=1,((SUM(Q2316:Z2316)/1.02)+SUM(AA2316:AB2316))*0.0303/9*COUNT(Q2316:Y2316),IF(paramètres!$B$28=2,(SUM(Q2316:AB2316))*0.0303/9*COUNT(Q2316:Y2316),"Missing Delta option"))</f>
        <v>Missing Delta option</v>
      </c>
      <c r="AP2316" s="13" t="str">
        <f>IF(paramètres!$B$28=1,(((SUM(Q2316:Z2316)/1.02)+SUM(AA2316:AB2316))+((SUM(AC2316:AL2316)/1.02)+SUM(AM2316:AO2316)))*cotpatr,IF(paramètres!$B$28=2,(SUM(Q2316:AO2316)*cotpatr),"Missing Delta Option"))</f>
        <v>Missing Delta Option</v>
      </c>
      <c r="AQ2316" s="13" t="str" cm="1">
        <f t="array" ref="AQ2316">IF(paramètres!$B$28=1,(((SUM(Q2316:Z2316)/1.02)+SUM(AA2316:AB2316))+((SUM(AC2316:AN2316)/1.02)+SUM(AM2316:AN2316)))/12*pécule,IF(paramètres!$B$28=2,SUM(Q2316:AN2316)/12*pécule,"Missing Delta Option"))</f>
        <v>Missing Delta Option</v>
      </c>
      <c r="AR2316" s="132" t="e">
        <f>IF(paramètres!$B$28=1,(((SUM(Q2316:Z2316)/1.02)+SUM(AA2316:AB2316))+((SUM(AC2316:AN2316)/1.02)+SUM(AM2316:AN2316)))+AO2316+AP2316+AQ2316,SUM(Q2316:AN2316)+AO2316+AP2316+AQ2316)</f>
        <v>#VALUE!</v>
      </c>
    </row>
    <row r="2317" spans="1:44" x14ac:dyDescent="0.25">
      <c r="A2317" s="131"/>
      <c r="B2317" s="39"/>
      <c r="C2317" s="39"/>
      <c r="D2317" s="93"/>
      <c r="E2317" s="68"/>
      <c r="F2317" s="40"/>
      <c r="G2317" s="94"/>
      <c r="H2317" s="38"/>
      <c r="I2317" s="95"/>
      <c r="J2317" s="40"/>
      <c r="K2317" s="38"/>
      <c r="L2317" s="95"/>
      <c r="M2317" s="40"/>
      <c r="N2317" s="38"/>
      <c r="O2317" s="95"/>
      <c r="P2317" s="68"/>
      <c r="Q2317" s="226"/>
      <c r="R2317" s="227"/>
      <c r="S2317" s="227"/>
      <c r="T2317" s="227"/>
      <c r="U2317" s="227"/>
      <c r="V2317" s="227"/>
      <c r="W2317" s="227"/>
      <c r="X2317" s="227"/>
      <c r="Y2317" s="227"/>
      <c r="Z2317" s="227"/>
      <c r="AA2317" s="227"/>
      <c r="AB2317" s="228"/>
      <c r="AC2317" s="149">
        <f>IF($D2317="",0,IF($E2317="",0,IF(VLOOKUP($E2317,paramètres!$E$33:$F$44,2,FALSE)&lt;=VLOOKUP($AC$18,paramètres!$E$33:$F$44,2,FALSE),Q2317*$D2317,0)))</f>
        <v>0</v>
      </c>
      <c r="AD2317" s="13">
        <f>IF($D2317="",0,IF($E2317="",0,IF(VLOOKUP($E2317,paramètres!$E$33:$F$44,2,FALSE)&lt;=VLOOKUP($AD$18,paramètres!$E$33:$F$44,2,FALSE),R2317*$D2317,0)))</f>
        <v>0</v>
      </c>
      <c r="AE2317" s="13">
        <f>IF($D2317="",0,IF($E2317="",0,IF(VLOOKUP($E2317,paramètres!$E$33:$F$44,2,FALSE)&lt;=VLOOKUP($AE$18,paramètres!$E$33:$F$44,2,FALSE),S2317*$D2317,0)))</f>
        <v>0</v>
      </c>
      <c r="AF2317" s="13">
        <f>IF($D2317="",0,IF($E2317="",0,IF(VLOOKUP($E2317,paramètres!$E$33:$F$44,2,FALSE)&lt;=VLOOKUP($AF$18,paramètres!$E$33:$F$44,2,FALSE),T2317*$D2317,0)))</f>
        <v>0</v>
      </c>
      <c r="AG2317" s="13">
        <f>IF($D2317="",0,IF($E2317="",0,IF(VLOOKUP($E2317,paramètres!$E$33:$F$44,2,FALSE)&lt;=VLOOKUP($AG$18,paramètres!$E$33:$F$44,2,FALSE),U2317*$D2317,0)))</f>
        <v>0</v>
      </c>
      <c r="AH2317" s="13">
        <f>IF($D2317="",0,IF($E2317="",0,IF(VLOOKUP($E2317,paramètres!$E$33:$F$44,2,FALSE)&lt;=VLOOKUP($AH$18,paramètres!$E$33:$F$44,2,FALSE),V2317*$D2317,0)))</f>
        <v>0</v>
      </c>
      <c r="AI2317" s="13">
        <f>IF($D2317="",0,IF($E2317="",0,IF(VLOOKUP($E2317,paramètres!$E$33:$F$44,2,FALSE)&lt;=VLOOKUP($AI$18,paramètres!$E$33:$F$44,2,FALSE),W2317*$D2317,0)))</f>
        <v>0</v>
      </c>
      <c r="AJ2317" s="13">
        <f>IF($D2317="",0,IF($E2317="",0,IF(VLOOKUP($E2317,paramètres!$E$33:$F$44,2,FALSE)&lt;=VLOOKUP($AJ$18,paramètres!$E$33:$F$44,2,FALSE),X2317*$D2317,0)))</f>
        <v>0</v>
      </c>
      <c r="AK2317" s="13">
        <f>IF($D2317="",0,IF($E2317="",0,IF(VLOOKUP($E2317,paramètres!$E$33:$F$44,2,FALSE)&lt;=VLOOKUP($AK$18,paramètres!$E$33:$F$44,2,FALSE),Y2317*$D2317,0)))</f>
        <v>0</v>
      </c>
      <c r="AL2317" s="13">
        <f>IF($D2317="",0,IF($E2317="",0,IF(VLOOKUP($E2317,paramètres!$E$33:$F$44,2,FALSE)&lt;=VLOOKUP($AL$18,paramètres!$E$33:$F$44,2,FALSE),Z2317*$D2317,0)))</f>
        <v>0</v>
      </c>
      <c r="AM2317" s="13">
        <f>IF($D2317="",0,IF($E2317="",0,IF(VLOOKUP($E2317,paramètres!$E$33:$F$44,2,FALSE)&lt;=VLOOKUP($AM$18,paramètres!$E$33:$F$44,2,FALSE),AA2317*$D2317,0)))</f>
        <v>0</v>
      </c>
      <c r="AN2317" s="154">
        <f>IF($D2317="",0,IF($E2317="",0,IF(VLOOKUP($E2317,paramètres!$E$33:$F$44,2,FALSE)&lt;=VLOOKUP($AN$18,paramètres!$E$33:$F$44,2,FALSE),AB2317*$D2317,0)))</f>
        <v>0</v>
      </c>
      <c r="AO2317" s="149" t="str">
        <f>IF(paramètres!$B$28=1,((SUM(Q2317:Z2317)/1.02)+SUM(AA2317:AB2317))*0.0303/9*COUNT(Q2317:Y2317),IF(paramètres!$B$28=2,(SUM(Q2317:AB2317))*0.0303/9*COUNT(Q2317:Y2317),"Missing Delta option"))</f>
        <v>Missing Delta option</v>
      </c>
      <c r="AP2317" s="13" t="str">
        <f>IF(paramètres!$B$28=1,(((SUM(Q2317:Z2317)/1.02)+SUM(AA2317:AB2317))+((SUM(AC2317:AL2317)/1.02)+SUM(AM2317:AO2317)))*cotpatr,IF(paramètres!$B$28=2,(SUM(Q2317:AO2317)*cotpatr),"Missing Delta Option"))</f>
        <v>Missing Delta Option</v>
      </c>
      <c r="AQ2317" s="13" t="str" cm="1">
        <f t="array" ref="AQ2317">IF(paramètres!$B$28=1,(((SUM(Q2317:Z2317)/1.02)+SUM(AA2317:AB2317))+((SUM(AC2317:AN2317)/1.02)+SUM(AM2317:AN2317)))/12*pécule,IF(paramètres!$B$28=2,SUM(Q2317:AN2317)/12*pécule,"Missing Delta Option"))</f>
        <v>Missing Delta Option</v>
      </c>
      <c r="AR2317" s="132" t="e">
        <f>IF(paramètres!$B$28=1,(((SUM(Q2317:Z2317)/1.02)+SUM(AA2317:AB2317))+((SUM(AC2317:AN2317)/1.02)+SUM(AM2317:AN2317)))+AO2317+AP2317+AQ2317,SUM(Q2317:AN2317)+AO2317+AP2317+AQ2317)</f>
        <v>#VALUE!</v>
      </c>
    </row>
    <row r="2318" spans="1:44" x14ac:dyDescent="0.25">
      <c r="A2318" s="131"/>
      <c r="B2318" s="39"/>
      <c r="C2318" s="39"/>
      <c r="D2318" s="93"/>
      <c r="E2318" s="68"/>
      <c r="F2318" s="40"/>
      <c r="G2318" s="94"/>
      <c r="H2318" s="38"/>
      <c r="I2318" s="95"/>
      <c r="J2318" s="40"/>
      <c r="K2318" s="38"/>
      <c r="L2318" s="95"/>
      <c r="M2318" s="40"/>
      <c r="N2318" s="38"/>
      <c r="O2318" s="95"/>
      <c r="P2318" s="68"/>
      <c r="Q2318" s="226"/>
      <c r="R2318" s="227"/>
      <c r="S2318" s="227"/>
      <c r="T2318" s="227"/>
      <c r="U2318" s="227"/>
      <c r="V2318" s="227"/>
      <c r="W2318" s="227"/>
      <c r="X2318" s="227"/>
      <c r="Y2318" s="227"/>
      <c r="Z2318" s="227"/>
      <c r="AA2318" s="227"/>
      <c r="AB2318" s="228"/>
      <c r="AC2318" s="149">
        <f>IF($D2318="",0,IF($E2318="",0,IF(VLOOKUP($E2318,paramètres!$E$33:$F$44,2,FALSE)&lt;=VLOOKUP($AC$18,paramètres!$E$33:$F$44,2,FALSE),Q2318*$D2318,0)))</f>
        <v>0</v>
      </c>
      <c r="AD2318" s="13">
        <f>IF($D2318="",0,IF($E2318="",0,IF(VLOOKUP($E2318,paramètres!$E$33:$F$44,2,FALSE)&lt;=VLOOKUP($AD$18,paramètres!$E$33:$F$44,2,FALSE),R2318*$D2318,0)))</f>
        <v>0</v>
      </c>
      <c r="AE2318" s="13">
        <f>IF($D2318="",0,IF($E2318="",0,IF(VLOOKUP($E2318,paramètres!$E$33:$F$44,2,FALSE)&lt;=VLOOKUP($AE$18,paramètres!$E$33:$F$44,2,FALSE),S2318*$D2318,0)))</f>
        <v>0</v>
      </c>
      <c r="AF2318" s="13">
        <f>IF($D2318="",0,IF($E2318="",0,IF(VLOOKUP($E2318,paramètres!$E$33:$F$44,2,FALSE)&lt;=VLOOKUP($AF$18,paramètres!$E$33:$F$44,2,FALSE),T2318*$D2318,0)))</f>
        <v>0</v>
      </c>
      <c r="AG2318" s="13">
        <f>IF($D2318="",0,IF($E2318="",0,IF(VLOOKUP($E2318,paramètres!$E$33:$F$44,2,FALSE)&lt;=VLOOKUP($AG$18,paramètres!$E$33:$F$44,2,FALSE),U2318*$D2318,0)))</f>
        <v>0</v>
      </c>
      <c r="AH2318" s="13">
        <f>IF($D2318="",0,IF($E2318="",0,IF(VLOOKUP($E2318,paramètres!$E$33:$F$44,2,FALSE)&lt;=VLOOKUP($AH$18,paramètres!$E$33:$F$44,2,FALSE),V2318*$D2318,0)))</f>
        <v>0</v>
      </c>
      <c r="AI2318" s="13">
        <f>IF($D2318="",0,IF($E2318="",0,IF(VLOOKUP($E2318,paramètres!$E$33:$F$44,2,FALSE)&lt;=VLOOKUP($AI$18,paramètres!$E$33:$F$44,2,FALSE),W2318*$D2318,0)))</f>
        <v>0</v>
      </c>
      <c r="AJ2318" s="13">
        <f>IF($D2318="",0,IF($E2318="",0,IF(VLOOKUP($E2318,paramètres!$E$33:$F$44,2,FALSE)&lt;=VLOOKUP($AJ$18,paramètres!$E$33:$F$44,2,FALSE),X2318*$D2318,0)))</f>
        <v>0</v>
      </c>
      <c r="AK2318" s="13">
        <f>IF($D2318="",0,IF($E2318="",0,IF(VLOOKUP($E2318,paramètres!$E$33:$F$44,2,FALSE)&lt;=VLOOKUP($AK$18,paramètres!$E$33:$F$44,2,FALSE),Y2318*$D2318,0)))</f>
        <v>0</v>
      </c>
      <c r="AL2318" s="13">
        <f>IF($D2318="",0,IF($E2318="",0,IF(VLOOKUP($E2318,paramètres!$E$33:$F$44,2,FALSE)&lt;=VLOOKUP($AL$18,paramètres!$E$33:$F$44,2,FALSE),Z2318*$D2318,0)))</f>
        <v>0</v>
      </c>
      <c r="AM2318" s="13">
        <f>IF($D2318="",0,IF($E2318="",0,IF(VLOOKUP($E2318,paramètres!$E$33:$F$44,2,FALSE)&lt;=VLOOKUP($AM$18,paramètres!$E$33:$F$44,2,FALSE),AA2318*$D2318,0)))</f>
        <v>0</v>
      </c>
      <c r="AN2318" s="154">
        <f>IF($D2318="",0,IF($E2318="",0,IF(VLOOKUP($E2318,paramètres!$E$33:$F$44,2,FALSE)&lt;=VLOOKUP($AN$18,paramètres!$E$33:$F$44,2,FALSE),AB2318*$D2318,0)))</f>
        <v>0</v>
      </c>
      <c r="AO2318" s="149" t="str">
        <f>IF(paramètres!$B$28=1,((SUM(Q2318:Z2318)/1.02)+SUM(AA2318:AB2318))*0.0303/9*COUNT(Q2318:Y2318),IF(paramètres!$B$28=2,(SUM(Q2318:AB2318))*0.0303/9*COUNT(Q2318:Y2318),"Missing Delta option"))</f>
        <v>Missing Delta option</v>
      </c>
      <c r="AP2318" s="13" t="str">
        <f>IF(paramètres!$B$28=1,(((SUM(Q2318:Z2318)/1.02)+SUM(AA2318:AB2318))+((SUM(AC2318:AL2318)/1.02)+SUM(AM2318:AO2318)))*cotpatr,IF(paramètres!$B$28=2,(SUM(Q2318:AO2318)*cotpatr),"Missing Delta Option"))</f>
        <v>Missing Delta Option</v>
      </c>
      <c r="AQ2318" s="13" t="str" cm="1">
        <f t="array" ref="AQ2318">IF(paramètres!$B$28=1,(((SUM(Q2318:Z2318)/1.02)+SUM(AA2318:AB2318))+((SUM(AC2318:AN2318)/1.02)+SUM(AM2318:AN2318)))/12*pécule,IF(paramètres!$B$28=2,SUM(Q2318:AN2318)/12*pécule,"Missing Delta Option"))</f>
        <v>Missing Delta Option</v>
      </c>
      <c r="AR2318" s="132" t="e">
        <f>IF(paramètres!$B$28=1,(((SUM(Q2318:Z2318)/1.02)+SUM(AA2318:AB2318))+((SUM(AC2318:AN2318)/1.02)+SUM(AM2318:AN2318)))+AO2318+AP2318+AQ2318,SUM(Q2318:AN2318)+AO2318+AP2318+AQ2318)</f>
        <v>#VALUE!</v>
      </c>
    </row>
    <row r="2319" spans="1:44" x14ac:dyDescent="0.25">
      <c r="A2319" s="131"/>
      <c r="B2319" s="39"/>
      <c r="C2319" s="39"/>
      <c r="D2319" s="93"/>
      <c r="E2319" s="68"/>
      <c r="F2319" s="40"/>
      <c r="G2319" s="94"/>
      <c r="H2319" s="38"/>
      <c r="I2319" s="95"/>
      <c r="J2319" s="40"/>
      <c r="K2319" s="38"/>
      <c r="L2319" s="95"/>
      <c r="M2319" s="40"/>
      <c r="N2319" s="38"/>
      <c r="O2319" s="95"/>
      <c r="P2319" s="68"/>
      <c r="Q2319" s="226"/>
      <c r="R2319" s="227"/>
      <c r="S2319" s="227"/>
      <c r="T2319" s="227"/>
      <c r="U2319" s="227"/>
      <c r="V2319" s="227"/>
      <c r="W2319" s="227"/>
      <c r="X2319" s="227"/>
      <c r="Y2319" s="227"/>
      <c r="Z2319" s="227"/>
      <c r="AA2319" s="227"/>
      <c r="AB2319" s="228"/>
      <c r="AC2319" s="149">
        <f>IF($D2319="",0,IF($E2319="",0,IF(VLOOKUP($E2319,paramètres!$E$33:$F$44,2,FALSE)&lt;=VLOOKUP($AC$18,paramètres!$E$33:$F$44,2,FALSE),Q2319*$D2319,0)))</f>
        <v>0</v>
      </c>
      <c r="AD2319" s="13">
        <f>IF($D2319="",0,IF($E2319="",0,IF(VLOOKUP($E2319,paramètres!$E$33:$F$44,2,FALSE)&lt;=VLOOKUP($AD$18,paramètres!$E$33:$F$44,2,FALSE),R2319*$D2319,0)))</f>
        <v>0</v>
      </c>
      <c r="AE2319" s="13">
        <f>IF($D2319="",0,IF($E2319="",0,IF(VLOOKUP($E2319,paramètres!$E$33:$F$44,2,FALSE)&lt;=VLOOKUP($AE$18,paramètres!$E$33:$F$44,2,FALSE),S2319*$D2319,0)))</f>
        <v>0</v>
      </c>
      <c r="AF2319" s="13">
        <f>IF($D2319="",0,IF($E2319="",0,IF(VLOOKUP($E2319,paramètres!$E$33:$F$44,2,FALSE)&lt;=VLOOKUP($AF$18,paramètres!$E$33:$F$44,2,FALSE),T2319*$D2319,0)))</f>
        <v>0</v>
      </c>
      <c r="AG2319" s="13">
        <f>IF($D2319="",0,IF($E2319="",0,IF(VLOOKUP($E2319,paramètres!$E$33:$F$44,2,FALSE)&lt;=VLOOKUP($AG$18,paramètres!$E$33:$F$44,2,FALSE),U2319*$D2319,0)))</f>
        <v>0</v>
      </c>
      <c r="AH2319" s="13">
        <f>IF($D2319="",0,IF($E2319="",0,IF(VLOOKUP($E2319,paramètres!$E$33:$F$44,2,FALSE)&lt;=VLOOKUP($AH$18,paramètres!$E$33:$F$44,2,FALSE),V2319*$D2319,0)))</f>
        <v>0</v>
      </c>
      <c r="AI2319" s="13">
        <f>IF($D2319="",0,IF($E2319="",0,IF(VLOOKUP($E2319,paramètres!$E$33:$F$44,2,FALSE)&lt;=VLOOKUP($AI$18,paramètres!$E$33:$F$44,2,FALSE),W2319*$D2319,0)))</f>
        <v>0</v>
      </c>
      <c r="AJ2319" s="13">
        <f>IF($D2319="",0,IF($E2319="",0,IF(VLOOKUP($E2319,paramètres!$E$33:$F$44,2,FALSE)&lt;=VLOOKUP($AJ$18,paramètres!$E$33:$F$44,2,FALSE),X2319*$D2319,0)))</f>
        <v>0</v>
      </c>
      <c r="AK2319" s="13">
        <f>IF($D2319="",0,IF($E2319="",0,IF(VLOOKUP($E2319,paramètres!$E$33:$F$44,2,FALSE)&lt;=VLOOKUP($AK$18,paramètres!$E$33:$F$44,2,FALSE),Y2319*$D2319,0)))</f>
        <v>0</v>
      </c>
      <c r="AL2319" s="13">
        <f>IF($D2319="",0,IF($E2319="",0,IF(VLOOKUP($E2319,paramètres!$E$33:$F$44,2,FALSE)&lt;=VLOOKUP($AL$18,paramètres!$E$33:$F$44,2,FALSE),Z2319*$D2319,0)))</f>
        <v>0</v>
      </c>
      <c r="AM2319" s="13">
        <f>IF($D2319="",0,IF($E2319="",0,IF(VLOOKUP($E2319,paramètres!$E$33:$F$44,2,FALSE)&lt;=VLOOKUP($AM$18,paramètres!$E$33:$F$44,2,FALSE),AA2319*$D2319,0)))</f>
        <v>0</v>
      </c>
      <c r="AN2319" s="154">
        <f>IF($D2319="",0,IF($E2319="",0,IF(VLOOKUP($E2319,paramètres!$E$33:$F$44,2,FALSE)&lt;=VLOOKUP($AN$18,paramètres!$E$33:$F$44,2,FALSE),AB2319*$D2319,0)))</f>
        <v>0</v>
      </c>
      <c r="AO2319" s="149" t="str">
        <f>IF(paramètres!$B$28=1,((SUM(Q2319:Z2319)/1.02)+SUM(AA2319:AB2319))*0.0303/9*COUNT(Q2319:Y2319),IF(paramètres!$B$28=2,(SUM(Q2319:AB2319))*0.0303/9*COUNT(Q2319:Y2319),"Missing Delta option"))</f>
        <v>Missing Delta option</v>
      </c>
      <c r="AP2319" s="13" t="str">
        <f>IF(paramètres!$B$28=1,(((SUM(Q2319:Z2319)/1.02)+SUM(AA2319:AB2319))+((SUM(AC2319:AL2319)/1.02)+SUM(AM2319:AO2319)))*cotpatr,IF(paramètres!$B$28=2,(SUM(Q2319:AO2319)*cotpatr),"Missing Delta Option"))</f>
        <v>Missing Delta Option</v>
      </c>
      <c r="AQ2319" s="13" t="str" cm="1">
        <f t="array" ref="AQ2319">IF(paramètres!$B$28=1,(((SUM(Q2319:Z2319)/1.02)+SUM(AA2319:AB2319))+((SUM(AC2319:AN2319)/1.02)+SUM(AM2319:AN2319)))/12*pécule,IF(paramètres!$B$28=2,SUM(Q2319:AN2319)/12*pécule,"Missing Delta Option"))</f>
        <v>Missing Delta Option</v>
      </c>
      <c r="AR2319" s="132" t="e">
        <f>IF(paramètres!$B$28=1,(((SUM(Q2319:Z2319)/1.02)+SUM(AA2319:AB2319))+((SUM(AC2319:AN2319)/1.02)+SUM(AM2319:AN2319)))+AO2319+AP2319+AQ2319,SUM(Q2319:AN2319)+AO2319+AP2319+AQ2319)</f>
        <v>#VALUE!</v>
      </c>
    </row>
    <row r="2320" spans="1:44" x14ac:dyDescent="0.25">
      <c r="A2320" s="131"/>
      <c r="B2320" s="39"/>
      <c r="C2320" s="39"/>
      <c r="D2320" s="93"/>
      <c r="E2320" s="68"/>
      <c r="F2320" s="40"/>
      <c r="G2320" s="94"/>
      <c r="H2320" s="38"/>
      <c r="I2320" s="95"/>
      <c r="J2320" s="40"/>
      <c r="K2320" s="38"/>
      <c r="L2320" s="95"/>
      <c r="M2320" s="40"/>
      <c r="N2320" s="38"/>
      <c r="O2320" s="95"/>
      <c r="P2320" s="68"/>
      <c r="Q2320" s="226"/>
      <c r="R2320" s="227"/>
      <c r="S2320" s="227"/>
      <c r="T2320" s="227"/>
      <c r="U2320" s="227"/>
      <c r="V2320" s="227"/>
      <c r="W2320" s="227"/>
      <c r="X2320" s="227"/>
      <c r="Y2320" s="227"/>
      <c r="Z2320" s="227"/>
      <c r="AA2320" s="227"/>
      <c r="AB2320" s="228"/>
      <c r="AC2320" s="149">
        <f>IF($D2320="",0,IF($E2320="",0,IF(VLOOKUP($E2320,paramètres!$E$33:$F$44,2,FALSE)&lt;=VLOOKUP($AC$18,paramètres!$E$33:$F$44,2,FALSE),Q2320*$D2320,0)))</f>
        <v>0</v>
      </c>
      <c r="AD2320" s="13">
        <f>IF($D2320="",0,IF($E2320="",0,IF(VLOOKUP($E2320,paramètres!$E$33:$F$44,2,FALSE)&lt;=VLOOKUP($AD$18,paramètres!$E$33:$F$44,2,FALSE),R2320*$D2320,0)))</f>
        <v>0</v>
      </c>
      <c r="AE2320" s="13">
        <f>IF($D2320="",0,IF($E2320="",0,IF(VLOOKUP($E2320,paramètres!$E$33:$F$44,2,FALSE)&lt;=VLOOKUP($AE$18,paramètres!$E$33:$F$44,2,FALSE),S2320*$D2320,0)))</f>
        <v>0</v>
      </c>
      <c r="AF2320" s="13">
        <f>IF($D2320="",0,IF($E2320="",0,IF(VLOOKUP($E2320,paramètres!$E$33:$F$44,2,FALSE)&lt;=VLOOKUP($AF$18,paramètres!$E$33:$F$44,2,FALSE),T2320*$D2320,0)))</f>
        <v>0</v>
      </c>
      <c r="AG2320" s="13">
        <f>IF($D2320="",0,IF($E2320="",0,IF(VLOOKUP($E2320,paramètres!$E$33:$F$44,2,FALSE)&lt;=VLOOKUP($AG$18,paramètres!$E$33:$F$44,2,FALSE),U2320*$D2320,0)))</f>
        <v>0</v>
      </c>
      <c r="AH2320" s="13">
        <f>IF($D2320="",0,IF($E2320="",0,IF(VLOOKUP($E2320,paramètres!$E$33:$F$44,2,FALSE)&lt;=VLOOKUP($AH$18,paramètres!$E$33:$F$44,2,FALSE),V2320*$D2320,0)))</f>
        <v>0</v>
      </c>
      <c r="AI2320" s="13">
        <f>IF($D2320="",0,IF($E2320="",0,IF(VLOOKUP($E2320,paramètres!$E$33:$F$44,2,FALSE)&lt;=VLOOKUP($AI$18,paramètres!$E$33:$F$44,2,FALSE),W2320*$D2320,0)))</f>
        <v>0</v>
      </c>
      <c r="AJ2320" s="13">
        <f>IF($D2320="",0,IF($E2320="",0,IF(VLOOKUP($E2320,paramètres!$E$33:$F$44,2,FALSE)&lt;=VLOOKUP($AJ$18,paramètres!$E$33:$F$44,2,FALSE),X2320*$D2320,0)))</f>
        <v>0</v>
      </c>
      <c r="AK2320" s="13">
        <f>IF($D2320="",0,IF($E2320="",0,IF(VLOOKUP($E2320,paramètres!$E$33:$F$44,2,FALSE)&lt;=VLOOKUP($AK$18,paramètres!$E$33:$F$44,2,FALSE),Y2320*$D2320,0)))</f>
        <v>0</v>
      </c>
      <c r="AL2320" s="13">
        <f>IF($D2320="",0,IF($E2320="",0,IF(VLOOKUP($E2320,paramètres!$E$33:$F$44,2,FALSE)&lt;=VLOOKUP($AL$18,paramètres!$E$33:$F$44,2,FALSE),Z2320*$D2320,0)))</f>
        <v>0</v>
      </c>
      <c r="AM2320" s="13">
        <f>IF($D2320="",0,IF($E2320="",0,IF(VLOOKUP($E2320,paramètres!$E$33:$F$44,2,FALSE)&lt;=VLOOKUP($AM$18,paramètres!$E$33:$F$44,2,FALSE),AA2320*$D2320,0)))</f>
        <v>0</v>
      </c>
      <c r="AN2320" s="154">
        <f>IF($D2320="",0,IF($E2320="",0,IF(VLOOKUP($E2320,paramètres!$E$33:$F$44,2,FALSE)&lt;=VLOOKUP($AN$18,paramètres!$E$33:$F$44,2,FALSE),AB2320*$D2320,0)))</f>
        <v>0</v>
      </c>
      <c r="AO2320" s="149" t="str">
        <f>IF(paramètres!$B$28=1,((SUM(Q2320:Z2320)/1.02)+SUM(AA2320:AB2320))*0.0303/9*COUNT(Q2320:Y2320),IF(paramètres!$B$28=2,(SUM(Q2320:AB2320))*0.0303/9*COUNT(Q2320:Y2320),"Missing Delta option"))</f>
        <v>Missing Delta option</v>
      </c>
      <c r="AP2320" s="13" t="str">
        <f>IF(paramètres!$B$28=1,(((SUM(Q2320:Z2320)/1.02)+SUM(AA2320:AB2320))+((SUM(AC2320:AL2320)/1.02)+SUM(AM2320:AO2320)))*cotpatr,IF(paramètres!$B$28=2,(SUM(Q2320:AO2320)*cotpatr),"Missing Delta Option"))</f>
        <v>Missing Delta Option</v>
      </c>
      <c r="AQ2320" s="13" t="str" cm="1">
        <f t="array" ref="AQ2320">IF(paramètres!$B$28=1,(((SUM(Q2320:Z2320)/1.02)+SUM(AA2320:AB2320))+((SUM(AC2320:AN2320)/1.02)+SUM(AM2320:AN2320)))/12*pécule,IF(paramètres!$B$28=2,SUM(Q2320:AN2320)/12*pécule,"Missing Delta Option"))</f>
        <v>Missing Delta Option</v>
      </c>
      <c r="AR2320" s="132" t="e">
        <f>IF(paramètres!$B$28=1,(((SUM(Q2320:Z2320)/1.02)+SUM(AA2320:AB2320))+((SUM(AC2320:AN2320)/1.02)+SUM(AM2320:AN2320)))+AO2320+AP2320+AQ2320,SUM(Q2320:AN2320)+AO2320+AP2320+AQ2320)</f>
        <v>#VALUE!</v>
      </c>
    </row>
    <row r="2321" spans="1:44" x14ac:dyDescent="0.25">
      <c r="A2321" s="131"/>
      <c r="B2321" s="39"/>
      <c r="C2321" s="39"/>
      <c r="D2321" s="93"/>
      <c r="E2321" s="68"/>
      <c r="F2321" s="40"/>
      <c r="G2321" s="94"/>
      <c r="H2321" s="38"/>
      <c r="I2321" s="95"/>
      <c r="J2321" s="40"/>
      <c r="K2321" s="38"/>
      <c r="L2321" s="95"/>
      <c r="M2321" s="40"/>
      <c r="N2321" s="38"/>
      <c r="O2321" s="95"/>
      <c r="P2321" s="68"/>
      <c r="Q2321" s="226"/>
      <c r="R2321" s="227"/>
      <c r="S2321" s="227"/>
      <c r="T2321" s="227"/>
      <c r="U2321" s="227"/>
      <c r="V2321" s="227"/>
      <c r="W2321" s="227"/>
      <c r="X2321" s="227"/>
      <c r="Y2321" s="227"/>
      <c r="Z2321" s="227"/>
      <c r="AA2321" s="227"/>
      <c r="AB2321" s="228"/>
      <c r="AC2321" s="149">
        <f>IF($D2321="",0,IF($E2321="",0,IF(VLOOKUP($E2321,paramètres!$E$33:$F$44,2,FALSE)&lt;=VLOOKUP($AC$18,paramètres!$E$33:$F$44,2,FALSE),Q2321*$D2321,0)))</f>
        <v>0</v>
      </c>
      <c r="AD2321" s="13">
        <f>IF($D2321="",0,IF($E2321="",0,IF(VLOOKUP($E2321,paramètres!$E$33:$F$44,2,FALSE)&lt;=VLOOKUP($AD$18,paramètres!$E$33:$F$44,2,FALSE),R2321*$D2321,0)))</f>
        <v>0</v>
      </c>
      <c r="AE2321" s="13">
        <f>IF($D2321="",0,IF($E2321="",0,IF(VLOOKUP($E2321,paramètres!$E$33:$F$44,2,FALSE)&lt;=VLOOKUP($AE$18,paramètres!$E$33:$F$44,2,FALSE),S2321*$D2321,0)))</f>
        <v>0</v>
      </c>
      <c r="AF2321" s="13">
        <f>IF($D2321="",0,IF($E2321="",0,IF(VLOOKUP($E2321,paramètres!$E$33:$F$44,2,FALSE)&lt;=VLOOKUP($AF$18,paramètres!$E$33:$F$44,2,FALSE),T2321*$D2321,0)))</f>
        <v>0</v>
      </c>
      <c r="AG2321" s="13">
        <f>IF($D2321="",0,IF($E2321="",0,IF(VLOOKUP($E2321,paramètres!$E$33:$F$44,2,FALSE)&lt;=VLOOKUP($AG$18,paramètres!$E$33:$F$44,2,FALSE),U2321*$D2321,0)))</f>
        <v>0</v>
      </c>
      <c r="AH2321" s="13">
        <f>IF($D2321="",0,IF($E2321="",0,IF(VLOOKUP($E2321,paramètres!$E$33:$F$44,2,FALSE)&lt;=VLOOKUP($AH$18,paramètres!$E$33:$F$44,2,FALSE),V2321*$D2321,0)))</f>
        <v>0</v>
      </c>
      <c r="AI2321" s="13">
        <f>IF($D2321="",0,IF($E2321="",0,IF(VLOOKUP($E2321,paramètres!$E$33:$F$44,2,FALSE)&lt;=VLOOKUP($AI$18,paramètres!$E$33:$F$44,2,FALSE),W2321*$D2321,0)))</f>
        <v>0</v>
      </c>
      <c r="AJ2321" s="13">
        <f>IF($D2321="",0,IF($E2321="",0,IF(VLOOKUP($E2321,paramètres!$E$33:$F$44,2,FALSE)&lt;=VLOOKUP($AJ$18,paramètres!$E$33:$F$44,2,FALSE),X2321*$D2321,0)))</f>
        <v>0</v>
      </c>
      <c r="AK2321" s="13">
        <f>IF($D2321="",0,IF($E2321="",0,IF(VLOOKUP($E2321,paramètres!$E$33:$F$44,2,FALSE)&lt;=VLOOKUP($AK$18,paramètres!$E$33:$F$44,2,FALSE),Y2321*$D2321,0)))</f>
        <v>0</v>
      </c>
      <c r="AL2321" s="13">
        <f>IF($D2321="",0,IF($E2321="",0,IF(VLOOKUP($E2321,paramètres!$E$33:$F$44,2,FALSE)&lt;=VLOOKUP($AL$18,paramètres!$E$33:$F$44,2,FALSE),Z2321*$D2321,0)))</f>
        <v>0</v>
      </c>
      <c r="AM2321" s="13">
        <f>IF($D2321="",0,IF($E2321="",0,IF(VLOOKUP($E2321,paramètres!$E$33:$F$44,2,FALSE)&lt;=VLOOKUP($AM$18,paramètres!$E$33:$F$44,2,FALSE),AA2321*$D2321,0)))</f>
        <v>0</v>
      </c>
      <c r="AN2321" s="154">
        <f>IF($D2321="",0,IF($E2321="",0,IF(VLOOKUP($E2321,paramètres!$E$33:$F$44,2,FALSE)&lt;=VLOOKUP($AN$18,paramètres!$E$33:$F$44,2,FALSE),AB2321*$D2321,0)))</f>
        <v>0</v>
      </c>
      <c r="AO2321" s="149" t="str">
        <f>IF(paramètres!$B$28=1,((SUM(Q2321:Z2321)/1.02)+SUM(AA2321:AB2321))*0.0303/9*COUNT(Q2321:Y2321),IF(paramètres!$B$28=2,(SUM(Q2321:AB2321))*0.0303/9*COUNT(Q2321:Y2321),"Missing Delta option"))</f>
        <v>Missing Delta option</v>
      </c>
      <c r="AP2321" s="13" t="str">
        <f>IF(paramètres!$B$28=1,(((SUM(Q2321:Z2321)/1.02)+SUM(AA2321:AB2321))+((SUM(AC2321:AL2321)/1.02)+SUM(AM2321:AO2321)))*cotpatr,IF(paramètres!$B$28=2,(SUM(Q2321:AO2321)*cotpatr),"Missing Delta Option"))</f>
        <v>Missing Delta Option</v>
      </c>
      <c r="AQ2321" s="13" t="str" cm="1">
        <f t="array" ref="AQ2321">IF(paramètres!$B$28=1,(((SUM(Q2321:Z2321)/1.02)+SUM(AA2321:AB2321))+((SUM(AC2321:AN2321)/1.02)+SUM(AM2321:AN2321)))/12*pécule,IF(paramètres!$B$28=2,SUM(Q2321:AN2321)/12*pécule,"Missing Delta Option"))</f>
        <v>Missing Delta Option</v>
      </c>
      <c r="AR2321" s="132" t="e">
        <f>IF(paramètres!$B$28=1,(((SUM(Q2321:Z2321)/1.02)+SUM(AA2321:AB2321))+((SUM(AC2321:AN2321)/1.02)+SUM(AM2321:AN2321)))+AO2321+AP2321+AQ2321,SUM(Q2321:AN2321)+AO2321+AP2321+AQ2321)</f>
        <v>#VALUE!</v>
      </c>
    </row>
    <row r="2322" spans="1:44" x14ac:dyDescent="0.25">
      <c r="A2322" s="131"/>
      <c r="B2322" s="39"/>
      <c r="C2322" s="39"/>
      <c r="D2322" s="93"/>
      <c r="E2322" s="68"/>
      <c r="F2322" s="40"/>
      <c r="G2322" s="94"/>
      <c r="H2322" s="38"/>
      <c r="I2322" s="95"/>
      <c r="J2322" s="40"/>
      <c r="K2322" s="38"/>
      <c r="L2322" s="95"/>
      <c r="M2322" s="40"/>
      <c r="N2322" s="38"/>
      <c r="O2322" s="95"/>
      <c r="P2322" s="68"/>
      <c r="Q2322" s="226"/>
      <c r="R2322" s="227"/>
      <c r="S2322" s="227"/>
      <c r="T2322" s="227"/>
      <c r="U2322" s="227"/>
      <c r="V2322" s="227"/>
      <c r="W2322" s="227"/>
      <c r="X2322" s="227"/>
      <c r="Y2322" s="227"/>
      <c r="Z2322" s="227"/>
      <c r="AA2322" s="227"/>
      <c r="AB2322" s="228"/>
      <c r="AC2322" s="149">
        <f>IF($D2322="",0,IF($E2322="",0,IF(VLOOKUP($E2322,paramètres!$E$33:$F$44,2,FALSE)&lt;=VLOOKUP($AC$18,paramètres!$E$33:$F$44,2,FALSE),Q2322*$D2322,0)))</f>
        <v>0</v>
      </c>
      <c r="AD2322" s="13">
        <f>IF($D2322="",0,IF($E2322="",0,IF(VLOOKUP($E2322,paramètres!$E$33:$F$44,2,FALSE)&lt;=VLOOKUP($AD$18,paramètres!$E$33:$F$44,2,FALSE),R2322*$D2322,0)))</f>
        <v>0</v>
      </c>
      <c r="AE2322" s="13">
        <f>IF($D2322="",0,IF($E2322="",0,IF(VLOOKUP($E2322,paramètres!$E$33:$F$44,2,FALSE)&lt;=VLOOKUP($AE$18,paramètres!$E$33:$F$44,2,FALSE),S2322*$D2322,0)))</f>
        <v>0</v>
      </c>
      <c r="AF2322" s="13">
        <f>IF($D2322="",0,IF($E2322="",0,IF(VLOOKUP($E2322,paramètres!$E$33:$F$44,2,FALSE)&lt;=VLOOKUP($AF$18,paramètres!$E$33:$F$44,2,FALSE),T2322*$D2322,0)))</f>
        <v>0</v>
      </c>
      <c r="AG2322" s="13">
        <f>IF($D2322="",0,IF($E2322="",0,IF(VLOOKUP($E2322,paramètres!$E$33:$F$44,2,FALSE)&lt;=VLOOKUP($AG$18,paramètres!$E$33:$F$44,2,FALSE),U2322*$D2322,0)))</f>
        <v>0</v>
      </c>
      <c r="AH2322" s="13">
        <f>IF($D2322="",0,IF($E2322="",0,IF(VLOOKUP($E2322,paramètres!$E$33:$F$44,2,FALSE)&lt;=VLOOKUP($AH$18,paramètres!$E$33:$F$44,2,FALSE),V2322*$D2322,0)))</f>
        <v>0</v>
      </c>
      <c r="AI2322" s="13">
        <f>IF($D2322="",0,IF($E2322="",0,IF(VLOOKUP($E2322,paramètres!$E$33:$F$44,2,FALSE)&lt;=VLOOKUP($AI$18,paramètres!$E$33:$F$44,2,FALSE),W2322*$D2322,0)))</f>
        <v>0</v>
      </c>
      <c r="AJ2322" s="13">
        <f>IF($D2322="",0,IF($E2322="",0,IF(VLOOKUP($E2322,paramètres!$E$33:$F$44,2,FALSE)&lt;=VLOOKUP($AJ$18,paramètres!$E$33:$F$44,2,FALSE),X2322*$D2322,0)))</f>
        <v>0</v>
      </c>
      <c r="AK2322" s="13">
        <f>IF($D2322="",0,IF($E2322="",0,IF(VLOOKUP($E2322,paramètres!$E$33:$F$44,2,FALSE)&lt;=VLOOKUP($AK$18,paramètres!$E$33:$F$44,2,FALSE),Y2322*$D2322,0)))</f>
        <v>0</v>
      </c>
      <c r="AL2322" s="13">
        <f>IF($D2322="",0,IF($E2322="",0,IF(VLOOKUP($E2322,paramètres!$E$33:$F$44,2,FALSE)&lt;=VLOOKUP($AL$18,paramètres!$E$33:$F$44,2,FALSE),Z2322*$D2322,0)))</f>
        <v>0</v>
      </c>
      <c r="AM2322" s="13">
        <f>IF($D2322="",0,IF($E2322="",0,IF(VLOOKUP($E2322,paramètres!$E$33:$F$44,2,FALSE)&lt;=VLOOKUP($AM$18,paramètres!$E$33:$F$44,2,FALSE),AA2322*$D2322,0)))</f>
        <v>0</v>
      </c>
      <c r="AN2322" s="154">
        <f>IF($D2322="",0,IF($E2322="",0,IF(VLOOKUP($E2322,paramètres!$E$33:$F$44,2,FALSE)&lt;=VLOOKUP($AN$18,paramètres!$E$33:$F$44,2,FALSE),AB2322*$D2322,0)))</f>
        <v>0</v>
      </c>
      <c r="AO2322" s="149" t="str">
        <f>IF(paramètres!$B$28=1,((SUM(Q2322:Z2322)/1.02)+SUM(AA2322:AB2322))*0.0303/9*COUNT(Q2322:Y2322),IF(paramètres!$B$28=2,(SUM(Q2322:AB2322))*0.0303/9*COUNT(Q2322:Y2322),"Missing Delta option"))</f>
        <v>Missing Delta option</v>
      </c>
      <c r="AP2322" s="13" t="str">
        <f>IF(paramètres!$B$28=1,(((SUM(Q2322:Z2322)/1.02)+SUM(AA2322:AB2322))+((SUM(AC2322:AL2322)/1.02)+SUM(AM2322:AO2322)))*cotpatr,IF(paramètres!$B$28=2,(SUM(Q2322:AO2322)*cotpatr),"Missing Delta Option"))</f>
        <v>Missing Delta Option</v>
      </c>
      <c r="AQ2322" s="13" t="str" cm="1">
        <f t="array" ref="AQ2322">IF(paramètres!$B$28=1,(((SUM(Q2322:Z2322)/1.02)+SUM(AA2322:AB2322))+((SUM(AC2322:AN2322)/1.02)+SUM(AM2322:AN2322)))/12*pécule,IF(paramètres!$B$28=2,SUM(Q2322:AN2322)/12*pécule,"Missing Delta Option"))</f>
        <v>Missing Delta Option</v>
      </c>
      <c r="AR2322" s="132" t="e">
        <f>IF(paramètres!$B$28=1,(((SUM(Q2322:Z2322)/1.02)+SUM(AA2322:AB2322))+((SUM(AC2322:AN2322)/1.02)+SUM(AM2322:AN2322)))+AO2322+AP2322+AQ2322,SUM(Q2322:AN2322)+AO2322+AP2322+AQ2322)</f>
        <v>#VALUE!</v>
      </c>
    </row>
    <row r="2323" spans="1:44" x14ac:dyDescent="0.25">
      <c r="A2323" s="131"/>
      <c r="B2323" s="39"/>
      <c r="C2323" s="39"/>
      <c r="D2323" s="93"/>
      <c r="E2323" s="68"/>
      <c r="F2323" s="40"/>
      <c r="G2323" s="94"/>
      <c r="H2323" s="38"/>
      <c r="I2323" s="95"/>
      <c r="J2323" s="40"/>
      <c r="K2323" s="38"/>
      <c r="L2323" s="95"/>
      <c r="M2323" s="40"/>
      <c r="N2323" s="38"/>
      <c r="O2323" s="95"/>
      <c r="P2323" s="68"/>
      <c r="Q2323" s="226"/>
      <c r="R2323" s="227"/>
      <c r="S2323" s="227"/>
      <c r="T2323" s="227"/>
      <c r="U2323" s="227"/>
      <c r="V2323" s="227"/>
      <c r="W2323" s="227"/>
      <c r="X2323" s="227"/>
      <c r="Y2323" s="227"/>
      <c r="Z2323" s="227"/>
      <c r="AA2323" s="227"/>
      <c r="AB2323" s="228"/>
      <c r="AC2323" s="149">
        <f>IF($D2323="",0,IF($E2323="",0,IF(VLOOKUP($E2323,paramètres!$E$33:$F$44,2,FALSE)&lt;=VLOOKUP($AC$18,paramètres!$E$33:$F$44,2,FALSE),Q2323*$D2323,0)))</f>
        <v>0</v>
      </c>
      <c r="AD2323" s="13">
        <f>IF($D2323="",0,IF($E2323="",0,IF(VLOOKUP($E2323,paramètres!$E$33:$F$44,2,FALSE)&lt;=VLOOKUP($AD$18,paramètres!$E$33:$F$44,2,FALSE),R2323*$D2323,0)))</f>
        <v>0</v>
      </c>
      <c r="AE2323" s="13">
        <f>IF($D2323="",0,IF($E2323="",0,IF(VLOOKUP($E2323,paramètres!$E$33:$F$44,2,FALSE)&lt;=VLOOKUP($AE$18,paramètres!$E$33:$F$44,2,FALSE),S2323*$D2323,0)))</f>
        <v>0</v>
      </c>
      <c r="AF2323" s="13">
        <f>IF($D2323="",0,IF($E2323="",0,IF(VLOOKUP($E2323,paramètres!$E$33:$F$44,2,FALSE)&lt;=VLOOKUP($AF$18,paramètres!$E$33:$F$44,2,FALSE),T2323*$D2323,0)))</f>
        <v>0</v>
      </c>
      <c r="AG2323" s="13">
        <f>IF($D2323="",0,IF($E2323="",0,IF(VLOOKUP($E2323,paramètres!$E$33:$F$44,2,FALSE)&lt;=VLOOKUP($AG$18,paramètres!$E$33:$F$44,2,FALSE),U2323*$D2323,0)))</f>
        <v>0</v>
      </c>
      <c r="AH2323" s="13">
        <f>IF($D2323="",0,IF($E2323="",0,IF(VLOOKUP($E2323,paramètres!$E$33:$F$44,2,FALSE)&lt;=VLOOKUP($AH$18,paramètres!$E$33:$F$44,2,FALSE),V2323*$D2323,0)))</f>
        <v>0</v>
      </c>
      <c r="AI2323" s="13">
        <f>IF($D2323="",0,IF($E2323="",0,IF(VLOOKUP($E2323,paramètres!$E$33:$F$44,2,FALSE)&lt;=VLOOKUP($AI$18,paramètres!$E$33:$F$44,2,FALSE),W2323*$D2323,0)))</f>
        <v>0</v>
      </c>
      <c r="AJ2323" s="13">
        <f>IF($D2323="",0,IF($E2323="",0,IF(VLOOKUP($E2323,paramètres!$E$33:$F$44,2,FALSE)&lt;=VLOOKUP($AJ$18,paramètres!$E$33:$F$44,2,FALSE),X2323*$D2323,0)))</f>
        <v>0</v>
      </c>
      <c r="AK2323" s="13">
        <f>IF($D2323="",0,IF($E2323="",0,IF(VLOOKUP($E2323,paramètres!$E$33:$F$44,2,FALSE)&lt;=VLOOKUP($AK$18,paramètres!$E$33:$F$44,2,FALSE),Y2323*$D2323,0)))</f>
        <v>0</v>
      </c>
      <c r="AL2323" s="13">
        <f>IF($D2323="",0,IF($E2323="",0,IF(VLOOKUP($E2323,paramètres!$E$33:$F$44,2,FALSE)&lt;=VLOOKUP($AL$18,paramètres!$E$33:$F$44,2,FALSE),Z2323*$D2323,0)))</f>
        <v>0</v>
      </c>
      <c r="AM2323" s="13">
        <f>IF($D2323="",0,IF($E2323="",0,IF(VLOOKUP($E2323,paramètres!$E$33:$F$44,2,FALSE)&lt;=VLOOKUP($AM$18,paramètres!$E$33:$F$44,2,FALSE),AA2323*$D2323,0)))</f>
        <v>0</v>
      </c>
      <c r="AN2323" s="154">
        <f>IF($D2323="",0,IF($E2323="",0,IF(VLOOKUP($E2323,paramètres!$E$33:$F$44,2,FALSE)&lt;=VLOOKUP($AN$18,paramètres!$E$33:$F$44,2,FALSE),AB2323*$D2323,0)))</f>
        <v>0</v>
      </c>
      <c r="AO2323" s="149" t="str">
        <f>IF(paramètres!$B$28=1,((SUM(Q2323:Z2323)/1.02)+SUM(AA2323:AB2323))*0.0303/9*COUNT(Q2323:Y2323),IF(paramètres!$B$28=2,(SUM(Q2323:AB2323))*0.0303/9*COUNT(Q2323:Y2323),"Missing Delta option"))</f>
        <v>Missing Delta option</v>
      </c>
      <c r="AP2323" s="13" t="str">
        <f>IF(paramètres!$B$28=1,(((SUM(Q2323:Z2323)/1.02)+SUM(AA2323:AB2323))+((SUM(AC2323:AL2323)/1.02)+SUM(AM2323:AO2323)))*cotpatr,IF(paramètres!$B$28=2,(SUM(Q2323:AO2323)*cotpatr),"Missing Delta Option"))</f>
        <v>Missing Delta Option</v>
      </c>
      <c r="AQ2323" s="13" t="str" cm="1">
        <f t="array" ref="AQ2323">IF(paramètres!$B$28=1,(((SUM(Q2323:Z2323)/1.02)+SUM(AA2323:AB2323))+((SUM(AC2323:AN2323)/1.02)+SUM(AM2323:AN2323)))/12*pécule,IF(paramètres!$B$28=2,SUM(Q2323:AN2323)/12*pécule,"Missing Delta Option"))</f>
        <v>Missing Delta Option</v>
      </c>
      <c r="AR2323" s="132" t="e">
        <f>IF(paramètres!$B$28=1,(((SUM(Q2323:Z2323)/1.02)+SUM(AA2323:AB2323))+((SUM(AC2323:AN2323)/1.02)+SUM(AM2323:AN2323)))+AO2323+AP2323+AQ2323,SUM(Q2323:AN2323)+AO2323+AP2323+AQ2323)</f>
        <v>#VALUE!</v>
      </c>
    </row>
    <row r="2324" spans="1:44" x14ac:dyDescent="0.25">
      <c r="A2324" s="131"/>
      <c r="B2324" s="39"/>
      <c r="C2324" s="39"/>
      <c r="D2324" s="93"/>
      <c r="E2324" s="68"/>
      <c r="F2324" s="40"/>
      <c r="G2324" s="94"/>
      <c r="H2324" s="38"/>
      <c r="I2324" s="95"/>
      <c r="J2324" s="40"/>
      <c r="K2324" s="38"/>
      <c r="L2324" s="95"/>
      <c r="M2324" s="40"/>
      <c r="N2324" s="38"/>
      <c r="O2324" s="95"/>
      <c r="P2324" s="68"/>
      <c r="Q2324" s="226"/>
      <c r="R2324" s="227"/>
      <c r="S2324" s="227"/>
      <c r="T2324" s="227"/>
      <c r="U2324" s="227"/>
      <c r="V2324" s="227"/>
      <c r="W2324" s="227"/>
      <c r="X2324" s="227"/>
      <c r="Y2324" s="227"/>
      <c r="Z2324" s="227"/>
      <c r="AA2324" s="227"/>
      <c r="AB2324" s="228"/>
      <c r="AC2324" s="149">
        <f>IF($D2324="",0,IF($E2324="",0,IF(VLOOKUP($E2324,paramètres!$E$33:$F$44,2,FALSE)&lt;=VLOOKUP($AC$18,paramètres!$E$33:$F$44,2,FALSE),Q2324*$D2324,0)))</f>
        <v>0</v>
      </c>
      <c r="AD2324" s="13">
        <f>IF($D2324="",0,IF($E2324="",0,IF(VLOOKUP($E2324,paramètres!$E$33:$F$44,2,FALSE)&lt;=VLOOKUP($AD$18,paramètres!$E$33:$F$44,2,FALSE),R2324*$D2324,0)))</f>
        <v>0</v>
      </c>
      <c r="AE2324" s="13">
        <f>IF($D2324="",0,IF($E2324="",0,IF(VLOOKUP($E2324,paramètres!$E$33:$F$44,2,FALSE)&lt;=VLOOKUP($AE$18,paramètres!$E$33:$F$44,2,FALSE),S2324*$D2324,0)))</f>
        <v>0</v>
      </c>
      <c r="AF2324" s="13">
        <f>IF($D2324="",0,IF($E2324="",0,IF(VLOOKUP($E2324,paramètres!$E$33:$F$44,2,FALSE)&lt;=VLOOKUP($AF$18,paramètres!$E$33:$F$44,2,FALSE),T2324*$D2324,0)))</f>
        <v>0</v>
      </c>
      <c r="AG2324" s="13">
        <f>IF($D2324="",0,IF($E2324="",0,IF(VLOOKUP($E2324,paramètres!$E$33:$F$44,2,FALSE)&lt;=VLOOKUP($AG$18,paramètres!$E$33:$F$44,2,FALSE),U2324*$D2324,0)))</f>
        <v>0</v>
      </c>
      <c r="AH2324" s="13">
        <f>IF($D2324="",0,IF($E2324="",0,IF(VLOOKUP($E2324,paramètres!$E$33:$F$44,2,FALSE)&lt;=VLOOKUP($AH$18,paramètres!$E$33:$F$44,2,FALSE),V2324*$D2324,0)))</f>
        <v>0</v>
      </c>
      <c r="AI2324" s="13">
        <f>IF($D2324="",0,IF($E2324="",0,IF(VLOOKUP($E2324,paramètres!$E$33:$F$44,2,FALSE)&lt;=VLOOKUP($AI$18,paramètres!$E$33:$F$44,2,FALSE),W2324*$D2324,0)))</f>
        <v>0</v>
      </c>
      <c r="AJ2324" s="13">
        <f>IF($D2324="",0,IF($E2324="",0,IF(VLOOKUP($E2324,paramètres!$E$33:$F$44,2,FALSE)&lt;=VLOOKUP($AJ$18,paramètres!$E$33:$F$44,2,FALSE),X2324*$D2324,0)))</f>
        <v>0</v>
      </c>
      <c r="AK2324" s="13">
        <f>IF($D2324="",0,IF($E2324="",0,IF(VLOOKUP($E2324,paramètres!$E$33:$F$44,2,FALSE)&lt;=VLOOKUP($AK$18,paramètres!$E$33:$F$44,2,FALSE),Y2324*$D2324,0)))</f>
        <v>0</v>
      </c>
      <c r="AL2324" s="13">
        <f>IF($D2324="",0,IF($E2324="",0,IF(VLOOKUP($E2324,paramètres!$E$33:$F$44,2,FALSE)&lt;=VLOOKUP($AL$18,paramètres!$E$33:$F$44,2,FALSE),Z2324*$D2324,0)))</f>
        <v>0</v>
      </c>
      <c r="AM2324" s="13">
        <f>IF($D2324="",0,IF($E2324="",0,IF(VLOOKUP($E2324,paramètres!$E$33:$F$44,2,FALSE)&lt;=VLOOKUP($AM$18,paramètres!$E$33:$F$44,2,FALSE),AA2324*$D2324,0)))</f>
        <v>0</v>
      </c>
      <c r="AN2324" s="154">
        <f>IF($D2324="",0,IF($E2324="",0,IF(VLOOKUP($E2324,paramètres!$E$33:$F$44,2,FALSE)&lt;=VLOOKUP($AN$18,paramètres!$E$33:$F$44,2,FALSE),AB2324*$D2324,0)))</f>
        <v>0</v>
      </c>
      <c r="AO2324" s="149" t="str">
        <f>IF(paramètres!$B$28=1,((SUM(Q2324:Z2324)/1.02)+SUM(AA2324:AB2324))*0.0303/9*COUNT(Q2324:Y2324),IF(paramètres!$B$28=2,(SUM(Q2324:AB2324))*0.0303/9*COUNT(Q2324:Y2324),"Missing Delta option"))</f>
        <v>Missing Delta option</v>
      </c>
      <c r="AP2324" s="13" t="str">
        <f>IF(paramètres!$B$28=1,(((SUM(Q2324:Z2324)/1.02)+SUM(AA2324:AB2324))+((SUM(AC2324:AL2324)/1.02)+SUM(AM2324:AO2324)))*cotpatr,IF(paramètres!$B$28=2,(SUM(Q2324:AO2324)*cotpatr),"Missing Delta Option"))</f>
        <v>Missing Delta Option</v>
      </c>
      <c r="AQ2324" s="13" t="str" cm="1">
        <f t="array" ref="AQ2324">IF(paramètres!$B$28=1,(((SUM(Q2324:Z2324)/1.02)+SUM(AA2324:AB2324))+((SUM(AC2324:AN2324)/1.02)+SUM(AM2324:AN2324)))/12*pécule,IF(paramètres!$B$28=2,SUM(Q2324:AN2324)/12*pécule,"Missing Delta Option"))</f>
        <v>Missing Delta Option</v>
      </c>
      <c r="AR2324" s="132" t="e">
        <f>IF(paramètres!$B$28=1,(((SUM(Q2324:Z2324)/1.02)+SUM(AA2324:AB2324))+((SUM(AC2324:AN2324)/1.02)+SUM(AM2324:AN2324)))+AO2324+AP2324+AQ2324,SUM(Q2324:AN2324)+AO2324+AP2324+AQ2324)</f>
        <v>#VALUE!</v>
      </c>
    </row>
    <row r="2325" spans="1:44" x14ac:dyDescent="0.25">
      <c r="A2325" s="131"/>
      <c r="B2325" s="39"/>
      <c r="C2325" s="39"/>
      <c r="D2325" s="93"/>
      <c r="E2325" s="68"/>
      <c r="F2325" s="40"/>
      <c r="G2325" s="94"/>
      <c r="H2325" s="38"/>
      <c r="I2325" s="95"/>
      <c r="J2325" s="40"/>
      <c r="K2325" s="38"/>
      <c r="L2325" s="95"/>
      <c r="M2325" s="40"/>
      <c r="N2325" s="38"/>
      <c r="O2325" s="95"/>
      <c r="P2325" s="68"/>
      <c r="Q2325" s="226"/>
      <c r="R2325" s="227"/>
      <c r="S2325" s="227"/>
      <c r="T2325" s="227"/>
      <c r="U2325" s="227"/>
      <c r="V2325" s="227"/>
      <c r="W2325" s="227"/>
      <c r="X2325" s="227"/>
      <c r="Y2325" s="227"/>
      <c r="Z2325" s="227"/>
      <c r="AA2325" s="227"/>
      <c r="AB2325" s="228"/>
      <c r="AC2325" s="149">
        <f>IF($D2325="",0,IF($E2325="",0,IF(VLOOKUP($E2325,paramètres!$E$33:$F$44,2,FALSE)&lt;=VLOOKUP($AC$18,paramètres!$E$33:$F$44,2,FALSE),Q2325*$D2325,0)))</f>
        <v>0</v>
      </c>
      <c r="AD2325" s="13">
        <f>IF($D2325="",0,IF($E2325="",0,IF(VLOOKUP($E2325,paramètres!$E$33:$F$44,2,FALSE)&lt;=VLOOKUP($AD$18,paramètres!$E$33:$F$44,2,FALSE),R2325*$D2325,0)))</f>
        <v>0</v>
      </c>
      <c r="AE2325" s="13">
        <f>IF($D2325="",0,IF($E2325="",0,IF(VLOOKUP($E2325,paramètres!$E$33:$F$44,2,FALSE)&lt;=VLOOKUP($AE$18,paramètres!$E$33:$F$44,2,FALSE),S2325*$D2325,0)))</f>
        <v>0</v>
      </c>
      <c r="AF2325" s="13">
        <f>IF($D2325="",0,IF($E2325="",0,IF(VLOOKUP($E2325,paramètres!$E$33:$F$44,2,FALSE)&lt;=VLOOKUP($AF$18,paramètres!$E$33:$F$44,2,FALSE),T2325*$D2325,0)))</f>
        <v>0</v>
      </c>
      <c r="AG2325" s="13">
        <f>IF($D2325="",0,IF($E2325="",0,IF(VLOOKUP($E2325,paramètres!$E$33:$F$44,2,FALSE)&lt;=VLOOKUP($AG$18,paramètres!$E$33:$F$44,2,FALSE),U2325*$D2325,0)))</f>
        <v>0</v>
      </c>
      <c r="AH2325" s="13">
        <f>IF($D2325="",0,IF($E2325="",0,IF(VLOOKUP($E2325,paramètres!$E$33:$F$44,2,FALSE)&lt;=VLOOKUP($AH$18,paramètres!$E$33:$F$44,2,FALSE),V2325*$D2325,0)))</f>
        <v>0</v>
      </c>
      <c r="AI2325" s="13">
        <f>IF($D2325="",0,IF($E2325="",0,IF(VLOOKUP($E2325,paramètres!$E$33:$F$44,2,FALSE)&lt;=VLOOKUP($AI$18,paramètres!$E$33:$F$44,2,FALSE),W2325*$D2325,0)))</f>
        <v>0</v>
      </c>
      <c r="AJ2325" s="13">
        <f>IF($D2325="",0,IF($E2325="",0,IF(VLOOKUP($E2325,paramètres!$E$33:$F$44,2,FALSE)&lt;=VLOOKUP($AJ$18,paramètres!$E$33:$F$44,2,FALSE),X2325*$D2325,0)))</f>
        <v>0</v>
      </c>
      <c r="AK2325" s="13">
        <f>IF($D2325="",0,IF($E2325="",0,IF(VLOOKUP($E2325,paramètres!$E$33:$F$44,2,FALSE)&lt;=VLOOKUP($AK$18,paramètres!$E$33:$F$44,2,FALSE),Y2325*$D2325,0)))</f>
        <v>0</v>
      </c>
      <c r="AL2325" s="13">
        <f>IF($D2325="",0,IF($E2325="",0,IF(VLOOKUP($E2325,paramètres!$E$33:$F$44,2,FALSE)&lt;=VLOOKUP($AL$18,paramètres!$E$33:$F$44,2,FALSE),Z2325*$D2325,0)))</f>
        <v>0</v>
      </c>
      <c r="AM2325" s="13">
        <f>IF($D2325="",0,IF($E2325="",0,IF(VLOOKUP($E2325,paramètres!$E$33:$F$44,2,FALSE)&lt;=VLOOKUP($AM$18,paramètres!$E$33:$F$44,2,FALSE),AA2325*$D2325,0)))</f>
        <v>0</v>
      </c>
      <c r="AN2325" s="154">
        <f>IF($D2325="",0,IF($E2325="",0,IF(VLOOKUP($E2325,paramètres!$E$33:$F$44,2,FALSE)&lt;=VLOOKUP($AN$18,paramètres!$E$33:$F$44,2,FALSE),AB2325*$D2325,0)))</f>
        <v>0</v>
      </c>
      <c r="AO2325" s="149" t="str">
        <f>IF(paramètres!$B$28=1,((SUM(Q2325:Z2325)/1.02)+SUM(AA2325:AB2325))*0.0303/9*COUNT(Q2325:Y2325),IF(paramètres!$B$28=2,(SUM(Q2325:AB2325))*0.0303/9*COUNT(Q2325:Y2325),"Missing Delta option"))</f>
        <v>Missing Delta option</v>
      </c>
      <c r="AP2325" s="13" t="str">
        <f>IF(paramètres!$B$28=1,(((SUM(Q2325:Z2325)/1.02)+SUM(AA2325:AB2325))+((SUM(AC2325:AL2325)/1.02)+SUM(AM2325:AO2325)))*cotpatr,IF(paramètres!$B$28=2,(SUM(Q2325:AO2325)*cotpatr),"Missing Delta Option"))</f>
        <v>Missing Delta Option</v>
      </c>
      <c r="AQ2325" s="13" t="str" cm="1">
        <f t="array" ref="AQ2325">IF(paramètres!$B$28=1,(((SUM(Q2325:Z2325)/1.02)+SUM(AA2325:AB2325))+((SUM(AC2325:AN2325)/1.02)+SUM(AM2325:AN2325)))/12*pécule,IF(paramètres!$B$28=2,SUM(Q2325:AN2325)/12*pécule,"Missing Delta Option"))</f>
        <v>Missing Delta Option</v>
      </c>
      <c r="AR2325" s="132" t="e">
        <f>IF(paramètres!$B$28=1,(((SUM(Q2325:Z2325)/1.02)+SUM(AA2325:AB2325))+((SUM(AC2325:AN2325)/1.02)+SUM(AM2325:AN2325)))+AO2325+AP2325+AQ2325,SUM(Q2325:AN2325)+AO2325+AP2325+AQ2325)</f>
        <v>#VALUE!</v>
      </c>
    </row>
    <row r="2326" spans="1:44" x14ac:dyDescent="0.25">
      <c r="A2326" s="131"/>
      <c r="B2326" s="39"/>
      <c r="C2326" s="39"/>
      <c r="D2326" s="93"/>
      <c r="E2326" s="68"/>
      <c r="F2326" s="40"/>
      <c r="G2326" s="94"/>
      <c r="H2326" s="38"/>
      <c r="I2326" s="95"/>
      <c r="J2326" s="40"/>
      <c r="K2326" s="38"/>
      <c r="L2326" s="95"/>
      <c r="M2326" s="40"/>
      <c r="N2326" s="38"/>
      <c r="O2326" s="95"/>
      <c r="P2326" s="68"/>
      <c r="Q2326" s="226"/>
      <c r="R2326" s="227"/>
      <c r="S2326" s="227"/>
      <c r="T2326" s="227"/>
      <c r="U2326" s="227"/>
      <c r="V2326" s="227"/>
      <c r="W2326" s="227"/>
      <c r="X2326" s="227"/>
      <c r="Y2326" s="227"/>
      <c r="Z2326" s="227"/>
      <c r="AA2326" s="227"/>
      <c r="AB2326" s="228"/>
      <c r="AC2326" s="149">
        <f>IF($D2326="",0,IF($E2326="",0,IF(VLOOKUP($E2326,paramètres!$E$33:$F$44,2,FALSE)&lt;=VLOOKUP($AC$18,paramètres!$E$33:$F$44,2,FALSE),Q2326*$D2326,0)))</f>
        <v>0</v>
      </c>
      <c r="AD2326" s="13">
        <f>IF($D2326="",0,IF($E2326="",0,IF(VLOOKUP($E2326,paramètres!$E$33:$F$44,2,FALSE)&lt;=VLOOKUP($AD$18,paramètres!$E$33:$F$44,2,FALSE),R2326*$D2326,0)))</f>
        <v>0</v>
      </c>
      <c r="AE2326" s="13">
        <f>IF($D2326="",0,IF($E2326="",0,IF(VLOOKUP($E2326,paramètres!$E$33:$F$44,2,FALSE)&lt;=VLOOKUP($AE$18,paramètres!$E$33:$F$44,2,FALSE),S2326*$D2326,0)))</f>
        <v>0</v>
      </c>
      <c r="AF2326" s="13">
        <f>IF($D2326="",0,IF($E2326="",0,IF(VLOOKUP($E2326,paramètres!$E$33:$F$44,2,FALSE)&lt;=VLOOKUP($AF$18,paramètres!$E$33:$F$44,2,FALSE),T2326*$D2326,0)))</f>
        <v>0</v>
      </c>
      <c r="AG2326" s="13">
        <f>IF($D2326="",0,IF($E2326="",0,IF(VLOOKUP($E2326,paramètres!$E$33:$F$44,2,FALSE)&lt;=VLOOKUP($AG$18,paramètres!$E$33:$F$44,2,FALSE),U2326*$D2326,0)))</f>
        <v>0</v>
      </c>
      <c r="AH2326" s="13">
        <f>IF($D2326="",0,IF($E2326="",0,IF(VLOOKUP($E2326,paramètres!$E$33:$F$44,2,FALSE)&lt;=VLOOKUP($AH$18,paramètres!$E$33:$F$44,2,FALSE),V2326*$D2326,0)))</f>
        <v>0</v>
      </c>
      <c r="AI2326" s="13">
        <f>IF($D2326="",0,IF($E2326="",0,IF(VLOOKUP($E2326,paramètres!$E$33:$F$44,2,FALSE)&lt;=VLOOKUP($AI$18,paramètres!$E$33:$F$44,2,FALSE),W2326*$D2326,0)))</f>
        <v>0</v>
      </c>
      <c r="AJ2326" s="13">
        <f>IF($D2326="",0,IF($E2326="",0,IF(VLOOKUP($E2326,paramètres!$E$33:$F$44,2,FALSE)&lt;=VLOOKUP($AJ$18,paramètres!$E$33:$F$44,2,FALSE),X2326*$D2326,0)))</f>
        <v>0</v>
      </c>
      <c r="AK2326" s="13">
        <f>IF($D2326="",0,IF($E2326="",0,IF(VLOOKUP($E2326,paramètres!$E$33:$F$44,2,FALSE)&lt;=VLOOKUP($AK$18,paramètres!$E$33:$F$44,2,FALSE),Y2326*$D2326,0)))</f>
        <v>0</v>
      </c>
      <c r="AL2326" s="13">
        <f>IF($D2326="",0,IF($E2326="",0,IF(VLOOKUP($E2326,paramètres!$E$33:$F$44,2,FALSE)&lt;=VLOOKUP($AL$18,paramètres!$E$33:$F$44,2,FALSE),Z2326*$D2326,0)))</f>
        <v>0</v>
      </c>
      <c r="AM2326" s="13">
        <f>IF($D2326="",0,IF($E2326="",0,IF(VLOOKUP($E2326,paramètres!$E$33:$F$44,2,FALSE)&lt;=VLOOKUP($AM$18,paramètres!$E$33:$F$44,2,FALSE),AA2326*$D2326,0)))</f>
        <v>0</v>
      </c>
      <c r="AN2326" s="154">
        <f>IF($D2326="",0,IF($E2326="",0,IF(VLOOKUP($E2326,paramètres!$E$33:$F$44,2,FALSE)&lt;=VLOOKUP($AN$18,paramètres!$E$33:$F$44,2,FALSE),AB2326*$D2326,0)))</f>
        <v>0</v>
      </c>
      <c r="AO2326" s="149" t="str">
        <f>IF(paramètres!$B$28=1,((SUM(Q2326:Z2326)/1.02)+SUM(AA2326:AB2326))*0.0303/9*COUNT(Q2326:Y2326),IF(paramètres!$B$28=2,(SUM(Q2326:AB2326))*0.0303/9*COUNT(Q2326:Y2326),"Missing Delta option"))</f>
        <v>Missing Delta option</v>
      </c>
      <c r="AP2326" s="13" t="str">
        <f>IF(paramètres!$B$28=1,(((SUM(Q2326:Z2326)/1.02)+SUM(AA2326:AB2326))+((SUM(AC2326:AL2326)/1.02)+SUM(AM2326:AO2326)))*cotpatr,IF(paramètres!$B$28=2,(SUM(Q2326:AO2326)*cotpatr),"Missing Delta Option"))</f>
        <v>Missing Delta Option</v>
      </c>
      <c r="AQ2326" s="13" t="str" cm="1">
        <f t="array" ref="AQ2326">IF(paramètres!$B$28=1,(((SUM(Q2326:Z2326)/1.02)+SUM(AA2326:AB2326))+((SUM(AC2326:AN2326)/1.02)+SUM(AM2326:AN2326)))/12*pécule,IF(paramètres!$B$28=2,SUM(Q2326:AN2326)/12*pécule,"Missing Delta Option"))</f>
        <v>Missing Delta Option</v>
      </c>
      <c r="AR2326" s="132" t="e">
        <f>IF(paramètres!$B$28=1,(((SUM(Q2326:Z2326)/1.02)+SUM(AA2326:AB2326))+((SUM(AC2326:AN2326)/1.02)+SUM(AM2326:AN2326)))+AO2326+AP2326+AQ2326,SUM(Q2326:AN2326)+AO2326+AP2326+AQ2326)</f>
        <v>#VALUE!</v>
      </c>
    </row>
    <row r="2327" spans="1:44" x14ac:dyDescent="0.25">
      <c r="A2327" s="131"/>
      <c r="B2327" s="39"/>
      <c r="C2327" s="39"/>
      <c r="D2327" s="93"/>
      <c r="E2327" s="68"/>
      <c r="F2327" s="40"/>
      <c r="G2327" s="94"/>
      <c r="H2327" s="38"/>
      <c r="I2327" s="95"/>
      <c r="J2327" s="40"/>
      <c r="K2327" s="38"/>
      <c r="L2327" s="95"/>
      <c r="M2327" s="40"/>
      <c r="N2327" s="38"/>
      <c r="O2327" s="95"/>
      <c r="P2327" s="68"/>
      <c r="Q2327" s="226"/>
      <c r="R2327" s="227"/>
      <c r="S2327" s="227"/>
      <c r="T2327" s="227"/>
      <c r="U2327" s="227"/>
      <c r="V2327" s="227"/>
      <c r="W2327" s="227"/>
      <c r="X2327" s="227"/>
      <c r="Y2327" s="227"/>
      <c r="Z2327" s="227"/>
      <c r="AA2327" s="227"/>
      <c r="AB2327" s="228"/>
      <c r="AC2327" s="149">
        <f>IF($D2327="",0,IF($E2327="",0,IF(VLOOKUP($E2327,paramètres!$E$33:$F$44,2,FALSE)&lt;=VLOOKUP($AC$18,paramètres!$E$33:$F$44,2,FALSE),Q2327*$D2327,0)))</f>
        <v>0</v>
      </c>
      <c r="AD2327" s="13">
        <f>IF($D2327="",0,IF($E2327="",0,IF(VLOOKUP($E2327,paramètres!$E$33:$F$44,2,FALSE)&lt;=VLOOKUP($AD$18,paramètres!$E$33:$F$44,2,FALSE),R2327*$D2327,0)))</f>
        <v>0</v>
      </c>
      <c r="AE2327" s="13">
        <f>IF($D2327="",0,IF($E2327="",0,IF(VLOOKUP($E2327,paramètres!$E$33:$F$44,2,FALSE)&lt;=VLOOKUP($AE$18,paramètres!$E$33:$F$44,2,FALSE),S2327*$D2327,0)))</f>
        <v>0</v>
      </c>
      <c r="AF2327" s="13">
        <f>IF($D2327="",0,IF($E2327="",0,IF(VLOOKUP($E2327,paramètres!$E$33:$F$44,2,FALSE)&lt;=VLOOKUP($AF$18,paramètres!$E$33:$F$44,2,FALSE),T2327*$D2327,0)))</f>
        <v>0</v>
      </c>
      <c r="AG2327" s="13">
        <f>IF($D2327="",0,IF($E2327="",0,IF(VLOOKUP($E2327,paramètres!$E$33:$F$44,2,FALSE)&lt;=VLOOKUP($AG$18,paramètres!$E$33:$F$44,2,FALSE),U2327*$D2327,0)))</f>
        <v>0</v>
      </c>
      <c r="AH2327" s="13">
        <f>IF($D2327="",0,IF($E2327="",0,IF(VLOOKUP($E2327,paramètres!$E$33:$F$44,2,FALSE)&lt;=VLOOKUP($AH$18,paramètres!$E$33:$F$44,2,FALSE),V2327*$D2327,0)))</f>
        <v>0</v>
      </c>
      <c r="AI2327" s="13">
        <f>IF($D2327="",0,IF($E2327="",0,IF(VLOOKUP($E2327,paramètres!$E$33:$F$44,2,FALSE)&lt;=VLOOKUP($AI$18,paramètres!$E$33:$F$44,2,FALSE),W2327*$D2327,0)))</f>
        <v>0</v>
      </c>
      <c r="AJ2327" s="13">
        <f>IF($D2327="",0,IF($E2327="",0,IF(VLOOKUP($E2327,paramètres!$E$33:$F$44,2,FALSE)&lt;=VLOOKUP($AJ$18,paramètres!$E$33:$F$44,2,FALSE),X2327*$D2327,0)))</f>
        <v>0</v>
      </c>
      <c r="AK2327" s="13">
        <f>IF($D2327="",0,IF($E2327="",0,IF(VLOOKUP($E2327,paramètres!$E$33:$F$44,2,FALSE)&lt;=VLOOKUP($AK$18,paramètres!$E$33:$F$44,2,FALSE),Y2327*$D2327,0)))</f>
        <v>0</v>
      </c>
      <c r="AL2327" s="13">
        <f>IF($D2327="",0,IF($E2327="",0,IF(VLOOKUP($E2327,paramètres!$E$33:$F$44,2,FALSE)&lt;=VLOOKUP($AL$18,paramètres!$E$33:$F$44,2,FALSE),Z2327*$D2327,0)))</f>
        <v>0</v>
      </c>
      <c r="AM2327" s="13">
        <f>IF($D2327="",0,IF($E2327="",0,IF(VLOOKUP($E2327,paramètres!$E$33:$F$44,2,FALSE)&lt;=VLOOKUP($AM$18,paramètres!$E$33:$F$44,2,FALSE),AA2327*$D2327,0)))</f>
        <v>0</v>
      </c>
      <c r="AN2327" s="154">
        <f>IF($D2327="",0,IF($E2327="",0,IF(VLOOKUP($E2327,paramètres!$E$33:$F$44,2,FALSE)&lt;=VLOOKUP($AN$18,paramètres!$E$33:$F$44,2,FALSE),AB2327*$D2327,0)))</f>
        <v>0</v>
      </c>
      <c r="AO2327" s="149" t="str">
        <f>IF(paramètres!$B$28=1,((SUM(Q2327:Z2327)/1.02)+SUM(AA2327:AB2327))*0.0303/9*COUNT(Q2327:Y2327),IF(paramètres!$B$28=2,(SUM(Q2327:AB2327))*0.0303/9*COUNT(Q2327:Y2327),"Missing Delta option"))</f>
        <v>Missing Delta option</v>
      </c>
      <c r="AP2327" s="13" t="str">
        <f>IF(paramètres!$B$28=1,(((SUM(Q2327:Z2327)/1.02)+SUM(AA2327:AB2327))+((SUM(AC2327:AL2327)/1.02)+SUM(AM2327:AO2327)))*cotpatr,IF(paramètres!$B$28=2,(SUM(Q2327:AO2327)*cotpatr),"Missing Delta Option"))</f>
        <v>Missing Delta Option</v>
      </c>
      <c r="AQ2327" s="13" t="str" cm="1">
        <f t="array" ref="AQ2327">IF(paramètres!$B$28=1,(((SUM(Q2327:Z2327)/1.02)+SUM(AA2327:AB2327))+((SUM(AC2327:AN2327)/1.02)+SUM(AM2327:AN2327)))/12*pécule,IF(paramètres!$B$28=2,SUM(Q2327:AN2327)/12*pécule,"Missing Delta Option"))</f>
        <v>Missing Delta Option</v>
      </c>
      <c r="AR2327" s="132" t="e">
        <f>IF(paramètres!$B$28=1,(((SUM(Q2327:Z2327)/1.02)+SUM(AA2327:AB2327))+((SUM(AC2327:AN2327)/1.02)+SUM(AM2327:AN2327)))+AO2327+AP2327+AQ2327,SUM(Q2327:AN2327)+AO2327+AP2327+AQ2327)</f>
        <v>#VALUE!</v>
      </c>
    </row>
    <row r="2328" spans="1:44" x14ac:dyDescent="0.25">
      <c r="A2328" s="131"/>
      <c r="B2328" s="39"/>
      <c r="C2328" s="39"/>
      <c r="D2328" s="93"/>
      <c r="E2328" s="68"/>
      <c r="F2328" s="40"/>
      <c r="G2328" s="94"/>
      <c r="H2328" s="38"/>
      <c r="I2328" s="95"/>
      <c r="J2328" s="40"/>
      <c r="K2328" s="38"/>
      <c r="L2328" s="95"/>
      <c r="M2328" s="40"/>
      <c r="N2328" s="38"/>
      <c r="O2328" s="95"/>
      <c r="P2328" s="68"/>
      <c r="Q2328" s="226"/>
      <c r="R2328" s="227"/>
      <c r="S2328" s="227"/>
      <c r="T2328" s="227"/>
      <c r="U2328" s="227"/>
      <c r="V2328" s="227"/>
      <c r="W2328" s="227"/>
      <c r="X2328" s="227"/>
      <c r="Y2328" s="227"/>
      <c r="Z2328" s="227"/>
      <c r="AA2328" s="227"/>
      <c r="AB2328" s="228"/>
      <c r="AC2328" s="149">
        <f>IF($D2328="",0,IF($E2328="",0,IF(VLOOKUP($E2328,paramètres!$E$33:$F$44,2,FALSE)&lt;=VLOOKUP($AC$18,paramètres!$E$33:$F$44,2,FALSE),Q2328*$D2328,0)))</f>
        <v>0</v>
      </c>
      <c r="AD2328" s="13">
        <f>IF($D2328="",0,IF($E2328="",0,IF(VLOOKUP($E2328,paramètres!$E$33:$F$44,2,FALSE)&lt;=VLOOKUP($AD$18,paramètres!$E$33:$F$44,2,FALSE),R2328*$D2328,0)))</f>
        <v>0</v>
      </c>
      <c r="AE2328" s="13">
        <f>IF($D2328="",0,IF($E2328="",0,IF(VLOOKUP($E2328,paramètres!$E$33:$F$44,2,FALSE)&lt;=VLOOKUP($AE$18,paramètres!$E$33:$F$44,2,FALSE),S2328*$D2328,0)))</f>
        <v>0</v>
      </c>
      <c r="AF2328" s="13">
        <f>IF($D2328="",0,IF($E2328="",0,IF(VLOOKUP($E2328,paramètres!$E$33:$F$44,2,FALSE)&lt;=VLOOKUP($AF$18,paramètres!$E$33:$F$44,2,FALSE),T2328*$D2328,0)))</f>
        <v>0</v>
      </c>
      <c r="AG2328" s="13">
        <f>IF($D2328="",0,IF($E2328="",0,IF(VLOOKUP($E2328,paramètres!$E$33:$F$44,2,FALSE)&lt;=VLOOKUP($AG$18,paramètres!$E$33:$F$44,2,FALSE),U2328*$D2328,0)))</f>
        <v>0</v>
      </c>
      <c r="AH2328" s="13">
        <f>IF($D2328="",0,IF($E2328="",0,IF(VLOOKUP($E2328,paramètres!$E$33:$F$44,2,FALSE)&lt;=VLOOKUP($AH$18,paramètres!$E$33:$F$44,2,FALSE),V2328*$D2328,0)))</f>
        <v>0</v>
      </c>
      <c r="AI2328" s="13">
        <f>IF($D2328="",0,IF($E2328="",0,IF(VLOOKUP($E2328,paramètres!$E$33:$F$44,2,FALSE)&lt;=VLOOKUP($AI$18,paramètres!$E$33:$F$44,2,FALSE),W2328*$D2328,0)))</f>
        <v>0</v>
      </c>
      <c r="AJ2328" s="13">
        <f>IF($D2328="",0,IF($E2328="",0,IF(VLOOKUP($E2328,paramètres!$E$33:$F$44,2,FALSE)&lt;=VLOOKUP($AJ$18,paramètres!$E$33:$F$44,2,FALSE),X2328*$D2328,0)))</f>
        <v>0</v>
      </c>
      <c r="AK2328" s="13">
        <f>IF($D2328="",0,IF($E2328="",0,IF(VLOOKUP($E2328,paramètres!$E$33:$F$44,2,FALSE)&lt;=VLOOKUP($AK$18,paramètres!$E$33:$F$44,2,FALSE),Y2328*$D2328,0)))</f>
        <v>0</v>
      </c>
      <c r="AL2328" s="13">
        <f>IF($D2328="",0,IF($E2328="",0,IF(VLOOKUP($E2328,paramètres!$E$33:$F$44,2,FALSE)&lt;=VLOOKUP($AL$18,paramètres!$E$33:$F$44,2,FALSE),Z2328*$D2328,0)))</f>
        <v>0</v>
      </c>
      <c r="AM2328" s="13">
        <f>IF($D2328="",0,IF($E2328="",0,IF(VLOOKUP($E2328,paramètres!$E$33:$F$44,2,FALSE)&lt;=VLOOKUP($AM$18,paramètres!$E$33:$F$44,2,FALSE),AA2328*$D2328,0)))</f>
        <v>0</v>
      </c>
      <c r="AN2328" s="154">
        <f>IF($D2328="",0,IF($E2328="",0,IF(VLOOKUP($E2328,paramètres!$E$33:$F$44,2,FALSE)&lt;=VLOOKUP($AN$18,paramètres!$E$33:$F$44,2,FALSE),AB2328*$D2328,0)))</f>
        <v>0</v>
      </c>
      <c r="AO2328" s="149" t="str">
        <f>IF(paramètres!$B$28=1,((SUM(Q2328:Z2328)/1.02)+SUM(AA2328:AB2328))*0.0303/9*COUNT(Q2328:Y2328),IF(paramètres!$B$28=2,(SUM(Q2328:AB2328))*0.0303/9*COUNT(Q2328:Y2328),"Missing Delta option"))</f>
        <v>Missing Delta option</v>
      </c>
      <c r="AP2328" s="13" t="str">
        <f>IF(paramètres!$B$28=1,(((SUM(Q2328:Z2328)/1.02)+SUM(AA2328:AB2328))+((SUM(AC2328:AL2328)/1.02)+SUM(AM2328:AO2328)))*cotpatr,IF(paramètres!$B$28=2,(SUM(Q2328:AO2328)*cotpatr),"Missing Delta Option"))</f>
        <v>Missing Delta Option</v>
      </c>
      <c r="AQ2328" s="13" t="str" cm="1">
        <f t="array" ref="AQ2328">IF(paramètres!$B$28=1,(((SUM(Q2328:Z2328)/1.02)+SUM(AA2328:AB2328))+((SUM(AC2328:AN2328)/1.02)+SUM(AM2328:AN2328)))/12*pécule,IF(paramètres!$B$28=2,SUM(Q2328:AN2328)/12*pécule,"Missing Delta Option"))</f>
        <v>Missing Delta Option</v>
      </c>
      <c r="AR2328" s="132" t="e">
        <f>IF(paramètres!$B$28=1,(((SUM(Q2328:Z2328)/1.02)+SUM(AA2328:AB2328))+((SUM(AC2328:AN2328)/1.02)+SUM(AM2328:AN2328)))+AO2328+AP2328+AQ2328,SUM(Q2328:AN2328)+AO2328+AP2328+AQ2328)</f>
        <v>#VALUE!</v>
      </c>
    </row>
    <row r="2329" spans="1:44" x14ac:dyDescent="0.25">
      <c r="A2329" s="131"/>
      <c r="B2329" s="39"/>
      <c r="C2329" s="39"/>
      <c r="D2329" s="93"/>
      <c r="E2329" s="68"/>
      <c r="F2329" s="40"/>
      <c r="G2329" s="94"/>
      <c r="H2329" s="38"/>
      <c r="I2329" s="95"/>
      <c r="J2329" s="40"/>
      <c r="K2329" s="38"/>
      <c r="L2329" s="95"/>
      <c r="M2329" s="40"/>
      <c r="N2329" s="38"/>
      <c r="O2329" s="95"/>
      <c r="P2329" s="68"/>
      <c r="Q2329" s="226"/>
      <c r="R2329" s="227"/>
      <c r="S2329" s="227"/>
      <c r="T2329" s="227"/>
      <c r="U2329" s="227"/>
      <c r="V2329" s="227"/>
      <c r="W2329" s="227"/>
      <c r="X2329" s="227"/>
      <c r="Y2329" s="227"/>
      <c r="Z2329" s="227"/>
      <c r="AA2329" s="227"/>
      <c r="AB2329" s="228"/>
      <c r="AC2329" s="149">
        <f>IF($D2329="",0,IF($E2329="",0,IF(VLOOKUP($E2329,paramètres!$E$33:$F$44,2,FALSE)&lt;=VLOOKUP($AC$18,paramètres!$E$33:$F$44,2,FALSE),Q2329*$D2329,0)))</f>
        <v>0</v>
      </c>
      <c r="AD2329" s="13">
        <f>IF($D2329="",0,IF($E2329="",0,IF(VLOOKUP($E2329,paramètres!$E$33:$F$44,2,FALSE)&lt;=VLOOKUP($AD$18,paramètres!$E$33:$F$44,2,FALSE),R2329*$D2329,0)))</f>
        <v>0</v>
      </c>
      <c r="AE2329" s="13">
        <f>IF($D2329="",0,IF($E2329="",0,IF(VLOOKUP($E2329,paramètres!$E$33:$F$44,2,FALSE)&lt;=VLOOKUP($AE$18,paramètres!$E$33:$F$44,2,FALSE),S2329*$D2329,0)))</f>
        <v>0</v>
      </c>
      <c r="AF2329" s="13">
        <f>IF($D2329="",0,IF($E2329="",0,IF(VLOOKUP($E2329,paramètres!$E$33:$F$44,2,FALSE)&lt;=VLOOKUP($AF$18,paramètres!$E$33:$F$44,2,FALSE),T2329*$D2329,0)))</f>
        <v>0</v>
      </c>
      <c r="AG2329" s="13">
        <f>IF($D2329="",0,IF($E2329="",0,IF(VLOOKUP($E2329,paramètres!$E$33:$F$44,2,FALSE)&lt;=VLOOKUP($AG$18,paramètres!$E$33:$F$44,2,FALSE),U2329*$D2329,0)))</f>
        <v>0</v>
      </c>
      <c r="AH2329" s="13">
        <f>IF($D2329="",0,IF($E2329="",0,IF(VLOOKUP($E2329,paramètres!$E$33:$F$44,2,FALSE)&lt;=VLOOKUP($AH$18,paramètres!$E$33:$F$44,2,FALSE),V2329*$D2329,0)))</f>
        <v>0</v>
      </c>
      <c r="AI2329" s="13">
        <f>IF($D2329="",0,IF($E2329="",0,IF(VLOOKUP($E2329,paramètres!$E$33:$F$44,2,FALSE)&lt;=VLOOKUP($AI$18,paramètres!$E$33:$F$44,2,FALSE),W2329*$D2329,0)))</f>
        <v>0</v>
      </c>
      <c r="AJ2329" s="13">
        <f>IF($D2329="",0,IF($E2329="",0,IF(VLOOKUP($E2329,paramètres!$E$33:$F$44,2,FALSE)&lt;=VLOOKUP($AJ$18,paramètres!$E$33:$F$44,2,FALSE),X2329*$D2329,0)))</f>
        <v>0</v>
      </c>
      <c r="AK2329" s="13">
        <f>IF($D2329="",0,IF($E2329="",0,IF(VLOOKUP($E2329,paramètres!$E$33:$F$44,2,FALSE)&lt;=VLOOKUP($AK$18,paramètres!$E$33:$F$44,2,FALSE),Y2329*$D2329,0)))</f>
        <v>0</v>
      </c>
      <c r="AL2329" s="13">
        <f>IF($D2329="",0,IF($E2329="",0,IF(VLOOKUP($E2329,paramètres!$E$33:$F$44,2,FALSE)&lt;=VLOOKUP($AL$18,paramètres!$E$33:$F$44,2,FALSE),Z2329*$D2329,0)))</f>
        <v>0</v>
      </c>
      <c r="AM2329" s="13">
        <f>IF($D2329="",0,IF($E2329="",0,IF(VLOOKUP($E2329,paramètres!$E$33:$F$44,2,FALSE)&lt;=VLOOKUP($AM$18,paramètres!$E$33:$F$44,2,FALSE),AA2329*$D2329,0)))</f>
        <v>0</v>
      </c>
      <c r="AN2329" s="154">
        <f>IF($D2329="",0,IF($E2329="",0,IF(VLOOKUP($E2329,paramètres!$E$33:$F$44,2,FALSE)&lt;=VLOOKUP($AN$18,paramètres!$E$33:$F$44,2,FALSE),AB2329*$D2329,0)))</f>
        <v>0</v>
      </c>
      <c r="AO2329" s="149" t="str">
        <f>IF(paramètres!$B$28=1,((SUM(Q2329:Z2329)/1.02)+SUM(AA2329:AB2329))*0.0303/9*COUNT(Q2329:Y2329),IF(paramètres!$B$28=2,(SUM(Q2329:AB2329))*0.0303/9*COUNT(Q2329:Y2329),"Missing Delta option"))</f>
        <v>Missing Delta option</v>
      </c>
      <c r="AP2329" s="13" t="str">
        <f>IF(paramètres!$B$28=1,(((SUM(Q2329:Z2329)/1.02)+SUM(AA2329:AB2329))+((SUM(AC2329:AL2329)/1.02)+SUM(AM2329:AO2329)))*cotpatr,IF(paramètres!$B$28=2,(SUM(Q2329:AO2329)*cotpatr),"Missing Delta Option"))</f>
        <v>Missing Delta Option</v>
      </c>
      <c r="AQ2329" s="13" t="str" cm="1">
        <f t="array" ref="AQ2329">IF(paramètres!$B$28=1,(((SUM(Q2329:Z2329)/1.02)+SUM(AA2329:AB2329))+((SUM(AC2329:AN2329)/1.02)+SUM(AM2329:AN2329)))/12*pécule,IF(paramètres!$B$28=2,SUM(Q2329:AN2329)/12*pécule,"Missing Delta Option"))</f>
        <v>Missing Delta Option</v>
      </c>
      <c r="AR2329" s="132" t="e">
        <f>IF(paramètres!$B$28=1,(((SUM(Q2329:Z2329)/1.02)+SUM(AA2329:AB2329))+((SUM(AC2329:AN2329)/1.02)+SUM(AM2329:AN2329)))+AO2329+AP2329+AQ2329,SUM(Q2329:AN2329)+AO2329+AP2329+AQ2329)</f>
        <v>#VALUE!</v>
      </c>
    </row>
    <row r="2330" spans="1:44" x14ac:dyDescent="0.25">
      <c r="A2330" s="131"/>
      <c r="B2330" s="39"/>
      <c r="C2330" s="39"/>
      <c r="D2330" s="93"/>
      <c r="E2330" s="68"/>
      <c r="F2330" s="40"/>
      <c r="G2330" s="94"/>
      <c r="H2330" s="38"/>
      <c r="I2330" s="95"/>
      <c r="J2330" s="40"/>
      <c r="K2330" s="38"/>
      <c r="L2330" s="95"/>
      <c r="M2330" s="40"/>
      <c r="N2330" s="38"/>
      <c r="O2330" s="95"/>
      <c r="P2330" s="68"/>
      <c r="Q2330" s="226"/>
      <c r="R2330" s="227"/>
      <c r="S2330" s="227"/>
      <c r="T2330" s="227"/>
      <c r="U2330" s="227"/>
      <c r="V2330" s="227"/>
      <c r="W2330" s="227"/>
      <c r="X2330" s="227"/>
      <c r="Y2330" s="227"/>
      <c r="Z2330" s="227"/>
      <c r="AA2330" s="227"/>
      <c r="AB2330" s="228"/>
      <c r="AC2330" s="149">
        <f>IF($D2330="",0,IF($E2330="",0,IF(VLOOKUP($E2330,paramètres!$E$33:$F$44,2,FALSE)&lt;=VLOOKUP($AC$18,paramètres!$E$33:$F$44,2,FALSE),Q2330*$D2330,0)))</f>
        <v>0</v>
      </c>
      <c r="AD2330" s="13">
        <f>IF($D2330="",0,IF($E2330="",0,IF(VLOOKUP($E2330,paramètres!$E$33:$F$44,2,FALSE)&lt;=VLOOKUP($AD$18,paramètres!$E$33:$F$44,2,FALSE),R2330*$D2330,0)))</f>
        <v>0</v>
      </c>
      <c r="AE2330" s="13">
        <f>IF($D2330="",0,IF($E2330="",0,IF(VLOOKUP($E2330,paramètres!$E$33:$F$44,2,FALSE)&lt;=VLOOKUP($AE$18,paramètres!$E$33:$F$44,2,FALSE),S2330*$D2330,0)))</f>
        <v>0</v>
      </c>
      <c r="AF2330" s="13">
        <f>IF($D2330="",0,IF($E2330="",0,IF(VLOOKUP($E2330,paramètres!$E$33:$F$44,2,FALSE)&lt;=VLOOKUP($AF$18,paramètres!$E$33:$F$44,2,FALSE),T2330*$D2330,0)))</f>
        <v>0</v>
      </c>
      <c r="AG2330" s="13">
        <f>IF($D2330="",0,IF($E2330="",0,IF(VLOOKUP($E2330,paramètres!$E$33:$F$44,2,FALSE)&lt;=VLOOKUP($AG$18,paramètres!$E$33:$F$44,2,FALSE),U2330*$D2330,0)))</f>
        <v>0</v>
      </c>
      <c r="AH2330" s="13">
        <f>IF($D2330="",0,IF($E2330="",0,IF(VLOOKUP($E2330,paramètres!$E$33:$F$44,2,FALSE)&lt;=VLOOKUP($AH$18,paramètres!$E$33:$F$44,2,FALSE),V2330*$D2330,0)))</f>
        <v>0</v>
      </c>
      <c r="AI2330" s="13">
        <f>IF($D2330="",0,IF($E2330="",0,IF(VLOOKUP($E2330,paramètres!$E$33:$F$44,2,FALSE)&lt;=VLOOKUP($AI$18,paramètres!$E$33:$F$44,2,FALSE),W2330*$D2330,0)))</f>
        <v>0</v>
      </c>
      <c r="AJ2330" s="13">
        <f>IF($D2330="",0,IF($E2330="",0,IF(VLOOKUP($E2330,paramètres!$E$33:$F$44,2,FALSE)&lt;=VLOOKUP($AJ$18,paramètres!$E$33:$F$44,2,FALSE),X2330*$D2330,0)))</f>
        <v>0</v>
      </c>
      <c r="AK2330" s="13">
        <f>IF($D2330="",0,IF($E2330="",0,IF(VLOOKUP($E2330,paramètres!$E$33:$F$44,2,FALSE)&lt;=VLOOKUP($AK$18,paramètres!$E$33:$F$44,2,FALSE),Y2330*$D2330,0)))</f>
        <v>0</v>
      </c>
      <c r="AL2330" s="13">
        <f>IF($D2330="",0,IF($E2330="",0,IF(VLOOKUP($E2330,paramètres!$E$33:$F$44,2,FALSE)&lt;=VLOOKUP($AL$18,paramètres!$E$33:$F$44,2,FALSE),Z2330*$D2330,0)))</f>
        <v>0</v>
      </c>
      <c r="AM2330" s="13">
        <f>IF($D2330="",0,IF($E2330="",0,IF(VLOOKUP($E2330,paramètres!$E$33:$F$44,2,FALSE)&lt;=VLOOKUP($AM$18,paramètres!$E$33:$F$44,2,FALSE),AA2330*$D2330,0)))</f>
        <v>0</v>
      </c>
      <c r="AN2330" s="154">
        <f>IF($D2330="",0,IF($E2330="",0,IF(VLOOKUP($E2330,paramètres!$E$33:$F$44,2,FALSE)&lt;=VLOOKUP($AN$18,paramètres!$E$33:$F$44,2,FALSE),AB2330*$D2330,0)))</f>
        <v>0</v>
      </c>
      <c r="AO2330" s="149" t="str">
        <f>IF(paramètres!$B$28=1,((SUM(Q2330:Z2330)/1.02)+SUM(AA2330:AB2330))*0.0303/9*COUNT(Q2330:Y2330),IF(paramètres!$B$28=2,(SUM(Q2330:AB2330))*0.0303/9*COUNT(Q2330:Y2330),"Missing Delta option"))</f>
        <v>Missing Delta option</v>
      </c>
      <c r="AP2330" s="13" t="str">
        <f>IF(paramètres!$B$28=1,(((SUM(Q2330:Z2330)/1.02)+SUM(AA2330:AB2330))+((SUM(AC2330:AL2330)/1.02)+SUM(AM2330:AO2330)))*cotpatr,IF(paramètres!$B$28=2,(SUM(Q2330:AO2330)*cotpatr),"Missing Delta Option"))</f>
        <v>Missing Delta Option</v>
      </c>
      <c r="AQ2330" s="13" t="str" cm="1">
        <f t="array" ref="AQ2330">IF(paramètres!$B$28=1,(((SUM(Q2330:Z2330)/1.02)+SUM(AA2330:AB2330))+((SUM(AC2330:AN2330)/1.02)+SUM(AM2330:AN2330)))/12*pécule,IF(paramètres!$B$28=2,SUM(Q2330:AN2330)/12*pécule,"Missing Delta Option"))</f>
        <v>Missing Delta Option</v>
      </c>
      <c r="AR2330" s="132" t="e">
        <f>IF(paramètres!$B$28=1,(((SUM(Q2330:Z2330)/1.02)+SUM(AA2330:AB2330))+((SUM(AC2330:AN2330)/1.02)+SUM(AM2330:AN2330)))+AO2330+AP2330+AQ2330,SUM(Q2330:AN2330)+AO2330+AP2330+AQ2330)</f>
        <v>#VALUE!</v>
      </c>
    </row>
    <row r="2331" spans="1:44" x14ac:dyDescent="0.25">
      <c r="A2331" s="131"/>
      <c r="B2331" s="39"/>
      <c r="C2331" s="39"/>
      <c r="D2331" s="93"/>
      <c r="E2331" s="68"/>
      <c r="F2331" s="40"/>
      <c r="G2331" s="94"/>
      <c r="H2331" s="38"/>
      <c r="I2331" s="95"/>
      <c r="J2331" s="40"/>
      <c r="K2331" s="38"/>
      <c r="L2331" s="95"/>
      <c r="M2331" s="40"/>
      <c r="N2331" s="38"/>
      <c r="O2331" s="95"/>
      <c r="P2331" s="68"/>
      <c r="Q2331" s="226"/>
      <c r="R2331" s="227"/>
      <c r="S2331" s="227"/>
      <c r="T2331" s="227"/>
      <c r="U2331" s="227"/>
      <c r="V2331" s="227"/>
      <c r="W2331" s="227"/>
      <c r="X2331" s="227"/>
      <c r="Y2331" s="227"/>
      <c r="Z2331" s="227"/>
      <c r="AA2331" s="227"/>
      <c r="AB2331" s="228"/>
      <c r="AC2331" s="149">
        <f>IF($D2331="",0,IF($E2331="",0,IF(VLOOKUP($E2331,paramètres!$E$33:$F$44,2,FALSE)&lt;=VLOOKUP($AC$18,paramètres!$E$33:$F$44,2,FALSE),Q2331*$D2331,0)))</f>
        <v>0</v>
      </c>
      <c r="AD2331" s="13">
        <f>IF($D2331="",0,IF($E2331="",0,IF(VLOOKUP($E2331,paramètres!$E$33:$F$44,2,FALSE)&lt;=VLOOKUP($AD$18,paramètres!$E$33:$F$44,2,FALSE),R2331*$D2331,0)))</f>
        <v>0</v>
      </c>
      <c r="AE2331" s="13">
        <f>IF($D2331="",0,IF($E2331="",0,IF(VLOOKUP($E2331,paramètres!$E$33:$F$44,2,FALSE)&lt;=VLOOKUP($AE$18,paramètres!$E$33:$F$44,2,FALSE),S2331*$D2331,0)))</f>
        <v>0</v>
      </c>
      <c r="AF2331" s="13">
        <f>IF($D2331="",0,IF($E2331="",0,IF(VLOOKUP($E2331,paramètres!$E$33:$F$44,2,FALSE)&lt;=VLOOKUP($AF$18,paramètres!$E$33:$F$44,2,FALSE),T2331*$D2331,0)))</f>
        <v>0</v>
      </c>
      <c r="AG2331" s="13">
        <f>IF($D2331="",0,IF($E2331="",0,IF(VLOOKUP($E2331,paramètres!$E$33:$F$44,2,FALSE)&lt;=VLOOKUP($AG$18,paramètres!$E$33:$F$44,2,FALSE),U2331*$D2331,0)))</f>
        <v>0</v>
      </c>
      <c r="AH2331" s="13">
        <f>IF($D2331="",0,IF($E2331="",0,IF(VLOOKUP($E2331,paramètres!$E$33:$F$44,2,FALSE)&lt;=VLOOKUP($AH$18,paramètres!$E$33:$F$44,2,FALSE),V2331*$D2331,0)))</f>
        <v>0</v>
      </c>
      <c r="AI2331" s="13">
        <f>IF($D2331="",0,IF($E2331="",0,IF(VLOOKUP($E2331,paramètres!$E$33:$F$44,2,FALSE)&lt;=VLOOKUP($AI$18,paramètres!$E$33:$F$44,2,FALSE),W2331*$D2331,0)))</f>
        <v>0</v>
      </c>
      <c r="AJ2331" s="13">
        <f>IF($D2331="",0,IF($E2331="",0,IF(VLOOKUP($E2331,paramètres!$E$33:$F$44,2,FALSE)&lt;=VLOOKUP($AJ$18,paramètres!$E$33:$F$44,2,FALSE),X2331*$D2331,0)))</f>
        <v>0</v>
      </c>
      <c r="AK2331" s="13">
        <f>IF($D2331="",0,IF($E2331="",0,IF(VLOOKUP($E2331,paramètres!$E$33:$F$44,2,FALSE)&lt;=VLOOKUP($AK$18,paramètres!$E$33:$F$44,2,FALSE),Y2331*$D2331,0)))</f>
        <v>0</v>
      </c>
      <c r="AL2331" s="13">
        <f>IF($D2331="",0,IF($E2331="",0,IF(VLOOKUP($E2331,paramètres!$E$33:$F$44,2,FALSE)&lt;=VLOOKUP($AL$18,paramètres!$E$33:$F$44,2,FALSE),Z2331*$D2331,0)))</f>
        <v>0</v>
      </c>
      <c r="AM2331" s="13">
        <f>IF($D2331="",0,IF($E2331="",0,IF(VLOOKUP($E2331,paramètres!$E$33:$F$44,2,FALSE)&lt;=VLOOKUP($AM$18,paramètres!$E$33:$F$44,2,FALSE),AA2331*$D2331,0)))</f>
        <v>0</v>
      </c>
      <c r="AN2331" s="154">
        <f>IF($D2331="",0,IF($E2331="",0,IF(VLOOKUP($E2331,paramètres!$E$33:$F$44,2,FALSE)&lt;=VLOOKUP($AN$18,paramètres!$E$33:$F$44,2,FALSE),AB2331*$D2331,0)))</f>
        <v>0</v>
      </c>
      <c r="AO2331" s="149" t="str">
        <f>IF(paramètres!$B$28=1,((SUM(Q2331:Z2331)/1.02)+SUM(AA2331:AB2331))*0.0303/9*COUNT(Q2331:Y2331),IF(paramètres!$B$28=2,(SUM(Q2331:AB2331))*0.0303/9*COUNT(Q2331:Y2331),"Missing Delta option"))</f>
        <v>Missing Delta option</v>
      </c>
      <c r="AP2331" s="13" t="str">
        <f>IF(paramètres!$B$28=1,(((SUM(Q2331:Z2331)/1.02)+SUM(AA2331:AB2331))+((SUM(AC2331:AL2331)/1.02)+SUM(AM2331:AO2331)))*cotpatr,IF(paramètres!$B$28=2,(SUM(Q2331:AO2331)*cotpatr),"Missing Delta Option"))</f>
        <v>Missing Delta Option</v>
      </c>
      <c r="AQ2331" s="13" t="str" cm="1">
        <f t="array" ref="AQ2331">IF(paramètres!$B$28=1,(((SUM(Q2331:Z2331)/1.02)+SUM(AA2331:AB2331))+((SUM(AC2331:AN2331)/1.02)+SUM(AM2331:AN2331)))/12*pécule,IF(paramètres!$B$28=2,SUM(Q2331:AN2331)/12*pécule,"Missing Delta Option"))</f>
        <v>Missing Delta Option</v>
      </c>
      <c r="AR2331" s="132" t="e">
        <f>IF(paramètres!$B$28=1,(((SUM(Q2331:Z2331)/1.02)+SUM(AA2331:AB2331))+((SUM(AC2331:AN2331)/1.02)+SUM(AM2331:AN2331)))+AO2331+AP2331+AQ2331,SUM(Q2331:AN2331)+AO2331+AP2331+AQ2331)</f>
        <v>#VALUE!</v>
      </c>
    </row>
    <row r="2332" spans="1:44" x14ac:dyDescent="0.25">
      <c r="A2332" s="131"/>
      <c r="B2332" s="39"/>
      <c r="C2332" s="39"/>
      <c r="D2332" s="93"/>
      <c r="E2332" s="68"/>
      <c r="F2332" s="40"/>
      <c r="G2332" s="94"/>
      <c r="H2332" s="38"/>
      <c r="I2332" s="95"/>
      <c r="J2332" s="40"/>
      <c r="K2332" s="38"/>
      <c r="L2332" s="95"/>
      <c r="M2332" s="40"/>
      <c r="N2332" s="38"/>
      <c r="O2332" s="95"/>
      <c r="P2332" s="68"/>
      <c r="Q2332" s="226"/>
      <c r="R2332" s="227"/>
      <c r="S2332" s="227"/>
      <c r="T2332" s="227"/>
      <c r="U2332" s="227"/>
      <c r="V2332" s="227"/>
      <c r="W2332" s="227"/>
      <c r="X2332" s="227"/>
      <c r="Y2332" s="227"/>
      <c r="Z2332" s="227"/>
      <c r="AA2332" s="227"/>
      <c r="AB2332" s="228"/>
      <c r="AC2332" s="149">
        <f>IF($D2332="",0,IF($E2332="",0,IF(VLOOKUP($E2332,paramètres!$E$33:$F$44,2,FALSE)&lt;=VLOOKUP($AC$18,paramètres!$E$33:$F$44,2,FALSE),Q2332*$D2332,0)))</f>
        <v>0</v>
      </c>
      <c r="AD2332" s="13">
        <f>IF($D2332="",0,IF($E2332="",0,IF(VLOOKUP($E2332,paramètres!$E$33:$F$44,2,FALSE)&lt;=VLOOKUP($AD$18,paramètres!$E$33:$F$44,2,FALSE),R2332*$D2332,0)))</f>
        <v>0</v>
      </c>
      <c r="AE2332" s="13">
        <f>IF($D2332="",0,IF($E2332="",0,IF(VLOOKUP($E2332,paramètres!$E$33:$F$44,2,FALSE)&lt;=VLOOKUP($AE$18,paramètres!$E$33:$F$44,2,FALSE),S2332*$D2332,0)))</f>
        <v>0</v>
      </c>
      <c r="AF2332" s="13">
        <f>IF($D2332="",0,IF($E2332="",0,IF(VLOOKUP($E2332,paramètres!$E$33:$F$44,2,FALSE)&lt;=VLOOKUP($AF$18,paramètres!$E$33:$F$44,2,FALSE),T2332*$D2332,0)))</f>
        <v>0</v>
      </c>
      <c r="AG2332" s="13">
        <f>IF($D2332="",0,IF($E2332="",0,IF(VLOOKUP($E2332,paramètres!$E$33:$F$44,2,FALSE)&lt;=VLOOKUP($AG$18,paramètres!$E$33:$F$44,2,FALSE),U2332*$D2332,0)))</f>
        <v>0</v>
      </c>
      <c r="AH2332" s="13">
        <f>IF($D2332="",0,IF($E2332="",0,IF(VLOOKUP($E2332,paramètres!$E$33:$F$44,2,FALSE)&lt;=VLOOKUP($AH$18,paramètres!$E$33:$F$44,2,FALSE),V2332*$D2332,0)))</f>
        <v>0</v>
      </c>
      <c r="AI2332" s="13">
        <f>IF($D2332="",0,IF($E2332="",0,IF(VLOOKUP($E2332,paramètres!$E$33:$F$44,2,FALSE)&lt;=VLOOKUP($AI$18,paramètres!$E$33:$F$44,2,FALSE),W2332*$D2332,0)))</f>
        <v>0</v>
      </c>
      <c r="AJ2332" s="13">
        <f>IF($D2332="",0,IF($E2332="",0,IF(VLOOKUP($E2332,paramètres!$E$33:$F$44,2,FALSE)&lt;=VLOOKUP($AJ$18,paramètres!$E$33:$F$44,2,FALSE),X2332*$D2332,0)))</f>
        <v>0</v>
      </c>
      <c r="AK2332" s="13">
        <f>IF($D2332="",0,IF($E2332="",0,IF(VLOOKUP($E2332,paramètres!$E$33:$F$44,2,FALSE)&lt;=VLOOKUP($AK$18,paramètres!$E$33:$F$44,2,FALSE),Y2332*$D2332,0)))</f>
        <v>0</v>
      </c>
      <c r="AL2332" s="13">
        <f>IF($D2332="",0,IF($E2332="",0,IF(VLOOKUP($E2332,paramètres!$E$33:$F$44,2,FALSE)&lt;=VLOOKUP($AL$18,paramètres!$E$33:$F$44,2,FALSE),Z2332*$D2332,0)))</f>
        <v>0</v>
      </c>
      <c r="AM2332" s="13">
        <f>IF($D2332="",0,IF($E2332="",0,IF(VLOOKUP($E2332,paramètres!$E$33:$F$44,2,FALSE)&lt;=VLOOKUP($AM$18,paramètres!$E$33:$F$44,2,FALSE),AA2332*$D2332,0)))</f>
        <v>0</v>
      </c>
      <c r="AN2332" s="154">
        <f>IF($D2332="",0,IF($E2332="",0,IF(VLOOKUP($E2332,paramètres!$E$33:$F$44,2,FALSE)&lt;=VLOOKUP($AN$18,paramètres!$E$33:$F$44,2,FALSE),AB2332*$D2332,0)))</f>
        <v>0</v>
      </c>
      <c r="AO2332" s="149" t="str">
        <f>IF(paramètres!$B$28=1,((SUM(Q2332:Z2332)/1.02)+SUM(AA2332:AB2332))*0.0303/9*COUNT(Q2332:Y2332),IF(paramètres!$B$28=2,(SUM(Q2332:AB2332))*0.0303/9*COUNT(Q2332:Y2332),"Missing Delta option"))</f>
        <v>Missing Delta option</v>
      </c>
      <c r="AP2332" s="13" t="str">
        <f>IF(paramètres!$B$28=1,(((SUM(Q2332:Z2332)/1.02)+SUM(AA2332:AB2332))+((SUM(AC2332:AL2332)/1.02)+SUM(AM2332:AO2332)))*cotpatr,IF(paramètres!$B$28=2,(SUM(Q2332:AO2332)*cotpatr),"Missing Delta Option"))</f>
        <v>Missing Delta Option</v>
      </c>
      <c r="AQ2332" s="13" t="str" cm="1">
        <f t="array" ref="AQ2332">IF(paramètres!$B$28=1,(((SUM(Q2332:Z2332)/1.02)+SUM(AA2332:AB2332))+((SUM(AC2332:AN2332)/1.02)+SUM(AM2332:AN2332)))/12*pécule,IF(paramètres!$B$28=2,SUM(Q2332:AN2332)/12*pécule,"Missing Delta Option"))</f>
        <v>Missing Delta Option</v>
      </c>
      <c r="AR2332" s="132" t="e">
        <f>IF(paramètres!$B$28=1,(((SUM(Q2332:Z2332)/1.02)+SUM(AA2332:AB2332))+((SUM(AC2332:AN2332)/1.02)+SUM(AM2332:AN2332)))+AO2332+AP2332+AQ2332,SUM(Q2332:AN2332)+AO2332+AP2332+AQ2332)</f>
        <v>#VALUE!</v>
      </c>
    </row>
    <row r="2333" spans="1:44" x14ac:dyDescent="0.25">
      <c r="A2333" s="131"/>
      <c r="B2333" s="39"/>
      <c r="C2333" s="39"/>
      <c r="D2333" s="93"/>
      <c r="E2333" s="68"/>
      <c r="F2333" s="40"/>
      <c r="G2333" s="94"/>
      <c r="H2333" s="38"/>
      <c r="I2333" s="95"/>
      <c r="J2333" s="40"/>
      <c r="K2333" s="38"/>
      <c r="L2333" s="95"/>
      <c r="M2333" s="40"/>
      <c r="N2333" s="38"/>
      <c r="O2333" s="95"/>
      <c r="P2333" s="68"/>
      <c r="Q2333" s="226"/>
      <c r="R2333" s="227"/>
      <c r="S2333" s="227"/>
      <c r="T2333" s="227"/>
      <c r="U2333" s="227"/>
      <c r="V2333" s="227"/>
      <c r="W2333" s="227"/>
      <c r="X2333" s="227"/>
      <c r="Y2333" s="227"/>
      <c r="Z2333" s="227"/>
      <c r="AA2333" s="227"/>
      <c r="AB2333" s="228"/>
      <c r="AC2333" s="149">
        <f>IF($D2333="",0,IF($E2333="",0,IF(VLOOKUP($E2333,paramètres!$E$33:$F$44,2,FALSE)&lt;=VLOOKUP($AC$18,paramètres!$E$33:$F$44,2,FALSE),Q2333*$D2333,0)))</f>
        <v>0</v>
      </c>
      <c r="AD2333" s="13">
        <f>IF($D2333="",0,IF($E2333="",0,IF(VLOOKUP($E2333,paramètres!$E$33:$F$44,2,FALSE)&lt;=VLOOKUP($AD$18,paramètres!$E$33:$F$44,2,FALSE),R2333*$D2333,0)))</f>
        <v>0</v>
      </c>
      <c r="AE2333" s="13">
        <f>IF($D2333="",0,IF($E2333="",0,IF(VLOOKUP($E2333,paramètres!$E$33:$F$44,2,FALSE)&lt;=VLOOKUP($AE$18,paramètres!$E$33:$F$44,2,FALSE),S2333*$D2333,0)))</f>
        <v>0</v>
      </c>
      <c r="AF2333" s="13">
        <f>IF($D2333="",0,IF($E2333="",0,IF(VLOOKUP($E2333,paramètres!$E$33:$F$44,2,FALSE)&lt;=VLOOKUP($AF$18,paramètres!$E$33:$F$44,2,FALSE),T2333*$D2333,0)))</f>
        <v>0</v>
      </c>
      <c r="AG2333" s="13">
        <f>IF($D2333="",0,IF($E2333="",0,IF(VLOOKUP($E2333,paramètres!$E$33:$F$44,2,FALSE)&lt;=VLOOKUP($AG$18,paramètres!$E$33:$F$44,2,FALSE),U2333*$D2333,0)))</f>
        <v>0</v>
      </c>
      <c r="AH2333" s="13">
        <f>IF($D2333="",0,IF($E2333="",0,IF(VLOOKUP($E2333,paramètres!$E$33:$F$44,2,FALSE)&lt;=VLOOKUP($AH$18,paramètres!$E$33:$F$44,2,FALSE),V2333*$D2333,0)))</f>
        <v>0</v>
      </c>
      <c r="AI2333" s="13">
        <f>IF($D2333="",0,IF($E2333="",0,IF(VLOOKUP($E2333,paramètres!$E$33:$F$44,2,FALSE)&lt;=VLOOKUP($AI$18,paramètres!$E$33:$F$44,2,FALSE),W2333*$D2333,0)))</f>
        <v>0</v>
      </c>
      <c r="AJ2333" s="13">
        <f>IF($D2333="",0,IF($E2333="",0,IF(VLOOKUP($E2333,paramètres!$E$33:$F$44,2,FALSE)&lt;=VLOOKUP($AJ$18,paramètres!$E$33:$F$44,2,FALSE),X2333*$D2333,0)))</f>
        <v>0</v>
      </c>
      <c r="AK2333" s="13">
        <f>IF($D2333="",0,IF($E2333="",0,IF(VLOOKUP($E2333,paramètres!$E$33:$F$44,2,FALSE)&lt;=VLOOKUP($AK$18,paramètres!$E$33:$F$44,2,FALSE),Y2333*$D2333,0)))</f>
        <v>0</v>
      </c>
      <c r="AL2333" s="13">
        <f>IF($D2333="",0,IF($E2333="",0,IF(VLOOKUP($E2333,paramètres!$E$33:$F$44,2,FALSE)&lt;=VLOOKUP($AL$18,paramètres!$E$33:$F$44,2,FALSE),Z2333*$D2333,0)))</f>
        <v>0</v>
      </c>
      <c r="AM2333" s="13">
        <f>IF($D2333="",0,IF($E2333="",0,IF(VLOOKUP($E2333,paramètres!$E$33:$F$44,2,FALSE)&lt;=VLOOKUP($AM$18,paramètres!$E$33:$F$44,2,FALSE),AA2333*$D2333,0)))</f>
        <v>0</v>
      </c>
      <c r="AN2333" s="154">
        <f>IF($D2333="",0,IF($E2333="",0,IF(VLOOKUP($E2333,paramètres!$E$33:$F$44,2,FALSE)&lt;=VLOOKUP($AN$18,paramètres!$E$33:$F$44,2,FALSE),AB2333*$D2333,0)))</f>
        <v>0</v>
      </c>
      <c r="AO2333" s="149" t="str">
        <f>IF(paramètres!$B$28=1,((SUM(Q2333:Z2333)/1.02)+SUM(AA2333:AB2333))*0.0303/9*COUNT(Q2333:Y2333),IF(paramètres!$B$28=2,(SUM(Q2333:AB2333))*0.0303/9*COUNT(Q2333:Y2333),"Missing Delta option"))</f>
        <v>Missing Delta option</v>
      </c>
      <c r="AP2333" s="13" t="str">
        <f>IF(paramètres!$B$28=1,(((SUM(Q2333:Z2333)/1.02)+SUM(AA2333:AB2333))+((SUM(AC2333:AL2333)/1.02)+SUM(AM2333:AO2333)))*cotpatr,IF(paramètres!$B$28=2,(SUM(Q2333:AO2333)*cotpatr),"Missing Delta Option"))</f>
        <v>Missing Delta Option</v>
      </c>
      <c r="AQ2333" s="13" t="str" cm="1">
        <f t="array" ref="AQ2333">IF(paramètres!$B$28=1,(((SUM(Q2333:Z2333)/1.02)+SUM(AA2333:AB2333))+((SUM(AC2333:AN2333)/1.02)+SUM(AM2333:AN2333)))/12*pécule,IF(paramètres!$B$28=2,SUM(Q2333:AN2333)/12*pécule,"Missing Delta Option"))</f>
        <v>Missing Delta Option</v>
      </c>
      <c r="AR2333" s="132" t="e">
        <f>IF(paramètres!$B$28=1,(((SUM(Q2333:Z2333)/1.02)+SUM(AA2333:AB2333))+((SUM(AC2333:AN2333)/1.02)+SUM(AM2333:AN2333)))+AO2333+AP2333+AQ2333,SUM(Q2333:AN2333)+AO2333+AP2333+AQ2333)</f>
        <v>#VALUE!</v>
      </c>
    </row>
    <row r="2334" spans="1:44" x14ac:dyDescent="0.25">
      <c r="A2334" s="131"/>
      <c r="B2334" s="39"/>
      <c r="C2334" s="39"/>
      <c r="D2334" s="93"/>
      <c r="E2334" s="68"/>
      <c r="F2334" s="40"/>
      <c r="G2334" s="94"/>
      <c r="H2334" s="38"/>
      <c r="I2334" s="95"/>
      <c r="J2334" s="40"/>
      <c r="K2334" s="38"/>
      <c r="L2334" s="95"/>
      <c r="M2334" s="40"/>
      <c r="N2334" s="38"/>
      <c r="O2334" s="95"/>
      <c r="P2334" s="68"/>
      <c r="Q2334" s="226"/>
      <c r="R2334" s="227"/>
      <c r="S2334" s="227"/>
      <c r="T2334" s="227"/>
      <c r="U2334" s="227"/>
      <c r="V2334" s="227"/>
      <c r="W2334" s="227"/>
      <c r="X2334" s="227"/>
      <c r="Y2334" s="227"/>
      <c r="Z2334" s="227"/>
      <c r="AA2334" s="227"/>
      <c r="AB2334" s="228"/>
      <c r="AC2334" s="149">
        <f>IF($D2334="",0,IF($E2334="",0,IF(VLOOKUP($E2334,paramètres!$E$33:$F$44,2,FALSE)&lt;=VLOOKUP($AC$18,paramètres!$E$33:$F$44,2,FALSE),Q2334*$D2334,0)))</f>
        <v>0</v>
      </c>
      <c r="AD2334" s="13">
        <f>IF($D2334="",0,IF($E2334="",0,IF(VLOOKUP($E2334,paramètres!$E$33:$F$44,2,FALSE)&lt;=VLOOKUP($AD$18,paramètres!$E$33:$F$44,2,FALSE),R2334*$D2334,0)))</f>
        <v>0</v>
      </c>
      <c r="AE2334" s="13">
        <f>IF($D2334="",0,IF($E2334="",0,IF(VLOOKUP($E2334,paramètres!$E$33:$F$44,2,FALSE)&lt;=VLOOKUP($AE$18,paramètres!$E$33:$F$44,2,FALSE),S2334*$D2334,0)))</f>
        <v>0</v>
      </c>
      <c r="AF2334" s="13">
        <f>IF($D2334="",0,IF($E2334="",0,IF(VLOOKUP($E2334,paramètres!$E$33:$F$44,2,FALSE)&lt;=VLOOKUP($AF$18,paramètres!$E$33:$F$44,2,FALSE),T2334*$D2334,0)))</f>
        <v>0</v>
      </c>
      <c r="AG2334" s="13">
        <f>IF($D2334="",0,IF($E2334="",0,IF(VLOOKUP($E2334,paramètres!$E$33:$F$44,2,FALSE)&lt;=VLOOKUP($AG$18,paramètres!$E$33:$F$44,2,FALSE),U2334*$D2334,0)))</f>
        <v>0</v>
      </c>
      <c r="AH2334" s="13">
        <f>IF($D2334="",0,IF($E2334="",0,IF(VLOOKUP($E2334,paramètres!$E$33:$F$44,2,FALSE)&lt;=VLOOKUP($AH$18,paramètres!$E$33:$F$44,2,FALSE),V2334*$D2334,0)))</f>
        <v>0</v>
      </c>
      <c r="AI2334" s="13">
        <f>IF($D2334="",0,IF($E2334="",0,IF(VLOOKUP($E2334,paramètres!$E$33:$F$44,2,FALSE)&lt;=VLOOKUP($AI$18,paramètres!$E$33:$F$44,2,FALSE),W2334*$D2334,0)))</f>
        <v>0</v>
      </c>
      <c r="AJ2334" s="13">
        <f>IF($D2334="",0,IF($E2334="",0,IF(VLOOKUP($E2334,paramètres!$E$33:$F$44,2,FALSE)&lt;=VLOOKUP($AJ$18,paramètres!$E$33:$F$44,2,FALSE),X2334*$D2334,0)))</f>
        <v>0</v>
      </c>
      <c r="AK2334" s="13">
        <f>IF($D2334="",0,IF($E2334="",0,IF(VLOOKUP($E2334,paramètres!$E$33:$F$44,2,FALSE)&lt;=VLOOKUP($AK$18,paramètres!$E$33:$F$44,2,FALSE),Y2334*$D2334,0)))</f>
        <v>0</v>
      </c>
      <c r="AL2334" s="13">
        <f>IF($D2334="",0,IF($E2334="",0,IF(VLOOKUP($E2334,paramètres!$E$33:$F$44,2,FALSE)&lt;=VLOOKUP($AL$18,paramètres!$E$33:$F$44,2,FALSE),Z2334*$D2334,0)))</f>
        <v>0</v>
      </c>
      <c r="AM2334" s="13">
        <f>IF($D2334="",0,IF($E2334="",0,IF(VLOOKUP($E2334,paramètres!$E$33:$F$44,2,FALSE)&lt;=VLOOKUP($AM$18,paramètres!$E$33:$F$44,2,FALSE),AA2334*$D2334,0)))</f>
        <v>0</v>
      </c>
      <c r="AN2334" s="154">
        <f>IF($D2334="",0,IF($E2334="",0,IF(VLOOKUP($E2334,paramètres!$E$33:$F$44,2,FALSE)&lt;=VLOOKUP($AN$18,paramètres!$E$33:$F$44,2,FALSE),AB2334*$D2334,0)))</f>
        <v>0</v>
      </c>
      <c r="AO2334" s="149" t="str">
        <f>IF(paramètres!$B$28=1,((SUM(Q2334:Z2334)/1.02)+SUM(AA2334:AB2334))*0.0303/9*COUNT(Q2334:Y2334),IF(paramètres!$B$28=2,(SUM(Q2334:AB2334))*0.0303/9*COUNT(Q2334:Y2334),"Missing Delta option"))</f>
        <v>Missing Delta option</v>
      </c>
      <c r="AP2334" s="13" t="str">
        <f>IF(paramètres!$B$28=1,(((SUM(Q2334:Z2334)/1.02)+SUM(AA2334:AB2334))+((SUM(AC2334:AL2334)/1.02)+SUM(AM2334:AO2334)))*cotpatr,IF(paramètres!$B$28=2,(SUM(Q2334:AO2334)*cotpatr),"Missing Delta Option"))</f>
        <v>Missing Delta Option</v>
      </c>
      <c r="AQ2334" s="13" t="str" cm="1">
        <f t="array" ref="AQ2334">IF(paramètres!$B$28=1,(((SUM(Q2334:Z2334)/1.02)+SUM(AA2334:AB2334))+((SUM(AC2334:AN2334)/1.02)+SUM(AM2334:AN2334)))/12*pécule,IF(paramètres!$B$28=2,SUM(Q2334:AN2334)/12*pécule,"Missing Delta Option"))</f>
        <v>Missing Delta Option</v>
      </c>
      <c r="AR2334" s="132" t="e">
        <f>IF(paramètres!$B$28=1,(((SUM(Q2334:Z2334)/1.02)+SUM(AA2334:AB2334))+((SUM(AC2334:AN2334)/1.02)+SUM(AM2334:AN2334)))+AO2334+AP2334+AQ2334,SUM(Q2334:AN2334)+AO2334+AP2334+AQ2334)</f>
        <v>#VALUE!</v>
      </c>
    </row>
    <row r="2335" spans="1:44" x14ac:dyDescent="0.25">
      <c r="A2335" s="131"/>
      <c r="B2335" s="39"/>
      <c r="C2335" s="39"/>
      <c r="D2335" s="93"/>
      <c r="E2335" s="68"/>
      <c r="F2335" s="40"/>
      <c r="G2335" s="94"/>
      <c r="H2335" s="38"/>
      <c r="I2335" s="95"/>
      <c r="J2335" s="40"/>
      <c r="K2335" s="38"/>
      <c r="L2335" s="95"/>
      <c r="M2335" s="40"/>
      <c r="N2335" s="38"/>
      <c r="O2335" s="95"/>
      <c r="P2335" s="68"/>
      <c r="Q2335" s="226"/>
      <c r="R2335" s="227"/>
      <c r="S2335" s="227"/>
      <c r="T2335" s="227"/>
      <c r="U2335" s="227"/>
      <c r="V2335" s="227"/>
      <c r="W2335" s="227"/>
      <c r="X2335" s="227"/>
      <c r="Y2335" s="227"/>
      <c r="Z2335" s="227"/>
      <c r="AA2335" s="227"/>
      <c r="AB2335" s="228"/>
      <c r="AC2335" s="149">
        <f>IF($D2335="",0,IF($E2335="",0,IF(VLOOKUP($E2335,paramètres!$E$33:$F$44,2,FALSE)&lt;=VLOOKUP($AC$18,paramètres!$E$33:$F$44,2,FALSE),Q2335*$D2335,0)))</f>
        <v>0</v>
      </c>
      <c r="AD2335" s="13">
        <f>IF($D2335="",0,IF($E2335="",0,IF(VLOOKUP($E2335,paramètres!$E$33:$F$44,2,FALSE)&lt;=VLOOKUP($AD$18,paramètres!$E$33:$F$44,2,FALSE),R2335*$D2335,0)))</f>
        <v>0</v>
      </c>
      <c r="AE2335" s="13">
        <f>IF($D2335="",0,IF($E2335="",0,IF(VLOOKUP($E2335,paramètres!$E$33:$F$44,2,FALSE)&lt;=VLOOKUP($AE$18,paramètres!$E$33:$F$44,2,FALSE),S2335*$D2335,0)))</f>
        <v>0</v>
      </c>
      <c r="AF2335" s="13">
        <f>IF($D2335="",0,IF($E2335="",0,IF(VLOOKUP($E2335,paramètres!$E$33:$F$44,2,FALSE)&lt;=VLOOKUP($AF$18,paramètres!$E$33:$F$44,2,FALSE),T2335*$D2335,0)))</f>
        <v>0</v>
      </c>
      <c r="AG2335" s="13">
        <f>IF($D2335="",0,IF($E2335="",0,IF(VLOOKUP($E2335,paramètres!$E$33:$F$44,2,FALSE)&lt;=VLOOKUP($AG$18,paramètres!$E$33:$F$44,2,FALSE),U2335*$D2335,0)))</f>
        <v>0</v>
      </c>
      <c r="AH2335" s="13">
        <f>IF($D2335="",0,IF($E2335="",0,IF(VLOOKUP($E2335,paramètres!$E$33:$F$44,2,FALSE)&lt;=VLOOKUP($AH$18,paramètres!$E$33:$F$44,2,FALSE),V2335*$D2335,0)))</f>
        <v>0</v>
      </c>
      <c r="AI2335" s="13">
        <f>IF($D2335="",0,IF($E2335="",0,IF(VLOOKUP($E2335,paramètres!$E$33:$F$44,2,FALSE)&lt;=VLOOKUP($AI$18,paramètres!$E$33:$F$44,2,FALSE),W2335*$D2335,0)))</f>
        <v>0</v>
      </c>
      <c r="AJ2335" s="13">
        <f>IF($D2335="",0,IF($E2335="",0,IF(VLOOKUP($E2335,paramètres!$E$33:$F$44,2,FALSE)&lt;=VLOOKUP($AJ$18,paramètres!$E$33:$F$44,2,FALSE),X2335*$D2335,0)))</f>
        <v>0</v>
      </c>
      <c r="AK2335" s="13">
        <f>IF($D2335="",0,IF($E2335="",0,IF(VLOOKUP($E2335,paramètres!$E$33:$F$44,2,FALSE)&lt;=VLOOKUP($AK$18,paramètres!$E$33:$F$44,2,FALSE),Y2335*$D2335,0)))</f>
        <v>0</v>
      </c>
      <c r="AL2335" s="13">
        <f>IF($D2335="",0,IF($E2335="",0,IF(VLOOKUP($E2335,paramètres!$E$33:$F$44,2,FALSE)&lt;=VLOOKUP($AL$18,paramètres!$E$33:$F$44,2,FALSE),Z2335*$D2335,0)))</f>
        <v>0</v>
      </c>
      <c r="AM2335" s="13">
        <f>IF($D2335="",0,IF($E2335="",0,IF(VLOOKUP($E2335,paramètres!$E$33:$F$44,2,FALSE)&lt;=VLOOKUP($AM$18,paramètres!$E$33:$F$44,2,FALSE),AA2335*$D2335,0)))</f>
        <v>0</v>
      </c>
      <c r="AN2335" s="154">
        <f>IF($D2335="",0,IF($E2335="",0,IF(VLOOKUP($E2335,paramètres!$E$33:$F$44,2,FALSE)&lt;=VLOOKUP($AN$18,paramètres!$E$33:$F$44,2,FALSE),AB2335*$D2335,0)))</f>
        <v>0</v>
      </c>
      <c r="AO2335" s="149" t="str">
        <f>IF(paramètres!$B$28=1,((SUM(Q2335:Z2335)/1.02)+SUM(AA2335:AB2335))*0.0303/9*COUNT(Q2335:Y2335),IF(paramètres!$B$28=2,(SUM(Q2335:AB2335))*0.0303/9*COUNT(Q2335:Y2335),"Missing Delta option"))</f>
        <v>Missing Delta option</v>
      </c>
      <c r="AP2335" s="13" t="str">
        <f>IF(paramètres!$B$28=1,(((SUM(Q2335:Z2335)/1.02)+SUM(AA2335:AB2335))+((SUM(AC2335:AL2335)/1.02)+SUM(AM2335:AO2335)))*cotpatr,IF(paramètres!$B$28=2,(SUM(Q2335:AO2335)*cotpatr),"Missing Delta Option"))</f>
        <v>Missing Delta Option</v>
      </c>
      <c r="AQ2335" s="13" t="str" cm="1">
        <f t="array" ref="AQ2335">IF(paramètres!$B$28=1,(((SUM(Q2335:Z2335)/1.02)+SUM(AA2335:AB2335))+((SUM(AC2335:AN2335)/1.02)+SUM(AM2335:AN2335)))/12*pécule,IF(paramètres!$B$28=2,SUM(Q2335:AN2335)/12*pécule,"Missing Delta Option"))</f>
        <v>Missing Delta Option</v>
      </c>
      <c r="AR2335" s="132" t="e">
        <f>IF(paramètres!$B$28=1,(((SUM(Q2335:Z2335)/1.02)+SUM(AA2335:AB2335))+((SUM(AC2335:AN2335)/1.02)+SUM(AM2335:AN2335)))+AO2335+AP2335+AQ2335,SUM(Q2335:AN2335)+AO2335+AP2335+AQ2335)</f>
        <v>#VALUE!</v>
      </c>
    </row>
    <row r="2336" spans="1:44" x14ac:dyDescent="0.25">
      <c r="A2336" s="131"/>
      <c r="B2336" s="39"/>
      <c r="C2336" s="39"/>
      <c r="D2336" s="93"/>
      <c r="E2336" s="68"/>
      <c r="F2336" s="40"/>
      <c r="G2336" s="94"/>
      <c r="H2336" s="38"/>
      <c r="I2336" s="95"/>
      <c r="J2336" s="40"/>
      <c r="K2336" s="38"/>
      <c r="L2336" s="95"/>
      <c r="M2336" s="40"/>
      <c r="N2336" s="38"/>
      <c r="O2336" s="95"/>
      <c r="P2336" s="68"/>
      <c r="Q2336" s="226"/>
      <c r="R2336" s="227"/>
      <c r="S2336" s="227"/>
      <c r="T2336" s="227"/>
      <c r="U2336" s="227"/>
      <c r="V2336" s="227"/>
      <c r="W2336" s="227"/>
      <c r="X2336" s="227"/>
      <c r="Y2336" s="227"/>
      <c r="Z2336" s="227"/>
      <c r="AA2336" s="227"/>
      <c r="AB2336" s="228"/>
      <c r="AC2336" s="149">
        <f>IF($D2336="",0,IF($E2336="",0,IF(VLOOKUP($E2336,paramètres!$E$33:$F$44,2,FALSE)&lt;=VLOOKUP($AC$18,paramètres!$E$33:$F$44,2,FALSE),Q2336*$D2336,0)))</f>
        <v>0</v>
      </c>
      <c r="AD2336" s="13">
        <f>IF($D2336="",0,IF($E2336="",0,IF(VLOOKUP($E2336,paramètres!$E$33:$F$44,2,FALSE)&lt;=VLOOKUP($AD$18,paramètres!$E$33:$F$44,2,FALSE),R2336*$D2336,0)))</f>
        <v>0</v>
      </c>
      <c r="AE2336" s="13">
        <f>IF($D2336="",0,IF($E2336="",0,IF(VLOOKUP($E2336,paramètres!$E$33:$F$44,2,FALSE)&lt;=VLOOKUP($AE$18,paramètres!$E$33:$F$44,2,FALSE),S2336*$D2336,0)))</f>
        <v>0</v>
      </c>
      <c r="AF2336" s="13">
        <f>IF($D2336="",0,IF($E2336="",0,IF(VLOOKUP($E2336,paramètres!$E$33:$F$44,2,FALSE)&lt;=VLOOKUP($AF$18,paramètres!$E$33:$F$44,2,FALSE),T2336*$D2336,0)))</f>
        <v>0</v>
      </c>
      <c r="AG2336" s="13">
        <f>IF($D2336="",0,IF($E2336="",0,IF(VLOOKUP($E2336,paramètres!$E$33:$F$44,2,FALSE)&lt;=VLOOKUP($AG$18,paramètres!$E$33:$F$44,2,FALSE),U2336*$D2336,0)))</f>
        <v>0</v>
      </c>
      <c r="AH2336" s="13">
        <f>IF($D2336="",0,IF($E2336="",0,IF(VLOOKUP($E2336,paramètres!$E$33:$F$44,2,FALSE)&lt;=VLOOKUP($AH$18,paramètres!$E$33:$F$44,2,FALSE),V2336*$D2336,0)))</f>
        <v>0</v>
      </c>
      <c r="AI2336" s="13">
        <f>IF($D2336="",0,IF($E2336="",0,IF(VLOOKUP($E2336,paramètres!$E$33:$F$44,2,FALSE)&lt;=VLOOKUP($AI$18,paramètres!$E$33:$F$44,2,FALSE),W2336*$D2336,0)))</f>
        <v>0</v>
      </c>
      <c r="AJ2336" s="13">
        <f>IF($D2336="",0,IF($E2336="",0,IF(VLOOKUP($E2336,paramètres!$E$33:$F$44,2,FALSE)&lt;=VLOOKUP($AJ$18,paramètres!$E$33:$F$44,2,FALSE),X2336*$D2336,0)))</f>
        <v>0</v>
      </c>
      <c r="AK2336" s="13">
        <f>IF($D2336="",0,IF($E2336="",0,IF(VLOOKUP($E2336,paramètres!$E$33:$F$44,2,FALSE)&lt;=VLOOKUP($AK$18,paramètres!$E$33:$F$44,2,FALSE),Y2336*$D2336,0)))</f>
        <v>0</v>
      </c>
      <c r="AL2336" s="13">
        <f>IF($D2336="",0,IF($E2336="",0,IF(VLOOKUP($E2336,paramètres!$E$33:$F$44,2,FALSE)&lt;=VLOOKUP($AL$18,paramètres!$E$33:$F$44,2,FALSE),Z2336*$D2336,0)))</f>
        <v>0</v>
      </c>
      <c r="AM2336" s="13">
        <f>IF($D2336="",0,IF($E2336="",0,IF(VLOOKUP($E2336,paramètres!$E$33:$F$44,2,FALSE)&lt;=VLOOKUP($AM$18,paramètres!$E$33:$F$44,2,FALSE),AA2336*$D2336,0)))</f>
        <v>0</v>
      </c>
      <c r="AN2336" s="154">
        <f>IF($D2336="",0,IF($E2336="",0,IF(VLOOKUP($E2336,paramètres!$E$33:$F$44,2,FALSE)&lt;=VLOOKUP($AN$18,paramètres!$E$33:$F$44,2,FALSE),AB2336*$D2336,0)))</f>
        <v>0</v>
      </c>
      <c r="AO2336" s="149" t="str">
        <f>IF(paramètres!$B$28=1,((SUM(Q2336:Z2336)/1.02)+SUM(AA2336:AB2336))*0.0303/9*COUNT(Q2336:Y2336),IF(paramètres!$B$28=2,(SUM(Q2336:AB2336))*0.0303/9*COUNT(Q2336:Y2336),"Missing Delta option"))</f>
        <v>Missing Delta option</v>
      </c>
      <c r="AP2336" s="13" t="str">
        <f>IF(paramètres!$B$28=1,(((SUM(Q2336:Z2336)/1.02)+SUM(AA2336:AB2336))+((SUM(AC2336:AL2336)/1.02)+SUM(AM2336:AO2336)))*cotpatr,IF(paramètres!$B$28=2,(SUM(Q2336:AO2336)*cotpatr),"Missing Delta Option"))</f>
        <v>Missing Delta Option</v>
      </c>
      <c r="AQ2336" s="13" t="str" cm="1">
        <f t="array" ref="AQ2336">IF(paramètres!$B$28=1,(((SUM(Q2336:Z2336)/1.02)+SUM(AA2336:AB2336))+((SUM(AC2336:AN2336)/1.02)+SUM(AM2336:AN2336)))/12*pécule,IF(paramètres!$B$28=2,SUM(Q2336:AN2336)/12*pécule,"Missing Delta Option"))</f>
        <v>Missing Delta Option</v>
      </c>
      <c r="AR2336" s="132" t="e">
        <f>IF(paramètres!$B$28=1,(((SUM(Q2336:Z2336)/1.02)+SUM(AA2336:AB2336))+((SUM(AC2336:AN2336)/1.02)+SUM(AM2336:AN2336)))+AO2336+AP2336+AQ2336,SUM(Q2336:AN2336)+AO2336+AP2336+AQ2336)</f>
        <v>#VALUE!</v>
      </c>
    </row>
    <row r="2337" spans="1:44" x14ac:dyDescent="0.25">
      <c r="A2337" s="131"/>
      <c r="B2337" s="39"/>
      <c r="C2337" s="39"/>
      <c r="D2337" s="93"/>
      <c r="E2337" s="68"/>
      <c r="F2337" s="40"/>
      <c r="G2337" s="94"/>
      <c r="H2337" s="38"/>
      <c r="I2337" s="95"/>
      <c r="J2337" s="40"/>
      <c r="K2337" s="38"/>
      <c r="L2337" s="95"/>
      <c r="M2337" s="40"/>
      <c r="N2337" s="38"/>
      <c r="O2337" s="95"/>
      <c r="P2337" s="68"/>
      <c r="Q2337" s="226"/>
      <c r="R2337" s="227"/>
      <c r="S2337" s="227"/>
      <c r="T2337" s="227"/>
      <c r="U2337" s="227"/>
      <c r="V2337" s="227"/>
      <c r="W2337" s="227"/>
      <c r="X2337" s="227"/>
      <c r="Y2337" s="227"/>
      <c r="Z2337" s="227"/>
      <c r="AA2337" s="227"/>
      <c r="AB2337" s="228"/>
      <c r="AC2337" s="149">
        <f>IF($D2337="",0,IF($E2337="",0,IF(VLOOKUP($E2337,paramètres!$E$33:$F$44,2,FALSE)&lt;=VLOOKUP($AC$18,paramètres!$E$33:$F$44,2,FALSE),Q2337*$D2337,0)))</f>
        <v>0</v>
      </c>
      <c r="AD2337" s="13">
        <f>IF($D2337="",0,IF($E2337="",0,IF(VLOOKUP($E2337,paramètres!$E$33:$F$44,2,FALSE)&lt;=VLOOKUP($AD$18,paramètres!$E$33:$F$44,2,FALSE),R2337*$D2337,0)))</f>
        <v>0</v>
      </c>
      <c r="AE2337" s="13">
        <f>IF($D2337="",0,IF($E2337="",0,IF(VLOOKUP($E2337,paramètres!$E$33:$F$44,2,FALSE)&lt;=VLOOKUP($AE$18,paramètres!$E$33:$F$44,2,FALSE),S2337*$D2337,0)))</f>
        <v>0</v>
      </c>
      <c r="AF2337" s="13">
        <f>IF($D2337="",0,IF($E2337="",0,IF(VLOOKUP($E2337,paramètres!$E$33:$F$44,2,FALSE)&lt;=VLOOKUP($AF$18,paramètres!$E$33:$F$44,2,FALSE),T2337*$D2337,0)))</f>
        <v>0</v>
      </c>
      <c r="AG2337" s="13">
        <f>IF($D2337="",0,IF($E2337="",0,IF(VLOOKUP($E2337,paramètres!$E$33:$F$44,2,FALSE)&lt;=VLOOKUP($AG$18,paramètres!$E$33:$F$44,2,FALSE),U2337*$D2337,0)))</f>
        <v>0</v>
      </c>
      <c r="AH2337" s="13">
        <f>IF($D2337="",0,IF($E2337="",0,IF(VLOOKUP($E2337,paramètres!$E$33:$F$44,2,FALSE)&lt;=VLOOKUP($AH$18,paramètres!$E$33:$F$44,2,FALSE),V2337*$D2337,0)))</f>
        <v>0</v>
      </c>
      <c r="AI2337" s="13">
        <f>IF($D2337="",0,IF($E2337="",0,IF(VLOOKUP($E2337,paramètres!$E$33:$F$44,2,FALSE)&lt;=VLOOKUP($AI$18,paramètres!$E$33:$F$44,2,FALSE),W2337*$D2337,0)))</f>
        <v>0</v>
      </c>
      <c r="AJ2337" s="13">
        <f>IF($D2337="",0,IF($E2337="",0,IF(VLOOKUP($E2337,paramètres!$E$33:$F$44,2,FALSE)&lt;=VLOOKUP($AJ$18,paramètres!$E$33:$F$44,2,FALSE),X2337*$D2337,0)))</f>
        <v>0</v>
      </c>
      <c r="AK2337" s="13">
        <f>IF($D2337="",0,IF($E2337="",0,IF(VLOOKUP($E2337,paramètres!$E$33:$F$44,2,FALSE)&lt;=VLOOKUP($AK$18,paramètres!$E$33:$F$44,2,FALSE),Y2337*$D2337,0)))</f>
        <v>0</v>
      </c>
      <c r="AL2337" s="13">
        <f>IF($D2337="",0,IF($E2337="",0,IF(VLOOKUP($E2337,paramètres!$E$33:$F$44,2,FALSE)&lt;=VLOOKUP($AL$18,paramètres!$E$33:$F$44,2,FALSE),Z2337*$D2337,0)))</f>
        <v>0</v>
      </c>
      <c r="AM2337" s="13">
        <f>IF($D2337="",0,IF($E2337="",0,IF(VLOOKUP($E2337,paramètres!$E$33:$F$44,2,FALSE)&lt;=VLOOKUP($AM$18,paramètres!$E$33:$F$44,2,FALSE),AA2337*$D2337,0)))</f>
        <v>0</v>
      </c>
      <c r="AN2337" s="154">
        <f>IF($D2337="",0,IF($E2337="",0,IF(VLOOKUP($E2337,paramètres!$E$33:$F$44,2,FALSE)&lt;=VLOOKUP($AN$18,paramètres!$E$33:$F$44,2,FALSE),AB2337*$D2337,0)))</f>
        <v>0</v>
      </c>
      <c r="AO2337" s="149" t="str">
        <f>IF(paramètres!$B$28=1,((SUM(Q2337:Z2337)/1.02)+SUM(AA2337:AB2337))*0.0303/9*COUNT(Q2337:Y2337),IF(paramètres!$B$28=2,(SUM(Q2337:AB2337))*0.0303/9*COUNT(Q2337:Y2337),"Missing Delta option"))</f>
        <v>Missing Delta option</v>
      </c>
      <c r="AP2337" s="13" t="str">
        <f>IF(paramètres!$B$28=1,(((SUM(Q2337:Z2337)/1.02)+SUM(AA2337:AB2337))+((SUM(AC2337:AL2337)/1.02)+SUM(AM2337:AO2337)))*cotpatr,IF(paramètres!$B$28=2,(SUM(Q2337:AO2337)*cotpatr),"Missing Delta Option"))</f>
        <v>Missing Delta Option</v>
      </c>
      <c r="AQ2337" s="13" t="str" cm="1">
        <f t="array" ref="AQ2337">IF(paramètres!$B$28=1,(((SUM(Q2337:Z2337)/1.02)+SUM(AA2337:AB2337))+((SUM(AC2337:AN2337)/1.02)+SUM(AM2337:AN2337)))/12*pécule,IF(paramètres!$B$28=2,SUM(Q2337:AN2337)/12*pécule,"Missing Delta Option"))</f>
        <v>Missing Delta Option</v>
      </c>
      <c r="AR2337" s="132" t="e">
        <f>IF(paramètres!$B$28=1,(((SUM(Q2337:Z2337)/1.02)+SUM(AA2337:AB2337))+((SUM(AC2337:AN2337)/1.02)+SUM(AM2337:AN2337)))+AO2337+AP2337+AQ2337,SUM(Q2337:AN2337)+AO2337+AP2337+AQ2337)</f>
        <v>#VALUE!</v>
      </c>
    </row>
    <row r="2338" spans="1:44" x14ac:dyDescent="0.25">
      <c r="A2338" s="131"/>
      <c r="B2338" s="39"/>
      <c r="C2338" s="39"/>
      <c r="D2338" s="93"/>
      <c r="E2338" s="68"/>
      <c r="F2338" s="40"/>
      <c r="G2338" s="94"/>
      <c r="H2338" s="38"/>
      <c r="I2338" s="95"/>
      <c r="J2338" s="40"/>
      <c r="K2338" s="38"/>
      <c r="L2338" s="95"/>
      <c r="M2338" s="40"/>
      <c r="N2338" s="38"/>
      <c r="O2338" s="95"/>
      <c r="P2338" s="68"/>
      <c r="Q2338" s="226"/>
      <c r="R2338" s="227"/>
      <c r="S2338" s="227"/>
      <c r="T2338" s="227"/>
      <c r="U2338" s="227"/>
      <c r="V2338" s="227"/>
      <c r="W2338" s="227"/>
      <c r="X2338" s="227"/>
      <c r="Y2338" s="227"/>
      <c r="Z2338" s="227"/>
      <c r="AA2338" s="227"/>
      <c r="AB2338" s="228"/>
      <c r="AC2338" s="149">
        <f>IF($D2338="",0,IF($E2338="",0,IF(VLOOKUP($E2338,paramètres!$E$33:$F$44,2,FALSE)&lt;=VLOOKUP($AC$18,paramètres!$E$33:$F$44,2,FALSE),Q2338*$D2338,0)))</f>
        <v>0</v>
      </c>
      <c r="AD2338" s="13">
        <f>IF($D2338="",0,IF($E2338="",0,IF(VLOOKUP($E2338,paramètres!$E$33:$F$44,2,FALSE)&lt;=VLOOKUP($AD$18,paramètres!$E$33:$F$44,2,FALSE),R2338*$D2338,0)))</f>
        <v>0</v>
      </c>
      <c r="AE2338" s="13">
        <f>IF($D2338="",0,IF($E2338="",0,IF(VLOOKUP($E2338,paramètres!$E$33:$F$44,2,FALSE)&lt;=VLOOKUP($AE$18,paramètres!$E$33:$F$44,2,FALSE),S2338*$D2338,0)))</f>
        <v>0</v>
      </c>
      <c r="AF2338" s="13">
        <f>IF($D2338="",0,IF($E2338="",0,IF(VLOOKUP($E2338,paramètres!$E$33:$F$44,2,FALSE)&lt;=VLOOKUP($AF$18,paramètres!$E$33:$F$44,2,FALSE),T2338*$D2338,0)))</f>
        <v>0</v>
      </c>
      <c r="AG2338" s="13">
        <f>IF($D2338="",0,IF($E2338="",0,IF(VLOOKUP($E2338,paramètres!$E$33:$F$44,2,FALSE)&lt;=VLOOKUP($AG$18,paramètres!$E$33:$F$44,2,FALSE),U2338*$D2338,0)))</f>
        <v>0</v>
      </c>
      <c r="AH2338" s="13">
        <f>IF($D2338="",0,IF($E2338="",0,IF(VLOOKUP($E2338,paramètres!$E$33:$F$44,2,FALSE)&lt;=VLOOKUP($AH$18,paramètres!$E$33:$F$44,2,FALSE),V2338*$D2338,0)))</f>
        <v>0</v>
      </c>
      <c r="AI2338" s="13">
        <f>IF($D2338="",0,IF($E2338="",0,IF(VLOOKUP($E2338,paramètres!$E$33:$F$44,2,FALSE)&lt;=VLOOKUP($AI$18,paramètres!$E$33:$F$44,2,FALSE),W2338*$D2338,0)))</f>
        <v>0</v>
      </c>
      <c r="AJ2338" s="13">
        <f>IF($D2338="",0,IF($E2338="",0,IF(VLOOKUP($E2338,paramètres!$E$33:$F$44,2,FALSE)&lt;=VLOOKUP($AJ$18,paramètres!$E$33:$F$44,2,FALSE),X2338*$D2338,0)))</f>
        <v>0</v>
      </c>
      <c r="AK2338" s="13">
        <f>IF($D2338="",0,IF($E2338="",0,IF(VLOOKUP($E2338,paramètres!$E$33:$F$44,2,FALSE)&lt;=VLOOKUP($AK$18,paramètres!$E$33:$F$44,2,FALSE),Y2338*$D2338,0)))</f>
        <v>0</v>
      </c>
      <c r="AL2338" s="13">
        <f>IF($D2338="",0,IF($E2338="",0,IF(VLOOKUP($E2338,paramètres!$E$33:$F$44,2,FALSE)&lt;=VLOOKUP($AL$18,paramètres!$E$33:$F$44,2,FALSE),Z2338*$D2338,0)))</f>
        <v>0</v>
      </c>
      <c r="AM2338" s="13">
        <f>IF($D2338="",0,IF($E2338="",0,IF(VLOOKUP($E2338,paramètres!$E$33:$F$44,2,FALSE)&lt;=VLOOKUP($AM$18,paramètres!$E$33:$F$44,2,FALSE),AA2338*$D2338,0)))</f>
        <v>0</v>
      </c>
      <c r="AN2338" s="154">
        <f>IF($D2338="",0,IF($E2338="",0,IF(VLOOKUP($E2338,paramètres!$E$33:$F$44,2,FALSE)&lt;=VLOOKUP($AN$18,paramètres!$E$33:$F$44,2,FALSE),AB2338*$D2338,0)))</f>
        <v>0</v>
      </c>
      <c r="AO2338" s="149" t="str">
        <f>IF(paramètres!$B$28=1,((SUM(Q2338:Z2338)/1.02)+SUM(AA2338:AB2338))*0.0303/9*COUNT(Q2338:Y2338),IF(paramètres!$B$28=2,(SUM(Q2338:AB2338))*0.0303/9*COUNT(Q2338:Y2338),"Missing Delta option"))</f>
        <v>Missing Delta option</v>
      </c>
      <c r="AP2338" s="13" t="str">
        <f>IF(paramètres!$B$28=1,(((SUM(Q2338:Z2338)/1.02)+SUM(AA2338:AB2338))+((SUM(AC2338:AL2338)/1.02)+SUM(AM2338:AO2338)))*cotpatr,IF(paramètres!$B$28=2,(SUM(Q2338:AO2338)*cotpatr),"Missing Delta Option"))</f>
        <v>Missing Delta Option</v>
      </c>
      <c r="AQ2338" s="13" t="str" cm="1">
        <f t="array" ref="AQ2338">IF(paramètres!$B$28=1,(((SUM(Q2338:Z2338)/1.02)+SUM(AA2338:AB2338))+((SUM(AC2338:AN2338)/1.02)+SUM(AM2338:AN2338)))/12*pécule,IF(paramètres!$B$28=2,SUM(Q2338:AN2338)/12*pécule,"Missing Delta Option"))</f>
        <v>Missing Delta Option</v>
      </c>
      <c r="AR2338" s="132" t="e">
        <f>IF(paramètres!$B$28=1,(((SUM(Q2338:Z2338)/1.02)+SUM(AA2338:AB2338))+((SUM(AC2338:AN2338)/1.02)+SUM(AM2338:AN2338)))+AO2338+AP2338+AQ2338,SUM(Q2338:AN2338)+AO2338+AP2338+AQ2338)</f>
        <v>#VALUE!</v>
      </c>
    </row>
    <row r="2339" spans="1:44" x14ac:dyDescent="0.25">
      <c r="A2339" s="131"/>
      <c r="B2339" s="39"/>
      <c r="C2339" s="39"/>
      <c r="D2339" s="93"/>
      <c r="E2339" s="68"/>
      <c r="F2339" s="40"/>
      <c r="G2339" s="94"/>
      <c r="H2339" s="38"/>
      <c r="I2339" s="95"/>
      <c r="J2339" s="40"/>
      <c r="K2339" s="38"/>
      <c r="L2339" s="95"/>
      <c r="M2339" s="40"/>
      <c r="N2339" s="38"/>
      <c r="O2339" s="95"/>
      <c r="P2339" s="68"/>
      <c r="Q2339" s="226"/>
      <c r="R2339" s="227"/>
      <c r="S2339" s="227"/>
      <c r="T2339" s="227"/>
      <c r="U2339" s="227"/>
      <c r="V2339" s="227"/>
      <c r="W2339" s="227"/>
      <c r="X2339" s="227"/>
      <c r="Y2339" s="227"/>
      <c r="Z2339" s="227"/>
      <c r="AA2339" s="227"/>
      <c r="AB2339" s="228"/>
      <c r="AC2339" s="149">
        <f>IF($D2339="",0,IF($E2339="",0,IF(VLOOKUP($E2339,paramètres!$E$33:$F$44,2,FALSE)&lt;=VLOOKUP($AC$18,paramètres!$E$33:$F$44,2,FALSE),Q2339*$D2339,0)))</f>
        <v>0</v>
      </c>
      <c r="AD2339" s="13">
        <f>IF($D2339="",0,IF($E2339="",0,IF(VLOOKUP($E2339,paramètres!$E$33:$F$44,2,FALSE)&lt;=VLOOKUP($AD$18,paramètres!$E$33:$F$44,2,FALSE),R2339*$D2339,0)))</f>
        <v>0</v>
      </c>
      <c r="AE2339" s="13">
        <f>IF($D2339="",0,IF($E2339="",0,IF(VLOOKUP($E2339,paramètres!$E$33:$F$44,2,FALSE)&lt;=VLOOKUP($AE$18,paramètres!$E$33:$F$44,2,FALSE),S2339*$D2339,0)))</f>
        <v>0</v>
      </c>
      <c r="AF2339" s="13">
        <f>IF($D2339="",0,IF($E2339="",0,IF(VLOOKUP($E2339,paramètres!$E$33:$F$44,2,FALSE)&lt;=VLOOKUP($AF$18,paramètres!$E$33:$F$44,2,FALSE),T2339*$D2339,0)))</f>
        <v>0</v>
      </c>
      <c r="AG2339" s="13">
        <f>IF($D2339="",0,IF($E2339="",0,IF(VLOOKUP($E2339,paramètres!$E$33:$F$44,2,FALSE)&lt;=VLOOKUP($AG$18,paramètres!$E$33:$F$44,2,FALSE),U2339*$D2339,0)))</f>
        <v>0</v>
      </c>
      <c r="AH2339" s="13">
        <f>IF($D2339="",0,IF($E2339="",0,IF(VLOOKUP($E2339,paramètres!$E$33:$F$44,2,FALSE)&lt;=VLOOKUP($AH$18,paramètres!$E$33:$F$44,2,FALSE),V2339*$D2339,0)))</f>
        <v>0</v>
      </c>
      <c r="AI2339" s="13">
        <f>IF($D2339="",0,IF($E2339="",0,IF(VLOOKUP($E2339,paramètres!$E$33:$F$44,2,FALSE)&lt;=VLOOKUP($AI$18,paramètres!$E$33:$F$44,2,FALSE),W2339*$D2339,0)))</f>
        <v>0</v>
      </c>
      <c r="AJ2339" s="13">
        <f>IF($D2339="",0,IF($E2339="",0,IF(VLOOKUP($E2339,paramètres!$E$33:$F$44,2,FALSE)&lt;=VLOOKUP($AJ$18,paramètres!$E$33:$F$44,2,FALSE),X2339*$D2339,0)))</f>
        <v>0</v>
      </c>
      <c r="AK2339" s="13">
        <f>IF($D2339="",0,IF($E2339="",0,IF(VLOOKUP($E2339,paramètres!$E$33:$F$44,2,FALSE)&lt;=VLOOKUP($AK$18,paramètres!$E$33:$F$44,2,FALSE),Y2339*$D2339,0)))</f>
        <v>0</v>
      </c>
      <c r="AL2339" s="13">
        <f>IF($D2339="",0,IF($E2339="",0,IF(VLOOKUP($E2339,paramètres!$E$33:$F$44,2,FALSE)&lt;=VLOOKUP($AL$18,paramètres!$E$33:$F$44,2,FALSE),Z2339*$D2339,0)))</f>
        <v>0</v>
      </c>
      <c r="AM2339" s="13">
        <f>IF($D2339="",0,IF($E2339="",0,IF(VLOOKUP($E2339,paramètres!$E$33:$F$44,2,FALSE)&lt;=VLOOKUP($AM$18,paramètres!$E$33:$F$44,2,FALSE),AA2339*$D2339,0)))</f>
        <v>0</v>
      </c>
      <c r="AN2339" s="154">
        <f>IF($D2339="",0,IF($E2339="",0,IF(VLOOKUP($E2339,paramètres!$E$33:$F$44,2,FALSE)&lt;=VLOOKUP($AN$18,paramètres!$E$33:$F$44,2,FALSE),AB2339*$D2339,0)))</f>
        <v>0</v>
      </c>
      <c r="AO2339" s="149" t="str">
        <f>IF(paramètres!$B$28=1,((SUM(Q2339:Z2339)/1.02)+SUM(AA2339:AB2339))*0.0303/9*COUNT(Q2339:Y2339),IF(paramètres!$B$28=2,(SUM(Q2339:AB2339))*0.0303/9*COUNT(Q2339:Y2339),"Missing Delta option"))</f>
        <v>Missing Delta option</v>
      </c>
      <c r="AP2339" s="13" t="str">
        <f>IF(paramètres!$B$28=1,(((SUM(Q2339:Z2339)/1.02)+SUM(AA2339:AB2339))+((SUM(AC2339:AL2339)/1.02)+SUM(AM2339:AO2339)))*cotpatr,IF(paramètres!$B$28=2,(SUM(Q2339:AO2339)*cotpatr),"Missing Delta Option"))</f>
        <v>Missing Delta Option</v>
      </c>
      <c r="AQ2339" s="13" t="str" cm="1">
        <f t="array" ref="AQ2339">IF(paramètres!$B$28=1,(((SUM(Q2339:Z2339)/1.02)+SUM(AA2339:AB2339))+((SUM(AC2339:AN2339)/1.02)+SUM(AM2339:AN2339)))/12*pécule,IF(paramètres!$B$28=2,SUM(Q2339:AN2339)/12*pécule,"Missing Delta Option"))</f>
        <v>Missing Delta Option</v>
      </c>
      <c r="AR2339" s="132" t="e">
        <f>IF(paramètres!$B$28=1,(((SUM(Q2339:Z2339)/1.02)+SUM(AA2339:AB2339))+((SUM(AC2339:AN2339)/1.02)+SUM(AM2339:AN2339)))+AO2339+AP2339+AQ2339,SUM(Q2339:AN2339)+AO2339+AP2339+AQ2339)</f>
        <v>#VALUE!</v>
      </c>
    </row>
    <row r="2340" spans="1:44" x14ac:dyDescent="0.25">
      <c r="A2340" s="131"/>
      <c r="B2340" s="39"/>
      <c r="C2340" s="39"/>
      <c r="D2340" s="93"/>
      <c r="E2340" s="68"/>
      <c r="F2340" s="40"/>
      <c r="G2340" s="94"/>
      <c r="H2340" s="38"/>
      <c r="I2340" s="95"/>
      <c r="J2340" s="40"/>
      <c r="K2340" s="38"/>
      <c r="L2340" s="95"/>
      <c r="M2340" s="40"/>
      <c r="N2340" s="38"/>
      <c r="O2340" s="95"/>
      <c r="P2340" s="68"/>
      <c r="Q2340" s="226"/>
      <c r="R2340" s="227"/>
      <c r="S2340" s="227"/>
      <c r="T2340" s="227"/>
      <c r="U2340" s="227"/>
      <c r="V2340" s="227"/>
      <c r="W2340" s="227"/>
      <c r="X2340" s="227"/>
      <c r="Y2340" s="227"/>
      <c r="Z2340" s="227"/>
      <c r="AA2340" s="227"/>
      <c r="AB2340" s="228"/>
      <c r="AC2340" s="149">
        <f>IF($D2340="",0,IF($E2340="",0,IF(VLOOKUP($E2340,paramètres!$E$33:$F$44,2,FALSE)&lt;=VLOOKUP($AC$18,paramètres!$E$33:$F$44,2,FALSE),Q2340*$D2340,0)))</f>
        <v>0</v>
      </c>
      <c r="AD2340" s="13">
        <f>IF($D2340="",0,IF($E2340="",0,IF(VLOOKUP($E2340,paramètres!$E$33:$F$44,2,FALSE)&lt;=VLOOKUP($AD$18,paramètres!$E$33:$F$44,2,FALSE),R2340*$D2340,0)))</f>
        <v>0</v>
      </c>
      <c r="AE2340" s="13">
        <f>IF($D2340="",0,IF($E2340="",0,IF(VLOOKUP($E2340,paramètres!$E$33:$F$44,2,FALSE)&lt;=VLOOKUP($AE$18,paramètres!$E$33:$F$44,2,FALSE),S2340*$D2340,0)))</f>
        <v>0</v>
      </c>
      <c r="AF2340" s="13">
        <f>IF($D2340="",0,IF($E2340="",0,IF(VLOOKUP($E2340,paramètres!$E$33:$F$44,2,FALSE)&lt;=VLOOKUP($AF$18,paramètres!$E$33:$F$44,2,FALSE),T2340*$D2340,0)))</f>
        <v>0</v>
      </c>
      <c r="AG2340" s="13">
        <f>IF($D2340="",0,IF($E2340="",0,IF(VLOOKUP($E2340,paramètres!$E$33:$F$44,2,FALSE)&lt;=VLOOKUP($AG$18,paramètres!$E$33:$F$44,2,FALSE),U2340*$D2340,0)))</f>
        <v>0</v>
      </c>
      <c r="AH2340" s="13">
        <f>IF($D2340="",0,IF($E2340="",0,IF(VLOOKUP($E2340,paramètres!$E$33:$F$44,2,FALSE)&lt;=VLOOKUP($AH$18,paramètres!$E$33:$F$44,2,FALSE),V2340*$D2340,0)))</f>
        <v>0</v>
      </c>
      <c r="AI2340" s="13">
        <f>IF($D2340="",0,IF($E2340="",0,IF(VLOOKUP($E2340,paramètres!$E$33:$F$44,2,FALSE)&lt;=VLOOKUP($AI$18,paramètres!$E$33:$F$44,2,FALSE),W2340*$D2340,0)))</f>
        <v>0</v>
      </c>
      <c r="AJ2340" s="13">
        <f>IF($D2340="",0,IF($E2340="",0,IF(VLOOKUP($E2340,paramètres!$E$33:$F$44,2,FALSE)&lt;=VLOOKUP($AJ$18,paramètres!$E$33:$F$44,2,FALSE),X2340*$D2340,0)))</f>
        <v>0</v>
      </c>
      <c r="AK2340" s="13">
        <f>IF($D2340="",0,IF($E2340="",0,IF(VLOOKUP($E2340,paramètres!$E$33:$F$44,2,FALSE)&lt;=VLOOKUP($AK$18,paramètres!$E$33:$F$44,2,FALSE),Y2340*$D2340,0)))</f>
        <v>0</v>
      </c>
      <c r="AL2340" s="13">
        <f>IF($D2340="",0,IF($E2340="",0,IF(VLOOKUP($E2340,paramètres!$E$33:$F$44,2,FALSE)&lt;=VLOOKUP($AL$18,paramètres!$E$33:$F$44,2,FALSE),Z2340*$D2340,0)))</f>
        <v>0</v>
      </c>
      <c r="AM2340" s="13">
        <f>IF($D2340="",0,IF($E2340="",0,IF(VLOOKUP($E2340,paramètres!$E$33:$F$44,2,FALSE)&lt;=VLOOKUP($AM$18,paramètres!$E$33:$F$44,2,FALSE),AA2340*$D2340,0)))</f>
        <v>0</v>
      </c>
      <c r="AN2340" s="154">
        <f>IF($D2340="",0,IF($E2340="",0,IF(VLOOKUP($E2340,paramètres!$E$33:$F$44,2,FALSE)&lt;=VLOOKUP($AN$18,paramètres!$E$33:$F$44,2,FALSE),AB2340*$D2340,0)))</f>
        <v>0</v>
      </c>
      <c r="AO2340" s="149" t="str">
        <f>IF(paramètres!$B$28=1,((SUM(Q2340:Z2340)/1.02)+SUM(AA2340:AB2340))*0.0303/9*COUNT(Q2340:Y2340),IF(paramètres!$B$28=2,(SUM(Q2340:AB2340))*0.0303/9*COUNT(Q2340:Y2340),"Missing Delta option"))</f>
        <v>Missing Delta option</v>
      </c>
      <c r="AP2340" s="13" t="str">
        <f>IF(paramètres!$B$28=1,(((SUM(Q2340:Z2340)/1.02)+SUM(AA2340:AB2340))+((SUM(AC2340:AL2340)/1.02)+SUM(AM2340:AO2340)))*cotpatr,IF(paramètres!$B$28=2,(SUM(Q2340:AO2340)*cotpatr),"Missing Delta Option"))</f>
        <v>Missing Delta Option</v>
      </c>
      <c r="AQ2340" s="13" t="str" cm="1">
        <f t="array" ref="AQ2340">IF(paramètres!$B$28=1,(((SUM(Q2340:Z2340)/1.02)+SUM(AA2340:AB2340))+((SUM(AC2340:AN2340)/1.02)+SUM(AM2340:AN2340)))/12*pécule,IF(paramètres!$B$28=2,SUM(Q2340:AN2340)/12*pécule,"Missing Delta Option"))</f>
        <v>Missing Delta Option</v>
      </c>
      <c r="AR2340" s="132" t="e">
        <f>IF(paramètres!$B$28=1,(((SUM(Q2340:Z2340)/1.02)+SUM(AA2340:AB2340))+((SUM(AC2340:AN2340)/1.02)+SUM(AM2340:AN2340)))+AO2340+AP2340+AQ2340,SUM(Q2340:AN2340)+AO2340+AP2340+AQ2340)</f>
        <v>#VALUE!</v>
      </c>
    </row>
    <row r="2341" spans="1:44" x14ac:dyDescent="0.25">
      <c r="A2341" s="131"/>
      <c r="B2341" s="39"/>
      <c r="C2341" s="39"/>
      <c r="D2341" s="93"/>
      <c r="E2341" s="68"/>
      <c r="F2341" s="40"/>
      <c r="G2341" s="94"/>
      <c r="H2341" s="38"/>
      <c r="I2341" s="95"/>
      <c r="J2341" s="40"/>
      <c r="K2341" s="38"/>
      <c r="L2341" s="95"/>
      <c r="M2341" s="40"/>
      <c r="N2341" s="38"/>
      <c r="O2341" s="95"/>
      <c r="P2341" s="68"/>
      <c r="Q2341" s="226"/>
      <c r="R2341" s="227"/>
      <c r="S2341" s="227"/>
      <c r="T2341" s="227"/>
      <c r="U2341" s="227"/>
      <c r="V2341" s="227"/>
      <c r="W2341" s="227"/>
      <c r="X2341" s="227"/>
      <c r="Y2341" s="227"/>
      <c r="Z2341" s="227"/>
      <c r="AA2341" s="227"/>
      <c r="AB2341" s="228"/>
      <c r="AC2341" s="149">
        <f>IF($D2341="",0,IF($E2341="",0,IF(VLOOKUP($E2341,paramètres!$E$33:$F$44,2,FALSE)&lt;=VLOOKUP($AC$18,paramètres!$E$33:$F$44,2,FALSE),Q2341*$D2341,0)))</f>
        <v>0</v>
      </c>
      <c r="AD2341" s="13">
        <f>IF($D2341="",0,IF($E2341="",0,IF(VLOOKUP($E2341,paramètres!$E$33:$F$44,2,FALSE)&lt;=VLOOKUP($AD$18,paramètres!$E$33:$F$44,2,FALSE),R2341*$D2341,0)))</f>
        <v>0</v>
      </c>
      <c r="AE2341" s="13">
        <f>IF($D2341="",0,IF($E2341="",0,IF(VLOOKUP($E2341,paramètres!$E$33:$F$44,2,FALSE)&lt;=VLOOKUP($AE$18,paramètres!$E$33:$F$44,2,FALSE),S2341*$D2341,0)))</f>
        <v>0</v>
      </c>
      <c r="AF2341" s="13">
        <f>IF($D2341="",0,IF($E2341="",0,IF(VLOOKUP($E2341,paramètres!$E$33:$F$44,2,FALSE)&lt;=VLOOKUP($AF$18,paramètres!$E$33:$F$44,2,FALSE),T2341*$D2341,0)))</f>
        <v>0</v>
      </c>
      <c r="AG2341" s="13">
        <f>IF($D2341="",0,IF($E2341="",0,IF(VLOOKUP($E2341,paramètres!$E$33:$F$44,2,FALSE)&lt;=VLOOKUP($AG$18,paramètres!$E$33:$F$44,2,FALSE),U2341*$D2341,0)))</f>
        <v>0</v>
      </c>
      <c r="AH2341" s="13">
        <f>IF($D2341="",0,IF($E2341="",0,IF(VLOOKUP($E2341,paramètres!$E$33:$F$44,2,FALSE)&lt;=VLOOKUP($AH$18,paramètres!$E$33:$F$44,2,FALSE),V2341*$D2341,0)))</f>
        <v>0</v>
      </c>
      <c r="AI2341" s="13">
        <f>IF($D2341="",0,IF($E2341="",0,IF(VLOOKUP($E2341,paramètres!$E$33:$F$44,2,FALSE)&lt;=VLOOKUP($AI$18,paramètres!$E$33:$F$44,2,FALSE),W2341*$D2341,0)))</f>
        <v>0</v>
      </c>
      <c r="AJ2341" s="13">
        <f>IF($D2341="",0,IF($E2341="",0,IF(VLOOKUP($E2341,paramètres!$E$33:$F$44,2,FALSE)&lt;=VLOOKUP($AJ$18,paramètres!$E$33:$F$44,2,FALSE),X2341*$D2341,0)))</f>
        <v>0</v>
      </c>
      <c r="AK2341" s="13">
        <f>IF($D2341="",0,IF($E2341="",0,IF(VLOOKUP($E2341,paramètres!$E$33:$F$44,2,FALSE)&lt;=VLOOKUP($AK$18,paramètres!$E$33:$F$44,2,FALSE),Y2341*$D2341,0)))</f>
        <v>0</v>
      </c>
      <c r="AL2341" s="13">
        <f>IF($D2341="",0,IF($E2341="",0,IF(VLOOKUP($E2341,paramètres!$E$33:$F$44,2,FALSE)&lt;=VLOOKUP($AL$18,paramètres!$E$33:$F$44,2,FALSE),Z2341*$D2341,0)))</f>
        <v>0</v>
      </c>
      <c r="AM2341" s="13">
        <f>IF($D2341="",0,IF($E2341="",0,IF(VLOOKUP($E2341,paramètres!$E$33:$F$44,2,FALSE)&lt;=VLOOKUP($AM$18,paramètres!$E$33:$F$44,2,FALSE),AA2341*$D2341,0)))</f>
        <v>0</v>
      </c>
      <c r="AN2341" s="154">
        <f>IF($D2341="",0,IF($E2341="",0,IF(VLOOKUP($E2341,paramètres!$E$33:$F$44,2,FALSE)&lt;=VLOOKUP($AN$18,paramètres!$E$33:$F$44,2,FALSE),AB2341*$D2341,0)))</f>
        <v>0</v>
      </c>
      <c r="AO2341" s="149" t="str">
        <f>IF(paramètres!$B$28=1,((SUM(Q2341:Z2341)/1.02)+SUM(AA2341:AB2341))*0.0303/9*COUNT(Q2341:Y2341),IF(paramètres!$B$28=2,(SUM(Q2341:AB2341))*0.0303/9*COUNT(Q2341:Y2341),"Missing Delta option"))</f>
        <v>Missing Delta option</v>
      </c>
      <c r="AP2341" s="13" t="str">
        <f>IF(paramètres!$B$28=1,(((SUM(Q2341:Z2341)/1.02)+SUM(AA2341:AB2341))+((SUM(AC2341:AL2341)/1.02)+SUM(AM2341:AO2341)))*cotpatr,IF(paramètres!$B$28=2,(SUM(Q2341:AO2341)*cotpatr),"Missing Delta Option"))</f>
        <v>Missing Delta Option</v>
      </c>
      <c r="AQ2341" s="13" t="str" cm="1">
        <f t="array" ref="AQ2341">IF(paramètres!$B$28=1,(((SUM(Q2341:Z2341)/1.02)+SUM(AA2341:AB2341))+((SUM(AC2341:AN2341)/1.02)+SUM(AM2341:AN2341)))/12*pécule,IF(paramètres!$B$28=2,SUM(Q2341:AN2341)/12*pécule,"Missing Delta Option"))</f>
        <v>Missing Delta Option</v>
      </c>
      <c r="AR2341" s="132" t="e">
        <f>IF(paramètres!$B$28=1,(((SUM(Q2341:Z2341)/1.02)+SUM(AA2341:AB2341))+((SUM(AC2341:AN2341)/1.02)+SUM(AM2341:AN2341)))+AO2341+AP2341+AQ2341,SUM(Q2341:AN2341)+AO2341+AP2341+AQ2341)</f>
        <v>#VALUE!</v>
      </c>
    </row>
    <row r="2342" spans="1:44" x14ac:dyDescent="0.25">
      <c r="A2342" s="131"/>
      <c r="B2342" s="39"/>
      <c r="C2342" s="39"/>
      <c r="D2342" s="93"/>
      <c r="E2342" s="68"/>
      <c r="F2342" s="40"/>
      <c r="G2342" s="94"/>
      <c r="H2342" s="38"/>
      <c r="I2342" s="95"/>
      <c r="J2342" s="40"/>
      <c r="K2342" s="38"/>
      <c r="L2342" s="95"/>
      <c r="M2342" s="40"/>
      <c r="N2342" s="38"/>
      <c r="O2342" s="95"/>
      <c r="P2342" s="68"/>
      <c r="Q2342" s="226"/>
      <c r="R2342" s="227"/>
      <c r="S2342" s="227"/>
      <c r="T2342" s="227"/>
      <c r="U2342" s="227"/>
      <c r="V2342" s="227"/>
      <c r="W2342" s="227"/>
      <c r="X2342" s="227"/>
      <c r="Y2342" s="227"/>
      <c r="Z2342" s="227"/>
      <c r="AA2342" s="227"/>
      <c r="AB2342" s="228"/>
      <c r="AC2342" s="149">
        <f>IF($D2342="",0,IF($E2342="",0,IF(VLOOKUP($E2342,paramètres!$E$33:$F$44,2,FALSE)&lt;=VLOOKUP($AC$18,paramètres!$E$33:$F$44,2,FALSE),Q2342*$D2342,0)))</f>
        <v>0</v>
      </c>
      <c r="AD2342" s="13">
        <f>IF($D2342="",0,IF($E2342="",0,IF(VLOOKUP($E2342,paramètres!$E$33:$F$44,2,FALSE)&lt;=VLOOKUP($AD$18,paramètres!$E$33:$F$44,2,FALSE),R2342*$D2342,0)))</f>
        <v>0</v>
      </c>
      <c r="AE2342" s="13">
        <f>IF($D2342="",0,IF($E2342="",0,IF(VLOOKUP($E2342,paramètres!$E$33:$F$44,2,FALSE)&lt;=VLOOKUP($AE$18,paramètres!$E$33:$F$44,2,FALSE),S2342*$D2342,0)))</f>
        <v>0</v>
      </c>
      <c r="AF2342" s="13">
        <f>IF($D2342="",0,IF($E2342="",0,IF(VLOOKUP($E2342,paramètres!$E$33:$F$44,2,FALSE)&lt;=VLOOKUP($AF$18,paramètres!$E$33:$F$44,2,FALSE),T2342*$D2342,0)))</f>
        <v>0</v>
      </c>
      <c r="AG2342" s="13">
        <f>IF($D2342="",0,IF($E2342="",0,IF(VLOOKUP($E2342,paramètres!$E$33:$F$44,2,FALSE)&lt;=VLOOKUP($AG$18,paramètres!$E$33:$F$44,2,FALSE),U2342*$D2342,0)))</f>
        <v>0</v>
      </c>
      <c r="AH2342" s="13">
        <f>IF($D2342="",0,IF($E2342="",0,IF(VLOOKUP($E2342,paramètres!$E$33:$F$44,2,FALSE)&lt;=VLOOKUP($AH$18,paramètres!$E$33:$F$44,2,FALSE),V2342*$D2342,0)))</f>
        <v>0</v>
      </c>
      <c r="AI2342" s="13">
        <f>IF($D2342="",0,IF($E2342="",0,IF(VLOOKUP($E2342,paramètres!$E$33:$F$44,2,FALSE)&lt;=VLOOKUP($AI$18,paramètres!$E$33:$F$44,2,FALSE),W2342*$D2342,0)))</f>
        <v>0</v>
      </c>
      <c r="AJ2342" s="13">
        <f>IF($D2342="",0,IF($E2342="",0,IF(VLOOKUP($E2342,paramètres!$E$33:$F$44,2,FALSE)&lt;=VLOOKUP($AJ$18,paramètres!$E$33:$F$44,2,FALSE),X2342*$D2342,0)))</f>
        <v>0</v>
      </c>
      <c r="AK2342" s="13">
        <f>IF($D2342="",0,IF($E2342="",0,IF(VLOOKUP($E2342,paramètres!$E$33:$F$44,2,FALSE)&lt;=VLOOKUP($AK$18,paramètres!$E$33:$F$44,2,FALSE),Y2342*$D2342,0)))</f>
        <v>0</v>
      </c>
      <c r="AL2342" s="13">
        <f>IF($D2342="",0,IF($E2342="",0,IF(VLOOKUP($E2342,paramètres!$E$33:$F$44,2,FALSE)&lt;=VLOOKUP($AL$18,paramètres!$E$33:$F$44,2,FALSE),Z2342*$D2342,0)))</f>
        <v>0</v>
      </c>
      <c r="AM2342" s="13">
        <f>IF($D2342="",0,IF($E2342="",0,IF(VLOOKUP($E2342,paramètres!$E$33:$F$44,2,FALSE)&lt;=VLOOKUP($AM$18,paramètres!$E$33:$F$44,2,FALSE),AA2342*$D2342,0)))</f>
        <v>0</v>
      </c>
      <c r="AN2342" s="154">
        <f>IF($D2342="",0,IF($E2342="",0,IF(VLOOKUP($E2342,paramètres!$E$33:$F$44,2,FALSE)&lt;=VLOOKUP($AN$18,paramètres!$E$33:$F$44,2,FALSE),AB2342*$D2342,0)))</f>
        <v>0</v>
      </c>
      <c r="AO2342" s="149" t="str">
        <f>IF(paramètres!$B$28=1,((SUM(Q2342:Z2342)/1.02)+SUM(AA2342:AB2342))*0.0303/9*COUNT(Q2342:Y2342),IF(paramètres!$B$28=2,(SUM(Q2342:AB2342))*0.0303/9*COUNT(Q2342:Y2342),"Missing Delta option"))</f>
        <v>Missing Delta option</v>
      </c>
      <c r="AP2342" s="13" t="str">
        <f>IF(paramètres!$B$28=1,(((SUM(Q2342:Z2342)/1.02)+SUM(AA2342:AB2342))+((SUM(AC2342:AL2342)/1.02)+SUM(AM2342:AO2342)))*cotpatr,IF(paramètres!$B$28=2,(SUM(Q2342:AO2342)*cotpatr),"Missing Delta Option"))</f>
        <v>Missing Delta Option</v>
      </c>
      <c r="AQ2342" s="13" t="str" cm="1">
        <f t="array" ref="AQ2342">IF(paramètres!$B$28=1,(((SUM(Q2342:Z2342)/1.02)+SUM(AA2342:AB2342))+((SUM(AC2342:AN2342)/1.02)+SUM(AM2342:AN2342)))/12*pécule,IF(paramètres!$B$28=2,SUM(Q2342:AN2342)/12*pécule,"Missing Delta Option"))</f>
        <v>Missing Delta Option</v>
      </c>
      <c r="AR2342" s="132" t="e">
        <f>IF(paramètres!$B$28=1,(((SUM(Q2342:Z2342)/1.02)+SUM(AA2342:AB2342))+((SUM(AC2342:AN2342)/1.02)+SUM(AM2342:AN2342)))+AO2342+AP2342+AQ2342,SUM(Q2342:AN2342)+AO2342+AP2342+AQ2342)</f>
        <v>#VALUE!</v>
      </c>
    </row>
    <row r="2343" spans="1:44" x14ac:dyDescent="0.25">
      <c r="A2343" s="131"/>
      <c r="B2343" s="39"/>
      <c r="C2343" s="39"/>
      <c r="D2343" s="93"/>
      <c r="E2343" s="68"/>
      <c r="F2343" s="40"/>
      <c r="G2343" s="94"/>
      <c r="H2343" s="38"/>
      <c r="I2343" s="95"/>
      <c r="J2343" s="40"/>
      <c r="K2343" s="38"/>
      <c r="L2343" s="95"/>
      <c r="M2343" s="40"/>
      <c r="N2343" s="38"/>
      <c r="O2343" s="95"/>
      <c r="P2343" s="68"/>
      <c r="Q2343" s="226"/>
      <c r="R2343" s="227"/>
      <c r="S2343" s="227"/>
      <c r="T2343" s="227"/>
      <c r="U2343" s="227"/>
      <c r="V2343" s="227"/>
      <c r="W2343" s="227"/>
      <c r="X2343" s="227"/>
      <c r="Y2343" s="227"/>
      <c r="Z2343" s="227"/>
      <c r="AA2343" s="227"/>
      <c r="AB2343" s="228"/>
      <c r="AC2343" s="149">
        <f>IF($D2343="",0,IF($E2343="",0,IF(VLOOKUP($E2343,paramètres!$E$33:$F$44,2,FALSE)&lt;=VLOOKUP($AC$18,paramètres!$E$33:$F$44,2,FALSE),Q2343*$D2343,0)))</f>
        <v>0</v>
      </c>
      <c r="AD2343" s="13">
        <f>IF($D2343="",0,IF($E2343="",0,IF(VLOOKUP($E2343,paramètres!$E$33:$F$44,2,FALSE)&lt;=VLOOKUP($AD$18,paramètres!$E$33:$F$44,2,FALSE),R2343*$D2343,0)))</f>
        <v>0</v>
      </c>
      <c r="AE2343" s="13">
        <f>IF($D2343="",0,IF($E2343="",0,IF(VLOOKUP($E2343,paramètres!$E$33:$F$44,2,FALSE)&lt;=VLOOKUP($AE$18,paramètres!$E$33:$F$44,2,FALSE),S2343*$D2343,0)))</f>
        <v>0</v>
      </c>
      <c r="AF2343" s="13">
        <f>IF($D2343="",0,IF($E2343="",0,IF(VLOOKUP($E2343,paramètres!$E$33:$F$44,2,FALSE)&lt;=VLOOKUP($AF$18,paramètres!$E$33:$F$44,2,FALSE),T2343*$D2343,0)))</f>
        <v>0</v>
      </c>
      <c r="AG2343" s="13">
        <f>IF($D2343="",0,IF($E2343="",0,IF(VLOOKUP($E2343,paramètres!$E$33:$F$44,2,FALSE)&lt;=VLOOKUP($AG$18,paramètres!$E$33:$F$44,2,FALSE),U2343*$D2343,0)))</f>
        <v>0</v>
      </c>
      <c r="AH2343" s="13">
        <f>IF($D2343="",0,IF($E2343="",0,IF(VLOOKUP($E2343,paramètres!$E$33:$F$44,2,FALSE)&lt;=VLOOKUP($AH$18,paramètres!$E$33:$F$44,2,FALSE),V2343*$D2343,0)))</f>
        <v>0</v>
      </c>
      <c r="AI2343" s="13">
        <f>IF($D2343="",0,IF($E2343="",0,IF(VLOOKUP($E2343,paramètres!$E$33:$F$44,2,FALSE)&lt;=VLOOKUP($AI$18,paramètres!$E$33:$F$44,2,FALSE),W2343*$D2343,0)))</f>
        <v>0</v>
      </c>
      <c r="AJ2343" s="13">
        <f>IF($D2343="",0,IF($E2343="",0,IF(VLOOKUP($E2343,paramètres!$E$33:$F$44,2,FALSE)&lt;=VLOOKUP($AJ$18,paramètres!$E$33:$F$44,2,FALSE),X2343*$D2343,0)))</f>
        <v>0</v>
      </c>
      <c r="AK2343" s="13">
        <f>IF($D2343="",0,IF($E2343="",0,IF(VLOOKUP($E2343,paramètres!$E$33:$F$44,2,FALSE)&lt;=VLOOKUP($AK$18,paramètres!$E$33:$F$44,2,FALSE),Y2343*$D2343,0)))</f>
        <v>0</v>
      </c>
      <c r="AL2343" s="13">
        <f>IF($D2343="",0,IF($E2343="",0,IF(VLOOKUP($E2343,paramètres!$E$33:$F$44,2,FALSE)&lt;=VLOOKUP($AL$18,paramètres!$E$33:$F$44,2,FALSE),Z2343*$D2343,0)))</f>
        <v>0</v>
      </c>
      <c r="AM2343" s="13">
        <f>IF($D2343="",0,IF($E2343="",0,IF(VLOOKUP($E2343,paramètres!$E$33:$F$44,2,FALSE)&lt;=VLOOKUP($AM$18,paramètres!$E$33:$F$44,2,FALSE),AA2343*$D2343,0)))</f>
        <v>0</v>
      </c>
      <c r="AN2343" s="154">
        <f>IF($D2343="",0,IF($E2343="",0,IF(VLOOKUP($E2343,paramètres!$E$33:$F$44,2,FALSE)&lt;=VLOOKUP($AN$18,paramètres!$E$33:$F$44,2,FALSE),AB2343*$D2343,0)))</f>
        <v>0</v>
      </c>
      <c r="AO2343" s="149" t="str">
        <f>IF(paramètres!$B$28=1,((SUM(Q2343:Z2343)/1.02)+SUM(AA2343:AB2343))*0.0303/9*COUNT(Q2343:Y2343),IF(paramètres!$B$28=2,(SUM(Q2343:AB2343))*0.0303/9*COUNT(Q2343:Y2343),"Missing Delta option"))</f>
        <v>Missing Delta option</v>
      </c>
      <c r="AP2343" s="13" t="str">
        <f>IF(paramètres!$B$28=1,(((SUM(Q2343:Z2343)/1.02)+SUM(AA2343:AB2343))+((SUM(AC2343:AL2343)/1.02)+SUM(AM2343:AO2343)))*cotpatr,IF(paramètres!$B$28=2,(SUM(Q2343:AO2343)*cotpatr),"Missing Delta Option"))</f>
        <v>Missing Delta Option</v>
      </c>
      <c r="AQ2343" s="13" t="str" cm="1">
        <f t="array" ref="AQ2343">IF(paramètres!$B$28=1,(((SUM(Q2343:Z2343)/1.02)+SUM(AA2343:AB2343))+((SUM(AC2343:AN2343)/1.02)+SUM(AM2343:AN2343)))/12*pécule,IF(paramètres!$B$28=2,SUM(Q2343:AN2343)/12*pécule,"Missing Delta Option"))</f>
        <v>Missing Delta Option</v>
      </c>
      <c r="AR2343" s="132" t="e">
        <f>IF(paramètres!$B$28=1,(((SUM(Q2343:Z2343)/1.02)+SUM(AA2343:AB2343))+((SUM(AC2343:AN2343)/1.02)+SUM(AM2343:AN2343)))+AO2343+AP2343+AQ2343,SUM(Q2343:AN2343)+AO2343+AP2343+AQ2343)</f>
        <v>#VALUE!</v>
      </c>
    </row>
    <row r="2344" spans="1:44" x14ac:dyDescent="0.25">
      <c r="A2344" s="131"/>
      <c r="B2344" s="39"/>
      <c r="C2344" s="39"/>
      <c r="D2344" s="93"/>
      <c r="E2344" s="68"/>
      <c r="F2344" s="40"/>
      <c r="G2344" s="94"/>
      <c r="H2344" s="38"/>
      <c r="I2344" s="95"/>
      <c r="J2344" s="40"/>
      <c r="K2344" s="38"/>
      <c r="L2344" s="95"/>
      <c r="M2344" s="40"/>
      <c r="N2344" s="38"/>
      <c r="O2344" s="95"/>
      <c r="P2344" s="68"/>
      <c r="Q2344" s="226"/>
      <c r="R2344" s="227"/>
      <c r="S2344" s="227"/>
      <c r="T2344" s="227"/>
      <c r="U2344" s="227"/>
      <c r="V2344" s="227"/>
      <c r="W2344" s="227"/>
      <c r="X2344" s="227"/>
      <c r="Y2344" s="227"/>
      <c r="Z2344" s="227"/>
      <c r="AA2344" s="227"/>
      <c r="AB2344" s="228"/>
      <c r="AC2344" s="149">
        <f>IF($D2344="",0,IF($E2344="",0,IF(VLOOKUP($E2344,paramètres!$E$33:$F$44,2,FALSE)&lt;=VLOOKUP($AC$18,paramètres!$E$33:$F$44,2,FALSE),Q2344*$D2344,0)))</f>
        <v>0</v>
      </c>
      <c r="AD2344" s="13">
        <f>IF($D2344="",0,IF($E2344="",0,IF(VLOOKUP($E2344,paramètres!$E$33:$F$44,2,FALSE)&lt;=VLOOKUP($AD$18,paramètres!$E$33:$F$44,2,FALSE),R2344*$D2344,0)))</f>
        <v>0</v>
      </c>
      <c r="AE2344" s="13">
        <f>IF($D2344="",0,IF($E2344="",0,IF(VLOOKUP($E2344,paramètres!$E$33:$F$44,2,FALSE)&lt;=VLOOKUP($AE$18,paramètres!$E$33:$F$44,2,FALSE),S2344*$D2344,0)))</f>
        <v>0</v>
      </c>
      <c r="AF2344" s="13">
        <f>IF($D2344="",0,IF($E2344="",0,IF(VLOOKUP($E2344,paramètres!$E$33:$F$44,2,FALSE)&lt;=VLOOKUP($AF$18,paramètres!$E$33:$F$44,2,FALSE),T2344*$D2344,0)))</f>
        <v>0</v>
      </c>
      <c r="AG2344" s="13">
        <f>IF($D2344="",0,IF($E2344="",0,IF(VLOOKUP($E2344,paramètres!$E$33:$F$44,2,FALSE)&lt;=VLOOKUP($AG$18,paramètres!$E$33:$F$44,2,FALSE),U2344*$D2344,0)))</f>
        <v>0</v>
      </c>
      <c r="AH2344" s="13">
        <f>IF($D2344="",0,IF($E2344="",0,IF(VLOOKUP($E2344,paramètres!$E$33:$F$44,2,FALSE)&lt;=VLOOKUP($AH$18,paramètres!$E$33:$F$44,2,FALSE),V2344*$D2344,0)))</f>
        <v>0</v>
      </c>
      <c r="AI2344" s="13">
        <f>IF($D2344="",0,IF($E2344="",0,IF(VLOOKUP($E2344,paramètres!$E$33:$F$44,2,FALSE)&lt;=VLOOKUP($AI$18,paramètres!$E$33:$F$44,2,FALSE),W2344*$D2344,0)))</f>
        <v>0</v>
      </c>
      <c r="AJ2344" s="13">
        <f>IF($D2344="",0,IF($E2344="",0,IF(VLOOKUP($E2344,paramètres!$E$33:$F$44,2,FALSE)&lt;=VLOOKUP($AJ$18,paramètres!$E$33:$F$44,2,FALSE),X2344*$D2344,0)))</f>
        <v>0</v>
      </c>
      <c r="AK2344" s="13">
        <f>IF($D2344="",0,IF($E2344="",0,IF(VLOOKUP($E2344,paramètres!$E$33:$F$44,2,FALSE)&lt;=VLOOKUP($AK$18,paramètres!$E$33:$F$44,2,FALSE),Y2344*$D2344,0)))</f>
        <v>0</v>
      </c>
      <c r="AL2344" s="13">
        <f>IF($D2344="",0,IF($E2344="",0,IF(VLOOKUP($E2344,paramètres!$E$33:$F$44,2,FALSE)&lt;=VLOOKUP($AL$18,paramètres!$E$33:$F$44,2,FALSE),Z2344*$D2344,0)))</f>
        <v>0</v>
      </c>
      <c r="AM2344" s="13">
        <f>IF($D2344="",0,IF($E2344="",0,IF(VLOOKUP($E2344,paramètres!$E$33:$F$44,2,FALSE)&lt;=VLOOKUP($AM$18,paramètres!$E$33:$F$44,2,FALSE),AA2344*$D2344,0)))</f>
        <v>0</v>
      </c>
      <c r="AN2344" s="154">
        <f>IF($D2344="",0,IF($E2344="",0,IF(VLOOKUP($E2344,paramètres!$E$33:$F$44,2,FALSE)&lt;=VLOOKUP($AN$18,paramètres!$E$33:$F$44,2,FALSE),AB2344*$D2344,0)))</f>
        <v>0</v>
      </c>
      <c r="AO2344" s="149" t="str">
        <f>IF(paramètres!$B$28=1,((SUM(Q2344:Z2344)/1.02)+SUM(AA2344:AB2344))*0.0303/9*COUNT(Q2344:Y2344),IF(paramètres!$B$28=2,(SUM(Q2344:AB2344))*0.0303/9*COUNT(Q2344:Y2344),"Missing Delta option"))</f>
        <v>Missing Delta option</v>
      </c>
      <c r="AP2344" s="13" t="str">
        <f>IF(paramètres!$B$28=1,(((SUM(Q2344:Z2344)/1.02)+SUM(AA2344:AB2344))+((SUM(AC2344:AL2344)/1.02)+SUM(AM2344:AO2344)))*cotpatr,IF(paramètres!$B$28=2,(SUM(Q2344:AO2344)*cotpatr),"Missing Delta Option"))</f>
        <v>Missing Delta Option</v>
      </c>
      <c r="AQ2344" s="13" t="str" cm="1">
        <f t="array" ref="AQ2344">IF(paramètres!$B$28=1,(((SUM(Q2344:Z2344)/1.02)+SUM(AA2344:AB2344))+((SUM(AC2344:AN2344)/1.02)+SUM(AM2344:AN2344)))/12*pécule,IF(paramètres!$B$28=2,SUM(Q2344:AN2344)/12*pécule,"Missing Delta Option"))</f>
        <v>Missing Delta Option</v>
      </c>
      <c r="AR2344" s="132" t="e">
        <f>IF(paramètres!$B$28=1,(((SUM(Q2344:Z2344)/1.02)+SUM(AA2344:AB2344))+((SUM(AC2344:AN2344)/1.02)+SUM(AM2344:AN2344)))+AO2344+AP2344+AQ2344,SUM(Q2344:AN2344)+AO2344+AP2344+AQ2344)</f>
        <v>#VALUE!</v>
      </c>
    </row>
    <row r="2345" spans="1:44" x14ac:dyDescent="0.25">
      <c r="A2345" s="131"/>
      <c r="B2345" s="39"/>
      <c r="C2345" s="39"/>
      <c r="D2345" s="93"/>
      <c r="E2345" s="68"/>
      <c r="F2345" s="40"/>
      <c r="G2345" s="94"/>
      <c r="H2345" s="38"/>
      <c r="I2345" s="95"/>
      <c r="J2345" s="40"/>
      <c r="K2345" s="38"/>
      <c r="L2345" s="95"/>
      <c r="M2345" s="40"/>
      <c r="N2345" s="38"/>
      <c r="O2345" s="95"/>
      <c r="P2345" s="68"/>
      <c r="Q2345" s="226"/>
      <c r="R2345" s="227"/>
      <c r="S2345" s="227"/>
      <c r="T2345" s="227"/>
      <c r="U2345" s="227"/>
      <c r="V2345" s="227"/>
      <c r="W2345" s="227"/>
      <c r="X2345" s="227"/>
      <c r="Y2345" s="227"/>
      <c r="Z2345" s="227"/>
      <c r="AA2345" s="227"/>
      <c r="AB2345" s="228"/>
      <c r="AC2345" s="149">
        <f>IF($D2345="",0,IF($E2345="",0,IF(VLOOKUP($E2345,paramètres!$E$33:$F$44,2,FALSE)&lt;=VLOOKUP($AC$18,paramètres!$E$33:$F$44,2,FALSE),Q2345*$D2345,0)))</f>
        <v>0</v>
      </c>
      <c r="AD2345" s="13">
        <f>IF($D2345="",0,IF($E2345="",0,IF(VLOOKUP($E2345,paramètres!$E$33:$F$44,2,FALSE)&lt;=VLOOKUP($AD$18,paramètres!$E$33:$F$44,2,FALSE),R2345*$D2345,0)))</f>
        <v>0</v>
      </c>
      <c r="AE2345" s="13">
        <f>IF($D2345="",0,IF($E2345="",0,IF(VLOOKUP($E2345,paramètres!$E$33:$F$44,2,FALSE)&lt;=VLOOKUP($AE$18,paramètres!$E$33:$F$44,2,FALSE),S2345*$D2345,0)))</f>
        <v>0</v>
      </c>
      <c r="AF2345" s="13">
        <f>IF($D2345="",0,IF($E2345="",0,IF(VLOOKUP($E2345,paramètres!$E$33:$F$44,2,FALSE)&lt;=VLOOKUP($AF$18,paramètres!$E$33:$F$44,2,FALSE),T2345*$D2345,0)))</f>
        <v>0</v>
      </c>
      <c r="AG2345" s="13">
        <f>IF($D2345="",0,IF($E2345="",0,IF(VLOOKUP($E2345,paramètres!$E$33:$F$44,2,FALSE)&lt;=VLOOKUP($AG$18,paramètres!$E$33:$F$44,2,FALSE),U2345*$D2345,0)))</f>
        <v>0</v>
      </c>
      <c r="AH2345" s="13">
        <f>IF($D2345="",0,IF($E2345="",0,IF(VLOOKUP($E2345,paramètres!$E$33:$F$44,2,FALSE)&lt;=VLOOKUP($AH$18,paramètres!$E$33:$F$44,2,FALSE),V2345*$D2345,0)))</f>
        <v>0</v>
      </c>
      <c r="AI2345" s="13">
        <f>IF($D2345="",0,IF($E2345="",0,IF(VLOOKUP($E2345,paramètres!$E$33:$F$44,2,FALSE)&lt;=VLOOKUP($AI$18,paramètres!$E$33:$F$44,2,FALSE),W2345*$D2345,0)))</f>
        <v>0</v>
      </c>
      <c r="AJ2345" s="13">
        <f>IF($D2345="",0,IF($E2345="",0,IF(VLOOKUP($E2345,paramètres!$E$33:$F$44,2,FALSE)&lt;=VLOOKUP($AJ$18,paramètres!$E$33:$F$44,2,FALSE),X2345*$D2345,0)))</f>
        <v>0</v>
      </c>
      <c r="AK2345" s="13">
        <f>IF($D2345="",0,IF($E2345="",0,IF(VLOOKUP($E2345,paramètres!$E$33:$F$44,2,FALSE)&lt;=VLOOKUP($AK$18,paramètres!$E$33:$F$44,2,FALSE),Y2345*$D2345,0)))</f>
        <v>0</v>
      </c>
      <c r="AL2345" s="13">
        <f>IF($D2345="",0,IF($E2345="",0,IF(VLOOKUP($E2345,paramètres!$E$33:$F$44,2,FALSE)&lt;=VLOOKUP($AL$18,paramètres!$E$33:$F$44,2,FALSE),Z2345*$D2345,0)))</f>
        <v>0</v>
      </c>
      <c r="AM2345" s="13">
        <f>IF($D2345="",0,IF($E2345="",0,IF(VLOOKUP($E2345,paramètres!$E$33:$F$44,2,FALSE)&lt;=VLOOKUP($AM$18,paramètres!$E$33:$F$44,2,FALSE),AA2345*$D2345,0)))</f>
        <v>0</v>
      </c>
      <c r="AN2345" s="154">
        <f>IF($D2345="",0,IF($E2345="",0,IF(VLOOKUP($E2345,paramètres!$E$33:$F$44,2,FALSE)&lt;=VLOOKUP($AN$18,paramètres!$E$33:$F$44,2,FALSE),AB2345*$D2345,0)))</f>
        <v>0</v>
      </c>
      <c r="AO2345" s="149" t="str">
        <f>IF(paramètres!$B$28=1,((SUM(Q2345:Z2345)/1.02)+SUM(AA2345:AB2345))*0.0303/9*COUNT(Q2345:Y2345),IF(paramètres!$B$28=2,(SUM(Q2345:AB2345))*0.0303/9*COUNT(Q2345:Y2345),"Missing Delta option"))</f>
        <v>Missing Delta option</v>
      </c>
      <c r="AP2345" s="13" t="str">
        <f>IF(paramètres!$B$28=1,(((SUM(Q2345:Z2345)/1.02)+SUM(AA2345:AB2345))+((SUM(AC2345:AL2345)/1.02)+SUM(AM2345:AO2345)))*cotpatr,IF(paramètres!$B$28=2,(SUM(Q2345:AO2345)*cotpatr),"Missing Delta Option"))</f>
        <v>Missing Delta Option</v>
      </c>
      <c r="AQ2345" s="13" t="str" cm="1">
        <f t="array" ref="AQ2345">IF(paramètres!$B$28=1,(((SUM(Q2345:Z2345)/1.02)+SUM(AA2345:AB2345))+((SUM(AC2345:AN2345)/1.02)+SUM(AM2345:AN2345)))/12*pécule,IF(paramètres!$B$28=2,SUM(Q2345:AN2345)/12*pécule,"Missing Delta Option"))</f>
        <v>Missing Delta Option</v>
      </c>
      <c r="AR2345" s="132" t="e">
        <f>IF(paramètres!$B$28=1,(((SUM(Q2345:Z2345)/1.02)+SUM(AA2345:AB2345))+((SUM(AC2345:AN2345)/1.02)+SUM(AM2345:AN2345)))+AO2345+AP2345+AQ2345,SUM(Q2345:AN2345)+AO2345+AP2345+AQ2345)</f>
        <v>#VALUE!</v>
      </c>
    </row>
    <row r="2346" spans="1:44" x14ac:dyDescent="0.25">
      <c r="A2346" s="131"/>
      <c r="B2346" s="39"/>
      <c r="C2346" s="39"/>
      <c r="D2346" s="93"/>
      <c r="E2346" s="68"/>
      <c r="F2346" s="40"/>
      <c r="G2346" s="94"/>
      <c r="H2346" s="38"/>
      <c r="I2346" s="95"/>
      <c r="J2346" s="40"/>
      <c r="K2346" s="38"/>
      <c r="L2346" s="95"/>
      <c r="M2346" s="40"/>
      <c r="N2346" s="38"/>
      <c r="O2346" s="95"/>
      <c r="P2346" s="68"/>
      <c r="Q2346" s="226"/>
      <c r="R2346" s="227"/>
      <c r="S2346" s="227"/>
      <c r="T2346" s="227"/>
      <c r="U2346" s="227"/>
      <c r="V2346" s="227"/>
      <c r="W2346" s="227"/>
      <c r="X2346" s="227"/>
      <c r="Y2346" s="227"/>
      <c r="Z2346" s="227"/>
      <c r="AA2346" s="227"/>
      <c r="AB2346" s="228"/>
      <c r="AC2346" s="149">
        <f>IF($D2346="",0,IF($E2346="",0,IF(VLOOKUP($E2346,paramètres!$E$33:$F$44,2,FALSE)&lt;=VLOOKUP($AC$18,paramètres!$E$33:$F$44,2,FALSE),Q2346*$D2346,0)))</f>
        <v>0</v>
      </c>
      <c r="AD2346" s="13">
        <f>IF($D2346="",0,IF($E2346="",0,IF(VLOOKUP($E2346,paramètres!$E$33:$F$44,2,FALSE)&lt;=VLOOKUP($AD$18,paramètres!$E$33:$F$44,2,FALSE),R2346*$D2346,0)))</f>
        <v>0</v>
      </c>
      <c r="AE2346" s="13">
        <f>IF($D2346="",0,IF($E2346="",0,IF(VLOOKUP($E2346,paramètres!$E$33:$F$44,2,FALSE)&lt;=VLOOKUP($AE$18,paramètres!$E$33:$F$44,2,FALSE),S2346*$D2346,0)))</f>
        <v>0</v>
      </c>
      <c r="AF2346" s="13">
        <f>IF($D2346="",0,IF($E2346="",0,IF(VLOOKUP($E2346,paramètres!$E$33:$F$44,2,FALSE)&lt;=VLOOKUP($AF$18,paramètres!$E$33:$F$44,2,FALSE),T2346*$D2346,0)))</f>
        <v>0</v>
      </c>
      <c r="AG2346" s="13">
        <f>IF($D2346="",0,IF($E2346="",0,IF(VLOOKUP($E2346,paramètres!$E$33:$F$44,2,FALSE)&lt;=VLOOKUP($AG$18,paramètres!$E$33:$F$44,2,FALSE),U2346*$D2346,0)))</f>
        <v>0</v>
      </c>
      <c r="AH2346" s="13">
        <f>IF($D2346="",0,IF($E2346="",0,IF(VLOOKUP($E2346,paramètres!$E$33:$F$44,2,FALSE)&lt;=VLOOKUP($AH$18,paramètres!$E$33:$F$44,2,FALSE),V2346*$D2346,0)))</f>
        <v>0</v>
      </c>
      <c r="AI2346" s="13">
        <f>IF($D2346="",0,IF($E2346="",0,IF(VLOOKUP($E2346,paramètres!$E$33:$F$44,2,FALSE)&lt;=VLOOKUP($AI$18,paramètres!$E$33:$F$44,2,FALSE),W2346*$D2346,0)))</f>
        <v>0</v>
      </c>
      <c r="AJ2346" s="13">
        <f>IF($D2346="",0,IF($E2346="",0,IF(VLOOKUP($E2346,paramètres!$E$33:$F$44,2,FALSE)&lt;=VLOOKUP($AJ$18,paramètres!$E$33:$F$44,2,FALSE),X2346*$D2346,0)))</f>
        <v>0</v>
      </c>
      <c r="AK2346" s="13">
        <f>IF($D2346="",0,IF($E2346="",0,IF(VLOOKUP($E2346,paramètres!$E$33:$F$44,2,FALSE)&lt;=VLOOKUP($AK$18,paramètres!$E$33:$F$44,2,FALSE),Y2346*$D2346,0)))</f>
        <v>0</v>
      </c>
      <c r="AL2346" s="13">
        <f>IF($D2346="",0,IF($E2346="",0,IF(VLOOKUP($E2346,paramètres!$E$33:$F$44,2,FALSE)&lt;=VLOOKUP($AL$18,paramètres!$E$33:$F$44,2,FALSE),Z2346*$D2346,0)))</f>
        <v>0</v>
      </c>
      <c r="AM2346" s="13">
        <f>IF($D2346="",0,IF($E2346="",0,IF(VLOOKUP($E2346,paramètres!$E$33:$F$44,2,FALSE)&lt;=VLOOKUP($AM$18,paramètres!$E$33:$F$44,2,FALSE),AA2346*$D2346,0)))</f>
        <v>0</v>
      </c>
      <c r="AN2346" s="154">
        <f>IF($D2346="",0,IF($E2346="",0,IF(VLOOKUP($E2346,paramètres!$E$33:$F$44,2,FALSE)&lt;=VLOOKUP($AN$18,paramètres!$E$33:$F$44,2,FALSE),AB2346*$D2346,0)))</f>
        <v>0</v>
      </c>
      <c r="AO2346" s="149" t="str">
        <f>IF(paramètres!$B$28=1,((SUM(Q2346:Z2346)/1.02)+SUM(AA2346:AB2346))*0.0303/9*COUNT(Q2346:Y2346),IF(paramètres!$B$28=2,(SUM(Q2346:AB2346))*0.0303/9*COUNT(Q2346:Y2346),"Missing Delta option"))</f>
        <v>Missing Delta option</v>
      </c>
      <c r="AP2346" s="13" t="str">
        <f>IF(paramètres!$B$28=1,(((SUM(Q2346:Z2346)/1.02)+SUM(AA2346:AB2346))+((SUM(AC2346:AL2346)/1.02)+SUM(AM2346:AO2346)))*cotpatr,IF(paramètres!$B$28=2,(SUM(Q2346:AO2346)*cotpatr),"Missing Delta Option"))</f>
        <v>Missing Delta Option</v>
      </c>
      <c r="AQ2346" s="13" t="str" cm="1">
        <f t="array" ref="AQ2346">IF(paramètres!$B$28=1,(((SUM(Q2346:Z2346)/1.02)+SUM(AA2346:AB2346))+((SUM(AC2346:AN2346)/1.02)+SUM(AM2346:AN2346)))/12*pécule,IF(paramètres!$B$28=2,SUM(Q2346:AN2346)/12*pécule,"Missing Delta Option"))</f>
        <v>Missing Delta Option</v>
      </c>
      <c r="AR2346" s="132" t="e">
        <f>IF(paramètres!$B$28=1,(((SUM(Q2346:Z2346)/1.02)+SUM(AA2346:AB2346))+((SUM(AC2346:AN2346)/1.02)+SUM(AM2346:AN2346)))+AO2346+AP2346+AQ2346,SUM(Q2346:AN2346)+AO2346+AP2346+AQ2346)</f>
        <v>#VALUE!</v>
      </c>
    </row>
    <row r="2347" spans="1:44" x14ac:dyDescent="0.25">
      <c r="A2347" s="131"/>
      <c r="B2347" s="39"/>
      <c r="C2347" s="39"/>
      <c r="D2347" s="93"/>
      <c r="E2347" s="68"/>
      <c r="F2347" s="40"/>
      <c r="G2347" s="94"/>
      <c r="H2347" s="38"/>
      <c r="I2347" s="95"/>
      <c r="J2347" s="40"/>
      <c r="K2347" s="38"/>
      <c r="L2347" s="95"/>
      <c r="M2347" s="40"/>
      <c r="N2347" s="38"/>
      <c r="O2347" s="95"/>
      <c r="P2347" s="68"/>
      <c r="Q2347" s="226"/>
      <c r="R2347" s="227"/>
      <c r="S2347" s="227"/>
      <c r="T2347" s="227"/>
      <c r="U2347" s="227"/>
      <c r="V2347" s="227"/>
      <c r="W2347" s="227"/>
      <c r="X2347" s="227"/>
      <c r="Y2347" s="227"/>
      <c r="Z2347" s="227"/>
      <c r="AA2347" s="227"/>
      <c r="AB2347" s="228"/>
      <c r="AC2347" s="149">
        <f>IF($D2347="",0,IF($E2347="",0,IF(VLOOKUP($E2347,paramètres!$E$33:$F$44,2,FALSE)&lt;=VLOOKUP($AC$18,paramètres!$E$33:$F$44,2,FALSE),Q2347*$D2347,0)))</f>
        <v>0</v>
      </c>
      <c r="AD2347" s="13">
        <f>IF($D2347="",0,IF($E2347="",0,IF(VLOOKUP($E2347,paramètres!$E$33:$F$44,2,FALSE)&lt;=VLOOKUP($AD$18,paramètres!$E$33:$F$44,2,FALSE),R2347*$D2347,0)))</f>
        <v>0</v>
      </c>
      <c r="AE2347" s="13">
        <f>IF($D2347="",0,IF($E2347="",0,IF(VLOOKUP($E2347,paramètres!$E$33:$F$44,2,FALSE)&lt;=VLOOKUP($AE$18,paramètres!$E$33:$F$44,2,FALSE),S2347*$D2347,0)))</f>
        <v>0</v>
      </c>
      <c r="AF2347" s="13">
        <f>IF($D2347="",0,IF($E2347="",0,IF(VLOOKUP($E2347,paramètres!$E$33:$F$44,2,FALSE)&lt;=VLOOKUP($AF$18,paramètres!$E$33:$F$44,2,FALSE),T2347*$D2347,0)))</f>
        <v>0</v>
      </c>
      <c r="AG2347" s="13">
        <f>IF($D2347="",0,IF($E2347="",0,IF(VLOOKUP($E2347,paramètres!$E$33:$F$44,2,FALSE)&lt;=VLOOKUP($AG$18,paramètres!$E$33:$F$44,2,FALSE),U2347*$D2347,0)))</f>
        <v>0</v>
      </c>
      <c r="AH2347" s="13">
        <f>IF($D2347="",0,IF($E2347="",0,IF(VLOOKUP($E2347,paramètres!$E$33:$F$44,2,FALSE)&lt;=VLOOKUP($AH$18,paramètres!$E$33:$F$44,2,FALSE),V2347*$D2347,0)))</f>
        <v>0</v>
      </c>
      <c r="AI2347" s="13">
        <f>IF($D2347="",0,IF($E2347="",0,IF(VLOOKUP($E2347,paramètres!$E$33:$F$44,2,FALSE)&lt;=VLOOKUP($AI$18,paramètres!$E$33:$F$44,2,FALSE),W2347*$D2347,0)))</f>
        <v>0</v>
      </c>
      <c r="AJ2347" s="13">
        <f>IF($D2347="",0,IF($E2347="",0,IF(VLOOKUP($E2347,paramètres!$E$33:$F$44,2,FALSE)&lt;=VLOOKUP($AJ$18,paramètres!$E$33:$F$44,2,FALSE),X2347*$D2347,0)))</f>
        <v>0</v>
      </c>
      <c r="AK2347" s="13">
        <f>IF($D2347="",0,IF($E2347="",0,IF(VLOOKUP($E2347,paramètres!$E$33:$F$44,2,FALSE)&lt;=VLOOKUP($AK$18,paramètres!$E$33:$F$44,2,FALSE),Y2347*$D2347,0)))</f>
        <v>0</v>
      </c>
      <c r="AL2347" s="13">
        <f>IF($D2347="",0,IF($E2347="",0,IF(VLOOKUP($E2347,paramètres!$E$33:$F$44,2,FALSE)&lt;=VLOOKUP($AL$18,paramètres!$E$33:$F$44,2,FALSE),Z2347*$D2347,0)))</f>
        <v>0</v>
      </c>
      <c r="AM2347" s="13">
        <f>IF($D2347="",0,IF($E2347="",0,IF(VLOOKUP($E2347,paramètres!$E$33:$F$44,2,FALSE)&lt;=VLOOKUP($AM$18,paramètres!$E$33:$F$44,2,FALSE),AA2347*$D2347,0)))</f>
        <v>0</v>
      </c>
      <c r="AN2347" s="154">
        <f>IF($D2347="",0,IF($E2347="",0,IF(VLOOKUP($E2347,paramètres!$E$33:$F$44,2,FALSE)&lt;=VLOOKUP($AN$18,paramètres!$E$33:$F$44,2,FALSE),AB2347*$D2347,0)))</f>
        <v>0</v>
      </c>
      <c r="AO2347" s="149" t="str">
        <f>IF(paramètres!$B$28=1,((SUM(Q2347:Z2347)/1.02)+SUM(AA2347:AB2347))*0.0303/9*COUNT(Q2347:Y2347),IF(paramètres!$B$28=2,(SUM(Q2347:AB2347))*0.0303/9*COUNT(Q2347:Y2347),"Missing Delta option"))</f>
        <v>Missing Delta option</v>
      </c>
      <c r="AP2347" s="13" t="str">
        <f>IF(paramètres!$B$28=1,(((SUM(Q2347:Z2347)/1.02)+SUM(AA2347:AB2347))+((SUM(AC2347:AL2347)/1.02)+SUM(AM2347:AO2347)))*cotpatr,IF(paramètres!$B$28=2,(SUM(Q2347:AO2347)*cotpatr),"Missing Delta Option"))</f>
        <v>Missing Delta Option</v>
      </c>
      <c r="AQ2347" s="13" t="str" cm="1">
        <f t="array" ref="AQ2347">IF(paramètres!$B$28=1,(((SUM(Q2347:Z2347)/1.02)+SUM(AA2347:AB2347))+((SUM(AC2347:AN2347)/1.02)+SUM(AM2347:AN2347)))/12*pécule,IF(paramètres!$B$28=2,SUM(Q2347:AN2347)/12*pécule,"Missing Delta Option"))</f>
        <v>Missing Delta Option</v>
      </c>
      <c r="AR2347" s="132" t="e">
        <f>IF(paramètres!$B$28=1,(((SUM(Q2347:Z2347)/1.02)+SUM(AA2347:AB2347))+((SUM(AC2347:AN2347)/1.02)+SUM(AM2347:AN2347)))+AO2347+AP2347+AQ2347,SUM(Q2347:AN2347)+AO2347+AP2347+AQ2347)</f>
        <v>#VALUE!</v>
      </c>
    </row>
    <row r="2348" spans="1:44" x14ac:dyDescent="0.25">
      <c r="A2348" s="131"/>
      <c r="B2348" s="39"/>
      <c r="C2348" s="39"/>
      <c r="D2348" s="93"/>
      <c r="E2348" s="68"/>
      <c r="F2348" s="40"/>
      <c r="G2348" s="94"/>
      <c r="H2348" s="38"/>
      <c r="I2348" s="95"/>
      <c r="J2348" s="40"/>
      <c r="K2348" s="38"/>
      <c r="L2348" s="95"/>
      <c r="M2348" s="40"/>
      <c r="N2348" s="38"/>
      <c r="O2348" s="95"/>
      <c r="P2348" s="68"/>
      <c r="Q2348" s="226"/>
      <c r="R2348" s="227"/>
      <c r="S2348" s="227"/>
      <c r="T2348" s="227"/>
      <c r="U2348" s="227"/>
      <c r="V2348" s="227"/>
      <c r="W2348" s="227"/>
      <c r="X2348" s="227"/>
      <c r="Y2348" s="227"/>
      <c r="Z2348" s="227"/>
      <c r="AA2348" s="227"/>
      <c r="AB2348" s="228"/>
      <c r="AC2348" s="149">
        <f>IF($D2348="",0,IF($E2348="",0,IF(VLOOKUP($E2348,paramètres!$E$33:$F$44,2,FALSE)&lt;=VLOOKUP($AC$18,paramètres!$E$33:$F$44,2,FALSE),Q2348*$D2348,0)))</f>
        <v>0</v>
      </c>
      <c r="AD2348" s="13">
        <f>IF($D2348="",0,IF($E2348="",0,IF(VLOOKUP($E2348,paramètres!$E$33:$F$44,2,FALSE)&lt;=VLOOKUP($AD$18,paramètres!$E$33:$F$44,2,FALSE),R2348*$D2348,0)))</f>
        <v>0</v>
      </c>
      <c r="AE2348" s="13">
        <f>IF($D2348="",0,IF($E2348="",0,IF(VLOOKUP($E2348,paramètres!$E$33:$F$44,2,FALSE)&lt;=VLOOKUP($AE$18,paramètres!$E$33:$F$44,2,FALSE),S2348*$D2348,0)))</f>
        <v>0</v>
      </c>
      <c r="AF2348" s="13">
        <f>IF($D2348="",0,IF($E2348="",0,IF(VLOOKUP($E2348,paramètres!$E$33:$F$44,2,FALSE)&lt;=VLOOKUP($AF$18,paramètres!$E$33:$F$44,2,FALSE),T2348*$D2348,0)))</f>
        <v>0</v>
      </c>
      <c r="AG2348" s="13">
        <f>IF($D2348="",0,IF($E2348="",0,IF(VLOOKUP($E2348,paramètres!$E$33:$F$44,2,FALSE)&lt;=VLOOKUP($AG$18,paramètres!$E$33:$F$44,2,FALSE),U2348*$D2348,0)))</f>
        <v>0</v>
      </c>
      <c r="AH2348" s="13">
        <f>IF($D2348="",0,IF($E2348="",0,IF(VLOOKUP($E2348,paramètres!$E$33:$F$44,2,FALSE)&lt;=VLOOKUP($AH$18,paramètres!$E$33:$F$44,2,FALSE),V2348*$D2348,0)))</f>
        <v>0</v>
      </c>
      <c r="AI2348" s="13">
        <f>IF($D2348="",0,IF($E2348="",0,IF(VLOOKUP($E2348,paramètres!$E$33:$F$44,2,FALSE)&lt;=VLOOKUP($AI$18,paramètres!$E$33:$F$44,2,FALSE),W2348*$D2348,0)))</f>
        <v>0</v>
      </c>
      <c r="AJ2348" s="13">
        <f>IF($D2348="",0,IF($E2348="",0,IF(VLOOKUP($E2348,paramètres!$E$33:$F$44,2,FALSE)&lt;=VLOOKUP($AJ$18,paramètres!$E$33:$F$44,2,FALSE),X2348*$D2348,0)))</f>
        <v>0</v>
      </c>
      <c r="AK2348" s="13">
        <f>IF($D2348="",0,IF($E2348="",0,IF(VLOOKUP($E2348,paramètres!$E$33:$F$44,2,FALSE)&lt;=VLOOKUP($AK$18,paramètres!$E$33:$F$44,2,FALSE),Y2348*$D2348,0)))</f>
        <v>0</v>
      </c>
      <c r="AL2348" s="13">
        <f>IF($D2348="",0,IF($E2348="",0,IF(VLOOKUP($E2348,paramètres!$E$33:$F$44,2,FALSE)&lt;=VLOOKUP($AL$18,paramètres!$E$33:$F$44,2,FALSE),Z2348*$D2348,0)))</f>
        <v>0</v>
      </c>
      <c r="AM2348" s="13">
        <f>IF($D2348="",0,IF($E2348="",0,IF(VLOOKUP($E2348,paramètres!$E$33:$F$44,2,FALSE)&lt;=VLOOKUP($AM$18,paramètres!$E$33:$F$44,2,FALSE),AA2348*$D2348,0)))</f>
        <v>0</v>
      </c>
      <c r="AN2348" s="154">
        <f>IF($D2348="",0,IF($E2348="",0,IF(VLOOKUP($E2348,paramètres!$E$33:$F$44,2,FALSE)&lt;=VLOOKUP($AN$18,paramètres!$E$33:$F$44,2,FALSE),AB2348*$D2348,0)))</f>
        <v>0</v>
      </c>
      <c r="AO2348" s="149" t="str">
        <f>IF(paramètres!$B$28=1,((SUM(Q2348:Z2348)/1.02)+SUM(AA2348:AB2348))*0.0303/9*COUNT(Q2348:Y2348),IF(paramètres!$B$28=2,(SUM(Q2348:AB2348))*0.0303/9*COUNT(Q2348:Y2348),"Missing Delta option"))</f>
        <v>Missing Delta option</v>
      </c>
      <c r="AP2348" s="13" t="str">
        <f>IF(paramètres!$B$28=1,(((SUM(Q2348:Z2348)/1.02)+SUM(AA2348:AB2348))+((SUM(AC2348:AL2348)/1.02)+SUM(AM2348:AO2348)))*cotpatr,IF(paramètres!$B$28=2,(SUM(Q2348:AO2348)*cotpatr),"Missing Delta Option"))</f>
        <v>Missing Delta Option</v>
      </c>
      <c r="AQ2348" s="13" t="str" cm="1">
        <f t="array" ref="AQ2348">IF(paramètres!$B$28=1,(((SUM(Q2348:Z2348)/1.02)+SUM(AA2348:AB2348))+((SUM(AC2348:AN2348)/1.02)+SUM(AM2348:AN2348)))/12*pécule,IF(paramètres!$B$28=2,SUM(Q2348:AN2348)/12*pécule,"Missing Delta Option"))</f>
        <v>Missing Delta Option</v>
      </c>
      <c r="AR2348" s="132" t="e">
        <f>IF(paramètres!$B$28=1,(((SUM(Q2348:Z2348)/1.02)+SUM(AA2348:AB2348))+((SUM(AC2348:AN2348)/1.02)+SUM(AM2348:AN2348)))+AO2348+AP2348+AQ2348,SUM(Q2348:AN2348)+AO2348+AP2348+AQ2348)</f>
        <v>#VALUE!</v>
      </c>
    </row>
    <row r="2349" spans="1:44" x14ac:dyDescent="0.25">
      <c r="A2349" s="131"/>
      <c r="B2349" s="39"/>
      <c r="C2349" s="39"/>
      <c r="D2349" s="93"/>
      <c r="E2349" s="68"/>
      <c r="F2349" s="40"/>
      <c r="G2349" s="94"/>
      <c r="H2349" s="38"/>
      <c r="I2349" s="95"/>
      <c r="J2349" s="40"/>
      <c r="K2349" s="38"/>
      <c r="L2349" s="95"/>
      <c r="M2349" s="40"/>
      <c r="N2349" s="38"/>
      <c r="O2349" s="95"/>
      <c r="P2349" s="68"/>
      <c r="Q2349" s="226"/>
      <c r="R2349" s="227"/>
      <c r="S2349" s="227"/>
      <c r="T2349" s="227"/>
      <c r="U2349" s="227"/>
      <c r="V2349" s="227"/>
      <c r="W2349" s="227"/>
      <c r="X2349" s="227"/>
      <c r="Y2349" s="227"/>
      <c r="Z2349" s="227"/>
      <c r="AA2349" s="227"/>
      <c r="AB2349" s="228"/>
      <c r="AC2349" s="149">
        <f>IF($D2349="",0,IF($E2349="",0,IF(VLOOKUP($E2349,paramètres!$E$33:$F$44,2,FALSE)&lt;=VLOOKUP($AC$18,paramètres!$E$33:$F$44,2,FALSE),Q2349*$D2349,0)))</f>
        <v>0</v>
      </c>
      <c r="AD2349" s="13">
        <f>IF($D2349="",0,IF($E2349="",0,IF(VLOOKUP($E2349,paramètres!$E$33:$F$44,2,FALSE)&lt;=VLOOKUP($AD$18,paramètres!$E$33:$F$44,2,FALSE),R2349*$D2349,0)))</f>
        <v>0</v>
      </c>
      <c r="AE2349" s="13">
        <f>IF($D2349="",0,IF($E2349="",0,IF(VLOOKUP($E2349,paramètres!$E$33:$F$44,2,FALSE)&lt;=VLOOKUP($AE$18,paramètres!$E$33:$F$44,2,FALSE),S2349*$D2349,0)))</f>
        <v>0</v>
      </c>
      <c r="AF2349" s="13">
        <f>IF($D2349="",0,IF($E2349="",0,IF(VLOOKUP($E2349,paramètres!$E$33:$F$44,2,FALSE)&lt;=VLOOKUP($AF$18,paramètres!$E$33:$F$44,2,FALSE),T2349*$D2349,0)))</f>
        <v>0</v>
      </c>
      <c r="AG2349" s="13">
        <f>IF($D2349="",0,IF($E2349="",0,IF(VLOOKUP($E2349,paramètres!$E$33:$F$44,2,FALSE)&lt;=VLOOKUP($AG$18,paramètres!$E$33:$F$44,2,FALSE),U2349*$D2349,0)))</f>
        <v>0</v>
      </c>
      <c r="AH2349" s="13">
        <f>IF($D2349="",0,IF($E2349="",0,IF(VLOOKUP($E2349,paramètres!$E$33:$F$44,2,FALSE)&lt;=VLOOKUP($AH$18,paramètres!$E$33:$F$44,2,FALSE),V2349*$D2349,0)))</f>
        <v>0</v>
      </c>
      <c r="AI2349" s="13">
        <f>IF($D2349="",0,IF($E2349="",0,IF(VLOOKUP($E2349,paramètres!$E$33:$F$44,2,FALSE)&lt;=VLOOKUP($AI$18,paramètres!$E$33:$F$44,2,FALSE),W2349*$D2349,0)))</f>
        <v>0</v>
      </c>
      <c r="AJ2349" s="13">
        <f>IF($D2349="",0,IF($E2349="",0,IF(VLOOKUP($E2349,paramètres!$E$33:$F$44,2,FALSE)&lt;=VLOOKUP($AJ$18,paramètres!$E$33:$F$44,2,FALSE),X2349*$D2349,0)))</f>
        <v>0</v>
      </c>
      <c r="AK2349" s="13">
        <f>IF($D2349="",0,IF($E2349="",0,IF(VLOOKUP($E2349,paramètres!$E$33:$F$44,2,FALSE)&lt;=VLOOKUP($AK$18,paramètres!$E$33:$F$44,2,FALSE),Y2349*$D2349,0)))</f>
        <v>0</v>
      </c>
      <c r="AL2349" s="13">
        <f>IF($D2349="",0,IF($E2349="",0,IF(VLOOKUP($E2349,paramètres!$E$33:$F$44,2,FALSE)&lt;=VLOOKUP($AL$18,paramètres!$E$33:$F$44,2,FALSE),Z2349*$D2349,0)))</f>
        <v>0</v>
      </c>
      <c r="AM2349" s="13">
        <f>IF($D2349="",0,IF($E2349="",0,IF(VLOOKUP($E2349,paramètres!$E$33:$F$44,2,FALSE)&lt;=VLOOKUP($AM$18,paramètres!$E$33:$F$44,2,FALSE),AA2349*$D2349,0)))</f>
        <v>0</v>
      </c>
      <c r="AN2349" s="154">
        <f>IF($D2349="",0,IF($E2349="",0,IF(VLOOKUP($E2349,paramètres!$E$33:$F$44,2,FALSE)&lt;=VLOOKUP($AN$18,paramètres!$E$33:$F$44,2,FALSE),AB2349*$D2349,0)))</f>
        <v>0</v>
      </c>
      <c r="AO2349" s="149" t="str">
        <f>IF(paramètres!$B$28=1,((SUM(Q2349:Z2349)/1.02)+SUM(AA2349:AB2349))*0.0303/9*COUNT(Q2349:Y2349),IF(paramètres!$B$28=2,(SUM(Q2349:AB2349))*0.0303/9*COUNT(Q2349:Y2349),"Missing Delta option"))</f>
        <v>Missing Delta option</v>
      </c>
      <c r="AP2349" s="13" t="str">
        <f>IF(paramètres!$B$28=1,(((SUM(Q2349:Z2349)/1.02)+SUM(AA2349:AB2349))+((SUM(AC2349:AL2349)/1.02)+SUM(AM2349:AO2349)))*cotpatr,IF(paramètres!$B$28=2,(SUM(Q2349:AO2349)*cotpatr),"Missing Delta Option"))</f>
        <v>Missing Delta Option</v>
      </c>
      <c r="AQ2349" s="13" t="str" cm="1">
        <f t="array" ref="AQ2349">IF(paramètres!$B$28=1,(((SUM(Q2349:Z2349)/1.02)+SUM(AA2349:AB2349))+((SUM(AC2349:AN2349)/1.02)+SUM(AM2349:AN2349)))/12*pécule,IF(paramètres!$B$28=2,SUM(Q2349:AN2349)/12*pécule,"Missing Delta Option"))</f>
        <v>Missing Delta Option</v>
      </c>
      <c r="AR2349" s="132" t="e">
        <f>IF(paramètres!$B$28=1,(((SUM(Q2349:Z2349)/1.02)+SUM(AA2349:AB2349))+((SUM(AC2349:AN2349)/1.02)+SUM(AM2349:AN2349)))+AO2349+AP2349+AQ2349,SUM(Q2349:AN2349)+AO2349+AP2349+AQ2349)</f>
        <v>#VALUE!</v>
      </c>
    </row>
    <row r="2350" spans="1:44" x14ac:dyDescent="0.25">
      <c r="A2350" s="131"/>
      <c r="B2350" s="39"/>
      <c r="C2350" s="39"/>
      <c r="D2350" s="93"/>
      <c r="E2350" s="68"/>
      <c r="F2350" s="40"/>
      <c r="G2350" s="94"/>
      <c r="H2350" s="38"/>
      <c r="I2350" s="95"/>
      <c r="J2350" s="40"/>
      <c r="K2350" s="38"/>
      <c r="L2350" s="95"/>
      <c r="M2350" s="40"/>
      <c r="N2350" s="38"/>
      <c r="O2350" s="95"/>
      <c r="P2350" s="68"/>
      <c r="Q2350" s="226"/>
      <c r="R2350" s="227"/>
      <c r="S2350" s="227"/>
      <c r="T2350" s="227"/>
      <c r="U2350" s="227"/>
      <c r="V2350" s="227"/>
      <c r="W2350" s="227"/>
      <c r="X2350" s="227"/>
      <c r="Y2350" s="227"/>
      <c r="Z2350" s="227"/>
      <c r="AA2350" s="227"/>
      <c r="AB2350" s="228"/>
      <c r="AC2350" s="149">
        <f>IF($D2350="",0,IF($E2350="",0,IF(VLOOKUP($E2350,paramètres!$E$33:$F$44,2,FALSE)&lt;=VLOOKUP($AC$18,paramètres!$E$33:$F$44,2,FALSE),Q2350*$D2350,0)))</f>
        <v>0</v>
      </c>
      <c r="AD2350" s="13">
        <f>IF($D2350="",0,IF($E2350="",0,IF(VLOOKUP($E2350,paramètres!$E$33:$F$44,2,FALSE)&lt;=VLOOKUP($AD$18,paramètres!$E$33:$F$44,2,FALSE),R2350*$D2350,0)))</f>
        <v>0</v>
      </c>
      <c r="AE2350" s="13">
        <f>IF($D2350="",0,IF($E2350="",0,IF(VLOOKUP($E2350,paramètres!$E$33:$F$44,2,FALSE)&lt;=VLOOKUP($AE$18,paramètres!$E$33:$F$44,2,FALSE),S2350*$D2350,0)))</f>
        <v>0</v>
      </c>
      <c r="AF2350" s="13">
        <f>IF($D2350="",0,IF($E2350="",0,IF(VLOOKUP($E2350,paramètres!$E$33:$F$44,2,FALSE)&lt;=VLOOKUP($AF$18,paramètres!$E$33:$F$44,2,FALSE),T2350*$D2350,0)))</f>
        <v>0</v>
      </c>
      <c r="AG2350" s="13">
        <f>IF($D2350="",0,IF($E2350="",0,IF(VLOOKUP($E2350,paramètres!$E$33:$F$44,2,FALSE)&lt;=VLOOKUP($AG$18,paramètres!$E$33:$F$44,2,FALSE),U2350*$D2350,0)))</f>
        <v>0</v>
      </c>
      <c r="AH2350" s="13">
        <f>IF($D2350="",0,IF($E2350="",0,IF(VLOOKUP($E2350,paramètres!$E$33:$F$44,2,FALSE)&lt;=VLOOKUP($AH$18,paramètres!$E$33:$F$44,2,FALSE),V2350*$D2350,0)))</f>
        <v>0</v>
      </c>
      <c r="AI2350" s="13">
        <f>IF($D2350="",0,IF($E2350="",0,IF(VLOOKUP($E2350,paramètres!$E$33:$F$44,2,FALSE)&lt;=VLOOKUP($AI$18,paramètres!$E$33:$F$44,2,FALSE),W2350*$D2350,0)))</f>
        <v>0</v>
      </c>
      <c r="AJ2350" s="13">
        <f>IF($D2350="",0,IF($E2350="",0,IF(VLOOKUP($E2350,paramètres!$E$33:$F$44,2,FALSE)&lt;=VLOOKUP($AJ$18,paramètres!$E$33:$F$44,2,FALSE),X2350*$D2350,0)))</f>
        <v>0</v>
      </c>
      <c r="AK2350" s="13">
        <f>IF($D2350="",0,IF($E2350="",0,IF(VLOOKUP($E2350,paramètres!$E$33:$F$44,2,FALSE)&lt;=VLOOKUP($AK$18,paramètres!$E$33:$F$44,2,FALSE),Y2350*$D2350,0)))</f>
        <v>0</v>
      </c>
      <c r="AL2350" s="13">
        <f>IF($D2350="",0,IF($E2350="",0,IF(VLOOKUP($E2350,paramètres!$E$33:$F$44,2,FALSE)&lt;=VLOOKUP($AL$18,paramètres!$E$33:$F$44,2,FALSE),Z2350*$D2350,0)))</f>
        <v>0</v>
      </c>
      <c r="AM2350" s="13">
        <f>IF($D2350="",0,IF($E2350="",0,IF(VLOOKUP($E2350,paramètres!$E$33:$F$44,2,FALSE)&lt;=VLOOKUP($AM$18,paramètres!$E$33:$F$44,2,FALSE),AA2350*$D2350,0)))</f>
        <v>0</v>
      </c>
      <c r="AN2350" s="154">
        <f>IF($D2350="",0,IF($E2350="",0,IF(VLOOKUP($E2350,paramètres!$E$33:$F$44,2,FALSE)&lt;=VLOOKUP($AN$18,paramètres!$E$33:$F$44,2,FALSE),AB2350*$D2350,0)))</f>
        <v>0</v>
      </c>
      <c r="AO2350" s="149" t="str">
        <f>IF(paramètres!$B$28=1,((SUM(Q2350:Z2350)/1.02)+SUM(AA2350:AB2350))*0.0303/9*COUNT(Q2350:Y2350),IF(paramètres!$B$28=2,(SUM(Q2350:AB2350))*0.0303/9*COUNT(Q2350:Y2350),"Missing Delta option"))</f>
        <v>Missing Delta option</v>
      </c>
      <c r="AP2350" s="13" t="str">
        <f>IF(paramètres!$B$28=1,(((SUM(Q2350:Z2350)/1.02)+SUM(AA2350:AB2350))+((SUM(AC2350:AL2350)/1.02)+SUM(AM2350:AO2350)))*cotpatr,IF(paramètres!$B$28=2,(SUM(Q2350:AO2350)*cotpatr),"Missing Delta Option"))</f>
        <v>Missing Delta Option</v>
      </c>
      <c r="AQ2350" s="13" t="str" cm="1">
        <f t="array" ref="AQ2350">IF(paramètres!$B$28=1,(((SUM(Q2350:Z2350)/1.02)+SUM(AA2350:AB2350))+((SUM(AC2350:AN2350)/1.02)+SUM(AM2350:AN2350)))/12*pécule,IF(paramètres!$B$28=2,SUM(Q2350:AN2350)/12*pécule,"Missing Delta Option"))</f>
        <v>Missing Delta Option</v>
      </c>
      <c r="AR2350" s="132" t="e">
        <f>IF(paramètres!$B$28=1,(((SUM(Q2350:Z2350)/1.02)+SUM(AA2350:AB2350))+((SUM(AC2350:AN2350)/1.02)+SUM(AM2350:AN2350)))+AO2350+AP2350+AQ2350,SUM(Q2350:AN2350)+AO2350+AP2350+AQ2350)</f>
        <v>#VALUE!</v>
      </c>
    </row>
    <row r="2351" spans="1:44" x14ac:dyDescent="0.25">
      <c r="A2351" s="131"/>
      <c r="B2351" s="39"/>
      <c r="C2351" s="39"/>
      <c r="D2351" s="93"/>
      <c r="E2351" s="68"/>
      <c r="F2351" s="40"/>
      <c r="G2351" s="94"/>
      <c r="H2351" s="38"/>
      <c r="I2351" s="95"/>
      <c r="J2351" s="40"/>
      <c r="K2351" s="38"/>
      <c r="L2351" s="95"/>
      <c r="M2351" s="40"/>
      <c r="N2351" s="38"/>
      <c r="O2351" s="95"/>
      <c r="P2351" s="68"/>
      <c r="Q2351" s="226"/>
      <c r="R2351" s="227"/>
      <c r="S2351" s="227"/>
      <c r="T2351" s="227"/>
      <c r="U2351" s="227"/>
      <c r="V2351" s="227"/>
      <c r="W2351" s="227"/>
      <c r="X2351" s="227"/>
      <c r="Y2351" s="227"/>
      <c r="Z2351" s="227"/>
      <c r="AA2351" s="227"/>
      <c r="AB2351" s="228"/>
      <c r="AC2351" s="149">
        <f>IF($D2351="",0,IF($E2351="",0,IF(VLOOKUP($E2351,paramètres!$E$33:$F$44,2,FALSE)&lt;=VLOOKUP($AC$18,paramètres!$E$33:$F$44,2,FALSE),Q2351*$D2351,0)))</f>
        <v>0</v>
      </c>
      <c r="AD2351" s="13">
        <f>IF($D2351="",0,IF($E2351="",0,IF(VLOOKUP($E2351,paramètres!$E$33:$F$44,2,FALSE)&lt;=VLOOKUP($AD$18,paramètres!$E$33:$F$44,2,FALSE),R2351*$D2351,0)))</f>
        <v>0</v>
      </c>
      <c r="AE2351" s="13">
        <f>IF($D2351="",0,IF($E2351="",0,IF(VLOOKUP($E2351,paramètres!$E$33:$F$44,2,FALSE)&lt;=VLOOKUP($AE$18,paramètres!$E$33:$F$44,2,FALSE),S2351*$D2351,0)))</f>
        <v>0</v>
      </c>
      <c r="AF2351" s="13">
        <f>IF($D2351="",0,IF($E2351="",0,IF(VLOOKUP($E2351,paramètres!$E$33:$F$44,2,FALSE)&lt;=VLOOKUP($AF$18,paramètres!$E$33:$F$44,2,FALSE),T2351*$D2351,0)))</f>
        <v>0</v>
      </c>
      <c r="AG2351" s="13">
        <f>IF($D2351="",0,IF($E2351="",0,IF(VLOOKUP($E2351,paramètres!$E$33:$F$44,2,FALSE)&lt;=VLOOKUP($AG$18,paramètres!$E$33:$F$44,2,FALSE),U2351*$D2351,0)))</f>
        <v>0</v>
      </c>
      <c r="AH2351" s="13">
        <f>IF($D2351="",0,IF($E2351="",0,IF(VLOOKUP($E2351,paramètres!$E$33:$F$44,2,FALSE)&lt;=VLOOKUP($AH$18,paramètres!$E$33:$F$44,2,FALSE),V2351*$D2351,0)))</f>
        <v>0</v>
      </c>
      <c r="AI2351" s="13">
        <f>IF($D2351="",0,IF($E2351="",0,IF(VLOOKUP($E2351,paramètres!$E$33:$F$44,2,FALSE)&lt;=VLOOKUP($AI$18,paramètres!$E$33:$F$44,2,FALSE),W2351*$D2351,0)))</f>
        <v>0</v>
      </c>
      <c r="AJ2351" s="13">
        <f>IF($D2351="",0,IF($E2351="",0,IF(VLOOKUP($E2351,paramètres!$E$33:$F$44,2,FALSE)&lt;=VLOOKUP($AJ$18,paramètres!$E$33:$F$44,2,FALSE),X2351*$D2351,0)))</f>
        <v>0</v>
      </c>
      <c r="AK2351" s="13">
        <f>IF($D2351="",0,IF($E2351="",0,IF(VLOOKUP($E2351,paramètres!$E$33:$F$44,2,FALSE)&lt;=VLOOKUP($AK$18,paramètres!$E$33:$F$44,2,FALSE),Y2351*$D2351,0)))</f>
        <v>0</v>
      </c>
      <c r="AL2351" s="13">
        <f>IF($D2351="",0,IF($E2351="",0,IF(VLOOKUP($E2351,paramètres!$E$33:$F$44,2,FALSE)&lt;=VLOOKUP($AL$18,paramètres!$E$33:$F$44,2,FALSE),Z2351*$D2351,0)))</f>
        <v>0</v>
      </c>
      <c r="AM2351" s="13">
        <f>IF($D2351="",0,IF($E2351="",0,IF(VLOOKUP($E2351,paramètres!$E$33:$F$44,2,FALSE)&lt;=VLOOKUP($AM$18,paramètres!$E$33:$F$44,2,FALSE),AA2351*$D2351,0)))</f>
        <v>0</v>
      </c>
      <c r="AN2351" s="154">
        <f>IF($D2351="",0,IF($E2351="",0,IF(VLOOKUP($E2351,paramètres!$E$33:$F$44,2,FALSE)&lt;=VLOOKUP($AN$18,paramètres!$E$33:$F$44,2,FALSE),AB2351*$D2351,0)))</f>
        <v>0</v>
      </c>
      <c r="AO2351" s="149" t="str">
        <f>IF(paramètres!$B$28=1,((SUM(Q2351:Z2351)/1.02)+SUM(AA2351:AB2351))*0.0303/9*COUNT(Q2351:Y2351),IF(paramètres!$B$28=2,(SUM(Q2351:AB2351))*0.0303/9*COUNT(Q2351:Y2351),"Missing Delta option"))</f>
        <v>Missing Delta option</v>
      </c>
      <c r="AP2351" s="13" t="str">
        <f>IF(paramètres!$B$28=1,(((SUM(Q2351:Z2351)/1.02)+SUM(AA2351:AB2351))+((SUM(AC2351:AL2351)/1.02)+SUM(AM2351:AO2351)))*cotpatr,IF(paramètres!$B$28=2,(SUM(Q2351:AO2351)*cotpatr),"Missing Delta Option"))</f>
        <v>Missing Delta Option</v>
      </c>
      <c r="AQ2351" s="13" t="str" cm="1">
        <f t="array" ref="AQ2351">IF(paramètres!$B$28=1,(((SUM(Q2351:Z2351)/1.02)+SUM(AA2351:AB2351))+((SUM(AC2351:AN2351)/1.02)+SUM(AM2351:AN2351)))/12*pécule,IF(paramètres!$B$28=2,SUM(Q2351:AN2351)/12*pécule,"Missing Delta Option"))</f>
        <v>Missing Delta Option</v>
      </c>
      <c r="AR2351" s="132" t="e">
        <f>IF(paramètres!$B$28=1,(((SUM(Q2351:Z2351)/1.02)+SUM(AA2351:AB2351))+((SUM(AC2351:AN2351)/1.02)+SUM(AM2351:AN2351)))+AO2351+AP2351+AQ2351,SUM(Q2351:AN2351)+AO2351+AP2351+AQ2351)</f>
        <v>#VALUE!</v>
      </c>
    </row>
    <row r="2352" spans="1:44" x14ac:dyDescent="0.25">
      <c r="A2352" s="131"/>
      <c r="B2352" s="39"/>
      <c r="C2352" s="39"/>
      <c r="D2352" s="93"/>
      <c r="E2352" s="68"/>
      <c r="F2352" s="40"/>
      <c r="G2352" s="94"/>
      <c r="H2352" s="38"/>
      <c r="I2352" s="95"/>
      <c r="J2352" s="40"/>
      <c r="K2352" s="38"/>
      <c r="L2352" s="95"/>
      <c r="M2352" s="40"/>
      <c r="N2352" s="38"/>
      <c r="O2352" s="95"/>
      <c r="P2352" s="68"/>
      <c r="Q2352" s="226"/>
      <c r="R2352" s="227"/>
      <c r="S2352" s="227"/>
      <c r="T2352" s="227"/>
      <c r="U2352" s="227"/>
      <c r="V2352" s="227"/>
      <c r="W2352" s="227"/>
      <c r="X2352" s="227"/>
      <c r="Y2352" s="227"/>
      <c r="Z2352" s="227"/>
      <c r="AA2352" s="227"/>
      <c r="AB2352" s="228"/>
      <c r="AC2352" s="149">
        <f>IF($D2352="",0,IF($E2352="",0,IF(VLOOKUP($E2352,paramètres!$E$33:$F$44,2,FALSE)&lt;=VLOOKUP($AC$18,paramètres!$E$33:$F$44,2,FALSE),Q2352*$D2352,0)))</f>
        <v>0</v>
      </c>
      <c r="AD2352" s="13">
        <f>IF($D2352="",0,IF($E2352="",0,IF(VLOOKUP($E2352,paramètres!$E$33:$F$44,2,FALSE)&lt;=VLOOKUP($AD$18,paramètres!$E$33:$F$44,2,FALSE),R2352*$D2352,0)))</f>
        <v>0</v>
      </c>
      <c r="AE2352" s="13">
        <f>IF($D2352="",0,IF($E2352="",0,IF(VLOOKUP($E2352,paramètres!$E$33:$F$44,2,FALSE)&lt;=VLOOKUP($AE$18,paramètres!$E$33:$F$44,2,FALSE),S2352*$D2352,0)))</f>
        <v>0</v>
      </c>
      <c r="AF2352" s="13">
        <f>IF($D2352="",0,IF($E2352="",0,IF(VLOOKUP($E2352,paramètres!$E$33:$F$44,2,FALSE)&lt;=VLOOKUP($AF$18,paramètres!$E$33:$F$44,2,FALSE),T2352*$D2352,0)))</f>
        <v>0</v>
      </c>
      <c r="AG2352" s="13">
        <f>IF($D2352="",0,IF($E2352="",0,IF(VLOOKUP($E2352,paramètres!$E$33:$F$44,2,FALSE)&lt;=VLOOKUP($AG$18,paramètres!$E$33:$F$44,2,FALSE),U2352*$D2352,0)))</f>
        <v>0</v>
      </c>
      <c r="AH2352" s="13">
        <f>IF($D2352="",0,IF($E2352="",0,IF(VLOOKUP($E2352,paramètres!$E$33:$F$44,2,FALSE)&lt;=VLOOKUP($AH$18,paramètres!$E$33:$F$44,2,FALSE),V2352*$D2352,0)))</f>
        <v>0</v>
      </c>
      <c r="AI2352" s="13">
        <f>IF($D2352="",0,IF($E2352="",0,IF(VLOOKUP($E2352,paramètres!$E$33:$F$44,2,FALSE)&lt;=VLOOKUP($AI$18,paramètres!$E$33:$F$44,2,FALSE),W2352*$D2352,0)))</f>
        <v>0</v>
      </c>
      <c r="AJ2352" s="13">
        <f>IF($D2352="",0,IF($E2352="",0,IF(VLOOKUP($E2352,paramètres!$E$33:$F$44,2,FALSE)&lt;=VLOOKUP($AJ$18,paramètres!$E$33:$F$44,2,FALSE),X2352*$D2352,0)))</f>
        <v>0</v>
      </c>
      <c r="AK2352" s="13">
        <f>IF($D2352="",0,IF($E2352="",0,IF(VLOOKUP($E2352,paramètres!$E$33:$F$44,2,FALSE)&lt;=VLOOKUP($AK$18,paramètres!$E$33:$F$44,2,FALSE),Y2352*$D2352,0)))</f>
        <v>0</v>
      </c>
      <c r="AL2352" s="13">
        <f>IF($D2352="",0,IF($E2352="",0,IF(VLOOKUP($E2352,paramètres!$E$33:$F$44,2,FALSE)&lt;=VLOOKUP($AL$18,paramètres!$E$33:$F$44,2,FALSE),Z2352*$D2352,0)))</f>
        <v>0</v>
      </c>
      <c r="AM2352" s="13">
        <f>IF($D2352="",0,IF($E2352="",0,IF(VLOOKUP($E2352,paramètres!$E$33:$F$44,2,FALSE)&lt;=VLOOKUP($AM$18,paramètres!$E$33:$F$44,2,FALSE),AA2352*$D2352,0)))</f>
        <v>0</v>
      </c>
      <c r="AN2352" s="154">
        <f>IF($D2352="",0,IF($E2352="",0,IF(VLOOKUP($E2352,paramètres!$E$33:$F$44,2,FALSE)&lt;=VLOOKUP($AN$18,paramètres!$E$33:$F$44,2,FALSE),AB2352*$D2352,0)))</f>
        <v>0</v>
      </c>
      <c r="AO2352" s="149" t="str">
        <f>IF(paramètres!$B$28=1,((SUM(Q2352:Z2352)/1.02)+SUM(AA2352:AB2352))*0.0303/9*COUNT(Q2352:Y2352),IF(paramètres!$B$28=2,(SUM(Q2352:AB2352))*0.0303/9*COUNT(Q2352:Y2352),"Missing Delta option"))</f>
        <v>Missing Delta option</v>
      </c>
      <c r="AP2352" s="13" t="str">
        <f>IF(paramètres!$B$28=1,(((SUM(Q2352:Z2352)/1.02)+SUM(AA2352:AB2352))+((SUM(AC2352:AL2352)/1.02)+SUM(AM2352:AO2352)))*cotpatr,IF(paramètres!$B$28=2,(SUM(Q2352:AO2352)*cotpatr),"Missing Delta Option"))</f>
        <v>Missing Delta Option</v>
      </c>
      <c r="AQ2352" s="13" t="str" cm="1">
        <f t="array" ref="AQ2352">IF(paramètres!$B$28=1,(((SUM(Q2352:Z2352)/1.02)+SUM(AA2352:AB2352))+((SUM(AC2352:AN2352)/1.02)+SUM(AM2352:AN2352)))/12*pécule,IF(paramètres!$B$28=2,SUM(Q2352:AN2352)/12*pécule,"Missing Delta Option"))</f>
        <v>Missing Delta Option</v>
      </c>
      <c r="AR2352" s="132" t="e">
        <f>IF(paramètres!$B$28=1,(((SUM(Q2352:Z2352)/1.02)+SUM(AA2352:AB2352))+((SUM(AC2352:AN2352)/1.02)+SUM(AM2352:AN2352)))+AO2352+AP2352+AQ2352,SUM(Q2352:AN2352)+AO2352+AP2352+AQ2352)</f>
        <v>#VALUE!</v>
      </c>
    </row>
    <row r="2353" spans="1:44" x14ac:dyDescent="0.25">
      <c r="A2353" s="131"/>
      <c r="B2353" s="39"/>
      <c r="C2353" s="39"/>
      <c r="D2353" s="93"/>
      <c r="E2353" s="68"/>
      <c r="F2353" s="40"/>
      <c r="G2353" s="94"/>
      <c r="H2353" s="38"/>
      <c r="I2353" s="95"/>
      <c r="J2353" s="40"/>
      <c r="K2353" s="38"/>
      <c r="L2353" s="95"/>
      <c r="M2353" s="40"/>
      <c r="N2353" s="38"/>
      <c r="O2353" s="95"/>
      <c r="P2353" s="68"/>
      <c r="Q2353" s="226"/>
      <c r="R2353" s="227"/>
      <c r="S2353" s="227"/>
      <c r="T2353" s="227"/>
      <c r="U2353" s="227"/>
      <c r="V2353" s="227"/>
      <c r="W2353" s="227"/>
      <c r="X2353" s="227"/>
      <c r="Y2353" s="227"/>
      <c r="Z2353" s="227"/>
      <c r="AA2353" s="227"/>
      <c r="AB2353" s="228"/>
      <c r="AC2353" s="149">
        <f>IF($D2353="",0,IF($E2353="",0,IF(VLOOKUP($E2353,paramètres!$E$33:$F$44,2,FALSE)&lt;=VLOOKUP($AC$18,paramètres!$E$33:$F$44,2,FALSE),Q2353*$D2353,0)))</f>
        <v>0</v>
      </c>
      <c r="AD2353" s="13">
        <f>IF($D2353="",0,IF($E2353="",0,IF(VLOOKUP($E2353,paramètres!$E$33:$F$44,2,FALSE)&lt;=VLOOKUP($AD$18,paramètres!$E$33:$F$44,2,FALSE),R2353*$D2353,0)))</f>
        <v>0</v>
      </c>
      <c r="AE2353" s="13">
        <f>IF($D2353="",0,IF($E2353="",0,IF(VLOOKUP($E2353,paramètres!$E$33:$F$44,2,FALSE)&lt;=VLOOKUP($AE$18,paramètres!$E$33:$F$44,2,FALSE),S2353*$D2353,0)))</f>
        <v>0</v>
      </c>
      <c r="AF2353" s="13">
        <f>IF($D2353="",0,IF($E2353="",0,IF(VLOOKUP($E2353,paramètres!$E$33:$F$44,2,FALSE)&lt;=VLOOKUP($AF$18,paramètres!$E$33:$F$44,2,FALSE),T2353*$D2353,0)))</f>
        <v>0</v>
      </c>
      <c r="AG2353" s="13">
        <f>IF($D2353="",0,IF($E2353="",0,IF(VLOOKUP($E2353,paramètres!$E$33:$F$44,2,FALSE)&lt;=VLOOKUP($AG$18,paramètres!$E$33:$F$44,2,FALSE),U2353*$D2353,0)))</f>
        <v>0</v>
      </c>
      <c r="AH2353" s="13">
        <f>IF($D2353="",0,IF($E2353="",0,IF(VLOOKUP($E2353,paramètres!$E$33:$F$44,2,FALSE)&lt;=VLOOKUP($AH$18,paramètres!$E$33:$F$44,2,FALSE),V2353*$D2353,0)))</f>
        <v>0</v>
      </c>
      <c r="AI2353" s="13">
        <f>IF($D2353="",0,IF($E2353="",0,IF(VLOOKUP($E2353,paramètres!$E$33:$F$44,2,FALSE)&lt;=VLOOKUP($AI$18,paramètres!$E$33:$F$44,2,FALSE),W2353*$D2353,0)))</f>
        <v>0</v>
      </c>
      <c r="AJ2353" s="13">
        <f>IF($D2353="",0,IF($E2353="",0,IF(VLOOKUP($E2353,paramètres!$E$33:$F$44,2,FALSE)&lt;=VLOOKUP($AJ$18,paramètres!$E$33:$F$44,2,FALSE),X2353*$D2353,0)))</f>
        <v>0</v>
      </c>
      <c r="AK2353" s="13">
        <f>IF($D2353="",0,IF($E2353="",0,IF(VLOOKUP($E2353,paramètres!$E$33:$F$44,2,FALSE)&lt;=VLOOKUP($AK$18,paramètres!$E$33:$F$44,2,FALSE),Y2353*$D2353,0)))</f>
        <v>0</v>
      </c>
      <c r="AL2353" s="13">
        <f>IF($D2353="",0,IF($E2353="",0,IF(VLOOKUP($E2353,paramètres!$E$33:$F$44,2,FALSE)&lt;=VLOOKUP($AL$18,paramètres!$E$33:$F$44,2,FALSE),Z2353*$D2353,0)))</f>
        <v>0</v>
      </c>
      <c r="AM2353" s="13">
        <f>IF($D2353="",0,IF($E2353="",0,IF(VLOOKUP($E2353,paramètres!$E$33:$F$44,2,FALSE)&lt;=VLOOKUP($AM$18,paramètres!$E$33:$F$44,2,FALSE),AA2353*$D2353,0)))</f>
        <v>0</v>
      </c>
      <c r="AN2353" s="154">
        <f>IF($D2353="",0,IF($E2353="",0,IF(VLOOKUP($E2353,paramètres!$E$33:$F$44,2,FALSE)&lt;=VLOOKUP($AN$18,paramètres!$E$33:$F$44,2,FALSE),AB2353*$D2353,0)))</f>
        <v>0</v>
      </c>
      <c r="AO2353" s="149" t="str">
        <f>IF(paramètres!$B$28=1,((SUM(Q2353:Z2353)/1.02)+SUM(AA2353:AB2353))*0.0303/9*COUNT(Q2353:Y2353),IF(paramètres!$B$28=2,(SUM(Q2353:AB2353))*0.0303/9*COUNT(Q2353:Y2353),"Missing Delta option"))</f>
        <v>Missing Delta option</v>
      </c>
      <c r="AP2353" s="13" t="str">
        <f>IF(paramètres!$B$28=1,(((SUM(Q2353:Z2353)/1.02)+SUM(AA2353:AB2353))+((SUM(AC2353:AL2353)/1.02)+SUM(AM2353:AO2353)))*cotpatr,IF(paramètres!$B$28=2,(SUM(Q2353:AO2353)*cotpatr),"Missing Delta Option"))</f>
        <v>Missing Delta Option</v>
      </c>
      <c r="AQ2353" s="13" t="str" cm="1">
        <f t="array" ref="AQ2353">IF(paramètres!$B$28=1,(((SUM(Q2353:Z2353)/1.02)+SUM(AA2353:AB2353))+((SUM(AC2353:AN2353)/1.02)+SUM(AM2353:AN2353)))/12*pécule,IF(paramètres!$B$28=2,SUM(Q2353:AN2353)/12*pécule,"Missing Delta Option"))</f>
        <v>Missing Delta Option</v>
      </c>
      <c r="AR2353" s="132" t="e">
        <f>IF(paramètres!$B$28=1,(((SUM(Q2353:Z2353)/1.02)+SUM(AA2353:AB2353))+((SUM(AC2353:AN2353)/1.02)+SUM(AM2353:AN2353)))+AO2353+AP2353+AQ2353,SUM(Q2353:AN2353)+AO2353+AP2353+AQ2353)</f>
        <v>#VALUE!</v>
      </c>
    </row>
    <row r="2354" spans="1:44" x14ac:dyDescent="0.25">
      <c r="A2354" s="131"/>
      <c r="B2354" s="39"/>
      <c r="C2354" s="39"/>
      <c r="D2354" s="93"/>
      <c r="E2354" s="68"/>
      <c r="F2354" s="40"/>
      <c r="G2354" s="94"/>
      <c r="H2354" s="38"/>
      <c r="I2354" s="95"/>
      <c r="J2354" s="40"/>
      <c r="K2354" s="38"/>
      <c r="L2354" s="95"/>
      <c r="M2354" s="40"/>
      <c r="N2354" s="38"/>
      <c r="O2354" s="95"/>
      <c r="P2354" s="68"/>
      <c r="Q2354" s="226"/>
      <c r="R2354" s="227"/>
      <c r="S2354" s="227"/>
      <c r="T2354" s="227"/>
      <c r="U2354" s="227"/>
      <c r="V2354" s="227"/>
      <c r="W2354" s="227"/>
      <c r="X2354" s="227"/>
      <c r="Y2354" s="227"/>
      <c r="Z2354" s="227"/>
      <c r="AA2354" s="227"/>
      <c r="AB2354" s="228"/>
      <c r="AC2354" s="149">
        <f>IF($D2354="",0,IF($E2354="",0,IF(VLOOKUP($E2354,paramètres!$E$33:$F$44,2,FALSE)&lt;=VLOOKUP($AC$18,paramètres!$E$33:$F$44,2,FALSE),Q2354*$D2354,0)))</f>
        <v>0</v>
      </c>
      <c r="AD2354" s="13">
        <f>IF($D2354="",0,IF($E2354="",0,IF(VLOOKUP($E2354,paramètres!$E$33:$F$44,2,FALSE)&lt;=VLOOKUP($AD$18,paramètres!$E$33:$F$44,2,FALSE),R2354*$D2354,0)))</f>
        <v>0</v>
      </c>
      <c r="AE2354" s="13">
        <f>IF($D2354="",0,IF($E2354="",0,IF(VLOOKUP($E2354,paramètres!$E$33:$F$44,2,FALSE)&lt;=VLOOKUP($AE$18,paramètres!$E$33:$F$44,2,FALSE),S2354*$D2354,0)))</f>
        <v>0</v>
      </c>
      <c r="AF2354" s="13">
        <f>IF($D2354="",0,IF($E2354="",0,IF(VLOOKUP($E2354,paramètres!$E$33:$F$44,2,FALSE)&lt;=VLOOKUP($AF$18,paramètres!$E$33:$F$44,2,FALSE),T2354*$D2354,0)))</f>
        <v>0</v>
      </c>
      <c r="AG2354" s="13">
        <f>IF($D2354="",0,IF($E2354="",0,IF(VLOOKUP($E2354,paramètres!$E$33:$F$44,2,FALSE)&lt;=VLOOKUP($AG$18,paramètres!$E$33:$F$44,2,FALSE),U2354*$D2354,0)))</f>
        <v>0</v>
      </c>
      <c r="AH2354" s="13">
        <f>IF($D2354="",0,IF($E2354="",0,IF(VLOOKUP($E2354,paramètres!$E$33:$F$44,2,FALSE)&lt;=VLOOKUP($AH$18,paramètres!$E$33:$F$44,2,FALSE),V2354*$D2354,0)))</f>
        <v>0</v>
      </c>
      <c r="AI2354" s="13">
        <f>IF($D2354="",0,IF($E2354="",0,IF(VLOOKUP($E2354,paramètres!$E$33:$F$44,2,FALSE)&lt;=VLOOKUP($AI$18,paramètres!$E$33:$F$44,2,FALSE),W2354*$D2354,0)))</f>
        <v>0</v>
      </c>
      <c r="AJ2354" s="13">
        <f>IF($D2354="",0,IF($E2354="",0,IF(VLOOKUP($E2354,paramètres!$E$33:$F$44,2,FALSE)&lt;=VLOOKUP($AJ$18,paramètres!$E$33:$F$44,2,FALSE),X2354*$D2354,0)))</f>
        <v>0</v>
      </c>
      <c r="AK2354" s="13">
        <f>IF($D2354="",0,IF($E2354="",0,IF(VLOOKUP($E2354,paramètres!$E$33:$F$44,2,FALSE)&lt;=VLOOKUP($AK$18,paramètres!$E$33:$F$44,2,FALSE),Y2354*$D2354,0)))</f>
        <v>0</v>
      </c>
      <c r="AL2354" s="13">
        <f>IF($D2354="",0,IF($E2354="",0,IF(VLOOKUP($E2354,paramètres!$E$33:$F$44,2,FALSE)&lt;=VLOOKUP($AL$18,paramètres!$E$33:$F$44,2,FALSE),Z2354*$D2354,0)))</f>
        <v>0</v>
      </c>
      <c r="AM2354" s="13">
        <f>IF($D2354="",0,IF($E2354="",0,IF(VLOOKUP($E2354,paramètres!$E$33:$F$44,2,FALSE)&lt;=VLOOKUP($AM$18,paramètres!$E$33:$F$44,2,FALSE),AA2354*$D2354,0)))</f>
        <v>0</v>
      </c>
      <c r="AN2354" s="154">
        <f>IF($D2354="",0,IF($E2354="",0,IF(VLOOKUP($E2354,paramètres!$E$33:$F$44,2,FALSE)&lt;=VLOOKUP($AN$18,paramètres!$E$33:$F$44,2,FALSE),AB2354*$D2354,0)))</f>
        <v>0</v>
      </c>
      <c r="AO2354" s="149" t="str">
        <f>IF(paramètres!$B$28=1,((SUM(Q2354:Z2354)/1.02)+SUM(AA2354:AB2354))*0.0303/9*COUNT(Q2354:Y2354),IF(paramètres!$B$28=2,(SUM(Q2354:AB2354))*0.0303/9*COUNT(Q2354:Y2354),"Missing Delta option"))</f>
        <v>Missing Delta option</v>
      </c>
      <c r="AP2354" s="13" t="str">
        <f>IF(paramètres!$B$28=1,(((SUM(Q2354:Z2354)/1.02)+SUM(AA2354:AB2354))+((SUM(AC2354:AL2354)/1.02)+SUM(AM2354:AO2354)))*cotpatr,IF(paramètres!$B$28=2,(SUM(Q2354:AO2354)*cotpatr),"Missing Delta Option"))</f>
        <v>Missing Delta Option</v>
      </c>
      <c r="AQ2354" s="13" t="str" cm="1">
        <f t="array" ref="AQ2354">IF(paramètres!$B$28=1,(((SUM(Q2354:Z2354)/1.02)+SUM(AA2354:AB2354))+((SUM(AC2354:AN2354)/1.02)+SUM(AM2354:AN2354)))/12*pécule,IF(paramètres!$B$28=2,SUM(Q2354:AN2354)/12*pécule,"Missing Delta Option"))</f>
        <v>Missing Delta Option</v>
      </c>
      <c r="AR2354" s="132" t="e">
        <f>IF(paramètres!$B$28=1,(((SUM(Q2354:Z2354)/1.02)+SUM(AA2354:AB2354))+((SUM(AC2354:AN2354)/1.02)+SUM(AM2354:AN2354)))+AO2354+AP2354+AQ2354,SUM(Q2354:AN2354)+AO2354+AP2354+AQ2354)</f>
        <v>#VALUE!</v>
      </c>
    </row>
    <row r="2355" spans="1:44" x14ac:dyDescent="0.25">
      <c r="A2355" s="131"/>
      <c r="B2355" s="39"/>
      <c r="C2355" s="39"/>
      <c r="D2355" s="93"/>
      <c r="E2355" s="68"/>
      <c r="F2355" s="40"/>
      <c r="G2355" s="94"/>
      <c r="H2355" s="38"/>
      <c r="I2355" s="95"/>
      <c r="J2355" s="40"/>
      <c r="K2355" s="38"/>
      <c r="L2355" s="95"/>
      <c r="M2355" s="40"/>
      <c r="N2355" s="38"/>
      <c r="O2355" s="95"/>
      <c r="P2355" s="68"/>
      <c r="Q2355" s="226"/>
      <c r="R2355" s="227"/>
      <c r="S2355" s="227"/>
      <c r="T2355" s="227"/>
      <c r="U2355" s="227"/>
      <c r="V2355" s="227"/>
      <c r="W2355" s="227"/>
      <c r="X2355" s="227"/>
      <c r="Y2355" s="227"/>
      <c r="Z2355" s="227"/>
      <c r="AA2355" s="227"/>
      <c r="AB2355" s="228"/>
      <c r="AC2355" s="149">
        <f>IF($D2355="",0,IF($E2355="",0,IF(VLOOKUP($E2355,paramètres!$E$33:$F$44,2,FALSE)&lt;=VLOOKUP($AC$18,paramètres!$E$33:$F$44,2,FALSE),Q2355*$D2355,0)))</f>
        <v>0</v>
      </c>
      <c r="AD2355" s="13">
        <f>IF($D2355="",0,IF($E2355="",0,IF(VLOOKUP($E2355,paramètres!$E$33:$F$44,2,FALSE)&lt;=VLOOKUP($AD$18,paramètres!$E$33:$F$44,2,FALSE),R2355*$D2355,0)))</f>
        <v>0</v>
      </c>
      <c r="AE2355" s="13">
        <f>IF($D2355="",0,IF($E2355="",0,IF(VLOOKUP($E2355,paramètres!$E$33:$F$44,2,FALSE)&lt;=VLOOKUP($AE$18,paramètres!$E$33:$F$44,2,FALSE),S2355*$D2355,0)))</f>
        <v>0</v>
      </c>
      <c r="AF2355" s="13">
        <f>IF($D2355="",0,IF($E2355="",0,IF(VLOOKUP($E2355,paramètres!$E$33:$F$44,2,FALSE)&lt;=VLOOKUP($AF$18,paramètres!$E$33:$F$44,2,FALSE),T2355*$D2355,0)))</f>
        <v>0</v>
      </c>
      <c r="AG2355" s="13">
        <f>IF($D2355="",0,IF($E2355="",0,IF(VLOOKUP($E2355,paramètres!$E$33:$F$44,2,FALSE)&lt;=VLOOKUP($AG$18,paramètres!$E$33:$F$44,2,FALSE),U2355*$D2355,0)))</f>
        <v>0</v>
      </c>
      <c r="AH2355" s="13">
        <f>IF($D2355="",0,IF($E2355="",0,IF(VLOOKUP($E2355,paramètres!$E$33:$F$44,2,FALSE)&lt;=VLOOKUP($AH$18,paramètres!$E$33:$F$44,2,FALSE),V2355*$D2355,0)))</f>
        <v>0</v>
      </c>
      <c r="AI2355" s="13">
        <f>IF($D2355="",0,IF($E2355="",0,IF(VLOOKUP($E2355,paramètres!$E$33:$F$44,2,FALSE)&lt;=VLOOKUP($AI$18,paramètres!$E$33:$F$44,2,FALSE),W2355*$D2355,0)))</f>
        <v>0</v>
      </c>
      <c r="AJ2355" s="13">
        <f>IF($D2355="",0,IF($E2355="",0,IF(VLOOKUP($E2355,paramètres!$E$33:$F$44,2,FALSE)&lt;=VLOOKUP($AJ$18,paramètres!$E$33:$F$44,2,FALSE),X2355*$D2355,0)))</f>
        <v>0</v>
      </c>
      <c r="AK2355" s="13">
        <f>IF($D2355="",0,IF($E2355="",0,IF(VLOOKUP($E2355,paramètres!$E$33:$F$44,2,FALSE)&lt;=VLOOKUP($AK$18,paramètres!$E$33:$F$44,2,FALSE),Y2355*$D2355,0)))</f>
        <v>0</v>
      </c>
      <c r="AL2355" s="13">
        <f>IF($D2355="",0,IF($E2355="",0,IF(VLOOKUP($E2355,paramètres!$E$33:$F$44,2,FALSE)&lt;=VLOOKUP($AL$18,paramètres!$E$33:$F$44,2,FALSE),Z2355*$D2355,0)))</f>
        <v>0</v>
      </c>
      <c r="AM2355" s="13">
        <f>IF($D2355="",0,IF($E2355="",0,IF(VLOOKUP($E2355,paramètres!$E$33:$F$44,2,FALSE)&lt;=VLOOKUP($AM$18,paramètres!$E$33:$F$44,2,FALSE),AA2355*$D2355,0)))</f>
        <v>0</v>
      </c>
      <c r="AN2355" s="154">
        <f>IF($D2355="",0,IF($E2355="",0,IF(VLOOKUP($E2355,paramètres!$E$33:$F$44,2,FALSE)&lt;=VLOOKUP($AN$18,paramètres!$E$33:$F$44,2,FALSE),AB2355*$D2355,0)))</f>
        <v>0</v>
      </c>
      <c r="AO2355" s="149" t="str">
        <f>IF(paramètres!$B$28=1,((SUM(Q2355:Z2355)/1.02)+SUM(AA2355:AB2355))*0.0303/9*COUNT(Q2355:Y2355),IF(paramètres!$B$28=2,(SUM(Q2355:AB2355))*0.0303/9*COUNT(Q2355:Y2355),"Missing Delta option"))</f>
        <v>Missing Delta option</v>
      </c>
      <c r="AP2355" s="13" t="str">
        <f>IF(paramètres!$B$28=1,(((SUM(Q2355:Z2355)/1.02)+SUM(AA2355:AB2355))+((SUM(AC2355:AL2355)/1.02)+SUM(AM2355:AO2355)))*cotpatr,IF(paramètres!$B$28=2,(SUM(Q2355:AO2355)*cotpatr),"Missing Delta Option"))</f>
        <v>Missing Delta Option</v>
      </c>
      <c r="AQ2355" s="13" t="str" cm="1">
        <f t="array" ref="AQ2355">IF(paramètres!$B$28=1,(((SUM(Q2355:Z2355)/1.02)+SUM(AA2355:AB2355))+((SUM(AC2355:AN2355)/1.02)+SUM(AM2355:AN2355)))/12*pécule,IF(paramètres!$B$28=2,SUM(Q2355:AN2355)/12*pécule,"Missing Delta Option"))</f>
        <v>Missing Delta Option</v>
      </c>
      <c r="AR2355" s="132" t="e">
        <f>IF(paramètres!$B$28=1,(((SUM(Q2355:Z2355)/1.02)+SUM(AA2355:AB2355))+((SUM(AC2355:AN2355)/1.02)+SUM(AM2355:AN2355)))+AO2355+AP2355+AQ2355,SUM(Q2355:AN2355)+AO2355+AP2355+AQ2355)</f>
        <v>#VALUE!</v>
      </c>
    </row>
    <row r="2356" spans="1:44" x14ac:dyDescent="0.25">
      <c r="A2356" s="131"/>
      <c r="B2356" s="39"/>
      <c r="C2356" s="39"/>
      <c r="D2356" s="93"/>
      <c r="E2356" s="68"/>
      <c r="F2356" s="40"/>
      <c r="G2356" s="94"/>
      <c r="H2356" s="38"/>
      <c r="I2356" s="95"/>
      <c r="J2356" s="40"/>
      <c r="K2356" s="38"/>
      <c r="L2356" s="95"/>
      <c r="M2356" s="40"/>
      <c r="N2356" s="38"/>
      <c r="O2356" s="95"/>
      <c r="P2356" s="68"/>
      <c r="Q2356" s="226"/>
      <c r="R2356" s="227"/>
      <c r="S2356" s="227"/>
      <c r="T2356" s="227"/>
      <c r="U2356" s="227"/>
      <c r="V2356" s="227"/>
      <c r="W2356" s="227"/>
      <c r="X2356" s="227"/>
      <c r="Y2356" s="227"/>
      <c r="Z2356" s="227"/>
      <c r="AA2356" s="227"/>
      <c r="AB2356" s="228"/>
      <c r="AC2356" s="149">
        <f>IF($D2356="",0,IF($E2356="",0,IF(VLOOKUP($E2356,paramètres!$E$33:$F$44,2,FALSE)&lt;=VLOOKUP($AC$18,paramètres!$E$33:$F$44,2,FALSE),Q2356*$D2356,0)))</f>
        <v>0</v>
      </c>
      <c r="AD2356" s="13">
        <f>IF($D2356="",0,IF($E2356="",0,IF(VLOOKUP($E2356,paramètres!$E$33:$F$44,2,FALSE)&lt;=VLOOKUP($AD$18,paramètres!$E$33:$F$44,2,FALSE),R2356*$D2356,0)))</f>
        <v>0</v>
      </c>
      <c r="AE2356" s="13">
        <f>IF($D2356="",0,IF($E2356="",0,IF(VLOOKUP($E2356,paramètres!$E$33:$F$44,2,FALSE)&lt;=VLOOKUP($AE$18,paramètres!$E$33:$F$44,2,FALSE),S2356*$D2356,0)))</f>
        <v>0</v>
      </c>
      <c r="AF2356" s="13">
        <f>IF($D2356="",0,IF($E2356="",0,IF(VLOOKUP($E2356,paramètres!$E$33:$F$44,2,FALSE)&lt;=VLOOKUP($AF$18,paramètres!$E$33:$F$44,2,FALSE),T2356*$D2356,0)))</f>
        <v>0</v>
      </c>
      <c r="AG2356" s="13">
        <f>IF($D2356="",0,IF($E2356="",0,IF(VLOOKUP($E2356,paramètres!$E$33:$F$44,2,FALSE)&lt;=VLOOKUP($AG$18,paramètres!$E$33:$F$44,2,FALSE),U2356*$D2356,0)))</f>
        <v>0</v>
      </c>
      <c r="AH2356" s="13">
        <f>IF($D2356="",0,IF($E2356="",0,IF(VLOOKUP($E2356,paramètres!$E$33:$F$44,2,FALSE)&lt;=VLOOKUP($AH$18,paramètres!$E$33:$F$44,2,FALSE),V2356*$D2356,0)))</f>
        <v>0</v>
      </c>
      <c r="AI2356" s="13">
        <f>IF($D2356="",0,IF($E2356="",0,IF(VLOOKUP($E2356,paramètres!$E$33:$F$44,2,FALSE)&lt;=VLOOKUP($AI$18,paramètres!$E$33:$F$44,2,FALSE),W2356*$D2356,0)))</f>
        <v>0</v>
      </c>
      <c r="AJ2356" s="13">
        <f>IF($D2356="",0,IF($E2356="",0,IF(VLOOKUP($E2356,paramètres!$E$33:$F$44,2,FALSE)&lt;=VLOOKUP($AJ$18,paramètres!$E$33:$F$44,2,FALSE),X2356*$D2356,0)))</f>
        <v>0</v>
      </c>
      <c r="AK2356" s="13">
        <f>IF($D2356="",0,IF($E2356="",0,IF(VLOOKUP($E2356,paramètres!$E$33:$F$44,2,FALSE)&lt;=VLOOKUP($AK$18,paramètres!$E$33:$F$44,2,FALSE),Y2356*$D2356,0)))</f>
        <v>0</v>
      </c>
      <c r="AL2356" s="13">
        <f>IF($D2356="",0,IF($E2356="",0,IF(VLOOKUP($E2356,paramètres!$E$33:$F$44,2,FALSE)&lt;=VLOOKUP($AL$18,paramètres!$E$33:$F$44,2,FALSE),Z2356*$D2356,0)))</f>
        <v>0</v>
      </c>
      <c r="AM2356" s="13">
        <f>IF($D2356="",0,IF($E2356="",0,IF(VLOOKUP($E2356,paramètres!$E$33:$F$44,2,FALSE)&lt;=VLOOKUP($AM$18,paramètres!$E$33:$F$44,2,FALSE),AA2356*$D2356,0)))</f>
        <v>0</v>
      </c>
      <c r="AN2356" s="154">
        <f>IF($D2356="",0,IF($E2356="",0,IF(VLOOKUP($E2356,paramètres!$E$33:$F$44,2,FALSE)&lt;=VLOOKUP($AN$18,paramètres!$E$33:$F$44,2,FALSE),AB2356*$D2356,0)))</f>
        <v>0</v>
      </c>
      <c r="AO2356" s="149" t="str">
        <f>IF(paramètres!$B$28=1,((SUM(Q2356:Z2356)/1.02)+SUM(AA2356:AB2356))*0.0303/9*COUNT(Q2356:Y2356),IF(paramètres!$B$28=2,(SUM(Q2356:AB2356))*0.0303/9*COUNT(Q2356:Y2356),"Missing Delta option"))</f>
        <v>Missing Delta option</v>
      </c>
      <c r="AP2356" s="13" t="str">
        <f>IF(paramètres!$B$28=1,(((SUM(Q2356:Z2356)/1.02)+SUM(AA2356:AB2356))+((SUM(AC2356:AL2356)/1.02)+SUM(AM2356:AO2356)))*cotpatr,IF(paramètres!$B$28=2,(SUM(Q2356:AO2356)*cotpatr),"Missing Delta Option"))</f>
        <v>Missing Delta Option</v>
      </c>
      <c r="AQ2356" s="13" t="str" cm="1">
        <f t="array" ref="AQ2356">IF(paramètres!$B$28=1,(((SUM(Q2356:Z2356)/1.02)+SUM(AA2356:AB2356))+((SUM(AC2356:AN2356)/1.02)+SUM(AM2356:AN2356)))/12*pécule,IF(paramètres!$B$28=2,SUM(Q2356:AN2356)/12*pécule,"Missing Delta Option"))</f>
        <v>Missing Delta Option</v>
      </c>
      <c r="AR2356" s="132" t="e">
        <f>IF(paramètres!$B$28=1,(((SUM(Q2356:Z2356)/1.02)+SUM(AA2356:AB2356))+((SUM(AC2356:AN2356)/1.02)+SUM(AM2356:AN2356)))+AO2356+AP2356+AQ2356,SUM(Q2356:AN2356)+AO2356+AP2356+AQ2356)</f>
        <v>#VALUE!</v>
      </c>
    </row>
    <row r="2357" spans="1:44" x14ac:dyDescent="0.25">
      <c r="A2357" s="131"/>
      <c r="B2357" s="39"/>
      <c r="C2357" s="39"/>
      <c r="D2357" s="93"/>
      <c r="E2357" s="68"/>
      <c r="F2357" s="40"/>
      <c r="G2357" s="94"/>
      <c r="H2357" s="38"/>
      <c r="I2357" s="95"/>
      <c r="J2357" s="40"/>
      <c r="K2357" s="38"/>
      <c r="L2357" s="95"/>
      <c r="M2357" s="40"/>
      <c r="N2357" s="38"/>
      <c r="O2357" s="95"/>
      <c r="P2357" s="68"/>
      <c r="Q2357" s="226"/>
      <c r="R2357" s="227"/>
      <c r="S2357" s="227"/>
      <c r="T2357" s="227"/>
      <c r="U2357" s="227"/>
      <c r="V2357" s="227"/>
      <c r="W2357" s="227"/>
      <c r="X2357" s="227"/>
      <c r="Y2357" s="227"/>
      <c r="Z2357" s="227"/>
      <c r="AA2357" s="227"/>
      <c r="AB2357" s="228"/>
      <c r="AC2357" s="149">
        <f>IF($D2357="",0,IF($E2357="",0,IF(VLOOKUP($E2357,paramètres!$E$33:$F$44,2,FALSE)&lt;=VLOOKUP($AC$18,paramètres!$E$33:$F$44,2,FALSE),Q2357*$D2357,0)))</f>
        <v>0</v>
      </c>
      <c r="AD2357" s="13">
        <f>IF($D2357="",0,IF($E2357="",0,IF(VLOOKUP($E2357,paramètres!$E$33:$F$44,2,FALSE)&lt;=VLOOKUP($AD$18,paramètres!$E$33:$F$44,2,FALSE),R2357*$D2357,0)))</f>
        <v>0</v>
      </c>
      <c r="AE2357" s="13">
        <f>IF($D2357="",0,IF($E2357="",0,IF(VLOOKUP($E2357,paramètres!$E$33:$F$44,2,FALSE)&lt;=VLOOKUP($AE$18,paramètres!$E$33:$F$44,2,FALSE),S2357*$D2357,0)))</f>
        <v>0</v>
      </c>
      <c r="AF2357" s="13">
        <f>IF($D2357="",0,IF($E2357="",0,IF(VLOOKUP($E2357,paramètres!$E$33:$F$44,2,FALSE)&lt;=VLOOKUP($AF$18,paramètres!$E$33:$F$44,2,FALSE),T2357*$D2357,0)))</f>
        <v>0</v>
      </c>
      <c r="AG2357" s="13">
        <f>IF($D2357="",0,IF($E2357="",0,IF(VLOOKUP($E2357,paramètres!$E$33:$F$44,2,FALSE)&lt;=VLOOKUP($AG$18,paramètres!$E$33:$F$44,2,FALSE),U2357*$D2357,0)))</f>
        <v>0</v>
      </c>
      <c r="AH2357" s="13">
        <f>IF($D2357="",0,IF($E2357="",0,IF(VLOOKUP($E2357,paramètres!$E$33:$F$44,2,FALSE)&lt;=VLOOKUP($AH$18,paramètres!$E$33:$F$44,2,FALSE),V2357*$D2357,0)))</f>
        <v>0</v>
      </c>
      <c r="AI2357" s="13">
        <f>IF($D2357="",0,IF($E2357="",0,IF(VLOOKUP($E2357,paramètres!$E$33:$F$44,2,FALSE)&lt;=VLOOKUP($AI$18,paramètres!$E$33:$F$44,2,FALSE),W2357*$D2357,0)))</f>
        <v>0</v>
      </c>
      <c r="AJ2357" s="13">
        <f>IF($D2357="",0,IF($E2357="",0,IF(VLOOKUP($E2357,paramètres!$E$33:$F$44,2,FALSE)&lt;=VLOOKUP($AJ$18,paramètres!$E$33:$F$44,2,FALSE),X2357*$D2357,0)))</f>
        <v>0</v>
      </c>
      <c r="AK2357" s="13">
        <f>IF($D2357="",0,IF($E2357="",0,IF(VLOOKUP($E2357,paramètres!$E$33:$F$44,2,FALSE)&lt;=VLOOKUP($AK$18,paramètres!$E$33:$F$44,2,FALSE),Y2357*$D2357,0)))</f>
        <v>0</v>
      </c>
      <c r="AL2357" s="13">
        <f>IF($D2357="",0,IF($E2357="",0,IF(VLOOKUP($E2357,paramètres!$E$33:$F$44,2,FALSE)&lt;=VLOOKUP($AL$18,paramètres!$E$33:$F$44,2,FALSE),Z2357*$D2357,0)))</f>
        <v>0</v>
      </c>
      <c r="AM2357" s="13">
        <f>IF($D2357="",0,IF($E2357="",0,IF(VLOOKUP($E2357,paramètres!$E$33:$F$44,2,FALSE)&lt;=VLOOKUP($AM$18,paramètres!$E$33:$F$44,2,FALSE),AA2357*$D2357,0)))</f>
        <v>0</v>
      </c>
      <c r="AN2357" s="154">
        <f>IF($D2357="",0,IF($E2357="",0,IF(VLOOKUP($E2357,paramètres!$E$33:$F$44,2,FALSE)&lt;=VLOOKUP($AN$18,paramètres!$E$33:$F$44,2,FALSE),AB2357*$D2357,0)))</f>
        <v>0</v>
      </c>
      <c r="AO2357" s="149" t="str">
        <f>IF(paramètres!$B$28=1,((SUM(Q2357:Z2357)/1.02)+SUM(AA2357:AB2357))*0.0303/9*COUNT(Q2357:Y2357),IF(paramètres!$B$28=2,(SUM(Q2357:AB2357))*0.0303/9*COUNT(Q2357:Y2357),"Missing Delta option"))</f>
        <v>Missing Delta option</v>
      </c>
      <c r="AP2357" s="13" t="str">
        <f>IF(paramètres!$B$28=1,(((SUM(Q2357:Z2357)/1.02)+SUM(AA2357:AB2357))+((SUM(AC2357:AL2357)/1.02)+SUM(AM2357:AO2357)))*cotpatr,IF(paramètres!$B$28=2,(SUM(Q2357:AO2357)*cotpatr),"Missing Delta Option"))</f>
        <v>Missing Delta Option</v>
      </c>
      <c r="AQ2357" s="13" t="str" cm="1">
        <f t="array" ref="AQ2357">IF(paramètres!$B$28=1,(((SUM(Q2357:Z2357)/1.02)+SUM(AA2357:AB2357))+((SUM(AC2357:AN2357)/1.02)+SUM(AM2357:AN2357)))/12*pécule,IF(paramètres!$B$28=2,SUM(Q2357:AN2357)/12*pécule,"Missing Delta Option"))</f>
        <v>Missing Delta Option</v>
      </c>
      <c r="AR2357" s="132" t="e">
        <f>IF(paramètres!$B$28=1,(((SUM(Q2357:Z2357)/1.02)+SUM(AA2357:AB2357))+((SUM(AC2357:AN2357)/1.02)+SUM(AM2357:AN2357)))+AO2357+AP2357+AQ2357,SUM(Q2357:AN2357)+AO2357+AP2357+AQ2357)</f>
        <v>#VALUE!</v>
      </c>
    </row>
    <row r="2358" spans="1:44" x14ac:dyDescent="0.25">
      <c r="A2358" s="131"/>
      <c r="B2358" s="39"/>
      <c r="C2358" s="39"/>
      <c r="D2358" s="93"/>
      <c r="E2358" s="68"/>
      <c r="F2358" s="40"/>
      <c r="G2358" s="94"/>
      <c r="H2358" s="38"/>
      <c r="I2358" s="95"/>
      <c r="J2358" s="40"/>
      <c r="K2358" s="38"/>
      <c r="L2358" s="95"/>
      <c r="M2358" s="40"/>
      <c r="N2358" s="38"/>
      <c r="O2358" s="95"/>
      <c r="P2358" s="68"/>
      <c r="Q2358" s="226"/>
      <c r="R2358" s="227"/>
      <c r="S2358" s="227"/>
      <c r="T2358" s="227"/>
      <c r="U2358" s="227"/>
      <c r="V2358" s="227"/>
      <c r="W2358" s="227"/>
      <c r="X2358" s="227"/>
      <c r="Y2358" s="227"/>
      <c r="Z2358" s="227"/>
      <c r="AA2358" s="227"/>
      <c r="AB2358" s="228"/>
      <c r="AC2358" s="149">
        <f>IF($D2358="",0,IF($E2358="",0,IF(VLOOKUP($E2358,paramètres!$E$33:$F$44,2,FALSE)&lt;=VLOOKUP($AC$18,paramètres!$E$33:$F$44,2,FALSE),Q2358*$D2358,0)))</f>
        <v>0</v>
      </c>
      <c r="AD2358" s="13">
        <f>IF($D2358="",0,IF($E2358="",0,IF(VLOOKUP($E2358,paramètres!$E$33:$F$44,2,FALSE)&lt;=VLOOKUP($AD$18,paramètres!$E$33:$F$44,2,FALSE),R2358*$D2358,0)))</f>
        <v>0</v>
      </c>
      <c r="AE2358" s="13">
        <f>IF($D2358="",0,IF($E2358="",0,IF(VLOOKUP($E2358,paramètres!$E$33:$F$44,2,FALSE)&lt;=VLOOKUP($AE$18,paramètres!$E$33:$F$44,2,FALSE),S2358*$D2358,0)))</f>
        <v>0</v>
      </c>
      <c r="AF2358" s="13">
        <f>IF($D2358="",0,IF($E2358="",0,IF(VLOOKUP($E2358,paramètres!$E$33:$F$44,2,FALSE)&lt;=VLOOKUP($AF$18,paramètres!$E$33:$F$44,2,FALSE),T2358*$D2358,0)))</f>
        <v>0</v>
      </c>
      <c r="AG2358" s="13">
        <f>IF($D2358="",0,IF($E2358="",0,IF(VLOOKUP($E2358,paramètres!$E$33:$F$44,2,FALSE)&lt;=VLOOKUP($AG$18,paramètres!$E$33:$F$44,2,FALSE),U2358*$D2358,0)))</f>
        <v>0</v>
      </c>
      <c r="AH2358" s="13">
        <f>IF($D2358="",0,IF($E2358="",0,IF(VLOOKUP($E2358,paramètres!$E$33:$F$44,2,FALSE)&lt;=VLOOKUP($AH$18,paramètres!$E$33:$F$44,2,FALSE),V2358*$D2358,0)))</f>
        <v>0</v>
      </c>
      <c r="AI2358" s="13">
        <f>IF($D2358="",0,IF($E2358="",0,IF(VLOOKUP($E2358,paramètres!$E$33:$F$44,2,FALSE)&lt;=VLOOKUP($AI$18,paramètres!$E$33:$F$44,2,FALSE),W2358*$D2358,0)))</f>
        <v>0</v>
      </c>
      <c r="AJ2358" s="13">
        <f>IF($D2358="",0,IF($E2358="",0,IF(VLOOKUP($E2358,paramètres!$E$33:$F$44,2,FALSE)&lt;=VLOOKUP($AJ$18,paramètres!$E$33:$F$44,2,FALSE),X2358*$D2358,0)))</f>
        <v>0</v>
      </c>
      <c r="AK2358" s="13">
        <f>IF($D2358="",0,IF($E2358="",0,IF(VLOOKUP($E2358,paramètres!$E$33:$F$44,2,FALSE)&lt;=VLOOKUP($AK$18,paramètres!$E$33:$F$44,2,FALSE),Y2358*$D2358,0)))</f>
        <v>0</v>
      </c>
      <c r="AL2358" s="13">
        <f>IF($D2358="",0,IF($E2358="",0,IF(VLOOKUP($E2358,paramètres!$E$33:$F$44,2,FALSE)&lt;=VLOOKUP($AL$18,paramètres!$E$33:$F$44,2,FALSE),Z2358*$D2358,0)))</f>
        <v>0</v>
      </c>
      <c r="AM2358" s="13">
        <f>IF($D2358="",0,IF($E2358="",0,IF(VLOOKUP($E2358,paramètres!$E$33:$F$44,2,FALSE)&lt;=VLOOKUP($AM$18,paramètres!$E$33:$F$44,2,FALSE),AA2358*$D2358,0)))</f>
        <v>0</v>
      </c>
      <c r="AN2358" s="154">
        <f>IF($D2358="",0,IF($E2358="",0,IF(VLOOKUP($E2358,paramètres!$E$33:$F$44,2,FALSE)&lt;=VLOOKUP($AN$18,paramètres!$E$33:$F$44,2,FALSE),AB2358*$D2358,0)))</f>
        <v>0</v>
      </c>
      <c r="AO2358" s="149" t="str">
        <f>IF(paramètres!$B$28=1,((SUM(Q2358:Z2358)/1.02)+SUM(AA2358:AB2358))*0.0303/9*COUNT(Q2358:Y2358),IF(paramètres!$B$28=2,(SUM(Q2358:AB2358))*0.0303/9*COUNT(Q2358:Y2358),"Missing Delta option"))</f>
        <v>Missing Delta option</v>
      </c>
      <c r="AP2358" s="13" t="str">
        <f>IF(paramètres!$B$28=1,(((SUM(Q2358:Z2358)/1.02)+SUM(AA2358:AB2358))+((SUM(AC2358:AL2358)/1.02)+SUM(AM2358:AO2358)))*cotpatr,IF(paramètres!$B$28=2,(SUM(Q2358:AO2358)*cotpatr),"Missing Delta Option"))</f>
        <v>Missing Delta Option</v>
      </c>
      <c r="AQ2358" s="13" t="str" cm="1">
        <f t="array" ref="AQ2358">IF(paramètres!$B$28=1,(((SUM(Q2358:Z2358)/1.02)+SUM(AA2358:AB2358))+((SUM(AC2358:AN2358)/1.02)+SUM(AM2358:AN2358)))/12*pécule,IF(paramètres!$B$28=2,SUM(Q2358:AN2358)/12*pécule,"Missing Delta Option"))</f>
        <v>Missing Delta Option</v>
      </c>
      <c r="AR2358" s="132" t="e">
        <f>IF(paramètres!$B$28=1,(((SUM(Q2358:Z2358)/1.02)+SUM(AA2358:AB2358))+((SUM(AC2358:AN2358)/1.02)+SUM(AM2358:AN2358)))+AO2358+AP2358+AQ2358,SUM(Q2358:AN2358)+AO2358+AP2358+AQ2358)</f>
        <v>#VALUE!</v>
      </c>
    </row>
    <row r="2359" spans="1:44" x14ac:dyDescent="0.25">
      <c r="A2359" s="131"/>
      <c r="B2359" s="39"/>
      <c r="C2359" s="39"/>
      <c r="D2359" s="93"/>
      <c r="E2359" s="68"/>
      <c r="F2359" s="40"/>
      <c r="G2359" s="94"/>
      <c r="H2359" s="38"/>
      <c r="I2359" s="95"/>
      <c r="J2359" s="40"/>
      <c r="K2359" s="38"/>
      <c r="L2359" s="95"/>
      <c r="M2359" s="40"/>
      <c r="N2359" s="38"/>
      <c r="O2359" s="95"/>
      <c r="P2359" s="68"/>
      <c r="Q2359" s="226"/>
      <c r="R2359" s="227"/>
      <c r="S2359" s="227"/>
      <c r="T2359" s="227"/>
      <c r="U2359" s="227"/>
      <c r="V2359" s="227"/>
      <c r="W2359" s="227"/>
      <c r="X2359" s="227"/>
      <c r="Y2359" s="227"/>
      <c r="Z2359" s="227"/>
      <c r="AA2359" s="227"/>
      <c r="AB2359" s="228"/>
      <c r="AC2359" s="149">
        <f>IF($D2359="",0,IF($E2359="",0,IF(VLOOKUP($E2359,paramètres!$E$33:$F$44,2,FALSE)&lt;=VLOOKUP($AC$18,paramètres!$E$33:$F$44,2,FALSE),Q2359*$D2359,0)))</f>
        <v>0</v>
      </c>
      <c r="AD2359" s="13">
        <f>IF($D2359="",0,IF($E2359="",0,IF(VLOOKUP($E2359,paramètres!$E$33:$F$44,2,FALSE)&lt;=VLOOKUP($AD$18,paramètres!$E$33:$F$44,2,FALSE),R2359*$D2359,0)))</f>
        <v>0</v>
      </c>
      <c r="AE2359" s="13">
        <f>IF($D2359="",0,IF($E2359="",0,IF(VLOOKUP($E2359,paramètres!$E$33:$F$44,2,FALSE)&lt;=VLOOKUP($AE$18,paramètres!$E$33:$F$44,2,FALSE),S2359*$D2359,0)))</f>
        <v>0</v>
      </c>
      <c r="AF2359" s="13">
        <f>IF($D2359="",0,IF($E2359="",0,IF(VLOOKUP($E2359,paramètres!$E$33:$F$44,2,FALSE)&lt;=VLOOKUP($AF$18,paramètres!$E$33:$F$44,2,FALSE),T2359*$D2359,0)))</f>
        <v>0</v>
      </c>
      <c r="AG2359" s="13">
        <f>IF($D2359="",0,IF($E2359="",0,IF(VLOOKUP($E2359,paramètres!$E$33:$F$44,2,FALSE)&lt;=VLOOKUP($AG$18,paramètres!$E$33:$F$44,2,FALSE),U2359*$D2359,0)))</f>
        <v>0</v>
      </c>
      <c r="AH2359" s="13">
        <f>IF($D2359="",0,IF($E2359="",0,IF(VLOOKUP($E2359,paramètres!$E$33:$F$44,2,FALSE)&lt;=VLOOKUP($AH$18,paramètres!$E$33:$F$44,2,FALSE),V2359*$D2359,0)))</f>
        <v>0</v>
      </c>
      <c r="AI2359" s="13">
        <f>IF($D2359="",0,IF($E2359="",0,IF(VLOOKUP($E2359,paramètres!$E$33:$F$44,2,FALSE)&lt;=VLOOKUP($AI$18,paramètres!$E$33:$F$44,2,FALSE),W2359*$D2359,0)))</f>
        <v>0</v>
      </c>
      <c r="AJ2359" s="13">
        <f>IF($D2359="",0,IF($E2359="",0,IF(VLOOKUP($E2359,paramètres!$E$33:$F$44,2,FALSE)&lt;=VLOOKUP($AJ$18,paramètres!$E$33:$F$44,2,FALSE),X2359*$D2359,0)))</f>
        <v>0</v>
      </c>
      <c r="AK2359" s="13">
        <f>IF($D2359="",0,IF($E2359="",0,IF(VLOOKUP($E2359,paramètres!$E$33:$F$44,2,FALSE)&lt;=VLOOKUP($AK$18,paramètres!$E$33:$F$44,2,FALSE),Y2359*$D2359,0)))</f>
        <v>0</v>
      </c>
      <c r="AL2359" s="13">
        <f>IF($D2359="",0,IF($E2359="",0,IF(VLOOKUP($E2359,paramètres!$E$33:$F$44,2,FALSE)&lt;=VLOOKUP($AL$18,paramètres!$E$33:$F$44,2,FALSE),Z2359*$D2359,0)))</f>
        <v>0</v>
      </c>
      <c r="AM2359" s="13">
        <f>IF($D2359="",0,IF($E2359="",0,IF(VLOOKUP($E2359,paramètres!$E$33:$F$44,2,FALSE)&lt;=VLOOKUP($AM$18,paramètres!$E$33:$F$44,2,FALSE),AA2359*$D2359,0)))</f>
        <v>0</v>
      </c>
      <c r="AN2359" s="154">
        <f>IF($D2359="",0,IF($E2359="",0,IF(VLOOKUP($E2359,paramètres!$E$33:$F$44,2,FALSE)&lt;=VLOOKUP($AN$18,paramètres!$E$33:$F$44,2,FALSE),AB2359*$D2359,0)))</f>
        <v>0</v>
      </c>
      <c r="AO2359" s="149" t="str">
        <f>IF(paramètres!$B$28=1,((SUM(Q2359:Z2359)/1.02)+SUM(AA2359:AB2359))*0.0303/9*COUNT(Q2359:Y2359),IF(paramètres!$B$28=2,(SUM(Q2359:AB2359))*0.0303/9*COUNT(Q2359:Y2359),"Missing Delta option"))</f>
        <v>Missing Delta option</v>
      </c>
      <c r="AP2359" s="13" t="str">
        <f>IF(paramètres!$B$28=1,(((SUM(Q2359:Z2359)/1.02)+SUM(AA2359:AB2359))+((SUM(AC2359:AL2359)/1.02)+SUM(AM2359:AO2359)))*cotpatr,IF(paramètres!$B$28=2,(SUM(Q2359:AO2359)*cotpatr),"Missing Delta Option"))</f>
        <v>Missing Delta Option</v>
      </c>
      <c r="AQ2359" s="13" t="str" cm="1">
        <f t="array" ref="AQ2359">IF(paramètres!$B$28=1,(((SUM(Q2359:Z2359)/1.02)+SUM(AA2359:AB2359))+((SUM(AC2359:AN2359)/1.02)+SUM(AM2359:AN2359)))/12*pécule,IF(paramètres!$B$28=2,SUM(Q2359:AN2359)/12*pécule,"Missing Delta Option"))</f>
        <v>Missing Delta Option</v>
      </c>
      <c r="AR2359" s="132" t="e">
        <f>IF(paramètres!$B$28=1,(((SUM(Q2359:Z2359)/1.02)+SUM(AA2359:AB2359))+((SUM(AC2359:AN2359)/1.02)+SUM(AM2359:AN2359)))+AO2359+AP2359+AQ2359,SUM(Q2359:AN2359)+AO2359+AP2359+AQ2359)</f>
        <v>#VALUE!</v>
      </c>
    </row>
    <row r="2360" spans="1:44" x14ac:dyDescent="0.25">
      <c r="A2360" s="131"/>
      <c r="B2360" s="39"/>
      <c r="C2360" s="39"/>
      <c r="D2360" s="93"/>
      <c r="E2360" s="68"/>
      <c r="F2360" s="40"/>
      <c r="G2360" s="94"/>
      <c r="H2360" s="38"/>
      <c r="I2360" s="95"/>
      <c r="J2360" s="40"/>
      <c r="K2360" s="38"/>
      <c r="L2360" s="95"/>
      <c r="M2360" s="40"/>
      <c r="N2360" s="38"/>
      <c r="O2360" s="95"/>
      <c r="P2360" s="68"/>
      <c r="Q2360" s="226"/>
      <c r="R2360" s="227"/>
      <c r="S2360" s="227"/>
      <c r="T2360" s="227"/>
      <c r="U2360" s="227"/>
      <c r="V2360" s="227"/>
      <c r="W2360" s="227"/>
      <c r="X2360" s="227"/>
      <c r="Y2360" s="227"/>
      <c r="Z2360" s="227"/>
      <c r="AA2360" s="227"/>
      <c r="AB2360" s="228"/>
      <c r="AC2360" s="149">
        <f>IF($D2360="",0,IF($E2360="",0,IF(VLOOKUP($E2360,paramètres!$E$33:$F$44,2,FALSE)&lt;=VLOOKUP($AC$18,paramètres!$E$33:$F$44,2,FALSE),Q2360*$D2360,0)))</f>
        <v>0</v>
      </c>
      <c r="AD2360" s="13">
        <f>IF($D2360="",0,IF($E2360="",0,IF(VLOOKUP($E2360,paramètres!$E$33:$F$44,2,FALSE)&lt;=VLOOKUP($AD$18,paramètres!$E$33:$F$44,2,FALSE),R2360*$D2360,0)))</f>
        <v>0</v>
      </c>
      <c r="AE2360" s="13">
        <f>IF($D2360="",0,IF($E2360="",0,IF(VLOOKUP($E2360,paramètres!$E$33:$F$44,2,FALSE)&lt;=VLOOKUP($AE$18,paramètres!$E$33:$F$44,2,FALSE),S2360*$D2360,0)))</f>
        <v>0</v>
      </c>
      <c r="AF2360" s="13">
        <f>IF($D2360="",0,IF($E2360="",0,IF(VLOOKUP($E2360,paramètres!$E$33:$F$44,2,FALSE)&lt;=VLOOKUP($AF$18,paramètres!$E$33:$F$44,2,FALSE),T2360*$D2360,0)))</f>
        <v>0</v>
      </c>
      <c r="AG2360" s="13">
        <f>IF($D2360="",0,IF($E2360="",0,IF(VLOOKUP($E2360,paramètres!$E$33:$F$44,2,FALSE)&lt;=VLOOKUP($AG$18,paramètres!$E$33:$F$44,2,FALSE),U2360*$D2360,0)))</f>
        <v>0</v>
      </c>
      <c r="AH2360" s="13">
        <f>IF($D2360="",0,IF($E2360="",0,IF(VLOOKUP($E2360,paramètres!$E$33:$F$44,2,FALSE)&lt;=VLOOKUP($AH$18,paramètres!$E$33:$F$44,2,FALSE),V2360*$D2360,0)))</f>
        <v>0</v>
      </c>
      <c r="AI2360" s="13">
        <f>IF($D2360="",0,IF($E2360="",0,IF(VLOOKUP($E2360,paramètres!$E$33:$F$44,2,FALSE)&lt;=VLOOKUP($AI$18,paramètres!$E$33:$F$44,2,FALSE),W2360*$D2360,0)))</f>
        <v>0</v>
      </c>
      <c r="AJ2360" s="13">
        <f>IF($D2360="",0,IF($E2360="",0,IF(VLOOKUP($E2360,paramètres!$E$33:$F$44,2,FALSE)&lt;=VLOOKUP($AJ$18,paramètres!$E$33:$F$44,2,FALSE),X2360*$D2360,0)))</f>
        <v>0</v>
      </c>
      <c r="AK2360" s="13">
        <f>IF($D2360="",0,IF($E2360="",0,IF(VLOOKUP($E2360,paramètres!$E$33:$F$44,2,FALSE)&lt;=VLOOKUP($AK$18,paramètres!$E$33:$F$44,2,FALSE),Y2360*$D2360,0)))</f>
        <v>0</v>
      </c>
      <c r="AL2360" s="13">
        <f>IF($D2360="",0,IF($E2360="",0,IF(VLOOKUP($E2360,paramètres!$E$33:$F$44,2,FALSE)&lt;=VLOOKUP($AL$18,paramètres!$E$33:$F$44,2,FALSE),Z2360*$D2360,0)))</f>
        <v>0</v>
      </c>
      <c r="AM2360" s="13">
        <f>IF($D2360="",0,IF($E2360="",0,IF(VLOOKUP($E2360,paramètres!$E$33:$F$44,2,FALSE)&lt;=VLOOKUP($AM$18,paramètres!$E$33:$F$44,2,FALSE),AA2360*$D2360,0)))</f>
        <v>0</v>
      </c>
      <c r="AN2360" s="154">
        <f>IF($D2360="",0,IF($E2360="",0,IF(VLOOKUP($E2360,paramètres!$E$33:$F$44,2,FALSE)&lt;=VLOOKUP($AN$18,paramètres!$E$33:$F$44,2,FALSE),AB2360*$D2360,0)))</f>
        <v>0</v>
      </c>
      <c r="AO2360" s="149" t="str">
        <f>IF(paramètres!$B$28=1,((SUM(Q2360:Z2360)/1.02)+SUM(AA2360:AB2360))*0.0303/9*COUNT(Q2360:Y2360),IF(paramètres!$B$28=2,(SUM(Q2360:AB2360))*0.0303/9*COUNT(Q2360:Y2360),"Missing Delta option"))</f>
        <v>Missing Delta option</v>
      </c>
      <c r="AP2360" s="13" t="str">
        <f>IF(paramètres!$B$28=1,(((SUM(Q2360:Z2360)/1.02)+SUM(AA2360:AB2360))+((SUM(AC2360:AL2360)/1.02)+SUM(AM2360:AO2360)))*cotpatr,IF(paramètres!$B$28=2,(SUM(Q2360:AO2360)*cotpatr),"Missing Delta Option"))</f>
        <v>Missing Delta Option</v>
      </c>
      <c r="AQ2360" s="13" t="str" cm="1">
        <f t="array" ref="AQ2360">IF(paramètres!$B$28=1,(((SUM(Q2360:Z2360)/1.02)+SUM(AA2360:AB2360))+((SUM(AC2360:AN2360)/1.02)+SUM(AM2360:AN2360)))/12*pécule,IF(paramètres!$B$28=2,SUM(Q2360:AN2360)/12*pécule,"Missing Delta Option"))</f>
        <v>Missing Delta Option</v>
      </c>
      <c r="AR2360" s="132" t="e">
        <f>IF(paramètres!$B$28=1,(((SUM(Q2360:Z2360)/1.02)+SUM(AA2360:AB2360))+((SUM(AC2360:AN2360)/1.02)+SUM(AM2360:AN2360)))+AO2360+AP2360+AQ2360,SUM(Q2360:AN2360)+AO2360+AP2360+AQ2360)</f>
        <v>#VALUE!</v>
      </c>
    </row>
    <row r="2361" spans="1:44" x14ac:dyDescent="0.25">
      <c r="A2361" s="131"/>
      <c r="B2361" s="39"/>
      <c r="C2361" s="39"/>
      <c r="D2361" s="93"/>
      <c r="E2361" s="68"/>
      <c r="F2361" s="40"/>
      <c r="G2361" s="94"/>
      <c r="H2361" s="38"/>
      <c r="I2361" s="95"/>
      <c r="J2361" s="40"/>
      <c r="K2361" s="38"/>
      <c r="L2361" s="95"/>
      <c r="M2361" s="40"/>
      <c r="N2361" s="38"/>
      <c r="O2361" s="95"/>
      <c r="P2361" s="68"/>
      <c r="Q2361" s="226"/>
      <c r="R2361" s="227"/>
      <c r="S2361" s="227"/>
      <c r="T2361" s="227"/>
      <c r="U2361" s="227"/>
      <c r="V2361" s="227"/>
      <c r="W2361" s="227"/>
      <c r="X2361" s="227"/>
      <c r="Y2361" s="227"/>
      <c r="Z2361" s="227"/>
      <c r="AA2361" s="227"/>
      <c r="AB2361" s="228"/>
      <c r="AC2361" s="149">
        <f>IF($D2361="",0,IF($E2361="",0,IF(VLOOKUP($E2361,paramètres!$E$33:$F$44,2,FALSE)&lt;=VLOOKUP($AC$18,paramètres!$E$33:$F$44,2,FALSE),Q2361*$D2361,0)))</f>
        <v>0</v>
      </c>
      <c r="AD2361" s="13">
        <f>IF($D2361="",0,IF($E2361="",0,IF(VLOOKUP($E2361,paramètres!$E$33:$F$44,2,FALSE)&lt;=VLOOKUP($AD$18,paramètres!$E$33:$F$44,2,FALSE),R2361*$D2361,0)))</f>
        <v>0</v>
      </c>
      <c r="AE2361" s="13">
        <f>IF($D2361="",0,IF($E2361="",0,IF(VLOOKUP($E2361,paramètres!$E$33:$F$44,2,FALSE)&lt;=VLOOKUP($AE$18,paramètres!$E$33:$F$44,2,FALSE),S2361*$D2361,0)))</f>
        <v>0</v>
      </c>
      <c r="AF2361" s="13">
        <f>IF($D2361="",0,IF($E2361="",0,IF(VLOOKUP($E2361,paramètres!$E$33:$F$44,2,FALSE)&lt;=VLOOKUP($AF$18,paramètres!$E$33:$F$44,2,FALSE),T2361*$D2361,0)))</f>
        <v>0</v>
      </c>
      <c r="AG2361" s="13">
        <f>IF($D2361="",0,IF($E2361="",0,IF(VLOOKUP($E2361,paramètres!$E$33:$F$44,2,FALSE)&lt;=VLOOKUP($AG$18,paramètres!$E$33:$F$44,2,FALSE),U2361*$D2361,0)))</f>
        <v>0</v>
      </c>
      <c r="AH2361" s="13">
        <f>IF($D2361="",0,IF($E2361="",0,IF(VLOOKUP($E2361,paramètres!$E$33:$F$44,2,FALSE)&lt;=VLOOKUP($AH$18,paramètres!$E$33:$F$44,2,FALSE),V2361*$D2361,0)))</f>
        <v>0</v>
      </c>
      <c r="AI2361" s="13">
        <f>IF($D2361="",0,IF($E2361="",0,IF(VLOOKUP($E2361,paramètres!$E$33:$F$44,2,FALSE)&lt;=VLOOKUP($AI$18,paramètres!$E$33:$F$44,2,FALSE),W2361*$D2361,0)))</f>
        <v>0</v>
      </c>
      <c r="AJ2361" s="13">
        <f>IF($D2361="",0,IF($E2361="",0,IF(VLOOKUP($E2361,paramètres!$E$33:$F$44,2,FALSE)&lt;=VLOOKUP($AJ$18,paramètres!$E$33:$F$44,2,FALSE),X2361*$D2361,0)))</f>
        <v>0</v>
      </c>
      <c r="AK2361" s="13">
        <f>IF($D2361="",0,IF($E2361="",0,IF(VLOOKUP($E2361,paramètres!$E$33:$F$44,2,FALSE)&lt;=VLOOKUP($AK$18,paramètres!$E$33:$F$44,2,FALSE),Y2361*$D2361,0)))</f>
        <v>0</v>
      </c>
      <c r="AL2361" s="13">
        <f>IF($D2361="",0,IF($E2361="",0,IF(VLOOKUP($E2361,paramètres!$E$33:$F$44,2,FALSE)&lt;=VLOOKUP($AL$18,paramètres!$E$33:$F$44,2,FALSE),Z2361*$D2361,0)))</f>
        <v>0</v>
      </c>
      <c r="AM2361" s="13">
        <f>IF($D2361="",0,IF($E2361="",0,IF(VLOOKUP($E2361,paramètres!$E$33:$F$44,2,FALSE)&lt;=VLOOKUP($AM$18,paramètres!$E$33:$F$44,2,FALSE),AA2361*$D2361,0)))</f>
        <v>0</v>
      </c>
      <c r="AN2361" s="154">
        <f>IF($D2361="",0,IF($E2361="",0,IF(VLOOKUP($E2361,paramètres!$E$33:$F$44,2,FALSE)&lt;=VLOOKUP($AN$18,paramètres!$E$33:$F$44,2,FALSE),AB2361*$D2361,0)))</f>
        <v>0</v>
      </c>
      <c r="AO2361" s="149" t="str">
        <f>IF(paramètres!$B$28=1,((SUM(Q2361:Z2361)/1.02)+SUM(AA2361:AB2361))*0.0303/9*COUNT(Q2361:Y2361),IF(paramètres!$B$28=2,(SUM(Q2361:AB2361))*0.0303/9*COUNT(Q2361:Y2361),"Missing Delta option"))</f>
        <v>Missing Delta option</v>
      </c>
      <c r="AP2361" s="13" t="str">
        <f>IF(paramètres!$B$28=1,(((SUM(Q2361:Z2361)/1.02)+SUM(AA2361:AB2361))+((SUM(AC2361:AL2361)/1.02)+SUM(AM2361:AO2361)))*cotpatr,IF(paramètres!$B$28=2,(SUM(Q2361:AO2361)*cotpatr),"Missing Delta Option"))</f>
        <v>Missing Delta Option</v>
      </c>
      <c r="AQ2361" s="13" t="str" cm="1">
        <f t="array" ref="AQ2361">IF(paramètres!$B$28=1,(((SUM(Q2361:Z2361)/1.02)+SUM(AA2361:AB2361))+((SUM(AC2361:AN2361)/1.02)+SUM(AM2361:AN2361)))/12*pécule,IF(paramètres!$B$28=2,SUM(Q2361:AN2361)/12*pécule,"Missing Delta Option"))</f>
        <v>Missing Delta Option</v>
      </c>
      <c r="AR2361" s="132" t="e">
        <f>IF(paramètres!$B$28=1,(((SUM(Q2361:Z2361)/1.02)+SUM(AA2361:AB2361))+((SUM(AC2361:AN2361)/1.02)+SUM(AM2361:AN2361)))+AO2361+AP2361+AQ2361,SUM(Q2361:AN2361)+AO2361+AP2361+AQ2361)</f>
        <v>#VALUE!</v>
      </c>
    </row>
    <row r="2362" spans="1:44" x14ac:dyDescent="0.25">
      <c r="A2362" s="131"/>
      <c r="B2362" s="39"/>
      <c r="C2362" s="39"/>
      <c r="D2362" s="93"/>
      <c r="E2362" s="68"/>
      <c r="F2362" s="40"/>
      <c r="G2362" s="94"/>
      <c r="H2362" s="38"/>
      <c r="I2362" s="95"/>
      <c r="J2362" s="40"/>
      <c r="K2362" s="38"/>
      <c r="L2362" s="95"/>
      <c r="M2362" s="40"/>
      <c r="N2362" s="38"/>
      <c r="O2362" s="95"/>
      <c r="P2362" s="68"/>
      <c r="Q2362" s="226"/>
      <c r="R2362" s="227"/>
      <c r="S2362" s="227"/>
      <c r="T2362" s="227"/>
      <c r="U2362" s="227"/>
      <c r="V2362" s="227"/>
      <c r="W2362" s="227"/>
      <c r="X2362" s="227"/>
      <c r="Y2362" s="227"/>
      <c r="Z2362" s="227"/>
      <c r="AA2362" s="227"/>
      <c r="AB2362" s="228"/>
      <c r="AC2362" s="149">
        <f>IF($D2362="",0,IF($E2362="",0,IF(VLOOKUP($E2362,paramètres!$E$33:$F$44,2,FALSE)&lt;=VLOOKUP($AC$18,paramètres!$E$33:$F$44,2,FALSE),Q2362*$D2362,0)))</f>
        <v>0</v>
      </c>
      <c r="AD2362" s="13">
        <f>IF($D2362="",0,IF($E2362="",0,IF(VLOOKUP($E2362,paramètres!$E$33:$F$44,2,FALSE)&lt;=VLOOKUP($AD$18,paramètres!$E$33:$F$44,2,FALSE),R2362*$D2362,0)))</f>
        <v>0</v>
      </c>
      <c r="AE2362" s="13">
        <f>IF($D2362="",0,IF($E2362="",0,IF(VLOOKUP($E2362,paramètres!$E$33:$F$44,2,FALSE)&lt;=VLOOKUP($AE$18,paramètres!$E$33:$F$44,2,FALSE),S2362*$D2362,0)))</f>
        <v>0</v>
      </c>
      <c r="AF2362" s="13">
        <f>IF($D2362="",0,IF($E2362="",0,IF(VLOOKUP($E2362,paramètres!$E$33:$F$44,2,FALSE)&lt;=VLOOKUP($AF$18,paramètres!$E$33:$F$44,2,FALSE),T2362*$D2362,0)))</f>
        <v>0</v>
      </c>
      <c r="AG2362" s="13">
        <f>IF($D2362="",0,IF($E2362="",0,IF(VLOOKUP($E2362,paramètres!$E$33:$F$44,2,FALSE)&lt;=VLOOKUP($AG$18,paramètres!$E$33:$F$44,2,FALSE),U2362*$D2362,0)))</f>
        <v>0</v>
      </c>
      <c r="AH2362" s="13">
        <f>IF($D2362="",0,IF($E2362="",0,IF(VLOOKUP($E2362,paramètres!$E$33:$F$44,2,FALSE)&lt;=VLOOKUP($AH$18,paramètres!$E$33:$F$44,2,FALSE),V2362*$D2362,0)))</f>
        <v>0</v>
      </c>
      <c r="AI2362" s="13">
        <f>IF($D2362="",0,IF($E2362="",0,IF(VLOOKUP($E2362,paramètres!$E$33:$F$44,2,FALSE)&lt;=VLOOKUP($AI$18,paramètres!$E$33:$F$44,2,FALSE),W2362*$D2362,0)))</f>
        <v>0</v>
      </c>
      <c r="AJ2362" s="13">
        <f>IF($D2362="",0,IF($E2362="",0,IF(VLOOKUP($E2362,paramètres!$E$33:$F$44,2,FALSE)&lt;=VLOOKUP($AJ$18,paramètres!$E$33:$F$44,2,FALSE),X2362*$D2362,0)))</f>
        <v>0</v>
      </c>
      <c r="AK2362" s="13">
        <f>IF($D2362="",0,IF($E2362="",0,IF(VLOOKUP($E2362,paramètres!$E$33:$F$44,2,FALSE)&lt;=VLOOKUP($AK$18,paramètres!$E$33:$F$44,2,FALSE),Y2362*$D2362,0)))</f>
        <v>0</v>
      </c>
      <c r="AL2362" s="13">
        <f>IF($D2362="",0,IF($E2362="",0,IF(VLOOKUP($E2362,paramètres!$E$33:$F$44,2,FALSE)&lt;=VLOOKUP($AL$18,paramètres!$E$33:$F$44,2,FALSE),Z2362*$D2362,0)))</f>
        <v>0</v>
      </c>
      <c r="AM2362" s="13">
        <f>IF($D2362="",0,IF($E2362="",0,IF(VLOOKUP($E2362,paramètres!$E$33:$F$44,2,FALSE)&lt;=VLOOKUP($AM$18,paramètres!$E$33:$F$44,2,FALSE),AA2362*$D2362,0)))</f>
        <v>0</v>
      </c>
      <c r="AN2362" s="154">
        <f>IF($D2362="",0,IF($E2362="",0,IF(VLOOKUP($E2362,paramètres!$E$33:$F$44,2,FALSE)&lt;=VLOOKUP($AN$18,paramètres!$E$33:$F$44,2,FALSE),AB2362*$D2362,0)))</f>
        <v>0</v>
      </c>
      <c r="AO2362" s="149" t="str">
        <f>IF(paramètres!$B$28=1,((SUM(Q2362:Z2362)/1.02)+SUM(AA2362:AB2362))*0.0303/9*COUNT(Q2362:Y2362),IF(paramètres!$B$28=2,(SUM(Q2362:AB2362))*0.0303/9*COUNT(Q2362:Y2362),"Missing Delta option"))</f>
        <v>Missing Delta option</v>
      </c>
      <c r="AP2362" s="13" t="str">
        <f>IF(paramètres!$B$28=1,(((SUM(Q2362:Z2362)/1.02)+SUM(AA2362:AB2362))+((SUM(AC2362:AL2362)/1.02)+SUM(AM2362:AO2362)))*cotpatr,IF(paramètres!$B$28=2,(SUM(Q2362:AO2362)*cotpatr),"Missing Delta Option"))</f>
        <v>Missing Delta Option</v>
      </c>
      <c r="AQ2362" s="13" t="str" cm="1">
        <f t="array" ref="AQ2362">IF(paramètres!$B$28=1,(((SUM(Q2362:Z2362)/1.02)+SUM(AA2362:AB2362))+((SUM(AC2362:AN2362)/1.02)+SUM(AM2362:AN2362)))/12*pécule,IF(paramètres!$B$28=2,SUM(Q2362:AN2362)/12*pécule,"Missing Delta Option"))</f>
        <v>Missing Delta Option</v>
      </c>
      <c r="AR2362" s="132" t="e">
        <f>IF(paramètres!$B$28=1,(((SUM(Q2362:Z2362)/1.02)+SUM(AA2362:AB2362))+((SUM(AC2362:AN2362)/1.02)+SUM(AM2362:AN2362)))+AO2362+AP2362+AQ2362,SUM(Q2362:AN2362)+AO2362+AP2362+AQ2362)</f>
        <v>#VALUE!</v>
      </c>
    </row>
    <row r="2363" spans="1:44" x14ac:dyDescent="0.25">
      <c r="A2363" s="131"/>
      <c r="B2363" s="39"/>
      <c r="C2363" s="39"/>
      <c r="D2363" s="93"/>
      <c r="E2363" s="68"/>
      <c r="F2363" s="40"/>
      <c r="G2363" s="94"/>
      <c r="H2363" s="38"/>
      <c r="I2363" s="95"/>
      <c r="J2363" s="40"/>
      <c r="K2363" s="38"/>
      <c r="L2363" s="95"/>
      <c r="M2363" s="40"/>
      <c r="N2363" s="38"/>
      <c r="O2363" s="95"/>
      <c r="P2363" s="68"/>
      <c r="Q2363" s="226"/>
      <c r="R2363" s="227"/>
      <c r="S2363" s="227"/>
      <c r="T2363" s="227"/>
      <c r="U2363" s="227"/>
      <c r="V2363" s="227"/>
      <c r="W2363" s="227"/>
      <c r="X2363" s="227"/>
      <c r="Y2363" s="227"/>
      <c r="Z2363" s="227"/>
      <c r="AA2363" s="227"/>
      <c r="AB2363" s="228"/>
      <c r="AC2363" s="149">
        <f>IF($D2363="",0,IF($E2363="",0,IF(VLOOKUP($E2363,paramètres!$E$33:$F$44,2,FALSE)&lt;=VLOOKUP($AC$18,paramètres!$E$33:$F$44,2,FALSE),Q2363*$D2363,0)))</f>
        <v>0</v>
      </c>
      <c r="AD2363" s="13">
        <f>IF($D2363="",0,IF($E2363="",0,IF(VLOOKUP($E2363,paramètres!$E$33:$F$44,2,FALSE)&lt;=VLOOKUP($AD$18,paramètres!$E$33:$F$44,2,FALSE),R2363*$D2363,0)))</f>
        <v>0</v>
      </c>
      <c r="AE2363" s="13">
        <f>IF($D2363="",0,IF($E2363="",0,IF(VLOOKUP($E2363,paramètres!$E$33:$F$44,2,FALSE)&lt;=VLOOKUP($AE$18,paramètres!$E$33:$F$44,2,FALSE),S2363*$D2363,0)))</f>
        <v>0</v>
      </c>
      <c r="AF2363" s="13">
        <f>IF($D2363="",0,IF($E2363="",0,IF(VLOOKUP($E2363,paramètres!$E$33:$F$44,2,FALSE)&lt;=VLOOKUP($AF$18,paramètres!$E$33:$F$44,2,FALSE),T2363*$D2363,0)))</f>
        <v>0</v>
      </c>
      <c r="AG2363" s="13">
        <f>IF($D2363="",0,IF($E2363="",0,IF(VLOOKUP($E2363,paramètres!$E$33:$F$44,2,FALSE)&lt;=VLOOKUP($AG$18,paramètres!$E$33:$F$44,2,FALSE),U2363*$D2363,0)))</f>
        <v>0</v>
      </c>
      <c r="AH2363" s="13">
        <f>IF($D2363="",0,IF($E2363="",0,IF(VLOOKUP($E2363,paramètres!$E$33:$F$44,2,FALSE)&lt;=VLOOKUP($AH$18,paramètres!$E$33:$F$44,2,FALSE),V2363*$D2363,0)))</f>
        <v>0</v>
      </c>
      <c r="AI2363" s="13">
        <f>IF($D2363="",0,IF($E2363="",0,IF(VLOOKUP($E2363,paramètres!$E$33:$F$44,2,FALSE)&lt;=VLOOKUP($AI$18,paramètres!$E$33:$F$44,2,FALSE),W2363*$D2363,0)))</f>
        <v>0</v>
      </c>
      <c r="AJ2363" s="13">
        <f>IF($D2363="",0,IF($E2363="",0,IF(VLOOKUP($E2363,paramètres!$E$33:$F$44,2,FALSE)&lt;=VLOOKUP($AJ$18,paramètres!$E$33:$F$44,2,FALSE),X2363*$D2363,0)))</f>
        <v>0</v>
      </c>
      <c r="AK2363" s="13">
        <f>IF($D2363="",0,IF($E2363="",0,IF(VLOOKUP($E2363,paramètres!$E$33:$F$44,2,FALSE)&lt;=VLOOKUP($AK$18,paramètres!$E$33:$F$44,2,FALSE),Y2363*$D2363,0)))</f>
        <v>0</v>
      </c>
      <c r="AL2363" s="13">
        <f>IF($D2363="",0,IF($E2363="",0,IF(VLOOKUP($E2363,paramètres!$E$33:$F$44,2,FALSE)&lt;=VLOOKUP($AL$18,paramètres!$E$33:$F$44,2,FALSE),Z2363*$D2363,0)))</f>
        <v>0</v>
      </c>
      <c r="AM2363" s="13">
        <f>IF($D2363="",0,IF($E2363="",0,IF(VLOOKUP($E2363,paramètres!$E$33:$F$44,2,FALSE)&lt;=VLOOKUP($AM$18,paramètres!$E$33:$F$44,2,FALSE),AA2363*$D2363,0)))</f>
        <v>0</v>
      </c>
      <c r="AN2363" s="154">
        <f>IF($D2363="",0,IF($E2363="",0,IF(VLOOKUP($E2363,paramètres!$E$33:$F$44,2,FALSE)&lt;=VLOOKUP($AN$18,paramètres!$E$33:$F$44,2,FALSE),AB2363*$D2363,0)))</f>
        <v>0</v>
      </c>
      <c r="AO2363" s="149" t="str">
        <f>IF(paramètres!$B$28=1,((SUM(Q2363:Z2363)/1.02)+SUM(AA2363:AB2363))*0.0303/9*COUNT(Q2363:Y2363),IF(paramètres!$B$28=2,(SUM(Q2363:AB2363))*0.0303/9*COUNT(Q2363:Y2363),"Missing Delta option"))</f>
        <v>Missing Delta option</v>
      </c>
      <c r="AP2363" s="13" t="str">
        <f>IF(paramètres!$B$28=1,(((SUM(Q2363:Z2363)/1.02)+SUM(AA2363:AB2363))+((SUM(AC2363:AL2363)/1.02)+SUM(AM2363:AO2363)))*cotpatr,IF(paramètres!$B$28=2,(SUM(Q2363:AO2363)*cotpatr),"Missing Delta Option"))</f>
        <v>Missing Delta Option</v>
      </c>
      <c r="AQ2363" s="13" t="str" cm="1">
        <f t="array" ref="AQ2363">IF(paramètres!$B$28=1,(((SUM(Q2363:Z2363)/1.02)+SUM(AA2363:AB2363))+((SUM(AC2363:AN2363)/1.02)+SUM(AM2363:AN2363)))/12*pécule,IF(paramètres!$B$28=2,SUM(Q2363:AN2363)/12*pécule,"Missing Delta Option"))</f>
        <v>Missing Delta Option</v>
      </c>
      <c r="AR2363" s="132" t="e">
        <f>IF(paramètres!$B$28=1,(((SUM(Q2363:Z2363)/1.02)+SUM(AA2363:AB2363))+((SUM(AC2363:AN2363)/1.02)+SUM(AM2363:AN2363)))+AO2363+AP2363+AQ2363,SUM(Q2363:AN2363)+AO2363+AP2363+AQ2363)</f>
        <v>#VALUE!</v>
      </c>
    </row>
    <row r="2364" spans="1:44" x14ac:dyDescent="0.25">
      <c r="A2364" s="131"/>
      <c r="B2364" s="39"/>
      <c r="C2364" s="39"/>
      <c r="D2364" s="93"/>
      <c r="E2364" s="68"/>
      <c r="F2364" s="40"/>
      <c r="G2364" s="94"/>
      <c r="H2364" s="38"/>
      <c r="I2364" s="95"/>
      <c r="J2364" s="40"/>
      <c r="K2364" s="38"/>
      <c r="L2364" s="95"/>
      <c r="M2364" s="40"/>
      <c r="N2364" s="38"/>
      <c r="O2364" s="95"/>
      <c r="P2364" s="68"/>
      <c r="Q2364" s="226"/>
      <c r="R2364" s="227"/>
      <c r="S2364" s="227"/>
      <c r="T2364" s="227"/>
      <c r="U2364" s="227"/>
      <c r="V2364" s="227"/>
      <c r="W2364" s="227"/>
      <c r="X2364" s="227"/>
      <c r="Y2364" s="227"/>
      <c r="Z2364" s="227"/>
      <c r="AA2364" s="227"/>
      <c r="AB2364" s="228"/>
      <c r="AC2364" s="149">
        <f>IF($D2364="",0,IF($E2364="",0,IF(VLOOKUP($E2364,paramètres!$E$33:$F$44,2,FALSE)&lt;=VLOOKUP($AC$18,paramètres!$E$33:$F$44,2,FALSE),Q2364*$D2364,0)))</f>
        <v>0</v>
      </c>
      <c r="AD2364" s="13">
        <f>IF($D2364="",0,IF($E2364="",0,IF(VLOOKUP($E2364,paramètres!$E$33:$F$44,2,FALSE)&lt;=VLOOKUP($AD$18,paramètres!$E$33:$F$44,2,FALSE),R2364*$D2364,0)))</f>
        <v>0</v>
      </c>
      <c r="AE2364" s="13">
        <f>IF($D2364="",0,IF($E2364="",0,IF(VLOOKUP($E2364,paramètres!$E$33:$F$44,2,FALSE)&lt;=VLOOKUP($AE$18,paramètres!$E$33:$F$44,2,FALSE),S2364*$D2364,0)))</f>
        <v>0</v>
      </c>
      <c r="AF2364" s="13">
        <f>IF($D2364="",0,IF($E2364="",0,IF(VLOOKUP($E2364,paramètres!$E$33:$F$44,2,FALSE)&lt;=VLOOKUP($AF$18,paramètres!$E$33:$F$44,2,FALSE),T2364*$D2364,0)))</f>
        <v>0</v>
      </c>
      <c r="AG2364" s="13">
        <f>IF($D2364="",0,IF($E2364="",0,IF(VLOOKUP($E2364,paramètres!$E$33:$F$44,2,FALSE)&lt;=VLOOKUP($AG$18,paramètres!$E$33:$F$44,2,FALSE),U2364*$D2364,0)))</f>
        <v>0</v>
      </c>
      <c r="AH2364" s="13">
        <f>IF($D2364="",0,IF($E2364="",0,IF(VLOOKUP($E2364,paramètres!$E$33:$F$44,2,FALSE)&lt;=VLOOKUP($AH$18,paramètres!$E$33:$F$44,2,FALSE),V2364*$D2364,0)))</f>
        <v>0</v>
      </c>
      <c r="AI2364" s="13">
        <f>IF($D2364="",0,IF($E2364="",0,IF(VLOOKUP($E2364,paramètres!$E$33:$F$44,2,FALSE)&lt;=VLOOKUP($AI$18,paramètres!$E$33:$F$44,2,FALSE),W2364*$D2364,0)))</f>
        <v>0</v>
      </c>
      <c r="AJ2364" s="13">
        <f>IF($D2364="",0,IF($E2364="",0,IF(VLOOKUP($E2364,paramètres!$E$33:$F$44,2,FALSE)&lt;=VLOOKUP($AJ$18,paramètres!$E$33:$F$44,2,FALSE),X2364*$D2364,0)))</f>
        <v>0</v>
      </c>
      <c r="AK2364" s="13">
        <f>IF($D2364="",0,IF($E2364="",0,IF(VLOOKUP($E2364,paramètres!$E$33:$F$44,2,FALSE)&lt;=VLOOKUP($AK$18,paramètres!$E$33:$F$44,2,FALSE),Y2364*$D2364,0)))</f>
        <v>0</v>
      </c>
      <c r="AL2364" s="13">
        <f>IF($D2364="",0,IF($E2364="",0,IF(VLOOKUP($E2364,paramètres!$E$33:$F$44,2,FALSE)&lt;=VLOOKUP($AL$18,paramètres!$E$33:$F$44,2,FALSE),Z2364*$D2364,0)))</f>
        <v>0</v>
      </c>
      <c r="AM2364" s="13">
        <f>IF($D2364="",0,IF($E2364="",0,IF(VLOOKUP($E2364,paramètres!$E$33:$F$44,2,FALSE)&lt;=VLOOKUP($AM$18,paramètres!$E$33:$F$44,2,FALSE),AA2364*$D2364,0)))</f>
        <v>0</v>
      </c>
      <c r="AN2364" s="154">
        <f>IF($D2364="",0,IF($E2364="",0,IF(VLOOKUP($E2364,paramètres!$E$33:$F$44,2,FALSE)&lt;=VLOOKUP($AN$18,paramètres!$E$33:$F$44,2,FALSE),AB2364*$D2364,0)))</f>
        <v>0</v>
      </c>
      <c r="AO2364" s="149" t="str">
        <f>IF(paramètres!$B$28=1,((SUM(Q2364:Z2364)/1.02)+SUM(AA2364:AB2364))*0.0303/9*COUNT(Q2364:Y2364),IF(paramètres!$B$28=2,(SUM(Q2364:AB2364))*0.0303/9*COUNT(Q2364:Y2364),"Missing Delta option"))</f>
        <v>Missing Delta option</v>
      </c>
      <c r="AP2364" s="13" t="str">
        <f>IF(paramètres!$B$28=1,(((SUM(Q2364:Z2364)/1.02)+SUM(AA2364:AB2364))+((SUM(AC2364:AL2364)/1.02)+SUM(AM2364:AO2364)))*cotpatr,IF(paramètres!$B$28=2,(SUM(Q2364:AO2364)*cotpatr),"Missing Delta Option"))</f>
        <v>Missing Delta Option</v>
      </c>
      <c r="AQ2364" s="13" t="str" cm="1">
        <f t="array" ref="AQ2364">IF(paramètres!$B$28=1,(((SUM(Q2364:Z2364)/1.02)+SUM(AA2364:AB2364))+((SUM(AC2364:AN2364)/1.02)+SUM(AM2364:AN2364)))/12*pécule,IF(paramètres!$B$28=2,SUM(Q2364:AN2364)/12*pécule,"Missing Delta Option"))</f>
        <v>Missing Delta Option</v>
      </c>
      <c r="AR2364" s="132" t="e">
        <f>IF(paramètres!$B$28=1,(((SUM(Q2364:Z2364)/1.02)+SUM(AA2364:AB2364))+((SUM(AC2364:AN2364)/1.02)+SUM(AM2364:AN2364)))+AO2364+AP2364+AQ2364,SUM(Q2364:AN2364)+AO2364+AP2364+AQ2364)</f>
        <v>#VALUE!</v>
      </c>
    </row>
    <row r="2365" spans="1:44" x14ac:dyDescent="0.25">
      <c r="A2365" s="131"/>
      <c r="B2365" s="39"/>
      <c r="C2365" s="39"/>
      <c r="D2365" s="93"/>
      <c r="E2365" s="68"/>
      <c r="F2365" s="40"/>
      <c r="G2365" s="94"/>
      <c r="H2365" s="38"/>
      <c r="I2365" s="95"/>
      <c r="J2365" s="40"/>
      <c r="K2365" s="38"/>
      <c r="L2365" s="95"/>
      <c r="M2365" s="40"/>
      <c r="N2365" s="38"/>
      <c r="O2365" s="95"/>
      <c r="P2365" s="68"/>
      <c r="Q2365" s="226"/>
      <c r="R2365" s="227"/>
      <c r="S2365" s="227"/>
      <c r="T2365" s="227"/>
      <c r="U2365" s="227"/>
      <c r="V2365" s="227"/>
      <c r="W2365" s="227"/>
      <c r="X2365" s="227"/>
      <c r="Y2365" s="227"/>
      <c r="Z2365" s="227"/>
      <c r="AA2365" s="227"/>
      <c r="AB2365" s="228"/>
      <c r="AC2365" s="149">
        <f>IF($D2365="",0,IF($E2365="",0,IF(VLOOKUP($E2365,paramètres!$E$33:$F$44,2,FALSE)&lt;=VLOOKUP($AC$18,paramètres!$E$33:$F$44,2,FALSE),Q2365*$D2365,0)))</f>
        <v>0</v>
      </c>
      <c r="AD2365" s="13">
        <f>IF($D2365="",0,IF($E2365="",0,IF(VLOOKUP($E2365,paramètres!$E$33:$F$44,2,FALSE)&lt;=VLOOKUP($AD$18,paramètres!$E$33:$F$44,2,FALSE),R2365*$D2365,0)))</f>
        <v>0</v>
      </c>
      <c r="AE2365" s="13">
        <f>IF($D2365="",0,IF($E2365="",0,IF(VLOOKUP($E2365,paramètres!$E$33:$F$44,2,FALSE)&lt;=VLOOKUP($AE$18,paramètres!$E$33:$F$44,2,FALSE),S2365*$D2365,0)))</f>
        <v>0</v>
      </c>
      <c r="AF2365" s="13">
        <f>IF($D2365="",0,IF($E2365="",0,IF(VLOOKUP($E2365,paramètres!$E$33:$F$44,2,FALSE)&lt;=VLOOKUP($AF$18,paramètres!$E$33:$F$44,2,FALSE),T2365*$D2365,0)))</f>
        <v>0</v>
      </c>
      <c r="AG2365" s="13">
        <f>IF($D2365="",0,IF($E2365="",0,IF(VLOOKUP($E2365,paramètres!$E$33:$F$44,2,FALSE)&lt;=VLOOKUP($AG$18,paramètres!$E$33:$F$44,2,FALSE),U2365*$D2365,0)))</f>
        <v>0</v>
      </c>
      <c r="AH2365" s="13">
        <f>IF($D2365="",0,IF($E2365="",0,IF(VLOOKUP($E2365,paramètres!$E$33:$F$44,2,FALSE)&lt;=VLOOKUP($AH$18,paramètres!$E$33:$F$44,2,FALSE),V2365*$D2365,0)))</f>
        <v>0</v>
      </c>
      <c r="AI2365" s="13">
        <f>IF($D2365="",0,IF($E2365="",0,IF(VLOOKUP($E2365,paramètres!$E$33:$F$44,2,FALSE)&lt;=VLOOKUP($AI$18,paramètres!$E$33:$F$44,2,FALSE),W2365*$D2365,0)))</f>
        <v>0</v>
      </c>
      <c r="AJ2365" s="13">
        <f>IF($D2365="",0,IF($E2365="",0,IF(VLOOKUP($E2365,paramètres!$E$33:$F$44,2,FALSE)&lt;=VLOOKUP($AJ$18,paramètres!$E$33:$F$44,2,FALSE),X2365*$D2365,0)))</f>
        <v>0</v>
      </c>
      <c r="AK2365" s="13">
        <f>IF($D2365="",0,IF($E2365="",0,IF(VLOOKUP($E2365,paramètres!$E$33:$F$44,2,FALSE)&lt;=VLOOKUP($AK$18,paramètres!$E$33:$F$44,2,FALSE),Y2365*$D2365,0)))</f>
        <v>0</v>
      </c>
      <c r="AL2365" s="13">
        <f>IF($D2365="",0,IF($E2365="",0,IF(VLOOKUP($E2365,paramètres!$E$33:$F$44,2,FALSE)&lt;=VLOOKUP($AL$18,paramètres!$E$33:$F$44,2,FALSE),Z2365*$D2365,0)))</f>
        <v>0</v>
      </c>
      <c r="AM2365" s="13">
        <f>IF($D2365="",0,IF($E2365="",0,IF(VLOOKUP($E2365,paramètres!$E$33:$F$44,2,FALSE)&lt;=VLOOKUP($AM$18,paramètres!$E$33:$F$44,2,FALSE),AA2365*$D2365,0)))</f>
        <v>0</v>
      </c>
      <c r="AN2365" s="154">
        <f>IF($D2365="",0,IF($E2365="",0,IF(VLOOKUP($E2365,paramètres!$E$33:$F$44,2,FALSE)&lt;=VLOOKUP($AN$18,paramètres!$E$33:$F$44,2,FALSE),AB2365*$D2365,0)))</f>
        <v>0</v>
      </c>
      <c r="AO2365" s="149" t="str">
        <f>IF(paramètres!$B$28=1,((SUM(Q2365:Z2365)/1.02)+SUM(AA2365:AB2365))*0.0303/9*COUNT(Q2365:Y2365),IF(paramètres!$B$28=2,(SUM(Q2365:AB2365))*0.0303/9*COUNT(Q2365:Y2365),"Missing Delta option"))</f>
        <v>Missing Delta option</v>
      </c>
      <c r="AP2365" s="13" t="str">
        <f>IF(paramètres!$B$28=1,(((SUM(Q2365:Z2365)/1.02)+SUM(AA2365:AB2365))+((SUM(AC2365:AL2365)/1.02)+SUM(AM2365:AO2365)))*cotpatr,IF(paramètres!$B$28=2,(SUM(Q2365:AO2365)*cotpatr),"Missing Delta Option"))</f>
        <v>Missing Delta Option</v>
      </c>
      <c r="AQ2365" s="13" t="str" cm="1">
        <f t="array" ref="AQ2365">IF(paramètres!$B$28=1,(((SUM(Q2365:Z2365)/1.02)+SUM(AA2365:AB2365))+((SUM(AC2365:AN2365)/1.02)+SUM(AM2365:AN2365)))/12*pécule,IF(paramètres!$B$28=2,SUM(Q2365:AN2365)/12*pécule,"Missing Delta Option"))</f>
        <v>Missing Delta Option</v>
      </c>
      <c r="AR2365" s="132" t="e">
        <f>IF(paramètres!$B$28=1,(((SUM(Q2365:Z2365)/1.02)+SUM(AA2365:AB2365))+((SUM(AC2365:AN2365)/1.02)+SUM(AM2365:AN2365)))+AO2365+AP2365+AQ2365,SUM(Q2365:AN2365)+AO2365+AP2365+AQ2365)</f>
        <v>#VALUE!</v>
      </c>
    </row>
    <row r="2366" spans="1:44" x14ac:dyDescent="0.25">
      <c r="A2366" s="131"/>
      <c r="B2366" s="39"/>
      <c r="C2366" s="39"/>
      <c r="D2366" s="93"/>
      <c r="E2366" s="68"/>
      <c r="F2366" s="40"/>
      <c r="G2366" s="94"/>
      <c r="H2366" s="38"/>
      <c r="I2366" s="95"/>
      <c r="J2366" s="40"/>
      <c r="K2366" s="38"/>
      <c r="L2366" s="95"/>
      <c r="M2366" s="40"/>
      <c r="N2366" s="38"/>
      <c r="O2366" s="95"/>
      <c r="P2366" s="68"/>
      <c r="Q2366" s="226"/>
      <c r="R2366" s="227"/>
      <c r="S2366" s="227"/>
      <c r="T2366" s="227"/>
      <c r="U2366" s="227"/>
      <c r="V2366" s="227"/>
      <c r="W2366" s="227"/>
      <c r="X2366" s="227"/>
      <c r="Y2366" s="227"/>
      <c r="Z2366" s="227"/>
      <c r="AA2366" s="227"/>
      <c r="AB2366" s="228"/>
      <c r="AC2366" s="149">
        <f>IF($D2366="",0,IF($E2366="",0,IF(VLOOKUP($E2366,paramètres!$E$33:$F$44,2,FALSE)&lt;=VLOOKUP($AC$18,paramètres!$E$33:$F$44,2,FALSE),Q2366*$D2366,0)))</f>
        <v>0</v>
      </c>
      <c r="AD2366" s="13">
        <f>IF($D2366="",0,IF($E2366="",0,IF(VLOOKUP($E2366,paramètres!$E$33:$F$44,2,FALSE)&lt;=VLOOKUP($AD$18,paramètres!$E$33:$F$44,2,FALSE),R2366*$D2366,0)))</f>
        <v>0</v>
      </c>
      <c r="AE2366" s="13">
        <f>IF($D2366="",0,IF($E2366="",0,IF(VLOOKUP($E2366,paramètres!$E$33:$F$44,2,FALSE)&lt;=VLOOKUP($AE$18,paramètres!$E$33:$F$44,2,FALSE),S2366*$D2366,0)))</f>
        <v>0</v>
      </c>
      <c r="AF2366" s="13">
        <f>IF($D2366="",0,IF($E2366="",0,IF(VLOOKUP($E2366,paramètres!$E$33:$F$44,2,FALSE)&lt;=VLOOKUP($AF$18,paramètres!$E$33:$F$44,2,FALSE),T2366*$D2366,0)))</f>
        <v>0</v>
      </c>
      <c r="AG2366" s="13">
        <f>IF($D2366="",0,IF($E2366="",0,IF(VLOOKUP($E2366,paramètres!$E$33:$F$44,2,FALSE)&lt;=VLOOKUP($AG$18,paramètres!$E$33:$F$44,2,FALSE),U2366*$D2366,0)))</f>
        <v>0</v>
      </c>
      <c r="AH2366" s="13">
        <f>IF($D2366="",0,IF($E2366="",0,IF(VLOOKUP($E2366,paramètres!$E$33:$F$44,2,FALSE)&lt;=VLOOKUP($AH$18,paramètres!$E$33:$F$44,2,FALSE),V2366*$D2366,0)))</f>
        <v>0</v>
      </c>
      <c r="AI2366" s="13">
        <f>IF($D2366="",0,IF($E2366="",0,IF(VLOOKUP($E2366,paramètres!$E$33:$F$44,2,FALSE)&lt;=VLOOKUP($AI$18,paramètres!$E$33:$F$44,2,FALSE),W2366*$D2366,0)))</f>
        <v>0</v>
      </c>
      <c r="AJ2366" s="13">
        <f>IF($D2366="",0,IF($E2366="",0,IF(VLOOKUP($E2366,paramètres!$E$33:$F$44,2,FALSE)&lt;=VLOOKUP($AJ$18,paramètres!$E$33:$F$44,2,FALSE),X2366*$D2366,0)))</f>
        <v>0</v>
      </c>
      <c r="AK2366" s="13">
        <f>IF($D2366="",0,IF($E2366="",0,IF(VLOOKUP($E2366,paramètres!$E$33:$F$44,2,FALSE)&lt;=VLOOKUP($AK$18,paramètres!$E$33:$F$44,2,FALSE),Y2366*$D2366,0)))</f>
        <v>0</v>
      </c>
      <c r="AL2366" s="13">
        <f>IF($D2366="",0,IF($E2366="",0,IF(VLOOKUP($E2366,paramètres!$E$33:$F$44,2,FALSE)&lt;=VLOOKUP($AL$18,paramètres!$E$33:$F$44,2,FALSE),Z2366*$D2366,0)))</f>
        <v>0</v>
      </c>
      <c r="AM2366" s="13">
        <f>IF($D2366="",0,IF($E2366="",0,IF(VLOOKUP($E2366,paramètres!$E$33:$F$44,2,FALSE)&lt;=VLOOKUP($AM$18,paramètres!$E$33:$F$44,2,FALSE),AA2366*$D2366,0)))</f>
        <v>0</v>
      </c>
      <c r="AN2366" s="154">
        <f>IF($D2366="",0,IF($E2366="",0,IF(VLOOKUP($E2366,paramètres!$E$33:$F$44,2,FALSE)&lt;=VLOOKUP($AN$18,paramètres!$E$33:$F$44,2,FALSE),AB2366*$D2366,0)))</f>
        <v>0</v>
      </c>
      <c r="AO2366" s="149" t="str">
        <f>IF(paramètres!$B$28=1,((SUM(Q2366:Z2366)/1.02)+SUM(AA2366:AB2366))*0.0303/9*COUNT(Q2366:Y2366),IF(paramètres!$B$28=2,(SUM(Q2366:AB2366))*0.0303/9*COUNT(Q2366:Y2366),"Missing Delta option"))</f>
        <v>Missing Delta option</v>
      </c>
      <c r="AP2366" s="13" t="str">
        <f>IF(paramètres!$B$28=1,(((SUM(Q2366:Z2366)/1.02)+SUM(AA2366:AB2366))+((SUM(AC2366:AL2366)/1.02)+SUM(AM2366:AO2366)))*cotpatr,IF(paramètres!$B$28=2,(SUM(Q2366:AO2366)*cotpatr),"Missing Delta Option"))</f>
        <v>Missing Delta Option</v>
      </c>
      <c r="AQ2366" s="13" t="str" cm="1">
        <f t="array" ref="AQ2366">IF(paramètres!$B$28=1,(((SUM(Q2366:Z2366)/1.02)+SUM(AA2366:AB2366))+((SUM(AC2366:AN2366)/1.02)+SUM(AM2366:AN2366)))/12*pécule,IF(paramètres!$B$28=2,SUM(Q2366:AN2366)/12*pécule,"Missing Delta Option"))</f>
        <v>Missing Delta Option</v>
      </c>
      <c r="AR2366" s="132" t="e">
        <f>IF(paramètres!$B$28=1,(((SUM(Q2366:Z2366)/1.02)+SUM(AA2366:AB2366))+((SUM(AC2366:AN2366)/1.02)+SUM(AM2366:AN2366)))+AO2366+AP2366+AQ2366,SUM(Q2366:AN2366)+AO2366+AP2366+AQ2366)</f>
        <v>#VALUE!</v>
      </c>
    </row>
    <row r="2367" spans="1:44" x14ac:dyDescent="0.25">
      <c r="A2367" s="131"/>
      <c r="B2367" s="39"/>
      <c r="C2367" s="39"/>
      <c r="D2367" s="93"/>
      <c r="E2367" s="68"/>
      <c r="F2367" s="40"/>
      <c r="G2367" s="94"/>
      <c r="H2367" s="38"/>
      <c r="I2367" s="95"/>
      <c r="J2367" s="40"/>
      <c r="K2367" s="38"/>
      <c r="L2367" s="95"/>
      <c r="M2367" s="40"/>
      <c r="N2367" s="38"/>
      <c r="O2367" s="95"/>
      <c r="P2367" s="68"/>
      <c r="Q2367" s="226"/>
      <c r="R2367" s="227"/>
      <c r="S2367" s="227"/>
      <c r="T2367" s="227"/>
      <c r="U2367" s="227"/>
      <c r="V2367" s="227"/>
      <c r="W2367" s="227"/>
      <c r="X2367" s="227"/>
      <c r="Y2367" s="227"/>
      <c r="Z2367" s="227"/>
      <c r="AA2367" s="227"/>
      <c r="AB2367" s="228"/>
      <c r="AC2367" s="149">
        <f>IF($D2367="",0,IF($E2367="",0,IF(VLOOKUP($E2367,paramètres!$E$33:$F$44,2,FALSE)&lt;=VLOOKUP($AC$18,paramètres!$E$33:$F$44,2,FALSE),Q2367*$D2367,0)))</f>
        <v>0</v>
      </c>
      <c r="AD2367" s="13">
        <f>IF($D2367="",0,IF($E2367="",0,IF(VLOOKUP($E2367,paramètres!$E$33:$F$44,2,FALSE)&lt;=VLOOKUP($AD$18,paramètres!$E$33:$F$44,2,FALSE),R2367*$D2367,0)))</f>
        <v>0</v>
      </c>
      <c r="AE2367" s="13">
        <f>IF($D2367="",0,IF($E2367="",0,IF(VLOOKUP($E2367,paramètres!$E$33:$F$44,2,FALSE)&lt;=VLOOKUP($AE$18,paramètres!$E$33:$F$44,2,FALSE),S2367*$D2367,0)))</f>
        <v>0</v>
      </c>
      <c r="AF2367" s="13">
        <f>IF($D2367="",0,IF($E2367="",0,IF(VLOOKUP($E2367,paramètres!$E$33:$F$44,2,FALSE)&lt;=VLOOKUP($AF$18,paramètres!$E$33:$F$44,2,FALSE),T2367*$D2367,0)))</f>
        <v>0</v>
      </c>
      <c r="AG2367" s="13">
        <f>IF($D2367="",0,IF($E2367="",0,IF(VLOOKUP($E2367,paramètres!$E$33:$F$44,2,FALSE)&lt;=VLOOKUP($AG$18,paramètres!$E$33:$F$44,2,FALSE),U2367*$D2367,0)))</f>
        <v>0</v>
      </c>
      <c r="AH2367" s="13">
        <f>IF($D2367="",0,IF($E2367="",0,IF(VLOOKUP($E2367,paramètres!$E$33:$F$44,2,FALSE)&lt;=VLOOKUP($AH$18,paramètres!$E$33:$F$44,2,FALSE),V2367*$D2367,0)))</f>
        <v>0</v>
      </c>
      <c r="AI2367" s="13">
        <f>IF($D2367="",0,IF($E2367="",0,IF(VLOOKUP($E2367,paramètres!$E$33:$F$44,2,FALSE)&lt;=VLOOKUP($AI$18,paramètres!$E$33:$F$44,2,FALSE),W2367*$D2367,0)))</f>
        <v>0</v>
      </c>
      <c r="AJ2367" s="13">
        <f>IF($D2367="",0,IF($E2367="",0,IF(VLOOKUP($E2367,paramètres!$E$33:$F$44,2,FALSE)&lt;=VLOOKUP($AJ$18,paramètres!$E$33:$F$44,2,FALSE),X2367*$D2367,0)))</f>
        <v>0</v>
      </c>
      <c r="AK2367" s="13">
        <f>IF($D2367="",0,IF($E2367="",0,IF(VLOOKUP($E2367,paramètres!$E$33:$F$44,2,FALSE)&lt;=VLOOKUP($AK$18,paramètres!$E$33:$F$44,2,FALSE),Y2367*$D2367,0)))</f>
        <v>0</v>
      </c>
      <c r="AL2367" s="13">
        <f>IF($D2367="",0,IF($E2367="",0,IF(VLOOKUP($E2367,paramètres!$E$33:$F$44,2,FALSE)&lt;=VLOOKUP($AL$18,paramètres!$E$33:$F$44,2,FALSE),Z2367*$D2367,0)))</f>
        <v>0</v>
      </c>
      <c r="AM2367" s="13">
        <f>IF($D2367="",0,IF($E2367="",0,IF(VLOOKUP($E2367,paramètres!$E$33:$F$44,2,FALSE)&lt;=VLOOKUP($AM$18,paramètres!$E$33:$F$44,2,FALSE),AA2367*$D2367,0)))</f>
        <v>0</v>
      </c>
      <c r="AN2367" s="154">
        <f>IF($D2367="",0,IF($E2367="",0,IF(VLOOKUP($E2367,paramètres!$E$33:$F$44,2,FALSE)&lt;=VLOOKUP($AN$18,paramètres!$E$33:$F$44,2,FALSE),AB2367*$D2367,0)))</f>
        <v>0</v>
      </c>
      <c r="AO2367" s="149" t="str">
        <f>IF(paramètres!$B$28=1,((SUM(Q2367:Z2367)/1.02)+SUM(AA2367:AB2367))*0.0303/9*COUNT(Q2367:Y2367),IF(paramètres!$B$28=2,(SUM(Q2367:AB2367))*0.0303/9*COUNT(Q2367:Y2367),"Missing Delta option"))</f>
        <v>Missing Delta option</v>
      </c>
      <c r="AP2367" s="13" t="str">
        <f>IF(paramètres!$B$28=1,(((SUM(Q2367:Z2367)/1.02)+SUM(AA2367:AB2367))+((SUM(AC2367:AL2367)/1.02)+SUM(AM2367:AO2367)))*cotpatr,IF(paramètres!$B$28=2,(SUM(Q2367:AO2367)*cotpatr),"Missing Delta Option"))</f>
        <v>Missing Delta Option</v>
      </c>
      <c r="AQ2367" s="13" t="str" cm="1">
        <f t="array" ref="AQ2367">IF(paramètres!$B$28=1,(((SUM(Q2367:Z2367)/1.02)+SUM(AA2367:AB2367))+((SUM(AC2367:AN2367)/1.02)+SUM(AM2367:AN2367)))/12*pécule,IF(paramètres!$B$28=2,SUM(Q2367:AN2367)/12*pécule,"Missing Delta Option"))</f>
        <v>Missing Delta Option</v>
      </c>
      <c r="AR2367" s="132" t="e">
        <f>IF(paramètres!$B$28=1,(((SUM(Q2367:Z2367)/1.02)+SUM(AA2367:AB2367))+((SUM(AC2367:AN2367)/1.02)+SUM(AM2367:AN2367)))+AO2367+AP2367+AQ2367,SUM(Q2367:AN2367)+AO2367+AP2367+AQ2367)</f>
        <v>#VALUE!</v>
      </c>
    </row>
    <row r="2368" spans="1:44" x14ac:dyDescent="0.25">
      <c r="A2368" s="131"/>
      <c r="B2368" s="39"/>
      <c r="C2368" s="39"/>
      <c r="D2368" s="93"/>
      <c r="E2368" s="68"/>
      <c r="F2368" s="40"/>
      <c r="G2368" s="94"/>
      <c r="H2368" s="38"/>
      <c r="I2368" s="95"/>
      <c r="J2368" s="40"/>
      <c r="K2368" s="38"/>
      <c r="L2368" s="95"/>
      <c r="M2368" s="40"/>
      <c r="N2368" s="38"/>
      <c r="O2368" s="95"/>
      <c r="P2368" s="68"/>
      <c r="Q2368" s="226"/>
      <c r="R2368" s="227"/>
      <c r="S2368" s="227"/>
      <c r="T2368" s="227"/>
      <c r="U2368" s="227"/>
      <c r="V2368" s="227"/>
      <c r="W2368" s="227"/>
      <c r="X2368" s="227"/>
      <c r="Y2368" s="227"/>
      <c r="Z2368" s="227"/>
      <c r="AA2368" s="227"/>
      <c r="AB2368" s="228"/>
      <c r="AC2368" s="149">
        <f>IF($D2368="",0,IF($E2368="",0,IF(VLOOKUP($E2368,paramètres!$E$33:$F$44,2,FALSE)&lt;=VLOOKUP($AC$18,paramètres!$E$33:$F$44,2,FALSE),Q2368*$D2368,0)))</f>
        <v>0</v>
      </c>
      <c r="AD2368" s="13">
        <f>IF($D2368="",0,IF($E2368="",0,IF(VLOOKUP($E2368,paramètres!$E$33:$F$44,2,FALSE)&lt;=VLOOKUP($AD$18,paramètres!$E$33:$F$44,2,FALSE),R2368*$D2368,0)))</f>
        <v>0</v>
      </c>
      <c r="AE2368" s="13">
        <f>IF($D2368="",0,IF($E2368="",0,IF(VLOOKUP($E2368,paramètres!$E$33:$F$44,2,FALSE)&lt;=VLOOKUP($AE$18,paramètres!$E$33:$F$44,2,FALSE),S2368*$D2368,0)))</f>
        <v>0</v>
      </c>
      <c r="AF2368" s="13">
        <f>IF($D2368="",0,IF($E2368="",0,IF(VLOOKUP($E2368,paramètres!$E$33:$F$44,2,FALSE)&lt;=VLOOKUP($AF$18,paramètres!$E$33:$F$44,2,FALSE),T2368*$D2368,0)))</f>
        <v>0</v>
      </c>
      <c r="AG2368" s="13">
        <f>IF($D2368="",0,IF($E2368="",0,IF(VLOOKUP($E2368,paramètres!$E$33:$F$44,2,FALSE)&lt;=VLOOKUP($AG$18,paramètres!$E$33:$F$44,2,FALSE),U2368*$D2368,0)))</f>
        <v>0</v>
      </c>
      <c r="AH2368" s="13">
        <f>IF($D2368="",0,IF($E2368="",0,IF(VLOOKUP($E2368,paramètres!$E$33:$F$44,2,FALSE)&lt;=VLOOKUP($AH$18,paramètres!$E$33:$F$44,2,FALSE),V2368*$D2368,0)))</f>
        <v>0</v>
      </c>
      <c r="AI2368" s="13">
        <f>IF($D2368="",0,IF($E2368="",0,IF(VLOOKUP($E2368,paramètres!$E$33:$F$44,2,FALSE)&lt;=VLOOKUP($AI$18,paramètres!$E$33:$F$44,2,FALSE),W2368*$D2368,0)))</f>
        <v>0</v>
      </c>
      <c r="AJ2368" s="13">
        <f>IF($D2368="",0,IF($E2368="",0,IF(VLOOKUP($E2368,paramètres!$E$33:$F$44,2,FALSE)&lt;=VLOOKUP($AJ$18,paramètres!$E$33:$F$44,2,FALSE),X2368*$D2368,0)))</f>
        <v>0</v>
      </c>
      <c r="AK2368" s="13">
        <f>IF($D2368="",0,IF($E2368="",0,IF(VLOOKUP($E2368,paramètres!$E$33:$F$44,2,FALSE)&lt;=VLOOKUP($AK$18,paramètres!$E$33:$F$44,2,FALSE),Y2368*$D2368,0)))</f>
        <v>0</v>
      </c>
      <c r="AL2368" s="13">
        <f>IF($D2368="",0,IF($E2368="",0,IF(VLOOKUP($E2368,paramètres!$E$33:$F$44,2,FALSE)&lt;=VLOOKUP($AL$18,paramètres!$E$33:$F$44,2,FALSE),Z2368*$D2368,0)))</f>
        <v>0</v>
      </c>
      <c r="AM2368" s="13">
        <f>IF($D2368="",0,IF($E2368="",0,IF(VLOOKUP($E2368,paramètres!$E$33:$F$44,2,FALSE)&lt;=VLOOKUP($AM$18,paramètres!$E$33:$F$44,2,FALSE),AA2368*$D2368,0)))</f>
        <v>0</v>
      </c>
      <c r="AN2368" s="154">
        <f>IF($D2368="",0,IF($E2368="",0,IF(VLOOKUP($E2368,paramètres!$E$33:$F$44,2,FALSE)&lt;=VLOOKUP($AN$18,paramètres!$E$33:$F$44,2,FALSE),AB2368*$D2368,0)))</f>
        <v>0</v>
      </c>
      <c r="AO2368" s="149" t="str">
        <f>IF(paramètres!$B$28=1,((SUM(Q2368:Z2368)/1.02)+SUM(AA2368:AB2368))*0.0303/9*COUNT(Q2368:Y2368),IF(paramètres!$B$28=2,(SUM(Q2368:AB2368))*0.0303/9*COUNT(Q2368:Y2368),"Missing Delta option"))</f>
        <v>Missing Delta option</v>
      </c>
      <c r="AP2368" s="13" t="str">
        <f>IF(paramètres!$B$28=1,(((SUM(Q2368:Z2368)/1.02)+SUM(AA2368:AB2368))+((SUM(AC2368:AL2368)/1.02)+SUM(AM2368:AO2368)))*cotpatr,IF(paramètres!$B$28=2,(SUM(Q2368:AO2368)*cotpatr),"Missing Delta Option"))</f>
        <v>Missing Delta Option</v>
      </c>
      <c r="AQ2368" s="13" t="str" cm="1">
        <f t="array" ref="AQ2368">IF(paramètres!$B$28=1,(((SUM(Q2368:Z2368)/1.02)+SUM(AA2368:AB2368))+((SUM(AC2368:AN2368)/1.02)+SUM(AM2368:AN2368)))/12*pécule,IF(paramètres!$B$28=2,SUM(Q2368:AN2368)/12*pécule,"Missing Delta Option"))</f>
        <v>Missing Delta Option</v>
      </c>
      <c r="AR2368" s="132" t="e">
        <f>IF(paramètres!$B$28=1,(((SUM(Q2368:Z2368)/1.02)+SUM(AA2368:AB2368))+((SUM(AC2368:AN2368)/1.02)+SUM(AM2368:AN2368)))+AO2368+AP2368+AQ2368,SUM(Q2368:AN2368)+AO2368+AP2368+AQ2368)</f>
        <v>#VALUE!</v>
      </c>
    </row>
    <row r="2369" spans="1:44" x14ac:dyDescent="0.25">
      <c r="A2369" s="131"/>
      <c r="B2369" s="39"/>
      <c r="C2369" s="39"/>
      <c r="D2369" s="93"/>
      <c r="E2369" s="68"/>
      <c r="F2369" s="40"/>
      <c r="G2369" s="94"/>
      <c r="H2369" s="38"/>
      <c r="I2369" s="95"/>
      <c r="J2369" s="40"/>
      <c r="K2369" s="38"/>
      <c r="L2369" s="95"/>
      <c r="M2369" s="40"/>
      <c r="N2369" s="38"/>
      <c r="O2369" s="95"/>
      <c r="P2369" s="68"/>
      <c r="Q2369" s="226"/>
      <c r="R2369" s="227"/>
      <c r="S2369" s="227"/>
      <c r="T2369" s="227"/>
      <c r="U2369" s="227"/>
      <c r="V2369" s="227"/>
      <c r="W2369" s="227"/>
      <c r="X2369" s="227"/>
      <c r="Y2369" s="227"/>
      <c r="Z2369" s="227"/>
      <c r="AA2369" s="227"/>
      <c r="AB2369" s="228"/>
      <c r="AC2369" s="149">
        <f>IF($D2369="",0,IF($E2369="",0,IF(VLOOKUP($E2369,paramètres!$E$33:$F$44,2,FALSE)&lt;=VLOOKUP($AC$18,paramètres!$E$33:$F$44,2,FALSE),Q2369*$D2369,0)))</f>
        <v>0</v>
      </c>
      <c r="AD2369" s="13">
        <f>IF($D2369="",0,IF($E2369="",0,IF(VLOOKUP($E2369,paramètres!$E$33:$F$44,2,FALSE)&lt;=VLOOKUP($AD$18,paramètres!$E$33:$F$44,2,FALSE),R2369*$D2369,0)))</f>
        <v>0</v>
      </c>
      <c r="AE2369" s="13">
        <f>IF($D2369="",0,IF($E2369="",0,IF(VLOOKUP($E2369,paramètres!$E$33:$F$44,2,FALSE)&lt;=VLOOKUP($AE$18,paramètres!$E$33:$F$44,2,FALSE),S2369*$D2369,0)))</f>
        <v>0</v>
      </c>
      <c r="AF2369" s="13">
        <f>IF($D2369="",0,IF($E2369="",0,IF(VLOOKUP($E2369,paramètres!$E$33:$F$44,2,FALSE)&lt;=VLOOKUP($AF$18,paramètres!$E$33:$F$44,2,FALSE),T2369*$D2369,0)))</f>
        <v>0</v>
      </c>
      <c r="AG2369" s="13">
        <f>IF($D2369="",0,IF($E2369="",0,IF(VLOOKUP($E2369,paramètres!$E$33:$F$44,2,FALSE)&lt;=VLOOKUP($AG$18,paramètres!$E$33:$F$44,2,FALSE),U2369*$D2369,0)))</f>
        <v>0</v>
      </c>
      <c r="AH2369" s="13">
        <f>IF($D2369="",0,IF($E2369="",0,IF(VLOOKUP($E2369,paramètres!$E$33:$F$44,2,FALSE)&lt;=VLOOKUP($AH$18,paramètres!$E$33:$F$44,2,FALSE),V2369*$D2369,0)))</f>
        <v>0</v>
      </c>
      <c r="AI2369" s="13">
        <f>IF($D2369="",0,IF($E2369="",0,IF(VLOOKUP($E2369,paramètres!$E$33:$F$44,2,FALSE)&lt;=VLOOKUP($AI$18,paramètres!$E$33:$F$44,2,FALSE),W2369*$D2369,0)))</f>
        <v>0</v>
      </c>
      <c r="AJ2369" s="13">
        <f>IF($D2369="",0,IF($E2369="",0,IF(VLOOKUP($E2369,paramètres!$E$33:$F$44,2,FALSE)&lt;=VLOOKUP($AJ$18,paramètres!$E$33:$F$44,2,FALSE),X2369*$D2369,0)))</f>
        <v>0</v>
      </c>
      <c r="AK2369" s="13">
        <f>IF($D2369="",0,IF($E2369="",0,IF(VLOOKUP($E2369,paramètres!$E$33:$F$44,2,FALSE)&lt;=VLOOKUP($AK$18,paramètres!$E$33:$F$44,2,FALSE),Y2369*$D2369,0)))</f>
        <v>0</v>
      </c>
      <c r="AL2369" s="13">
        <f>IF($D2369="",0,IF($E2369="",0,IF(VLOOKUP($E2369,paramètres!$E$33:$F$44,2,FALSE)&lt;=VLOOKUP($AL$18,paramètres!$E$33:$F$44,2,FALSE),Z2369*$D2369,0)))</f>
        <v>0</v>
      </c>
      <c r="AM2369" s="13">
        <f>IF($D2369="",0,IF($E2369="",0,IF(VLOOKUP($E2369,paramètres!$E$33:$F$44,2,FALSE)&lt;=VLOOKUP($AM$18,paramètres!$E$33:$F$44,2,FALSE),AA2369*$D2369,0)))</f>
        <v>0</v>
      </c>
      <c r="AN2369" s="154">
        <f>IF($D2369="",0,IF($E2369="",0,IF(VLOOKUP($E2369,paramètres!$E$33:$F$44,2,FALSE)&lt;=VLOOKUP($AN$18,paramètres!$E$33:$F$44,2,FALSE),AB2369*$D2369,0)))</f>
        <v>0</v>
      </c>
      <c r="AO2369" s="149" t="str">
        <f>IF(paramètres!$B$28=1,((SUM(Q2369:Z2369)/1.02)+SUM(AA2369:AB2369))*0.0303/9*COUNT(Q2369:Y2369),IF(paramètres!$B$28=2,(SUM(Q2369:AB2369))*0.0303/9*COUNT(Q2369:Y2369),"Missing Delta option"))</f>
        <v>Missing Delta option</v>
      </c>
      <c r="AP2369" s="13" t="str">
        <f>IF(paramètres!$B$28=1,(((SUM(Q2369:Z2369)/1.02)+SUM(AA2369:AB2369))+((SUM(AC2369:AL2369)/1.02)+SUM(AM2369:AO2369)))*cotpatr,IF(paramètres!$B$28=2,(SUM(Q2369:AO2369)*cotpatr),"Missing Delta Option"))</f>
        <v>Missing Delta Option</v>
      </c>
      <c r="AQ2369" s="13" t="str" cm="1">
        <f t="array" ref="AQ2369">IF(paramètres!$B$28=1,(((SUM(Q2369:Z2369)/1.02)+SUM(AA2369:AB2369))+((SUM(AC2369:AN2369)/1.02)+SUM(AM2369:AN2369)))/12*pécule,IF(paramètres!$B$28=2,SUM(Q2369:AN2369)/12*pécule,"Missing Delta Option"))</f>
        <v>Missing Delta Option</v>
      </c>
      <c r="AR2369" s="132" t="e">
        <f>IF(paramètres!$B$28=1,(((SUM(Q2369:Z2369)/1.02)+SUM(AA2369:AB2369))+((SUM(AC2369:AN2369)/1.02)+SUM(AM2369:AN2369)))+AO2369+AP2369+AQ2369,SUM(Q2369:AN2369)+AO2369+AP2369+AQ2369)</f>
        <v>#VALUE!</v>
      </c>
    </row>
    <row r="2370" spans="1:44" x14ac:dyDescent="0.25">
      <c r="A2370" s="131"/>
      <c r="B2370" s="39"/>
      <c r="C2370" s="39"/>
      <c r="D2370" s="93"/>
      <c r="E2370" s="68"/>
      <c r="F2370" s="40"/>
      <c r="G2370" s="94"/>
      <c r="H2370" s="38"/>
      <c r="I2370" s="95"/>
      <c r="J2370" s="40"/>
      <c r="K2370" s="38"/>
      <c r="L2370" s="95"/>
      <c r="M2370" s="40"/>
      <c r="N2370" s="38"/>
      <c r="O2370" s="95"/>
      <c r="P2370" s="68"/>
      <c r="Q2370" s="226"/>
      <c r="R2370" s="227"/>
      <c r="S2370" s="227"/>
      <c r="T2370" s="227"/>
      <c r="U2370" s="227"/>
      <c r="V2370" s="227"/>
      <c r="W2370" s="227"/>
      <c r="X2370" s="227"/>
      <c r="Y2370" s="227"/>
      <c r="Z2370" s="227"/>
      <c r="AA2370" s="227"/>
      <c r="AB2370" s="228"/>
      <c r="AC2370" s="149">
        <f>IF($D2370="",0,IF($E2370="",0,IF(VLOOKUP($E2370,paramètres!$E$33:$F$44,2,FALSE)&lt;=VLOOKUP($AC$18,paramètres!$E$33:$F$44,2,FALSE),Q2370*$D2370,0)))</f>
        <v>0</v>
      </c>
      <c r="AD2370" s="13">
        <f>IF($D2370="",0,IF($E2370="",0,IF(VLOOKUP($E2370,paramètres!$E$33:$F$44,2,FALSE)&lt;=VLOOKUP($AD$18,paramètres!$E$33:$F$44,2,FALSE),R2370*$D2370,0)))</f>
        <v>0</v>
      </c>
      <c r="AE2370" s="13">
        <f>IF($D2370="",0,IF($E2370="",0,IF(VLOOKUP($E2370,paramètres!$E$33:$F$44,2,FALSE)&lt;=VLOOKUP($AE$18,paramètres!$E$33:$F$44,2,FALSE),S2370*$D2370,0)))</f>
        <v>0</v>
      </c>
      <c r="AF2370" s="13">
        <f>IF($D2370="",0,IF($E2370="",0,IF(VLOOKUP($E2370,paramètres!$E$33:$F$44,2,FALSE)&lt;=VLOOKUP($AF$18,paramètres!$E$33:$F$44,2,FALSE),T2370*$D2370,0)))</f>
        <v>0</v>
      </c>
      <c r="AG2370" s="13">
        <f>IF($D2370="",0,IF($E2370="",0,IF(VLOOKUP($E2370,paramètres!$E$33:$F$44,2,FALSE)&lt;=VLOOKUP($AG$18,paramètres!$E$33:$F$44,2,FALSE),U2370*$D2370,0)))</f>
        <v>0</v>
      </c>
      <c r="AH2370" s="13">
        <f>IF($D2370="",0,IF($E2370="",0,IF(VLOOKUP($E2370,paramètres!$E$33:$F$44,2,FALSE)&lt;=VLOOKUP($AH$18,paramètres!$E$33:$F$44,2,FALSE),V2370*$D2370,0)))</f>
        <v>0</v>
      </c>
      <c r="AI2370" s="13">
        <f>IF($D2370="",0,IF($E2370="",0,IF(VLOOKUP($E2370,paramètres!$E$33:$F$44,2,FALSE)&lt;=VLOOKUP($AI$18,paramètres!$E$33:$F$44,2,FALSE),W2370*$D2370,0)))</f>
        <v>0</v>
      </c>
      <c r="AJ2370" s="13">
        <f>IF($D2370="",0,IF($E2370="",0,IF(VLOOKUP($E2370,paramètres!$E$33:$F$44,2,FALSE)&lt;=VLOOKUP($AJ$18,paramètres!$E$33:$F$44,2,FALSE),X2370*$D2370,0)))</f>
        <v>0</v>
      </c>
      <c r="AK2370" s="13">
        <f>IF($D2370="",0,IF($E2370="",0,IF(VLOOKUP($E2370,paramètres!$E$33:$F$44,2,FALSE)&lt;=VLOOKUP($AK$18,paramètres!$E$33:$F$44,2,FALSE),Y2370*$D2370,0)))</f>
        <v>0</v>
      </c>
      <c r="AL2370" s="13">
        <f>IF($D2370="",0,IF($E2370="",0,IF(VLOOKUP($E2370,paramètres!$E$33:$F$44,2,FALSE)&lt;=VLOOKUP($AL$18,paramètres!$E$33:$F$44,2,FALSE),Z2370*$D2370,0)))</f>
        <v>0</v>
      </c>
      <c r="AM2370" s="13">
        <f>IF($D2370="",0,IF($E2370="",0,IF(VLOOKUP($E2370,paramètres!$E$33:$F$44,2,FALSE)&lt;=VLOOKUP($AM$18,paramètres!$E$33:$F$44,2,FALSE),AA2370*$D2370,0)))</f>
        <v>0</v>
      </c>
      <c r="AN2370" s="154">
        <f>IF($D2370="",0,IF($E2370="",0,IF(VLOOKUP($E2370,paramètres!$E$33:$F$44,2,FALSE)&lt;=VLOOKUP($AN$18,paramètres!$E$33:$F$44,2,FALSE),AB2370*$D2370,0)))</f>
        <v>0</v>
      </c>
      <c r="AO2370" s="149" t="str">
        <f>IF(paramètres!$B$28=1,((SUM(Q2370:Z2370)/1.02)+SUM(AA2370:AB2370))*0.0303/9*COUNT(Q2370:Y2370),IF(paramètres!$B$28=2,(SUM(Q2370:AB2370))*0.0303/9*COUNT(Q2370:Y2370),"Missing Delta option"))</f>
        <v>Missing Delta option</v>
      </c>
      <c r="AP2370" s="13" t="str">
        <f>IF(paramètres!$B$28=1,(((SUM(Q2370:Z2370)/1.02)+SUM(AA2370:AB2370))+((SUM(AC2370:AL2370)/1.02)+SUM(AM2370:AO2370)))*cotpatr,IF(paramètres!$B$28=2,(SUM(Q2370:AO2370)*cotpatr),"Missing Delta Option"))</f>
        <v>Missing Delta Option</v>
      </c>
      <c r="AQ2370" s="13" t="str" cm="1">
        <f t="array" ref="AQ2370">IF(paramètres!$B$28=1,(((SUM(Q2370:Z2370)/1.02)+SUM(AA2370:AB2370))+((SUM(AC2370:AN2370)/1.02)+SUM(AM2370:AN2370)))/12*pécule,IF(paramètres!$B$28=2,SUM(Q2370:AN2370)/12*pécule,"Missing Delta Option"))</f>
        <v>Missing Delta Option</v>
      </c>
      <c r="AR2370" s="132" t="e">
        <f>IF(paramètres!$B$28=1,(((SUM(Q2370:Z2370)/1.02)+SUM(AA2370:AB2370))+((SUM(AC2370:AN2370)/1.02)+SUM(AM2370:AN2370)))+AO2370+AP2370+AQ2370,SUM(Q2370:AN2370)+AO2370+AP2370+AQ2370)</f>
        <v>#VALUE!</v>
      </c>
    </row>
    <row r="2371" spans="1:44" x14ac:dyDescent="0.25">
      <c r="A2371" s="131"/>
      <c r="B2371" s="39"/>
      <c r="C2371" s="39"/>
      <c r="D2371" s="93"/>
      <c r="E2371" s="68"/>
      <c r="F2371" s="40"/>
      <c r="G2371" s="94"/>
      <c r="H2371" s="38"/>
      <c r="I2371" s="95"/>
      <c r="J2371" s="40"/>
      <c r="K2371" s="38"/>
      <c r="L2371" s="95"/>
      <c r="M2371" s="40"/>
      <c r="N2371" s="38"/>
      <c r="O2371" s="95"/>
      <c r="P2371" s="68"/>
      <c r="Q2371" s="226"/>
      <c r="R2371" s="227"/>
      <c r="S2371" s="227"/>
      <c r="T2371" s="227"/>
      <c r="U2371" s="227"/>
      <c r="V2371" s="227"/>
      <c r="W2371" s="227"/>
      <c r="X2371" s="227"/>
      <c r="Y2371" s="227"/>
      <c r="Z2371" s="227"/>
      <c r="AA2371" s="227"/>
      <c r="AB2371" s="228"/>
      <c r="AC2371" s="149">
        <f>IF($D2371="",0,IF($E2371="",0,IF(VLOOKUP($E2371,paramètres!$E$33:$F$44,2,FALSE)&lt;=VLOOKUP($AC$18,paramètres!$E$33:$F$44,2,FALSE),Q2371*$D2371,0)))</f>
        <v>0</v>
      </c>
      <c r="AD2371" s="13">
        <f>IF($D2371="",0,IF($E2371="",0,IF(VLOOKUP($E2371,paramètres!$E$33:$F$44,2,FALSE)&lt;=VLOOKUP($AD$18,paramètres!$E$33:$F$44,2,FALSE),R2371*$D2371,0)))</f>
        <v>0</v>
      </c>
      <c r="AE2371" s="13">
        <f>IF($D2371="",0,IF($E2371="",0,IF(VLOOKUP($E2371,paramètres!$E$33:$F$44,2,FALSE)&lt;=VLOOKUP($AE$18,paramètres!$E$33:$F$44,2,FALSE),S2371*$D2371,0)))</f>
        <v>0</v>
      </c>
      <c r="AF2371" s="13">
        <f>IF($D2371="",0,IF($E2371="",0,IF(VLOOKUP($E2371,paramètres!$E$33:$F$44,2,FALSE)&lt;=VLOOKUP($AF$18,paramètres!$E$33:$F$44,2,FALSE),T2371*$D2371,0)))</f>
        <v>0</v>
      </c>
      <c r="AG2371" s="13">
        <f>IF($D2371="",0,IF($E2371="",0,IF(VLOOKUP($E2371,paramètres!$E$33:$F$44,2,FALSE)&lt;=VLOOKUP($AG$18,paramètres!$E$33:$F$44,2,FALSE),U2371*$D2371,0)))</f>
        <v>0</v>
      </c>
      <c r="AH2371" s="13">
        <f>IF($D2371="",0,IF($E2371="",0,IF(VLOOKUP($E2371,paramètres!$E$33:$F$44,2,FALSE)&lt;=VLOOKUP($AH$18,paramètres!$E$33:$F$44,2,FALSE),V2371*$D2371,0)))</f>
        <v>0</v>
      </c>
      <c r="AI2371" s="13">
        <f>IF($D2371="",0,IF($E2371="",0,IF(VLOOKUP($E2371,paramètres!$E$33:$F$44,2,FALSE)&lt;=VLOOKUP($AI$18,paramètres!$E$33:$F$44,2,FALSE),W2371*$D2371,0)))</f>
        <v>0</v>
      </c>
      <c r="AJ2371" s="13">
        <f>IF($D2371="",0,IF($E2371="",0,IF(VLOOKUP($E2371,paramètres!$E$33:$F$44,2,FALSE)&lt;=VLOOKUP($AJ$18,paramètres!$E$33:$F$44,2,FALSE),X2371*$D2371,0)))</f>
        <v>0</v>
      </c>
      <c r="AK2371" s="13">
        <f>IF($D2371="",0,IF($E2371="",0,IF(VLOOKUP($E2371,paramètres!$E$33:$F$44,2,FALSE)&lt;=VLOOKUP($AK$18,paramètres!$E$33:$F$44,2,FALSE),Y2371*$D2371,0)))</f>
        <v>0</v>
      </c>
      <c r="AL2371" s="13">
        <f>IF($D2371="",0,IF($E2371="",0,IF(VLOOKUP($E2371,paramètres!$E$33:$F$44,2,FALSE)&lt;=VLOOKUP($AL$18,paramètres!$E$33:$F$44,2,FALSE),Z2371*$D2371,0)))</f>
        <v>0</v>
      </c>
      <c r="AM2371" s="13">
        <f>IF($D2371="",0,IF($E2371="",0,IF(VLOOKUP($E2371,paramètres!$E$33:$F$44,2,FALSE)&lt;=VLOOKUP($AM$18,paramètres!$E$33:$F$44,2,FALSE),AA2371*$D2371,0)))</f>
        <v>0</v>
      </c>
      <c r="AN2371" s="154">
        <f>IF($D2371="",0,IF($E2371="",0,IF(VLOOKUP($E2371,paramètres!$E$33:$F$44,2,FALSE)&lt;=VLOOKUP($AN$18,paramètres!$E$33:$F$44,2,FALSE),AB2371*$D2371,0)))</f>
        <v>0</v>
      </c>
      <c r="AO2371" s="149" t="str">
        <f>IF(paramètres!$B$28=1,((SUM(Q2371:Z2371)/1.02)+SUM(AA2371:AB2371))*0.0303/9*COUNT(Q2371:Y2371),IF(paramètres!$B$28=2,(SUM(Q2371:AB2371))*0.0303/9*COUNT(Q2371:Y2371),"Missing Delta option"))</f>
        <v>Missing Delta option</v>
      </c>
      <c r="AP2371" s="13" t="str">
        <f>IF(paramètres!$B$28=1,(((SUM(Q2371:Z2371)/1.02)+SUM(AA2371:AB2371))+((SUM(AC2371:AL2371)/1.02)+SUM(AM2371:AO2371)))*cotpatr,IF(paramètres!$B$28=2,(SUM(Q2371:AO2371)*cotpatr),"Missing Delta Option"))</f>
        <v>Missing Delta Option</v>
      </c>
      <c r="AQ2371" s="13" t="str" cm="1">
        <f t="array" ref="AQ2371">IF(paramètres!$B$28=1,(((SUM(Q2371:Z2371)/1.02)+SUM(AA2371:AB2371))+((SUM(AC2371:AN2371)/1.02)+SUM(AM2371:AN2371)))/12*pécule,IF(paramètres!$B$28=2,SUM(Q2371:AN2371)/12*pécule,"Missing Delta Option"))</f>
        <v>Missing Delta Option</v>
      </c>
      <c r="AR2371" s="132" t="e">
        <f>IF(paramètres!$B$28=1,(((SUM(Q2371:Z2371)/1.02)+SUM(AA2371:AB2371))+((SUM(AC2371:AN2371)/1.02)+SUM(AM2371:AN2371)))+AO2371+AP2371+AQ2371,SUM(Q2371:AN2371)+AO2371+AP2371+AQ2371)</f>
        <v>#VALUE!</v>
      </c>
    </row>
    <row r="2372" spans="1:44" x14ac:dyDescent="0.25">
      <c r="A2372" s="131"/>
      <c r="B2372" s="39"/>
      <c r="C2372" s="39"/>
      <c r="D2372" s="93"/>
      <c r="E2372" s="68"/>
      <c r="F2372" s="40"/>
      <c r="G2372" s="94"/>
      <c r="H2372" s="38"/>
      <c r="I2372" s="95"/>
      <c r="J2372" s="40"/>
      <c r="K2372" s="38"/>
      <c r="L2372" s="95"/>
      <c r="M2372" s="40"/>
      <c r="N2372" s="38"/>
      <c r="O2372" s="95"/>
      <c r="P2372" s="68"/>
      <c r="Q2372" s="226"/>
      <c r="R2372" s="227"/>
      <c r="S2372" s="227"/>
      <c r="T2372" s="227"/>
      <c r="U2372" s="227"/>
      <c r="V2372" s="227"/>
      <c r="W2372" s="227"/>
      <c r="X2372" s="227"/>
      <c r="Y2372" s="227"/>
      <c r="Z2372" s="227"/>
      <c r="AA2372" s="227"/>
      <c r="AB2372" s="228"/>
      <c r="AC2372" s="149">
        <f>IF($D2372="",0,IF($E2372="",0,IF(VLOOKUP($E2372,paramètres!$E$33:$F$44,2,FALSE)&lt;=VLOOKUP($AC$18,paramètres!$E$33:$F$44,2,FALSE),Q2372*$D2372,0)))</f>
        <v>0</v>
      </c>
      <c r="AD2372" s="13">
        <f>IF($D2372="",0,IF($E2372="",0,IF(VLOOKUP($E2372,paramètres!$E$33:$F$44,2,FALSE)&lt;=VLOOKUP($AD$18,paramètres!$E$33:$F$44,2,FALSE),R2372*$D2372,0)))</f>
        <v>0</v>
      </c>
      <c r="AE2372" s="13">
        <f>IF($D2372="",0,IF($E2372="",0,IF(VLOOKUP($E2372,paramètres!$E$33:$F$44,2,FALSE)&lt;=VLOOKUP($AE$18,paramètres!$E$33:$F$44,2,FALSE),S2372*$D2372,0)))</f>
        <v>0</v>
      </c>
      <c r="AF2372" s="13">
        <f>IF($D2372="",0,IF($E2372="",0,IF(VLOOKUP($E2372,paramètres!$E$33:$F$44,2,FALSE)&lt;=VLOOKUP($AF$18,paramètres!$E$33:$F$44,2,FALSE),T2372*$D2372,0)))</f>
        <v>0</v>
      </c>
      <c r="AG2372" s="13">
        <f>IF($D2372="",0,IF($E2372="",0,IF(VLOOKUP($E2372,paramètres!$E$33:$F$44,2,FALSE)&lt;=VLOOKUP($AG$18,paramètres!$E$33:$F$44,2,FALSE),U2372*$D2372,0)))</f>
        <v>0</v>
      </c>
      <c r="AH2372" s="13">
        <f>IF($D2372="",0,IF($E2372="",0,IF(VLOOKUP($E2372,paramètres!$E$33:$F$44,2,FALSE)&lt;=VLOOKUP($AH$18,paramètres!$E$33:$F$44,2,FALSE),V2372*$D2372,0)))</f>
        <v>0</v>
      </c>
      <c r="AI2372" s="13">
        <f>IF($D2372="",0,IF($E2372="",0,IF(VLOOKUP($E2372,paramètres!$E$33:$F$44,2,FALSE)&lt;=VLOOKUP($AI$18,paramètres!$E$33:$F$44,2,FALSE),W2372*$D2372,0)))</f>
        <v>0</v>
      </c>
      <c r="AJ2372" s="13">
        <f>IF($D2372="",0,IF($E2372="",0,IF(VLOOKUP($E2372,paramètres!$E$33:$F$44,2,FALSE)&lt;=VLOOKUP($AJ$18,paramètres!$E$33:$F$44,2,FALSE),X2372*$D2372,0)))</f>
        <v>0</v>
      </c>
      <c r="AK2372" s="13">
        <f>IF($D2372="",0,IF($E2372="",0,IF(VLOOKUP($E2372,paramètres!$E$33:$F$44,2,FALSE)&lt;=VLOOKUP($AK$18,paramètres!$E$33:$F$44,2,FALSE),Y2372*$D2372,0)))</f>
        <v>0</v>
      </c>
      <c r="AL2372" s="13">
        <f>IF($D2372="",0,IF($E2372="",0,IF(VLOOKUP($E2372,paramètres!$E$33:$F$44,2,FALSE)&lt;=VLOOKUP($AL$18,paramètres!$E$33:$F$44,2,FALSE),Z2372*$D2372,0)))</f>
        <v>0</v>
      </c>
      <c r="AM2372" s="13">
        <f>IF($D2372="",0,IF($E2372="",0,IF(VLOOKUP($E2372,paramètres!$E$33:$F$44,2,FALSE)&lt;=VLOOKUP($AM$18,paramètres!$E$33:$F$44,2,FALSE),AA2372*$D2372,0)))</f>
        <v>0</v>
      </c>
      <c r="AN2372" s="154">
        <f>IF($D2372="",0,IF($E2372="",0,IF(VLOOKUP($E2372,paramètres!$E$33:$F$44,2,FALSE)&lt;=VLOOKUP($AN$18,paramètres!$E$33:$F$44,2,FALSE),AB2372*$D2372,0)))</f>
        <v>0</v>
      </c>
      <c r="AO2372" s="149" t="str">
        <f>IF(paramètres!$B$28=1,((SUM(Q2372:Z2372)/1.02)+SUM(AA2372:AB2372))*0.0303/9*COUNT(Q2372:Y2372),IF(paramètres!$B$28=2,(SUM(Q2372:AB2372))*0.0303/9*COUNT(Q2372:Y2372),"Missing Delta option"))</f>
        <v>Missing Delta option</v>
      </c>
      <c r="AP2372" s="13" t="str">
        <f>IF(paramètres!$B$28=1,(((SUM(Q2372:Z2372)/1.02)+SUM(AA2372:AB2372))+((SUM(AC2372:AL2372)/1.02)+SUM(AM2372:AO2372)))*cotpatr,IF(paramètres!$B$28=2,(SUM(Q2372:AO2372)*cotpatr),"Missing Delta Option"))</f>
        <v>Missing Delta Option</v>
      </c>
      <c r="AQ2372" s="13" t="str" cm="1">
        <f t="array" ref="AQ2372">IF(paramètres!$B$28=1,(((SUM(Q2372:Z2372)/1.02)+SUM(AA2372:AB2372))+((SUM(AC2372:AN2372)/1.02)+SUM(AM2372:AN2372)))/12*pécule,IF(paramètres!$B$28=2,SUM(Q2372:AN2372)/12*pécule,"Missing Delta Option"))</f>
        <v>Missing Delta Option</v>
      </c>
      <c r="AR2372" s="132" t="e">
        <f>IF(paramètres!$B$28=1,(((SUM(Q2372:Z2372)/1.02)+SUM(AA2372:AB2372))+((SUM(AC2372:AN2372)/1.02)+SUM(AM2372:AN2372)))+AO2372+AP2372+AQ2372,SUM(Q2372:AN2372)+AO2372+AP2372+AQ2372)</f>
        <v>#VALUE!</v>
      </c>
    </row>
    <row r="2373" spans="1:44" x14ac:dyDescent="0.25">
      <c r="A2373" s="131"/>
      <c r="B2373" s="39"/>
      <c r="C2373" s="39"/>
      <c r="D2373" s="93"/>
      <c r="E2373" s="68"/>
      <c r="F2373" s="40"/>
      <c r="G2373" s="94"/>
      <c r="H2373" s="38"/>
      <c r="I2373" s="95"/>
      <c r="J2373" s="40"/>
      <c r="K2373" s="38"/>
      <c r="L2373" s="95"/>
      <c r="M2373" s="40"/>
      <c r="N2373" s="38"/>
      <c r="O2373" s="95"/>
      <c r="P2373" s="68"/>
      <c r="Q2373" s="226"/>
      <c r="R2373" s="227"/>
      <c r="S2373" s="227"/>
      <c r="T2373" s="227"/>
      <c r="U2373" s="227"/>
      <c r="V2373" s="227"/>
      <c r="W2373" s="227"/>
      <c r="X2373" s="227"/>
      <c r="Y2373" s="227"/>
      <c r="Z2373" s="227"/>
      <c r="AA2373" s="227"/>
      <c r="AB2373" s="228"/>
      <c r="AC2373" s="149">
        <f>IF($D2373="",0,IF($E2373="",0,IF(VLOOKUP($E2373,paramètres!$E$33:$F$44,2,FALSE)&lt;=VLOOKUP($AC$18,paramètres!$E$33:$F$44,2,FALSE),Q2373*$D2373,0)))</f>
        <v>0</v>
      </c>
      <c r="AD2373" s="13">
        <f>IF($D2373="",0,IF($E2373="",0,IF(VLOOKUP($E2373,paramètres!$E$33:$F$44,2,FALSE)&lt;=VLOOKUP($AD$18,paramètres!$E$33:$F$44,2,FALSE),R2373*$D2373,0)))</f>
        <v>0</v>
      </c>
      <c r="AE2373" s="13">
        <f>IF($D2373="",0,IF($E2373="",0,IF(VLOOKUP($E2373,paramètres!$E$33:$F$44,2,FALSE)&lt;=VLOOKUP($AE$18,paramètres!$E$33:$F$44,2,FALSE),S2373*$D2373,0)))</f>
        <v>0</v>
      </c>
      <c r="AF2373" s="13">
        <f>IF($D2373="",0,IF($E2373="",0,IF(VLOOKUP($E2373,paramètres!$E$33:$F$44,2,FALSE)&lt;=VLOOKUP($AF$18,paramètres!$E$33:$F$44,2,FALSE),T2373*$D2373,0)))</f>
        <v>0</v>
      </c>
      <c r="AG2373" s="13">
        <f>IF($D2373="",0,IF($E2373="",0,IF(VLOOKUP($E2373,paramètres!$E$33:$F$44,2,FALSE)&lt;=VLOOKUP($AG$18,paramètres!$E$33:$F$44,2,FALSE),U2373*$D2373,0)))</f>
        <v>0</v>
      </c>
      <c r="AH2373" s="13">
        <f>IF($D2373="",0,IF($E2373="",0,IF(VLOOKUP($E2373,paramètres!$E$33:$F$44,2,FALSE)&lt;=VLOOKUP($AH$18,paramètres!$E$33:$F$44,2,FALSE),V2373*$D2373,0)))</f>
        <v>0</v>
      </c>
      <c r="AI2373" s="13">
        <f>IF($D2373="",0,IF($E2373="",0,IF(VLOOKUP($E2373,paramètres!$E$33:$F$44,2,FALSE)&lt;=VLOOKUP($AI$18,paramètres!$E$33:$F$44,2,FALSE),W2373*$D2373,0)))</f>
        <v>0</v>
      </c>
      <c r="AJ2373" s="13">
        <f>IF($D2373="",0,IF($E2373="",0,IF(VLOOKUP($E2373,paramètres!$E$33:$F$44,2,FALSE)&lt;=VLOOKUP($AJ$18,paramètres!$E$33:$F$44,2,FALSE),X2373*$D2373,0)))</f>
        <v>0</v>
      </c>
      <c r="AK2373" s="13">
        <f>IF($D2373="",0,IF($E2373="",0,IF(VLOOKUP($E2373,paramètres!$E$33:$F$44,2,FALSE)&lt;=VLOOKUP($AK$18,paramètres!$E$33:$F$44,2,FALSE),Y2373*$D2373,0)))</f>
        <v>0</v>
      </c>
      <c r="AL2373" s="13">
        <f>IF($D2373="",0,IF($E2373="",0,IF(VLOOKUP($E2373,paramètres!$E$33:$F$44,2,FALSE)&lt;=VLOOKUP($AL$18,paramètres!$E$33:$F$44,2,FALSE),Z2373*$D2373,0)))</f>
        <v>0</v>
      </c>
      <c r="AM2373" s="13">
        <f>IF($D2373="",0,IF($E2373="",0,IF(VLOOKUP($E2373,paramètres!$E$33:$F$44,2,FALSE)&lt;=VLOOKUP($AM$18,paramètres!$E$33:$F$44,2,FALSE),AA2373*$D2373,0)))</f>
        <v>0</v>
      </c>
      <c r="AN2373" s="154">
        <f>IF($D2373="",0,IF($E2373="",0,IF(VLOOKUP($E2373,paramètres!$E$33:$F$44,2,FALSE)&lt;=VLOOKUP($AN$18,paramètres!$E$33:$F$44,2,FALSE),AB2373*$D2373,0)))</f>
        <v>0</v>
      </c>
      <c r="AO2373" s="149" t="str">
        <f>IF(paramètres!$B$28=1,((SUM(Q2373:Z2373)/1.02)+SUM(AA2373:AB2373))*0.0303/9*COUNT(Q2373:Y2373),IF(paramètres!$B$28=2,(SUM(Q2373:AB2373))*0.0303/9*COUNT(Q2373:Y2373),"Missing Delta option"))</f>
        <v>Missing Delta option</v>
      </c>
      <c r="AP2373" s="13" t="str">
        <f>IF(paramètres!$B$28=1,(((SUM(Q2373:Z2373)/1.02)+SUM(AA2373:AB2373))+((SUM(AC2373:AL2373)/1.02)+SUM(AM2373:AO2373)))*cotpatr,IF(paramètres!$B$28=2,(SUM(Q2373:AO2373)*cotpatr),"Missing Delta Option"))</f>
        <v>Missing Delta Option</v>
      </c>
      <c r="AQ2373" s="13" t="str" cm="1">
        <f t="array" ref="AQ2373">IF(paramètres!$B$28=1,(((SUM(Q2373:Z2373)/1.02)+SUM(AA2373:AB2373))+((SUM(AC2373:AN2373)/1.02)+SUM(AM2373:AN2373)))/12*pécule,IF(paramètres!$B$28=2,SUM(Q2373:AN2373)/12*pécule,"Missing Delta Option"))</f>
        <v>Missing Delta Option</v>
      </c>
      <c r="AR2373" s="132" t="e">
        <f>IF(paramètres!$B$28=1,(((SUM(Q2373:Z2373)/1.02)+SUM(AA2373:AB2373))+((SUM(AC2373:AN2373)/1.02)+SUM(AM2373:AN2373)))+AO2373+AP2373+AQ2373,SUM(Q2373:AN2373)+AO2373+AP2373+AQ2373)</f>
        <v>#VALUE!</v>
      </c>
    </row>
    <row r="2374" spans="1:44" x14ac:dyDescent="0.25">
      <c r="A2374" s="131"/>
      <c r="B2374" s="39"/>
      <c r="C2374" s="39"/>
      <c r="D2374" s="93"/>
      <c r="E2374" s="68"/>
      <c r="F2374" s="40"/>
      <c r="G2374" s="94"/>
      <c r="H2374" s="38"/>
      <c r="I2374" s="95"/>
      <c r="J2374" s="40"/>
      <c r="K2374" s="38"/>
      <c r="L2374" s="95"/>
      <c r="M2374" s="40"/>
      <c r="N2374" s="38"/>
      <c r="O2374" s="95"/>
      <c r="P2374" s="68"/>
      <c r="Q2374" s="226"/>
      <c r="R2374" s="227"/>
      <c r="S2374" s="227"/>
      <c r="T2374" s="227"/>
      <c r="U2374" s="227"/>
      <c r="V2374" s="227"/>
      <c r="W2374" s="227"/>
      <c r="X2374" s="227"/>
      <c r="Y2374" s="227"/>
      <c r="Z2374" s="227"/>
      <c r="AA2374" s="227"/>
      <c r="AB2374" s="228"/>
      <c r="AC2374" s="149">
        <f>IF($D2374="",0,IF($E2374="",0,IF(VLOOKUP($E2374,paramètres!$E$33:$F$44,2,FALSE)&lt;=VLOOKUP($AC$18,paramètres!$E$33:$F$44,2,FALSE),Q2374*$D2374,0)))</f>
        <v>0</v>
      </c>
      <c r="AD2374" s="13">
        <f>IF($D2374="",0,IF($E2374="",0,IF(VLOOKUP($E2374,paramètres!$E$33:$F$44,2,FALSE)&lt;=VLOOKUP($AD$18,paramètres!$E$33:$F$44,2,FALSE),R2374*$D2374,0)))</f>
        <v>0</v>
      </c>
      <c r="AE2374" s="13">
        <f>IF($D2374="",0,IF($E2374="",0,IF(VLOOKUP($E2374,paramètres!$E$33:$F$44,2,FALSE)&lt;=VLOOKUP($AE$18,paramètres!$E$33:$F$44,2,FALSE),S2374*$D2374,0)))</f>
        <v>0</v>
      </c>
      <c r="AF2374" s="13">
        <f>IF($D2374="",0,IF($E2374="",0,IF(VLOOKUP($E2374,paramètres!$E$33:$F$44,2,FALSE)&lt;=VLOOKUP($AF$18,paramètres!$E$33:$F$44,2,FALSE),T2374*$D2374,0)))</f>
        <v>0</v>
      </c>
      <c r="AG2374" s="13">
        <f>IF($D2374="",0,IF($E2374="",0,IF(VLOOKUP($E2374,paramètres!$E$33:$F$44,2,FALSE)&lt;=VLOOKUP($AG$18,paramètres!$E$33:$F$44,2,FALSE),U2374*$D2374,0)))</f>
        <v>0</v>
      </c>
      <c r="AH2374" s="13">
        <f>IF($D2374="",0,IF($E2374="",0,IF(VLOOKUP($E2374,paramètres!$E$33:$F$44,2,FALSE)&lt;=VLOOKUP($AH$18,paramètres!$E$33:$F$44,2,FALSE),V2374*$D2374,0)))</f>
        <v>0</v>
      </c>
      <c r="AI2374" s="13">
        <f>IF($D2374="",0,IF($E2374="",0,IF(VLOOKUP($E2374,paramètres!$E$33:$F$44,2,FALSE)&lt;=VLOOKUP($AI$18,paramètres!$E$33:$F$44,2,FALSE),W2374*$D2374,0)))</f>
        <v>0</v>
      </c>
      <c r="AJ2374" s="13">
        <f>IF($D2374="",0,IF($E2374="",0,IF(VLOOKUP($E2374,paramètres!$E$33:$F$44,2,FALSE)&lt;=VLOOKUP($AJ$18,paramètres!$E$33:$F$44,2,FALSE),X2374*$D2374,0)))</f>
        <v>0</v>
      </c>
      <c r="AK2374" s="13">
        <f>IF($D2374="",0,IF($E2374="",0,IF(VLOOKUP($E2374,paramètres!$E$33:$F$44,2,FALSE)&lt;=VLOOKUP($AK$18,paramètres!$E$33:$F$44,2,FALSE),Y2374*$D2374,0)))</f>
        <v>0</v>
      </c>
      <c r="AL2374" s="13">
        <f>IF($D2374="",0,IF($E2374="",0,IF(VLOOKUP($E2374,paramètres!$E$33:$F$44,2,FALSE)&lt;=VLOOKUP($AL$18,paramètres!$E$33:$F$44,2,FALSE),Z2374*$D2374,0)))</f>
        <v>0</v>
      </c>
      <c r="AM2374" s="13">
        <f>IF($D2374="",0,IF($E2374="",0,IF(VLOOKUP($E2374,paramètres!$E$33:$F$44,2,FALSE)&lt;=VLOOKUP($AM$18,paramètres!$E$33:$F$44,2,FALSE),AA2374*$D2374,0)))</f>
        <v>0</v>
      </c>
      <c r="AN2374" s="154">
        <f>IF($D2374="",0,IF($E2374="",0,IF(VLOOKUP($E2374,paramètres!$E$33:$F$44,2,FALSE)&lt;=VLOOKUP($AN$18,paramètres!$E$33:$F$44,2,FALSE),AB2374*$D2374,0)))</f>
        <v>0</v>
      </c>
      <c r="AO2374" s="149" t="str">
        <f>IF(paramètres!$B$28=1,((SUM(Q2374:Z2374)/1.02)+SUM(AA2374:AB2374))*0.0303/9*COUNT(Q2374:Y2374),IF(paramètres!$B$28=2,(SUM(Q2374:AB2374))*0.0303/9*COUNT(Q2374:Y2374),"Missing Delta option"))</f>
        <v>Missing Delta option</v>
      </c>
      <c r="AP2374" s="13" t="str">
        <f>IF(paramètres!$B$28=1,(((SUM(Q2374:Z2374)/1.02)+SUM(AA2374:AB2374))+((SUM(AC2374:AL2374)/1.02)+SUM(AM2374:AO2374)))*cotpatr,IF(paramètres!$B$28=2,(SUM(Q2374:AO2374)*cotpatr),"Missing Delta Option"))</f>
        <v>Missing Delta Option</v>
      </c>
      <c r="AQ2374" s="13" t="str" cm="1">
        <f t="array" ref="AQ2374">IF(paramètres!$B$28=1,(((SUM(Q2374:Z2374)/1.02)+SUM(AA2374:AB2374))+((SUM(AC2374:AN2374)/1.02)+SUM(AM2374:AN2374)))/12*pécule,IF(paramètres!$B$28=2,SUM(Q2374:AN2374)/12*pécule,"Missing Delta Option"))</f>
        <v>Missing Delta Option</v>
      </c>
      <c r="AR2374" s="132" t="e">
        <f>IF(paramètres!$B$28=1,(((SUM(Q2374:Z2374)/1.02)+SUM(AA2374:AB2374))+((SUM(AC2374:AN2374)/1.02)+SUM(AM2374:AN2374)))+AO2374+AP2374+AQ2374,SUM(Q2374:AN2374)+AO2374+AP2374+AQ2374)</f>
        <v>#VALUE!</v>
      </c>
    </row>
    <row r="2375" spans="1:44" x14ac:dyDescent="0.25">
      <c r="A2375" s="131"/>
      <c r="B2375" s="39"/>
      <c r="C2375" s="39"/>
      <c r="D2375" s="93"/>
      <c r="E2375" s="68"/>
      <c r="F2375" s="40"/>
      <c r="G2375" s="94"/>
      <c r="H2375" s="38"/>
      <c r="I2375" s="95"/>
      <c r="J2375" s="40"/>
      <c r="K2375" s="38"/>
      <c r="L2375" s="95"/>
      <c r="M2375" s="40"/>
      <c r="N2375" s="38"/>
      <c r="O2375" s="95"/>
      <c r="P2375" s="68"/>
      <c r="Q2375" s="226"/>
      <c r="R2375" s="227"/>
      <c r="S2375" s="227"/>
      <c r="T2375" s="227"/>
      <c r="U2375" s="227"/>
      <c r="V2375" s="227"/>
      <c r="W2375" s="227"/>
      <c r="X2375" s="227"/>
      <c r="Y2375" s="227"/>
      <c r="Z2375" s="227"/>
      <c r="AA2375" s="227"/>
      <c r="AB2375" s="228"/>
      <c r="AC2375" s="149">
        <f>IF($D2375="",0,IF($E2375="",0,IF(VLOOKUP($E2375,paramètres!$E$33:$F$44,2,FALSE)&lt;=VLOOKUP($AC$18,paramètres!$E$33:$F$44,2,FALSE),Q2375*$D2375,0)))</f>
        <v>0</v>
      </c>
      <c r="AD2375" s="13">
        <f>IF($D2375="",0,IF($E2375="",0,IF(VLOOKUP($E2375,paramètres!$E$33:$F$44,2,FALSE)&lt;=VLOOKUP($AD$18,paramètres!$E$33:$F$44,2,FALSE),R2375*$D2375,0)))</f>
        <v>0</v>
      </c>
      <c r="AE2375" s="13">
        <f>IF($D2375="",0,IF($E2375="",0,IF(VLOOKUP($E2375,paramètres!$E$33:$F$44,2,FALSE)&lt;=VLOOKUP($AE$18,paramètres!$E$33:$F$44,2,FALSE),S2375*$D2375,0)))</f>
        <v>0</v>
      </c>
      <c r="AF2375" s="13">
        <f>IF($D2375="",0,IF($E2375="",0,IF(VLOOKUP($E2375,paramètres!$E$33:$F$44,2,FALSE)&lt;=VLOOKUP($AF$18,paramètres!$E$33:$F$44,2,FALSE),T2375*$D2375,0)))</f>
        <v>0</v>
      </c>
      <c r="AG2375" s="13">
        <f>IF($D2375="",0,IF($E2375="",0,IF(VLOOKUP($E2375,paramètres!$E$33:$F$44,2,FALSE)&lt;=VLOOKUP($AG$18,paramètres!$E$33:$F$44,2,FALSE),U2375*$D2375,0)))</f>
        <v>0</v>
      </c>
      <c r="AH2375" s="13">
        <f>IF($D2375="",0,IF($E2375="",0,IF(VLOOKUP($E2375,paramètres!$E$33:$F$44,2,FALSE)&lt;=VLOOKUP($AH$18,paramètres!$E$33:$F$44,2,FALSE),V2375*$D2375,0)))</f>
        <v>0</v>
      </c>
      <c r="AI2375" s="13">
        <f>IF($D2375="",0,IF($E2375="",0,IF(VLOOKUP($E2375,paramètres!$E$33:$F$44,2,FALSE)&lt;=VLOOKUP($AI$18,paramètres!$E$33:$F$44,2,FALSE),W2375*$D2375,0)))</f>
        <v>0</v>
      </c>
      <c r="AJ2375" s="13">
        <f>IF($D2375="",0,IF($E2375="",0,IF(VLOOKUP($E2375,paramètres!$E$33:$F$44,2,FALSE)&lt;=VLOOKUP($AJ$18,paramètres!$E$33:$F$44,2,FALSE),X2375*$D2375,0)))</f>
        <v>0</v>
      </c>
      <c r="AK2375" s="13">
        <f>IF($D2375="",0,IF($E2375="",0,IF(VLOOKUP($E2375,paramètres!$E$33:$F$44,2,FALSE)&lt;=VLOOKUP($AK$18,paramètres!$E$33:$F$44,2,FALSE),Y2375*$D2375,0)))</f>
        <v>0</v>
      </c>
      <c r="AL2375" s="13">
        <f>IF($D2375="",0,IF($E2375="",0,IF(VLOOKUP($E2375,paramètres!$E$33:$F$44,2,FALSE)&lt;=VLOOKUP($AL$18,paramètres!$E$33:$F$44,2,FALSE),Z2375*$D2375,0)))</f>
        <v>0</v>
      </c>
      <c r="AM2375" s="13">
        <f>IF($D2375="",0,IF($E2375="",0,IF(VLOOKUP($E2375,paramètres!$E$33:$F$44,2,FALSE)&lt;=VLOOKUP($AM$18,paramètres!$E$33:$F$44,2,FALSE),AA2375*$D2375,0)))</f>
        <v>0</v>
      </c>
      <c r="AN2375" s="154">
        <f>IF($D2375="",0,IF($E2375="",0,IF(VLOOKUP($E2375,paramètres!$E$33:$F$44,2,FALSE)&lt;=VLOOKUP($AN$18,paramètres!$E$33:$F$44,2,FALSE),AB2375*$D2375,0)))</f>
        <v>0</v>
      </c>
      <c r="AO2375" s="149" t="str">
        <f>IF(paramètres!$B$28=1,((SUM(Q2375:Z2375)/1.02)+SUM(AA2375:AB2375))*0.0303/9*COUNT(Q2375:Y2375),IF(paramètres!$B$28=2,(SUM(Q2375:AB2375))*0.0303/9*COUNT(Q2375:Y2375),"Missing Delta option"))</f>
        <v>Missing Delta option</v>
      </c>
      <c r="AP2375" s="13" t="str">
        <f>IF(paramètres!$B$28=1,(((SUM(Q2375:Z2375)/1.02)+SUM(AA2375:AB2375))+((SUM(AC2375:AL2375)/1.02)+SUM(AM2375:AO2375)))*cotpatr,IF(paramètres!$B$28=2,(SUM(Q2375:AO2375)*cotpatr),"Missing Delta Option"))</f>
        <v>Missing Delta Option</v>
      </c>
      <c r="AQ2375" s="13" t="str" cm="1">
        <f t="array" ref="AQ2375">IF(paramètres!$B$28=1,(((SUM(Q2375:Z2375)/1.02)+SUM(AA2375:AB2375))+((SUM(AC2375:AN2375)/1.02)+SUM(AM2375:AN2375)))/12*pécule,IF(paramètres!$B$28=2,SUM(Q2375:AN2375)/12*pécule,"Missing Delta Option"))</f>
        <v>Missing Delta Option</v>
      </c>
      <c r="AR2375" s="132" t="e">
        <f>IF(paramètres!$B$28=1,(((SUM(Q2375:Z2375)/1.02)+SUM(AA2375:AB2375))+((SUM(AC2375:AN2375)/1.02)+SUM(AM2375:AN2375)))+AO2375+AP2375+AQ2375,SUM(Q2375:AN2375)+AO2375+AP2375+AQ2375)</f>
        <v>#VALUE!</v>
      </c>
    </row>
    <row r="2376" spans="1:44" x14ac:dyDescent="0.25">
      <c r="A2376" s="131"/>
      <c r="B2376" s="39"/>
      <c r="C2376" s="39"/>
      <c r="D2376" s="93"/>
      <c r="E2376" s="68"/>
      <c r="F2376" s="40"/>
      <c r="G2376" s="94"/>
      <c r="H2376" s="38"/>
      <c r="I2376" s="95"/>
      <c r="J2376" s="40"/>
      <c r="K2376" s="38"/>
      <c r="L2376" s="95"/>
      <c r="M2376" s="40"/>
      <c r="N2376" s="38"/>
      <c r="O2376" s="95"/>
      <c r="P2376" s="68"/>
      <c r="Q2376" s="226"/>
      <c r="R2376" s="227"/>
      <c r="S2376" s="227"/>
      <c r="T2376" s="227"/>
      <c r="U2376" s="227"/>
      <c r="V2376" s="227"/>
      <c r="W2376" s="227"/>
      <c r="X2376" s="227"/>
      <c r="Y2376" s="227"/>
      <c r="Z2376" s="227"/>
      <c r="AA2376" s="227"/>
      <c r="AB2376" s="228"/>
      <c r="AC2376" s="149">
        <f>IF($D2376="",0,IF($E2376="",0,IF(VLOOKUP($E2376,paramètres!$E$33:$F$44,2,FALSE)&lt;=VLOOKUP($AC$18,paramètres!$E$33:$F$44,2,FALSE),Q2376*$D2376,0)))</f>
        <v>0</v>
      </c>
      <c r="AD2376" s="13">
        <f>IF($D2376="",0,IF($E2376="",0,IF(VLOOKUP($E2376,paramètres!$E$33:$F$44,2,FALSE)&lt;=VLOOKUP($AD$18,paramètres!$E$33:$F$44,2,FALSE),R2376*$D2376,0)))</f>
        <v>0</v>
      </c>
      <c r="AE2376" s="13">
        <f>IF($D2376="",0,IF($E2376="",0,IF(VLOOKUP($E2376,paramètres!$E$33:$F$44,2,FALSE)&lt;=VLOOKUP($AE$18,paramètres!$E$33:$F$44,2,FALSE),S2376*$D2376,0)))</f>
        <v>0</v>
      </c>
      <c r="AF2376" s="13">
        <f>IF($D2376="",0,IF($E2376="",0,IF(VLOOKUP($E2376,paramètres!$E$33:$F$44,2,FALSE)&lt;=VLOOKUP($AF$18,paramètres!$E$33:$F$44,2,FALSE),T2376*$D2376,0)))</f>
        <v>0</v>
      </c>
      <c r="AG2376" s="13">
        <f>IF($D2376="",0,IF($E2376="",0,IF(VLOOKUP($E2376,paramètres!$E$33:$F$44,2,FALSE)&lt;=VLOOKUP($AG$18,paramètres!$E$33:$F$44,2,FALSE),U2376*$D2376,0)))</f>
        <v>0</v>
      </c>
      <c r="AH2376" s="13">
        <f>IF($D2376="",0,IF($E2376="",0,IF(VLOOKUP($E2376,paramètres!$E$33:$F$44,2,FALSE)&lt;=VLOOKUP($AH$18,paramètres!$E$33:$F$44,2,FALSE),V2376*$D2376,0)))</f>
        <v>0</v>
      </c>
      <c r="AI2376" s="13">
        <f>IF($D2376="",0,IF($E2376="",0,IF(VLOOKUP($E2376,paramètres!$E$33:$F$44,2,FALSE)&lt;=VLOOKUP($AI$18,paramètres!$E$33:$F$44,2,FALSE),W2376*$D2376,0)))</f>
        <v>0</v>
      </c>
      <c r="AJ2376" s="13">
        <f>IF($D2376="",0,IF($E2376="",0,IF(VLOOKUP($E2376,paramètres!$E$33:$F$44,2,FALSE)&lt;=VLOOKUP($AJ$18,paramètres!$E$33:$F$44,2,FALSE),X2376*$D2376,0)))</f>
        <v>0</v>
      </c>
      <c r="AK2376" s="13">
        <f>IF($D2376="",0,IF($E2376="",0,IF(VLOOKUP($E2376,paramètres!$E$33:$F$44,2,FALSE)&lt;=VLOOKUP($AK$18,paramètres!$E$33:$F$44,2,FALSE),Y2376*$D2376,0)))</f>
        <v>0</v>
      </c>
      <c r="AL2376" s="13">
        <f>IF($D2376="",0,IF($E2376="",0,IF(VLOOKUP($E2376,paramètres!$E$33:$F$44,2,FALSE)&lt;=VLOOKUP($AL$18,paramètres!$E$33:$F$44,2,FALSE),Z2376*$D2376,0)))</f>
        <v>0</v>
      </c>
      <c r="AM2376" s="13">
        <f>IF($D2376="",0,IF($E2376="",0,IF(VLOOKUP($E2376,paramètres!$E$33:$F$44,2,FALSE)&lt;=VLOOKUP($AM$18,paramètres!$E$33:$F$44,2,FALSE),AA2376*$D2376,0)))</f>
        <v>0</v>
      </c>
      <c r="AN2376" s="154">
        <f>IF($D2376="",0,IF($E2376="",0,IF(VLOOKUP($E2376,paramètres!$E$33:$F$44,2,FALSE)&lt;=VLOOKUP($AN$18,paramètres!$E$33:$F$44,2,FALSE),AB2376*$D2376,0)))</f>
        <v>0</v>
      </c>
      <c r="AO2376" s="149" t="str">
        <f>IF(paramètres!$B$28=1,((SUM(Q2376:Z2376)/1.02)+SUM(AA2376:AB2376))*0.0303/9*COUNT(Q2376:Y2376),IF(paramètres!$B$28=2,(SUM(Q2376:AB2376))*0.0303/9*COUNT(Q2376:Y2376),"Missing Delta option"))</f>
        <v>Missing Delta option</v>
      </c>
      <c r="AP2376" s="13" t="str">
        <f>IF(paramètres!$B$28=1,(((SUM(Q2376:Z2376)/1.02)+SUM(AA2376:AB2376))+((SUM(AC2376:AL2376)/1.02)+SUM(AM2376:AO2376)))*cotpatr,IF(paramètres!$B$28=2,(SUM(Q2376:AO2376)*cotpatr),"Missing Delta Option"))</f>
        <v>Missing Delta Option</v>
      </c>
      <c r="AQ2376" s="13" t="str" cm="1">
        <f t="array" ref="AQ2376">IF(paramètres!$B$28=1,(((SUM(Q2376:Z2376)/1.02)+SUM(AA2376:AB2376))+((SUM(AC2376:AN2376)/1.02)+SUM(AM2376:AN2376)))/12*pécule,IF(paramètres!$B$28=2,SUM(Q2376:AN2376)/12*pécule,"Missing Delta Option"))</f>
        <v>Missing Delta Option</v>
      </c>
      <c r="AR2376" s="132" t="e">
        <f>IF(paramètres!$B$28=1,(((SUM(Q2376:Z2376)/1.02)+SUM(AA2376:AB2376))+((SUM(AC2376:AN2376)/1.02)+SUM(AM2376:AN2376)))+AO2376+AP2376+AQ2376,SUM(Q2376:AN2376)+AO2376+AP2376+AQ2376)</f>
        <v>#VALUE!</v>
      </c>
    </row>
    <row r="2377" spans="1:44" x14ac:dyDescent="0.25">
      <c r="A2377" s="131"/>
      <c r="B2377" s="39"/>
      <c r="C2377" s="39"/>
      <c r="D2377" s="93"/>
      <c r="E2377" s="68"/>
      <c r="F2377" s="40"/>
      <c r="G2377" s="94"/>
      <c r="H2377" s="38"/>
      <c r="I2377" s="95"/>
      <c r="J2377" s="40"/>
      <c r="K2377" s="38"/>
      <c r="L2377" s="95"/>
      <c r="M2377" s="40"/>
      <c r="N2377" s="38"/>
      <c r="O2377" s="95"/>
      <c r="P2377" s="68"/>
      <c r="Q2377" s="226"/>
      <c r="R2377" s="227"/>
      <c r="S2377" s="227"/>
      <c r="T2377" s="227"/>
      <c r="U2377" s="227"/>
      <c r="V2377" s="227"/>
      <c r="W2377" s="227"/>
      <c r="X2377" s="227"/>
      <c r="Y2377" s="227"/>
      <c r="Z2377" s="227"/>
      <c r="AA2377" s="227"/>
      <c r="AB2377" s="228"/>
      <c r="AC2377" s="149">
        <f>IF($D2377="",0,IF($E2377="",0,IF(VLOOKUP($E2377,paramètres!$E$33:$F$44,2,FALSE)&lt;=VLOOKUP($AC$18,paramètres!$E$33:$F$44,2,FALSE),Q2377*$D2377,0)))</f>
        <v>0</v>
      </c>
      <c r="AD2377" s="13">
        <f>IF($D2377="",0,IF($E2377="",0,IF(VLOOKUP($E2377,paramètres!$E$33:$F$44,2,FALSE)&lt;=VLOOKUP($AD$18,paramètres!$E$33:$F$44,2,FALSE),R2377*$D2377,0)))</f>
        <v>0</v>
      </c>
      <c r="AE2377" s="13">
        <f>IF($D2377="",0,IF($E2377="",0,IF(VLOOKUP($E2377,paramètres!$E$33:$F$44,2,FALSE)&lt;=VLOOKUP($AE$18,paramètres!$E$33:$F$44,2,FALSE),S2377*$D2377,0)))</f>
        <v>0</v>
      </c>
      <c r="AF2377" s="13">
        <f>IF($D2377="",0,IF($E2377="",0,IF(VLOOKUP($E2377,paramètres!$E$33:$F$44,2,FALSE)&lt;=VLOOKUP($AF$18,paramètres!$E$33:$F$44,2,FALSE),T2377*$D2377,0)))</f>
        <v>0</v>
      </c>
      <c r="AG2377" s="13">
        <f>IF($D2377="",0,IF($E2377="",0,IF(VLOOKUP($E2377,paramètres!$E$33:$F$44,2,FALSE)&lt;=VLOOKUP($AG$18,paramètres!$E$33:$F$44,2,FALSE),U2377*$D2377,0)))</f>
        <v>0</v>
      </c>
      <c r="AH2377" s="13">
        <f>IF($D2377="",0,IF($E2377="",0,IF(VLOOKUP($E2377,paramètres!$E$33:$F$44,2,FALSE)&lt;=VLOOKUP($AH$18,paramètres!$E$33:$F$44,2,FALSE),V2377*$D2377,0)))</f>
        <v>0</v>
      </c>
      <c r="AI2377" s="13">
        <f>IF($D2377="",0,IF($E2377="",0,IF(VLOOKUP($E2377,paramètres!$E$33:$F$44,2,FALSE)&lt;=VLOOKUP($AI$18,paramètres!$E$33:$F$44,2,FALSE),W2377*$D2377,0)))</f>
        <v>0</v>
      </c>
      <c r="AJ2377" s="13">
        <f>IF($D2377="",0,IF($E2377="",0,IF(VLOOKUP($E2377,paramètres!$E$33:$F$44,2,FALSE)&lt;=VLOOKUP($AJ$18,paramètres!$E$33:$F$44,2,FALSE),X2377*$D2377,0)))</f>
        <v>0</v>
      </c>
      <c r="AK2377" s="13">
        <f>IF($D2377="",0,IF($E2377="",0,IF(VLOOKUP($E2377,paramètres!$E$33:$F$44,2,FALSE)&lt;=VLOOKUP($AK$18,paramètres!$E$33:$F$44,2,FALSE),Y2377*$D2377,0)))</f>
        <v>0</v>
      </c>
      <c r="AL2377" s="13">
        <f>IF($D2377="",0,IF($E2377="",0,IF(VLOOKUP($E2377,paramètres!$E$33:$F$44,2,FALSE)&lt;=VLOOKUP($AL$18,paramètres!$E$33:$F$44,2,FALSE),Z2377*$D2377,0)))</f>
        <v>0</v>
      </c>
      <c r="AM2377" s="13">
        <f>IF($D2377="",0,IF($E2377="",0,IF(VLOOKUP($E2377,paramètres!$E$33:$F$44,2,FALSE)&lt;=VLOOKUP($AM$18,paramètres!$E$33:$F$44,2,FALSE),AA2377*$D2377,0)))</f>
        <v>0</v>
      </c>
      <c r="AN2377" s="154">
        <f>IF($D2377="",0,IF($E2377="",0,IF(VLOOKUP($E2377,paramètres!$E$33:$F$44,2,FALSE)&lt;=VLOOKUP($AN$18,paramètres!$E$33:$F$44,2,FALSE),AB2377*$D2377,0)))</f>
        <v>0</v>
      </c>
      <c r="AO2377" s="149" t="str">
        <f>IF(paramètres!$B$28=1,((SUM(Q2377:Z2377)/1.02)+SUM(AA2377:AB2377))*0.0303/9*COUNT(Q2377:Y2377),IF(paramètres!$B$28=2,(SUM(Q2377:AB2377))*0.0303/9*COUNT(Q2377:Y2377),"Missing Delta option"))</f>
        <v>Missing Delta option</v>
      </c>
      <c r="AP2377" s="13" t="str">
        <f>IF(paramètres!$B$28=1,(((SUM(Q2377:Z2377)/1.02)+SUM(AA2377:AB2377))+((SUM(AC2377:AL2377)/1.02)+SUM(AM2377:AO2377)))*cotpatr,IF(paramètres!$B$28=2,(SUM(Q2377:AO2377)*cotpatr),"Missing Delta Option"))</f>
        <v>Missing Delta Option</v>
      </c>
      <c r="AQ2377" s="13" t="str" cm="1">
        <f t="array" ref="AQ2377">IF(paramètres!$B$28=1,(((SUM(Q2377:Z2377)/1.02)+SUM(AA2377:AB2377))+((SUM(AC2377:AN2377)/1.02)+SUM(AM2377:AN2377)))/12*pécule,IF(paramètres!$B$28=2,SUM(Q2377:AN2377)/12*pécule,"Missing Delta Option"))</f>
        <v>Missing Delta Option</v>
      </c>
      <c r="AR2377" s="132" t="e">
        <f>IF(paramètres!$B$28=1,(((SUM(Q2377:Z2377)/1.02)+SUM(AA2377:AB2377))+((SUM(AC2377:AN2377)/1.02)+SUM(AM2377:AN2377)))+AO2377+AP2377+AQ2377,SUM(Q2377:AN2377)+AO2377+AP2377+AQ2377)</f>
        <v>#VALUE!</v>
      </c>
    </row>
    <row r="2378" spans="1:44" x14ac:dyDescent="0.25">
      <c r="A2378" s="131"/>
      <c r="B2378" s="39"/>
      <c r="C2378" s="39"/>
      <c r="D2378" s="93"/>
      <c r="E2378" s="68"/>
      <c r="F2378" s="40"/>
      <c r="G2378" s="94"/>
      <c r="H2378" s="38"/>
      <c r="I2378" s="95"/>
      <c r="J2378" s="40"/>
      <c r="K2378" s="38"/>
      <c r="L2378" s="95"/>
      <c r="M2378" s="40"/>
      <c r="N2378" s="38"/>
      <c r="O2378" s="95"/>
      <c r="P2378" s="68"/>
      <c r="Q2378" s="226"/>
      <c r="R2378" s="227"/>
      <c r="S2378" s="227"/>
      <c r="T2378" s="227"/>
      <c r="U2378" s="227"/>
      <c r="V2378" s="227"/>
      <c r="W2378" s="227"/>
      <c r="X2378" s="227"/>
      <c r="Y2378" s="227"/>
      <c r="Z2378" s="227"/>
      <c r="AA2378" s="227"/>
      <c r="AB2378" s="228"/>
      <c r="AC2378" s="149">
        <f>IF($D2378="",0,IF($E2378="",0,IF(VLOOKUP($E2378,paramètres!$E$33:$F$44,2,FALSE)&lt;=VLOOKUP($AC$18,paramètres!$E$33:$F$44,2,FALSE),Q2378*$D2378,0)))</f>
        <v>0</v>
      </c>
      <c r="AD2378" s="13">
        <f>IF($D2378="",0,IF($E2378="",0,IF(VLOOKUP($E2378,paramètres!$E$33:$F$44,2,FALSE)&lt;=VLOOKUP($AD$18,paramètres!$E$33:$F$44,2,FALSE),R2378*$D2378,0)))</f>
        <v>0</v>
      </c>
      <c r="AE2378" s="13">
        <f>IF($D2378="",0,IF($E2378="",0,IF(VLOOKUP($E2378,paramètres!$E$33:$F$44,2,FALSE)&lt;=VLOOKUP($AE$18,paramètres!$E$33:$F$44,2,FALSE),S2378*$D2378,0)))</f>
        <v>0</v>
      </c>
      <c r="AF2378" s="13">
        <f>IF($D2378="",0,IF($E2378="",0,IF(VLOOKUP($E2378,paramètres!$E$33:$F$44,2,FALSE)&lt;=VLOOKUP($AF$18,paramètres!$E$33:$F$44,2,FALSE),T2378*$D2378,0)))</f>
        <v>0</v>
      </c>
      <c r="AG2378" s="13">
        <f>IF($D2378="",0,IF($E2378="",0,IF(VLOOKUP($E2378,paramètres!$E$33:$F$44,2,FALSE)&lt;=VLOOKUP($AG$18,paramètres!$E$33:$F$44,2,FALSE),U2378*$D2378,0)))</f>
        <v>0</v>
      </c>
      <c r="AH2378" s="13">
        <f>IF($D2378="",0,IF($E2378="",0,IF(VLOOKUP($E2378,paramètres!$E$33:$F$44,2,FALSE)&lt;=VLOOKUP($AH$18,paramètres!$E$33:$F$44,2,FALSE),V2378*$D2378,0)))</f>
        <v>0</v>
      </c>
      <c r="AI2378" s="13">
        <f>IF($D2378="",0,IF($E2378="",0,IF(VLOOKUP($E2378,paramètres!$E$33:$F$44,2,FALSE)&lt;=VLOOKUP($AI$18,paramètres!$E$33:$F$44,2,FALSE),W2378*$D2378,0)))</f>
        <v>0</v>
      </c>
      <c r="AJ2378" s="13">
        <f>IF($D2378="",0,IF($E2378="",0,IF(VLOOKUP($E2378,paramètres!$E$33:$F$44,2,FALSE)&lt;=VLOOKUP($AJ$18,paramètres!$E$33:$F$44,2,FALSE),X2378*$D2378,0)))</f>
        <v>0</v>
      </c>
      <c r="AK2378" s="13">
        <f>IF($D2378="",0,IF($E2378="",0,IF(VLOOKUP($E2378,paramètres!$E$33:$F$44,2,FALSE)&lt;=VLOOKUP($AK$18,paramètres!$E$33:$F$44,2,FALSE),Y2378*$D2378,0)))</f>
        <v>0</v>
      </c>
      <c r="AL2378" s="13">
        <f>IF($D2378="",0,IF($E2378="",0,IF(VLOOKUP($E2378,paramètres!$E$33:$F$44,2,FALSE)&lt;=VLOOKUP($AL$18,paramètres!$E$33:$F$44,2,FALSE),Z2378*$D2378,0)))</f>
        <v>0</v>
      </c>
      <c r="AM2378" s="13">
        <f>IF($D2378="",0,IF($E2378="",0,IF(VLOOKUP($E2378,paramètres!$E$33:$F$44,2,FALSE)&lt;=VLOOKUP($AM$18,paramètres!$E$33:$F$44,2,FALSE),AA2378*$D2378,0)))</f>
        <v>0</v>
      </c>
      <c r="AN2378" s="154">
        <f>IF($D2378="",0,IF($E2378="",0,IF(VLOOKUP($E2378,paramètres!$E$33:$F$44,2,FALSE)&lt;=VLOOKUP($AN$18,paramètres!$E$33:$F$44,2,FALSE),AB2378*$D2378,0)))</f>
        <v>0</v>
      </c>
      <c r="AO2378" s="149" t="str">
        <f>IF(paramètres!$B$28=1,((SUM(Q2378:Z2378)/1.02)+SUM(AA2378:AB2378))*0.0303/9*COUNT(Q2378:Y2378),IF(paramètres!$B$28=2,(SUM(Q2378:AB2378))*0.0303/9*COUNT(Q2378:Y2378),"Missing Delta option"))</f>
        <v>Missing Delta option</v>
      </c>
      <c r="AP2378" s="13" t="str">
        <f>IF(paramètres!$B$28=1,(((SUM(Q2378:Z2378)/1.02)+SUM(AA2378:AB2378))+((SUM(AC2378:AL2378)/1.02)+SUM(AM2378:AO2378)))*cotpatr,IF(paramètres!$B$28=2,(SUM(Q2378:AO2378)*cotpatr),"Missing Delta Option"))</f>
        <v>Missing Delta Option</v>
      </c>
      <c r="AQ2378" s="13" t="str" cm="1">
        <f t="array" ref="AQ2378">IF(paramètres!$B$28=1,(((SUM(Q2378:Z2378)/1.02)+SUM(AA2378:AB2378))+((SUM(AC2378:AN2378)/1.02)+SUM(AM2378:AN2378)))/12*pécule,IF(paramètres!$B$28=2,SUM(Q2378:AN2378)/12*pécule,"Missing Delta Option"))</f>
        <v>Missing Delta Option</v>
      </c>
      <c r="AR2378" s="132" t="e">
        <f>IF(paramètres!$B$28=1,(((SUM(Q2378:Z2378)/1.02)+SUM(AA2378:AB2378))+((SUM(AC2378:AN2378)/1.02)+SUM(AM2378:AN2378)))+AO2378+AP2378+AQ2378,SUM(Q2378:AN2378)+AO2378+AP2378+AQ2378)</f>
        <v>#VALUE!</v>
      </c>
    </row>
    <row r="2379" spans="1:44" x14ac:dyDescent="0.25">
      <c r="A2379" s="131"/>
      <c r="B2379" s="39"/>
      <c r="C2379" s="39"/>
      <c r="D2379" s="93"/>
      <c r="E2379" s="68"/>
      <c r="F2379" s="40"/>
      <c r="G2379" s="94"/>
      <c r="H2379" s="38"/>
      <c r="I2379" s="95"/>
      <c r="J2379" s="40"/>
      <c r="K2379" s="38"/>
      <c r="L2379" s="95"/>
      <c r="M2379" s="40"/>
      <c r="N2379" s="38"/>
      <c r="O2379" s="95"/>
      <c r="P2379" s="68"/>
      <c r="Q2379" s="226"/>
      <c r="R2379" s="227"/>
      <c r="S2379" s="227"/>
      <c r="T2379" s="227"/>
      <c r="U2379" s="227"/>
      <c r="V2379" s="227"/>
      <c r="W2379" s="227"/>
      <c r="X2379" s="227"/>
      <c r="Y2379" s="227"/>
      <c r="Z2379" s="227"/>
      <c r="AA2379" s="227"/>
      <c r="AB2379" s="228"/>
      <c r="AC2379" s="149">
        <f>IF($D2379="",0,IF($E2379="",0,IF(VLOOKUP($E2379,paramètres!$E$33:$F$44,2,FALSE)&lt;=VLOOKUP($AC$18,paramètres!$E$33:$F$44,2,FALSE),Q2379*$D2379,0)))</f>
        <v>0</v>
      </c>
      <c r="AD2379" s="13">
        <f>IF($D2379="",0,IF($E2379="",0,IF(VLOOKUP($E2379,paramètres!$E$33:$F$44,2,FALSE)&lt;=VLOOKUP($AD$18,paramètres!$E$33:$F$44,2,FALSE),R2379*$D2379,0)))</f>
        <v>0</v>
      </c>
      <c r="AE2379" s="13">
        <f>IF($D2379="",0,IF($E2379="",0,IF(VLOOKUP($E2379,paramètres!$E$33:$F$44,2,FALSE)&lt;=VLOOKUP($AE$18,paramètres!$E$33:$F$44,2,FALSE),S2379*$D2379,0)))</f>
        <v>0</v>
      </c>
      <c r="AF2379" s="13">
        <f>IF($D2379="",0,IF($E2379="",0,IF(VLOOKUP($E2379,paramètres!$E$33:$F$44,2,FALSE)&lt;=VLOOKUP($AF$18,paramètres!$E$33:$F$44,2,FALSE),T2379*$D2379,0)))</f>
        <v>0</v>
      </c>
      <c r="AG2379" s="13">
        <f>IF($D2379="",0,IF($E2379="",0,IF(VLOOKUP($E2379,paramètres!$E$33:$F$44,2,FALSE)&lt;=VLOOKUP($AG$18,paramètres!$E$33:$F$44,2,FALSE),U2379*$D2379,0)))</f>
        <v>0</v>
      </c>
      <c r="AH2379" s="13">
        <f>IF($D2379="",0,IF($E2379="",0,IF(VLOOKUP($E2379,paramètres!$E$33:$F$44,2,FALSE)&lt;=VLOOKUP($AH$18,paramètres!$E$33:$F$44,2,FALSE),V2379*$D2379,0)))</f>
        <v>0</v>
      </c>
      <c r="AI2379" s="13">
        <f>IF($D2379="",0,IF($E2379="",0,IF(VLOOKUP($E2379,paramètres!$E$33:$F$44,2,FALSE)&lt;=VLOOKUP($AI$18,paramètres!$E$33:$F$44,2,FALSE),W2379*$D2379,0)))</f>
        <v>0</v>
      </c>
      <c r="AJ2379" s="13">
        <f>IF($D2379="",0,IF($E2379="",0,IF(VLOOKUP($E2379,paramètres!$E$33:$F$44,2,FALSE)&lt;=VLOOKUP($AJ$18,paramètres!$E$33:$F$44,2,FALSE),X2379*$D2379,0)))</f>
        <v>0</v>
      </c>
      <c r="AK2379" s="13">
        <f>IF($D2379="",0,IF($E2379="",0,IF(VLOOKUP($E2379,paramètres!$E$33:$F$44,2,FALSE)&lt;=VLOOKUP($AK$18,paramètres!$E$33:$F$44,2,FALSE),Y2379*$D2379,0)))</f>
        <v>0</v>
      </c>
      <c r="AL2379" s="13">
        <f>IF($D2379="",0,IF($E2379="",0,IF(VLOOKUP($E2379,paramètres!$E$33:$F$44,2,FALSE)&lt;=VLOOKUP($AL$18,paramètres!$E$33:$F$44,2,FALSE),Z2379*$D2379,0)))</f>
        <v>0</v>
      </c>
      <c r="AM2379" s="13">
        <f>IF($D2379="",0,IF($E2379="",0,IF(VLOOKUP($E2379,paramètres!$E$33:$F$44,2,FALSE)&lt;=VLOOKUP($AM$18,paramètres!$E$33:$F$44,2,FALSE),AA2379*$D2379,0)))</f>
        <v>0</v>
      </c>
      <c r="AN2379" s="154">
        <f>IF($D2379="",0,IF($E2379="",0,IF(VLOOKUP($E2379,paramètres!$E$33:$F$44,2,FALSE)&lt;=VLOOKUP($AN$18,paramètres!$E$33:$F$44,2,FALSE),AB2379*$D2379,0)))</f>
        <v>0</v>
      </c>
      <c r="AO2379" s="149" t="str">
        <f>IF(paramètres!$B$28=1,((SUM(Q2379:Z2379)/1.02)+SUM(AA2379:AB2379))*0.0303/9*COUNT(Q2379:Y2379),IF(paramètres!$B$28=2,(SUM(Q2379:AB2379))*0.0303/9*COUNT(Q2379:Y2379),"Missing Delta option"))</f>
        <v>Missing Delta option</v>
      </c>
      <c r="AP2379" s="13" t="str">
        <f>IF(paramètres!$B$28=1,(((SUM(Q2379:Z2379)/1.02)+SUM(AA2379:AB2379))+((SUM(AC2379:AL2379)/1.02)+SUM(AM2379:AO2379)))*cotpatr,IF(paramètres!$B$28=2,(SUM(Q2379:AO2379)*cotpatr),"Missing Delta Option"))</f>
        <v>Missing Delta Option</v>
      </c>
      <c r="AQ2379" s="13" t="str" cm="1">
        <f t="array" ref="AQ2379">IF(paramètres!$B$28=1,(((SUM(Q2379:Z2379)/1.02)+SUM(AA2379:AB2379))+((SUM(AC2379:AN2379)/1.02)+SUM(AM2379:AN2379)))/12*pécule,IF(paramètres!$B$28=2,SUM(Q2379:AN2379)/12*pécule,"Missing Delta Option"))</f>
        <v>Missing Delta Option</v>
      </c>
      <c r="AR2379" s="132" t="e">
        <f>IF(paramètres!$B$28=1,(((SUM(Q2379:Z2379)/1.02)+SUM(AA2379:AB2379))+((SUM(AC2379:AN2379)/1.02)+SUM(AM2379:AN2379)))+AO2379+AP2379+AQ2379,SUM(Q2379:AN2379)+AO2379+AP2379+AQ2379)</f>
        <v>#VALUE!</v>
      </c>
    </row>
    <row r="2380" spans="1:44" x14ac:dyDescent="0.25">
      <c r="A2380" s="131"/>
      <c r="B2380" s="39"/>
      <c r="C2380" s="39"/>
      <c r="D2380" s="93"/>
      <c r="E2380" s="68"/>
      <c r="F2380" s="40"/>
      <c r="G2380" s="94"/>
      <c r="H2380" s="38"/>
      <c r="I2380" s="95"/>
      <c r="J2380" s="40"/>
      <c r="K2380" s="38"/>
      <c r="L2380" s="95"/>
      <c r="M2380" s="40"/>
      <c r="N2380" s="38"/>
      <c r="O2380" s="95"/>
      <c r="P2380" s="68"/>
      <c r="Q2380" s="226"/>
      <c r="R2380" s="227"/>
      <c r="S2380" s="227"/>
      <c r="T2380" s="227"/>
      <c r="U2380" s="227"/>
      <c r="V2380" s="227"/>
      <c r="W2380" s="227"/>
      <c r="X2380" s="227"/>
      <c r="Y2380" s="227"/>
      <c r="Z2380" s="227"/>
      <c r="AA2380" s="227"/>
      <c r="AB2380" s="228"/>
      <c r="AC2380" s="149">
        <f>IF($D2380="",0,IF($E2380="",0,IF(VLOOKUP($E2380,paramètres!$E$33:$F$44,2,FALSE)&lt;=VLOOKUP($AC$18,paramètres!$E$33:$F$44,2,FALSE),Q2380*$D2380,0)))</f>
        <v>0</v>
      </c>
      <c r="AD2380" s="13">
        <f>IF($D2380="",0,IF($E2380="",0,IF(VLOOKUP($E2380,paramètres!$E$33:$F$44,2,FALSE)&lt;=VLOOKUP($AD$18,paramètres!$E$33:$F$44,2,FALSE),R2380*$D2380,0)))</f>
        <v>0</v>
      </c>
      <c r="AE2380" s="13">
        <f>IF($D2380="",0,IF($E2380="",0,IF(VLOOKUP($E2380,paramètres!$E$33:$F$44,2,FALSE)&lt;=VLOOKUP($AE$18,paramètres!$E$33:$F$44,2,FALSE),S2380*$D2380,0)))</f>
        <v>0</v>
      </c>
      <c r="AF2380" s="13">
        <f>IF($D2380="",0,IF($E2380="",0,IF(VLOOKUP($E2380,paramètres!$E$33:$F$44,2,FALSE)&lt;=VLOOKUP($AF$18,paramètres!$E$33:$F$44,2,FALSE),T2380*$D2380,0)))</f>
        <v>0</v>
      </c>
      <c r="AG2380" s="13">
        <f>IF($D2380="",0,IF($E2380="",0,IF(VLOOKUP($E2380,paramètres!$E$33:$F$44,2,FALSE)&lt;=VLOOKUP($AG$18,paramètres!$E$33:$F$44,2,FALSE),U2380*$D2380,0)))</f>
        <v>0</v>
      </c>
      <c r="AH2380" s="13">
        <f>IF($D2380="",0,IF($E2380="",0,IF(VLOOKUP($E2380,paramètres!$E$33:$F$44,2,FALSE)&lt;=VLOOKUP($AH$18,paramètres!$E$33:$F$44,2,FALSE),V2380*$D2380,0)))</f>
        <v>0</v>
      </c>
      <c r="AI2380" s="13">
        <f>IF($D2380="",0,IF($E2380="",0,IF(VLOOKUP($E2380,paramètres!$E$33:$F$44,2,FALSE)&lt;=VLOOKUP($AI$18,paramètres!$E$33:$F$44,2,FALSE),W2380*$D2380,0)))</f>
        <v>0</v>
      </c>
      <c r="AJ2380" s="13">
        <f>IF($D2380="",0,IF($E2380="",0,IF(VLOOKUP($E2380,paramètres!$E$33:$F$44,2,FALSE)&lt;=VLOOKUP($AJ$18,paramètres!$E$33:$F$44,2,FALSE),X2380*$D2380,0)))</f>
        <v>0</v>
      </c>
      <c r="AK2380" s="13">
        <f>IF($D2380="",0,IF($E2380="",0,IF(VLOOKUP($E2380,paramètres!$E$33:$F$44,2,FALSE)&lt;=VLOOKUP($AK$18,paramètres!$E$33:$F$44,2,FALSE),Y2380*$D2380,0)))</f>
        <v>0</v>
      </c>
      <c r="AL2380" s="13">
        <f>IF($D2380="",0,IF($E2380="",0,IF(VLOOKUP($E2380,paramètres!$E$33:$F$44,2,FALSE)&lt;=VLOOKUP($AL$18,paramètres!$E$33:$F$44,2,FALSE),Z2380*$D2380,0)))</f>
        <v>0</v>
      </c>
      <c r="AM2380" s="13">
        <f>IF($D2380="",0,IF($E2380="",0,IF(VLOOKUP($E2380,paramètres!$E$33:$F$44,2,FALSE)&lt;=VLOOKUP($AM$18,paramètres!$E$33:$F$44,2,FALSE),AA2380*$D2380,0)))</f>
        <v>0</v>
      </c>
      <c r="AN2380" s="154">
        <f>IF($D2380="",0,IF($E2380="",0,IF(VLOOKUP($E2380,paramètres!$E$33:$F$44,2,FALSE)&lt;=VLOOKUP($AN$18,paramètres!$E$33:$F$44,2,FALSE),AB2380*$D2380,0)))</f>
        <v>0</v>
      </c>
      <c r="AO2380" s="149" t="str">
        <f>IF(paramètres!$B$28=1,((SUM(Q2380:Z2380)/1.02)+SUM(AA2380:AB2380))*0.0303/9*COUNT(Q2380:Y2380),IF(paramètres!$B$28=2,(SUM(Q2380:AB2380))*0.0303/9*COUNT(Q2380:Y2380),"Missing Delta option"))</f>
        <v>Missing Delta option</v>
      </c>
      <c r="AP2380" s="13" t="str">
        <f>IF(paramètres!$B$28=1,(((SUM(Q2380:Z2380)/1.02)+SUM(AA2380:AB2380))+((SUM(AC2380:AL2380)/1.02)+SUM(AM2380:AO2380)))*cotpatr,IF(paramètres!$B$28=2,(SUM(Q2380:AO2380)*cotpatr),"Missing Delta Option"))</f>
        <v>Missing Delta Option</v>
      </c>
      <c r="AQ2380" s="13" t="str" cm="1">
        <f t="array" ref="AQ2380">IF(paramètres!$B$28=1,(((SUM(Q2380:Z2380)/1.02)+SUM(AA2380:AB2380))+((SUM(AC2380:AN2380)/1.02)+SUM(AM2380:AN2380)))/12*pécule,IF(paramètres!$B$28=2,SUM(Q2380:AN2380)/12*pécule,"Missing Delta Option"))</f>
        <v>Missing Delta Option</v>
      </c>
      <c r="AR2380" s="132" t="e">
        <f>IF(paramètres!$B$28=1,(((SUM(Q2380:Z2380)/1.02)+SUM(AA2380:AB2380))+((SUM(AC2380:AN2380)/1.02)+SUM(AM2380:AN2380)))+AO2380+AP2380+AQ2380,SUM(Q2380:AN2380)+AO2380+AP2380+AQ2380)</f>
        <v>#VALUE!</v>
      </c>
    </row>
    <row r="2381" spans="1:44" x14ac:dyDescent="0.25">
      <c r="A2381" s="131"/>
      <c r="B2381" s="39"/>
      <c r="C2381" s="39"/>
      <c r="D2381" s="93"/>
      <c r="E2381" s="68"/>
      <c r="F2381" s="40"/>
      <c r="G2381" s="94"/>
      <c r="H2381" s="38"/>
      <c r="I2381" s="95"/>
      <c r="J2381" s="40"/>
      <c r="K2381" s="38"/>
      <c r="L2381" s="95"/>
      <c r="M2381" s="40"/>
      <c r="N2381" s="38"/>
      <c r="O2381" s="95"/>
      <c r="P2381" s="68"/>
      <c r="Q2381" s="226"/>
      <c r="R2381" s="227"/>
      <c r="S2381" s="227"/>
      <c r="T2381" s="227"/>
      <c r="U2381" s="227"/>
      <c r="V2381" s="227"/>
      <c r="W2381" s="227"/>
      <c r="X2381" s="227"/>
      <c r="Y2381" s="227"/>
      <c r="Z2381" s="227"/>
      <c r="AA2381" s="227"/>
      <c r="AB2381" s="228"/>
      <c r="AC2381" s="149">
        <f>IF($D2381="",0,IF($E2381="",0,IF(VLOOKUP($E2381,paramètres!$E$33:$F$44,2,FALSE)&lt;=VLOOKUP($AC$18,paramètres!$E$33:$F$44,2,FALSE),Q2381*$D2381,0)))</f>
        <v>0</v>
      </c>
      <c r="AD2381" s="13">
        <f>IF($D2381="",0,IF($E2381="",0,IF(VLOOKUP($E2381,paramètres!$E$33:$F$44,2,FALSE)&lt;=VLOOKUP($AD$18,paramètres!$E$33:$F$44,2,FALSE),R2381*$D2381,0)))</f>
        <v>0</v>
      </c>
      <c r="AE2381" s="13">
        <f>IF($D2381="",0,IF($E2381="",0,IF(VLOOKUP($E2381,paramètres!$E$33:$F$44,2,FALSE)&lt;=VLOOKUP($AE$18,paramètres!$E$33:$F$44,2,FALSE),S2381*$D2381,0)))</f>
        <v>0</v>
      </c>
      <c r="AF2381" s="13">
        <f>IF($D2381="",0,IF($E2381="",0,IF(VLOOKUP($E2381,paramètres!$E$33:$F$44,2,FALSE)&lt;=VLOOKUP($AF$18,paramètres!$E$33:$F$44,2,FALSE),T2381*$D2381,0)))</f>
        <v>0</v>
      </c>
      <c r="AG2381" s="13">
        <f>IF($D2381="",0,IF($E2381="",0,IF(VLOOKUP($E2381,paramètres!$E$33:$F$44,2,FALSE)&lt;=VLOOKUP($AG$18,paramètres!$E$33:$F$44,2,FALSE),U2381*$D2381,0)))</f>
        <v>0</v>
      </c>
      <c r="AH2381" s="13">
        <f>IF($D2381="",0,IF($E2381="",0,IF(VLOOKUP($E2381,paramètres!$E$33:$F$44,2,FALSE)&lt;=VLOOKUP($AH$18,paramètres!$E$33:$F$44,2,FALSE),V2381*$D2381,0)))</f>
        <v>0</v>
      </c>
      <c r="AI2381" s="13">
        <f>IF($D2381="",0,IF($E2381="",0,IF(VLOOKUP($E2381,paramètres!$E$33:$F$44,2,FALSE)&lt;=VLOOKUP($AI$18,paramètres!$E$33:$F$44,2,FALSE),W2381*$D2381,0)))</f>
        <v>0</v>
      </c>
      <c r="AJ2381" s="13">
        <f>IF($D2381="",0,IF($E2381="",0,IF(VLOOKUP($E2381,paramètres!$E$33:$F$44,2,FALSE)&lt;=VLOOKUP($AJ$18,paramètres!$E$33:$F$44,2,FALSE),X2381*$D2381,0)))</f>
        <v>0</v>
      </c>
      <c r="AK2381" s="13">
        <f>IF($D2381="",0,IF($E2381="",0,IF(VLOOKUP($E2381,paramètres!$E$33:$F$44,2,FALSE)&lt;=VLOOKUP($AK$18,paramètres!$E$33:$F$44,2,FALSE),Y2381*$D2381,0)))</f>
        <v>0</v>
      </c>
      <c r="AL2381" s="13">
        <f>IF($D2381="",0,IF($E2381="",0,IF(VLOOKUP($E2381,paramètres!$E$33:$F$44,2,FALSE)&lt;=VLOOKUP($AL$18,paramètres!$E$33:$F$44,2,FALSE),Z2381*$D2381,0)))</f>
        <v>0</v>
      </c>
      <c r="AM2381" s="13">
        <f>IF($D2381="",0,IF($E2381="",0,IF(VLOOKUP($E2381,paramètres!$E$33:$F$44,2,FALSE)&lt;=VLOOKUP($AM$18,paramètres!$E$33:$F$44,2,FALSE),AA2381*$D2381,0)))</f>
        <v>0</v>
      </c>
      <c r="AN2381" s="154">
        <f>IF($D2381="",0,IF($E2381="",0,IF(VLOOKUP($E2381,paramètres!$E$33:$F$44,2,FALSE)&lt;=VLOOKUP($AN$18,paramètres!$E$33:$F$44,2,FALSE),AB2381*$D2381,0)))</f>
        <v>0</v>
      </c>
      <c r="AO2381" s="149" t="str">
        <f>IF(paramètres!$B$28=1,((SUM(Q2381:Z2381)/1.02)+SUM(AA2381:AB2381))*0.0303/9*COUNT(Q2381:Y2381),IF(paramètres!$B$28=2,(SUM(Q2381:AB2381))*0.0303/9*COUNT(Q2381:Y2381),"Missing Delta option"))</f>
        <v>Missing Delta option</v>
      </c>
      <c r="AP2381" s="13" t="str">
        <f>IF(paramètres!$B$28=1,(((SUM(Q2381:Z2381)/1.02)+SUM(AA2381:AB2381))+((SUM(AC2381:AL2381)/1.02)+SUM(AM2381:AO2381)))*cotpatr,IF(paramètres!$B$28=2,(SUM(Q2381:AO2381)*cotpatr),"Missing Delta Option"))</f>
        <v>Missing Delta Option</v>
      </c>
      <c r="AQ2381" s="13" t="str" cm="1">
        <f t="array" ref="AQ2381">IF(paramètres!$B$28=1,(((SUM(Q2381:Z2381)/1.02)+SUM(AA2381:AB2381))+((SUM(AC2381:AN2381)/1.02)+SUM(AM2381:AN2381)))/12*pécule,IF(paramètres!$B$28=2,SUM(Q2381:AN2381)/12*pécule,"Missing Delta Option"))</f>
        <v>Missing Delta Option</v>
      </c>
      <c r="AR2381" s="132" t="e">
        <f>IF(paramètres!$B$28=1,(((SUM(Q2381:Z2381)/1.02)+SUM(AA2381:AB2381))+((SUM(AC2381:AN2381)/1.02)+SUM(AM2381:AN2381)))+AO2381+AP2381+AQ2381,SUM(Q2381:AN2381)+AO2381+AP2381+AQ2381)</f>
        <v>#VALUE!</v>
      </c>
    </row>
    <row r="2382" spans="1:44" x14ac:dyDescent="0.25">
      <c r="A2382" s="131"/>
      <c r="B2382" s="39"/>
      <c r="C2382" s="39"/>
      <c r="D2382" s="93"/>
      <c r="E2382" s="68"/>
      <c r="F2382" s="40"/>
      <c r="G2382" s="94"/>
      <c r="H2382" s="38"/>
      <c r="I2382" s="95"/>
      <c r="J2382" s="40"/>
      <c r="K2382" s="38"/>
      <c r="L2382" s="95"/>
      <c r="M2382" s="40"/>
      <c r="N2382" s="38"/>
      <c r="O2382" s="95"/>
      <c r="P2382" s="68"/>
      <c r="Q2382" s="226"/>
      <c r="R2382" s="227"/>
      <c r="S2382" s="227"/>
      <c r="T2382" s="227"/>
      <c r="U2382" s="227"/>
      <c r="V2382" s="227"/>
      <c r="W2382" s="227"/>
      <c r="X2382" s="227"/>
      <c r="Y2382" s="227"/>
      <c r="Z2382" s="227"/>
      <c r="AA2382" s="227"/>
      <c r="AB2382" s="228"/>
      <c r="AC2382" s="149">
        <f>IF($D2382="",0,IF($E2382="",0,IF(VLOOKUP($E2382,paramètres!$E$33:$F$44,2,FALSE)&lt;=VLOOKUP($AC$18,paramètres!$E$33:$F$44,2,FALSE),Q2382*$D2382,0)))</f>
        <v>0</v>
      </c>
      <c r="AD2382" s="13">
        <f>IF($D2382="",0,IF($E2382="",0,IF(VLOOKUP($E2382,paramètres!$E$33:$F$44,2,FALSE)&lt;=VLOOKUP($AD$18,paramètres!$E$33:$F$44,2,FALSE),R2382*$D2382,0)))</f>
        <v>0</v>
      </c>
      <c r="AE2382" s="13">
        <f>IF($D2382="",0,IF($E2382="",0,IF(VLOOKUP($E2382,paramètres!$E$33:$F$44,2,FALSE)&lt;=VLOOKUP($AE$18,paramètres!$E$33:$F$44,2,FALSE),S2382*$D2382,0)))</f>
        <v>0</v>
      </c>
      <c r="AF2382" s="13">
        <f>IF($D2382="",0,IF($E2382="",0,IF(VLOOKUP($E2382,paramètres!$E$33:$F$44,2,FALSE)&lt;=VLOOKUP($AF$18,paramètres!$E$33:$F$44,2,FALSE),T2382*$D2382,0)))</f>
        <v>0</v>
      </c>
      <c r="AG2382" s="13">
        <f>IF($D2382="",0,IF($E2382="",0,IF(VLOOKUP($E2382,paramètres!$E$33:$F$44,2,FALSE)&lt;=VLOOKUP($AG$18,paramètres!$E$33:$F$44,2,FALSE),U2382*$D2382,0)))</f>
        <v>0</v>
      </c>
      <c r="AH2382" s="13">
        <f>IF($D2382="",0,IF($E2382="",0,IF(VLOOKUP($E2382,paramètres!$E$33:$F$44,2,FALSE)&lt;=VLOOKUP($AH$18,paramètres!$E$33:$F$44,2,FALSE),V2382*$D2382,0)))</f>
        <v>0</v>
      </c>
      <c r="AI2382" s="13">
        <f>IF($D2382="",0,IF($E2382="",0,IF(VLOOKUP($E2382,paramètres!$E$33:$F$44,2,FALSE)&lt;=VLOOKUP($AI$18,paramètres!$E$33:$F$44,2,FALSE),W2382*$D2382,0)))</f>
        <v>0</v>
      </c>
      <c r="AJ2382" s="13">
        <f>IF($D2382="",0,IF($E2382="",0,IF(VLOOKUP($E2382,paramètres!$E$33:$F$44,2,FALSE)&lt;=VLOOKUP($AJ$18,paramètres!$E$33:$F$44,2,FALSE),X2382*$D2382,0)))</f>
        <v>0</v>
      </c>
      <c r="AK2382" s="13">
        <f>IF($D2382="",0,IF($E2382="",0,IF(VLOOKUP($E2382,paramètres!$E$33:$F$44,2,FALSE)&lt;=VLOOKUP($AK$18,paramètres!$E$33:$F$44,2,FALSE),Y2382*$D2382,0)))</f>
        <v>0</v>
      </c>
      <c r="AL2382" s="13">
        <f>IF($D2382="",0,IF($E2382="",0,IF(VLOOKUP($E2382,paramètres!$E$33:$F$44,2,FALSE)&lt;=VLOOKUP($AL$18,paramètres!$E$33:$F$44,2,FALSE),Z2382*$D2382,0)))</f>
        <v>0</v>
      </c>
      <c r="AM2382" s="13">
        <f>IF($D2382="",0,IF($E2382="",0,IF(VLOOKUP($E2382,paramètres!$E$33:$F$44,2,FALSE)&lt;=VLOOKUP($AM$18,paramètres!$E$33:$F$44,2,FALSE),AA2382*$D2382,0)))</f>
        <v>0</v>
      </c>
      <c r="AN2382" s="154">
        <f>IF($D2382="",0,IF($E2382="",0,IF(VLOOKUP($E2382,paramètres!$E$33:$F$44,2,FALSE)&lt;=VLOOKUP($AN$18,paramètres!$E$33:$F$44,2,FALSE),AB2382*$D2382,0)))</f>
        <v>0</v>
      </c>
      <c r="AO2382" s="149" t="str">
        <f>IF(paramètres!$B$28=1,((SUM(Q2382:Z2382)/1.02)+SUM(AA2382:AB2382))*0.0303/9*COUNT(Q2382:Y2382),IF(paramètres!$B$28=2,(SUM(Q2382:AB2382))*0.0303/9*COUNT(Q2382:Y2382),"Missing Delta option"))</f>
        <v>Missing Delta option</v>
      </c>
      <c r="AP2382" s="13" t="str">
        <f>IF(paramètres!$B$28=1,(((SUM(Q2382:Z2382)/1.02)+SUM(AA2382:AB2382))+((SUM(AC2382:AL2382)/1.02)+SUM(AM2382:AO2382)))*cotpatr,IF(paramètres!$B$28=2,(SUM(Q2382:AO2382)*cotpatr),"Missing Delta Option"))</f>
        <v>Missing Delta Option</v>
      </c>
      <c r="AQ2382" s="13" t="str" cm="1">
        <f t="array" ref="AQ2382">IF(paramètres!$B$28=1,(((SUM(Q2382:Z2382)/1.02)+SUM(AA2382:AB2382))+((SUM(AC2382:AN2382)/1.02)+SUM(AM2382:AN2382)))/12*pécule,IF(paramètres!$B$28=2,SUM(Q2382:AN2382)/12*pécule,"Missing Delta Option"))</f>
        <v>Missing Delta Option</v>
      </c>
      <c r="AR2382" s="132" t="e">
        <f>IF(paramètres!$B$28=1,(((SUM(Q2382:Z2382)/1.02)+SUM(AA2382:AB2382))+((SUM(AC2382:AN2382)/1.02)+SUM(AM2382:AN2382)))+AO2382+AP2382+AQ2382,SUM(Q2382:AN2382)+AO2382+AP2382+AQ2382)</f>
        <v>#VALUE!</v>
      </c>
    </row>
    <row r="2383" spans="1:44" x14ac:dyDescent="0.25">
      <c r="A2383" s="131"/>
      <c r="B2383" s="39"/>
      <c r="C2383" s="39"/>
      <c r="D2383" s="93"/>
      <c r="E2383" s="68"/>
      <c r="F2383" s="40"/>
      <c r="G2383" s="94"/>
      <c r="H2383" s="38"/>
      <c r="I2383" s="95"/>
      <c r="J2383" s="40"/>
      <c r="K2383" s="38"/>
      <c r="L2383" s="95"/>
      <c r="M2383" s="40"/>
      <c r="N2383" s="38"/>
      <c r="O2383" s="95"/>
      <c r="P2383" s="68"/>
      <c r="Q2383" s="226"/>
      <c r="R2383" s="227"/>
      <c r="S2383" s="227"/>
      <c r="T2383" s="227"/>
      <c r="U2383" s="227"/>
      <c r="V2383" s="227"/>
      <c r="W2383" s="227"/>
      <c r="X2383" s="227"/>
      <c r="Y2383" s="227"/>
      <c r="Z2383" s="227"/>
      <c r="AA2383" s="227"/>
      <c r="AB2383" s="228"/>
      <c r="AC2383" s="149">
        <f>IF($D2383="",0,IF($E2383="",0,IF(VLOOKUP($E2383,paramètres!$E$33:$F$44,2,FALSE)&lt;=VLOOKUP($AC$18,paramètres!$E$33:$F$44,2,FALSE),Q2383*$D2383,0)))</f>
        <v>0</v>
      </c>
      <c r="AD2383" s="13">
        <f>IF($D2383="",0,IF($E2383="",0,IF(VLOOKUP($E2383,paramètres!$E$33:$F$44,2,FALSE)&lt;=VLOOKUP($AD$18,paramètres!$E$33:$F$44,2,FALSE),R2383*$D2383,0)))</f>
        <v>0</v>
      </c>
      <c r="AE2383" s="13">
        <f>IF($D2383="",0,IF($E2383="",0,IF(VLOOKUP($E2383,paramètres!$E$33:$F$44,2,FALSE)&lt;=VLOOKUP($AE$18,paramètres!$E$33:$F$44,2,FALSE),S2383*$D2383,0)))</f>
        <v>0</v>
      </c>
      <c r="AF2383" s="13">
        <f>IF($D2383="",0,IF($E2383="",0,IF(VLOOKUP($E2383,paramètres!$E$33:$F$44,2,FALSE)&lt;=VLOOKUP($AF$18,paramètres!$E$33:$F$44,2,FALSE),T2383*$D2383,0)))</f>
        <v>0</v>
      </c>
      <c r="AG2383" s="13">
        <f>IF($D2383="",0,IF($E2383="",0,IF(VLOOKUP($E2383,paramètres!$E$33:$F$44,2,FALSE)&lt;=VLOOKUP($AG$18,paramètres!$E$33:$F$44,2,FALSE),U2383*$D2383,0)))</f>
        <v>0</v>
      </c>
      <c r="AH2383" s="13">
        <f>IF($D2383="",0,IF($E2383="",0,IF(VLOOKUP($E2383,paramètres!$E$33:$F$44,2,FALSE)&lt;=VLOOKUP($AH$18,paramètres!$E$33:$F$44,2,FALSE),V2383*$D2383,0)))</f>
        <v>0</v>
      </c>
      <c r="AI2383" s="13">
        <f>IF($D2383="",0,IF($E2383="",0,IF(VLOOKUP($E2383,paramètres!$E$33:$F$44,2,FALSE)&lt;=VLOOKUP($AI$18,paramètres!$E$33:$F$44,2,FALSE),W2383*$D2383,0)))</f>
        <v>0</v>
      </c>
      <c r="AJ2383" s="13">
        <f>IF($D2383="",0,IF($E2383="",0,IF(VLOOKUP($E2383,paramètres!$E$33:$F$44,2,FALSE)&lt;=VLOOKUP($AJ$18,paramètres!$E$33:$F$44,2,FALSE),X2383*$D2383,0)))</f>
        <v>0</v>
      </c>
      <c r="AK2383" s="13">
        <f>IF($D2383="",0,IF($E2383="",0,IF(VLOOKUP($E2383,paramètres!$E$33:$F$44,2,FALSE)&lt;=VLOOKUP($AK$18,paramètres!$E$33:$F$44,2,FALSE),Y2383*$D2383,0)))</f>
        <v>0</v>
      </c>
      <c r="AL2383" s="13">
        <f>IF($D2383="",0,IF($E2383="",0,IF(VLOOKUP($E2383,paramètres!$E$33:$F$44,2,FALSE)&lt;=VLOOKUP($AL$18,paramètres!$E$33:$F$44,2,FALSE),Z2383*$D2383,0)))</f>
        <v>0</v>
      </c>
      <c r="AM2383" s="13">
        <f>IF($D2383="",0,IF($E2383="",0,IF(VLOOKUP($E2383,paramètres!$E$33:$F$44,2,FALSE)&lt;=VLOOKUP($AM$18,paramètres!$E$33:$F$44,2,FALSE),AA2383*$D2383,0)))</f>
        <v>0</v>
      </c>
      <c r="AN2383" s="154">
        <f>IF($D2383="",0,IF($E2383="",0,IF(VLOOKUP($E2383,paramètres!$E$33:$F$44,2,FALSE)&lt;=VLOOKUP($AN$18,paramètres!$E$33:$F$44,2,FALSE),AB2383*$D2383,0)))</f>
        <v>0</v>
      </c>
      <c r="AO2383" s="149" t="str">
        <f>IF(paramètres!$B$28=1,((SUM(Q2383:Z2383)/1.02)+SUM(AA2383:AB2383))*0.0303/9*COUNT(Q2383:Y2383),IF(paramètres!$B$28=2,(SUM(Q2383:AB2383))*0.0303/9*COUNT(Q2383:Y2383),"Missing Delta option"))</f>
        <v>Missing Delta option</v>
      </c>
      <c r="AP2383" s="13" t="str">
        <f>IF(paramètres!$B$28=1,(((SUM(Q2383:Z2383)/1.02)+SUM(AA2383:AB2383))+((SUM(AC2383:AL2383)/1.02)+SUM(AM2383:AO2383)))*cotpatr,IF(paramètres!$B$28=2,(SUM(Q2383:AO2383)*cotpatr),"Missing Delta Option"))</f>
        <v>Missing Delta Option</v>
      </c>
      <c r="AQ2383" s="13" t="str" cm="1">
        <f t="array" ref="AQ2383">IF(paramètres!$B$28=1,(((SUM(Q2383:Z2383)/1.02)+SUM(AA2383:AB2383))+((SUM(AC2383:AN2383)/1.02)+SUM(AM2383:AN2383)))/12*pécule,IF(paramètres!$B$28=2,SUM(Q2383:AN2383)/12*pécule,"Missing Delta Option"))</f>
        <v>Missing Delta Option</v>
      </c>
      <c r="AR2383" s="132" t="e">
        <f>IF(paramètres!$B$28=1,(((SUM(Q2383:Z2383)/1.02)+SUM(AA2383:AB2383))+((SUM(AC2383:AN2383)/1.02)+SUM(AM2383:AN2383)))+AO2383+AP2383+AQ2383,SUM(Q2383:AN2383)+AO2383+AP2383+AQ2383)</f>
        <v>#VALUE!</v>
      </c>
    </row>
    <row r="2384" spans="1:44" x14ac:dyDescent="0.25">
      <c r="A2384" s="131"/>
      <c r="B2384" s="39"/>
      <c r="C2384" s="39"/>
      <c r="D2384" s="93"/>
      <c r="E2384" s="68"/>
      <c r="F2384" s="40"/>
      <c r="G2384" s="94"/>
      <c r="H2384" s="38"/>
      <c r="I2384" s="95"/>
      <c r="J2384" s="40"/>
      <c r="K2384" s="38"/>
      <c r="L2384" s="95"/>
      <c r="M2384" s="40"/>
      <c r="N2384" s="38"/>
      <c r="O2384" s="95"/>
      <c r="P2384" s="68"/>
      <c r="Q2384" s="226"/>
      <c r="R2384" s="227"/>
      <c r="S2384" s="227"/>
      <c r="T2384" s="227"/>
      <c r="U2384" s="227"/>
      <c r="V2384" s="227"/>
      <c r="W2384" s="227"/>
      <c r="X2384" s="227"/>
      <c r="Y2384" s="227"/>
      <c r="Z2384" s="227"/>
      <c r="AA2384" s="227"/>
      <c r="AB2384" s="228"/>
      <c r="AC2384" s="149">
        <f>IF($D2384="",0,IF($E2384="",0,IF(VLOOKUP($E2384,paramètres!$E$33:$F$44,2,FALSE)&lt;=VLOOKUP($AC$18,paramètres!$E$33:$F$44,2,FALSE),Q2384*$D2384,0)))</f>
        <v>0</v>
      </c>
      <c r="AD2384" s="13">
        <f>IF($D2384="",0,IF($E2384="",0,IF(VLOOKUP($E2384,paramètres!$E$33:$F$44,2,FALSE)&lt;=VLOOKUP($AD$18,paramètres!$E$33:$F$44,2,FALSE),R2384*$D2384,0)))</f>
        <v>0</v>
      </c>
      <c r="AE2384" s="13">
        <f>IF($D2384="",0,IF($E2384="",0,IF(VLOOKUP($E2384,paramètres!$E$33:$F$44,2,FALSE)&lt;=VLOOKUP($AE$18,paramètres!$E$33:$F$44,2,FALSE),S2384*$D2384,0)))</f>
        <v>0</v>
      </c>
      <c r="AF2384" s="13">
        <f>IF($D2384="",0,IF($E2384="",0,IF(VLOOKUP($E2384,paramètres!$E$33:$F$44,2,FALSE)&lt;=VLOOKUP($AF$18,paramètres!$E$33:$F$44,2,FALSE),T2384*$D2384,0)))</f>
        <v>0</v>
      </c>
      <c r="AG2384" s="13">
        <f>IF($D2384="",0,IF($E2384="",0,IF(VLOOKUP($E2384,paramètres!$E$33:$F$44,2,FALSE)&lt;=VLOOKUP($AG$18,paramètres!$E$33:$F$44,2,FALSE),U2384*$D2384,0)))</f>
        <v>0</v>
      </c>
      <c r="AH2384" s="13">
        <f>IF($D2384="",0,IF($E2384="",0,IF(VLOOKUP($E2384,paramètres!$E$33:$F$44,2,FALSE)&lt;=VLOOKUP($AH$18,paramètres!$E$33:$F$44,2,FALSE),V2384*$D2384,0)))</f>
        <v>0</v>
      </c>
      <c r="AI2384" s="13">
        <f>IF($D2384="",0,IF($E2384="",0,IF(VLOOKUP($E2384,paramètres!$E$33:$F$44,2,FALSE)&lt;=VLOOKUP($AI$18,paramètres!$E$33:$F$44,2,FALSE),W2384*$D2384,0)))</f>
        <v>0</v>
      </c>
      <c r="AJ2384" s="13">
        <f>IF($D2384="",0,IF($E2384="",0,IF(VLOOKUP($E2384,paramètres!$E$33:$F$44,2,FALSE)&lt;=VLOOKUP($AJ$18,paramètres!$E$33:$F$44,2,FALSE),X2384*$D2384,0)))</f>
        <v>0</v>
      </c>
      <c r="AK2384" s="13">
        <f>IF($D2384="",0,IF($E2384="",0,IF(VLOOKUP($E2384,paramètres!$E$33:$F$44,2,FALSE)&lt;=VLOOKUP($AK$18,paramètres!$E$33:$F$44,2,FALSE),Y2384*$D2384,0)))</f>
        <v>0</v>
      </c>
      <c r="AL2384" s="13">
        <f>IF($D2384="",0,IF($E2384="",0,IF(VLOOKUP($E2384,paramètres!$E$33:$F$44,2,FALSE)&lt;=VLOOKUP($AL$18,paramètres!$E$33:$F$44,2,FALSE),Z2384*$D2384,0)))</f>
        <v>0</v>
      </c>
      <c r="AM2384" s="13">
        <f>IF($D2384="",0,IF($E2384="",0,IF(VLOOKUP($E2384,paramètres!$E$33:$F$44,2,FALSE)&lt;=VLOOKUP($AM$18,paramètres!$E$33:$F$44,2,FALSE),AA2384*$D2384,0)))</f>
        <v>0</v>
      </c>
      <c r="AN2384" s="154">
        <f>IF($D2384="",0,IF($E2384="",0,IF(VLOOKUP($E2384,paramètres!$E$33:$F$44,2,FALSE)&lt;=VLOOKUP($AN$18,paramètres!$E$33:$F$44,2,FALSE),AB2384*$D2384,0)))</f>
        <v>0</v>
      </c>
      <c r="AO2384" s="149" t="str">
        <f>IF(paramètres!$B$28=1,((SUM(Q2384:Z2384)/1.02)+SUM(AA2384:AB2384))*0.0303/9*COUNT(Q2384:Y2384),IF(paramètres!$B$28=2,(SUM(Q2384:AB2384))*0.0303/9*COUNT(Q2384:Y2384),"Missing Delta option"))</f>
        <v>Missing Delta option</v>
      </c>
      <c r="AP2384" s="13" t="str">
        <f>IF(paramètres!$B$28=1,(((SUM(Q2384:Z2384)/1.02)+SUM(AA2384:AB2384))+((SUM(AC2384:AL2384)/1.02)+SUM(AM2384:AO2384)))*cotpatr,IF(paramètres!$B$28=2,(SUM(Q2384:AO2384)*cotpatr),"Missing Delta Option"))</f>
        <v>Missing Delta Option</v>
      </c>
      <c r="AQ2384" s="13" t="str" cm="1">
        <f t="array" ref="AQ2384">IF(paramètres!$B$28=1,(((SUM(Q2384:Z2384)/1.02)+SUM(AA2384:AB2384))+((SUM(AC2384:AN2384)/1.02)+SUM(AM2384:AN2384)))/12*pécule,IF(paramètres!$B$28=2,SUM(Q2384:AN2384)/12*pécule,"Missing Delta Option"))</f>
        <v>Missing Delta Option</v>
      </c>
      <c r="AR2384" s="132" t="e">
        <f>IF(paramètres!$B$28=1,(((SUM(Q2384:Z2384)/1.02)+SUM(AA2384:AB2384))+((SUM(AC2384:AN2384)/1.02)+SUM(AM2384:AN2384)))+AO2384+AP2384+AQ2384,SUM(Q2384:AN2384)+AO2384+AP2384+AQ2384)</f>
        <v>#VALUE!</v>
      </c>
    </row>
    <row r="2385" spans="1:44" x14ac:dyDescent="0.25">
      <c r="A2385" s="131"/>
      <c r="B2385" s="39"/>
      <c r="C2385" s="39"/>
      <c r="D2385" s="93"/>
      <c r="E2385" s="68"/>
      <c r="F2385" s="40"/>
      <c r="G2385" s="94"/>
      <c r="H2385" s="38"/>
      <c r="I2385" s="95"/>
      <c r="J2385" s="40"/>
      <c r="K2385" s="38"/>
      <c r="L2385" s="95"/>
      <c r="M2385" s="40"/>
      <c r="N2385" s="38"/>
      <c r="O2385" s="95"/>
      <c r="P2385" s="68"/>
      <c r="Q2385" s="226"/>
      <c r="R2385" s="227"/>
      <c r="S2385" s="227"/>
      <c r="T2385" s="227"/>
      <c r="U2385" s="227"/>
      <c r="V2385" s="227"/>
      <c r="W2385" s="227"/>
      <c r="X2385" s="227"/>
      <c r="Y2385" s="227"/>
      <c r="Z2385" s="227"/>
      <c r="AA2385" s="227"/>
      <c r="AB2385" s="228"/>
      <c r="AC2385" s="149">
        <f>IF($D2385="",0,IF($E2385="",0,IF(VLOOKUP($E2385,paramètres!$E$33:$F$44,2,FALSE)&lt;=VLOOKUP($AC$18,paramètres!$E$33:$F$44,2,FALSE),Q2385*$D2385,0)))</f>
        <v>0</v>
      </c>
      <c r="AD2385" s="13">
        <f>IF($D2385="",0,IF($E2385="",0,IF(VLOOKUP($E2385,paramètres!$E$33:$F$44,2,FALSE)&lt;=VLOOKUP($AD$18,paramètres!$E$33:$F$44,2,FALSE),R2385*$D2385,0)))</f>
        <v>0</v>
      </c>
      <c r="AE2385" s="13">
        <f>IF($D2385="",0,IF($E2385="",0,IF(VLOOKUP($E2385,paramètres!$E$33:$F$44,2,FALSE)&lt;=VLOOKUP($AE$18,paramètres!$E$33:$F$44,2,FALSE),S2385*$D2385,0)))</f>
        <v>0</v>
      </c>
      <c r="AF2385" s="13">
        <f>IF($D2385="",0,IF($E2385="",0,IF(VLOOKUP($E2385,paramètres!$E$33:$F$44,2,FALSE)&lt;=VLOOKUP($AF$18,paramètres!$E$33:$F$44,2,FALSE),T2385*$D2385,0)))</f>
        <v>0</v>
      </c>
      <c r="AG2385" s="13">
        <f>IF($D2385="",0,IF($E2385="",0,IF(VLOOKUP($E2385,paramètres!$E$33:$F$44,2,FALSE)&lt;=VLOOKUP($AG$18,paramètres!$E$33:$F$44,2,FALSE),U2385*$D2385,0)))</f>
        <v>0</v>
      </c>
      <c r="AH2385" s="13">
        <f>IF($D2385="",0,IF($E2385="",0,IF(VLOOKUP($E2385,paramètres!$E$33:$F$44,2,FALSE)&lt;=VLOOKUP($AH$18,paramètres!$E$33:$F$44,2,FALSE),V2385*$D2385,0)))</f>
        <v>0</v>
      </c>
      <c r="AI2385" s="13">
        <f>IF($D2385="",0,IF($E2385="",0,IF(VLOOKUP($E2385,paramètres!$E$33:$F$44,2,FALSE)&lt;=VLOOKUP($AI$18,paramètres!$E$33:$F$44,2,FALSE),W2385*$D2385,0)))</f>
        <v>0</v>
      </c>
      <c r="AJ2385" s="13">
        <f>IF($D2385="",0,IF($E2385="",0,IF(VLOOKUP($E2385,paramètres!$E$33:$F$44,2,FALSE)&lt;=VLOOKUP($AJ$18,paramètres!$E$33:$F$44,2,FALSE),X2385*$D2385,0)))</f>
        <v>0</v>
      </c>
      <c r="AK2385" s="13">
        <f>IF($D2385="",0,IF($E2385="",0,IF(VLOOKUP($E2385,paramètres!$E$33:$F$44,2,FALSE)&lt;=VLOOKUP($AK$18,paramètres!$E$33:$F$44,2,FALSE),Y2385*$D2385,0)))</f>
        <v>0</v>
      </c>
      <c r="AL2385" s="13">
        <f>IF($D2385="",0,IF($E2385="",0,IF(VLOOKUP($E2385,paramètres!$E$33:$F$44,2,FALSE)&lt;=VLOOKUP($AL$18,paramètres!$E$33:$F$44,2,FALSE),Z2385*$D2385,0)))</f>
        <v>0</v>
      </c>
      <c r="AM2385" s="13">
        <f>IF($D2385="",0,IF($E2385="",0,IF(VLOOKUP($E2385,paramètres!$E$33:$F$44,2,FALSE)&lt;=VLOOKUP($AM$18,paramètres!$E$33:$F$44,2,FALSE),AA2385*$D2385,0)))</f>
        <v>0</v>
      </c>
      <c r="AN2385" s="154">
        <f>IF($D2385="",0,IF($E2385="",0,IF(VLOOKUP($E2385,paramètres!$E$33:$F$44,2,FALSE)&lt;=VLOOKUP($AN$18,paramètres!$E$33:$F$44,2,FALSE),AB2385*$D2385,0)))</f>
        <v>0</v>
      </c>
      <c r="AO2385" s="149" t="str">
        <f>IF(paramètres!$B$28=1,((SUM(Q2385:Z2385)/1.02)+SUM(AA2385:AB2385))*0.0303/9*COUNT(Q2385:Y2385),IF(paramètres!$B$28=2,(SUM(Q2385:AB2385))*0.0303/9*COUNT(Q2385:Y2385),"Missing Delta option"))</f>
        <v>Missing Delta option</v>
      </c>
      <c r="AP2385" s="13" t="str">
        <f>IF(paramètres!$B$28=1,(((SUM(Q2385:Z2385)/1.02)+SUM(AA2385:AB2385))+((SUM(AC2385:AL2385)/1.02)+SUM(AM2385:AO2385)))*cotpatr,IF(paramètres!$B$28=2,(SUM(Q2385:AO2385)*cotpatr),"Missing Delta Option"))</f>
        <v>Missing Delta Option</v>
      </c>
      <c r="AQ2385" s="13" t="str" cm="1">
        <f t="array" ref="AQ2385">IF(paramètres!$B$28=1,(((SUM(Q2385:Z2385)/1.02)+SUM(AA2385:AB2385))+((SUM(AC2385:AN2385)/1.02)+SUM(AM2385:AN2385)))/12*pécule,IF(paramètres!$B$28=2,SUM(Q2385:AN2385)/12*pécule,"Missing Delta Option"))</f>
        <v>Missing Delta Option</v>
      </c>
      <c r="AR2385" s="132" t="e">
        <f>IF(paramètres!$B$28=1,(((SUM(Q2385:Z2385)/1.02)+SUM(AA2385:AB2385))+((SUM(AC2385:AN2385)/1.02)+SUM(AM2385:AN2385)))+AO2385+AP2385+AQ2385,SUM(Q2385:AN2385)+AO2385+AP2385+AQ2385)</f>
        <v>#VALUE!</v>
      </c>
    </row>
    <row r="2386" spans="1:44" x14ac:dyDescent="0.25">
      <c r="A2386" s="131"/>
      <c r="B2386" s="39"/>
      <c r="C2386" s="39"/>
      <c r="D2386" s="93"/>
      <c r="E2386" s="68"/>
      <c r="F2386" s="40"/>
      <c r="G2386" s="94"/>
      <c r="H2386" s="38"/>
      <c r="I2386" s="95"/>
      <c r="J2386" s="40"/>
      <c r="K2386" s="38"/>
      <c r="L2386" s="95"/>
      <c r="M2386" s="40"/>
      <c r="N2386" s="38"/>
      <c r="O2386" s="95"/>
      <c r="P2386" s="68"/>
      <c r="Q2386" s="226"/>
      <c r="R2386" s="227"/>
      <c r="S2386" s="227"/>
      <c r="T2386" s="227"/>
      <c r="U2386" s="227"/>
      <c r="V2386" s="227"/>
      <c r="W2386" s="227"/>
      <c r="X2386" s="227"/>
      <c r="Y2386" s="227"/>
      <c r="Z2386" s="227"/>
      <c r="AA2386" s="227"/>
      <c r="AB2386" s="228"/>
      <c r="AC2386" s="149">
        <f>IF($D2386="",0,IF($E2386="",0,IF(VLOOKUP($E2386,paramètres!$E$33:$F$44,2,FALSE)&lt;=VLOOKUP($AC$18,paramètres!$E$33:$F$44,2,FALSE),Q2386*$D2386,0)))</f>
        <v>0</v>
      </c>
      <c r="AD2386" s="13">
        <f>IF($D2386="",0,IF($E2386="",0,IF(VLOOKUP($E2386,paramètres!$E$33:$F$44,2,FALSE)&lt;=VLOOKUP($AD$18,paramètres!$E$33:$F$44,2,FALSE),R2386*$D2386,0)))</f>
        <v>0</v>
      </c>
      <c r="AE2386" s="13">
        <f>IF($D2386="",0,IF($E2386="",0,IF(VLOOKUP($E2386,paramètres!$E$33:$F$44,2,FALSE)&lt;=VLOOKUP($AE$18,paramètres!$E$33:$F$44,2,FALSE),S2386*$D2386,0)))</f>
        <v>0</v>
      </c>
      <c r="AF2386" s="13">
        <f>IF($D2386="",0,IF($E2386="",0,IF(VLOOKUP($E2386,paramètres!$E$33:$F$44,2,FALSE)&lt;=VLOOKUP($AF$18,paramètres!$E$33:$F$44,2,FALSE),T2386*$D2386,0)))</f>
        <v>0</v>
      </c>
      <c r="AG2386" s="13">
        <f>IF($D2386="",0,IF($E2386="",0,IF(VLOOKUP($E2386,paramètres!$E$33:$F$44,2,FALSE)&lt;=VLOOKUP($AG$18,paramètres!$E$33:$F$44,2,FALSE),U2386*$D2386,0)))</f>
        <v>0</v>
      </c>
      <c r="AH2386" s="13">
        <f>IF($D2386="",0,IF($E2386="",0,IF(VLOOKUP($E2386,paramètres!$E$33:$F$44,2,FALSE)&lt;=VLOOKUP($AH$18,paramètres!$E$33:$F$44,2,FALSE),V2386*$D2386,0)))</f>
        <v>0</v>
      </c>
      <c r="AI2386" s="13">
        <f>IF($D2386="",0,IF($E2386="",0,IF(VLOOKUP($E2386,paramètres!$E$33:$F$44,2,FALSE)&lt;=VLOOKUP($AI$18,paramètres!$E$33:$F$44,2,FALSE),W2386*$D2386,0)))</f>
        <v>0</v>
      </c>
      <c r="AJ2386" s="13">
        <f>IF($D2386="",0,IF($E2386="",0,IF(VLOOKUP($E2386,paramètres!$E$33:$F$44,2,FALSE)&lt;=VLOOKUP($AJ$18,paramètres!$E$33:$F$44,2,FALSE),X2386*$D2386,0)))</f>
        <v>0</v>
      </c>
      <c r="AK2386" s="13">
        <f>IF($D2386="",0,IF($E2386="",0,IF(VLOOKUP($E2386,paramètres!$E$33:$F$44,2,FALSE)&lt;=VLOOKUP($AK$18,paramètres!$E$33:$F$44,2,FALSE),Y2386*$D2386,0)))</f>
        <v>0</v>
      </c>
      <c r="AL2386" s="13">
        <f>IF($D2386="",0,IF($E2386="",0,IF(VLOOKUP($E2386,paramètres!$E$33:$F$44,2,FALSE)&lt;=VLOOKUP($AL$18,paramètres!$E$33:$F$44,2,FALSE),Z2386*$D2386,0)))</f>
        <v>0</v>
      </c>
      <c r="AM2386" s="13">
        <f>IF($D2386="",0,IF($E2386="",0,IF(VLOOKUP($E2386,paramètres!$E$33:$F$44,2,FALSE)&lt;=VLOOKUP($AM$18,paramètres!$E$33:$F$44,2,FALSE),AA2386*$D2386,0)))</f>
        <v>0</v>
      </c>
      <c r="AN2386" s="154">
        <f>IF($D2386="",0,IF($E2386="",0,IF(VLOOKUP($E2386,paramètres!$E$33:$F$44,2,FALSE)&lt;=VLOOKUP($AN$18,paramètres!$E$33:$F$44,2,FALSE),AB2386*$D2386,0)))</f>
        <v>0</v>
      </c>
      <c r="AO2386" s="149" t="str">
        <f>IF(paramètres!$B$28=1,((SUM(Q2386:Z2386)/1.02)+SUM(AA2386:AB2386))*0.0303/9*COUNT(Q2386:Y2386),IF(paramètres!$B$28=2,(SUM(Q2386:AB2386))*0.0303/9*COUNT(Q2386:Y2386),"Missing Delta option"))</f>
        <v>Missing Delta option</v>
      </c>
      <c r="AP2386" s="13" t="str">
        <f>IF(paramètres!$B$28=1,(((SUM(Q2386:Z2386)/1.02)+SUM(AA2386:AB2386))+((SUM(AC2386:AL2386)/1.02)+SUM(AM2386:AO2386)))*cotpatr,IF(paramètres!$B$28=2,(SUM(Q2386:AO2386)*cotpatr),"Missing Delta Option"))</f>
        <v>Missing Delta Option</v>
      </c>
      <c r="AQ2386" s="13" t="str" cm="1">
        <f t="array" ref="AQ2386">IF(paramètres!$B$28=1,(((SUM(Q2386:Z2386)/1.02)+SUM(AA2386:AB2386))+((SUM(AC2386:AN2386)/1.02)+SUM(AM2386:AN2386)))/12*pécule,IF(paramètres!$B$28=2,SUM(Q2386:AN2386)/12*pécule,"Missing Delta Option"))</f>
        <v>Missing Delta Option</v>
      </c>
      <c r="AR2386" s="132" t="e">
        <f>IF(paramètres!$B$28=1,(((SUM(Q2386:Z2386)/1.02)+SUM(AA2386:AB2386))+((SUM(AC2386:AN2386)/1.02)+SUM(AM2386:AN2386)))+AO2386+AP2386+AQ2386,SUM(Q2386:AN2386)+AO2386+AP2386+AQ2386)</f>
        <v>#VALUE!</v>
      </c>
    </row>
    <row r="2387" spans="1:44" x14ac:dyDescent="0.25">
      <c r="A2387" s="131"/>
      <c r="B2387" s="39"/>
      <c r="C2387" s="39"/>
      <c r="D2387" s="93"/>
      <c r="E2387" s="68"/>
      <c r="F2387" s="40"/>
      <c r="G2387" s="94"/>
      <c r="H2387" s="38"/>
      <c r="I2387" s="95"/>
      <c r="J2387" s="40"/>
      <c r="K2387" s="38"/>
      <c r="L2387" s="95"/>
      <c r="M2387" s="40"/>
      <c r="N2387" s="38"/>
      <c r="O2387" s="95"/>
      <c r="P2387" s="68"/>
      <c r="Q2387" s="226"/>
      <c r="R2387" s="227"/>
      <c r="S2387" s="227"/>
      <c r="T2387" s="227"/>
      <c r="U2387" s="227"/>
      <c r="V2387" s="227"/>
      <c r="W2387" s="227"/>
      <c r="X2387" s="227"/>
      <c r="Y2387" s="227"/>
      <c r="Z2387" s="227"/>
      <c r="AA2387" s="227"/>
      <c r="AB2387" s="228"/>
      <c r="AC2387" s="149">
        <f>IF($D2387="",0,IF($E2387="",0,IF(VLOOKUP($E2387,paramètres!$E$33:$F$44,2,FALSE)&lt;=VLOOKUP($AC$18,paramètres!$E$33:$F$44,2,FALSE),Q2387*$D2387,0)))</f>
        <v>0</v>
      </c>
      <c r="AD2387" s="13">
        <f>IF($D2387="",0,IF($E2387="",0,IF(VLOOKUP($E2387,paramètres!$E$33:$F$44,2,FALSE)&lt;=VLOOKUP($AD$18,paramètres!$E$33:$F$44,2,FALSE),R2387*$D2387,0)))</f>
        <v>0</v>
      </c>
      <c r="AE2387" s="13">
        <f>IF($D2387="",0,IF($E2387="",0,IF(VLOOKUP($E2387,paramètres!$E$33:$F$44,2,FALSE)&lt;=VLOOKUP($AE$18,paramètres!$E$33:$F$44,2,FALSE),S2387*$D2387,0)))</f>
        <v>0</v>
      </c>
      <c r="AF2387" s="13">
        <f>IF($D2387="",0,IF($E2387="",0,IF(VLOOKUP($E2387,paramètres!$E$33:$F$44,2,FALSE)&lt;=VLOOKUP($AF$18,paramètres!$E$33:$F$44,2,FALSE),T2387*$D2387,0)))</f>
        <v>0</v>
      </c>
      <c r="AG2387" s="13">
        <f>IF($D2387="",0,IF($E2387="",0,IF(VLOOKUP($E2387,paramètres!$E$33:$F$44,2,FALSE)&lt;=VLOOKUP($AG$18,paramètres!$E$33:$F$44,2,FALSE),U2387*$D2387,0)))</f>
        <v>0</v>
      </c>
      <c r="AH2387" s="13">
        <f>IF($D2387="",0,IF($E2387="",0,IF(VLOOKUP($E2387,paramètres!$E$33:$F$44,2,FALSE)&lt;=VLOOKUP($AH$18,paramètres!$E$33:$F$44,2,FALSE),V2387*$D2387,0)))</f>
        <v>0</v>
      </c>
      <c r="AI2387" s="13">
        <f>IF($D2387="",0,IF($E2387="",0,IF(VLOOKUP($E2387,paramètres!$E$33:$F$44,2,FALSE)&lt;=VLOOKUP($AI$18,paramètres!$E$33:$F$44,2,FALSE),W2387*$D2387,0)))</f>
        <v>0</v>
      </c>
      <c r="AJ2387" s="13">
        <f>IF($D2387="",0,IF($E2387="",0,IF(VLOOKUP($E2387,paramètres!$E$33:$F$44,2,FALSE)&lt;=VLOOKUP($AJ$18,paramètres!$E$33:$F$44,2,FALSE),X2387*$D2387,0)))</f>
        <v>0</v>
      </c>
      <c r="AK2387" s="13">
        <f>IF($D2387="",0,IF($E2387="",0,IF(VLOOKUP($E2387,paramètres!$E$33:$F$44,2,FALSE)&lt;=VLOOKUP($AK$18,paramètres!$E$33:$F$44,2,FALSE),Y2387*$D2387,0)))</f>
        <v>0</v>
      </c>
      <c r="AL2387" s="13">
        <f>IF($D2387="",0,IF($E2387="",0,IF(VLOOKUP($E2387,paramètres!$E$33:$F$44,2,FALSE)&lt;=VLOOKUP($AL$18,paramètres!$E$33:$F$44,2,FALSE),Z2387*$D2387,0)))</f>
        <v>0</v>
      </c>
      <c r="AM2387" s="13">
        <f>IF($D2387="",0,IF($E2387="",0,IF(VLOOKUP($E2387,paramètres!$E$33:$F$44,2,FALSE)&lt;=VLOOKUP($AM$18,paramètres!$E$33:$F$44,2,FALSE),AA2387*$D2387,0)))</f>
        <v>0</v>
      </c>
      <c r="AN2387" s="154">
        <f>IF($D2387="",0,IF($E2387="",0,IF(VLOOKUP($E2387,paramètres!$E$33:$F$44,2,FALSE)&lt;=VLOOKUP($AN$18,paramètres!$E$33:$F$44,2,FALSE),AB2387*$D2387,0)))</f>
        <v>0</v>
      </c>
      <c r="AO2387" s="149" t="str">
        <f>IF(paramètres!$B$28=1,((SUM(Q2387:Z2387)/1.02)+SUM(AA2387:AB2387))*0.0303/9*COUNT(Q2387:Y2387),IF(paramètres!$B$28=2,(SUM(Q2387:AB2387))*0.0303/9*COUNT(Q2387:Y2387),"Missing Delta option"))</f>
        <v>Missing Delta option</v>
      </c>
      <c r="AP2387" s="13" t="str">
        <f>IF(paramètres!$B$28=1,(((SUM(Q2387:Z2387)/1.02)+SUM(AA2387:AB2387))+((SUM(AC2387:AL2387)/1.02)+SUM(AM2387:AO2387)))*cotpatr,IF(paramètres!$B$28=2,(SUM(Q2387:AO2387)*cotpatr),"Missing Delta Option"))</f>
        <v>Missing Delta Option</v>
      </c>
      <c r="AQ2387" s="13" t="str" cm="1">
        <f t="array" ref="AQ2387">IF(paramètres!$B$28=1,(((SUM(Q2387:Z2387)/1.02)+SUM(AA2387:AB2387))+((SUM(AC2387:AN2387)/1.02)+SUM(AM2387:AN2387)))/12*pécule,IF(paramètres!$B$28=2,SUM(Q2387:AN2387)/12*pécule,"Missing Delta Option"))</f>
        <v>Missing Delta Option</v>
      </c>
      <c r="AR2387" s="132" t="e">
        <f>IF(paramètres!$B$28=1,(((SUM(Q2387:Z2387)/1.02)+SUM(AA2387:AB2387))+((SUM(AC2387:AN2387)/1.02)+SUM(AM2387:AN2387)))+AO2387+AP2387+AQ2387,SUM(Q2387:AN2387)+AO2387+AP2387+AQ2387)</f>
        <v>#VALUE!</v>
      </c>
    </row>
    <row r="2388" spans="1:44" x14ac:dyDescent="0.25">
      <c r="A2388" s="131"/>
      <c r="B2388" s="39"/>
      <c r="C2388" s="39"/>
      <c r="D2388" s="93"/>
      <c r="E2388" s="68"/>
      <c r="F2388" s="40"/>
      <c r="G2388" s="94"/>
      <c r="H2388" s="38"/>
      <c r="I2388" s="95"/>
      <c r="J2388" s="40"/>
      <c r="K2388" s="38"/>
      <c r="L2388" s="95"/>
      <c r="M2388" s="40"/>
      <c r="N2388" s="38"/>
      <c r="O2388" s="95"/>
      <c r="P2388" s="68"/>
      <c r="Q2388" s="226"/>
      <c r="R2388" s="227"/>
      <c r="S2388" s="227"/>
      <c r="T2388" s="227"/>
      <c r="U2388" s="227"/>
      <c r="V2388" s="227"/>
      <c r="W2388" s="227"/>
      <c r="X2388" s="227"/>
      <c r="Y2388" s="227"/>
      <c r="Z2388" s="227"/>
      <c r="AA2388" s="227"/>
      <c r="AB2388" s="228"/>
      <c r="AC2388" s="149">
        <f>IF($D2388="",0,IF($E2388="",0,IF(VLOOKUP($E2388,paramètres!$E$33:$F$44,2,FALSE)&lt;=VLOOKUP($AC$18,paramètres!$E$33:$F$44,2,FALSE),Q2388*$D2388,0)))</f>
        <v>0</v>
      </c>
      <c r="AD2388" s="13">
        <f>IF($D2388="",0,IF($E2388="",0,IF(VLOOKUP($E2388,paramètres!$E$33:$F$44,2,FALSE)&lt;=VLOOKUP($AD$18,paramètres!$E$33:$F$44,2,FALSE),R2388*$D2388,0)))</f>
        <v>0</v>
      </c>
      <c r="AE2388" s="13">
        <f>IF($D2388="",0,IF($E2388="",0,IF(VLOOKUP($E2388,paramètres!$E$33:$F$44,2,FALSE)&lt;=VLOOKUP($AE$18,paramètres!$E$33:$F$44,2,FALSE),S2388*$D2388,0)))</f>
        <v>0</v>
      </c>
      <c r="AF2388" s="13">
        <f>IF($D2388="",0,IF($E2388="",0,IF(VLOOKUP($E2388,paramètres!$E$33:$F$44,2,FALSE)&lt;=VLOOKUP($AF$18,paramètres!$E$33:$F$44,2,FALSE),T2388*$D2388,0)))</f>
        <v>0</v>
      </c>
      <c r="AG2388" s="13">
        <f>IF($D2388="",0,IF($E2388="",0,IF(VLOOKUP($E2388,paramètres!$E$33:$F$44,2,FALSE)&lt;=VLOOKUP($AG$18,paramètres!$E$33:$F$44,2,FALSE),U2388*$D2388,0)))</f>
        <v>0</v>
      </c>
      <c r="AH2388" s="13">
        <f>IF($D2388="",0,IF($E2388="",0,IF(VLOOKUP($E2388,paramètres!$E$33:$F$44,2,FALSE)&lt;=VLOOKUP($AH$18,paramètres!$E$33:$F$44,2,FALSE),V2388*$D2388,0)))</f>
        <v>0</v>
      </c>
      <c r="AI2388" s="13">
        <f>IF($D2388="",0,IF($E2388="",0,IF(VLOOKUP($E2388,paramètres!$E$33:$F$44,2,FALSE)&lt;=VLOOKUP($AI$18,paramètres!$E$33:$F$44,2,FALSE),W2388*$D2388,0)))</f>
        <v>0</v>
      </c>
      <c r="AJ2388" s="13">
        <f>IF($D2388="",0,IF($E2388="",0,IF(VLOOKUP($E2388,paramètres!$E$33:$F$44,2,FALSE)&lt;=VLOOKUP($AJ$18,paramètres!$E$33:$F$44,2,FALSE),X2388*$D2388,0)))</f>
        <v>0</v>
      </c>
      <c r="AK2388" s="13">
        <f>IF($D2388="",0,IF($E2388="",0,IF(VLOOKUP($E2388,paramètres!$E$33:$F$44,2,FALSE)&lt;=VLOOKUP($AK$18,paramètres!$E$33:$F$44,2,FALSE),Y2388*$D2388,0)))</f>
        <v>0</v>
      </c>
      <c r="AL2388" s="13">
        <f>IF($D2388="",0,IF($E2388="",0,IF(VLOOKUP($E2388,paramètres!$E$33:$F$44,2,FALSE)&lt;=VLOOKUP($AL$18,paramètres!$E$33:$F$44,2,FALSE),Z2388*$D2388,0)))</f>
        <v>0</v>
      </c>
      <c r="AM2388" s="13">
        <f>IF($D2388="",0,IF($E2388="",0,IF(VLOOKUP($E2388,paramètres!$E$33:$F$44,2,FALSE)&lt;=VLOOKUP($AM$18,paramètres!$E$33:$F$44,2,FALSE),AA2388*$D2388,0)))</f>
        <v>0</v>
      </c>
      <c r="AN2388" s="154">
        <f>IF($D2388="",0,IF($E2388="",0,IF(VLOOKUP($E2388,paramètres!$E$33:$F$44,2,FALSE)&lt;=VLOOKUP($AN$18,paramètres!$E$33:$F$44,2,FALSE),AB2388*$D2388,0)))</f>
        <v>0</v>
      </c>
      <c r="AO2388" s="149" t="str">
        <f>IF(paramètres!$B$28=1,((SUM(Q2388:Z2388)/1.02)+SUM(AA2388:AB2388))*0.0303/9*COUNT(Q2388:Y2388),IF(paramètres!$B$28=2,(SUM(Q2388:AB2388))*0.0303/9*COUNT(Q2388:Y2388),"Missing Delta option"))</f>
        <v>Missing Delta option</v>
      </c>
      <c r="AP2388" s="13" t="str">
        <f>IF(paramètres!$B$28=1,(((SUM(Q2388:Z2388)/1.02)+SUM(AA2388:AB2388))+((SUM(AC2388:AL2388)/1.02)+SUM(AM2388:AO2388)))*cotpatr,IF(paramètres!$B$28=2,(SUM(Q2388:AO2388)*cotpatr),"Missing Delta Option"))</f>
        <v>Missing Delta Option</v>
      </c>
      <c r="AQ2388" s="13" t="str" cm="1">
        <f t="array" ref="AQ2388">IF(paramètres!$B$28=1,(((SUM(Q2388:Z2388)/1.02)+SUM(AA2388:AB2388))+((SUM(AC2388:AN2388)/1.02)+SUM(AM2388:AN2388)))/12*pécule,IF(paramètres!$B$28=2,SUM(Q2388:AN2388)/12*pécule,"Missing Delta Option"))</f>
        <v>Missing Delta Option</v>
      </c>
      <c r="AR2388" s="132" t="e">
        <f>IF(paramètres!$B$28=1,(((SUM(Q2388:Z2388)/1.02)+SUM(AA2388:AB2388))+((SUM(AC2388:AN2388)/1.02)+SUM(AM2388:AN2388)))+AO2388+AP2388+AQ2388,SUM(Q2388:AN2388)+AO2388+AP2388+AQ2388)</f>
        <v>#VALUE!</v>
      </c>
    </row>
    <row r="2389" spans="1:44" x14ac:dyDescent="0.25">
      <c r="A2389" s="131"/>
      <c r="B2389" s="39"/>
      <c r="C2389" s="39"/>
      <c r="D2389" s="93"/>
      <c r="E2389" s="68"/>
      <c r="F2389" s="40"/>
      <c r="G2389" s="94"/>
      <c r="H2389" s="38"/>
      <c r="I2389" s="95"/>
      <c r="J2389" s="40"/>
      <c r="K2389" s="38"/>
      <c r="L2389" s="95"/>
      <c r="M2389" s="40"/>
      <c r="N2389" s="38"/>
      <c r="O2389" s="95"/>
      <c r="P2389" s="68"/>
      <c r="Q2389" s="226"/>
      <c r="R2389" s="227"/>
      <c r="S2389" s="227"/>
      <c r="T2389" s="227"/>
      <c r="U2389" s="227"/>
      <c r="V2389" s="227"/>
      <c r="W2389" s="227"/>
      <c r="X2389" s="227"/>
      <c r="Y2389" s="227"/>
      <c r="Z2389" s="227"/>
      <c r="AA2389" s="227"/>
      <c r="AB2389" s="228"/>
      <c r="AC2389" s="149">
        <f>IF($D2389="",0,IF($E2389="",0,IF(VLOOKUP($E2389,paramètres!$E$33:$F$44,2,FALSE)&lt;=VLOOKUP($AC$18,paramètres!$E$33:$F$44,2,FALSE),Q2389*$D2389,0)))</f>
        <v>0</v>
      </c>
      <c r="AD2389" s="13">
        <f>IF($D2389="",0,IF($E2389="",0,IF(VLOOKUP($E2389,paramètres!$E$33:$F$44,2,FALSE)&lt;=VLOOKUP($AD$18,paramètres!$E$33:$F$44,2,FALSE),R2389*$D2389,0)))</f>
        <v>0</v>
      </c>
      <c r="AE2389" s="13">
        <f>IF($D2389="",0,IF($E2389="",0,IF(VLOOKUP($E2389,paramètres!$E$33:$F$44,2,FALSE)&lt;=VLOOKUP($AE$18,paramètres!$E$33:$F$44,2,FALSE),S2389*$D2389,0)))</f>
        <v>0</v>
      </c>
      <c r="AF2389" s="13">
        <f>IF($D2389="",0,IF($E2389="",0,IF(VLOOKUP($E2389,paramètres!$E$33:$F$44,2,FALSE)&lt;=VLOOKUP($AF$18,paramètres!$E$33:$F$44,2,FALSE),T2389*$D2389,0)))</f>
        <v>0</v>
      </c>
      <c r="AG2389" s="13">
        <f>IF($D2389="",0,IF($E2389="",0,IF(VLOOKUP($E2389,paramètres!$E$33:$F$44,2,FALSE)&lt;=VLOOKUP($AG$18,paramètres!$E$33:$F$44,2,FALSE),U2389*$D2389,0)))</f>
        <v>0</v>
      </c>
      <c r="AH2389" s="13">
        <f>IF($D2389="",0,IF($E2389="",0,IF(VLOOKUP($E2389,paramètres!$E$33:$F$44,2,FALSE)&lt;=VLOOKUP($AH$18,paramètres!$E$33:$F$44,2,FALSE),V2389*$D2389,0)))</f>
        <v>0</v>
      </c>
      <c r="AI2389" s="13">
        <f>IF($D2389="",0,IF($E2389="",0,IF(VLOOKUP($E2389,paramètres!$E$33:$F$44,2,FALSE)&lt;=VLOOKUP($AI$18,paramètres!$E$33:$F$44,2,FALSE),W2389*$D2389,0)))</f>
        <v>0</v>
      </c>
      <c r="AJ2389" s="13">
        <f>IF($D2389="",0,IF($E2389="",0,IF(VLOOKUP($E2389,paramètres!$E$33:$F$44,2,FALSE)&lt;=VLOOKUP($AJ$18,paramètres!$E$33:$F$44,2,FALSE),X2389*$D2389,0)))</f>
        <v>0</v>
      </c>
      <c r="AK2389" s="13">
        <f>IF($D2389="",0,IF($E2389="",0,IF(VLOOKUP($E2389,paramètres!$E$33:$F$44,2,FALSE)&lt;=VLOOKUP($AK$18,paramètres!$E$33:$F$44,2,FALSE),Y2389*$D2389,0)))</f>
        <v>0</v>
      </c>
      <c r="AL2389" s="13">
        <f>IF($D2389="",0,IF($E2389="",0,IF(VLOOKUP($E2389,paramètres!$E$33:$F$44,2,FALSE)&lt;=VLOOKUP($AL$18,paramètres!$E$33:$F$44,2,FALSE),Z2389*$D2389,0)))</f>
        <v>0</v>
      </c>
      <c r="AM2389" s="13">
        <f>IF($D2389="",0,IF($E2389="",0,IF(VLOOKUP($E2389,paramètres!$E$33:$F$44,2,FALSE)&lt;=VLOOKUP($AM$18,paramètres!$E$33:$F$44,2,FALSE),AA2389*$D2389,0)))</f>
        <v>0</v>
      </c>
      <c r="AN2389" s="154">
        <f>IF($D2389="",0,IF($E2389="",0,IF(VLOOKUP($E2389,paramètres!$E$33:$F$44,2,FALSE)&lt;=VLOOKUP($AN$18,paramètres!$E$33:$F$44,2,FALSE),AB2389*$D2389,0)))</f>
        <v>0</v>
      </c>
      <c r="AO2389" s="149" t="str">
        <f>IF(paramètres!$B$28=1,((SUM(Q2389:Z2389)/1.02)+SUM(AA2389:AB2389))*0.0303/9*COUNT(Q2389:Y2389),IF(paramètres!$B$28=2,(SUM(Q2389:AB2389))*0.0303/9*COUNT(Q2389:Y2389),"Missing Delta option"))</f>
        <v>Missing Delta option</v>
      </c>
      <c r="AP2389" s="13" t="str">
        <f>IF(paramètres!$B$28=1,(((SUM(Q2389:Z2389)/1.02)+SUM(AA2389:AB2389))+((SUM(AC2389:AL2389)/1.02)+SUM(AM2389:AO2389)))*cotpatr,IF(paramètres!$B$28=2,(SUM(Q2389:AO2389)*cotpatr),"Missing Delta Option"))</f>
        <v>Missing Delta Option</v>
      </c>
      <c r="AQ2389" s="13" t="str" cm="1">
        <f t="array" ref="AQ2389">IF(paramètres!$B$28=1,(((SUM(Q2389:Z2389)/1.02)+SUM(AA2389:AB2389))+((SUM(AC2389:AN2389)/1.02)+SUM(AM2389:AN2389)))/12*pécule,IF(paramètres!$B$28=2,SUM(Q2389:AN2389)/12*pécule,"Missing Delta Option"))</f>
        <v>Missing Delta Option</v>
      </c>
      <c r="AR2389" s="132" t="e">
        <f>IF(paramètres!$B$28=1,(((SUM(Q2389:Z2389)/1.02)+SUM(AA2389:AB2389))+((SUM(AC2389:AN2389)/1.02)+SUM(AM2389:AN2389)))+AO2389+AP2389+AQ2389,SUM(Q2389:AN2389)+AO2389+AP2389+AQ2389)</f>
        <v>#VALUE!</v>
      </c>
    </row>
    <row r="2390" spans="1:44" x14ac:dyDescent="0.25">
      <c r="A2390" s="131"/>
      <c r="B2390" s="39"/>
      <c r="C2390" s="39"/>
      <c r="D2390" s="93"/>
      <c r="E2390" s="68"/>
      <c r="F2390" s="40"/>
      <c r="G2390" s="94"/>
      <c r="H2390" s="38"/>
      <c r="I2390" s="95"/>
      <c r="J2390" s="40"/>
      <c r="K2390" s="38"/>
      <c r="L2390" s="95"/>
      <c r="M2390" s="40"/>
      <c r="N2390" s="38"/>
      <c r="O2390" s="95"/>
      <c r="P2390" s="68"/>
      <c r="Q2390" s="226"/>
      <c r="R2390" s="227"/>
      <c r="S2390" s="227"/>
      <c r="T2390" s="227"/>
      <c r="U2390" s="227"/>
      <c r="V2390" s="227"/>
      <c r="W2390" s="227"/>
      <c r="X2390" s="227"/>
      <c r="Y2390" s="227"/>
      <c r="Z2390" s="227"/>
      <c r="AA2390" s="227"/>
      <c r="AB2390" s="228"/>
      <c r="AC2390" s="149">
        <f>IF($D2390="",0,IF($E2390="",0,IF(VLOOKUP($E2390,paramètres!$E$33:$F$44,2,FALSE)&lt;=VLOOKUP($AC$18,paramètres!$E$33:$F$44,2,FALSE),Q2390*$D2390,0)))</f>
        <v>0</v>
      </c>
      <c r="AD2390" s="13">
        <f>IF($D2390="",0,IF($E2390="",0,IF(VLOOKUP($E2390,paramètres!$E$33:$F$44,2,FALSE)&lt;=VLOOKUP($AD$18,paramètres!$E$33:$F$44,2,FALSE),R2390*$D2390,0)))</f>
        <v>0</v>
      </c>
      <c r="AE2390" s="13">
        <f>IF($D2390="",0,IF($E2390="",0,IF(VLOOKUP($E2390,paramètres!$E$33:$F$44,2,FALSE)&lt;=VLOOKUP($AE$18,paramètres!$E$33:$F$44,2,FALSE),S2390*$D2390,0)))</f>
        <v>0</v>
      </c>
      <c r="AF2390" s="13">
        <f>IF($D2390="",0,IF($E2390="",0,IF(VLOOKUP($E2390,paramètres!$E$33:$F$44,2,FALSE)&lt;=VLOOKUP($AF$18,paramètres!$E$33:$F$44,2,FALSE),T2390*$D2390,0)))</f>
        <v>0</v>
      </c>
      <c r="AG2390" s="13">
        <f>IF($D2390="",0,IF($E2390="",0,IF(VLOOKUP($E2390,paramètres!$E$33:$F$44,2,FALSE)&lt;=VLOOKUP($AG$18,paramètres!$E$33:$F$44,2,FALSE),U2390*$D2390,0)))</f>
        <v>0</v>
      </c>
      <c r="AH2390" s="13">
        <f>IF($D2390="",0,IF($E2390="",0,IF(VLOOKUP($E2390,paramètres!$E$33:$F$44,2,FALSE)&lt;=VLOOKUP($AH$18,paramètres!$E$33:$F$44,2,FALSE),V2390*$D2390,0)))</f>
        <v>0</v>
      </c>
      <c r="AI2390" s="13">
        <f>IF($D2390="",0,IF($E2390="",0,IF(VLOOKUP($E2390,paramètres!$E$33:$F$44,2,FALSE)&lt;=VLOOKUP($AI$18,paramètres!$E$33:$F$44,2,FALSE),W2390*$D2390,0)))</f>
        <v>0</v>
      </c>
      <c r="AJ2390" s="13">
        <f>IF($D2390="",0,IF($E2390="",0,IF(VLOOKUP($E2390,paramètres!$E$33:$F$44,2,FALSE)&lt;=VLOOKUP($AJ$18,paramètres!$E$33:$F$44,2,FALSE),X2390*$D2390,0)))</f>
        <v>0</v>
      </c>
      <c r="AK2390" s="13">
        <f>IF($D2390="",0,IF($E2390="",0,IF(VLOOKUP($E2390,paramètres!$E$33:$F$44,2,FALSE)&lt;=VLOOKUP($AK$18,paramètres!$E$33:$F$44,2,FALSE),Y2390*$D2390,0)))</f>
        <v>0</v>
      </c>
      <c r="AL2390" s="13">
        <f>IF($D2390="",0,IF($E2390="",0,IF(VLOOKUP($E2390,paramètres!$E$33:$F$44,2,FALSE)&lt;=VLOOKUP($AL$18,paramètres!$E$33:$F$44,2,FALSE),Z2390*$D2390,0)))</f>
        <v>0</v>
      </c>
      <c r="AM2390" s="13">
        <f>IF($D2390="",0,IF($E2390="",0,IF(VLOOKUP($E2390,paramètres!$E$33:$F$44,2,FALSE)&lt;=VLOOKUP($AM$18,paramètres!$E$33:$F$44,2,FALSE),AA2390*$D2390,0)))</f>
        <v>0</v>
      </c>
      <c r="AN2390" s="154">
        <f>IF($D2390="",0,IF($E2390="",0,IF(VLOOKUP($E2390,paramètres!$E$33:$F$44,2,FALSE)&lt;=VLOOKUP($AN$18,paramètres!$E$33:$F$44,2,FALSE),AB2390*$D2390,0)))</f>
        <v>0</v>
      </c>
      <c r="AO2390" s="149" t="str">
        <f>IF(paramètres!$B$28=1,((SUM(Q2390:Z2390)/1.02)+SUM(AA2390:AB2390))*0.0303/9*COUNT(Q2390:Y2390),IF(paramètres!$B$28=2,(SUM(Q2390:AB2390))*0.0303/9*COUNT(Q2390:Y2390),"Missing Delta option"))</f>
        <v>Missing Delta option</v>
      </c>
      <c r="AP2390" s="13" t="str">
        <f>IF(paramètres!$B$28=1,(((SUM(Q2390:Z2390)/1.02)+SUM(AA2390:AB2390))+((SUM(AC2390:AL2390)/1.02)+SUM(AM2390:AO2390)))*cotpatr,IF(paramètres!$B$28=2,(SUM(Q2390:AO2390)*cotpatr),"Missing Delta Option"))</f>
        <v>Missing Delta Option</v>
      </c>
      <c r="AQ2390" s="13" t="str" cm="1">
        <f t="array" ref="AQ2390">IF(paramètres!$B$28=1,(((SUM(Q2390:Z2390)/1.02)+SUM(AA2390:AB2390))+((SUM(AC2390:AN2390)/1.02)+SUM(AM2390:AN2390)))/12*pécule,IF(paramètres!$B$28=2,SUM(Q2390:AN2390)/12*pécule,"Missing Delta Option"))</f>
        <v>Missing Delta Option</v>
      </c>
      <c r="AR2390" s="132" t="e">
        <f>IF(paramètres!$B$28=1,(((SUM(Q2390:Z2390)/1.02)+SUM(AA2390:AB2390))+((SUM(AC2390:AN2390)/1.02)+SUM(AM2390:AN2390)))+AO2390+AP2390+AQ2390,SUM(Q2390:AN2390)+AO2390+AP2390+AQ2390)</f>
        <v>#VALUE!</v>
      </c>
    </row>
    <row r="2391" spans="1:44" x14ac:dyDescent="0.25">
      <c r="A2391" s="131"/>
      <c r="B2391" s="39"/>
      <c r="C2391" s="39"/>
      <c r="D2391" s="93"/>
      <c r="E2391" s="68"/>
      <c r="F2391" s="40"/>
      <c r="G2391" s="94"/>
      <c r="H2391" s="38"/>
      <c r="I2391" s="95"/>
      <c r="J2391" s="40"/>
      <c r="K2391" s="38"/>
      <c r="L2391" s="95"/>
      <c r="M2391" s="40"/>
      <c r="N2391" s="38"/>
      <c r="O2391" s="95"/>
      <c r="P2391" s="68"/>
      <c r="Q2391" s="226"/>
      <c r="R2391" s="227"/>
      <c r="S2391" s="227"/>
      <c r="T2391" s="227"/>
      <c r="U2391" s="227"/>
      <c r="V2391" s="227"/>
      <c r="W2391" s="227"/>
      <c r="X2391" s="227"/>
      <c r="Y2391" s="227"/>
      <c r="Z2391" s="227"/>
      <c r="AA2391" s="227"/>
      <c r="AB2391" s="228"/>
      <c r="AC2391" s="149">
        <f>IF($D2391="",0,IF($E2391="",0,IF(VLOOKUP($E2391,paramètres!$E$33:$F$44,2,FALSE)&lt;=VLOOKUP($AC$18,paramètres!$E$33:$F$44,2,FALSE),Q2391*$D2391,0)))</f>
        <v>0</v>
      </c>
      <c r="AD2391" s="13">
        <f>IF($D2391="",0,IF($E2391="",0,IF(VLOOKUP($E2391,paramètres!$E$33:$F$44,2,FALSE)&lt;=VLOOKUP($AD$18,paramètres!$E$33:$F$44,2,FALSE),R2391*$D2391,0)))</f>
        <v>0</v>
      </c>
      <c r="AE2391" s="13">
        <f>IF($D2391="",0,IF($E2391="",0,IF(VLOOKUP($E2391,paramètres!$E$33:$F$44,2,FALSE)&lt;=VLOOKUP($AE$18,paramètres!$E$33:$F$44,2,FALSE),S2391*$D2391,0)))</f>
        <v>0</v>
      </c>
      <c r="AF2391" s="13">
        <f>IF($D2391="",0,IF($E2391="",0,IF(VLOOKUP($E2391,paramètres!$E$33:$F$44,2,FALSE)&lt;=VLOOKUP($AF$18,paramètres!$E$33:$F$44,2,FALSE),T2391*$D2391,0)))</f>
        <v>0</v>
      </c>
      <c r="AG2391" s="13">
        <f>IF($D2391="",0,IF($E2391="",0,IF(VLOOKUP($E2391,paramètres!$E$33:$F$44,2,FALSE)&lt;=VLOOKUP($AG$18,paramètres!$E$33:$F$44,2,FALSE),U2391*$D2391,0)))</f>
        <v>0</v>
      </c>
      <c r="AH2391" s="13">
        <f>IF($D2391="",0,IF($E2391="",0,IF(VLOOKUP($E2391,paramètres!$E$33:$F$44,2,FALSE)&lt;=VLOOKUP($AH$18,paramètres!$E$33:$F$44,2,FALSE),V2391*$D2391,0)))</f>
        <v>0</v>
      </c>
      <c r="AI2391" s="13">
        <f>IF($D2391="",0,IF($E2391="",0,IF(VLOOKUP($E2391,paramètres!$E$33:$F$44,2,FALSE)&lt;=VLOOKUP($AI$18,paramètres!$E$33:$F$44,2,FALSE),W2391*$D2391,0)))</f>
        <v>0</v>
      </c>
      <c r="AJ2391" s="13">
        <f>IF($D2391="",0,IF($E2391="",0,IF(VLOOKUP($E2391,paramètres!$E$33:$F$44,2,FALSE)&lt;=VLOOKUP($AJ$18,paramètres!$E$33:$F$44,2,FALSE),X2391*$D2391,0)))</f>
        <v>0</v>
      </c>
      <c r="AK2391" s="13">
        <f>IF($D2391="",0,IF($E2391="",0,IF(VLOOKUP($E2391,paramètres!$E$33:$F$44,2,FALSE)&lt;=VLOOKUP($AK$18,paramètres!$E$33:$F$44,2,FALSE),Y2391*$D2391,0)))</f>
        <v>0</v>
      </c>
      <c r="AL2391" s="13">
        <f>IF($D2391="",0,IF($E2391="",0,IF(VLOOKUP($E2391,paramètres!$E$33:$F$44,2,FALSE)&lt;=VLOOKUP($AL$18,paramètres!$E$33:$F$44,2,FALSE),Z2391*$D2391,0)))</f>
        <v>0</v>
      </c>
      <c r="AM2391" s="13">
        <f>IF($D2391="",0,IF($E2391="",0,IF(VLOOKUP($E2391,paramètres!$E$33:$F$44,2,FALSE)&lt;=VLOOKUP($AM$18,paramètres!$E$33:$F$44,2,FALSE),AA2391*$D2391,0)))</f>
        <v>0</v>
      </c>
      <c r="AN2391" s="154">
        <f>IF($D2391="",0,IF($E2391="",0,IF(VLOOKUP($E2391,paramètres!$E$33:$F$44,2,FALSE)&lt;=VLOOKUP($AN$18,paramètres!$E$33:$F$44,2,FALSE),AB2391*$D2391,0)))</f>
        <v>0</v>
      </c>
      <c r="AO2391" s="149" t="str">
        <f>IF(paramètres!$B$28=1,((SUM(Q2391:Z2391)/1.02)+SUM(AA2391:AB2391))*0.0303/9*COUNT(Q2391:Y2391),IF(paramètres!$B$28=2,(SUM(Q2391:AB2391))*0.0303/9*COUNT(Q2391:Y2391),"Missing Delta option"))</f>
        <v>Missing Delta option</v>
      </c>
      <c r="AP2391" s="13" t="str">
        <f>IF(paramètres!$B$28=1,(((SUM(Q2391:Z2391)/1.02)+SUM(AA2391:AB2391))+((SUM(AC2391:AL2391)/1.02)+SUM(AM2391:AO2391)))*cotpatr,IF(paramètres!$B$28=2,(SUM(Q2391:AO2391)*cotpatr),"Missing Delta Option"))</f>
        <v>Missing Delta Option</v>
      </c>
      <c r="AQ2391" s="13" t="str" cm="1">
        <f t="array" ref="AQ2391">IF(paramètres!$B$28=1,(((SUM(Q2391:Z2391)/1.02)+SUM(AA2391:AB2391))+((SUM(AC2391:AN2391)/1.02)+SUM(AM2391:AN2391)))/12*pécule,IF(paramètres!$B$28=2,SUM(Q2391:AN2391)/12*pécule,"Missing Delta Option"))</f>
        <v>Missing Delta Option</v>
      </c>
      <c r="AR2391" s="132" t="e">
        <f>IF(paramètres!$B$28=1,(((SUM(Q2391:Z2391)/1.02)+SUM(AA2391:AB2391))+((SUM(AC2391:AN2391)/1.02)+SUM(AM2391:AN2391)))+AO2391+AP2391+AQ2391,SUM(Q2391:AN2391)+AO2391+AP2391+AQ2391)</f>
        <v>#VALUE!</v>
      </c>
    </row>
    <row r="2392" spans="1:44" x14ac:dyDescent="0.25">
      <c r="A2392" s="131"/>
      <c r="B2392" s="39"/>
      <c r="C2392" s="39"/>
      <c r="D2392" s="93"/>
      <c r="E2392" s="68"/>
      <c r="F2392" s="40"/>
      <c r="G2392" s="94"/>
      <c r="H2392" s="38"/>
      <c r="I2392" s="95"/>
      <c r="J2392" s="40"/>
      <c r="K2392" s="38"/>
      <c r="L2392" s="95"/>
      <c r="M2392" s="40"/>
      <c r="N2392" s="38"/>
      <c r="O2392" s="95"/>
      <c r="P2392" s="68"/>
      <c r="Q2392" s="226"/>
      <c r="R2392" s="227"/>
      <c r="S2392" s="227"/>
      <c r="T2392" s="227"/>
      <c r="U2392" s="227"/>
      <c r="V2392" s="227"/>
      <c r="W2392" s="227"/>
      <c r="X2392" s="227"/>
      <c r="Y2392" s="227"/>
      <c r="Z2392" s="227"/>
      <c r="AA2392" s="227"/>
      <c r="AB2392" s="228"/>
      <c r="AC2392" s="149">
        <f>IF($D2392="",0,IF($E2392="",0,IF(VLOOKUP($E2392,paramètres!$E$33:$F$44,2,FALSE)&lt;=VLOOKUP($AC$18,paramètres!$E$33:$F$44,2,FALSE),Q2392*$D2392,0)))</f>
        <v>0</v>
      </c>
      <c r="AD2392" s="13">
        <f>IF($D2392="",0,IF($E2392="",0,IF(VLOOKUP($E2392,paramètres!$E$33:$F$44,2,FALSE)&lt;=VLOOKUP($AD$18,paramètres!$E$33:$F$44,2,FALSE),R2392*$D2392,0)))</f>
        <v>0</v>
      </c>
      <c r="AE2392" s="13">
        <f>IF($D2392="",0,IF($E2392="",0,IF(VLOOKUP($E2392,paramètres!$E$33:$F$44,2,FALSE)&lt;=VLOOKUP($AE$18,paramètres!$E$33:$F$44,2,FALSE),S2392*$D2392,0)))</f>
        <v>0</v>
      </c>
      <c r="AF2392" s="13">
        <f>IF($D2392="",0,IF($E2392="",0,IF(VLOOKUP($E2392,paramètres!$E$33:$F$44,2,FALSE)&lt;=VLOOKUP($AF$18,paramètres!$E$33:$F$44,2,FALSE),T2392*$D2392,0)))</f>
        <v>0</v>
      </c>
      <c r="AG2392" s="13">
        <f>IF($D2392="",0,IF($E2392="",0,IF(VLOOKUP($E2392,paramètres!$E$33:$F$44,2,FALSE)&lt;=VLOOKUP($AG$18,paramètres!$E$33:$F$44,2,FALSE),U2392*$D2392,0)))</f>
        <v>0</v>
      </c>
      <c r="AH2392" s="13">
        <f>IF($D2392="",0,IF($E2392="",0,IF(VLOOKUP($E2392,paramètres!$E$33:$F$44,2,FALSE)&lt;=VLOOKUP($AH$18,paramètres!$E$33:$F$44,2,FALSE),V2392*$D2392,0)))</f>
        <v>0</v>
      </c>
      <c r="AI2392" s="13">
        <f>IF($D2392="",0,IF($E2392="",0,IF(VLOOKUP($E2392,paramètres!$E$33:$F$44,2,FALSE)&lt;=VLOOKUP($AI$18,paramètres!$E$33:$F$44,2,FALSE),W2392*$D2392,0)))</f>
        <v>0</v>
      </c>
      <c r="AJ2392" s="13">
        <f>IF($D2392="",0,IF($E2392="",0,IF(VLOOKUP($E2392,paramètres!$E$33:$F$44,2,FALSE)&lt;=VLOOKUP($AJ$18,paramètres!$E$33:$F$44,2,FALSE),X2392*$D2392,0)))</f>
        <v>0</v>
      </c>
      <c r="AK2392" s="13">
        <f>IF($D2392="",0,IF($E2392="",0,IF(VLOOKUP($E2392,paramètres!$E$33:$F$44,2,FALSE)&lt;=VLOOKUP($AK$18,paramètres!$E$33:$F$44,2,FALSE),Y2392*$D2392,0)))</f>
        <v>0</v>
      </c>
      <c r="AL2392" s="13">
        <f>IF($D2392="",0,IF($E2392="",0,IF(VLOOKUP($E2392,paramètres!$E$33:$F$44,2,FALSE)&lt;=VLOOKUP($AL$18,paramètres!$E$33:$F$44,2,FALSE),Z2392*$D2392,0)))</f>
        <v>0</v>
      </c>
      <c r="AM2392" s="13">
        <f>IF($D2392="",0,IF($E2392="",0,IF(VLOOKUP($E2392,paramètres!$E$33:$F$44,2,FALSE)&lt;=VLOOKUP($AM$18,paramètres!$E$33:$F$44,2,FALSE),AA2392*$D2392,0)))</f>
        <v>0</v>
      </c>
      <c r="AN2392" s="154">
        <f>IF($D2392="",0,IF($E2392="",0,IF(VLOOKUP($E2392,paramètres!$E$33:$F$44,2,FALSE)&lt;=VLOOKUP($AN$18,paramètres!$E$33:$F$44,2,FALSE),AB2392*$D2392,0)))</f>
        <v>0</v>
      </c>
      <c r="AO2392" s="149" t="str">
        <f>IF(paramètres!$B$28=1,((SUM(Q2392:Z2392)/1.02)+SUM(AA2392:AB2392))*0.0303/9*COUNT(Q2392:Y2392),IF(paramètres!$B$28=2,(SUM(Q2392:AB2392))*0.0303/9*COUNT(Q2392:Y2392),"Missing Delta option"))</f>
        <v>Missing Delta option</v>
      </c>
      <c r="AP2392" s="13" t="str">
        <f>IF(paramètres!$B$28=1,(((SUM(Q2392:Z2392)/1.02)+SUM(AA2392:AB2392))+((SUM(AC2392:AL2392)/1.02)+SUM(AM2392:AO2392)))*cotpatr,IF(paramètres!$B$28=2,(SUM(Q2392:AO2392)*cotpatr),"Missing Delta Option"))</f>
        <v>Missing Delta Option</v>
      </c>
      <c r="AQ2392" s="13" t="str" cm="1">
        <f t="array" ref="AQ2392">IF(paramètres!$B$28=1,(((SUM(Q2392:Z2392)/1.02)+SUM(AA2392:AB2392))+((SUM(AC2392:AN2392)/1.02)+SUM(AM2392:AN2392)))/12*pécule,IF(paramètres!$B$28=2,SUM(Q2392:AN2392)/12*pécule,"Missing Delta Option"))</f>
        <v>Missing Delta Option</v>
      </c>
      <c r="AR2392" s="132" t="e">
        <f>IF(paramètres!$B$28=1,(((SUM(Q2392:Z2392)/1.02)+SUM(AA2392:AB2392))+((SUM(AC2392:AN2392)/1.02)+SUM(AM2392:AN2392)))+AO2392+AP2392+AQ2392,SUM(Q2392:AN2392)+AO2392+AP2392+AQ2392)</f>
        <v>#VALUE!</v>
      </c>
    </row>
    <row r="2393" spans="1:44" x14ac:dyDescent="0.25">
      <c r="A2393" s="131"/>
      <c r="B2393" s="39"/>
      <c r="C2393" s="39"/>
      <c r="D2393" s="93"/>
      <c r="E2393" s="68"/>
      <c r="F2393" s="40"/>
      <c r="G2393" s="94"/>
      <c r="H2393" s="38"/>
      <c r="I2393" s="95"/>
      <c r="J2393" s="40"/>
      <c r="K2393" s="38"/>
      <c r="L2393" s="95"/>
      <c r="M2393" s="40"/>
      <c r="N2393" s="38"/>
      <c r="O2393" s="95"/>
      <c r="P2393" s="68"/>
      <c r="Q2393" s="226"/>
      <c r="R2393" s="227"/>
      <c r="S2393" s="227"/>
      <c r="T2393" s="227"/>
      <c r="U2393" s="227"/>
      <c r="V2393" s="227"/>
      <c r="W2393" s="227"/>
      <c r="X2393" s="227"/>
      <c r="Y2393" s="227"/>
      <c r="Z2393" s="227"/>
      <c r="AA2393" s="227"/>
      <c r="AB2393" s="228"/>
      <c r="AC2393" s="149">
        <f>IF($D2393="",0,IF($E2393="",0,IF(VLOOKUP($E2393,paramètres!$E$33:$F$44,2,FALSE)&lt;=VLOOKUP($AC$18,paramètres!$E$33:$F$44,2,FALSE),Q2393*$D2393,0)))</f>
        <v>0</v>
      </c>
      <c r="AD2393" s="13">
        <f>IF($D2393="",0,IF($E2393="",0,IF(VLOOKUP($E2393,paramètres!$E$33:$F$44,2,FALSE)&lt;=VLOOKUP($AD$18,paramètres!$E$33:$F$44,2,FALSE),R2393*$D2393,0)))</f>
        <v>0</v>
      </c>
      <c r="AE2393" s="13">
        <f>IF($D2393="",0,IF($E2393="",0,IF(VLOOKUP($E2393,paramètres!$E$33:$F$44,2,FALSE)&lt;=VLOOKUP($AE$18,paramètres!$E$33:$F$44,2,FALSE),S2393*$D2393,0)))</f>
        <v>0</v>
      </c>
      <c r="AF2393" s="13">
        <f>IF($D2393="",0,IF($E2393="",0,IF(VLOOKUP($E2393,paramètres!$E$33:$F$44,2,FALSE)&lt;=VLOOKUP($AF$18,paramètres!$E$33:$F$44,2,FALSE),T2393*$D2393,0)))</f>
        <v>0</v>
      </c>
      <c r="AG2393" s="13">
        <f>IF($D2393="",0,IF($E2393="",0,IF(VLOOKUP($E2393,paramètres!$E$33:$F$44,2,FALSE)&lt;=VLOOKUP($AG$18,paramètres!$E$33:$F$44,2,FALSE),U2393*$D2393,0)))</f>
        <v>0</v>
      </c>
      <c r="AH2393" s="13">
        <f>IF($D2393="",0,IF($E2393="",0,IF(VLOOKUP($E2393,paramètres!$E$33:$F$44,2,FALSE)&lt;=VLOOKUP($AH$18,paramètres!$E$33:$F$44,2,FALSE),V2393*$D2393,0)))</f>
        <v>0</v>
      </c>
      <c r="AI2393" s="13">
        <f>IF($D2393="",0,IF($E2393="",0,IF(VLOOKUP($E2393,paramètres!$E$33:$F$44,2,FALSE)&lt;=VLOOKUP($AI$18,paramètres!$E$33:$F$44,2,FALSE),W2393*$D2393,0)))</f>
        <v>0</v>
      </c>
      <c r="AJ2393" s="13">
        <f>IF($D2393="",0,IF($E2393="",0,IF(VLOOKUP($E2393,paramètres!$E$33:$F$44,2,FALSE)&lt;=VLOOKUP($AJ$18,paramètres!$E$33:$F$44,2,FALSE),X2393*$D2393,0)))</f>
        <v>0</v>
      </c>
      <c r="AK2393" s="13">
        <f>IF($D2393="",0,IF($E2393="",0,IF(VLOOKUP($E2393,paramètres!$E$33:$F$44,2,FALSE)&lt;=VLOOKUP($AK$18,paramètres!$E$33:$F$44,2,FALSE),Y2393*$D2393,0)))</f>
        <v>0</v>
      </c>
      <c r="AL2393" s="13">
        <f>IF($D2393="",0,IF($E2393="",0,IF(VLOOKUP($E2393,paramètres!$E$33:$F$44,2,FALSE)&lt;=VLOOKUP($AL$18,paramètres!$E$33:$F$44,2,FALSE),Z2393*$D2393,0)))</f>
        <v>0</v>
      </c>
      <c r="AM2393" s="13">
        <f>IF($D2393="",0,IF($E2393="",0,IF(VLOOKUP($E2393,paramètres!$E$33:$F$44,2,FALSE)&lt;=VLOOKUP($AM$18,paramètres!$E$33:$F$44,2,FALSE),AA2393*$D2393,0)))</f>
        <v>0</v>
      </c>
      <c r="AN2393" s="154">
        <f>IF($D2393="",0,IF($E2393="",0,IF(VLOOKUP($E2393,paramètres!$E$33:$F$44,2,FALSE)&lt;=VLOOKUP($AN$18,paramètres!$E$33:$F$44,2,FALSE),AB2393*$D2393,0)))</f>
        <v>0</v>
      </c>
      <c r="AO2393" s="149" t="str">
        <f>IF(paramètres!$B$28=1,((SUM(Q2393:Z2393)/1.02)+SUM(AA2393:AB2393))*0.0303/9*COUNT(Q2393:Y2393),IF(paramètres!$B$28=2,(SUM(Q2393:AB2393))*0.0303/9*COUNT(Q2393:Y2393),"Missing Delta option"))</f>
        <v>Missing Delta option</v>
      </c>
      <c r="AP2393" s="13" t="str">
        <f>IF(paramètres!$B$28=1,(((SUM(Q2393:Z2393)/1.02)+SUM(AA2393:AB2393))+((SUM(AC2393:AL2393)/1.02)+SUM(AM2393:AO2393)))*cotpatr,IF(paramètres!$B$28=2,(SUM(Q2393:AO2393)*cotpatr),"Missing Delta Option"))</f>
        <v>Missing Delta Option</v>
      </c>
      <c r="AQ2393" s="13" t="str" cm="1">
        <f t="array" ref="AQ2393">IF(paramètres!$B$28=1,(((SUM(Q2393:Z2393)/1.02)+SUM(AA2393:AB2393))+((SUM(AC2393:AN2393)/1.02)+SUM(AM2393:AN2393)))/12*pécule,IF(paramètres!$B$28=2,SUM(Q2393:AN2393)/12*pécule,"Missing Delta Option"))</f>
        <v>Missing Delta Option</v>
      </c>
      <c r="AR2393" s="132" t="e">
        <f>IF(paramètres!$B$28=1,(((SUM(Q2393:Z2393)/1.02)+SUM(AA2393:AB2393))+((SUM(AC2393:AN2393)/1.02)+SUM(AM2393:AN2393)))+AO2393+AP2393+AQ2393,SUM(Q2393:AN2393)+AO2393+AP2393+AQ2393)</f>
        <v>#VALUE!</v>
      </c>
    </row>
    <row r="2394" spans="1:44" x14ac:dyDescent="0.25">
      <c r="A2394" s="131"/>
      <c r="B2394" s="39"/>
      <c r="C2394" s="39"/>
      <c r="D2394" s="93"/>
      <c r="E2394" s="68"/>
      <c r="F2394" s="40"/>
      <c r="G2394" s="94"/>
      <c r="H2394" s="38"/>
      <c r="I2394" s="95"/>
      <c r="J2394" s="40"/>
      <c r="K2394" s="38"/>
      <c r="L2394" s="95"/>
      <c r="M2394" s="40"/>
      <c r="N2394" s="38"/>
      <c r="O2394" s="95"/>
      <c r="P2394" s="68"/>
      <c r="Q2394" s="226"/>
      <c r="R2394" s="227"/>
      <c r="S2394" s="227"/>
      <c r="T2394" s="227"/>
      <c r="U2394" s="227"/>
      <c r="V2394" s="227"/>
      <c r="W2394" s="227"/>
      <c r="X2394" s="227"/>
      <c r="Y2394" s="227"/>
      <c r="Z2394" s="227"/>
      <c r="AA2394" s="227"/>
      <c r="AB2394" s="228"/>
      <c r="AC2394" s="149">
        <f>IF($D2394="",0,IF($E2394="",0,IF(VLOOKUP($E2394,paramètres!$E$33:$F$44,2,FALSE)&lt;=VLOOKUP($AC$18,paramètres!$E$33:$F$44,2,FALSE),Q2394*$D2394,0)))</f>
        <v>0</v>
      </c>
      <c r="AD2394" s="13">
        <f>IF($D2394="",0,IF($E2394="",0,IF(VLOOKUP($E2394,paramètres!$E$33:$F$44,2,FALSE)&lt;=VLOOKUP($AD$18,paramètres!$E$33:$F$44,2,FALSE),R2394*$D2394,0)))</f>
        <v>0</v>
      </c>
      <c r="AE2394" s="13">
        <f>IF($D2394="",0,IF($E2394="",0,IF(VLOOKUP($E2394,paramètres!$E$33:$F$44,2,FALSE)&lt;=VLOOKUP($AE$18,paramètres!$E$33:$F$44,2,FALSE),S2394*$D2394,0)))</f>
        <v>0</v>
      </c>
      <c r="AF2394" s="13">
        <f>IF($D2394="",0,IF($E2394="",0,IF(VLOOKUP($E2394,paramètres!$E$33:$F$44,2,FALSE)&lt;=VLOOKUP($AF$18,paramètres!$E$33:$F$44,2,FALSE),T2394*$D2394,0)))</f>
        <v>0</v>
      </c>
      <c r="AG2394" s="13">
        <f>IF($D2394="",0,IF($E2394="",0,IF(VLOOKUP($E2394,paramètres!$E$33:$F$44,2,FALSE)&lt;=VLOOKUP($AG$18,paramètres!$E$33:$F$44,2,FALSE),U2394*$D2394,0)))</f>
        <v>0</v>
      </c>
      <c r="AH2394" s="13">
        <f>IF($D2394="",0,IF($E2394="",0,IF(VLOOKUP($E2394,paramètres!$E$33:$F$44,2,FALSE)&lt;=VLOOKUP($AH$18,paramètres!$E$33:$F$44,2,FALSE),V2394*$D2394,0)))</f>
        <v>0</v>
      </c>
      <c r="AI2394" s="13">
        <f>IF($D2394="",0,IF($E2394="",0,IF(VLOOKUP($E2394,paramètres!$E$33:$F$44,2,FALSE)&lt;=VLOOKUP($AI$18,paramètres!$E$33:$F$44,2,FALSE),W2394*$D2394,0)))</f>
        <v>0</v>
      </c>
      <c r="AJ2394" s="13">
        <f>IF($D2394="",0,IF($E2394="",0,IF(VLOOKUP($E2394,paramètres!$E$33:$F$44,2,FALSE)&lt;=VLOOKUP($AJ$18,paramètres!$E$33:$F$44,2,FALSE),X2394*$D2394,0)))</f>
        <v>0</v>
      </c>
      <c r="AK2394" s="13">
        <f>IF($D2394="",0,IF($E2394="",0,IF(VLOOKUP($E2394,paramètres!$E$33:$F$44,2,FALSE)&lt;=VLOOKUP($AK$18,paramètres!$E$33:$F$44,2,FALSE),Y2394*$D2394,0)))</f>
        <v>0</v>
      </c>
      <c r="AL2394" s="13">
        <f>IF($D2394="",0,IF($E2394="",0,IF(VLOOKUP($E2394,paramètres!$E$33:$F$44,2,FALSE)&lt;=VLOOKUP($AL$18,paramètres!$E$33:$F$44,2,FALSE),Z2394*$D2394,0)))</f>
        <v>0</v>
      </c>
      <c r="AM2394" s="13">
        <f>IF($D2394="",0,IF($E2394="",0,IF(VLOOKUP($E2394,paramètres!$E$33:$F$44,2,FALSE)&lt;=VLOOKUP($AM$18,paramètres!$E$33:$F$44,2,FALSE),AA2394*$D2394,0)))</f>
        <v>0</v>
      </c>
      <c r="AN2394" s="154">
        <f>IF($D2394="",0,IF($E2394="",0,IF(VLOOKUP($E2394,paramètres!$E$33:$F$44,2,FALSE)&lt;=VLOOKUP($AN$18,paramètres!$E$33:$F$44,2,FALSE),AB2394*$D2394,0)))</f>
        <v>0</v>
      </c>
      <c r="AO2394" s="149" t="str">
        <f>IF(paramètres!$B$28=1,((SUM(Q2394:Z2394)/1.02)+SUM(AA2394:AB2394))*0.0303/9*COUNT(Q2394:Y2394),IF(paramètres!$B$28=2,(SUM(Q2394:AB2394))*0.0303/9*COUNT(Q2394:Y2394),"Missing Delta option"))</f>
        <v>Missing Delta option</v>
      </c>
      <c r="AP2394" s="13" t="str">
        <f>IF(paramètres!$B$28=1,(((SUM(Q2394:Z2394)/1.02)+SUM(AA2394:AB2394))+((SUM(AC2394:AL2394)/1.02)+SUM(AM2394:AO2394)))*cotpatr,IF(paramètres!$B$28=2,(SUM(Q2394:AO2394)*cotpatr),"Missing Delta Option"))</f>
        <v>Missing Delta Option</v>
      </c>
      <c r="AQ2394" s="13" t="str" cm="1">
        <f t="array" ref="AQ2394">IF(paramètres!$B$28=1,(((SUM(Q2394:Z2394)/1.02)+SUM(AA2394:AB2394))+((SUM(AC2394:AN2394)/1.02)+SUM(AM2394:AN2394)))/12*pécule,IF(paramètres!$B$28=2,SUM(Q2394:AN2394)/12*pécule,"Missing Delta Option"))</f>
        <v>Missing Delta Option</v>
      </c>
      <c r="AR2394" s="132" t="e">
        <f>IF(paramètres!$B$28=1,(((SUM(Q2394:Z2394)/1.02)+SUM(AA2394:AB2394))+((SUM(AC2394:AN2394)/1.02)+SUM(AM2394:AN2394)))+AO2394+AP2394+AQ2394,SUM(Q2394:AN2394)+AO2394+AP2394+AQ2394)</f>
        <v>#VALUE!</v>
      </c>
    </row>
    <row r="2395" spans="1:44" x14ac:dyDescent="0.25">
      <c r="A2395" s="131"/>
      <c r="B2395" s="39"/>
      <c r="C2395" s="39"/>
      <c r="D2395" s="93"/>
      <c r="E2395" s="68"/>
      <c r="F2395" s="40"/>
      <c r="G2395" s="94"/>
      <c r="H2395" s="38"/>
      <c r="I2395" s="95"/>
      <c r="J2395" s="40"/>
      <c r="K2395" s="38"/>
      <c r="L2395" s="95"/>
      <c r="M2395" s="40"/>
      <c r="N2395" s="38"/>
      <c r="O2395" s="95"/>
      <c r="P2395" s="68"/>
      <c r="Q2395" s="226"/>
      <c r="R2395" s="227"/>
      <c r="S2395" s="227"/>
      <c r="T2395" s="227"/>
      <c r="U2395" s="227"/>
      <c r="V2395" s="227"/>
      <c r="W2395" s="227"/>
      <c r="X2395" s="227"/>
      <c r="Y2395" s="227"/>
      <c r="Z2395" s="227"/>
      <c r="AA2395" s="227"/>
      <c r="AB2395" s="228"/>
      <c r="AC2395" s="149">
        <f>IF($D2395="",0,IF($E2395="",0,IF(VLOOKUP($E2395,paramètres!$E$33:$F$44,2,FALSE)&lt;=VLOOKUP($AC$18,paramètres!$E$33:$F$44,2,FALSE),Q2395*$D2395,0)))</f>
        <v>0</v>
      </c>
      <c r="AD2395" s="13">
        <f>IF($D2395="",0,IF($E2395="",0,IF(VLOOKUP($E2395,paramètres!$E$33:$F$44,2,FALSE)&lt;=VLOOKUP($AD$18,paramètres!$E$33:$F$44,2,FALSE),R2395*$D2395,0)))</f>
        <v>0</v>
      </c>
      <c r="AE2395" s="13">
        <f>IF($D2395="",0,IF($E2395="",0,IF(VLOOKUP($E2395,paramètres!$E$33:$F$44,2,FALSE)&lt;=VLOOKUP($AE$18,paramètres!$E$33:$F$44,2,FALSE),S2395*$D2395,0)))</f>
        <v>0</v>
      </c>
      <c r="AF2395" s="13">
        <f>IF($D2395="",0,IF($E2395="",0,IF(VLOOKUP($E2395,paramètres!$E$33:$F$44,2,FALSE)&lt;=VLOOKUP($AF$18,paramètres!$E$33:$F$44,2,FALSE),T2395*$D2395,0)))</f>
        <v>0</v>
      </c>
      <c r="AG2395" s="13">
        <f>IF($D2395="",0,IF($E2395="",0,IF(VLOOKUP($E2395,paramètres!$E$33:$F$44,2,FALSE)&lt;=VLOOKUP($AG$18,paramètres!$E$33:$F$44,2,FALSE),U2395*$D2395,0)))</f>
        <v>0</v>
      </c>
      <c r="AH2395" s="13">
        <f>IF($D2395="",0,IF($E2395="",0,IF(VLOOKUP($E2395,paramètres!$E$33:$F$44,2,FALSE)&lt;=VLOOKUP($AH$18,paramètres!$E$33:$F$44,2,FALSE),V2395*$D2395,0)))</f>
        <v>0</v>
      </c>
      <c r="AI2395" s="13">
        <f>IF($D2395="",0,IF($E2395="",0,IF(VLOOKUP($E2395,paramètres!$E$33:$F$44,2,FALSE)&lt;=VLOOKUP($AI$18,paramètres!$E$33:$F$44,2,FALSE),W2395*$D2395,0)))</f>
        <v>0</v>
      </c>
      <c r="AJ2395" s="13">
        <f>IF($D2395="",0,IF($E2395="",0,IF(VLOOKUP($E2395,paramètres!$E$33:$F$44,2,FALSE)&lt;=VLOOKUP($AJ$18,paramètres!$E$33:$F$44,2,FALSE),X2395*$D2395,0)))</f>
        <v>0</v>
      </c>
      <c r="AK2395" s="13">
        <f>IF($D2395="",0,IF($E2395="",0,IF(VLOOKUP($E2395,paramètres!$E$33:$F$44,2,FALSE)&lt;=VLOOKUP($AK$18,paramètres!$E$33:$F$44,2,FALSE),Y2395*$D2395,0)))</f>
        <v>0</v>
      </c>
      <c r="AL2395" s="13">
        <f>IF($D2395="",0,IF($E2395="",0,IF(VLOOKUP($E2395,paramètres!$E$33:$F$44,2,FALSE)&lt;=VLOOKUP($AL$18,paramètres!$E$33:$F$44,2,FALSE),Z2395*$D2395,0)))</f>
        <v>0</v>
      </c>
      <c r="AM2395" s="13">
        <f>IF($D2395="",0,IF($E2395="",0,IF(VLOOKUP($E2395,paramètres!$E$33:$F$44,2,FALSE)&lt;=VLOOKUP($AM$18,paramètres!$E$33:$F$44,2,FALSE),AA2395*$D2395,0)))</f>
        <v>0</v>
      </c>
      <c r="AN2395" s="154">
        <f>IF($D2395="",0,IF($E2395="",0,IF(VLOOKUP($E2395,paramètres!$E$33:$F$44,2,FALSE)&lt;=VLOOKUP($AN$18,paramètres!$E$33:$F$44,2,FALSE),AB2395*$D2395,0)))</f>
        <v>0</v>
      </c>
      <c r="AO2395" s="149" t="str">
        <f>IF(paramètres!$B$28=1,((SUM(Q2395:Z2395)/1.02)+SUM(AA2395:AB2395))*0.0303/9*COUNT(Q2395:Y2395),IF(paramètres!$B$28=2,(SUM(Q2395:AB2395))*0.0303/9*COUNT(Q2395:Y2395),"Missing Delta option"))</f>
        <v>Missing Delta option</v>
      </c>
      <c r="AP2395" s="13" t="str">
        <f>IF(paramètres!$B$28=1,(((SUM(Q2395:Z2395)/1.02)+SUM(AA2395:AB2395))+((SUM(AC2395:AL2395)/1.02)+SUM(AM2395:AO2395)))*cotpatr,IF(paramètres!$B$28=2,(SUM(Q2395:AO2395)*cotpatr),"Missing Delta Option"))</f>
        <v>Missing Delta Option</v>
      </c>
      <c r="AQ2395" s="13" t="str" cm="1">
        <f t="array" ref="AQ2395">IF(paramètres!$B$28=1,(((SUM(Q2395:Z2395)/1.02)+SUM(AA2395:AB2395))+((SUM(AC2395:AN2395)/1.02)+SUM(AM2395:AN2395)))/12*pécule,IF(paramètres!$B$28=2,SUM(Q2395:AN2395)/12*pécule,"Missing Delta Option"))</f>
        <v>Missing Delta Option</v>
      </c>
      <c r="AR2395" s="132" t="e">
        <f>IF(paramètres!$B$28=1,(((SUM(Q2395:Z2395)/1.02)+SUM(AA2395:AB2395))+((SUM(AC2395:AN2395)/1.02)+SUM(AM2395:AN2395)))+AO2395+AP2395+AQ2395,SUM(Q2395:AN2395)+AO2395+AP2395+AQ2395)</f>
        <v>#VALUE!</v>
      </c>
    </row>
    <row r="2396" spans="1:44" x14ac:dyDescent="0.25">
      <c r="A2396" s="131"/>
      <c r="B2396" s="39"/>
      <c r="C2396" s="39"/>
      <c r="D2396" s="93"/>
      <c r="E2396" s="68"/>
      <c r="F2396" s="40"/>
      <c r="G2396" s="94"/>
      <c r="H2396" s="38"/>
      <c r="I2396" s="95"/>
      <c r="J2396" s="40"/>
      <c r="K2396" s="38"/>
      <c r="L2396" s="95"/>
      <c r="M2396" s="40"/>
      <c r="N2396" s="38"/>
      <c r="O2396" s="95"/>
      <c r="P2396" s="68"/>
      <c r="Q2396" s="226"/>
      <c r="R2396" s="227"/>
      <c r="S2396" s="227"/>
      <c r="T2396" s="227"/>
      <c r="U2396" s="227"/>
      <c r="V2396" s="227"/>
      <c r="W2396" s="227"/>
      <c r="X2396" s="227"/>
      <c r="Y2396" s="227"/>
      <c r="Z2396" s="227"/>
      <c r="AA2396" s="227"/>
      <c r="AB2396" s="228"/>
      <c r="AC2396" s="149">
        <f>IF($D2396="",0,IF($E2396="",0,IF(VLOOKUP($E2396,paramètres!$E$33:$F$44,2,FALSE)&lt;=VLOOKUP($AC$18,paramètres!$E$33:$F$44,2,FALSE),Q2396*$D2396,0)))</f>
        <v>0</v>
      </c>
      <c r="AD2396" s="13">
        <f>IF($D2396="",0,IF($E2396="",0,IF(VLOOKUP($E2396,paramètres!$E$33:$F$44,2,FALSE)&lt;=VLOOKUP($AD$18,paramètres!$E$33:$F$44,2,FALSE),R2396*$D2396,0)))</f>
        <v>0</v>
      </c>
      <c r="AE2396" s="13">
        <f>IF($D2396="",0,IF($E2396="",0,IF(VLOOKUP($E2396,paramètres!$E$33:$F$44,2,FALSE)&lt;=VLOOKUP($AE$18,paramètres!$E$33:$F$44,2,FALSE),S2396*$D2396,0)))</f>
        <v>0</v>
      </c>
      <c r="AF2396" s="13">
        <f>IF($D2396="",0,IF($E2396="",0,IF(VLOOKUP($E2396,paramètres!$E$33:$F$44,2,FALSE)&lt;=VLOOKUP($AF$18,paramètres!$E$33:$F$44,2,FALSE),T2396*$D2396,0)))</f>
        <v>0</v>
      </c>
      <c r="AG2396" s="13">
        <f>IF($D2396="",0,IF($E2396="",0,IF(VLOOKUP($E2396,paramètres!$E$33:$F$44,2,FALSE)&lt;=VLOOKUP($AG$18,paramètres!$E$33:$F$44,2,FALSE),U2396*$D2396,0)))</f>
        <v>0</v>
      </c>
      <c r="AH2396" s="13">
        <f>IF($D2396="",0,IF($E2396="",0,IF(VLOOKUP($E2396,paramètres!$E$33:$F$44,2,FALSE)&lt;=VLOOKUP($AH$18,paramètres!$E$33:$F$44,2,FALSE),V2396*$D2396,0)))</f>
        <v>0</v>
      </c>
      <c r="AI2396" s="13">
        <f>IF($D2396="",0,IF($E2396="",0,IF(VLOOKUP($E2396,paramètres!$E$33:$F$44,2,FALSE)&lt;=VLOOKUP($AI$18,paramètres!$E$33:$F$44,2,FALSE),W2396*$D2396,0)))</f>
        <v>0</v>
      </c>
      <c r="AJ2396" s="13">
        <f>IF($D2396="",0,IF($E2396="",0,IF(VLOOKUP($E2396,paramètres!$E$33:$F$44,2,FALSE)&lt;=VLOOKUP($AJ$18,paramètres!$E$33:$F$44,2,FALSE),X2396*$D2396,0)))</f>
        <v>0</v>
      </c>
      <c r="AK2396" s="13">
        <f>IF($D2396="",0,IF($E2396="",0,IF(VLOOKUP($E2396,paramètres!$E$33:$F$44,2,FALSE)&lt;=VLOOKUP($AK$18,paramètres!$E$33:$F$44,2,FALSE),Y2396*$D2396,0)))</f>
        <v>0</v>
      </c>
      <c r="AL2396" s="13">
        <f>IF($D2396="",0,IF($E2396="",0,IF(VLOOKUP($E2396,paramètres!$E$33:$F$44,2,FALSE)&lt;=VLOOKUP($AL$18,paramètres!$E$33:$F$44,2,FALSE),Z2396*$D2396,0)))</f>
        <v>0</v>
      </c>
      <c r="AM2396" s="13">
        <f>IF($D2396="",0,IF($E2396="",0,IF(VLOOKUP($E2396,paramètres!$E$33:$F$44,2,FALSE)&lt;=VLOOKUP($AM$18,paramètres!$E$33:$F$44,2,FALSE),AA2396*$D2396,0)))</f>
        <v>0</v>
      </c>
      <c r="AN2396" s="154">
        <f>IF($D2396="",0,IF($E2396="",0,IF(VLOOKUP($E2396,paramètres!$E$33:$F$44,2,FALSE)&lt;=VLOOKUP($AN$18,paramètres!$E$33:$F$44,2,FALSE),AB2396*$D2396,0)))</f>
        <v>0</v>
      </c>
      <c r="AO2396" s="149" t="str">
        <f>IF(paramètres!$B$28=1,((SUM(Q2396:Z2396)/1.02)+SUM(AA2396:AB2396))*0.0303/9*COUNT(Q2396:Y2396),IF(paramètres!$B$28=2,(SUM(Q2396:AB2396))*0.0303/9*COUNT(Q2396:Y2396),"Missing Delta option"))</f>
        <v>Missing Delta option</v>
      </c>
      <c r="AP2396" s="13" t="str">
        <f>IF(paramètres!$B$28=1,(((SUM(Q2396:Z2396)/1.02)+SUM(AA2396:AB2396))+((SUM(AC2396:AL2396)/1.02)+SUM(AM2396:AO2396)))*cotpatr,IF(paramètres!$B$28=2,(SUM(Q2396:AO2396)*cotpatr),"Missing Delta Option"))</f>
        <v>Missing Delta Option</v>
      </c>
      <c r="AQ2396" s="13" t="str" cm="1">
        <f t="array" ref="AQ2396">IF(paramètres!$B$28=1,(((SUM(Q2396:Z2396)/1.02)+SUM(AA2396:AB2396))+((SUM(AC2396:AN2396)/1.02)+SUM(AM2396:AN2396)))/12*pécule,IF(paramètres!$B$28=2,SUM(Q2396:AN2396)/12*pécule,"Missing Delta Option"))</f>
        <v>Missing Delta Option</v>
      </c>
      <c r="AR2396" s="132" t="e">
        <f>IF(paramètres!$B$28=1,(((SUM(Q2396:Z2396)/1.02)+SUM(AA2396:AB2396))+((SUM(AC2396:AN2396)/1.02)+SUM(AM2396:AN2396)))+AO2396+AP2396+AQ2396,SUM(Q2396:AN2396)+AO2396+AP2396+AQ2396)</f>
        <v>#VALUE!</v>
      </c>
    </row>
    <row r="2397" spans="1:44" x14ac:dyDescent="0.25">
      <c r="A2397" s="131"/>
      <c r="B2397" s="39"/>
      <c r="C2397" s="39"/>
      <c r="D2397" s="93"/>
      <c r="E2397" s="68"/>
      <c r="F2397" s="40"/>
      <c r="G2397" s="94"/>
      <c r="H2397" s="38"/>
      <c r="I2397" s="95"/>
      <c r="J2397" s="40"/>
      <c r="K2397" s="38"/>
      <c r="L2397" s="95"/>
      <c r="M2397" s="40"/>
      <c r="N2397" s="38"/>
      <c r="O2397" s="95"/>
      <c r="P2397" s="68"/>
      <c r="Q2397" s="226"/>
      <c r="R2397" s="227"/>
      <c r="S2397" s="227"/>
      <c r="T2397" s="227"/>
      <c r="U2397" s="227"/>
      <c r="V2397" s="227"/>
      <c r="W2397" s="227"/>
      <c r="X2397" s="227"/>
      <c r="Y2397" s="227"/>
      <c r="Z2397" s="227"/>
      <c r="AA2397" s="227"/>
      <c r="AB2397" s="228"/>
      <c r="AC2397" s="149">
        <f>IF($D2397="",0,IF($E2397="",0,IF(VLOOKUP($E2397,paramètres!$E$33:$F$44,2,FALSE)&lt;=VLOOKUP($AC$18,paramètres!$E$33:$F$44,2,FALSE),Q2397*$D2397,0)))</f>
        <v>0</v>
      </c>
      <c r="AD2397" s="13">
        <f>IF($D2397="",0,IF($E2397="",0,IF(VLOOKUP($E2397,paramètres!$E$33:$F$44,2,FALSE)&lt;=VLOOKUP($AD$18,paramètres!$E$33:$F$44,2,FALSE),R2397*$D2397,0)))</f>
        <v>0</v>
      </c>
      <c r="AE2397" s="13">
        <f>IF($D2397="",0,IF($E2397="",0,IF(VLOOKUP($E2397,paramètres!$E$33:$F$44,2,FALSE)&lt;=VLOOKUP($AE$18,paramètres!$E$33:$F$44,2,FALSE),S2397*$D2397,0)))</f>
        <v>0</v>
      </c>
      <c r="AF2397" s="13">
        <f>IF($D2397="",0,IF($E2397="",0,IF(VLOOKUP($E2397,paramètres!$E$33:$F$44,2,FALSE)&lt;=VLOOKUP($AF$18,paramètres!$E$33:$F$44,2,FALSE),T2397*$D2397,0)))</f>
        <v>0</v>
      </c>
      <c r="AG2397" s="13">
        <f>IF($D2397="",0,IF($E2397="",0,IF(VLOOKUP($E2397,paramètres!$E$33:$F$44,2,FALSE)&lt;=VLOOKUP($AG$18,paramètres!$E$33:$F$44,2,FALSE),U2397*$D2397,0)))</f>
        <v>0</v>
      </c>
      <c r="AH2397" s="13">
        <f>IF($D2397="",0,IF($E2397="",0,IF(VLOOKUP($E2397,paramètres!$E$33:$F$44,2,FALSE)&lt;=VLOOKUP($AH$18,paramètres!$E$33:$F$44,2,FALSE),V2397*$D2397,0)))</f>
        <v>0</v>
      </c>
      <c r="AI2397" s="13">
        <f>IF($D2397="",0,IF($E2397="",0,IF(VLOOKUP($E2397,paramètres!$E$33:$F$44,2,FALSE)&lt;=VLOOKUP($AI$18,paramètres!$E$33:$F$44,2,FALSE),W2397*$D2397,0)))</f>
        <v>0</v>
      </c>
      <c r="AJ2397" s="13">
        <f>IF($D2397="",0,IF($E2397="",0,IF(VLOOKUP($E2397,paramètres!$E$33:$F$44,2,FALSE)&lt;=VLOOKUP($AJ$18,paramètres!$E$33:$F$44,2,FALSE),X2397*$D2397,0)))</f>
        <v>0</v>
      </c>
      <c r="AK2397" s="13">
        <f>IF($D2397="",0,IF($E2397="",0,IF(VLOOKUP($E2397,paramètres!$E$33:$F$44,2,FALSE)&lt;=VLOOKUP($AK$18,paramètres!$E$33:$F$44,2,FALSE),Y2397*$D2397,0)))</f>
        <v>0</v>
      </c>
      <c r="AL2397" s="13">
        <f>IF($D2397="",0,IF($E2397="",0,IF(VLOOKUP($E2397,paramètres!$E$33:$F$44,2,FALSE)&lt;=VLOOKUP($AL$18,paramètres!$E$33:$F$44,2,FALSE),Z2397*$D2397,0)))</f>
        <v>0</v>
      </c>
      <c r="AM2397" s="13">
        <f>IF($D2397="",0,IF($E2397="",0,IF(VLOOKUP($E2397,paramètres!$E$33:$F$44,2,FALSE)&lt;=VLOOKUP($AM$18,paramètres!$E$33:$F$44,2,FALSE),AA2397*$D2397,0)))</f>
        <v>0</v>
      </c>
      <c r="AN2397" s="154">
        <f>IF($D2397="",0,IF($E2397="",0,IF(VLOOKUP($E2397,paramètres!$E$33:$F$44,2,FALSE)&lt;=VLOOKUP($AN$18,paramètres!$E$33:$F$44,2,FALSE),AB2397*$D2397,0)))</f>
        <v>0</v>
      </c>
      <c r="AO2397" s="149" t="str">
        <f>IF(paramètres!$B$28=1,((SUM(Q2397:Z2397)/1.02)+SUM(AA2397:AB2397))*0.0303/9*COUNT(Q2397:Y2397),IF(paramètres!$B$28=2,(SUM(Q2397:AB2397))*0.0303/9*COUNT(Q2397:Y2397),"Missing Delta option"))</f>
        <v>Missing Delta option</v>
      </c>
      <c r="AP2397" s="13" t="str">
        <f>IF(paramètres!$B$28=1,(((SUM(Q2397:Z2397)/1.02)+SUM(AA2397:AB2397))+((SUM(AC2397:AL2397)/1.02)+SUM(AM2397:AO2397)))*cotpatr,IF(paramètres!$B$28=2,(SUM(Q2397:AO2397)*cotpatr),"Missing Delta Option"))</f>
        <v>Missing Delta Option</v>
      </c>
      <c r="AQ2397" s="13" t="str" cm="1">
        <f t="array" ref="AQ2397">IF(paramètres!$B$28=1,(((SUM(Q2397:Z2397)/1.02)+SUM(AA2397:AB2397))+((SUM(AC2397:AN2397)/1.02)+SUM(AM2397:AN2397)))/12*pécule,IF(paramètres!$B$28=2,SUM(Q2397:AN2397)/12*pécule,"Missing Delta Option"))</f>
        <v>Missing Delta Option</v>
      </c>
      <c r="AR2397" s="132" t="e">
        <f>IF(paramètres!$B$28=1,(((SUM(Q2397:Z2397)/1.02)+SUM(AA2397:AB2397))+((SUM(AC2397:AN2397)/1.02)+SUM(AM2397:AN2397)))+AO2397+AP2397+AQ2397,SUM(Q2397:AN2397)+AO2397+AP2397+AQ2397)</f>
        <v>#VALUE!</v>
      </c>
    </row>
    <row r="2398" spans="1:44" x14ac:dyDescent="0.25">
      <c r="A2398" s="131"/>
      <c r="B2398" s="39"/>
      <c r="C2398" s="39"/>
      <c r="D2398" s="93"/>
      <c r="E2398" s="68"/>
      <c r="F2398" s="40"/>
      <c r="G2398" s="94"/>
      <c r="H2398" s="38"/>
      <c r="I2398" s="95"/>
      <c r="J2398" s="40"/>
      <c r="K2398" s="38"/>
      <c r="L2398" s="95"/>
      <c r="M2398" s="40"/>
      <c r="N2398" s="38"/>
      <c r="O2398" s="95"/>
      <c r="P2398" s="68"/>
      <c r="Q2398" s="226"/>
      <c r="R2398" s="227"/>
      <c r="S2398" s="227"/>
      <c r="T2398" s="227"/>
      <c r="U2398" s="227"/>
      <c r="V2398" s="227"/>
      <c r="W2398" s="227"/>
      <c r="X2398" s="227"/>
      <c r="Y2398" s="227"/>
      <c r="Z2398" s="227"/>
      <c r="AA2398" s="227"/>
      <c r="AB2398" s="228"/>
      <c r="AC2398" s="149">
        <f>IF($D2398="",0,IF($E2398="",0,IF(VLOOKUP($E2398,paramètres!$E$33:$F$44,2,FALSE)&lt;=VLOOKUP($AC$18,paramètres!$E$33:$F$44,2,FALSE),Q2398*$D2398,0)))</f>
        <v>0</v>
      </c>
      <c r="AD2398" s="13">
        <f>IF($D2398="",0,IF($E2398="",0,IF(VLOOKUP($E2398,paramètres!$E$33:$F$44,2,FALSE)&lt;=VLOOKUP($AD$18,paramètres!$E$33:$F$44,2,FALSE),R2398*$D2398,0)))</f>
        <v>0</v>
      </c>
      <c r="AE2398" s="13">
        <f>IF($D2398="",0,IF($E2398="",0,IF(VLOOKUP($E2398,paramètres!$E$33:$F$44,2,FALSE)&lt;=VLOOKUP($AE$18,paramètres!$E$33:$F$44,2,FALSE),S2398*$D2398,0)))</f>
        <v>0</v>
      </c>
      <c r="AF2398" s="13">
        <f>IF($D2398="",0,IF($E2398="",0,IF(VLOOKUP($E2398,paramètres!$E$33:$F$44,2,FALSE)&lt;=VLOOKUP($AF$18,paramètres!$E$33:$F$44,2,FALSE),T2398*$D2398,0)))</f>
        <v>0</v>
      </c>
      <c r="AG2398" s="13">
        <f>IF($D2398="",0,IF($E2398="",0,IF(VLOOKUP($E2398,paramètres!$E$33:$F$44,2,FALSE)&lt;=VLOOKUP($AG$18,paramètres!$E$33:$F$44,2,FALSE),U2398*$D2398,0)))</f>
        <v>0</v>
      </c>
      <c r="AH2398" s="13">
        <f>IF($D2398="",0,IF($E2398="",0,IF(VLOOKUP($E2398,paramètres!$E$33:$F$44,2,FALSE)&lt;=VLOOKUP($AH$18,paramètres!$E$33:$F$44,2,FALSE),V2398*$D2398,0)))</f>
        <v>0</v>
      </c>
      <c r="AI2398" s="13">
        <f>IF($D2398="",0,IF($E2398="",0,IF(VLOOKUP($E2398,paramètres!$E$33:$F$44,2,FALSE)&lt;=VLOOKUP($AI$18,paramètres!$E$33:$F$44,2,FALSE),W2398*$D2398,0)))</f>
        <v>0</v>
      </c>
      <c r="AJ2398" s="13">
        <f>IF($D2398="",0,IF($E2398="",0,IF(VLOOKUP($E2398,paramètres!$E$33:$F$44,2,FALSE)&lt;=VLOOKUP($AJ$18,paramètres!$E$33:$F$44,2,FALSE),X2398*$D2398,0)))</f>
        <v>0</v>
      </c>
      <c r="AK2398" s="13">
        <f>IF($D2398="",0,IF($E2398="",0,IF(VLOOKUP($E2398,paramètres!$E$33:$F$44,2,FALSE)&lt;=VLOOKUP($AK$18,paramètres!$E$33:$F$44,2,FALSE),Y2398*$D2398,0)))</f>
        <v>0</v>
      </c>
      <c r="AL2398" s="13">
        <f>IF($D2398="",0,IF($E2398="",0,IF(VLOOKUP($E2398,paramètres!$E$33:$F$44,2,FALSE)&lt;=VLOOKUP($AL$18,paramètres!$E$33:$F$44,2,FALSE),Z2398*$D2398,0)))</f>
        <v>0</v>
      </c>
      <c r="AM2398" s="13">
        <f>IF($D2398="",0,IF($E2398="",0,IF(VLOOKUP($E2398,paramètres!$E$33:$F$44,2,FALSE)&lt;=VLOOKUP($AM$18,paramètres!$E$33:$F$44,2,FALSE),AA2398*$D2398,0)))</f>
        <v>0</v>
      </c>
      <c r="AN2398" s="154">
        <f>IF($D2398="",0,IF($E2398="",0,IF(VLOOKUP($E2398,paramètres!$E$33:$F$44,2,FALSE)&lt;=VLOOKUP($AN$18,paramètres!$E$33:$F$44,2,FALSE),AB2398*$D2398,0)))</f>
        <v>0</v>
      </c>
      <c r="AO2398" s="149" t="str">
        <f>IF(paramètres!$B$28=1,((SUM(Q2398:Z2398)/1.02)+SUM(AA2398:AB2398))*0.0303/9*COUNT(Q2398:Y2398),IF(paramètres!$B$28=2,(SUM(Q2398:AB2398))*0.0303/9*COUNT(Q2398:Y2398),"Missing Delta option"))</f>
        <v>Missing Delta option</v>
      </c>
      <c r="AP2398" s="13" t="str">
        <f>IF(paramètres!$B$28=1,(((SUM(Q2398:Z2398)/1.02)+SUM(AA2398:AB2398))+((SUM(AC2398:AL2398)/1.02)+SUM(AM2398:AO2398)))*cotpatr,IF(paramètres!$B$28=2,(SUM(Q2398:AO2398)*cotpatr),"Missing Delta Option"))</f>
        <v>Missing Delta Option</v>
      </c>
      <c r="AQ2398" s="13" t="str" cm="1">
        <f t="array" ref="AQ2398">IF(paramètres!$B$28=1,(((SUM(Q2398:Z2398)/1.02)+SUM(AA2398:AB2398))+((SUM(AC2398:AN2398)/1.02)+SUM(AM2398:AN2398)))/12*pécule,IF(paramètres!$B$28=2,SUM(Q2398:AN2398)/12*pécule,"Missing Delta Option"))</f>
        <v>Missing Delta Option</v>
      </c>
      <c r="AR2398" s="132" t="e">
        <f>IF(paramètres!$B$28=1,(((SUM(Q2398:Z2398)/1.02)+SUM(AA2398:AB2398))+((SUM(AC2398:AN2398)/1.02)+SUM(AM2398:AN2398)))+AO2398+AP2398+AQ2398,SUM(Q2398:AN2398)+AO2398+AP2398+AQ2398)</f>
        <v>#VALUE!</v>
      </c>
    </row>
    <row r="2399" spans="1:44" x14ac:dyDescent="0.25">
      <c r="A2399" s="131"/>
      <c r="B2399" s="39"/>
      <c r="C2399" s="39"/>
      <c r="D2399" s="93"/>
      <c r="E2399" s="68"/>
      <c r="F2399" s="40"/>
      <c r="G2399" s="94"/>
      <c r="H2399" s="38"/>
      <c r="I2399" s="95"/>
      <c r="J2399" s="40"/>
      <c r="K2399" s="38"/>
      <c r="L2399" s="95"/>
      <c r="M2399" s="40"/>
      <c r="N2399" s="38"/>
      <c r="O2399" s="95"/>
      <c r="P2399" s="68"/>
      <c r="Q2399" s="226"/>
      <c r="R2399" s="227"/>
      <c r="S2399" s="227"/>
      <c r="T2399" s="227"/>
      <c r="U2399" s="227"/>
      <c r="V2399" s="227"/>
      <c r="W2399" s="227"/>
      <c r="X2399" s="227"/>
      <c r="Y2399" s="227"/>
      <c r="Z2399" s="227"/>
      <c r="AA2399" s="227"/>
      <c r="AB2399" s="228"/>
      <c r="AC2399" s="149">
        <f>IF($D2399="",0,IF($E2399="",0,IF(VLOOKUP($E2399,paramètres!$E$33:$F$44,2,FALSE)&lt;=VLOOKUP($AC$18,paramètres!$E$33:$F$44,2,FALSE),Q2399*$D2399,0)))</f>
        <v>0</v>
      </c>
      <c r="AD2399" s="13">
        <f>IF($D2399="",0,IF($E2399="",0,IF(VLOOKUP($E2399,paramètres!$E$33:$F$44,2,FALSE)&lt;=VLOOKUP($AD$18,paramètres!$E$33:$F$44,2,FALSE),R2399*$D2399,0)))</f>
        <v>0</v>
      </c>
      <c r="AE2399" s="13">
        <f>IF($D2399="",0,IF($E2399="",0,IF(VLOOKUP($E2399,paramètres!$E$33:$F$44,2,FALSE)&lt;=VLOOKUP($AE$18,paramètres!$E$33:$F$44,2,FALSE),S2399*$D2399,0)))</f>
        <v>0</v>
      </c>
      <c r="AF2399" s="13">
        <f>IF($D2399="",0,IF($E2399="",0,IF(VLOOKUP($E2399,paramètres!$E$33:$F$44,2,FALSE)&lt;=VLOOKUP($AF$18,paramètres!$E$33:$F$44,2,FALSE),T2399*$D2399,0)))</f>
        <v>0</v>
      </c>
      <c r="AG2399" s="13">
        <f>IF($D2399="",0,IF($E2399="",0,IF(VLOOKUP($E2399,paramètres!$E$33:$F$44,2,FALSE)&lt;=VLOOKUP($AG$18,paramètres!$E$33:$F$44,2,FALSE),U2399*$D2399,0)))</f>
        <v>0</v>
      </c>
      <c r="AH2399" s="13">
        <f>IF($D2399="",0,IF($E2399="",0,IF(VLOOKUP($E2399,paramètres!$E$33:$F$44,2,FALSE)&lt;=VLOOKUP($AH$18,paramètres!$E$33:$F$44,2,FALSE),V2399*$D2399,0)))</f>
        <v>0</v>
      </c>
      <c r="AI2399" s="13">
        <f>IF($D2399="",0,IF($E2399="",0,IF(VLOOKUP($E2399,paramètres!$E$33:$F$44,2,FALSE)&lt;=VLOOKUP($AI$18,paramètres!$E$33:$F$44,2,FALSE),W2399*$D2399,0)))</f>
        <v>0</v>
      </c>
      <c r="AJ2399" s="13">
        <f>IF($D2399="",0,IF($E2399="",0,IF(VLOOKUP($E2399,paramètres!$E$33:$F$44,2,FALSE)&lt;=VLOOKUP($AJ$18,paramètres!$E$33:$F$44,2,FALSE),X2399*$D2399,0)))</f>
        <v>0</v>
      </c>
      <c r="AK2399" s="13">
        <f>IF($D2399="",0,IF($E2399="",0,IF(VLOOKUP($E2399,paramètres!$E$33:$F$44,2,FALSE)&lt;=VLOOKUP($AK$18,paramètres!$E$33:$F$44,2,FALSE),Y2399*$D2399,0)))</f>
        <v>0</v>
      </c>
      <c r="AL2399" s="13">
        <f>IF($D2399="",0,IF($E2399="",0,IF(VLOOKUP($E2399,paramètres!$E$33:$F$44,2,FALSE)&lt;=VLOOKUP($AL$18,paramètres!$E$33:$F$44,2,FALSE),Z2399*$D2399,0)))</f>
        <v>0</v>
      </c>
      <c r="AM2399" s="13">
        <f>IF($D2399="",0,IF($E2399="",0,IF(VLOOKUP($E2399,paramètres!$E$33:$F$44,2,FALSE)&lt;=VLOOKUP($AM$18,paramètres!$E$33:$F$44,2,FALSE),AA2399*$D2399,0)))</f>
        <v>0</v>
      </c>
      <c r="AN2399" s="154">
        <f>IF($D2399="",0,IF($E2399="",0,IF(VLOOKUP($E2399,paramètres!$E$33:$F$44,2,FALSE)&lt;=VLOOKUP($AN$18,paramètres!$E$33:$F$44,2,FALSE),AB2399*$D2399,0)))</f>
        <v>0</v>
      </c>
      <c r="AO2399" s="149" t="str">
        <f>IF(paramètres!$B$28=1,((SUM(Q2399:Z2399)/1.02)+SUM(AA2399:AB2399))*0.0303/9*COUNT(Q2399:Y2399),IF(paramètres!$B$28=2,(SUM(Q2399:AB2399))*0.0303/9*COUNT(Q2399:Y2399),"Missing Delta option"))</f>
        <v>Missing Delta option</v>
      </c>
      <c r="AP2399" s="13" t="str">
        <f>IF(paramètres!$B$28=1,(((SUM(Q2399:Z2399)/1.02)+SUM(AA2399:AB2399))+((SUM(AC2399:AL2399)/1.02)+SUM(AM2399:AO2399)))*cotpatr,IF(paramètres!$B$28=2,(SUM(Q2399:AO2399)*cotpatr),"Missing Delta Option"))</f>
        <v>Missing Delta Option</v>
      </c>
      <c r="AQ2399" s="13" t="str" cm="1">
        <f t="array" ref="AQ2399">IF(paramètres!$B$28=1,(((SUM(Q2399:Z2399)/1.02)+SUM(AA2399:AB2399))+((SUM(AC2399:AN2399)/1.02)+SUM(AM2399:AN2399)))/12*pécule,IF(paramètres!$B$28=2,SUM(Q2399:AN2399)/12*pécule,"Missing Delta Option"))</f>
        <v>Missing Delta Option</v>
      </c>
      <c r="AR2399" s="132" t="e">
        <f>IF(paramètres!$B$28=1,(((SUM(Q2399:Z2399)/1.02)+SUM(AA2399:AB2399))+((SUM(AC2399:AN2399)/1.02)+SUM(AM2399:AN2399)))+AO2399+AP2399+AQ2399,SUM(Q2399:AN2399)+AO2399+AP2399+AQ2399)</f>
        <v>#VALUE!</v>
      </c>
    </row>
    <row r="2400" spans="1:44" x14ac:dyDescent="0.25">
      <c r="A2400" s="131"/>
      <c r="B2400" s="39"/>
      <c r="C2400" s="39"/>
      <c r="D2400" s="93"/>
      <c r="E2400" s="68"/>
      <c r="F2400" s="40"/>
      <c r="G2400" s="94"/>
      <c r="H2400" s="38"/>
      <c r="I2400" s="95"/>
      <c r="J2400" s="40"/>
      <c r="K2400" s="38"/>
      <c r="L2400" s="95"/>
      <c r="M2400" s="40"/>
      <c r="N2400" s="38"/>
      <c r="O2400" s="95"/>
      <c r="P2400" s="68"/>
      <c r="Q2400" s="226"/>
      <c r="R2400" s="227"/>
      <c r="S2400" s="227"/>
      <c r="T2400" s="227"/>
      <c r="U2400" s="227"/>
      <c r="V2400" s="227"/>
      <c r="W2400" s="227"/>
      <c r="X2400" s="227"/>
      <c r="Y2400" s="227"/>
      <c r="Z2400" s="227"/>
      <c r="AA2400" s="227"/>
      <c r="AB2400" s="228"/>
      <c r="AC2400" s="149">
        <f>IF($D2400="",0,IF($E2400="",0,IF(VLOOKUP($E2400,paramètres!$E$33:$F$44,2,FALSE)&lt;=VLOOKUP($AC$18,paramètres!$E$33:$F$44,2,FALSE),Q2400*$D2400,0)))</f>
        <v>0</v>
      </c>
      <c r="AD2400" s="13">
        <f>IF($D2400="",0,IF($E2400="",0,IF(VLOOKUP($E2400,paramètres!$E$33:$F$44,2,FALSE)&lt;=VLOOKUP($AD$18,paramètres!$E$33:$F$44,2,FALSE),R2400*$D2400,0)))</f>
        <v>0</v>
      </c>
      <c r="AE2400" s="13">
        <f>IF($D2400="",0,IF($E2400="",0,IF(VLOOKUP($E2400,paramètres!$E$33:$F$44,2,FALSE)&lt;=VLOOKUP($AE$18,paramètres!$E$33:$F$44,2,FALSE),S2400*$D2400,0)))</f>
        <v>0</v>
      </c>
      <c r="AF2400" s="13">
        <f>IF($D2400="",0,IF($E2400="",0,IF(VLOOKUP($E2400,paramètres!$E$33:$F$44,2,FALSE)&lt;=VLOOKUP($AF$18,paramètres!$E$33:$F$44,2,FALSE),T2400*$D2400,0)))</f>
        <v>0</v>
      </c>
      <c r="AG2400" s="13">
        <f>IF($D2400="",0,IF($E2400="",0,IF(VLOOKUP($E2400,paramètres!$E$33:$F$44,2,FALSE)&lt;=VLOOKUP($AG$18,paramètres!$E$33:$F$44,2,FALSE),U2400*$D2400,0)))</f>
        <v>0</v>
      </c>
      <c r="AH2400" s="13">
        <f>IF($D2400="",0,IF($E2400="",0,IF(VLOOKUP($E2400,paramètres!$E$33:$F$44,2,FALSE)&lt;=VLOOKUP($AH$18,paramètres!$E$33:$F$44,2,FALSE),V2400*$D2400,0)))</f>
        <v>0</v>
      </c>
      <c r="AI2400" s="13">
        <f>IF($D2400="",0,IF($E2400="",0,IF(VLOOKUP($E2400,paramètres!$E$33:$F$44,2,FALSE)&lt;=VLOOKUP($AI$18,paramètres!$E$33:$F$44,2,FALSE),W2400*$D2400,0)))</f>
        <v>0</v>
      </c>
      <c r="AJ2400" s="13">
        <f>IF($D2400="",0,IF($E2400="",0,IF(VLOOKUP($E2400,paramètres!$E$33:$F$44,2,FALSE)&lt;=VLOOKUP($AJ$18,paramètres!$E$33:$F$44,2,FALSE),X2400*$D2400,0)))</f>
        <v>0</v>
      </c>
      <c r="AK2400" s="13">
        <f>IF($D2400="",0,IF($E2400="",0,IF(VLOOKUP($E2400,paramètres!$E$33:$F$44,2,FALSE)&lt;=VLOOKUP($AK$18,paramètres!$E$33:$F$44,2,FALSE),Y2400*$D2400,0)))</f>
        <v>0</v>
      </c>
      <c r="AL2400" s="13">
        <f>IF($D2400="",0,IF($E2400="",0,IF(VLOOKUP($E2400,paramètres!$E$33:$F$44,2,FALSE)&lt;=VLOOKUP($AL$18,paramètres!$E$33:$F$44,2,FALSE),Z2400*$D2400,0)))</f>
        <v>0</v>
      </c>
      <c r="AM2400" s="13">
        <f>IF($D2400="",0,IF($E2400="",0,IF(VLOOKUP($E2400,paramètres!$E$33:$F$44,2,FALSE)&lt;=VLOOKUP($AM$18,paramètres!$E$33:$F$44,2,FALSE),AA2400*$D2400,0)))</f>
        <v>0</v>
      </c>
      <c r="AN2400" s="154">
        <f>IF($D2400="",0,IF($E2400="",0,IF(VLOOKUP($E2400,paramètres!$E$33:$F$44,2,FALSE)&lt;=VLOOKUP($AN$18,paramètres!$E$33:$F$44,2,FALSE),AB2400*$D2400,0)))</f>
        <v>0</v>
      </c>
      <c r="AO2400" s="149" t="str">
        <f>IF(paramètres!$B$28=1,((SUM(Q2400:Z2400)/1.02)+SUM(AA2400:AB2400))*0.0303/9*COUNT(Q2400:Y2400),IF(paramètres!$B$28=2,(SUM(Q2400:AB2400))*0.0303/9*COUNT(Q2400:Y2400),"Missing Delta option"))</f>
        <v>Missing Delta option</v>
      </c>
      <c r="AP2400" s="13" t="str">
        <f>IF(paramètres!$B$28=1,(((SUM(Q2400:Z2400)/1.02)+SUM(AA2400:AB2400))+((SUM(AC2400:AL2400)/1.02)+SUM(AM2400:AO2400)))*cotpatr,IF(paramètres!$B$28=2,(SUM(Q2400:AO2400)*cotpatr),"Missing Delta Option"))</f>
        <v>Missing Delta Option</v>
      </c>
      <c r="AQ2400" s="13" t="str" cm="1">
        <f t="array" ref="AQ2400">IF(paramètres!$B$28=1,(((SUM(Q2400:Z2400)/1.02)+SUM(AA2400:AB2400))+((SUM(AC2400:AN2400)/1.02)+SUM(AM2400:AN2400)))/12*pécule,IF(paramètres!$B$28=2,SUM(Q2400:AN2400)/12*pécule,"Missing Delta Option"))</f>
        <v>Missing Delta Option</v>
      </c>
      <c r="AR2400" s="132" t="e">
        <f>IF(paramètres!$B$28=1,(((SUM(Q2400:Z2400)/1.02)+SUM(AA2400:AB2400))+((SUM(AC2400:AN2400)/1.02)+SUM(AM2400:AN2400)))+AO2400+AP2400+AQ2400,SUM(Q2400:AN2400)+AO2400+AP2400+AQ2400)</f>
        <v>#VALUE!</v>
      </c>
    </row>
    <row r="2401" spans="1:44" x14ac:dyDescent="0.25">
      <c r="A2401" s="131"/>
      <c r="B2401" s="39"/>
      <c r="C2401" s="39"/>
      <c r="D2401" s="93"/>
      <c r="E2401" s="68"/>
      <c r="F2401" s="40"/>
      <c r="G2401" s="94"/>
      <c r="H2401" s="38"/>
      <c r="I2401" s="95"/>
      <c r="J2401" s="40"/>
      <c r="K2401" s="38"/>
      <c r="L2401" s="95"/>
      <c r="M2401" s="40"/>
      <c r="N2401" s="38"/>
      <c r="O2401" s="95"/>
      <c r="P2401" s="68"/>
      <c r="Q2401" s="226"/>
      <c r="R2401" s="227"/>
      <c r="S2401" s="227"/>
      <c r="T2401" s="227"/>
      <c r="U2401" s="227"/>
      <c r="V2401" s="227"/>
      <c r="W2401" s="227"/>
      <c r="X2401" s="227"/>
      <c r="Y2401" s="227"/>
      <c r="Z2401" s="227"/>
      <c r="AA2401" s="227"/>
      <c r="AB2401" s="228"/>
      <c r="AC2401" s="149">
        <f>IF($D2401="",0,IF($E2401="",0,IF(VLOOKUP($E2401,paramètres!$E$33:$F$44,2,FALSE)&lt;=VLOOKUP($AC$18,paramètres!$E$33:$F$44,2,FALSE),Q2401*$D2401,0)))</f>
        <v>0</v>
      </c>
      <c r="AD2401" s="13">
        <f>IF($D2401="",0,IF($E2401="",0,IF(VLOOKUP($E2401,paramètres!$E$33:$F$44,2,FALSE)&lt;=VLOOKUP($AD$18,paramètres!$E$33:$F$44,2,FALSE),R2401*$D2401,0)))</f>
        <v>0</v>
      </c>
      <c r="AE2401" s="13">
        <f>IF($D2401="",0,IF($E2401="",0,IF(VLOOKUP($E2401,paramètres!$E$33:$F$44,2,FALSE)&lt;=VLOOKUP($AE$18,paramètres!$E$33:$F$44,2,FALSE),S2401*$D2401,0)))</f>
        <v>0</v>
      </c>
      <c r="AF2401" s="13">
        <f>IF($D2401="",0,IF($E2401="",0,IF(VLOOKUP($E2401,paramètres!$E$33:$F$44,2,FALSE)&lt;=VLOOKUP($AF$18,paramètres!$E$33:$F$44,2,FALSE),T2401*$D2401,0)))</f>
        <v>0</v>
      </c>
      <c r="AG2401" s="13">
        <f>IF($D2401="",0,IF($E2401="",0,IF(VLOOKUP($E2401,paramètres!$E$33:$F$44,2,FALSE)&lt;=VLOOKUP($AG$18,paramètres!$E$33:$F$44,2,FALSE),U2401*$D2401,0)))</f>
        <v>0</v>
      </c>
      <c r="AH2401" s="13">
        <f>IF($D2401="",0,IF($E2401="",0,IF(VLOOKUP($E2401,paramètres!$E$33:$F$44,2,FALSE)&lt;=VLOOKUP($AH$18,paramètres!$E$33:$F$44,2,FALSE),V2401*$D2401,0)))</f>
        <v>0</v>
      </c>
      <c r="AI2401" s="13">
        <f>IF($D2401="",0,IF($E2401="",0,IF(VLOOKUP($E2401,paramètres!$E$33:$F$44,2,FALSE)&lt;=VLOOKUP($AI$18,paramètres!$E$33:$F$44,2,FALSE),W2401*$D2401,0)))</f>
        <v>0</v>
      </c>
      <c r="AJ2401" s="13">
        <f>IF($D2401="",0,IF($E2401="",0,IF(VLOOKUP($E2401,paramètres!$E$33:$F$44,2,FALSE)&lt;=VLOOKUP($AJ$18,paramètres!$E$33:$F$44,2,FALSE),X2401*$D2401,0)))</f>
        <v>0</v>
      </c>
      <c r="AK2401" s="13">
        <f>IF($D2401="",0,IF($E2401="",0,IF(VLOOKUP($E2401,paramètres!$E$33:$F$44,2,FALSE)&lt;=VLOOKUP($AK$18,paramètres!$E$33:$F$44,2,FALSE),Y2401*$D2401,0)))</f>
        <v>0</v>
      </c>
      <c r="AL2401" s="13">
        <f>IF($D2401="",0,IF($E2401="",0,IF(VLOOKUP($E2401,paramètres!$E$33:$F$44,2,FALSE)&lt;=VLOOKUP($AL$18,paramètres!$E$33:$F$44,2,FALSE),Z2401*$D2401,0)))</f>
        <v>0</v>
      </c>
      <c r="AM2401" s="13">
        <f>IF($D2401="",0,IF($E2401="",0,IF(VLOOKUP($E2401,paramètres!$E$33:$F$44,2,FALSE)&lt;=VLOOKUP($AM$18,paramètres!$E$33:$F$44,2,FALSE),AA2401*$D2401,0)))</f>
        <v>0</v>
      </c>
      <c r="AN2401" s="154">
        <f>IF($D2401="",0,IF($E2401="",0,IF(VLOOKUP($E2401,paramètres!$E$33:$F$44,2,FALSE)&lt;=VLOOKUP($AN$18,paramètres!$E$33:$F$44,2,FALSE),AB2401*$D2401,0)))</f>
        <v>0</v>
      </c>
      <c r="AO2401" s="149" t="str">
        <f>IF(paramètres!$B$28=1,((SUM(Q2401:Z2401)/1.02)+SUM(AA2401:AB2401))*0.0303/9*COUNT(Q2401:Y2401),IF(paramètres!$B$28=2,(SUM(Q2401:AB2401))*0.0303/9*COUNT(Q2401:Y2401),"Missing Delta option"))</f>
        <v>Missing Delta option</v>
      </c>
      <c r="AP2401" s="13" t="str">
        <f>IF(paramètres!$B$28=1,(((SUM(Q2401:Z2401)/1.02)+SUM(AA2401:AB2401))+((SUM(AC2401:AL2401)/1.02)+SUM(AM2401:AO2401)))*cotpatr,IF(paramètres!$B$28=2,(SUM(Q2401:AO2401)*cotpatr),"Missing Delta Option"))</f>
        <v>Missing Delta Option</v>
      </c>
      <c r="AQ2401" s="13" t="str" cm="1">
        <f t="array" ref="AQ2401">IF(paramètres!$B$28=1,(((SUM(Q2401:Z2401)/1.02)+SUM(AA2401:AB2401))+((SUM(AC2401:AN2401)/1.02)+SUM(AM2401:AN2401)))/12*pécule,IF(paramètres!$B$28=2,SUM(Q2401:AN2401)/12*pécule,"Missing Delta Option"))</f>
        <v>Missing Delta Option</v>
      </c>
      <c r="AR2401" s="132" t="e">
        <f>IF(paramètres!$B$28=1,(((SUM(Q2401:Z2401)/1.02)+SUM(AA2401:AB2401))+((SUM(AC2401:AN2401)/1.02)+SUM(AM2401:AN2401)))+AO2401+AP2401+AQ2401,SUM(Q2401:AN2401)+AO2401+AP2401+AQ2401)</f>
        <v>#VALUE!</v>
      </c>
    </row>
    <row r="2402" spans="1:44" x14ac:dyDescent="0.25">
      <c r="A2402" s="131"/>
      <c r="B2402" s="39"/>
      <c r="C2402" s="39"/>
      <c r="D2402" s="93"/>
      <c r="E2402" s="68"/>
      <c r="F2402" s="40"/>
      <c r="G2402" s="94"/>
      <c r="H2402" s="38"/>
      <c r="I2402" s="95"/>
      <c r="J2402" s="40"/>
      <c r="K2402" s="38"/>
      <c r="L2402" s="95"/>
      <c r="M2402" s="40"/>
      <c r="N2402" s="38"/>
      <c r="O2402" s="95"/>
      <c r="P2402" s="68"/>
      <c r="Q2402" s="226"/>
      <c r="R2402" s="227"/>
      <c r="S2402" s="227"/>
      <c r="T2402" s="227"/>
      <c r="U2402" s="227"/>
      <c r="V2402" s="227"/>
      <c r="W2402" s="227"/>
      <c r="X2402" s="227"/>
      <c r="Y2402" s="227"/>
      <c r="Z2402" s="227"/>
      <c r="AA2402" s="227"/>
      <c r="AB2402" s="228"/>
      <c r="AC2402" s="149">
        <f>IF($D2402="",0,IF($E2402="",0,IF(VLOOKUP($E2402,paramètres!$E$33:$F$44,2,FALSE)&lt;=VLOOKUP($AC$18,paramètres!$E$33:$F$44,2,FALSE),Q2402*$D2402,0)))</f>
        <v>0</v>
      </c>
      <c r="AD2402" s="13">
        <f>IF($D2402="",0,IF($E2402="",0,IF(VLOOKUP($E2402,paramètres!$E$33:$F$44,2,FALSE)&lt;=VLOOKUP($AD$18,paramètres!$E$33:$F$44,2,FALSE),R2402*$D2402,0)))</f>
        <v>0</v>
      </c>
      <c r="AE2402" s="13">
        <f>IF($D2402="",0,IF($E2402="",0,IF(VLOOKUP($E2402,paramètres!$E$33:$F$44,2,FALSE)&lt;=VLOOKUP($AE$18,paramètres!$E$33:$F$44,2,FALSE),S2402*$D2402,0)))</f>
        <v>0</v>
      </c>
      <c r="AF2402" s="13">
        <f>IF($D2402="",0,IF($E2402="",0,IF(VLOOKUP($E2402,paramètres!$E$33:$F$44,2,FALSE)&lt;=VLOOKUP($AF$18,paramètres!$E$33:$F$44,2,FALSE),T2402*$D2402,0)))</f>
        <v>0</v>
      </c>
      <c r="AG2402" s="13">
        <f>IF($D2402="",0,IF($E2402="",0,IF(VLOOKUP($E2402,paramètres!$E$33:$F$44,2,FALSE)&lt;=VLOOKUP($AG$18,paramètres!$E$33:$F$44,2,FALSE),U2402*$D2402,0)))</f>
        <v>0</v>
      </c>
      <c r="AH2402" s="13">
        <f>IF($D2402="",0,IF($E2402="",0,IF(VLOOKUP($E2402,paramètres!$E$33:$F$44,2,FALSE)&lt;=VLOOKUP($AH$18,paramètres!$E$33:$F$44,2,FALSE),V2402*$D2402,0)))</f>
        <v>0</v>
      </c>
      <c r="AI2402" s="13">
        <f>IF($D2402="",0,IF($E2402="",0,IF(VLOOKUP($E2402,paramètres!$E$33:$F$44,2,FALSE)&lt;=VLOOKUP($AI$18,paramètres!$E$33:$F$44,2,FALSE),W2402*$D2402,0)))</f>
        <v>0</v>
      </c>
      <c r="AJ2402" s="13">
        <f>IF($D2402="",0,IF($E2402="",0,IF(VLOOKUP($E2402,paramètres!$E$33:$F$44,2,FALSE)&lt;=VLOOKUP($AJ$18,paramètres!$E$33:$F$44,2,FALSE),X2402*$D2402,0)))</f>
        <v>0</v>
      </c>
      <c r="AK2402" s="13">
        <f>IF($D2402="",0,IF($E2402="",0,IF(VLOOKUP($E2402,paramètres!$E$33:$F$44,2,FALSE)&lt;=VLOOKUP($AK$18,paramètres!$E$33:$F$44,2,FALSE),Y2402*$D2402,0)))</f>
        <v>0</v>
      </c>
      <c r="AL2402" s="13">
        <f>IF($D2402="",0,IF($E2402="",0,IF(VLOOKUP($E2402,paramètres!$E$33:$F$44,2,FALSE)&lt;=VLOOKUP($AL$18,paramètres!$E$33:$F$44,2,FALSE),Z2402*$D2402,0)))</f>
        <v>0</v>
      </c>
      <c r="AM2402" s="13">
        <f>IF($D2402="",0,IF($E2402="",0,IF(VLOOKUP($E2402,paramètres!$E$33:$F$44,2,FALSE)&lt;=VLOOKUP($AM$18,paramètres!$E$33:$F$44,2,FALSE),AA2402*$D2402,0)))</f>
        <v>0</v>
      </c>
      <c r="AN2402" s="154">
        <f>IF($D2402="",0,IF($E2402="",0,IF(VLOOKUP($E2402,paramètres!$E$33:$F$44,2,FALSE)&lt;=VLOOKUP($AN$18,paramètres!$E$33:$F$44,2,FALSE),AB2402*$D2402,0)))</f>
        <v>0</v>
      </c>
      <c r="AO2402" s="149" t="str">
        <f>IF(paramètres!$B$28=1,((SUM(Q2402:Z2402)/1.02)+SUM(AA2402:AB2402))*0.0303/9*COUNT(Q2402:Y2402),IF(paramètres!$B$28=2,(SUM(Q2402:AB2402))*0.0303/9*COUNT(Q2402:Y2402),"Missing Delta option"))</f>
        <v>Missing Delta option</v>
      </c>
      <c r="AP2402" s="13" t="str">
        <f>IF(paramètres!$B$28=1,(((SUM(Q2402:Z2402)/1.02)+SUM(AA2402:AB2402))+((SUM(AC2402:AL2402)/1.02)+SUM(AM2402:AO2402)))*cotpatr,IF(paramètres!$B$28=2,(SUM(Q2402:AO2402)*cotpatr),"Missing Delta Option"))</f>
        <v>Missing Delta Option</v>
      </c>
      <c r="AQ2402" s="13" t="str" cm="1">
        <f t="array" ref="AQ2402">IF(paramètres!$B$28=1,(((SUM(Q2402:Z2402)/1.02)+SUM(AA2402:AB2402))+((SUM(AC2402:AN2402)/1.02)+SUM(AM2402:AN2402)))/12*pécule,IF(paramètres!$B$28=2,SUM(Q2402:AN2402)/12*pécule,"Missing Delta Option"))</f>
        <v>Missing Delta Option</v>
      </c>
      <c r="AR2402" s="132" t="e">
        <f>IF(paramètres!$B$28=1,(((SUM(Q2402:Z2402)/1.02)+SUM(AA2402:AB2402))+((SUM(AC2402:AN2402)/1.02)+SUM(AM2402:AN2402)))+AO2402+AP2402+AQ2402,SUM(Q2402:AN2402)+AO2402+AP2402+AQ2402)</f>
        <v>#VALUE!</v>
      </c>
    </row>
    <row r="2403" spans="1:44" x14ac:dyDescent="0.25">
      <c r="A2403" s="131"/>
      <c r="B2403" s="39"/>
      <c r="C2403" s="39"/>
      <c r="D2403" s="93"/>
      <c r="E2403" s="68"/>
      <c r="F2403" s="40"/>
      <c r="G2403" s="94"/>
      <c r="H2403" s="38"/>
      <c r="I2403" s="95"/>
      <c r="J2403" s="40"/>
      <c r="K2403" s="38"/>
      <c r="L2403" s="95"/>
      <c r="M2403" s="40"/>
      <c r="N2403" s="38"/>
      <c r="O2403" s="95"/>
      <c r="P2403" s="68"/>
      <c r="Q2403" s="226"/>
      <c r="R2403" s="227"/>
      <c r="S2403" s="227"/>
      <c r="T2403" s="227"/>
      <c r="U2403" s="227"/>
      <c r="V2403" s="227"/>
      <c r="W2403" s="227"/>
      <c r="X2403" s="227"/>
      <c r="Y2403" s="227"/>
      <c r="Z2403" s="227"/>
      <c r="AA2403" s="227"/>
      <c r="AB2403" s="228"/>
      <c r="AC2403" s="149">
        <f>IF($D2403="",0,IF($E2403="",0,IF(VLOOKUP($E2403,paramètres!$E$33:$F$44,2,FALSE)&lt;=VLOOKUP($AC$18,paramètres!$E$33:$F$44,2,FALSE),Q2403*$D2403,0)))</f>
        <v>0</v>
      </c>
      <c r="AD2403" s="13">
        <f>IF($D2403="",0,IF($E2403="",0,IF(VLOOKUP($E2403,paramètres!$E$33:$F$44,2,FALSE)&lt;=VLOOKUP($AD$18,paramètres!$E$33:$F$44,2,FALSE),R2403*$D2403,0)))</f>
        <v>0</v>
      </c>
      <c r="AE2403" s="13">
        <f>IF($D2403="",0,IF($E2403="",0,IF(VLOOKUP($E2403,paramètres!$E$33:$F$44,2,FALSE)&lt;=VLOOKUP($AE$18,paramètres!$E$33:$F$44,2,FALSE),S2403*$D2403,0)))</f>
        <v>0</v>
      </c>
      <c r="AF2403" s="13">
        <f>IF($D2403="",0,IF($E2403="",0,IF(VLOOKUP($E2403,paramètres!$E$33:$F$44,2,FALSE)&lt;=VLOOKUP($AF$18,paramètres!$E$33:$F$44,2,FALSE),T2403*$D2403,0)))</f>
        <v>0</v>
      </c>
      <c r="AG2403" s="13">
        <f>IF($D2403="",0,IF($E2403="",0,IF(VLOOKUP($E2403,paramètres!$E$33:$F$44,2,FALSE)&lt;=VLOOKUP($AG$18,paramètres!$E$33:$F$44,2,FALSE),U2403*$D2403,0)))</f>
        <v>0</v>
      </c>
      <c r="AH2403" s="13">
        <f>IF($D2403="",0,IF($E2403="",0,IF(VLOOKUP($E2403,paramètres!$E$33:$F$44,2,FALSE)&lt;=VLOOKUP($AH$18,paramètres!$E$33:$F$44,2,FALSE),V2403*$D2403,0)))</f>
        <v>0</v>
      </c>
      <c r="AI2403" s="13">
        <f>IF($D2403="",0,IF($E2403="",0,IF(VLOOKUP($E2403,paramètres!$E$33:$F$44,2,FALSE)&lt;=VLOOKUP($AI$18,paramètres!$E$33:$F$44,2,FALSE),W2403*$D2403,0)))</f>
        <v>0</v>
      </c>
      <c r="AJ2403" s="13">
        <f>IF($D2403="",0,IF($E2403="",0,IF(VLOOKUP($E2403,paramètres!$E$33:$F$44,2,FALSE)&lt;=VLOOKUP($AJ$18,paramètres!$E$33:$F$44,2,FALSE),X2403*$D2403,0)))</f>
        <v>0</v>
      </c>
      <c r="AK2403" s="13">
        <f>IF($D2403="",0,IF($E2403="",0,IF(VLOOKUP($E2403,paramètres!$E$33:$F$44,2,FALSE)&lt;=VLOOKUP($AK$18,paramètres!$E$33:$F$44,2,FALSE),Y2403*$D2403,0)))</f>
        <v>0</v>
      </c>
      <c r="AL2403" s="13">
        <f>IF($D2403="",0,IF($E2403="",0,IF(VLOOKUP($E2403,paramètres!$E$33:$F$44,2,FALSE)&lt;=VLOOKUP($AL$18,paramètres!$E$33:$F$44,2,FALSE),Z2403*$D2403,0)))</f>
        <v>0</v>
      </c>
      <c r="AM2403" s="13">
        <f>IF($D2403="",0,IF($E2403="",0,IF(VLOOKUP($E2403,paramètres!$E$33:$F$44,2,FALSE)&lt;=VLOOKUP($AM$18,paramètres!$E$33:$F$44,2,FALSE),AA2403*$D2403,0)))</f>
        <v>0</v>
      </c>
      <c r="AN2403" s="154">
        <f>IF($D2403="",0,IF($E2403="",0,IF(VLOOKUP($E2403,paramètres!$E$33:$F$44,2,FALSE)&lt;=VLOOKUP($AN$18,paramètres!$E$33:$F$44,2,FALSE),AB2403*$D2403,0)))</f>
        <v>0</v>
      </c>
      <c r="AO2403" s="149" t="str">
        <f>IF(paramètres!$B$28=1,((SUM(Q2403:Z2403)/1.02)+SUM(AA2403:AB2403))*0.0303/9*COUNT(Q2403:Y2403),IF(paramètres!$B$28=2,(SUM(Q2403:AB2403))*0.0303/9*COUNT(Q2403:Y2403),"Missing Delta option"))</f>
        <v>Missing Delta option</v>
      </c>
      <c r="AP2403" s="13" t="str">
        <f>IF(paramètres!$B$28=1,(((SUM(Q2403:Z2403)/1.02)+SUM(AA2403:AB2403))+((SUM(AC2403:AL2403)/1.02)+SUM(AM2403:AO2403)))*cotpatr,IF(paramètres!$B$28=2,(SUM(Q2403:AO2403)*cotpatr),"Missing Delta Option"))</f>
        <v>Missing Delta Option</v>
      </c>
      <c r="AQ2403" s="13" t="str" cm="1">
        <f t="array" ref="AQ2403">IF(paramètres!$B$28=1,(((SUM(Q2403:Z2403)/1.02)+SUM(AA2403:AB2403))+((SUM(AC2403:AN2403)/1.02)+SUM(AM2403:AN2403)))/12*pécule,IF(paramètres!$B$28=2,SUM(Q2403:AN2403)/12*pécule,"Missing Delta Option"))</f>
        <v>Missing Delta Option</v>
      </c>
      <c r="AR2403" s="132" t="e">
        <f>IF(paramètres!$B$28=1,(((SUM(Q2403:Z2403)/1.02)+SUM(AA2403:AB2403))+((SUM(AC2403:AN2403)/1.02)+SUM(AM2403:AN2403)))+AO2403+AP2403+AQ2403,SUM(Q2403:AN2403)+AO2403+AP2403+AQ2403)</f>
        <v>#VALUE!</v>
      </c>
    </row>
    <row r="2404" spans="1:44" x14ac:dyDescent="0.25">
      <c r="A2404" s="131"/>
      <c r="B2404" s="39"/>
      <c r="C2404" s="39"/>
      <c r="D2404" s="93"/>
      <c r="E2404" s="68"/>
      <c r="F2404" s="40"/>
      <c r="G2404" s="94"/>
      <c r="H2404" s="38"/>
      <c r="I2404" s="95"/>
      <c r="J2404" s="40"/>
      <c r="K2404" s="38"/>
      <c r="L2404" s="95"/>
      <c r="M2404" s="40"/>
      <c r="N2404" s="38"/>
      <c r="O2404" s="95"/>
      <c r="P2404" s="68"/>
      <c r="Q2404" s="226"/>
      <c r="R2404" s="227"/>
      <c r="S2404" s="227"/>
      <c r="T2404" s="227"/>
      <c r="U2404" s="227"/>
      <c r="V2404" s="227"/>
      <c r="W2404" s="227"/>
      <c r="X2404" s="227"/>
      <c r="Y2404" s="227"/>
      <c r="Z2404" s="227"/>
      <c r="AA2404" s="227"/>
      <c r="AB2404" s="228"/>
      <c r="AC2404" s="149">
        <f>IF($D2404="",0,IF($E2404="",0,IF(VLOOKUP($E2404,paramètres!$E$33:$F$44,2,FALSE)&lt;=VLOOKUP($AC$18,paramètres!$E$33:$F$44,2,FALSE),Q2404*$D2404,0)))</f>
        <v>0</v>
      </c>
      <c r="AD2404" s="13">
        <f>IF($D2404="",0,IF($E2404="",0,IF(VLOOKUP($E2404,paramètres!$E$33:$F$44,2,FALSE)&lt;=VLOOKUP($AD$18,paramètres!$E$33:$F$44,2,FALSE),R2404*$D2404,0)))</f>
        <v>0</v>
      </c>
      <c r="AE2404" s="13">
        <f>IF($D2404="",0,IF($E2404="",0,IF(VLOOKUP($E2404,paramètres!$E$33:$F$44,2,FALSE)&lt;=VLOOKUP($AE$18,paramètres!$E$33:$F$44,2,FALSE),S2404*$D2404,0)))</f>
        <v>0</v>
      </c>
      <c r="AF2404" s="13">
        <f>IF($D2404="",0,IF($E2404="",0,IF(VLOOKUP($E2404,paramètres!$E$33:$F$44,2,FALSE)&lt;=VLOOKUP($AF$18,paramètres!$E$33:$F$44,2,FALSE),T2404*$D2404,0)))</f>
        <v>0</v>
      </c>
      <c r="AG2404" s="13">
        <f>IF($D2404="",0,IF($E2404="",0,IF(VLOOKUP($E2404,paramètres!$E$33:$F$44,2,FALSE)&lt;=VLOOKUP($AG$18,paramètres!$E$33:$F$44,2,FALSE),U2404*$D2404,0)))</f>
        <v>0</v>
      </c>
      <c r="AH2404" s="13">
        <f>IF($D2404="",0,IF($E2404="",0,IF(VLOOKUP($E2404,paramètres!$E$33:$F$44,2,FALSE)&lt;=VLOOKUP($AH$18,paramètres!$E$33:$F$44,2,FALSE),V2404*$D2404,0)))</f>
        <v>0</v>
      </c>
      <c r="AI2404" s="13">
        <f>IF($D2404="",0,IF($E2404="",0,IF(VLOOKUP($E2404,paramètres!$E$33:$F$44,2,FALSE)&lt;=VLOOKUP($AI$18,paramètres!$E$33:$F$44,2,FALSE),W2404*$D2404,0)))</f>
        <v>0</v>
      </c>
      <c r="AJ2404" s="13">
        <f>IF($D2404="",0,IF($E2404="",0,IF(VLOOKUP($E2404,paramètres!$E$33:$F$44,2,FALSE)&lt;=VLOOKUP($AJ$18,paramètres!$E$33:$F$44,2,FALSE),X2404*$D2404,0)))</f>
        <v>0</v>
      </c>
      <c r="AK2404" s="13">
        <f>IF($D2404="",0,IF($E2404="",0,IF(VLOOKUP($E2404,paramètres!$E$33:$F$44,2,FALSE)&lt;=VLOOKUP($AK$18,paramètres!$E$33:$F$44,2,FALSE),Y2404*$D2404,0)))</f>
        <v>0</v>
      </c>
      <c r="AL2404" s="13">
        <f>IF($D2404="",0,IF($E2404="",0,IF(VLOOKUP($E2404,paramètres!$E$33:$F$44,2,FALSE)&lt;=VLOOKUP($AL$18,paramètres!$E$33:$F$44,2,FALSE),Z2404*$D2404,0)))</f>
        <v>0</v>
      </c>
      <c r="AM2404" s="13">
        <f>IF($D2404="",0,IF($E2404="",0,IF(VLOOKUP($E2404,paramètres!$E$33:$F$44,2,FALSE)&lt;=VLOOKUP($AM$18,paramètres!$E$33:$F$44,2,FALSE),AA2404*$D2404,0)))</f>
        <v>0</v>
      </c>
      <c r="AN2404" s="154">
        <f>IF($D2404="",0,IF($E2404="",0,IF(VLOOKUP($E2404,paramètres!$E$33:$F$44,2,FALSE)&lt;=VLOOKUP($AN$18,paramètres!$E$33:$F$44,2,FALSE),AB2404*$D2404,0)))</f>
        <v>0</v>
      </c>
      <c r="AO2404" s="149" t="str">
        <f>IF(paramètres!$B$28=1,((SUM(Q2404:Z2404)/1.02)+SUM(AA2404:AB2404))*0.0303/9*COUNT(Q2404:Y2404),IF(paramètres!$B$28=2,(SUM(Q2404:AB2404))*0.0303/9*COUNT(Q2404:Y2404),"Missing Delta option"))</f>
        <v>Missing Delta option</v>
      </c>
      <c r="AP2404" s="13" t="str">
        <f>IF(paramètres!$B$28=1,(((SUM(Q2404:Z2404)/1.02)+SUM(AA2404:AB2404))+((SUM(AC2404:AL2404)/1.02)+SUM(AM2404:AO2404)))*cotpatr,IF(paramètres!$B$28=2,(SUM(Q2404:AO2404)*cotpatr),"Missing Delta Option"))</f>
        <v>Missing Delta Option</v>
      </c>
      <c r="AQ2404" s="13" t="str" cm="1">
        <f t="array" ref="AQ2404">IF(paramètres!$B$28=1,(((SUM(Q2404:Z2404)/1.02)+SUM(AA2404:AB2404))+((SUM(AC2404:AN2404)/1.02)+SUM(AM2404:AN2404)))/12*pécule,IF(paramètres!$B$28=2,SUM(Q2404:AN2404)/12*pécule,"Missing Delta Option"))</f>
        <v>Missing Delta Option</v>
      </c>
      <c r="AR2404" s="132" t="e">
        <f>IF(paramètres!$B$28=1,(((SUM(Q2404:Z2404)/1.02)+SUM(AA2404:AB2404))+((SUM(AC2404:AN2404)/1.02)+SUM(AM2404:AN2404)))+AO2404+AP2404+AQ2404,SUM(Q2404:AN2404)+AO2404+AP2404+AQ2404)</f>
        <v>#VALUE!</v>
      </c>
    </row>
    <row r="2405" spans="1:44" x14ac:dyDescent="0.25">
      <c r="A2405" s="131"/>
      <c r="B2405" s="39"/>
      <c r="C2405" s="39"/>
      <c r="D2405" s="93"/>
      <c r="E2405" s="68"/>
      <c r="F2405" s="40"/>
      <c r="G2405" s="94"/>
      <c r="H2405" s="38"/>
      <c r="I2405" s="95"/>
      <c r="J2405" s="40"/>
      <c r="K2405" s="38"/>
      <c r="L2405" s="95"/>
      <c r="M2405" s="40"/>
      <c r="N2405" s="38"/>
      <c r="O2405" s="95"/>
      <c r="P2405" s="68"/>
      <c r="Q2405" s="226"/>
      <c r="R2405" s="227"/>
      <c r="S2405" s="227"/>
      <c r="T2405" s="227"/>
      <c r="U2405" s="227"/>
      <c r="V2405" s="227"/>
      <c r="W2405" s="227"/>
      <c r="X2405" s="227"/>
      <c r="Y2405" s="227"/>
      <c r="Z2405" s="227"/>
      <c r="AA2405" s="227"/>
      <c r="AB2405" s="228"/>
      <c r="AC2405" s="149">
        <f>IF($D2405="",0,IF($E2405="",0,IF(VLOOKUP($E2405,paramètres!$E$33:$F$44,2,FALSE)&lt;=VLOOKUP($AC$18,paramètres!$E$33:$F$44,2,FALSE),Q2405*$D2405,0)))</f>
        <v>0</v>
      </c>
      <c r="AD2405" s="13">
        <f>IF($D2405="",0,IF($E2405="",0,IF(VLOOKUP($E2405,paramètres!$E$33:$F$44,2,FALSE)&lt;=VLOOKUP($AD$18,paramètres!$E$33:$F$44,2,FALSE),R2405*$D2405,0)))</f>
        <v>0</v>
      </c>
      <c r="AE2405" s="13">
        <f>IF($D2405="",0,IF($E2405="",0,IF(VLOOKUP($E2405,paramètres!$E$33:$F$44,2,FALSE)&lt;=VLOOKUP($AE$18,paramètres!$E$33:$F$44,2,FALSE),S2405*$D2405,0)))</f>
        <v>0</v>
      </c>
      <c r="AF2405" s="13">
        <f>IF($D2405="",0,IF($E2405="",0,IF(VLOOKUP($E2405,paramètres!$E$33:$F$44,2,FALSE)&lt;=VLOOKUP($AF$18,paramètres!$E$33:$F$44,2,FALSE),T2405*$D2405,0)))</f>
        <v>0</v>
      </c>
      <c r="AG2405" s="13">
        <f>IF($D2405="",0,IF($E2405="",0,IF(VLOOKUP($E2405,paramètres!$E$33:$F$44,2,FALSE)&lt;=VLOOKUP($AG$18,paramètres!$E$33:$F$44,2,FALSE),U2405*$D2405,0)))</f>
        <v>0</v>
      </c>
      <c r="AH2405" s="13">
        <f>IF($D2405="",0,IF($E2405="",0,IF(VLOOKUP($E2405,paramètres!$E$33:$F$44,2,FALSE)&lt;=VLOOKUP($AH$18,paramètres!$E$33:$F$44,2,FALSE),V2405*$D2405,0)))</f>
        <v>0</v>
      </c>
      <c r="AI2405" s="13">
        <f>IF($D2405="",0,IF($E2405="",0,IF(VLOOKUP($E2405,paramètres!$E$33:$F$44,2,FALSE)&lt;=VLOOKUP($AI$18,paramètres!$E$33:$F$44,2,FALSE),W2405*$D2405,0)))</f>
        <v>0</v>
      </c>
      <c r="AJ2405" s="13">
        <f>IF($D2405="",0,IF($E2405="",0,IF(VLOOKUP($E2405,paramètres!$E$33:$F$44,2,FALSE)&lt;=VLOOKUP($AJ$18,paramètres!$E$33:$F$44,2,FALSE),X2405*$D2405,0)))</f>
        <v>0</v>
      </c>
      <c r="AK2405" s="13">
        <f>IF($D2405="",0,IF($E2405="",0,IF(VLOOKUP($E2405,paramètres!$E$33:$F$44,2,FALSE)&lt;=VLOOKUP($AK$18,paramètres!$E$33:$F$44,2,FALSE),Y2405*$D2405,0)))</f>
        <v>0</v>
      </c>
      <c r="AL2405" s="13">
        <f>IF($D2405="",0,IF($E2405="",0,IF(VLOOKUP($E2405,paramètres!$E$33:$F$44,2,FALSE)&lt;=VLOOKUP($AL$18,paramètres!$E$33:$F$44,2,FALSE),Z2405*$D2405,0)))</f>
        <v>0</v>
      </c>
      <c r="AM2405" s="13">
        <f>IF($D2405="",0,IF($E2405="",0,IF(VLOOKUP($E2405,paramètres!$E$33:$F$44,2,FALSE)&lt;=VLOOKUP($AM$18,paramètres!$E$33:$F$44,2,FALSE),AA2405*$D2405,0)))</f>
        <v>0</v>
      </c>
      <c r="AN2405" s="154">
        <f>IF($D2405="",0,IF($E2405="",0,IF(VLOOKUP($E2405,paramètres!$E$33:$F$44,2,FALSE)&lt;=VLOOKUP($AN$18,paramètres!$E$33:$F$44,2,FALSE),AB2405*$D2405,0)))</f>
        <v>0</v>
      </c>
      <c r="AO2405" s="149" t="str">
        <f>IF(paramètres!$B$28=1,((SUM(Q2405:Z2405)/1.02)+SUM(AA2405:AB2405))*0.0303/9*COUNT(Q2405:Y2405),IF(paramètres!$B$28=2,(SUM(Q2405:AB2405))*0.0303/9*COUNT(Q2405:Y2405),"Missing Delta option"))</f>
        <v>Missing Delta option</v>
      </c>
      <c r="AP2405" s="13" t="str">
        <f>IF(paramètres!$B$28=1,(((SUM(Q2405:Z2405)/1.02)+SUM(AA2405:AB2405))+((SUM(AC2405:AL2405)/1.02)+SUM(AM2405:AO2405)))*cotpatr,IF(paramètres!$B$28=2,(SUM(Q2405:AO2405)*cotpatr),"Missing Delta Option"))</f>
        <v>Missing Delta Option</v>
      </c>
      <c r="AQ2405" s="13" t="str" cm="1">
        <f t="array" ref="AQ2405">IF(paramètres!$B$28=1,(((SUM(Q2405:Z2405)/1.02)+SUM(AA2405:AB2405))+((SUM(AC2405:AN2405)/1.02)+SUM(AM2405:AN2405)))/12*pécule,IF(paramètres!$B$28=2,SUM(Q2405:AN2405)/12*pécule,"Missing Delta Option"))</f>
        <v>Missing Delta Option</v>
      </c>
      <c r="AR2405" s="132" t="e">
        <f>IF(paramètres!$B$28=1,(((SUM(Q2405:Z2405)/1.02)+SUM(AA2405:AB2405))+((SUM(AC2405:AN2405)/1.02)+SUM(AM2405:AN2405)))+AO2405+AP2405+AQ2405,SUM(Q2405:AN2405)+AO2405+AP2405+AQ2405)</f>
        <v>#VALUE!</v>
      </c>
    </row>
    <row r="2406" spans="1:44" x14ac:dyDescent="0.25">
      <c r="A2406" s="131"/>
      <c r="B2406" s="39"/>
      <c r="C2406" s="39"/>
      <c r="D2406" s="93"/>
      <c r="E2406" s="68"/>
      <c r="F2406" s="40"/>
      <c r="G2406" s="94"/>
      <c r="H2406" s="38"/>
      <c r="I2406" s="95"/>
      <c r="J2406" s="40"/>
      <c r="K2406" s="38"/>
      <c r="L2406" s="95"/>
      <c r="M2406" s="40"/>
      <c r="N2406" s="38"/>
      <c r="O2406" s="95"/>
      <c r="P2406" s="68"/>
      <c r="Q2406" s="226"/>
      <c r="R2406" s="227"/>
      <c r="S2406" s="227"/>
      <c r="T2406" s="227"/>
      <c r="U2406" s="227"/>
      <c r="V2406" s="227"/>
      <c r="W2406" s="227"/>
      <c r="X2406" s="227"/>
      <c r="Y2406" s="227"/>
      <c r="Z2406" s="227"/>
      <c r="AA2406" s="227"/>
      <c r="AB2406" s="228"/>
      <c r="AC2406" s="149">
        <f>IF($D2406="",0,IF($E2406="",0,IF(VLOOKUP($E2406,paramètres!$E$33:$F$44,2,FALSE)&lt;=VLOOKUP($AC$18,paramètres!$E$33:$F$44,2,FALSE),Q2406*$D2406,0)))</f>
        <v>0</v>
      </c>
      <c r="AD2406" s="13">
        <f>IF($D2406="",0,IF($E2406="",0,IF(VLOOKUP($E2406,paramètres!$E$33:$F$44,2,FALSE)&lt;=VLOOKUP($AD$18,paramètres!$E$33:$F$44,2,FALSE),R2406*$D2406,0)))</f>
        <v>0</v>
      </c>
      <c r="AE2406" s="13">
        <f>IF($D2406="",0,IF($E2406="",0,IF(VLOOKUP($E2406,paramètres!$E$33:$F$44,2,FALSE)&lt;=VLOOKUP($AE$18,paramètres!$E$33:$F$44,2,FALSE),S2406*$D2406,0)))</f>
        <v>0</v>
      </c>
      <c r="AF2406" s="13">
        <f>IF($D2406="",0,IF($E2406="",0,IF(VLOOKUP($E2406,paramètres!$E$33:$F$44,2,FALSE)&lt;=VLOOKUP($AF$18,paramètres!$E$33:$F$44,2,FALSE),T2406*$D2406,0)))</f>
        <v>0</v>
      </c>
      <c r="AG2406" s="13">
        <f>IF($D2406="",0,IF($E2406="",0,IF(VLOOKUP($E2406,paramètres!$E$33:$F$44,2,FALSE)&lt;=VLOOKUP($AG$18,paramètres!$E$33:$F$44,2,FALSE),U2406*$D2406,0)))</f>
        <v>0</v>
      </c>
      <c r="AH2406" s="13">
        <f>IF($D2406="",0,IF($E2406="",0,IF(VLOOKUP($E2406,paramètres!$E$33:$F$44,2,FALSE)&lt;=VLOOKUP($AH$18,paramètres!$E$33:$F$44,2,FALSE),V2406*$D2406,0)))</f>
        <v>0</v>
      </c>
      <c r="AI2406" s="13">
        <f>IF($D2406="",0,IF($E2406="",0,IF(VLOOKUP($E2406,paramètres!$E$33:$F$44,2,FALSE)&lt;=VLOOKUP($AI$18,paramètres!$E$33:$F$44,2,FALSE),W2406*$D2406,0)))</f>
        <v>0</v>
      </c>
      <c r="AJ2406" s="13">
        <f>IF($D2406="",0,IF($E2406="",0,IF(VLOOKUP($E2406,paramètres!$E$33:$F$44,2,FALSE)&lt;=VLOOKUP($AJ$18,paramètres!$E$33:$F$44,2,FALSE),X2406*$D2406,0)))</f>
        <v>0</v>
      </c>
      <c r="AK2406" s="13">
        <f>IF($D2406="",0,IF($E2406="",0,IF(VLOOKUP($E2406,paramètres!$E$33:$F$44,2,FALSE)&lt;=VLOOKUP($AK$18,paramètres!$E$33:$F$44,2,FALSE),Y2406*$D2406,0)))</f>
        <v>0</v>
      </c>
      <c r="AL2406" s="13">
        <f>IF($D2406="",0,IF($E2406="",0,IF(VLOOKUP($E2406,paramètres!$E$33:$F$44,2,FALSE)&lt;=VLOOKUP($AL$18,paramètres!$E$33:$F$44,2,FALSE),Z2406*$D2406,0)))</f>
        <v>0</v>
      </c>
      <c r="AM2406" s="13">
        <f>IF($D2406="",0,IF($E2406="",0,IF(VLOOKUP($E2406,paramètres!$E$33:$F$44,2,FALSE)&lt;=VLOOKUP($AM$18,paramètres!$E$33:$F$44,2,FALSE),AA2406*$D2406,0)))</f>
        <v>0</v>
      </c>
      <c r="AN2406" s="154">
        <f>IF($D2406="",0,IF($E2406="",0,IF(VLOOKUP($E2406,paramètres!$E$33:$F$44,2,FALSE)&lt;=VLOOKUP($AN$18,paramètres!$E$33:$F$44,2,FALSE),AB2406*$D2406,0)))</f>
        <v>0</v>
      </c>
      <c r="AO2406" s="149" t="str">
        <f>IF(paramètres!$B$28=1,((SUM(Q2406:Z2406)/1.02)+SUM(AA2406:AB2406))*0.0303/9*COUNT(Q2406:Y2406),IF(paramètres!$B$28=2,(SUM(Q2406:AB2406))*0.0303/9*COUNT(Q2406:Y2406),"Missing Delta option"))</f>
        <v>Missing Delta option</v>
      </c>
      <c r="AP2406" s="13" t="str">
        <f>IF(paramètres!$B$28=1,(((SUM(Q2406:Z2406)/1.02)+SUM(AA2406:AB2406))+((SUM(AC2406:AL2406)/1.02)+SUM(AM2406:AO2406)))*cotpatr,IF(paramètres!$B$28=2,(SUM(Q2406:AO2406)*cotpatr),"Missing Delta Option"))</f>
        <v>Missing Delta Option</v>
      </c>
      <c r="AQ2406" s="13" t="str" cm="1">
        <f t="array" ref="AQ2406">IF(paramètres!$B$28=1,(((SUM(Q2406:Z2406)/1.02)+SUM(AA2406:AB2406))+((SUM(AC2406:AN2406)/1.02)+SUM(AM2406:AN2406)))/12*pécule,IF(paramètres!$B$28=2,SUM(Q2406:AN2406)/12*pécule,"Missing Delta Option"))</f>
        <v>Missing Delta Option</v>
      </c>
      <c r="AR2406" s="132" t="e">
        <f>IF(paramètres!$B$28=1,(((SUM(Q2406:Z2406)/1.02)+SUM(AA2406:AB2406))+((SUM(AC2406:AN2406)/1.02)+SUM(AM2406:AN2406)))+AO2406+AP2406+AQ2406,SUM(Q2406:AN2406)+AO2406+AP2406+AQ2406)</f>
        <v>#VALUE!</v>
      </c>
    </row>
    <row r="2407" spans="1:44" x14ac:dyDescent="0.25">
      <c r="A2407" s="131"/>
      <c r="B2407" s="39"/>
      <c r="C2407" s="39"/>
      <c r="D2407" s="93"/>
      <c r="E2407" s="68"/>
      <c r="F2407" s="40"/>
      <c r="G2407" s="94"/>
      <c r="H2407" s="38"/>
      <c r="I2407" s="95"/>
      <c r="J2407" s="40"/>
      <c r="K2407" s="38"/>
      <c r="L2407" s="95"/>
      <c r="M2407" s="40"/>
      <c r="N2407" s="38"/>
      <c r="O2407" s="95"/>
      <c r="P2407" s="68"/>
      <c r="Q2407" s="226"/>
      <c r="R2407" s="227"/>
      <c r="S2407" s="227"/>
      <c r="T2407" s="227"/>
      <c r="U2407" s="227"/>
      <c r="V2407" s="227"/>
      <c r="W2407" s="227"/>
      <c r="X2407" s="227"/>
      <c r="Y2407" s="227"/>
      <c r="Z2407" s="227"/>
      <c r="AA2407" s="227"/>
      <c r="AB2407" s="228"/>
      <c r="AC2407" s="149">
        <f>IF($D2407="",0,IF($E2407="",0,IF(VLOOKUP($E2407,paramètres!$E$33:$F$44,2,FALSE)&lt;=VLOOKUP($AC$18,paramètres!$E$33:$F$44,2,FALSE),Q2407*$D2407,0)))</f>
        <v>0</v>
      </c>
      <c r="AD2407" s="13">
        <f>IF($D2407="",0,IF($E2407="",0,IF(VLOOKUP($E2407,paramètres!$E$33:$F$44,2,FALSE)&lt;=VLOOKUP($AD$18,paramètres!$E$33:$F$44,2,FALSE),R2407*$D2407,0)))</f>
        <v>0</v>
      </c>
      <c r="AE2407" s="13">
        <f>IF($D2407="",0,IF($E2407="",0,IF(VLOOKUP($E2407,paramètres!$E$33:$F$44,2,FALSE)&lt;=VLOOKUP($AE$18,paramètres!$E$33:$F$44,2,FALSE),S2407*$D2407,0)))</f>
        <v>0</v>
      </c>
      <c r="AF2407" s="13">
        <f>IF($D2407="",0,IF($E2407="",0,IF(VLOOKUP($E2407,paramètres!$E$33:$F$44,2,FALSE)&lt;=VLOOKUP($AF$18,paramètres!$E$33:$F$44,2,FALSE),T2407*$D2407,0)))</f>
        <v>0</v>
      </c>
      <c r="AG2407" s="13">
        <f>IF($D2407="",0,IF($E2407="",0,IF(VLOOKUP($E2407,paramètres!$E$33:$F$44,2,FALSE)&lt;=VLOOKUP($AG$18,paramètres!$E$33:$F$44,2,FALSE),U2407*$D2407,0)))</f>
        <v>0</v>
      </c>
      <c r="AH2407" s="13">
        <f>IF($D2407="",0,IF($E2407="",0,IF(VLOOKUP($E2407,paramètres!$E$33:$F$44,2,FALSE)&lt;=VLOOKUP($AH$18,paramètres!$E$33:$F$44,2,FALSE),V2407*$D2407,0)))</f>
        <v>0</v>
      </c>
      <c r="AI2407" s="13">
        <f>IF($D2407="",0,IF($E2407="",0,IF(VLOOKUP($E2407,paramètres!$E$33:$F$44,2,FALSE)&lt;=VLOOKUP($AI$18,paramètres!$E$33:$F$44,2,FALSE),W2407*$D2407,0)))</f>
        <v>0</v>
      </c>
      <c r="AJ2407" s="13">
        <f>IF($D2407="",0,IF($E2407="",0,IF(VLOOKUP($E2407,paramètres!$E$33:$F$44,2,FALSE)&lt;=VLOOKUP($AJ$18,paramètres!$E$33:$F$44,2,FALSE),X2407*$D2407,0)))</f>
        <v>0</v>
      </c>
      <c r="AK2407" s="13">
        <f>IF($D2407="",0,IF($E2407="",0,IF(VLOOKUP($E2407,paramètres!$E$33:$F$44,2,FALSE)&lt;=VLOOKUP($AK$18,paramètres!$E$33:$F$44,2,FALSE),Y2407*$D2407,0)))</f>
        <v>0</v>
      </c>
      <c r="AL2407" s="13">
        <f>IF($D2407="",0,IF($E2407="",0,IF(VLOOKUP($E2407,paramètres!$E$33:$F$44,2,FALSE)&lt;=VLOOKUP($AL$18,paramètres!$E$33:$F$44,2,FALSE),Z2407*$D2407,0)))</f>
        <v>0</v>
      </c>
      <c r="AM2407" s="13">
        <f>IF($D2407="",0,IF($E2407="",0,IF(VLOOKUP($E2407,paramètres!$E$33:$F$44,2,FALSE)&lt;=VLOOKUP($AM$18,paramètres!$E$33:$F$44,2,FALSE),AA2407*$D2407,0)))</f>
        <v>0</v>
      </c>
      <c r="AN2407" s="154">
        <f>IF($D2407="",0,IF($E2407="",0,IF(VLOOKUP($E2407,paramètres!$E$33:$F$44,2,FALSE)&lt;=VLOOKUP($AN$18,paramètres!$E$33:$F$44,2,FALSE),AB2407*$D2407,0)))</f>
        <v>0</v>
      </c>
      <c r="AO2407" s="149" t="str">
        <f>IF(paramètres!$B$28=1,((SUM(Q2407:Z2407)/1.02)+SUM(AA2407:AB2407))*0.0303/9*COUNT(Q2407:Y2407),IF(paramètres!$B$28=2,(SUM(Q2407:AB2407))*0.0303/9*COUNT(Q2407:Y2407),"Missing Delta option"))</f>
        <v>Missing Delta option</v>
      </c>
      <c r="AP2407" s="13" t="str">
        <f>IF(paramètres!$B$28=1,(((SUM(Q2407:Z2407)/1.02)+SUM(AA2407:AB2407))+((SUM(AC2407:AL2407)/1.02)+SUM(AM2407:AO2407)))*cotpatr,IF(paramètres!$B$28=2,(SUM(Q2407:AO2407)*cotpatr),"Missing Delta Option"))</f>
        <v>Missing Delta Option</v>
      </c>
      <c r="AQ2407" s="13" t="str" cm="1">
        <f t="array" ref="AQ2407">IF(paramètres!$B$28=1,(((SUM(Q2407:Z2407)/1.02)+SUM(AA2407:AB2407))+((SUM(AC2407:AN2407)/1.02)+SUM(AM2407:AN2407)))/12*pécule,IF(paramètres!$B$28=2,SUM(Q2407:AN2407)/12*pécule,"Missing Delta Option"))</f>
        <v>Missing Delta Option</v>
      </c>
      <c r="AR2407" s="132" t="e">
        <f>IF(paramètres!$B$28=1,(((SUM(Q2407:Z2407)/1.02)+SUM(AA2407:AB2407))+((SUM(AC2407:AN2407)/1.02)+SUM(AM2407:AN2407)))+AO2407+AP2407+AQ2407,SUM(Q2407:AN2407)+AO2407+AP2407+AQ2407)</f>
        <v>#VALUE!</v>
      </c>
    </row>
    <row r="2408" spans="1:44" x14ac:dyDescent="0.25">
      <c r="A2408" s="131"/>
      <c r="B2408" s="39"/>
      <c r="C2408" s="39"/>
      <c r="D2408" s="93"/>
      <c r="E2408" s="68"/>
      <c r="F2408" s="40"/>
      <c r="G2408" s="94"/>
      <c r="H2408" s="38"/>
      <c r="I2408" s="95"/>
      <c r="J2408" s="40"/>
      <c r="K2408" s="38"/>
      <c r="L2408" s="95"/>
      <c r="M2408" s="40"/>
      <c r="N2408" s="38"/>
      <c r="O2408" s="95"/>
      <c r="P2408" s="68"/>
      <c r="Q2408" s="226"/>
      <c r="R2408" s="227"/>
      <c r="S2408" s="227"/>
      <c r="T2408" s="227"/>
      <c r="U2408" s="227"/>
      <c r="V2408" s="227"/>
      <c r="W2408" s="227"/>
      <c r="X2408" s="227"/>
      <c r="Y2408" s="227"/>
      <c r="Z2408" s="227"/>
      <c r="AA2408" s="227"/>
      <c r="AB2408" s="228"/>
      <c r="AC2408" s="149">
        <f>IF($D2408="",0,IF($E2408="",0,IF(VLOOKUP($E2408,paramètres!$E$33:$F$44,2,FALSE)&lt;=VLOOKUP($AC$18,paramètres!$E$33:$F$44,2,FALSE),Q2408*$D2408,0)))</f>
        <v>0</v>
      </c>
      <c r="AD2408" s="13">
        <f>IF($D2408="",0,IF($E2408="",0,IF(VLOOKUP($E2408,paramètres!$E$33:$F$44,2,FALSE)&lt;=VLOOKUP($AD$18,paramètres!$E$33:$F$44,2,FALSE),R2408*$D2408,0)))</f>
        <v>0</v>
      </c>
      <c r="AE2408" s="13">
        <f>IF($D2408="",0,IF($E2408="",0,IF(VLOOKUP($E2408,paramètres!$E$33:$F$44,2,FALSE)&lt;=VLOOKUP($AE$18,paramètres!$E$33:$F$44,2,FALSE),S2408*$D2408,0)))</f>
        <v>0</v>
      </c>
      <c r="AF2408" s="13">
        <f>IF($D2408="",0,IF($E2408="",0,IF(VLOOKUP($E2408,paramètres!$E$33:$F$44,2,FALSE)&lt;=VLOOKUP($AF$18,paramètres!$E$33:$F$44,2,FALSE),T2408*$D2408,0)))</f>
        <v>0</v>
      </c>
      <c r="AG2408" s="13">
        <f>IF($D2408="",0,IF($E2408="",0,IF(VLOOKUP($E2408,paramètres!$E$33:$F$44,2,FALSE)&lt;=VLOOKUP($AG$18,paramètres!$E$33:$F$44,2,FALSE),U2408*$D2408,0)))</f>
        <v>0</v>
      </c>
      <c r="AH2408" s="13">
        <f>IF($D2408="",0,IF($E2408="",0,IF(VLOOKUP($E2408,paramètres!$E$33:$F$44,2,FALSE)&lt;=VLOOKUP($AH$18,paramètres!$E$33:$F$44,2,FALSE),V2408*$D2408,0)))</f>
        <v>0</v>
      </c>
      <c r="AI2408" s="13">
        <f>IF($D2408="",0,IF($E2408="",0,IF(VLOOKUP($E2408,paramètres!$E$33:$F$44,2,FALSE)&lt;=VLOOKUP($AI$18,paramètres!$E$33:$F$44,2,FALSE),W2408*$D2408,0)))</f>
        <v>0</v>
      </c>
      <c r="AJ2408" s="13">
        <f>IF($D2408="",0,IF($E2408="",0,IF(VLOOKUP($E2408,paramètres!$E$33:$F$44,2,FALSE)&lt;=VLOOKUP($AJ$18,paramètres!$E$33:$F$44,2,FALSE),X2408*$D2408,0)))</f>
        <v>0</v>
      </c>
      <c r="AK2408" s="13">
        <f>IF($D2408="",0,IF($E2408="",0,IF(VLOOKUP($E2408,paramètres!$E$33:$F$44,2,FALSE)&lt;=VLOOKUP($AK$18,paramètres!$E$33:$F$44,2,FALSE),Y2408*$D2408,0)))</f>
        <v>0</v>
      </c>
      <c r="AL2408" s="13">
        <f>IF($D2408="",0,IF($E2408="",0,IF(VLOOKUP($E2408,paramètres!$E$33:$F$44,2,FALSE)&lt;=VLOOKUP($AL$18,paramètres!$E$33:$F$44,2,FALSE),Z2408*$D2408,0)))</f>
        <v>0</v>
      </c>
      <c r="AM2408" s="13">
        <f>IF($D2408="",0,IF($E2408="",0,IF(VLOOKUP($E2408,paramètres!$E$33:$F$44,2,FALSE)&lt;=VLOOKUP($AM$18,paramètres!$E$33:$F$44,2,FALSE),AA2408*$D2408,0)))</f>
        <v>0</v>
      </c>
      <c r="AN2408" s="154">
        <f>IF($D2408="",0,IF($E2408="",0,IF(VLOOKUP($E2408,paramètres!$E$33:$F$44,2,FALSE)&lt;=VLOOKUP($AN$18,paramètres!$E$33:$F$44,2,FALSE),AB2408*$D2408,0)))</f>
        <v>0</v>
      </c>
      <c r="AO2408" s="149" t="str">
        <f>IF(paramètres!$B$28=1,((SUM(Q2408:Z2408)/1.02)+SUM(AA2408:AB2408))*0.0303/9*COUNT(Q2408:Y2408),IF(paramètres!$B$28=2,(SUM(Q2408:AB2408))*0.0303/9*COUNT(Q2408:Y2408),"Missing Delta option"))</f>
        <v>Missing Delta option</v>
      </c>
      <c r="AP2408" s="13" t="str">
        <f>IF(paramètres!$B$28=1,(((SUM(Q2408:Z2408)/1.02)+SUM(AA2408:AB2408))+((SUM(AC2408:AL2408)/1.02)+SUM(AM2408:AO2408)))*cotpatr,IF(paramètres!$B$28=2,(SUM(Q2408:AO2408)*cotpatr),"Missing Delta Option"))</f>
        <v>Missing Delta Option</v>
      </c>
      <c r="AQ2408" s="13" t="str" cm="1">
        <f t="array" ref="AQ2408">IF(paramètres!$B$28=1,(((SUM(Q2408:Z2408)/1.02)+SUM(AA2408:AB2408))+((SUM(AC2408:AN2408)/1.02)+SUM(AM2408:AN2408)))/12*pécule,IF(paramètres!$B$28=2,SUM(Q2408:AN2408)/12*pécule,"Missing Delta Option"))</f>
        <v>Missing Delta Option</v>
      </c>
      <c r="AR2408" s="132" t="e">
        <f>IF(paramètres!$B$28=1,(((SUM(Q2408:Z2408)/1.02)+SUM(AA2408:AB2408))+((SUM(AC2408:AN2408)/1.02)+SUM(AM2408:AN2408)))+AO2408+AP2408+AQ2408,SUM(Q2408:AN2408)+AO2408+AP2408+AQ2408)</f>
        <v>#VALUE!</v>
      </c>
    </row>
    <row r="2409" spans="1:44" x14ac:dyDescent="0.25">
      <c r="A2409" s="131"/>
      <c r="B2409" s="39"/>
      <c r="C2409" s="39"/>
      <c r="D2409" s="93"/>
      <c r="E2409" s="68"/>
      <c r="F2409" s="40"/>
      <c r="G2409" s="94"/>
      <c r="H2409" s="38"/>
      <c r="I2409" s="95"/>
      <c r="J2409" s="40"/>
      <c r="K2409" s="38"/>
      <c r="L2409" s="95"/>
      <c r="M2409" s="40"/>
      <c r="N2409" s="38"/>
      <c r="O2409" s="95"/>
      <c r="P2409" s="68"/>
      <c r="Q2409" s="226"/>
      <c r="R2409" s="227"/>
      <c r="S2409" s="227"/>
      <c r="T2409" s="227"/>
      <c r="U2409" s="227"/>
      <c r="V2409" s="227"/>
      <c r="W2409" s="227"/>
      <c r="X2409" s="227"/>
      <c r="Y2409" s="227"/>
      <c r="Z2409" s="227"/>
      <c r="AA2409" s="227"/>
      <c r="AB2409" s="228"/>
      <c r="AC2409" s="149">
        <f>IF($D2409="",0,IF($E2409="",0,IF(VLOOKUP($E2409,paramètres!$E$33:$F$44,2,FALSE)&lt;=VLOOKUP($AC$18,paramètres!$E$33:$F$44,2,FALSE),Q2409*$D2409,0)))</f>
        <v>0</v>
      </c>
      <c r="AD2409" s="13">
        <f>IF($D2409="",0,IF($E2409="",0,IF(VLOOKUP($E2409,paramètres!$E$33:$F$44,2,FALSE)&lt;=VLOOKUP($AD$18,paramètres!$E$33:$F$44,2,FALSE),R2409*$D2409,0)))</f>
        <v>0</v>
      </c>
      <c r="AE2409" s="13">
        <f>IF($D2409="",0,IF($E2409="",0,IF(VLOOKUP($E2409,paramètres!$E$33:$F$44,2,FALSE)&lt;=VLOOKUP($AE$18,paramètres!$E$33:$F$44,2,FALSE),S2409*$D2409,0)))</f>
        <v>0</v>
      </c>
      <c r="AF2409" s="13">
        <f>IF($D2409="",0,IF($E2409="",0,IF(VLOOKUP($E2409,paramètres!$E$33:$F$44,2,FALSE)&lt;=VLOOKUP($AF$18,paramètres!$E$33:$F$44,2,FALSE),T2409*$D2409,0)))</f>
        <v>0</v>
      </c>
      <c r="AG2409" s="13">
        <f>IF($D2409="",0,IF($E2409="",0,IF(VLOOKUP($E2409,paramètres!$E$33:$F$44,2,FALSE)&lt;=VLOOKUP($AG$18,paramètres!$E$33:$F$44,2,FALSE),U2409*$D2409,0)))</f>
        <v>0</v>
      </c>
      <c r="AH2409" s="13">
        <f>IF($D2409="",0,IF($E2409="",0,IF(VLOOKUP($E2409,paramètres!$E$33:$F$44,2,FALSE)&lt;=VLOOKUP($AH$18,paramètres!$E$33:$F$44,2,FALSE),V2409*$D2409,0)))</f>
        <v>0</v>
      </c>
      <c r="AI2409" s="13">
        <f>IF($D2409="",0,IF($E2409="",0,IF(VLOOKUP($E2409,paramètres!$E$33:$F$44,2,FALSE)&lt;=VLOOKUP($AI$18,paramètres!$E$33:$F$44,2,FALSE),W2409*$D2409,0)))</f>
        <v>0</v>
      </c>
      <c r="AJ2409" s="13">
        <f>IF($D2409="",0,IF($E2409="",0,IF(VLOOKUP($E2409,paramètres!$E$33:$F$44,2,FALSE)&lt;=VLOOKUP($AJ$18,paramètres!$E$33:$F$44,2,FALSE),X2409*$D2409,0)))</f>
        <v>0</v>
      </c>
      <c r="AK2409" s="13">
        <f>IF($D2409="",0,IF($E2409="",0,IF(VLOOKUP($E2409,paramètres!$E$33:$F$44,2,FALSE)&lt;=VLOOKUP($AK$18,paramètres!$E$33:$F$44,2,FALSE),Y2409*$D2409,0)))</f>
        <v>0</v>
      </c>
      <c r="AL2409" s="13">
        <f>IF($D2409="",0,IF($E2409="",0,IF(VLOOKUP($E2409,paramètres!$E$33:$F$44,2,FALSE)&lt;=VLOOKUP($AL$18,paramètres!$E$33:$F$44,2,FALSE),Z2409*$D2409,0)))</f>
        <v>0</v>
      </c>
      <c r="AM2409" s="13">
        <f>IF($D2409="",0,IF($E2409="",0,IF(VLOOKUP($E2409,paramètres!$E$33:$F$44,2,FALSE)&lt;=VLOOKUP($AM$18,paramètres!$E$33:$F$44,2,FALSE),AA2409*$D2409,0)))</f>
        <v>0</v>
      </c>
      <c r="AN2409" s="154">
        <f>IF($D2409="",0,IF($E2409="",0,IF(VLOOKUP($E2409,paramètres!$E$33:$F$44,2,FALSE)&lt;=VLOOKUP($AN$18,paramètres!$E$33:$F$44,2,FALSE),AB2409*$D2409,0)))</f>
        <v>0</v>
      </c>
      <c r="AO2409" s="149" t="str">
        <f>IF(paramètres!$B$28=1,((SUM(Q2409:Z2409)/1.02)+SUM(AA2409:AB2409))*0.0303/9*COUNT(Q2409:Y2409),IF(paramètres!$B$28=2,(SUM(Q2409:AB2409))*0.0303/9*COUNT(Q2409:Y2409),"Missing Delta option"))</f>
        <v>Missing Delta option</v>
      </c>
      <c r="AP2409" s="13" t="str">
        <f>IF(paramètres!$B$28=1,(((SUM(Q2409:Z2409)/1.02)+SUM(AA2409:AB2409))+((SUM(AC2409:AL2409)/1.02)+SUM(AM2409:AO2409)))*cotpatr,IF(paramètres!$B$28=2,(SUM(Q2409:AO2409)*cotpatr),"Missing Delta Option"))</f>
        <v>Missing Delta Option</v>
      </c>
      <c r="AQ2409" s="13" t="str" cm="1">
        <f t="array" ref="AQ2409">IF(paramètres!$B$28=1,(((SUM(Q2409:Z2409)/1.02)+SUM(AA2409:AB2409))+((SUM(AC2409:AN2409)/1.02)+SUM(AM2409:AN2409)))/12*pécule,IF(paramètres!$B$28=2,SUM(Q2409:AN2409)/12*pécule,"Missing Delta Option"))</f>
        <v>Missing Delta Option</v>
      </c>
      <c r="AR2409" s="132" t="e">
        <f>IF(paramètres!$B$28=1,(((SUM(Q2409:Z2409)/1.02)+SUM(AA2409:AB2409))+((SUM(AC2409:AN2409)/1.02)+SUM(AM2409:AN2409)))+AO2409+AP2409+AQ2409,SUM(Q2409:AN2409)+AO2409+AP2409+AQ2409)</f>
        <v>#VALUE!</v>
      </c>
    </row>
    <row r="2410" spans="1:44" x14ac:dyDescent="0.25">
      <c r="A2410" s="131"/>
      <c r="B2410" s="39"/>
      <c r="C2410" s="39"/>
      <c r="D2410" s="93"/>
      <c r="E2410" s="68"/>
      <c r="F2410" s="40"/>
      <c r="G2410" s="94"/>
      <c r="H2410" s="38"/>
      <c r="I2410" s="95"/>
      <c r="J2410" s="40"/>
      <c r="K2410" s="38"/>
      <c r="L2410" s="95"/>
      <c r="M2410" s="40"/>
      <c r="N2410" s="38"/>
      <c r="O2410" s="95"/>
      <c r="P2410" s="68"/>
      <c r="Q2410" s="226"/>
      <c r="R2410" s="227"/>
      <c r="S2410" s="227"/>
      <c r="T2410" s="227"/>
      <c r="U2410" s="227"/>
      <c r="V2410" s="227"/>
      <c r="W2410" s="227"/>
      <c r="X2410" s="227"/>
      <c r="Y2410" s="227"/>
      <c r="Z2410" s="227"/>
      <c r="AA2410" s="227"/>
      <c r="AB2410" s="228"/>
      <c r="AC2410" s="149">
        <f>IF($D2410="",0,IF($E2410="",0,IF(VLOOKUP($E2410,paramètres!$E$33:$F$44,2,FALSE)&lt;=VLOOKUP($AC$18,paramètres!$E$33:$F$44,2,FALSE),Q2410*$D2410,0)))</f>
        <v>0</v>
      </c>
      <c r="AD2410" s="13">
        <f>IF($D2410="",0,IF($E2410="",0,IF(VLOOKUP($E2410,paramètres!$E$33:$F$44,2,FALSE)&lt;=VLOOKUP($AD$18,paramètres!$E$33:$F$44,2,FALSE),R2410*$D2410,0)))</f>
        <v>0</v>
      </c>
      <c r="AE2410" s="13">
        <f>IF($D2410="",0,IF($E2410="",0,IF(VLOOKUP($E2410,paramètres!$E$33:$F$44,2,FALSE)&lt;=VLOOKUP($AE$18,paramètres!$E$33:$F$44,2,FALSE),S2410*$D2410,0)))</f>
        <v>0</v>
      </c>
      <c r="AF2410" s="13">
        <f>IF($D2410="",0,IF($E2410="",0,IF(VLOOKUP($E2410,paramètres!$E$33:$F$44,2,FALSE)&lt;=VLOOKUP($AF$18,paramètres!$E$33:$F$44,2,FALSE),T2410*$D2410,0)))</f>
        <v>0</v>
      </c>
      <c r="AG2410" s="13">
        <f>IF($D2410="",0,IF($E2410="",0,IF(VLOOKUP($E2410,paramètres!$E$33:$F$44,2,FALSE)&lt;=VLOOKUP($AG$18,paramètres!$E$33:$F$44,2,FALSE),U2410*$D2410,0)))</f>
        <v>0</v>
      </c>
      <c r="AH2410" s="13">
        <f>IF($D2410="",0,IF($E2410="",0,IF(VLOOKUP($E2410,paramètres!$E$33:$F$44,2,FALSE)&lt;=VLOOKUP($AH$18,paramètres!$E$33:$F$44,2,FALSE),V2410*$D2410,0)))</f>
        <v>0</v>
      </c>
      <c r="AI2410" s="13">
        <f>IF($D2410="",0,IF($E2410="",0,IF(VLOOKUP($E2410,paramètres!$E$33:$F$44,2,FALSE)&lt;=VLOOKUP($AI$18,paramètres!$E$33:$F$44,2,FALSE),W2410*$D2410,0)))</f>
        <v>0</v>
      </c>
      <c r="AJ2410" s="13">
        <f>IF($D2410="",0,IF($E2410="",0,IF(VLOOKUP($E2410,paramètres!$E$33:$F$44,2,FALSE)&lt;=VLOOKUP($AJ$18,paramètres!$E$33:$F$44,2,FALSE),X2410*$D2410,0)))</f>
        <v>0</v>
      </c>
      <c r="AK2410" s="13">
        <f>IF($D2410="",0,IF($E2410="",0,IF(VLOOKUP($E2410,paramètres!$E$33:$F$44,2,FALSE)&lt;=VLOOKUP($AK$18,paramètres!$E$33:$F$44,2,FALSE),Y2410*$D2410,0)))</f>
        <v>0</v>
      </c>
      <c r="AL2410" s="13">
        <f>IF($D2410="",0,IF($E2410="",0,IF(VLOOKUP($E2410,paramètres!$E$33:$F$44,2,FALSE)&lt;=VLOOKUP($AL$18,paramètres!$E$33:$F$44,2,FALSE),Z2410*$D2410,0)))</f>
        <v>0</v>
      </c>
      <c r="AM2410" s="13">
        <f>IF($D2410="",0,IF($E2410="",0,IF(VLOOKUP($E2410,paramètres!$E$33:$F$44,2,FALSE)&lt;=VLOOKUP($AM$18,paramètres!$E$33:$F$44,2,FALSE),AA2410*$D2410,0)))</f>
        <v>0</v>
      </c>
      <c r="AN2410" s="154">
        <f>IF($D2410="",0,IF($E2410="",0,IF(VLOOKUP($E2410,paramètres!$E$33:$F$44,2,FALSE)&lt;=VLOOKUP($AN$18,paramètres!$E$33:$F$44,2,FALSE),AB2410*$D2410,0)))</f>
        <v>0</v>
      </c>
      <c r="AO2410" s="149" t="str">
        <f>IF(paramètres!$B$28=1,((SUM(Q2410:Z2410)/1.02)+SUM(AA2410:AB2410))*0.0303/9*COUNT(Q2410:Y2410),IF(paramètres!$B$28=2,(SUM(Q2410:AB2410))*0.0303/9*COUNT(Q2410:Y2410),"Missing Delta option"))</f>
        <v>Missing Delta option</v>
      </c>
      <c r="AP2410" s="13" t="str">
        <f>IF(paramètres!$B$28=1,(((SUM(Q2410:Z2410)/1.02)+SUM(AA2410:AB2410))+((SUM(AC2410:AL2410)/1.02)+SUM(AM2410:AO2410)))*cotpatr,IF(paramètres!$B$28=2,(SUM(Q2410:AO2410)*cotpatr),"Missing Delta Option"))</f>
        <v>Missing Delta Option</v>
      </c>
      <c r="AQ2410" s="13" t="str" cm="1">
        <f t="array" ref="AQ2410">IF(paramètres!$B$28=1,(((SUM(Q2410:Z2410)/1.02)+SUM(AA2410:AB2410))+((SUM(AC2410:AN2410)/1.02)+SUM(AM2410:AN2410)))/12*pécule,IF(paramètres!$B$28=2,SUM(Q2410:AN2410)/12*pécule,"Missing Delta Option"))</f>
        <v>Missing Delta Option</v>
      </c>
      <c r="AR2410" s="132" t="e">
        <f>IF(paramètres!$B$28=1,(((SUM(Q2410:Z2410)/1.02)+SUM(AA2410:AB2410))+((SUM(AC2410:AN2410)/1.02)+SUM(AM2410:AN2410)))+AO2410+AP2410+AQ2410,SUM(Q2410:AN2410)+AO2410+AP2410+AQ2410)</f>
        <v>#VALUE!</v>
      </c>
    </row>
    <row r="2411" spans="1:44" x14ac:dyDescent="0.25">
      <c r="A2411" s="131"/>
      <c r="B2411" s="39"/>
      <c r="C2411" s="39"/>
      <c r="D2411" s="93"/>
      <c r="E2411" s="68"/>
      <c r="F2411" s="40"/>
      <c r="G2411" s="94"/>
      <c r="H2411" s="38"/>
      <c r="I2411" s="95"/>
      <c r="J2411" s="40"/>
      <c r="K2411" s="38"/>
      <c r="L2411" s="95"/>
      <c r="M2411" s="40"/>
      <c r="N2411" s="38"/>
      <c r="O2411" s="95"/>
      <c r="P2411" s="68"/>
      <c r="Q2411" s="226"/>
      <c r="R2411" s="227"/>
      <c r="S2411" s="227"/>
      <c r="T2411" s="227"/>
      <c r="U2411" s="227"/>
      <c r="V2411" s="227"/>
      <c r="W2411" s="227"/>
      <c r="X2411" s="227"/>
      <c r="Y2411" s="227"/>
      <c r="Z2411" s="227"/>
      <c r="AA2411" s="227"/>
      <c r="AB2411" s="228"/>
      <c r="AC2411" s="149">
        <f>IF($D2411="",0,IF($E2411="",0,IF(VLOOKUP($E2411,paramètres!$E$33:$F$44,2,FALSE)&lt;=VLOOKUP($AC$18,paramètres!$E$33:$F$44,2,FALSE),Q2411*$D2411,0)))</f>
        <v>0</v>
      </c>
      <c r="AD2411" s="13">
        <f>IF($D2411="",0,IF($E2411="",0,IF(VLOOKUP($E2411,paramètres!$E$33:$F$44,2,FALSE)&lt;=VLOOKUP($AD$18,paramètres!$E$33:$F$44,2,FALSE),R2411*$D2411,0)))</f>
        <v>0</v>
      </c>
      <c r="AE2411" s="13">
        <f>IF($D2411="",0,IF($E2411="",0,IF(VLOOKUP($E2411,paramètres!$E$33:$F$44,2,FALSE)&lt;=VLOOKUP($AE$18,paramètres!$E$33:$F$44,2,FALSE),S2411*$D2411,0)))</f>
        <v>0</v>
      </c>
      <c r="AF2411" s="13">
        <f>IF($D2411="",0,IF($E2411="",0,IF(VLOOKUP($E2411,paramètres!$E$33:$F$44,2,FALSE)&lt;=VLOOKUP($AF$18,paramètres!$E$33:$F$44,2,FALSE),T2411*$D2411,0)))</f>
        <v>0</v>
      </c>
      <c r="AG2411" s="13">
        <f>IF($D2411="",0,IF($E2411="",0,IF(VLOOKUP($E2411,paramètres!$E$33:$F$44,2,FALSE)&lt;=VLOOKUP($AG$18,paramètres!$E$33:$F$44,2,FALSE),U2411*$D2411,0)))</f>
        <v>0</v>
      </c>
      <c r="AH2411" s="13">
        <f>IF($D2411="",0,IF($E2411="",0,IF(VLOOKUP($E2411,paramètres!$E$33:$F$44,2,FALSE)&lt;=VLOOKUP($AH$18,paramètres!$E$33:$F$44,2,FALSE),V2411*$D2411,0)))</f>
        <v>0</v>
      </c>
      <c r="AI2411" s="13">
        <f>IF($D2411="",0,IF($E2411="",0,IF(VLOOKUP($E2411,paramètres!$E$33:$F$44,2,FALSE)&lt;=VLOOKUP($AI$18,paramètres!$E$33:$F$44,2,FALSE),W2411*$D2411,0)))</f>
        <v>0</v>
      </c>
      <c r="AJ2411" s="13">
        <f>IF($D2411="",0,IF($E2411="",0,IF(VLOOKUP($E2411,paramètres!$E$33:$F$44,2,FALSE)&lt;=VLOOKUP($AJ$18,paramètres!$E$33:$F$44,2,FALSE),X2411*$D2411,0)))</f>
        <v>0</v>
      </c>
      <c r="AK2411" s="13">
        <f>IF($D2411="",0,IF($E2411="",0,IF(VLOOKUP($E2411,paramètres!$E$33:$F$44,2,FALSE)&lt;=VLOOKUP($AK$18,paramètres!$E$33:$F$44,2,FALSE),Y2411*$D2411,0)))</f>
        <v>0</v>
      </c>
      <c r="AL2411" s="13">
        <f>IF($D2411="",0,IF($E2411="",0,IF(VLOOKUP($E2411,paramètres!$E$33:$F$44,2,FALSE)&lt;=VLOOKUP($AL$18,paramètres!$E$33:$F$44,2,FALSE),Z2411*$D2411,0)))</f>
        <v>0</v>
      </c>
      <c r="AM2411" s="13">
        <f>IF($D2411="",0,IF($E2411="",0,IF(VLOOKUP($E2411,paramètres!$E$33:$F$44,2,FALSE)&lt;=VLOOKUP($AM$18,paramètres!$E$33:$F$44,2,FALSE),AA2411*$D2411,0)))</f>
        <v>0</v>
      </c>
      <c r="AN2411" s="154">
        <f>IF($D2411="",0,IF($E2411="",0,IF(VLOOKUP($E2411,paramètres!$E$33:$F$44,2,FALSE)&lt;=VLOOKUP($AN$18,paramètres!$E$33:$F$44,2,FALSE),AB2411*$D2411,0)))</f>
        <v>0</v>
      </c>
      <c r="AO2411" s="149" t="str">
        <f>IF(paramètres!$B$28=1,((SUM(Q2411:Z2411)/1.02)+SUM(AA2411:AB2411))*0.0303/9*COUNT(Q2411:Y2411),IF(paramètres!$B$28=2,(SUM(Q2411:AB2411))*0.0303/9*COUNT(Q2411:Y2411),"Missing Delta option"))</f>
        <v>Missing Delta option</v>
      </c>
      <c r="AP2411" s="13" t="str">
        <f>IF(paramètres!$B$28=1,(((SUM(Q2411:Z2411)/1.02)+SUM(AA2411:AB2411))+((SUM(AC2411:AL2411)/1.02)+SUM(AM2411:AO2411)))*cotpatr,IF(paramètres!$B$28=2,(SUM(Q2411:AO2411)*cotpatr),"Missing Delta Option"))</f>
        <v>Missing Delta Option</v>
      </c>
      <c r="AQ2411" s="13" t="str" cm="1">
        <f t="array" ref="AQ2411">IF(paramètres!$B$28=1,(((SUM(Q2411:Z2411)/1.02)+SUM(AA2411:AB2411))+((SUM(AC2411:AN2411)/1.02)+SUM(AM2411:AN2411)))/12*pécule,IF(paramètres!$B$28=2,SUM(Q2411:AN2411)/12*pécule,"Missing Delta Option"))</f>
        <v>Missing Delta Option</v>
      </c>
      <c r="AR2411" s="132" t="e">
        <f>IF(paramètres!$B$28=1,(((SUM(Q2411:Z2411)/1.02)+SUM(AA2411:AB2411))+((SUM(AC2411:AN2411)/1.02)+SUM(AM2411:AN2411)))+AO2411+AP2411+AQ2411,SUM(Q2411:AN2411)+AO2411+AP2411+AQ2411)</f>
        <v>#VALUE!</v>
      </c>
    </row>
    <row r="2412" spans="1:44" x14ac:dyDescent="0.25">
      <c r="A2412" s="131"/>
      <c r="B2412" s="39"/>
      <c r="C2412" s="39"/>
      <c r="D2412" s="93"/>
      <c r="E2412" s="68"/>
      <c r="F2412" s="40"/>
      <c r="G2412" s="94"/>
      <c r="H2412" s="38"/>
      <c r="I2412" s="95"/>
      <c r="J2412" s="40"/>
      <c r="K2412" s="38"/>
      <c r="L2412" s="95"/>
      <c r="M2412" s="40"/>
      <c r="N2412" s="38"/>
      <c r="O2412" s="95"/>
      <c r="P2412" s="68"/>
      <c r="Q2412" s="226"/>
      <c r="R2412" s="227"/>
      <c r="S2412" s="227"/>
      <c r="T2412" s="227"/>
      <c r="U2412" s="227"/>
      <c r="V2412" s="227"/>
      <c r="W2412" s="227"/>
      <c r="X2412" s="227"/>
      <c r="Y2412" s="227"/>
      <c r="Z2412" s="227"/>
      <c r="AA2412" s="227"/>
      <c r="AB2412" s="228"/>
      <c r="AC2412" s="149">
        <f>IF($D2412="",0,IF($E2412="",0,IF(VLOOKUP($E2412,paramètres!$E$33:$F$44,2,FALSE)&lt;=VLOOKUP($AC$18,paramètres!$E$33:$F$44,2,FALSE),Q2412*$D2412,0)))</f>
        <v>0</v>
      </c>
      <c r="AD2412" s="13">
        <f>IF($D2412="",0,IF($E2412="",0,IF(VLOOKUP($E2412,paramètres!$E$33:$F$44,2,FALSE)&lt;=VLOOKUP($AD$18,paramètres!$E$33:$F$44,2,FALSE),R2412*$D2412,0)))</f>
        <v>0</v>
      </c>
      <c r="AE2412" s="13">
        <f>IF($D2412="",0,IF($E2412="",0,IF(VLOOKUP($E2412,paramètres!$E$33:$F$44,2,FALSE)&lt;=VLOOKUP($AE$18,paramètres!$E$33:$F$44,2,FALSE),S2412*$D2412,0)))</f>
        <v>0</v>
      </c>
      <c r="AF2412" s="13">
        <f>IF($D2412="",0,IF($E2412="",0,IF(VLOOKUP($E2412,paramètres!$E$33:$F$44,2,FALSE)&lt;=VLOOKUP($AF$18,paramètres!$E$33:$F$44,2,FALSE),T2412*$D2412,0)))</f>
        <v>0</v>
      </c>
      <c r="AG2412" s="13">
        <f>IF($D2412="",0,IF($E2412="",0,IF(VLOOKUP($E2412,paramètres!$E$33:$F$44,2,FALSE)&lt;=VLOOKUP($AG$18,paramètres!$E$33:$F$44,2,FALSE),U2412*$D2412,0)))</f>
        <v>0</v>
      </c>
      <c r="AH2412" s="13">
        <f>IF($D2412="",0,IF($E2412="",0,IF(VLOOKUP($E2412,paramètres!$E$33:$F$44,2,FALSE)&lt;=VLOOKUP($AH$18,paramètres!$E$33:$F$44,2,FALSE),V2412*$D2412,0)))</f>
        <v>0</v>
      </c>
      <c r="AI2412" s="13">
        <f>IF($D2412="",0,IF($E2412="",0,IF(VLOOKUP($E2412,paramètres!$E$33:$F$44,2,FALSE)&lt;=VLOOKUP($AI$18,paramètres!$E$33:$F$44,2,FALSE),W2412*$D2412,0)))</f>
        <v>0</v>
      </c>
      <c r="AJ2412" s="13">
        <f>IF($D2412="",0,IF($E2412="",0,IF(VLOOKUP($E2412,paramètres!$E$33:$F$44,2,FALSE)&lt;=VLOOKUP($AJ$18,paramètres!$E$33:$F$44,2,FALSE),X2412*$D2412,0)))</f>
        <v>0</v>
      </c>
      <c r="AK2412" s="13">
        <f>IF($D2412="",0,IF($E2412="",0,IF(VLOOKUP($E2412,paramètres!$E$33:$F$44,2,FALSE)&lt;=VLOOKUP($AK$18,paramètres!$E$33:$F$44,2,FALSE),Y2412*$D2412,0)))</f>
        <v>0</v>
      </c>
      <c r="AL2412" s="13">
        <f>IF($D2412="",0,IF($E2412="",0,IF(VLOOKUP($E2412,paramètres!$E$33:$F$44,2,FALSE)&lt;=VLOOKUP($AL$18,paramètres!$E$33:$F$44,2,FALSE),Z2412*$D2412,0)))</f>
        <v>0</v>
      </c>
      <c r="AM2412" s="13">
        <f>IF($D2412="",0,IF($E2412="",0,IF(VLOOKUP($E2412,paramètres!$E$33:$F$44,2,FALSE)&lt;=VLOOKUP($AM$18,paramètres!$E$33:$F$44,2,FALSE),AA2412*$D2412,0)))</f>
        <v>0</v>
      </c>
      <c r="AN2412" s="154">
        <f>IF($D2412="",0,IF($E2412="",0,IF(VLOOKUP($E2412,paramètres!$E$33:$F$44,2,FALSE)&lt;=VLOOKUP($AN$18,paramètres!$E$33:$F$44,2,FALSE),AB2412*$D2412,0)))</f>
        <v>0</v>
      </c>
      <c r="AO2412" s="149" t="str">
        <f>IF(paramètres!$B$28=1,((SUM(Q2412:Z2412)/1.02)+SUM(AA2412:AB2412))*0.0303/9*COUNT(Q2412:Y2412),IF(paramètres!$B$28=2,(SUM(Q2412:AB2412))*0.0303/9*COUNT(Q2412:Y2412),"Missing Delta option"))</f>
        <v>Missing Delta option</v>
      </c>
      <c r="AP2412" s="13" t="str">
        <f>IF(paramètres!$B$28=1,(((SUM(Q2412:Z2412)/1.02)+SUM(AA2412:AB2412))+((SUM(AC2412:AL2412)/1.02)+SUM(AM2412:AO2412)))*cotpatr,IF(paramètres!$B$28=2,(SUM(Q2412:AO2412)*cotpatr),"Missing Delta Option"))</f>
        <v>Missing Delta Option</v>
      </c>
      <c r="AQ2412" s="13" t="str" cm="1">
        <f t="array" ref="AQ2412">IF(paramètres!$B$28=1,(((SUM(Q2412:Z2412)/1.02)+SUM(AA2412:AB2412))+((SUM(AC2412:AN2412)/1.02)+SUM(AM2412:AN2412)))/12*pécule,IF(paramètres!$B$28=2,SUM(Q2412:AN2412)/12*pécule,"Missing Delta Option"))</f>
        <v>Missing Delta Option</v>
      </c>
      <c r="AR2412" s="132" t="e">
        <f>IF(paramètres!$B$28=1,(((SUM(Q2412:Z2412)/1.02)+SUM(AA2412:AB2412))+((SUM(AC2412:AN2412)/1.02)+SUM(AM2412:AN2412)))+AO2412+AP2412+AQ2412,SUM(Q2412:AN2412)+AO2412+AP2412+AQ2412)</f>
        <v>#VALUE!</v>
      </c>
    </row>
    <row r="2413" spans="1:44" x14ac:dyDescent="0.25">
      <c r="A2413" s="131"/>
      <c r="B2413" s="39"/>
      <c r="C2413" s="39"/>
      <c r="D2413" s="93"/>
      <c r="E2413" s="68"/>
      <c r="F2413" s="40"/>
      <c r="G2413" s="94"/>
      <c r="H2413" s="38"/>
      <c r="I2413" s="95"/>
      <c r="J2413" s="40"/>
      <c r="K2413" s="38"/>
      <c r="L2413" s="95"/>
      <c r="M2413" s="40"/>
      <c r="N2413" s="38"/>
      <c r="O2413" s="95"/>
      <c r="P2413" s="68"/>
      <c r="Q2413" s="226"/>
      <c r="R2413" s="227"/>
      <c r="S2413" s="227"/>
      <c r="T2413" s="227"/>
      <c r="U2413" s="227"/>
      <c r="V2413" s="227"/>
      <c r="W2413" s="227"/>
      <c r="X2413" s="227"/>
      <c r="Y2413" s="227"/>
      <c r="Z2413" s="227"/>
      <c r="AA2413" s="227"/>
      <c r="AB2413" s="228"/>
      <c r="AC2413" s="149">
        <f>IF($D2413="",0,IF($E2413="",0,IF(VLOOKUP($E2413,paramètres!$E$33:$F$44,2,FALSE)&lt;=VLOOKUP($AC$18,paramètres!$E$33:$F$44,2,FALSE),Q2413*$D2413,0)))</f>
        <v>0</v>
      </c>
      <c r="AD2413" s="13">
        <f>IF($D2413="",0,IF($E2413="",0,IF(VLOOKUP($E2413,paramètres!$E$33:$F$44,2,FALSE)&lt;=VLOOKUP($AD$18,paramètres!$E$33:$F$44,2,FALSE),R2413*$D2413,0)))</f>
        <v>0</v>
      </c>
      <c r="AE2413" s="13">
        <f>IF($D2413="",0,IF($E2413="",0,IF(VLOOKUP($E2413,paramètres!$E$33:$F$44,2,FALSE)&lt;=VLOOKUP($AE$18,paramètres!$E$33:$F$44,2,FALSE),S2413*$D2413,0)))</f>
        <v>0</v>
      </c>
      <c r="AF2413" s="13">
        <f>IF($D2413="",0,IF($E2413="",0,IF(VLOOKUP($E2413,paramètres!$E$33:$F$44,2,FALSE)&lt;=VLOOKUP($AF$18,paramètres!$E$33:$F$44,2,FALSE),T2413*$D2413,0)))</f>
        <v>0</v>
      </c>
      <c r="AG2413" s="13">
        <f>IF($D2413="",0,IF($E2413="",0,IF(VLOOKUP($E2413,paramètres!$E$33:$F$44,2,FALSE)&lt;=VLOOKUP($AG$18,paramètres!$E$33:$F$44,2,FALSE),U2413*$D2413,0)))</f>
        <v>0</v>
      </c>
      <c r="AH2413" s="13">
        <f>IF($D2413="",0,IF($E2413="",0,IF(VLOOKUP($E2413,paramètres!$E$33:$F$44,2,FALSE)&lt;=VLOOKUP($AH$18,paramètres!$E$33:$F$44,2,FALSE),V2413*$D2413,0)))</f>
        <v>0</v>
      </c>
      <c r="AI2413" s="13">
        <f>IF($D2413="",0,IF($E2413="",0,IF(VLOOKUP($E2413,paramètres!$E$33:$F$44,2,FALSE)&lt;=VLOOKUP($AI$18,paramètres!$E$33:$F$44,2,FALSE),W2413*$D2413,0)))</f>
        <v>0</v>
      </c>
      <c r="AJ2413" s="13">
        <f>IF($D2413="",0,IF($E2413="",0,IF(VLOOKUP($E2413,paramètres!$E$33:$F$44,2,FALSE)&lt;=VLOOKUP($AJ$18,paramètres!$E$33:$F$44,2,FALSE),X2413*$D2413,0)))</f>
        <v>0</v>
      </c>
      <c r="AK2413" s="13">
        <f>IF($D2413="",0,IF($E2413="",0,IF(VLOOKUP($E2413,paramètres!$E$33:$F$44,2,FALSE)&lt;=VLOOKUP($AK$18,paramètres!$E$33:$F$44,2,FALSE),Y2413*$D2413,0)))</f>
        <v>0</v>
      </c>
      <c r="AL2413" s="13">
        <f>IF($D2413="",0,IF($E2413="",0,IF(VLOOKUP($E2413,paramètres!$E$33:$F$44,2,FALSE)&lt;=VLOOKUP($AL$18,paramètres!$E$33:$F$44,2,FALSE),Z2413*$D2413,0)))</f>
        <v>0</v>
      </c>
      <c r="AM2413" s="13">
        <f>IF($D2413="",0,IF($E2413="",0,IF(VLOOKUP($E2413,paramètres!$E$33:$F$44,2,FALSE)&lt;=VLOOKUP($AM$18,paramètres!$E$33:$F$44,2,FALSE),AA2413*$D2413,0)))</f>
        <v>0</v>
      </c>
      <c r="AN2413" s="154">
        <f>IF($D2413="",0,IF($E2413="",0,IF(VLOOKUP($E2413,paramètres!$E$33:$F$44,2,FALSE)&lt;=VLOOKUP($AN$18,paramètres!$E$33:$F$44,2,FALSE),AB2413*$D2413,0)))</f>
        <v>0</v>
      </c>
      <c r="AO2413" s="149" t="str">
        <f>IF(paramètres!$B$28=1,((SUM(Q2413:Z2413)/1.02)+SUM(AA2413:AB2413))*0.0303/9*COUNT(Q2413:Y2413),IF(paramètres!$B$28=2,(SUM(Q2413:AB2413))*0.0303/9*COUNT(Q2413:Y2413),"Missing Delta option"))</f>
        <v>Missing Delta option</v>
      </c>
      <c r="AP2413" s="13" t="str">
        <f>IF(paramètres!$B$28=1,(((SUM(Q2413:Z2413)/1.02)+SUM(AA2413:AB2413))+((SUM(AC2413:AL2413)/1.02)+SUM(AM2413:AO2413)))*cotpatr,IF(paramètres!$B$28=2,(SUM(Q2413:AO2413)*cotpatr),"Missing Delta Option"))</f>
        <v>Missing Delta Option</v>
      </c>
      <c r="AQ2413" s="13" t="str" cm="1">
        <f t="array" ref="AQ2413">IF(paramètres!$B$28=1,(((SUM(Q2413:Z2413)/1.02)+SUM(AA2413:AB2413))+((SUM(AC2413:AN2413)/1.02)+SUM(AM2413:AN2413)))/12*pécule,IF(paramètres!$B$28=2,SUM(Q2413:AN2413)/12*pécule,"Missing Delta Option"))</f>
        <v>Missing Delta Option</v>
      </c>
      <c r="AR2413" s="132" t="e">
        <f>IF(paramètres!$B$28=1,(((SUM(Q2413:Z2413)/1.02)+SUM(AA2413:AB2413))+((SUM(AC2413:AN2413)/1.02)+SUM(AM2413:AN2413)))+AO2413+AP2413+AQ2413,SUM(Q2413:AN2413)+AO2413+AP2413+AQ2413)</f>
        <v>#VALUE!</v>
      </c>
    </row>
    <row r="2414" spans="1:44" x14ac:dyDescent="0.25">
      <c r="A2414" s="131"/>
      <c r="B2414" s="39"/>
      <c r="C2414" s="39"/>
      <c r="D2414" s="93"/>
      <c r="E2414" s="68"/>
      <c r="F2414" s="40"/>
      <c r="G2414" s="94"/>
      <c r="H2414" s="38"/>
      <c r="I2414" s="95"/>
      <c r="J2414" s="40"/>
      <c r="K2414" s="38"/>
      <c r="L2414" s="95"/>
      <c r="M2414" s="40"/>
      <c r="N2414" s="38"/>
      <c r="O2414" s="95"/>
      <c r="P2414" s="68"/>
      <c r="Q2414" s="226"/>
      <c r="R2414" s="227"/>
      <c r="S2414" s="227"/>
      <c r="T2414" s="227"/>
      <c r="U2414" s="227"/>
      <c r="V2414" s="227"/>
      <c r="W2414" s="227"/>
      <c r="X2414" s="227"/>
      <c r="Y2414" s="227"/>
      <c r="Z2414" s="227"/>
      <c r="AA2414" s="227"/>
      <c r="AB2414" s="228"/>
      <c r="AC2414" s="149">
        <f>IF($D2414="",0,IF($E2414="",0,IF(VLOOKUP($E2414,paramètres!$E$33:$F$44,2,FALSE)&lt;=VLOOKUP($AC$18,paramètres!$E$33:$F$44,2,FALSE),Q2414*$D2414,0)))</f>
        <v>0</v>
      </c>
      <c r="AD2414" s="13">
        <f>IF($D2414="",0,IF($E2414="",0,IF(VLOOKUP($E2414,paramètres!$E$33:$F$44,2,FALSE)&lt;=VLOOKUP($AD$18,paramètres!$E$33:$F$44,2,FALSE),R2414*$D2414,0)))</f>
        <v>0</v>
      </c>
      <c r="AE2414" s="13">
        <f>IF($D2414="",0,IF($E2414="",0,IF(VLOOKUP($E2414,paramètres!$E$33:$F$44,2,FALSE)&lt;=VLOOKUP($AE$18,paramètres!$E$33:$F$44,2,FALSE),S2414*$D2414,0)))</f>
        <v>0</v>
      </c>
      <c r="AF2414" s="13">
        <f>IF($D2414="",0,IF($E2414="",0,IF(VLOOKUP($E2414,paramètres!$E$33:$F$44,2,FALSE)&lt;=VLOOKUP($AF$18,paramètres!$E$33:$F$44,2,FALSE),T2414*$D2414,0)))</f>
        <v>0</v>
      </c>
      <c r="AG2414" s="13">
        <f>IF($D2414="",0,IF($E2414="",0,IF(VLOOKUP($E2414,paramètres!$E$33:$F$44,2,FALSE)&lt;=VLOOKUP($AG$18,paramètres!$E$33:$F$44,2,FALSE),U2414*$D2414,0)))</f>
        <v>0</v>
      </c>
      <c r="AH2414" s="13">
        <f>IF($D2414="",0,IF($E2414="",0,IF(VLOOKUP($E2414,paramètres!$E$33:$F$44,2,FALSE)&lt;=VLOOKUP($AH$18,paramètres!$E$33:$F$44,2,FALSE),V2414*$D2414,0)))</f>
        <v>0</v>
      </c>
      <c r="AI2414" s="13">
        <f>IF($D2414="",0,IF($E2414="",0,IF(VLOOKUP($E2414,paramètres!$E$33:$F$44,2,FALSE)&lt;=VLOOKUP($AI$18,paramètres!$E$33:$F$44,2,FALSE),W2414*$D2414,0)))</f>
        <v>0</v>
      </c>
      <c r="AJ2414" s="13">
        <f>IF($D2414="",0,IF($E2414="",0,IF(VLOOKUP($E2414,paramètres!$E$33:$F$44,2,FALSE)&lt;=VLOOKUP($AJ$18,paramètres!$E$33:$F$44,2,FALSE),X2414*$D2414,0)))</f>
        <v>0</v>
      </c>
      <c r="AK2414" s="13">
        <f>IF($D2414="",0,IF($E2414="",0,IF(VLOOKUP($E2414,paramètres!$E$33:$F$44,2,FALSE)&lt;=VLOOKUP($AK$18,paramètres!$E$33:$F$44,2,FALSE),Y2414*$D2414,0)))</f>
        <v>0</v>
      </c>
      <c r="AL2414" s="13">
        <f>IF($D2414="",0,IF($E2414="",0,IF(VLOOKUP($E2414,paramètres!$E$33:$F$44,2,FALSE)&lt;=VLOOKUP($AL$18,paramètres!$E$33:$F$44,2,FALSE),Z2414*$D2414,0)))</f>
        <v>0</v>
      </c>
      <c r="AM2414" s="13">
        <f>IF($D2414="",0,IF($E2414="",0,IF(VLOOKUP($E2414,paramètres!$E$33:$F$44,2,FALSE)&lt;=VLOOKUP($AM$18,paramètres!$E$33:$F$44,2,FALSE),AA2414*$D2414,0)))</f>
        <v>0</v>
      </c>
      <c r="AN2414" s="154">
        <f>IF($D2414="",0,IF($E2414="",0,IF(VLOOKUP($E2414,paramètres!$E$33:$F$44,2,FALSE)&lt;=VLOOKUP($AN$18,paramètres!$E$33:$F$44,2,FALSE),AB2414*$D2414,0)))</f>
        <v>0</v>
      </c>
      <c r="AO2414" s="149" t="str">
        <f>IF(paramètres!$B$28=1,((SUM(Q2414:Z2414)/1.02)+SUM(AA2414:AB2414))*0.0303/9*COUNT(Q2414:Y2414),IF(paramètres!$B$28=2,(SUM(Q2414:AB2414))*0.0303/9*COUNT(Q2414:Y2414),"Missing Delta option"))</f>
        <v>Missing Delta option</v>
      </c>
      <c r="AP2414" s="13" t="str">
        <f>IF(paramètres!$B$28=1,(((SUM(Q2414:Z2414)/1.02)+SUM(AA2414:AB2414))+((SUM(AC2414:AL2414)/1.02)+SUM(AM2414:AO2414)))*cotpatr,IF(paramètres!$B$28=2,(SUM(Q2414:AO2414)*cotpatr),"Missing Delta Option"))</f>
        <v>Missing Delta Option</v>
      </c>
      <c r="AQ2414" s="13" t="str" cm="1">
        <f t="array" ref="AQ2414">IF(paramètres!$B$28=1,(((SUM(Q2414:Z2414)/1.02)+SUM(AA2414:AB2414))+((SUM(AC2414:AN2414)/1.02)+SUM(AM2414:AN2414)))/12*pécule,IF(paramètres!$B$28=2,SUM(Q2414:AN2414)/12*pécule,"Missing Delta Option"))</f>
        <v>Missing Delta Option</v>
      </c>
      <c r="AR2414" s="132" t="e">
        <f>IF(paramètres!$B$28=1,(((SUM(Q2414:Z2414)/1.02)+SUM(AA2414:AB2414))+((SUM(AC2414:AN2414)/1.02)+SUM(AM2414:AN2414)))+AO2414+AP2414+AQ2414,SUM(Q2414:AN2414)+AO2414+AP2414+AQ2414)</f>
        <v>#VALUE!</v>
      </c>
    </row>
    <row r="2415" spans="1:44" x14ac:dyDescent="0.25">
      <c r="A2415" s="131"/>
      <c r="B2415" s="39"/>
      <c r="C2415" s="39"/>
      <c r="D2415" s="93"/>
      <c r="E2415" s="68"/>
      <c r="F2415" s="40"/>
      <c r="G2415" s="94"/>
      <c r="H2415" s="38"/>
      <c r="I2415" s="95"/>
      <c r="J2415" s="40"/>
      <c r="K2415" s="38"/>
      <c r="L2415" s="95"/>
      <c r="M2415" s="40"/>
      <c r="N2415" s="38"/>
      <c r="O2415" s="95"/>
      <c r="P2415" s="68"/>
      <c r="Q2415" s="226"/>
      <c r="R2415" s="227"/>
      <c r="S2415" s="227"/>
      <c r="T2415" s="227"/>
      <c r="U2415" s="227"/>
      <c r="V2415" s="227"/>
      <c r="W2415" s="227"/>
      <c r="X2415" s="227"/>
      <c r="Y2415" s="227"/>
      <c r="Z2415" s="227"/>
      <c r="AA2415" s="227"/>
      <c r="AB2415" s="228"/>
      <c r="AC2415" s="149">
        <f>IF($D2415="",0,IF($E2415="",0,IF(VLOOKUP($E2415,paramètres!$E$33:$F$44,2,FALSE)&lt;=VLOOKUP($AC$18,paramètres!$E$33:$F$44,2,FALSE),Q2415*$D2415,0)))</f>
        <v>0</v>
      </c>
      <c r="AD2415" s="13">
        <f>IF($D2415="",0,IF($E2415="",0,IF(VLOOKUP($E2415,paramètres!$E$33:$F$44,2,FALSE)&lt;=VLOOKUP($AD$18,paramètres!$E$33:$F$44,2,FALSE),R2415*$D2415,0)))</f>
        <v>0</v>
      </c>
      <c r="AE2415" s="13">
        <f>IF($D2415="",0,IF($E2415="",0,IF(VLOOKUP($E2415,paramètres!$E$33:$F$44,2,FALSE)&lt;=VLOOKUP($AE$18,paramètres!$E$33:$F$44,2,FALSE),S2415*$D2415,0)))</f>
        <v>0</v>
      </c>
      <c r="AF2415" s="13">
        <f>IF($D2415="",0,IF($E2415="",0,IF(VLOOKUP($E2415,paramètres!$E$33:$F$44,2,FALSE)&lt;=VLOOKUP($AF$18,paramètres!$E$33:$F$44,2,FALSE),T2415*$D2415,0)))</f>
        <v>0</v>
      </c>
      <c r="AG2415" s="13">
        <f>IF($D2415="",0,IF($E2415="",0,IF(VLOOKUP($E2415,paramètres!$E$33:$F$44,2,FALSE)&lt;=VLOOKUP($AG$18,paramètres!$E$33:$F$44,2,FALSE),U2415*$D2415,0)))</f>
        <v>0</v>
      </c>
      <c r="AH2415" s="13">
        <f>IF($D2415="",0,IF($E2415="",0,IF(VLOOKUP($E2415,paramètres!$E$33:$F$44,2,FALSE)&lt;=VLOOKUP($AH$18,paramètres!$E$33:$F$44,2,FALSE),V2415*$D2415,0)))</f>
        <v>0</v>
      </c>
      <c r="AI2415" s="13">
        <f>IF($D2415="",0,IF($E2415="",0,IF(VLOOKUP($E2415,paramètres!$E$33:$F$44,2,FALSE)&lt;=VLOOKUP($AI$18,paramètres!$E$33:$F$44,2,FALSE),W2415*$D2415,0)))</f>
        <v>0</v>
      </c>
      <c r="AJ2415" s="13">
        <f>IF($D2415="",0,IF($E2415="",0,IF(VLOOKUP($E2415,paramètres!$E$33:$F$44,2,FALSE)&lt;=VLOOKUP($AJ$18,paramètres!$E$33:$F$44,2,FALSE),X2415*$D2415,0)))</f>
        <v>0</v>
      </c>
      <c r="AK2415" s="13">
        <f>IF($D2415="",0,IF($E2415="",0,IF(VLOOKUP($E2415,paramètres!$E$33:$F$44,2,FALSE)&lt;=VLOOKUP($AK$18,paramètres!$E$33:$F$44,2,FALSE),Y2415*$D2415,0)))</f>
        <v>0</v>
      </c>
      <c r="AL2415" s="13">
        <f>IF($D2415="",0,IF($E2415="",0,IF(VLOOKUP($E2415,paramètres!$E$33:$F$44,2,FALSE)&lt;=VLOOKUP($AL$18,paramètres!$E$33:$F$44,2,FALSE),Z2415*$D2415,0)))</f>
        <v>0</v>
      </c>
      <c r="AM2415" s="13">
        <f>IF($D2415="",0,IF($E2415="",0,IF(VLOOKUP($E2415,paramètres!$E$33:$F$44,2,FALSE)&lt;=VLOOKUP($AM$18,paramètres!$E$33:$F$44,2,FALSE),AA2415*$D2415,0)))</f>
        <v>0</v>
      </c>
      <c r="AN2415" s="154">
        <f>IF($D2415="",0,IF($E2415="",0,IF(VLOOKUP($E2415,paramètres!$E$33:$F$44,2,FALSE)&lt;=VLOOKUP($AN$18,paramètres!$E$33:$F$44,2,FALSE),AB2415*$D2415,0)))</f>
        <v>0</v>
      </c>
      <c r="AO2415" s="149" t="str">
        <f>IF(paramètres!$B$28=1,((SUM(Q2415:Z2415)/1.02)+SUM(AA2415:AB2415))*0.0303/9*COUNT(Q2415:Y2415),IF(paramètres!$B$28=2,(SUM(Q2415:AB2415))*0.0303/9*COUNT(Q2415:Y2415),"Missing Delta option"))</f>
        <v>Missing Delta option</v>
      </c>
      <c r="AP2415" s="13" t="str">
        <f>IF(paramètres!$B$28=1,(((SUM(Q2415:Z2415)/1.02)+SUM(AA2415:AB2415))+((SUM(AC2415:AL2415)/1.02)+SUM(AM2415:AO2415)))*cotpatr,IF(paramètres!$B$28=2,(SUM(Q2415:AO2415)*cotpatr),"Missing Delta Option"))</f>
        <v>Missing Delta Option</v>
      </c>
      <c r="AQ2415" s="13" t="str" cm="1">
        <f t="array" ref="AQ2415">IF(paramètres!$B$28=1,(((SUM(Q2415:Z2415)/1.02)+SUM(AA2415:AB2415))+((SUM(AC2415:AN2415)/1.02)+SUM(AM2415:AN2415)))/12*pécule,IF(paramètres!$B$28=2,SUM(Q2415:AN2415)/12*pécule,"Missing Delta Option"))</f>
        <v>Missing Delta Option</v>
      </c>
      <c r="AR2415" s="132" t="e">
        <f>IF(paramètres!$B$28=1,(((SUM(Q2415:Z2415)/1.02)+SUM(AA2415:AB2415))+((SUM(AC2415:AN2415)/1.02)+SUM(AM2415:AN2415)))+AO2415+AP2415+AQ2415,SUM(Q2415:AN2415)+AO2415+AP2415+AQ2415)</f>
        <v>#VALUE!</v>
      </c>
    </row>
    <row r="2416" spans="1:44" x14ac:dyDescent="0.25">
      <c r="A2416" s="133"/>
      <c r="B2416" s="15"/>
      <c r="C2416" s="15"/>
      <c r="D2416" s="35"/>
      <c r="E2416" s="22"/>
      <c r="F2416" s="16"/>
      <c r="G2416" s="66"/>
      <c r="H2416" s="14"/>
      <c r="I2416" s="17"/>
      <c r="J2416" s="16"/>
      <c r="K2416" s="14"/>
      <c r="L2416" s="17"/>
      <c r="M2416" s="16"/>
      <c r="N2416" s="14"/>
      <c r="O2416" s="17"/>
      <c r="P2416" s="22"/>
      <c r="Q2416" s="111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112"/>
      <c r="AC2416" s="149">
        <f>IF($D2416="",0,IF($E2416="",0,IF(VLOOKUP($E2416,paramètres!$E$33:$F$44,2,FALSE)&lt;=VLOOKUP($AC$18,paramètres!$E$33:$F$44,2,FALSE),Q2416*$D2416,0)))</f>
        <v>0</v>
      </c>
      <c r="AD2416" s="13">
        <f>IF($D2416="",0,IF($E2416="",0,IF(VLOOKUP($E2416,paramètres!$E$33:$F$44,2,FALSE)&lt;=VLOOKUP($AD$18,paramètres!$E$33:$F$44,2,FALSE),R2416*$D2416,0)))</f>
        <v>0</v>
      </c>
      <c r="AE2416" s="13">
        <f>IF($D2416="",0,IF($E2416="",0,IF(VLOOKUP($E2416,paramètres!$E$33:$F$44,2,FALSE)&lt;=VLOOKUP($AE$18,paramètres!$E$33:$F$44,2,FALSE),S2416*$D2416,0)))</f>
        <v>0</v>
      </c>
      <c r="AF2416" s="13">
        <f>IF($D2416="",0,IF($E2416="",0,IF(VLOOKUP($E2416,paramètres!$E$33:$F$44,2,FALSE)&lt;=VLOOKUP($AF$18,paramètres!$E$33:$F$44,2,FALSE),T2416*$D2416,0)))</f>
        <v>0</v>
      </c>
      <c r="AG2416" s="13">
        <f>IF($D2416="",0,IF($E2416="",0,IF(VLOOKUP($E2416,paramètres!$E$33:$F$44,2,FALSE)&lt;=VLOOKUP($AG$18,paramètres!$E$33:$F$44,2,FALSE),U2416*$D2416,0)))</f>
        <v>0</v>
      </c>
      <c r="AH2416" s="13">
        <f>IF($D2416="",0,IF($E2416="",0,IF(VLOOKUP($E2416,paramètres!$E$33:$F$44,2,FALSE)&lt;=VLOOKUP($AH$18,paramètres!$E$33:$F$44,2,FALSE),V2416*$D2416,0)))</f>
        <v>0</v>
      </c>
      <c r="AI2416" s="13">
        <f>IF($D2416="",0,IF($E2416="",0,IF(VLOOKUP($E2416,paramètres!$E$33:$F$44,2,FALSE)&lt;=VLOOKUP($AI$18,paramètres!$E$33:$F$44,2,FALSE),W2416*$D2416,0)))</f>
        <v>0</v>
      </c>
      <c r="AJ2416" s="13">
        <f>IF($D2416="",0,IF($E2416="",0,IF(VLOOKUP($E2416,paramètres!$E$33:$F$44,2,FALSE)&lt;=VLOOKUP($AJ$18,paramètres!$E$33:$F$44,2,FALSE),X2416*$D2416,0)))</f>
        <v>0</v>
      </c>
      <c r="AK2416" s="13">
        <f>IF($D2416="",0,IF($E2416="",0,IF(VLOOKUP($E2416,paramètres!$E$33:$F$44,2,FALSE)&lt;=VLOOKUP($AK$18,paramètres!$E$33:$F$44,2,FALSE),Y2416*$D2416,0)))</f>
        <v>0</v>
      </c>
      <c r="AL2416" s="13">
        <f>IF($D2416="",0,IF($E2416="",0,IF(VLOOKUP($E2416,paramètres!$E$33:$F$44,2,FALSE)&lt;=VLOOKUP($AL$18,paramètres!$E$33:$F$44,2,FALSE),Z2416*$D2416,0)))</f>
        <v>0</v>
      </c>
      <c r="AM2416" s="13">
        <f>IF($D2416="",0,IF($E2416="",0,IF(VLOOKUP($E2416,paramètres!$E$33:$F$44,2,FALSE)&lt;=VLOOKUP($AM$18,paramètres!$E$33:$F$44,2,FALSE),AA2416*$D2416,0)))</f>
        <v>0</v>
      </c>
      <c r="AN2416" s="154">
        <f>IF($D2416="",0,IF($E2416="",0,IF(VLOOKUP($E2416,paramètres!$E$33:$F$44,2,FALSE)&lt;=VLOOKUP($AN$18,paramètres!$E$33:$F$44,2,FALSE),AB2416*$D2416,0)))</f>
        <v>0</v>
      </c>
      <c r="AO2416" s="150" t="str">
        <f>IF(paramètres!$B$28=1,((SUM(Q2416:Z2416)/1.02)+SUM(AA2416:AB2416))*0.0303/9*COUNT(Q2416:Y2416),IF(paramètres!$B$28=2,(SUM(Q2416:AB2416))*0.0303/9*COUNT(Q2416:Y2416),"Missing Delta option"))</f>
        <v>Missing Delta option</v>
      </c>
      <c r="AP2416" s="23" t="str">
        <f>IF(paramètres!$B$28=1,(((SUM(Q2416:Z2416)/1.02)+SUM(AA2416:AB2416))+((SUM(AC2416:AL2416)/1.02)+SUM(AM2416:AO2416)))*cotpatr,IF(paramètres!$B$28=2,(SUM(Q2416:AO2416)*cotpatr),"Missing Delta Option"))</f>
        <v>Missing Delta Option</v>
      </c>
      <c r="AQ2416" s="23" t="str" cm="1">
        <f t="array" ref="AQ2416">IF(paramètres!$B$28=1,(((SUM(Q2416:Z2416)/1.02)+SUM(AA2416:AB2416))+((SUM(AC2416:AN2416)/1.02)+SUM(AM2416:AN2416)))/12*pécule,IF(paramètres!$B$28=2,SUM(Q2416:AN2416)/12*pécule,"Missing Delta Option"))</f>
        <v>Missing Delta Option</v>
      </c>
      <c r="AR2416" s="132" t="e">
        <f>IF(paramètres!$B$28=1,(((SUM(Q2416:Z2416)/1.02)+SUM(AA2416:AB2416))+((SUM(AC2416:AN2416)/1.02)+SUM(AM2416:AN2416)))+AO2416+AP2416+AQ2416,SUM(Q2416:AN2416)+AO2416+AP2416+AQ2416)</f>
        <v>#VALUE!</v>
      </c>
    </row>
    <row r="2417" spans="1:44" x14ac:dyDescent="0.25">
      <c r="A2417" s="133"/>
      <c r="B2417" s="15"/>
      <c r="C2417" s="15"/>
      <c r="D2417" s="35"/>
      <c r="E2417" s="22"/>
      <c r="F2417" s="16"/>
      <c r="G2417" s="66"/>
      <c r="H2417" s="14"/>
      <c r="I2417" s="17"/>
      <c r="J2417" s="16"/>
      <c r="K2417" s="14"/>
      <c r="L2417" s="17"/>
      <c r="M2417" s="16"/>
      <c r="N2417" s="14"/>
      <c r="O2417" s="17"/>
      <c r="P2417" s="22"/>
      <c r="Q2417" s="111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112"/>
      <c r="AC2417" s="149">
        <f>IF($D2417="",0,IF($E2417="",0,IF(VLOOKUP($E2417,paramètres!$E$33:$F$44,2,FALSE)&lt;=VLOOKUP($AC$18,paramètres!$E$33:$F$44,2,FALSE),Q2417*$D2417,0)))</f>
        <v>0</v>
      </c>
      <c r="AD2417" s="13">
        <f>IF($D2417="",0,IF($E2417="",0,IF(VLOOKUP($E2417,paramètres!$E$33:$F$44,2,FALSE)&lt;=VLOOKUP($AD$18,paramètres!$E$33:$F$44,2,FALSE),R2417*$D2417,0)))</f>
        <v>0</v>
      </c>
      <c r="AE2417" s="13">
        <f>IF($D2417="",0,IF($E2417="",0,IF(VLOOKUP($E2417,paramètres!$E$33:$F$44,2,FALSE)&lt;=VLOOKUP($AE$18,paramètres!$E$33:$F$44,2,FALSE),S2417*$D2417,0)))</f>
        <v>0</v>
      </c>
      <c r="AF2417" s="13">
        <f>IF($D2417="",0,IF($E2417="",0,IF(VLOOKUP($E2417,paramètres!$E$33:$F$44,2,FALSE)&lt;=VLOOKUP($AF$18,paramètres!$E$33:$F$44,2,FALSE),T2417*$D2417,0)))</f>
        <v>0</v>
      </c>
      <c r="AG2417" s="13">
        <f>IF($D2417="",0,IF($E2417="",0,IF(VLOOKUP($E2417,paramètres!$E$33:$F$44,2,FALSE)&lt;=VLOOKUP($AG$18,paramètres!$E$33:$F$44,2,FALSE),U2417*$D2417,0)))</f>
        <v>0</v>
      </c>
      <c r="AH2417" s="13">
        <f>IF($D2417="",0,IF($E2417="",0,IF(VLOOKUP($E2417,paramètres!$E$33:$F$44,2,FALSE)&lt;=VLOOKUP($AH$18,paramètres!$E$33:$F$44,2,FALSE),V2417*$D2417,0)))</f>
        <v>0</v>
      </c>
      <c r="AI2417" s="13">
        <f>IF($D2417="",0,IF($E2417="",0,IF(VLOOKUP($E2417,paramètres!$E$33:$F$44,2,FALSE)&lt;=VLOOKUP($AI$18,paramètres!$E$33:$F$44,2,FALSE),W2417*$D2417,0)))</f>
        <v>0</v>
      </c>
      <c r="AJ2417" s="13">
        <f>IF($D2417="",0,IF($E2417="",0,IF(VLOOKUP($E2417,paramètres!$E$33:$F$44,2,FALSE)&lt;=VLOOKUP($AJ$18,paramètres!$E$33:$F$44,2,FALSE),X2417*$D2417,0)))</f>
        <v>0</v>
      </c>
      <c r="AK2417" s="13">
        <f>IF($D2417="",0,IF($E2417="",0,IF(VLOOKUP($E2417,paramètres!$E$33:$F$44,2,FALSE)&lt;=VLOOKUP($AK$18,paramètres!$E$33:$F$44,2,FALSE),Y2417*$D2417,0)))</f>
        <v>0</v>
      </c>
      <c r="AL2417" s="13">
        <f>IF($D2417="",0,IF($E2417="",0,IF(VLOOKUP($E2417,paramètres!$E$33:$F$44,2,FALSE)&lt;=VLOOKUP($AL$18,paramètres!$E$33:$F$44,2,FALSE),Z2417*$D2417,0)))</f>
        <v>0</v>
      </c>
      <c r="AM2417" s="13">
        <f>IF($D2417="",0,IF($E2417="",0,IF(VLOOKUP($E2417,paramètres!$E$33:$F$44,2,FALSE)&lt;=VLOOKUP($AM$18,paramètres!$E$33:$F$44,2,FALSE),AA2417*$D2417,0)))</f>
        <v>0</v>
      </c>
      <c r="AN2417" s="154">
        <f>IF($D2417="",0,IF($E2417="",0,IF(VLOOKUP($E2417,paramètres!$E$33:$F$44,2,FALSE)&lt;=VLOOKUP($AN$18,paramètres!$E$33:$F$44,2,FALSE),AB2417*$D2417,0)))</f>
        <v>0</v>
      </c>
      <c r="AO2417" s="150" t="str">
        <f>IF(paramètres!$B$28=1,((SUM(Q2417:Z2417)/1.02)+SUM(AA2417:AB2417))*0.0303/9*COUNT(Q2417:Y2417),IF(paramètres!$B$28=2,(SUM(Q2417:AB2417))*0.0303/9*COUNT(Q2417:Y2417),"Missing Delta option"))</f>
        <v>Missing Delta option</v>
      </c>
      <c r="AP2417" s="23" t="str">
        <f>IF(paramètres!$B$28=1,(((SUM(Q2417:Z2417)/1.02)+SUM(AA2417:AB2417))+((SUM(AC2417:AL2417)/1.02)+SUM(AM2417:AO2417)))*cotpatr,IF(paramètres!$B$28=2,(SUM(Q2417:AO2417)*cotpatr),"Missing Delta Option"))</f>
        <v>Missing Delta Option</v>
      </c>
      <c r="AQ2417" s="23" t="str" cm="1">
        <f t="array" ref="AQ2417">IF(paramètres!$B$28=1,(((SUM(Q2417:Z2417)/1.02)+SUM(AA2417:AB2417))+((SUM(AC2417:AN2417)/1.02)+SUM(AM2417:AN2417)))/12*pécule,IF(paramètres!$B$28=2,SUM(Q2417:AN2417)/12*pécule,"Missing Delta Option"))</f>
        <v>Missing Delta Option</v>
      </c>
      <c r="AR2417" s="132" t="e">
        <f>IF(paramètres!$B$28=1,(((SUM(Q2417:Z2417)/1.02)+SUM(AA2417:AB2417))+((SUM(AC2417:AN2417)/1.02)+SUM(AM2417:AN2417)))+AO2417+AP2417+AQ2417,SUM(Q2417:AN2417)+AO2417+AP2417+AQ2417)</f>
        <v>#VALUE!</v>
      </c>
    </row>
    <row r="2418" spans="1:44" x14ac:dyDescent="0.25">
      <c r="A2418" s="133"/>
      <c r="B2418" s="15"/>
      <c r="C2418" s="15"/>
      <c r="D2418" s="35"/>
      <c r="E2418" s="22"/>
      <c r="F2418" s="16"/>
      <c r="G2418" s="66"/>
      <c r="H2418" s="14"/>
      <c r="I2418" s="17"/>
      <c r="J2418" s="16"/>
      <c r="K2418" s="14"/>
      <c r="L2418" s="17"/>
      <c r="M2418" s="16"/>
      <c r="N2418" s="14"/>
      <c r="O2418" s="17"/>
      <c r="P2418" s="22"/>
      <c r="Q2418" s="111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112"/>
      <c r="AC2418" s="149">
        <f>IF($D2418="",0,IF($E2418="",0,IF(VLOOKUP($E2418,paramètres!$E$33:$F$44,2,FALSE)&lt;=VLOOKUP($AC$18,paramètres!$E$33:$F$44,2,FALSE),Q2418*$D2418,0)))</f>
        <v>0</v>
      </c>
      <c r="AD2418" s="13">
        <f>IF($D2418="",0,IF($E2418="",0,IF(VLOOKUP($E2418,paramètres!$E$33:$F$44,2,FALSE)&lt;=VLOOKUP($AD$18,paramètres!$E$33:$F$44,2,FALSE),R2418*$D2418,0)))</f>
        <v>0</v>
      </c>
      <c r="AE2418" s="13">
        <f>IF($D2418="",0,IF($E2418="",0,IF(VLOOKUP($E2418,paramètres!$E$33:$F$44,2,FALSE)&lt;=VLOOKUP($AE$18,paramètres!$E$33:$F$44,2,FALSE),S2418*$D2418,0)))</f>
        <v>0</v>
      </c>
      <c r="AF2418" s="13">
        <f>IF($D2418="",0,IF($E2418="",0,IF(VLOOKUP($E2418,paramètres!$E$33:$F$44,2,FALSE)&lt;=VLOOKUP($AF$18,paramètres!$E$33:$F$44,2,FALSE),T2418*$D2418,0)))</f>
        <v>0</v>
      </c>
      <c r="AG2418" s="13">
        <f>IF($D2418="",0,IF($E2418="",0,IF(VLOOKUP($E2418,paramètres!$E$33:$F$44,2,FALSE)&lt;=VLOOKUP($AG$18,paramètres!$E$33:$F$44,2,FALSE),U2418*$D2418,0)))</f>
        <v>0</v>
      </c>
      <c r="AH2418" s="13">
        <f>IF($D2418="",0,IF($E2418="",0,IF(VLOOKUP($E2418,paramètres!$E$33:$F$44,2,FALSE)&lt;=VLOOKUP($AH$18,paramètres!$E$33:$F$44,2,FALSE),V2418*$D2418,0)))</f>
        <v>0</v>
      </c>
      <c r="AI2418" s="13">
        <f>IF($D2418="",0,IF($E2418="",0,IF(VLOOKUP($E2418,paramètres!$E$33:$F$44,2,FALSE)&lt;=VLOOKUP($AI$18,paramètres!$E$33:$F$44,2,FALSE),W2418*$D2418,0)))</f>
        <v>0</v>
      </c>
      <c r="AJ2418" s="13">
        <f>IF($D2418="",0,IF($E2418="",0,IF(VLOOKUP($E2418,paramètres!$E$33:$F$44,2,FALSE)&lt;=VLOOKUP($AJ$18,paramètres!$E$33:$F$44,2,FALSE),X2418*$D2418,0)))</f>
        <v>0</v>
      </c>
      <c r="AK2418" s="13">
        <f>IF($D2418="",0,IF($E2418="",0,IF(VLOOKUP($E2418,paramètres!$E$33:$F$44,2,FALSE)&lt;=VLOOKUP($AK$18,paramètres!$E$33:$F$44,2,FALSE),Y2418*$D2418,0)))</f>
        <v>0</v>
      </c>
      <c r="AL2418" s="13">
        <f>IF($D2418="",0,IF($E2418="",0,IF(VLOOKUP($E2418,paramètres!$E$33:$F$44,2,FALSE)&lt;=VLOOKUP($AL$18,paramètres!$E$33:$F$44,2,FALSE),Z2418*$D2418,0)))</f>
        <v>0</v>
      </c>
      <c r="AM2418" s="13">
        <f>IF($D2418="",0,IF($E2418="",0,IF(VLOOKUP($E2418,paramètres!$E$33:$F$44,2,FALSE)&lt;=VLOOKUP($AM$18,paramètres!$E$33:$F$44,2,FALSE),AA2418*$D2418,0)))</f>
        <v>0</v>
      </c>
      <c r="AN2418" s="154">
        <f>IF($D2418="",0,IF($E2418="",0,IF(VLOOKUP($E2418,paramètres!$E$33:$F$44,2,FALSE)&lt;=VLOOKUP($AN$18,paramètres!$E$33:$F$44,2,FALSE),AB2418*$D2418,0)))</f>
        <v>0</v>
      </c>
      <c r="AO2418" s="150" t="str">
        <f>IF(paramètres!$B$28=1,((SUM(Q2418:Z2418)/1.02)+SUM(AA2418:AB2418))*0.0303/9*COUNT(Q2418:Y2418),IF(paramètres!$B$28=2,(SUM(Q2418:AB2418))*0.0303/9*COUNT(Q2418:Y2418),"Missing Delta option"))</f>
        <v>Missing Delta option</v>
      </c>
      <c r="AP2418" s="23" t="str">
        <f>IF(paramètres!$B$28=1,(((SUM(Q2418:Z2418)/1.02)+SUM(AA2418:AB2418))+((SUM(AC2418:AL2418)/1.02)+SUM(AM2418:AO2418)))*cotpatr,IF(paramètres!$B$28=2,(SUM(Q2418:AO2418)*cotpatr),"Missing Delta Option"))</f>
        <v>Missing Delta Option</v>
      </c>
      <c r="AQ2418" s="23" t="str" cm="1">
        <f t="array" ref="AQ2418">IF(paramètres!$B$28=1,(((SUM(Q2418:Z2418)/1.02)+SUM(AA2418:AB2418))+((SUM(AC2418:AN2418)/1.02)+SUM(AM2418:AN2418)))/12*pécule,IF(paramètres!$B$28=2,SUM(Q2418:AN2418)/12*pécule,"Missing Delta Option"))</f>
        <v>Missing Delta Option</v>
      </c>
      <c r="AR2418" s="132" t="e">
        <f>IF(paramètres!$B$28=1,(((SUM(Q2418:Z2418)/1.02)+SUM(AA2418:AB2418))+((SUM(AC2418:AN2418)/1.02)+SUM(AM2418:AN2418)))+AO2418+AP2418+AQ2418,SUM(Q2418:AN2418)+AO2418+AP2418+AQ2418)</f>
        <v>#VALUE!</v>
      </c>
    </row>
    <row r="2419" spans="1:44" x14ac:dyDescent="0.25">
      <c r="A2419" s="133"/>
      <c r="B2419" s="15"/>
      <c r="C2419" s="15"/>
      <c r="D2419" s="35"/>
      <c r="E2419" s="22"/>
      <c r="F2419" s="16"/>
      <c r="G2419" s="66"/>
      <c r="H2419" s="14"/>
      <c r="I2419" s="17"/>
      <c r="J2419" s="16"/>
      <c r="K2419" s="14"/>
      <c r="L2419" s="17"/>
      <c r="M2419" s="16"/>
      <c r="N2419" s="14"/>
      <c r="O2419" s="17"/>
      <c r="P2419" s="22"/>
      <c r="Q2419" s="111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112"/>
      <c r="AC2419" s="149">
        <f>IF($D2419="",0,IF($E2419="",0,IF(VLOOKUP($E2419,paramètres!$E$33:$F$44,2,FALSE)&lt;=VLOOKUP($AC$18,paramètres!$E$33:$F$44,2,FALSE),Q2419*$D2419,0)))</f>
        <v>0</v>
      </c>
      <c r="AD2419" s="13">
        <f>IF($D2419="",0,IF($E2419="",0,IF(VLOOKUP($E2419,paramètres!$E$33:$F$44,2,FALSE)&lt;=VLOOKUP($AD$18,paramètres!$E$33:$F$44,2,FALSE),R2419*$D2419,0)))</f>
        <v>0</v>
      </c>
      <c r="AE2419" s="13">
        <f>IF($D2419="",0,IF($E2419="",0,IF(VLOOKUP($E2419,paramètres!$E$33:$F$44,2,FALSE)&lt;=VLOOKUP($AE$18,paramètres!$E$33:$F$44,2,FALSE),S2419*$D2419,0)))</f>
        <v>0</v>
      </c>
      <c r="AF2419" s="13">
        <f>IF($D2419="",0,IF($E2419="",0,IF(VLOOKUP($E2419,paramètres!$E$33:$F$44,2,FALSE)&lt;=VLOOKUP($AF$18,paramètres!$E$33:$F$44,2,FALSE),T2419*$D2419,0)))</f>
        <v>0</v>
      </c>
      <c r="AG2419" s="13">
        <f>IF($D2419="",0,IF($E2419="",0,IF(VLOOKUP($E2419,paramètres!$E$33:$F$44,2,FALSE)&lt;=VLOOKUP($AG$18,paramètres!$E$33:$F$44,2,FALSE),U2419*$D2419,0)))</f>
        <v>0</v>
      </c>
      <c r="AH2419" s="13">
        <f>IF($D2419="",0,IF($E2419="",0,IF(VLOOKUP($E2419,paramètres!$E$33:$F$44,2,FALSE)&lt;=VLOOKUP($AH$18,paramètres!$E$33:$F$44,2,FALSE),V2419*$D2419,0)))</f>
        <v>0</v>
      </c>
      <c r="AI2419" s="13">
        <f>IF($D2419="",0,IF($E2419="",0,IF(VLOOKUP($E2419,paramètres!$E$33:$F$44,2,FALSE)&lt;=VLOOKUP($AI$18,paramètres!$E$33:$F$44,2,FALSE),W2419*$D2419,0)))</f>
        <v>0</v>
      </c>
      <c r="AJ2419" s="13">
        <f>IF($D2419="",0,IF($E2419="",0,IF(VLOOKUP($E2419,paramètres!$E$33:$F$44,2,FALSE)&lt;=VLOOKUP($AJ$18,paramètres!$E$33:$F$44,2,FALSE),X2419*$D2419,0)))</f>
        <v>0</v>
      </c>
      <c r="AK2419" s="13">
        <f>IF($D2419="",0,IF($E2419="",0,IF(VLOOKUP($E2419,paramètres!$E$33:$F$44,2,FALSE)&lt;=VLOOKUP($AK$18,paramètres!$E$33:$F$44,2,FALSE),Y2419*$D2419,0)))</f>
        <v>0</v>
      </c>
      <c r="AL2419" s="13">
        <f>IF($D2419="",0,IF($E2419="",0,IF(VLOOKUP($E2419,paramètres!$E$33:$F$44,2,FALSE)&lt;=VLOOKUP($AL$18,paramètres!$E$33:$F$44,2,FALSE),Z2419*$D2419,0)))</f>
        <v>0</v>
      </c>
      <c r="AM2419" s="13">
        <f>IF($D2419="",0,IF($E2419="",0,IF(VLOOKUP($E2419,paramètres!$E$33:$F$44,2,FALSE)&lt;=VLOOKUP($AM$18,paramètres!$E$33:$F$44,2,FALSE),AA2419*$D2419,0)))</f>
        <v>0</v>
      </c>
      <c r="AN2419" s="154">
        <f>IF($D2419="",0,IF($E2419="",0,IF(VLOOKUP($E2419,paramètres!$E$33:$F$44,2,FALSE)&lt;=VLOOKUP($AN$18,paramètres!$E$33:$F$44,2,FALSE),AB2419*$D2419,0)))</f>
        <v>0</v>
      </c>
      <c r="AO2419" s="150" t="str">
        <f>IF(paramètres!$B$28=1,((SUM(Q2419:Z2419)/1.02)+SUM(AA2419:AB2419))*0.0303/9*COUNT(Q2419:Y2419),IF(paramètres!$B$28=2,(SUM(Q2419:AB2419))*0.0303/9*COUNT(Q2419:Y2419),"Missing Delta option"))</f>
        <v>Missing Delta option</v>
      </c>
      <c r="AP2419" s="23" t="str">
        <f>IF(paramètres!$B$28=1,(((SUM(Q2419:Z2419)/1.02)+SUM(AA2419:AB2419))+((SUM(AC2419:AL2419)/1.02)+SUM(AM2419:AO2419)))*cotpatr,IF(paramètres!$B$28=2,(SUM(Q2419:AO2419)*cotpatr),"Missing Delta Option"))</f>
        <v>Missing Delta Option</v>
      </c>
      <c r="AQ2419" s="23" t="str" cm="1">
        <f t="array" ref="AQ2419">IF(paramètres!$B$28=1,(((SUM(Q2419:Z2419)/1.02)+SUM(AA2419:AB2419))+((SUM(AC2419:AN2419)/1.02)+SUM(AM2419:AN2419)))/12*pécule,IF(paramètres!$B$28=2,SUM(Q2419:AN2419)/12*pécule,"Missing Delta Option"))</f>
        <v>Missing Delta Option</v>
      </c>
      <c r="AR2419" s="132" t="e">
        <f>IF(paramètres!$B$28=1,(((SUM(Q2419:Z2419)/1.02)+SUM(AA2419:AB2419))+((SUM(AC2419:AN2419)/1.02)+SUM(AM2419:AN2419)))+AO2419+AP2419+AQ2419,SUM(Q2419:AN2419)+AO2419+AP2419+AQ2419)</f>
        <v>#VALUE!</v>
      </c>
    </row>
    <row r="2420" spans="1:44" x14ac:dyDescent="0.25">
      <c r="A2420" s="133"/>
      <c r="B2420" s="15"/>
      <c r="C2420" s="15"/>
      <c r="D2420" s="35"/>
      <c r="E2420" s="22"/>
      <c r="F2420" s="16"/>
      <c r="G2420" s="66"/>
      <c r="H2420" s="14"/>
      <c r="I2420" s="17"/>
      <c r="J2420" s="16"/>
      <c r="K2420" s="14"/>
      <c r="L2420" s="17"/>
      <c r="M2420" s="16"/>
      <c r="N2420" s="14"/>
      <c r="O2420" s="17"/>
      <c r="P2420" s="22"/>
      <c r="Q2420" s="111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112"/>
      <c r="AC2420" s="149">
        <f>IF($D2420="",0,IF($E2420="",0,IF(VLOOKUP($E2420,paramètres!$E$33:$F$44,2,FALSE)&lt;=VLOOKUP($AC$18,paramètres!$E$33:$F$44,2,FALSE),Q2420*$D2420,0)))</f>
        <v>0</v>
      </c>
      <c r="AD2420" s="13">
        <f>IF($D2420="",0,IF($E2420="",0,IF(VLOOKUP($E2420,paramètres!$E$33:$F$44,2,FALSE)&lt;=VLOOKUP($AD$18,paramètres!$E$33:$F$44,2,FALSE),R2420*$D2420,0)))</f>
        <v>0</v>
      </c>
      <c r="AE2420" s="13">
        <f>IF($D2420="",0,IF($E2420="",0,IF(VLOOKUP($E2420,paramètres!$E$33:$F$44,2,FALSE)&lt;=VLOOKUP($AE$18,paramètres!$E$33:$F$44,2,FALSE),S2420*$D2420,0)))</f>
        <v>0</v>
      </c>
      <c r="AF2420" s="13">
        <f>IF($D2420="",0,IF($E2420="",0,IF(VLOOKUP($E2420,paramètres!$E$33:$F$44,2,FALSE)&lt;=VLOOKUP($AF$18,paramètres!$E$33:$F$44,2,FALSE),T2420*$D2420,0)))</f>
        <v>0</v>
      </c>
      <c r="AG2420" s="13">
        <f>IF($D2420="",0,IF($E2420="",0,IF(VLOOKUP($E2420,paramètres!$E$33:$F$44,2,FALSE)&lt;=VLOOKUP($AG$18,paramètres!$E$33:$F$44,2,FALSE),U2420*$D2420,0)))</f>
        <v>0</v>
      </c>
      <c r="AH2420" s="13">
        <f>IF($D2420="",0,IF($E2420="",0,IF(VLOOKUP($E2420,paramètres!$E$33:$F$44,2,FALSE)&lt;=VLOOKUP($AH$18,paramètres!$E$33:$F$44,2,FALSE),V2420*$D2420,0)))</f>
        <v>0</v>
      </c>
      <c r="AI2420" s="13">
        <f>IF($D2420="",0,IF($E2420="",0,IF(VLOOKUP($E2420,paramètres!$E$33:$F$44,2,FALSE)&lt;=VLOOKUP($AI$18,paramètres!$E$33:$F$44,2,FALSE),W2420*$D2420,0)))</f>
        <v>0</v>
      </c>
      <c r="AJ2420" s="13">
        <f>IF($D2420="",0,IF($E2420="",0,IF(VLOOKUP($E2420,paramètres!$E$33:$F$44,2,FALSE)&lt;=VLOOKUP($AJ$18,paramètres!$E$33:$F$44,2,FALSE),X2420*$D2420,0)))</f>
        <v>0</v>
      </c>
      <c r="AK2420" s="13">
        <f>IF($D2420="",0,IF($E2420="",0,IF(VLOOKUP($E2420,paramètres!$E$33:$F$44,2,FALSE)&lt;=VLOOKUP($AK$18,paramètres!$E$33:$F$44,2,FALSE),Y2420*$D2420,0)))</f>
        <v>0</v>
      </c>
      <c r="AL2420" s="13">
        <f>IF($D2420="",0,IF($E2420="",0,IF(VLOOKUP($E2420,paramètres!$E$33:$F$44,2,FALSE)&lt;=VLOOKUP($AL$18,paramètres!$E$33:$F$44,2,FALSE),Z2420*$D2420,0)))</f>
        <v>0</v>
      </c>
      <c r="AM2420" s="13">
        <f>IF($D2420="",0,IF($E2420="",0,IF(VLOOKUP($E2420,paramètres!$E$33:$F$44,2,FALSE)&lt;=VLOOKUP($AM$18,paramètres!$E$33:$F$44,2,FALSE),AA2420*$D2420,0)))</f>
        <v>0</v>
      </c>
      <c r="AN2420" s="154">
        <f>IF($D2420="",0,IF($E2420="",0,IF(VLOOKUP($E2420,paramètres!$E$33:$F$44,2,FALSE)&lt;=VLOOKUP($AN$18,paramètres!$E$33:$F$44,2,FALSE),AB2420*$D2420,0)))</f>
        <v>0</v>
      </c>
      <c r="AO2420" s="150" t="str">
        <f>IF(paramètres!$B$28=1,((SUM(Q2420:Z2420)/1.02)+SUM(AA2420:AB2420))*0.0303/9*COUNT(Q2420:Y2420),IF(paramètres!$B$28=2,(SUM(Q2420:AB2420))*0.0303/9*COUNT(Q2420:Y2420),"Missing Delta option"))</f>
        <v>Missing Delta option</v>
      </c>
      <c r="AP2420" s="23" t="str">
        <f>IF(paramètres!$B$28=1,(((SUM(Q2420:Z2420)/1.02)+SUM(AA2420:AB2420))+((SUM(AC2420:AL2420)/1.02)+SUM(AM2420:AO2420)))*cotpatr,IF(paramètres!$B$28=2,(SUM(Q2420:AO2420)*cotpatr),"Missing Delta Option"))</f>
        <v>Missing Delta Option</v>
      </c>
      <c r="AQ2420" s="23" t="str" cm="1">
        <f t="array" ref="AQ2420">IF(paramètres!$B$28=1,(((SUM(Q2420:Z2420)/1.02)+SUM(AA2420:AB2420))+((SUM(AC2420:AN2420)/1.02)+SUM(AM2420:AN2420)))/12*pécule,IF(paramètres!$B$28=2,SUM(Q2420:AN2420)/12*pécule,"Missing Delta Option"))</f>
        <v>Missing Delta Option</v>
      </c>
      <c r="AR2420" s="132" t="e">
        <f>IF(paramètres!$B$28=1,(((SUM(Q2420:Z2420)/1.02)+SUM(AA2420:AB2420))+((SUM(AC2420:AN2420)/1.02)+SUM(AM2420:AN2420)))+AO2420+AP2420+AQ2420,SUM(Q2420:AN2420)+AO2420+AP2420+AQ2420)</f>
        <v>#VALUE!</v>
      </c>
    </row>
    <row r="2421" spans="1:44" x14ac:dyDescent="0.25">
      <c r="A2421" s="133"/>
      <c r="B2421" s="15"/>
      <c r="C2421" s="15"/>
      <c r="D2421" s="35"/>
      <c r="E2421" s="22"/>
      <c r="F2421" s="16"/>
      <c r="G2421" s="66"/>
      <c r="H2421" s="14"/>
      <c r="I2421" s="17"/>
      <c r="J2421" s="16"/>
      <c r="K2421" s="14"/>
      <c r="L2421" s="17"/>
      <c r="M2421" s="16"/>
      <c r="N2421" s="14"/>
      <c r="O2421" s="17"/>
      <c r="P2421" s="22"/>
      <c r="Q2421" s="111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112"/>
      <c r="AC2421" s="149">
        <f>IF($D2421="",0,IF($E2421="",0,IF(VLOOKUP($E2421,paramètres!$E$33:$F$44,2,FALSE)&lt;=VLOOKUP($AC$18,paramètres!$E$33:$F$44,2,FALSE),Q2421*$D2421,0)))</f>
        <v>0</v>
      </c>
      <c r="AD2421" s="13">
        <f>IF($D2421="",0,IF($E2421="",0,IF(VLOOKUP($E2421,paramètres!$E$33:$F$44,2,FALSE)&lt;=VLOOKUP($AD$18,paramètres!$E$33:$F$44,2,FALSE),R2421*$D2421,0)))</f>
        <v>0</v>
      </c>
      <c r="AE2421" s="13">
        <f>IF($D2421="",0,IF($E2421="",0,IF(VLOOKUP($E2421,paramètres!$E$33:$F$44,2,FALSE)&lt;=VLOOKUP($AE$18,paramètres!$E$33:$F$44,2,FALSE),S2421*$D2421,0)))</f>
        <v>0</v>
      </c>
      <c r="AF2421" s="13">
        <f>IF($D2421="",0,IF($E2421="",0,IF(VLOOKUP($E2421,paramètres!$E$33:$F$44,2,FALSE)&lt;=VLOOKUP($AF$18,paramètres!$E$33:$F$44,2,FALSE),T2421*$D2421,0)))</f>
        <v>0</v>
      </c>
      <c r="AG2421" s="13">
        <f>IF($D2421="",0,IF($E2421="",0,IF(VLOOKUP($E2421,paramètres!$E$33:$F$44,2,FALSE)&lt;=VLOOKUP($AG$18,paramètres!$E$33:$F$44,2,FALSE),U2421*$D2421,0)))</f>
        <v>0</v>
      </c>
      <c r="AH2421" s="13">
        <f>IF($D2421="",0,IF($E2421="",0,IF(VLOOKUP($E2421,paramètres!$E$33:$F$44,2,FALSE)&lt;=VLOOKUP($AH$18,paramètres!$E$33:$F$44,2,FALSE),V2421*$D2421,0)))</f>
        <v>0</v>
      </c>
      <c r="AI2421" s="13">
        <f>IF($D2421="",0,IF($E2421="",0,IF(VLOOKUP($E2421,paramètres!$E$33:$F$44,2,FALSE)&lt;=VLOOKUP($AI$18,paramètres!$E$33:$F$44,2,FALSE),W2421*$D2421,0)))</f>
        <v>0</v>
      </c>
      <c r="AJ2421" s="13">
        <f>IF($D2421="",0,IF($E2421="",0,IF(VLOOKUP($E2421,paramètres!$E$33:$F$44,2,FALSE)&lt;=VLOOKUP($AJ$18,paramètres!$E$33:$F$44,2,FALSE),X2421*$D2421,0)))</f>
        <v>0</v>
      </c>
      <c r="AK2421" s="13">
        <f>IF($D2421="",0,IF($E2421="",0,IF(VLOOKUP($E2421,paramètres!$E$33:$F$44,2,FALSE)&lt;=VLOOKUP($AK$18,paramètres!$E$33:$F$44,2,FALSE),Y2421*$D2421,0)))</f>
        <v>0</v>
      </c>
      <c r="AL2421" s="13">
        <f>IF($D2421="",0,IF($E2421="",0,IF(VLOOKUP($E2421,paramètres!$E$33:$F$44,2,FALSE)&lt;=VLOOKUP($AL$18,paramètres!$E$33:$F$44,2,FALSE),Z2421*$D2421,0)))</f>
        <v>0</v>
      </c>
      <c r="AM2421" s="13">
        <f>IF($D2421="",0,IF($E2421="",0,IF(VLOOKUP($E2421,paramètres!$E$33:$F$44,2,FALSE)&lt;=VLOOKUP($AM$18,paramètres!$E$33:$F$44,2,FALSE),AA2421*$D2421,0)))</f>
        <v>0</v>
      </c>
      <c r="AN2421" s="154">
        <f>IF($D2421="",0,IF($E2421="",0,IF(VLOOKUP($E2421,paramètres!$E$33:$F$44,2,FALSE)&lt;=VLOOKUP($AN$18,paramètres!$E$33:$F$44,2,FALSE),AB2421*$D2421,0)))</f>
        <v>0</v>
      </c>
      <c r="AO2421" s="150" t="str">
        <f>IF(paramètres!$B$28=1,((SUM(Q2421:Z2421)/1.02)+SUM(AA2421:AB2421))*0.0303/9*COUNT(Q2421:Y2421),IF(paramètres!$B$28=2,(SUM(Q2421:AB2421))*0.0303/9*COUNT(Q2421:Y2421),"Missing Delta option"))</f>
        <v>Missing Delta option</v>
      </c>
      <c r="AP2421" s="23" t="str">
        <f>IF(paramètres!$B$28=1,(((SUM(Q2421:Z2421)/1.02)+SUM(AA2421:AB2421))+((SUM(AC2421:AL2421)/1.02)+SUM(AM2421:AO2421)))*cotpatr,IF(paramètres!$B$28=2,(SUM(Q2421:AO2421)*cotpatr),"Missing Delta Option"))</f>
        <v>Missing Delta Option</v>
      </c>
      <c r="AQ2421" s="23" t="str" cm="1">
        <f t="array" ref="AQ2421">IF(paramètres!$B$28=1,(((SUM(Q2421:Z2421)/1.02)+SUM(AA2421:AB2421))+((SUM(AC2421:AN2421)/1.02)+SUM(AM2421:AN2421)))/12*pécule,IF(paramètres!$B$28=2,SUM(Q2421:AN2421)/12*pécule,"Missing Delta Option"))</f>
        <v>Missing Delta Option</v>
      </c>
      <c r="AR2421" s="132" t="e">
        <f>IF(paramètres!$B$28=1,(((SUM(Q2421:Z2421)/1.02)+SUM(AA2421:AB2421))+((SUM(AC2421:AN2421)/1.02)+SUM(AM2421:AN2421)))+AO2421+AP2421+AQ2421,SUM(Q2421:AN2421)+AO2421+AP2421+AQ2421)</f>
        <v>#VALUE!</v>
      </c>
    </row>
    <row r="2422" spans="1:44" x14ac:dyDescent="0.25">
      <c r="A2422" s="133"/>
      <c r="B2422" s="15"/>
      <c r="C2422" s="15"/>
      <c r="D2422" s="35"/>
      <c r="E2422" s="22"/>
      <c r="F2422" s="16"/>
      <c r="G2422" s="66"/>
      <c r="H2422" s="14"/>
      <c r="I2422" s="17"/>
      <c r="J2422" s="16"/>
      <c r="K2422" s="14"/>
      <c r="L2422" s="17"/>
      <c r="M2422" s="16"/>
      <c r="N2422" s="14"/>
      <c r="O2422" s="17"/>
      <c r="P2422" s="22"/>
      <c r="Q2422" s="111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112"/>
      <c r="AC2422" s="149">
        <f>IF($D2422="",0,IF($E2422="",0,IF(VLOOKUP($E2422,paramètres!$E$33:$F$44,2,FALSE)&lt;=VLOOKUP($AC$18,paramètres!$E$33:$F$44,2,FALSE),Q2422*$D2422,0)))</f>
        <v>0</v>
      </c>
      <c r="AD2422" s="13">
        <f>IF($D2422="",0,IF($E2422="",0,IF(VLOOKUP($E2422,paramètres!$E$33:$F$44,2,FALSE)&lt;=VLOOKUP($AD$18,paramètres!$E$33:$F$44,2,FALSE),R2422*$D2422,0)))</f>
        <v>0</v>
      </c>
      <c r="AE2422" s="13">
        <f>IF($D2422="",0,IF($E2422="",0,IF(VLOOKUP($E2422,paramètres!$E$33:$F$44,2,FALSE)&lt;=VLOOKUP($AE$18,paramètres!$E$33:$F$44,2,FALSE),S2422*$D2422,0)))</f>
        <v>0</v>
      </c>
      <c r="AF2422" s="13">
        <f>IF($D2422="",0,IF($E2422="",0,IF(VLOOKUP($E2422,paramètres!$E$33:$F$44,2,FALSE)&lt;=VLOOKUP($AF$18,paramètres!$E$33:$F$44,2,FALSE),T2422*$D2422,0)))</f>
        <v>0</v>
      </c>
      <c r="AG2422" s="13">
        <f>IF($D2422="",0,IF($E2422="",0,IF(VLOOKUP($E2422,paramètres!$E$33:$F$44,2,FALSE)&lt;=VLOOKUP($AG$18,paramètres!$E$33:$F$44,2,FALSE),U2422*$D2422,0)))</f>
        <v>0</v>
      </c>
      <c r="AH2422" s="13">
        <f>IF($D2422="",0,IF($E2422="",0,IF(VLOOKUP($E2422,paramètres!$E$33:$F$44,2,FALSE)&lt;=VLOOKUP($AH$18,paramètres!$E$33:$F$44,2,FALSE),V2422*$D2422,0)))</f>
        <v>0</v>
      </c>
      <c r="AI2422" s="13">
        <f>IF($D2422="",0,IF($E2422="",0,IF(VLOOKUP($E2422,paramètres!$E$33:$F$44,2,FALSE)&lt;=VLOOKUP($AI$18,paramètres!$E$33:$F$44,2,FALSE),W2422*$D2422,0)))</f>
        <v>0</v>
      </c>
      <c r="AJ2422" s="13">
        <f>IF($D2422="",0,IF($E2422="",0,IF(VLOOKUP($E2422,paramètres!$E$33:$F$44,2,FALSE)&lt;=VLOOKUP($AJ$18,paramètres!$E$33:$F$44,2,FALSE),X2422*$D2422,0)))</f>
        <v>0</v>
      </c>
      <c r="AK2422" s="13">
        <f>IF($D2422="",0,IF($E2422="",0,IF(VLOOKUP($E2422,paramètres!$E$33:$F$44,2,FALSE)&lt;=VLOOKUP($AK$18,paramètres!$E$33:$F$44,2,FALSE),Y2422*$D2422,0)))</f>
        <v>0</v>
      </c>
      <c r="AL2422" s="13">
        <f>IF($D2422="",0,IF($E2422="",0,IF(VLOOKUP($E2422,paramètres!$E$33:$F$44,2,FALSE)&lt;=VLOOKUP($AL$18,paramètres!$E$33:$F$44,2,FALSE),Z2422*$D2422,0)))</f>
        <v>0</v>
      </c>
      <c r="AM2422" s="13">
        <f>IF($D2422="",0,IF($E2422="",0,IF(VLOOKUP($E2422,paramètres!$E$33:$F$44,2,FALSE)&lt;=VLOOKUP($AM$18,paramètres!$E$33:$F$44,2,FALSE),AA2422*$D2422,0)))</f>
        <v>0</v>
      </c>
      <c r="AN2422" s="154">
        <f>IF($D2422="",0,IF($E2422="",0,IF(VLOOKUP($E2422,paramètres!$E$33:$F$44,2,FALSE)&lt;=VLOOKUP($AN$18,paramètres!$E$33:$F$44,2,FALSE),AB2422*$D2422,0)))</f>
        <v>0</v>
      </c>
      <c r="AO2422" s="150" t="str">
        <f>IF(paramètres!$B$28=1,((SUM(Q2422:Z2422)/1.02)+SUM(AA2422:AB2422))*0.0303/9*COUNT(Q2422:Y2422),IF(paramètres!$B$28=2,(SUM(Q2422:AB2422))*0.0303/9*COUNT(Q2422:Y2422),"Missing Delta option"))</f>
        <v>Missing Delta option</v>
      </c>
      <c r="AP2422" s="23" t="str">
        <f>IF(paramètres!$B$28=1,(((SUM(Q2422:Z2422)/1.02)+SUM(AA2422:AB2422))+((SUM(AC2422:AL2422)/1.02)+SUM(AM2422:AO2422)))*cotpatr,IF(paramètres!$B$28=2,(SUM(Q2422:AO2422)*cotpatr),"Missing Delta Option"))</f>
        <v>Missing Delta Option</v>
      </c>
      <c r="AQ2422" s="23" t="str" cm="1">
        <f t="array" ref="AQ2422">IF(paramètres!$B$28=1,(((SUM(Q2422:Z2422)/1.02)+SUM(AA2422:AB2422))+((SUM(AC2422:AN2422)/1.02)+SUM(AM2422:AN2422)))/12*pécule,IF(paramètres!$B$28=2,SUM(Q2422:AN2422)/12*pécule,"Missing Delta Option"))</f>
        <v>Missing Delta Option</v>
      </c>
      <c r="AR2422" s="132" t="e">
        <f>IF(paramètres!$B$28=1,(((SUM(Q2422:Z2422)/1.02)+SUM(AA2422:AB2422))+((SUM(AC2422:AN2422)/1.02)+SUM(AM2422:AN2422)))+AO2422+AP2422+AQ2422,SUM(Q2422:AN2422)+AO2422+AP2422+AQ2422)</f>
        <v>#VALUE!</v>
      </c>
    </row>
    <row r="2423" spans="1:44" x14ac:dyDescent="0.25">
      <c r="A2423" s="133"/>
      <c r="B2423" s="15"/>
      <c r="C2423" s="15"/>
      <c r="D2423" s="35"/>
      <c r="E2423" s="22"/>
      <c r="F2423" s="16"/>
      <c r="G2423" s="66"/>
      <c r="H2423" s="14"/>
      <c r="I2423" s="17"/>
      <c r="J2423" s="16"/>
      <c r="K2423" s="14"/>
      <c r="L2423" s="17"/>
      <c r="M2423" s="16"/>
      <c r="N2423" s="14"/>
      <c r="O2423" s="17"/>
      <c r="P2423" s="22"/>
      <c r="Q2423" s="111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112"/>
      <c r="AC2423" s="149">
        <f>IF($D2423="",0,IF($E2423="",0,IF(VLOOKUP($E2423,paramètres!$E$33:$F$44,2,FALSE)&lt;=VLOOKUP($AC$18,paramètres!$E$33:$F$44,2,FALSE),Q2423*$D2423,0)))</f>
        <v>0</v>
      </c>
      <c r="AD2423" s="13">
        <f>IF($D2423="",0,IF($E2423="",0,IF(VLOOKUP($E2423,paramètres!$E$33:$F$44,2,FALSE)&lt;=VLOOKUP($AD$18,paramètres!$E$33:$F$44,2,FALSE),R2423*$D2423,0)))</f>
        <v>0</v>
      </c>
      <c r="AE2423" s="13">
        <f>IF($D2423="",0,IF($E2423="",0,IF(VLOOKUP($E2423,paramètres!$E$33:$F$44,2,FALSE)&lt;=VLOOKUP($AE$18,paramètres!$E$33:$F$44,2,FALSE),S2423*$D2423,0)))</f>
        <v>0</v>
      </c>
      <c r="AF2423" s="13">
        <f>IF($D2423="",0,IF($E2423="",0,IF(VLOOKUP($E2423,paramètres!$E$33:$F$44,2,FALSE)&lt;=VLOOKUP($AF$18,paramètres!$E$33:$F$44,2,FALSE),T2423*$D2423,0)))</f>
        <v>0</v>
      </c>
      <c r="AG2423" s="13">
        <f>IF($D2423="",0,IF($E2423="",0,IF(VLOOKUP($E2423,paramètres!$E$33:$F$44,2,FALSE)&lt;=VLOOKUP($AG$18,paramètres!$E$33:$F$44,2,FALSE),U2423*$D2423,0)))</f>
        <v>0</v>
      </c>
      <c r="AH2423" s="13">
        <f>IF($D2423="",0,IF($E2423="",0,IF(VLOOKUP($E2423,paramètres!$E$33:$F$44,2,FALSE)&lt;=VLOOKUP($AH$18,paramètres!$E$33:$F$44,2,FALSE),V2423*$D2423,0)))</f>
        <v>0</v>
      </c>
      <c r="AI2423" s="13">
        <f>IF($D2423="",0,IF($E2423="",0,IF(VLOOKUP($E2423,paramètres!$E$33:$F$44,2,FALSE)&lt;=VLOOKUP($AI$18,paramètres!$E$33:$F$44,2,FALSE),W2423*$D2423,0)))</f>
        <v>0</v>
      </c>
      <c r="AJ2423" s="13">
        <f>IF($D2423="",0,IF($E2423="",0,IF(VLOOKUP($E2423,paramètres!$E$33:$F$44,2,FALSE)&lt;=VLOOKUP($AJ$18,paramètres!$E$33:$F$44,2,FALSE),X2423*$D2423,0)))</f>
        <v>0</v>
      </c>
      <c r="AK2423" s="13">
        <f>IF($D2423="",0,IF($E2423="",0,IF(VLOOKUP($E2423,paramètres!$E$33:$F$44,2,FALSE)&lt;=VLOOKUP($AK$18,paramètres!$E$33:$F$44,2,FALSE),Y2423*$D2423,0)))</f>
        <v>0</v>
      </c>
      <c r="AL2423" s="13">
        <f>IF($D2423="",0,IF($E2423="",0,IF(VLOOKUP($E2423,paramètres!$E$33:$F$44,2,FALSE)&lt;=VLOOKUP($AL$18,paramètres!$E$33:$F$44,2,FALSE),Z2423*$D2423,0)))</f>
        <v>0</v>
      </c>
      <c r="AM2423" s="13">
        <f>IF($D2423="",0,IF($E2423="",0,IF(VLOOKUP($E2423,paramètres!$E$33:$F$44,2,FALSE)&lt;=VLOOKUP($AM$18,paramètres!$E$33:$F$44,2,FALSE),AA2423*$D2423,0)))</f>
        <v>0</v>
      </c>
      <c r="AN2423" s="154">
        <f>IF($D2423="",0,IF($E2423="",0,IF(VLOOKUP($E2423,paramètres!$E$33:$F$44,2,FALSE)&lt;=VLOOKUP($AN$18,paramètres!$E$33:$F$44,2,FALSE),AB2423*$D2423,0)))</f>
        <v>0</v>
      </c>
      <c r="AO2423" s="150" t="str">
        <f>IF(paramètres!$B$28=1,((SUM(Q2423:Z2423)/1.02)+SUM(AA2423:AB2423))*0.0303/9*COUNT(Q2423:Y2423),IF(paramètres!$B$28=2,(SUM(Q2423:AB2423))*0.0303/9*COUNT(Q2423:Y2423),"Missing Delta option"))</f>
        <v>Missing Delta option</v>
      </c>
      <c r="AP2423" s="23" t="str">
        <f>IF(paramètres!$B$28=1,(((SUM(Q2423:Z2423)/1.02)+SUM(AA2423:AB2423))+((SUM(AC2423:AL2423)/1.02)+SUM(AM2423:AO2423)))*cotpatr,IF(paramètres!$B$28=2,(SUM(Q2423:AO2423)*cotpatr),"Missing Delta Option"))</f>
        <v>Missing Delta Option</v>
      </c>
      <c r="AQ2423" s="23" t="str" cm="1">
        <f t="array" ref="AQ2423">IF(paramètres!$B$28=1,(((SUM(Q2423:Z2423)/1.02)+SUM(AA2423:AB2423))+((SUM(AC2423:AN2423)/1.02)+SUM(AM2423:AN2423)))/12*pécule,IF(paramètres!$B$28=2,SUM(Q2423:AN2423)/12*pécule,"Missing Delta Option"))</f>
        <v>Missing Delta Option</v>
      </c>
      <c r="AR2423" s="132" t="e">
        <f>IF(paramètres!$B$28=1,(((SUM(Q2423:Z2423)/1.02)+SUM(AA2423:AB2423))+((SUM(AC2423:AN2423)/1.02)+SUM(AM2423:AN2423)))+AO2423+AP2423+AQ2423,SUM(Q2423:AN2423)+AO2423+AP2423+AQ2423)</f>
        <v>#VALUE!</v>
      </c>
    </row>
    <row r="2424" spans="1:44" x14ac:dyDescent="0.25">
      <c r="A2424" s="133"/>
      <c r="B2424" s="15"/>
      <c r="C2424" s="15"/>
      <c r="D2424" s="35"/>
      <c r="E2424" s="22"/>
      <c r="F2424" s="16"/>
      <c r="G2424" s="66"/>
      <c r="H2424" s="14"/>
      <c r="I2424" s="17"/>
      <c r="J2424" s="16"/>
      <c r="K2424" s="14"/>
      <c r="L2424" s="17"/>
      <c r="M2424" s="16"/>
      <c r="N2424" s="14"/>
      <c r="O2424" s="17"/>
      <c r="P2424" s="22"/>
      <c r="Q2424" s="111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112"/>
      <c r="AC2424" s="149">
        <f>IF($D2424="",0,IF($E2424="",0,IF(VLOOKUP($E2424,paramètres!$E$33:$F$44,2,FALSE)&lt;=VLOOKUP($AC$18,paramètres!$E$33:$F$44,2,FALSE),Q2424*$D2424,0)))</f>
        <v>0</v>
      </c>
      <c r="AD2424" s="13">
        <f>IF($D2424="",0,IF($E2424="",0,IF(VLOOKUP($E2424,paramètres!$E$33:$F$44,2,FALSE)&lt;=VLOOKUP($AD$18,paramètres!$E$33:$F$44,2,FALSE),R2424*$D2424,0)))</f>
        <v>0</v>
      </c>
      <c r="AE2424" s="13">
        <f>IF($D2424="",0,IF($E2424="",0,IF(VLOOKUP($E2424,paramètres!$E$33:$F$44,2,FALSE)&lt;=VLOOKUP($AE$18,paramètres!$E$33:$F$44,2,FALSE),S2424*$D2424,0)))</f>
        <v>0</v>
      </c>
      <c r="AF2424" s="13">
        <f>IF($D2424="",0,IF($E2424="",0,IF(VLOOKUP($E2424,paramètres!$E$33:$F$44,2,FALSE)&lt;=VLOOKUP($AF$18,paramètres!$E$33:$F$44,2,FALSE),T2424*$D2424,0)))</f>
        <v>0</v>
      </c>
      <c r="AG2424" s="13">
        <f>IF($D2424="",0,IF($E2424="",0,IF(VLOOKUP($E2424,paramètres!$E$33:$F$44,2,FALSE)&lt;=VLOOKUP($AG$18,paramètres!$E$33:$F$44,2,FALSE),U2424*$D2424,0)))</f>
        <v>0</v>
      </c>
      <c r="AH2424" s="13">
        <f>IF($D2424="",0,IF($E2424="",0,IF(VLOOKUP($E2424,paramètres!$E$33:$F$44,2,FALSE)&lt;=VLOOKUP($AH$18,paramètres!$E$33:$F$44,2,FALSE),V2424*$D2424,0)))</f>
        <v>0</v>
      </c>
      <c r="AI2424" s="13">
        <f>IF($D2424="",0,IF($E2424="",0,IF(VLOOKUP($E2424,paramètres!$E$33:$F$44,2,FALSE)&lt;=VLOOKUP($AI$18,paramètres!$E$33:$F$44,2,FALSE),W2424*$D2424,0)))</f>
        <v>0</v>
      </c>
      <c r="AJ2424" s="13">
        <f>IF($D2424="",0,IF($E2424="",0,IF(VLOOKUP($E2424,paramètres!$E$33:$F$44,2,FALSE)&lt;=VLOOKUP($AJ$18,paramètres!$E$33:$F$44,2,FALSE),X2424*$D2424,0)))</f>
        <v>0</v>
      </c>
      <c r="AK2424" s="13">
        <f>IF($D2424="",0,IF($E2424="",0,IF(VLOOKUP($E2424,paramètres!$E$33:$F$44,2,FALSE)&lt;=VLOOKUP($AK$18,paramètres!$E$33:$F$44,2,FALSE),Y2424*$D2424,0)))</f>
        <v>0</v>
      </c>
      <c r="AL2424" s="13">
        <f>IF($D2424="",0,IF($E2424="",0,IF(VLOOKUP($E2424,paramètres!$E$33:$F$44,2,FALSE)&lt;=VLOOKUP($AL$18,paramètres!$E$33:$F$44,2,FALSE),Z2424*$D2424,0)))</f>
        <v>0</v>
      </c>
      <c r="AM2424" s="13">
        <f>IF($D2424="",0,IF($E2424="",0,IF(VLOOKUP($E2424,paramètres!$E$33:$F$44,2,FALSE)&lt;=VLOOKUP($AM$18,paramètres!$E$33:$F$44,2,FALSE),AA2424*$D2424,0)))</f>
        <v>0</v>
      </c>
      <c r="AN2424" s="154">
        <f>IF($D2424="",0,IF($E2424="",0,IF(VLOOKUP($E2424,paramètres!$E$33:$F$44,2,FALSE)&lt;=VLOOKUP($AN$18,paramètres!$E$33:$F$44,2,FALSE),AB2424*$D2424,0)))</f>
        <v>0</v>
      </c>
      <c r="AO2424" s="150" t="str">
        <f>IF(paramètres!$B$28=1,((SUM(Q2424:Z2424)/1.02)+SUM(AA2424:AB2424))*0.0303/9*COUNT(Q2424:Y2424),IF(paramètres!$B$28=2,(SUM(Q2424:AB2424))*0.0303/9*COUNT(Q2424:Y2424),"Missing Delta option"))</f>
        <v>Missing Delta option</v>
      </c>
      <c r="AP2424" s="23" t="str">
        <f>IF(paramètres!$B$28=1,(((SUM(Q2424:Z2424)/1.02)+SUM(AA2424:AB2424))+((SUM(AC2424:AL2424)/1.02)+SUM(AM2424:AO2424)))*cotpatr,IF(paramètres!$B$28=2,(SUM(Q2424:AO2424)*cotpatr),"Missing Delta Option"))</f>
        <v>Missing Delta Option</v>
      </c>
      <c r="AQ2424" s="23" t="str" cm="1">
        <f t="array" ref="AQ2424">IF(paramètres!$B$28=1,(((SUM(Q2424:Z2424)/1.02)+SUM(AA2424:AB2424))+((SUM(AC2424:AN2424)/1.02)+SUM(AM2424:AN2424)))/12*pécule,IF(paramètres!$B$28=2,SUM(Q2424:AN2424)/12*pécule,"Missing Delta Option"))</f>
        <v>Missing Delta Option</v>
      </c>
      <c r="AR2424" s="132" t="e">
        <f>IF(paramètres!$B$28=1,(((SUM(Q2424:Z2424)/1.02)+SUM(AA2424:AB2424))+((SUM(AC2424:AN2424)/1.02)+SUM(AM2424:AN2424)))+AO2424+AP2424+AQ2424,SUM(Q2424:AN2424)+AO2424+AP2424+AQ2424)</f>
        <v>#VALUE!</v>
      </c>
    </row>
    <row r="2425" spans="1:44" x14ac:dyDescent="0.25">
      <c r="A2425" s="133"/>
      <c r="B2425" s="15"/>
      <c r="C2425" s="15"/>
      <c r="D2425" s="35"/>
      <c r="E2425" s="22"/>
      <c r="F2425" s="16"/>
      <c r="G2425" s="66"/>
      <c r="H2425" s="14"/>
      <c r="I2425" s="17"/>
      <c r="J2425" s="16"/>
      <c r="K2425" s="14"/>
      <c r="L2425" s="17"/>
      <c r="M2425" s="16"/>
      <c r="N2425" s="14"/>
      <c r="O2425" s="17"/>
      <c r="P2425" s="22"/>
      <c r="Q2425" s="111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112"/>
      <c r="AC2425" s="149">
        <f>IF($D2425="",0,IF($E2425="",0,IF(VLOOKUP($E2425,paramètres!$E$33:$F$44,2,FALSE)&lt;=VLOOKUP($AC$18,paramètres!$E$33:$F$44,2,FALSE),Q2425*$D2425,0)))</f>
        <v>0</v>
      </c>
      <c r="AD2425" s="13">
        <f>IF($D2425="",0,IF($E2425="",0,IF(VLOOKUP($E2425,paramètres!$E$33:$F$44,2,FALSE)&lt;=VLOOKUP($AD$18,paramètres!$E$33:$F$44,2,FALSE),R2425*$D2425,0)))</f>
        <v>0</v>
      </c>
      <c r="AE2425" s="13">
        <f>IF($D2425="",0,IF($E2425="",0,IF(VLOOKUP($E2425,paramètres!$E$33:$F$44,2,FALSE)&lt;=VLOOKUP($AE$18,paramètres!$E$33:$F$44,2,FALSE),S2425*$D2425,0)))</f>
        <v>0</v>
      </c>
      <c r="AF2425" s="13">
        <f>IF($D2425="",0,IF($E2425="",0,IF(VLOOKUP($E2425,paramètres!$E$33:$F$44,2,FALSE)&lt;=VLOOKUP($AF$18,paramètres!$E$33:$F$44,2,FALSE),T2425*$D2425,0)))</f>
        <v>0</v>
      </c>
      <c r="AG2425" s="13">
        <f>IF($D2425="",0,IF($E2425="",0,IF(VLOOKUP($E2425,paramètres!$E$33:$F$44,2,FALSE)&lt;=VLOOKUP($AG$18,paramètres!$E$33:$F$44,2,FALSE),U2425*$D2425,0)))</f>
        <v>0</v>
      </c>
      <c r="AH2425" s="13">
        <f>IF($D2425="",0,IF($E2425="",0,IF(VLOOKUP($E2425,paramètres!$E$33:$F$44,2,FALSE)&lt;=VLOOKUP($AH$18,paramètres!$E$33:$F$44,2,FALSE),V2425*$D2425,0)))</f>
        <v>0</v>
      </c>
      <c r="AI2425" s="13">
        <f>IF($D2425="",0,IF($E2425="",0,IF(VLOOKUP($E2425,paramètres!$E$33:$F$44,2,FALSE)&lt;=VLOOKUP($AI$18,paramètres!$E$33:$F$44,2,FALSE),W2425*$D2425,0)))</f>
        <v>0</v>
      </c>
      <c r="AJ2425" s="13">
        <f>IF($D2425="",0,IF($E2425="",0,IF(VLOOKUP($E2425,paramètres!$E$33:$F$44,2,FALSE)&lt;=VLOOKUP($AJ$18,paramètres!$E$33:$F$44,2,FALSE),X2425*$D2425,0)))</f>
        <v>0</v>
      </c>
      <c r="AK2425" s="13">
        <f>IF($D2425="",0,IF($E2425="",0,IF(VLOOKUP($E2425,paramètres!$E$33:$F$44,2,FALSE)&lt;=VLOOKUP($AK$18,paramètres!$E$33:$F$44,2,FALSE),Y2425*$D2425,0)))</f>
        <v>0</v>
      </c>
      <c r="AL2425" s="13">
        <f>IF($D2425="",0,IF($E2425="",0,IF(VLOOKUP($E2425,paramètres!$E$33:$F$44,2,FALSE)&lt;=VLOOKUP($AL$18,paramètres!$E$33:$F$44,2,FALSE),Z2425*$D2425,0)))</f>
        <v>0</v>
      </c>
      <c r="AM2425" s="13">
        <f>IF($D2425="",0,IF($E2425="",0,IF(VLOOKUP($E2425,paramètres!$E$33:$F$44,2,FALSE)&lt;=VLOOKUP($AM$18,paramètres!$E$33:$F$44,2,FALSE),AA2425*$D2425,0)))</f>
        <v>0</v>
      </c>
      <c r="AN2425" s="154">
        <f>IF($D2425="",0,IF($E2425="",0,IF(VLOOKUP($E2425,paramètres!$E$33:$F$44,2,FALSE)&lt;=VLOOKUP($AN$18,paramètres!$E$33:$F$44,2,FALSE),AB2425*$D2425,0)))</f>
        <v>0</v>
      </c>
      <c r="AO2425" s="150" t="str">
        <f>IF(paramètres!$B$28=1,((SUM(Q2425:Z2425)/1.02)+SUM(AA2425:AB2425))*0.0303/9*COUNT(Q2425:Y2425),IF(paramètres!$B$28=2,(SUM(Q2425:AB2425))*0.0303/9*COUNT(Q2425:Y2425),"Missing Delta option"))</f>
        <v>Missing Delta option</v>
      </c>
      <c r="AP2425" s="23" t="str">
        <f>IF(paramètres!$B$28=1,(((SUM(Q2425:Z2425)/1.02)+SUM(AA2425:AB2425))+((SUM(AC2425:AL2425)/1.02)+SUM(AM2425:AO2425)))*cotpatr,IF(paramètres!$B$28=2,(SUM(Q2425:AO2425)*cotpatr),"Missing Delta Option"))</f>
        <v>Missing Delta Option</v>
      </c>
      <c r="AQ2425" s="23" t="str" cm="1">
        <f t="array" ref="AQ2425">IF(paramètres!$B$28=1,(((SUM(Q2425:Z2425)/1.02)+SUM(AA2425:AB2425))+((SUM(AC2425:AN2425)/1.02)+SUM(AM2425:AN2425)))/12*pécule,IF(paramètres!$B$28=2,SUM(Q2425:AN2425)/12*pécule,"Missing Delta Option"))</f>
        <v>Missing Delta Option</v>
      </c>
      <c r="AR2425" s="132" t="e">
        <f>IF(paramètres!$B$28=1,(((SUM(Q2425:Z2425)/1.02)+SUM(AA2425:AB2425))+((SUM(AC2425:AN2425)/1.02)+SUM(AM2425:AN2425)))+AO2425+AP2425+AQ2425,SUM(Q2425:AN2425)+AO2425+AP2425+AQ2425)</f>
        <v>#VALUE!</v>
      </c>
    </row>
    <row r="2426" spans="1:44" x14ac:dyDescent="0.25">
      <c r="A2426" s="133"/>
      <c r="B2426" s="15"/>
      <c r="C2426" s="15"/>
      <c r="D2426" s="35"/>
      <c r="E2426" s="22"/>
      <c r="F2426" s="16"/>
      <c r="G2426" s="66"/>
      <c r="H2426" s="14"/>
      <c r="I2426" s="17"/>
      <c r="J2426" s="16"/>
      <c r="K2426" s="14"/>
      <c r="L2426" s="17"/>
      <c r="M2426" s="16"/>
      <c r="N2426" s="14"/>
      <c r="O2426" s="17"/>
      <c r="P2426" s="22"/>
      <c r="Q2426" s="111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112"/>
      <c r="AC2426" s="149">
        <f>IF($D2426="",0,IF($E2426="",0,IF(VLOOKUP($E2426,paramètres!$E$33:$F$44,2,FALSE)&lt;=VLOOKUP($AC$18,paramètres!$E$33:$F$44,2,FALSE),Q2426*$D2426,0)))</f>
        <v>0</v>
      </c>
      <c r="AD2426" s="13">
        <f>IF($D2426="",0,IF($E2426="",0,IF(VLOOKUP($E2426,paramètres!$E$33:$F$44,2,FALSE)&lt;=VLOOKUP($AD$18,paramètres!$E$33:$F$44,2,FALSE),R2426*$D2426,0)))</f>
        <v>0</v>
      </c>
      <c r="AE2426" s="13">
        <f>IF($D2426="",0,IF($E2426="",0,IF(VLOOKUP($E2426,paramètres!$E$33:$F$44,2,FALSE)&lt;=VLOOKUP($AE$18,paramètres!$E$33:$F$44,2,FALSE),S2426*$D2426,0)))</f>
        <v>0</v>
      </c>
      <c r="AF2426" s="13">
        <f>IF($D2426="",0,IF($E2426="",0,IF(VLOOKUP($E2426,paramètres!$E$33:$F$44,2,FALSE)&lt;=VLOOKUP($AF$18,paramètres!$E$33:$F$44,2,FALSE),T2426*$D2426,0)))</f>
        <v>0</v>
      </c>
      <c r="AG2426" s="13">
        <f>IF($D2426="",0,IF($E2426="",0,IF(VLOOKUP($E2426,paramètres!$E$33:$F$44,2,FALSE)&lt;=VLOOKUP($AG$18,paramètres!$E$33:$F$44,2,FALSE),U2426*$D2426,0)))</f>
        <v>0</v>
      </c>
      <c r="AH2426" s="13">
        <f>IF($D2426="",0,IF($E2426="",0,IF(VLOOKUP($E2426,paramètres!$E$33:$F$44,2,FALSE)&lt;=VLOOKUP($AH$18,paramètres!$E$33:$F$44,2,FALSE),V2426*$D2426,0)))</f>
        <v>0</v>
      </c>
      <c r="AI2426" s="13">
        <f>IF($D2426="",0,IF($E2426="",0,IF(VLOOKUP($E2426,paramètres!$E$33:$F$44,2,FALSE)&lt;=VLOOKUP($AI$18,paramètres!$E$33:$F$44,2,FALSE),W2426*$D2426,0)))</f>
        <v>0</v>
      </c>
      <c r="AJ2426" s="13">
        <f>IF($D2426="",0,IF($E2426="",0,IF(VLOOKUP($E2426,paramètres!$E$33:$F$44,2,FALSE)&lt;=VLOOKUP($AJ$18,paramètres!$E$33:$F$44,2,FALSE),X2426*$D2426,0)))</f>
        <v>0</v>
      </c>
      <c r="AK2426" s="13">
        <f>IF($D2426="",0,IF($E2426="",0,IF(VLOOKUP($E2426,paramètres!$E$33:$F$44,2,FALSE)&lt;=VLOOKUP($AK$18,paramètres!$E$33:$F$44,2,FALSE),Y2426*$D2426,0)))</f>
        <v>0</v>
      </c>
      <c r="AL2426" s="13">
        <f>IF($D2426="",0,IF($E2426="",0,IF(VLOOKUP($E2426,paramètres!$E$33:$F$44,2,FALSE)&lt;=VLOOKUP($AL$18,paramètres!$E$33:$F$44,2,FALSE),Z2426*$D2426,0)))</f>
        <v>0</v>
      </c>
      <c r="AM2426" s="13">
        <f>IF($D2426="",0,IF($E2426="",0,IF(VLOOKUP($E2426,paramètres!$E$33:$F$44,2,FALSE)&lt;=VLOOKUP($AM$18,paramètres!$E$33:$F$44,2,FALSE),AA2426*$D2426,0)))</f>
        <v>0</v>
      </c>
      <c r="AN2426" s="154">
        <f>IF($D2426="",0,IF($E2426="",0,IF(VLOOKUP($E2426,paramètres!$E$33:$F$44,2,FALSE)&lt;=VLOOKUP($AN$18,paramètres!$E$33:$F$44,2,FALSE),AB2426*$D2426,0)))</f>
        <v>0</v>
      </c>
      <c r="AO2426" s="150" t="str">
        <f>IF(paramètres!$B$28=1,((SUM(Q2426:Z2426)/1.02)+SUM(AA2426:AB2426))*0.0303/9*COUNT(Q2426:Y2426),IF(paramètres!$B$28=2,(SUM(Q2426:AB2426))*0.0303/9*COUNT(Q2426:Y2426),"Missing Delta option"))</f>
        <v>Missing Delta option</v>
      </c>
      <c r="AP2426" s="23" t="str">
        <f>IF(paramètres!$B$28=1,(((SUM(Q2426:Z2426)/1.02)+SUM(AA2426:AB2426))+((SUM(AC2426:AL2426)/1.02)+SUM(AM2426:AO2426)))*cotpatr,IF(paramètres!$B$28=2,(SUM(Q2426:AO2426)*cotpatr),"Missing Delta Option"))</f>
        <v>Missing Delta Option</v>
      </c>
      <c r="AQ2426" s="23" t="str" cm="1">
        <f t="array" ref="AQ2426">IF(paramètres!$B$28=1,(((SUM(Q2426:Z2426)/1.02)+SUM(AA2426:AB2426))+((SUM(AC2426:AN2426)/1.02)+SUM(AM2426:AN2426)))/12*pécule,IF(paramètres!$B$28=2,SUM(Q2426:AN2426)/12*pécule,"Missing Delta Option"))</f>
        <v>Missing Delta Option</v>
      </c>
      <c r="AR2426" s="132" t="e">
        <f>IF(paramètres!$B$28=1,(((SUM(Q2426:Z2426)/1.02)+SUM(AA2426:AB2426))+((SUM(AC2426:AN2426)/1.02)+SUM(AM2426:AN2426)))+AO2426+AP2426+AQ2426,SUM(Q2426:AN2426)+AO2426+AP2426+AQ2426)</f>
        <v>#VALUE!</v>
      </c>
    </row>
    <row r="2427" spans="1:44" x14ac:dyDescent="0.25">
      <c r="A2427" s="133"/>
      <c r="B2427" s="15"/>
      <c r="C2427" s="15"/>
      <c r="D2427" s="35"/>
      <c r="E2427" s="22"/>
      <c r="F2427" s="16"/>
      <c r="G2427" s="66"/>
      <c r="H2427" s="14"/>
      <c r="I2427" s="17"/>
      <c r="J2427" s="16"/>
      <c r="K2427" s="14"/>
      <c r="L2427" s="17"/>
      <c r="M2427" s="16"/>
      <c r="N2427" s="14"/>
      <c r="O2427" s="17"/>
      <c r="P2427" s="22"/>
      <c r="Q2427" s="111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112"/>
      <c r="AC2427" s="149">
        <f>IF($D2427="",0,IF($E2427="",0,IF(VLOOKUP($E2427,paramètres!$E$33:$F$44,2,FALSE)&lt;=VLOOKUP($AC$18,paramètres!$E$33:$F$44,2,FALSE),Q2427*$D2427,0)))</f>
        <v>0</v>
      </c>
      <c r="AD2427" s="13">
        <f>IF($D2427="",0,IF($E2427="",0,IF(VLOOKUP($E2427,paramètres!$E$33:$F$44,2,FALSE)&lt;=VLOOKUP($AD$18,paramètres!$E$33:$F$44,2,FALSE),R2427*$D2427,0)))</f>
        <v>0</v>
      </c>
      <c r="AE2427" s="13">
        <f>IF($D2427="",0,IF($E2427="",0,IF(VLOOKUP($E2427,paramètres!$E$33:$F$44,2,FALSE)&lt;=VLOOKUP($AE$18,paramètres!$E$33:$F$44,2,FALSE),S2427*$D2427,0)))</f>
        <v>0</v>
      </c>
      <c r="AF2427" s="13">
        <f>IF($D2427="",0,IF($E2427="",0,IF(VLOOKUP($E2427,paramètres!$E$33:$F$44,2,FALSE)&lt;=VLOOKUP($AF$18,paramètres!$E$33:$F$44,2,FALSE),T2427*$D2427,0)))</f>
        <v>0</v>
      </c>
      <c r="AG2427" s="13">
        <f>IF($D2427="",0,IF($E2427="",0,IF(VLOOKUP($E2427,paramètres!$E$33:$F$44,2,FALSE)&lt;=VLOOKUP($AG$18,paramètres!$E$33:$F$44,2,FALSE),U2427*$D2427,0)))</f>
        <v>0</v>
      </c>
      <c r="AH2427" s="13">
        <f>IF($D2427="",0,IF($E2427="",0,IF(VLOOKUP($E2427,paramètres!$E$33:$F$44,2,FALSE)&lt;=VLOOKUP($AH$18,paramètres!$E$33:$F$44,2,FALSE),V2427*$D2427,0)))</f>
        <v>0</v>
      </c>
      <c r="AI2427" s="13">
        <f>IF($D2427="",0,IF($E2427="",0,IF(VLOOKUP($E2427,paramètres!$E$33:$F$44,2,FALSE)&lt;=VLOOKUP($AI$18,paramètres!$E$33:$F$44,2,FALSE),W2427*$D2427,0)))</f>
        <v>0</v>
      </c>
      <c r="AJ2427" s="13">
        <f>IF($D2427="",0,IF($E2427="",0,IF(VLOOKUP($E2427,paramètres!$E$33:$F$44,2,FALSE)&lt;=VLOOKUP($AJ$18,paramètres!$E$33:$F$44,2,FALSE),X2427*$D2427,0)))</f>
        <v>0</v>
      </c>
      <c r="AK2427" s="13">
        <f>IF($D2427="",0,IF($E2427="",0,IF(VLOOKUP($E2427,paramètres!$E$33:$F$44,2,FALSE)&lt;=VLOOKUP($AK$18,paramètres!$E$33:$F$44,2,FALSE),Y2427*$D2427,0)))</f>
        <v>0</v>
      </c>
      <c r="AL2427" s="13">
        <f>IF($D2427="",0,IF($E2427="",0,IF(VLOOKUP($E2427,paramètres!$E$33:$F$44,2,FALSE)&lt;=VLOOKUP($AL$18,paramètres!$E$33:$F$44,2,FALSE),Z2427*$D2427,0)))</f>
        <v>0</v>
      </c>
      <c r="AM2427" s="13">
        <f>IF($D2427="",0,IF($E2427="",0,IF(VLOOKUP($E2427,paramètres!$E$33:$F$44,2,FALSE)&lt;=VLOOKUP($AM$18,paramètres!$E$33:$F$44,2,FALSE),AA2427*$D2427,0)))</f>
        <v>0</v>
      </c>
      <c r="AN2427" s="154">
        <f>IF($D2427="",0,IF($E2427="",0,IF(VLOOKUP($E2427,paramètres!$E$33:$F$44,2,FALSE)&lt;=VLOOKUP($AN$18,paramètres!$E$33:$F$44,2,FALSE),AB2427*$D2427,0)))</f>
        <v>0</v>
      </c>
      <c r="AO2427" s="150" t="str">
        <f>IF(paramètres!$B$28=1,((SUM(Q2427:Z2427)/1.02)+SUM(AA2427:AB2427))*0.0303/9*COUNT(Q2427:Y2427),IF(paramètres!$B$28=2,(SUM(Q2427:AB2427))*0.0303/9*COUNT(Q2427:Y2427),"Missing Delta option"))</f>
        <v>Missing Delta option</v>
      </c>
      <c r="AP2427" s="23" t="str">
        <f>IF(paramètres!$B$28=1,(((SUM(Q2427:Z2427)/1.02)+SUM(AA2427:AB2427))+((SUM(AC2427:AL2427)/1.02)+SUM(AM2427:AO2427)))*cotpatr,IF(paramètres!$B$28=2,(SUM(Q2427:AO2427)*cotpatr),"Missing Delta Option"))</f>
        <v>Missing Delta Option</v>
      </c>
      <c r="AQ2427" s="23" t="str" cm="1">
        <f t="array" ref="AQ2427">IF(paramètres!$B$28=1,(((SUM(Q2427:Z2427)/1.02)+SUM(AA2427:AB2427))+((SUM(AC2427:AN2427)/1.02)+SUM(AM2427:AN2427)))/12*pécule,IF(paramètres!$B$28=2,SUM(Q2427:AN2427)/12*pécule,"Missing Delta Option"))</f>
        <v>Missing Delta Option</v>
      </c>
      <c r="AR2427" s="132" t="e">
        <f>IF(paramètres!$B$28=1,(((SUM(Q2427:Z2427)/1.02)+SUM(AA2427:AB2427))+((SUM(AC2427:AN2427)/1.02)+SUM(AM2427:AN2427)))+AO2427+AP2427+AQ2427,SUM(Q2427:AN2427)+AO2427+AP2427+AQ2427)</f>
        <v>#VALUE!</v>
      </c>
    </row>
    <row r="2428" spans="1:44" x14ac:dyDescent="0.25">
      <c r="A2428" s="133"/>
      <c r="B2428" s="15"/>
      <c r="C2428" s="15"/>
      <c r="D2428" s="35"/>
      <c r="E2428" s="22"/>
      <c r="F2428" s="16"/>
      <c r="G2428" s="66"/>
      <c r="H2428" s="14"/>
      <c r="I2428" s="17"/>
      <c r="J2428" s="16"/>
      <c r="K2428" s="14"/>
      <c r="L2428" s="17"/>
      <c r="M2428" s="16"/>
      <c r="N2428" s="14"/>
      <c r="O2428" s="17"/>
      <c r="P2428" s="22"/>
      <c r="Q2428" s="111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112"/>
      <c r="AC2428" s="149">
        <f>IF($D2428="",0,IF($E2428="",0,IF(VLOOKUP($E2428,paramètres!$E$33:$F$44,2,FALSE)&lt;=VLOOKUP($AC$18,paramètres!$E$33:$F$44,2,FALSE),Q2428*$D2428,0)))</f>
        <v>0</v>
      </c>
      <c r="AD2428" s="13">
        <f>IF($D2428="",0,IF($E2428="",0,IF(VLOOKUP($E2428,paramètres!$E$33:$F$44,2,FALSE)&lt;=VLOOKUP($AD$18,paramètres!$E$33:$F$44,2,FALSE),R2428*$D2428,0)))</f>
        <v>0</v>
      </c>
      <c r="AE2428" s="13">
        <f>IF($D2428="",0,IF($E2428="",0,IF(VLOOKUP($E2428,paramètres!$E$33:$F$44,2,FALSE)&lt;=VLOOKUP($AE$18,paramètres!$E$33:$F$44,2,FALSE),S2428*$D2428,0)))</f>
        <v>0</v>
      </c>
      <c r="AF2428" s="13">
        <f>IF($D2428="",0,IF($E2428="",0,IF(VLOOKUP($E2428,paramètres!$E$33:$F$44,2,FALSE)&lt;=VLOOKUP($AF$18,paramètres!$E$33:$F$44,2,FALSE),T2428*$D2428,0)))</f>
        <v>0</v>
      </c>
      <c r="AG2428" s="13">
        <f>IF($D2428="",0,IF($E2428="",0,IF(VLOOKUP($E2428,paramètres!$E$33:$F$44,2,FALSE)&lt;=VLOOKUP($AG$18,paramètres!$E$33:$F$44,2,FALSE),U2428*$D2428,0)))</f>
        <v>0</v>
      </c>
      <c r="AH2428" s="13">
        <f>IF($D2428="",0,IF($E2428="",0,IF(VLOOKUP($E2428,paramètres!$E$33:$F$44,2,FALSE)&lt;=VLOOKUP($AH$18,paramètres!$E$33:$F$44,2,FALSE),V2428*$D2428,0)))</f>
        <v>0</v>
      </c>
      <c r="AI2428" s="13">
        <f>IF($D2428="",0,IF($E2428="",0,IF(VLOOKUP($E2428,paramètres!$E$33:$F$44,2,FALSE)&lt;=VLOOKUP($AI$18,paramètres!$E$33:$F$44,2,FALSE),W2428*$D2428,0)))</f>
        <v>0</v>
      </c>
      <c r="AJ2428" s="13">
        <f>IF($D2428="",0,IF($E2428="",0,IF(VLOOKUP($E2428,paramètres!$E$33:$F$44,2,FALSE)&lt;=VLOOKUP($AJ$18,paramètres!$E$33:$F$44,2,FALSE),X2428*$D2428,0)))</f>
        <v>0</v>
      </c>
      <c r="AK2428" s="13">
        <f>IF($D2428="",0,IF($E2428="",0,IF(VLOOKUP($E2428,paramètres!$E$33:$F$44,2,FALSE)&lt;=VLOOKUP($AK$18,paramètres!$E$33:$F$44,2,FALSE),Y2428*$D2428,0)))</f>
        <v>0</v>
      </c>
      <c r="AL2428" s="13">
        <f>IF($D2428="",0,IF($E2428="",0,IF(VLOOKUP($E2428,paramètres!$E$33:$F$44,2,FALSE)&lt;=VLOOKUP($AL$18,paramètres!$E$33:$F$44,2,FALSE),Z2428*$D2428,0)))</f>
        <v>0</v>
      </c>
      <c r="AM2428" s="13">
        <f>IF($D2428="",0,IF($E2428="",0,IF(VLOOKUP($E2428,paramètres!$E$33:$F$44,2,FALSE)&lt;=VLOOKUP($AM$18,paramètres!$E$33:$F$44,2,FALSE),AA2428*$D2428,0)))</f>
        <v>0</v>
      </c>
      <c r="AN2428" s="154">
        <f>IF($D2428="",0,IF($E2428="",0,IF(VLOOKUP($E2428,paramètres!$E$33:$F$44,2,FALSE)&lt;=VLOOKUP($AN$18,paramètres!$E$33:$F$44,2,FALSE),AB2428*$D2428,0)))</f>
        <v>0</v>
      </c>
      <c r="AO2428" s="150" t="str">
        <f>IF(paramètres!$B$28=1,((SUM(Q2428:Z2428)/1.02)+SUM(AA2428:AB2428))*0.0303/9*COUNT(Q2428:Y2428),IF(paramètres!$B$28=2,(SUM(Q2428:AB2428))*0.0303/9*COUNT(Q2428:Y2428),"Missing Delta option"))</f>
        <v>Missing Delta option</v>
      </c>
      <c r="AP2428" s="23" t="str">
        <f>IF(paramètres!$B$28=1,(((SUM(Q2428:Z2428)/1.02)+SUM(AA2428:AB2428))+((SUM(AC2428:AL2428)/1.02)+SUM(AM2428:AO2428)))*cotpatr,IF(paramètres!$B$28=2,(SUM(Q2428:AO2428)*cotpatr),"Missing Delta Option"))</f>
        <v>Missing Delta Option</v>
      </c>
      <c r="AQ2428" s="23" t="str" cm="1">
        <f t="array" ref="AQ2428">IF(paramètres!$B$28=1,(((SUM(Q2428:Z2428)/1.02)+SUM(AA2428:AB2428))+((SUM(AC2428:AN2428)/1.02)+SUM(AM2428:AN2428)))/12*pécule,IF(paramètres!$B$28=2,SUM(Q2428:AN2428)/12*pécule,"Missing Delta Option"))</f>
        <v>Missing Delta Option</v>
      </c>
      <c r="AR2428" s="132" t="e">
        <f>IF(paramètres!$B$28=1,(((SUM(Q2428:Z2428)/1.02)+SUM(AA2428:AB2428))+((SUM(AC2428:AN2428)/1.02)+SUM(AM2428:AN2428)))+AO2428+AP2428+AQ2428,SUM(Q2428:AN2428)+AO2428+AP2428+AQ2428)</f>
        <v>#VALUE!</v>
      </c>
    </row>
    <row r="2429" spans="1:44" x14ac:dyDescent="0.25">
      <c r="A2429" s="133"/>
      <c r="B2429" s="15"/>
      <c r="C2429" s="15"/>
      <c r="D2429" s="35"/>
      <c r="E2429" s="22"/>
      <c r="F2429" s="16"/>
      <c r="G2429" s="66"/>
      <c r="H2429" s="14"/>
      <c r="I2429" s="17"/>
      <c r="J2429" s="16"/>
      <c r="K2429" s="14"/>
      <c r="L2429" s="17"/>
      <c r="M2429" s="16"/>
      <c r="N2429" s="14"/>
      <c r="O2429" s="17"/>
      <c r="P2429" s="22"/>
      <c r="Q2429" s="111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112"/>
      <c r="AC2429" s="149">
        <f>IF($D2429="",0,IF($E2429="",0,IF(VLOOKUP($E2429,paramètres!$E$33:$F$44,2,FALSE)&lt;=VLOOKUP($AC$18,paramètres!$E$33:$F$44,2,FALSE),Q2429*$D2429,0)))</f>
        <v>0</v>
      </c>
      <c r="AD2429" s="13">
        <f>IF($D2429="",0,IF($E2429="",0,IF(VLOOKUP($E2429,paramètres!$E$33:$F$44,2,FALSE)&lt;=VLOOKUP($AD$18,paramètres!$E$33:$F$44,2,FALSE),R2429*$D2429,0)))</f>
        <v>0</v>
      </c>
      <c r="AE2429" s="13">
        <f>IF($D2429="",0,IF($E2429="",0,IF(VLOOKUP($E2429,paramètres!$E$33:$F$44,2,FALSE)&lt;=VLOOKUP($AE$18,paramètres!$E$33:$F$44,2,FALSE),S2429*$D2429,0)))</f>
        <v>0</v>
      </c>
      <c r="AF2429" s="13">
        <f>IF($D2429="",0,IF($E2429="",0,IF(VLOOKUP($E2429,paramètres!$E$33:$F$44,2,FALSE)&lt;=VLOOKUP($AF$18,paramètres!$E$33:$F$44,2,FALSE),T2429*$D2429,0)))</f>
        <v>0</v>
      </c>
      <c r="AG2429" s="13">
        <f>IF($D2429="",0,IF($E2429="",0,IF(VLOOKUP($E2429,paramètres!$E$33:$F$44,2,FALSE)&lt;=VLOOKUP($AG$18,paramètres!$E$33:$F$44,2,FALSE),U2429*$D2429,0)))</f>
        <v>0</v>
      </c>
      <c r="AH2429" s="13">
        <f>IF($D2429="",0,IF($E2429="",0,IF(VLOOKUP($E2429,paramètres!$E$33:$F$44,2,FALSE)&lt;=VLOOKUP($AH$18,paramètres!$E$33:$F$44,2,FALSE),V2429*$D2429,0)))</f>
        <v>0</v>
      </c>
      <c r="AI2429" s="13">
        <f>IF($D2429="",0,IF($E2429="",0,IF(VLOOKUP($E2429,paramètres!$E$33:$F$44,2,FALSE)&lt;=VLOOKUP($AI$18,paramètres!$E$33:$F$44,2,FALSE),W2429*$D2429,0)))</f>
        <v>0</v>
      </c>
      <c r="AJ2429" s="13">
        <f>IF($D2429="",0,IF($E2429="",0,IF(VLOOKUP($E2429,paramètres!$E$33:$F$44,2,FALSE)&lt;=VLOOKUP($AJ$18,paramètres!$E$33:$F$44,2,FALSE),X2429*$D2429,0)))</f>
        <v>0</v>
      </c>
      <c r="AK2429" s="13">
        <f>IF($D2429="",0,IF($E2429="",0,IF(VLOOKUP($E2429,paramètres!$E$33:$F$44,2,FALSE)&lt;=VLOOKUP($AK$18,paramètres!$E$33:$F$44,2,FALSE),Y2429*$D2429,0)))</f>
        <v>0</v>
      </c>
      <c r="AL2429" s="13">
        <f>IF($D2429="",0,IF($E2429="",0,IF(VLOOKUP($E2429,paramètres!$E$33:$F$44,2,FALSE)&lt;=VLOOKUP($AL$18,paramètres!$E$33:$F$44,2,FALSE),Z2429*$D2429,0)))</f>
        <v>0</v>
      </c>
      <c r="AM2429" s="13">
        <f>IF($D2429="",0,IF($E2429="",0,IF(VLOOKUP($E2429,paramètres!$E$33:$F$44,2,FALSE)&lt;=VLOOKUP($AM$18,paramètres!$E$33:$F$44,2,FALSE),AA2429*$D2429,0)))</f>
        <v>0</v>
      </c>
      <c r="AN2429" s="154">
        <f>IF($D2429="",0,IF($E2429="",0,IF(VLOOKUP($E2429,paramètres!$E$33:$F$44,2,FALSE)&lt;=VLOOKUP($AN$18,paramètres!$E$33:$F$44,2,FALSE),AB2429*$D2429,0)))</f>
        <v>0</v>
      </c>
      <c r="AO2429" s="150" t="str">
        <f>IF(paramètres!$B$28=1,((SUM(Q2429:Z2429)/1.02)+SUM(AA2429:AB2429))*0.0303/9*COUNT(Q2429:Y2429),IF(paramètres!$B$28=2,(SUM(Q2429:AB2429))*0.0303/9*COUNT(Q2429:Y2429),"Missing Delta option"))</f>
        <v>Missing Delta option</v>
      </c>
      <c r="AP2429" s="23" t="str">
        <f>IF(paramètres!$B$28=1,(((SUM(Q2429:Z2429)/1.02)+SUM(AA2429:AB2429))+((SUM(AC2429:AL2429)/1.02)+SUM(AM2429:AO2429)))*cotpatr,IF(paramètres!$B$28=2,(SUM(Q2429:AO2429)*cotpatr),"Missing Delta Option"))</f>
        <v>Missing Delta Option</v>
      </c>
      <c r="AQ2429" s="23" t="str" cm="1">
        <f t="array" ref="AQ2429">IF(paramètres!$B$28=1,(((SUM(Q2429:Z2429)/1.02)+SUM(AA2429:AB2429))+((SUM(AC2429:AN2429)/1.02)+SUM(AM2429:AN2429)))/12*pécule,IF(paramètres!$B$28=2,SUM(Q2429:AN2429)/12*pécule,"Missing Delta Option"))</f>
        <v>Missing Delta Option</v>
      </c>
      <c r="AR2429" s="132" t="e">
        <f>IF(paramètres!$B$28=1,(((SUM(Q2429:Z2429)/1.02)+SUM(AA2429:AB2429))+((SUM(AC2429:AN2429)/1.02)+SUM(AM2429:AN2429)))+AO2429+AP2429+AQ2429,SUM(Q2429:AN2429)+AO2429+AP2429+AQ2429)</f>
        <v>#VALUE!</v>
      </c>
    </row>
    <row r="2430" spans="1:44" x14ac:dyDescent="0.25">
      <c r="A2430" s="133"/>
      <c r="B2430" s="15"/>
      <c r="C2430" s="15"/>
      <c r="D2430" s="35"/>
      <c r="E2430" s="22"/>
      <c r="F2430" s="16"/>
      <c r="G2430" s="66"/>
      <c r="H2430" s="14"/>
      <c r="I2430" s="17"/>
      <c r="J2430" s="16"/>
      <c r="K2430" s="14"/>
      <c r="L2430" s="17"/>
      <c r="M2430" s="16"/>
      <c r="N2430" s="14"/>
      <c r="O2430" s="17"/>
      <c r="P2430" s="22"/>
      <c r="Q2430" s="111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112"/>
      <c r="AC2430" s="149">
        <f>IF($D2430="",0,IF($E2430="",0,IF(VLOOKUP($E2430,paramètres!$E$33:$F$44,2,FALSE)&lt;=VLOOKUP($AC$18,paramètres!$E$33:$F$44,2,FALSE),Q2430*$D2430,0)))</f>
        <v>0</v>
      </c>
      <c r="AD2430" s="13">
        <f>IF($D2430="",0,IF($E2430="",0,IF(VLOOKUP($E2430,paramètres!$E$33:$F$44,2,FALSE)&lt;=VLOOKUP($AD$18,paramètres!$E$33:$F$44,2,FALSE),R2430*$D2430,0)))</f>
        <v>0</v>
      </c>
      <c r="AE2430" s="13">
        <f>IF($D2430="",0,IF($E2430="",0,IF(VLOOKUP($E2430,paramètres!$E$33:$F$44,2,FALSE)&lt;=VLOOKUP($AE$18,paramètres!$E$33:$F$44,2,FALSE),S2430*$D2430,0)))</f>
        <v>0</v>
      </c>
      <c r="AF2430" s="13">
        <f>IF($D2430="",0,IF($E2430="",0,IF(VLOOKUP($E2430,paramètres!$E$33:$F$44,2,FALSE)&lt;=VLOOKUP($AF$18,paramètres!$E$33:$F$44,2,FALSE),T2430*$D2430,0)))</f>
        <v>0</v>
      </c>
      <c r="AG2430" s="13">
        <f>IF($D2430="",0,IF($E2430="",0,IF(VLOOKUP($E2430,paramètres!$E$33:$F$44,2,FALSE)&lt;=VLOOKUP($AG$18,paramètres!$E$33:$F$44,2,FALSE),U2430*$D2430,0)))</f>
        <v>0</v>
      </c>
      <c r="AH2430" s="13">
        <f>IF($D2430="",0,IF($E2430="",0,IF(VLOOKUP($E2430,paramètres!$E$33:$F$44,2,FALSE)&lt;=VLOOKUP($AH$18,paramètres!$E$33:$F$44,2,FALSE),V2430*$D2430,0)))</f>
        <v>0</v>
      </c>
      <c r="AI2430" s="13">
        <f>IF($D2430="",0,IF($E2430="",0,IF(VLOOKUP($E2430,paramètres!$E$33:$F$44,2,FALSE)&lt;=VLOOKUP($AI$18,paramètres!$E$33:$F$44,2,FALSE),W2430*$D2430,0)))</f>
        <v>0</v>
      </c>
      <c r="AJ2430" s="13">
        <f>IF($D2430="",0,IF($E2430="",0,IF(VLOOKUP($E2430,paramètres!$E$33:$F$44,2,FALSE)&lt;=VLOOKUP($AJ$18,paramètres!$E$33:$F$44,2,FALSE),X2430*$D2430,0)))</f>
        <v>0</v>
      </c>
      <c r="AK2430" s="13">
        <f>IF($D2430="",0,IF($E2430="",0,IF(VLOOKUP($E2430,paramètres!$E$33:$F$44,2,FALSE)&lt;=VLOOKUP($AK$18,paramètres!$E$33:$F$44,2,FALSE),Y2430*$D2430,0)))</f>
        <v>0</v>
      </c>
      <c r="AL2430" s="13">
        <f>IF($D2430="",0,IF($E2430="",0,IF(VLOOKUP($E2430,paramètres!$E$33:$F$44,2,FALSE)&lt;=VLOOKUP($AL$18,paramètres!$E$33:$F$44,2,FALSE),Z2430*$D2430,0)))</f>
        <v>0</v>
      </c>
      <c r="AM2430" s="13">
        <f>IF($D2430="",0,IF($E2430="",0,IF(VLOOKUP($E2430,paramètres!$E$33:$F$44,2,FALSE)&lt;=VLOOKUP($AM$18,paramètres!$E$33:$F$44,2,FALSE),AA2430*$D2430,0)))</f>
        <v>0</v>
      </c>
      <c r="AN2430" s="154">
        <f>IF($D2430="",0,IF($E2430="",0,IF(VLOOKUP($E2430,paramètres!$E$33:$F$44,2,FALSE)&lt;=VLOOKUP($AN$18,paramètres!$E$33:$F$44,2,FALSE),AB2430*$D2430,0)))</f>
        <v>0</v>
      </c>
      <c r="AO2430" s="150" t="str">
        <f>IF(paramètres!$B$28=1,((SUM(Q2430:Z2430)/1.02)+SUM(AA2430:AB2430))*0.0303/9*COUNT(Q2430:Y2430),IF(paramètres!$B$28=2,(SUM(Q2430:AB2430))*0.0303/9*COUNT(Q2430:Y2430),"Missing Delta option"))</f>
        <v>Missing Delta option</v>
      </c>
      <c r="AP2430" s="23" t="str">
        <f>IF(paramètres!$B$28=1,(((SUM(Q2430:Z2430)/1.02)+SUM(AA2430:AB2430))+((SUM(AC2430:AL2430)/1.02)+SUM(AM2430:AO2430)))*cotpatr,IF(paramètres!$B$28=2,(SUM(Q2430:AO2430)*cotpatr),"Missing Delta Option"))</f>
        <v>Missing Delta Option</v>
      </c>
      <c r="AQ2430" s="23" t="str" cm="1">
        <f t="array" ref="AQ2430">IF(paramètres!$B$28=1,(((SUM(Q2430:Z2430)/1.02)+SUM(AA2430:AB2430))+((SUM(AC2430:AN2430)/1.02)+SUM(AM2430:AN2430)))/12*pécule,IF(paramètres!$B$28=2,SUM(Q2430:AN2430)/12*pécule,"Missing Delta Option"))</f>
        <v>Missing Delta Option</v>
      </c>
      <c r="AR2430" s="132" t="e">
        <f>IF(paramètres!$B$28=1,(((SUM(Q2430:Z2430)/1.02)+SUM(AA2430:AB2430))+((SUM(AC2430:AN2430)/1.02)+SUM(AM2430:AN2430)))+AO2430+AP2430+AQ2430,SUM(Q2430:AN2430)+AO2430+AP2430+AQ2430)</f>
        <v>#VALUE!</v>
      </c>
    </row>
    <row r="2431" spans="1:44" x14ac:dyDescent="0.25">
      <c r="A2431" s="133"/>
      <c r="B2431" s="15"/>
      <c r="C2431" s="15"/>
      <c r="D2431" s="35"/>
      <c r="E2431" s="22"/>
      <c r="F2431" s="16"/>
      <c r="G2431" s="66"/>
      <c r="H2431" s="14"/>
      <c r="I2431" s="17"/>
      <c r="J2431" s="16"/>
      <c r="K2431" s="14"/>
      <c r="L2431" s="17"/>
      <c r="M2431" s="16"/>
      <c r="N2431" s="14"/>
      <c r="O2431" s="17"/>
      <c r="P2431" s="22"/>
      <c r="Q2431" s="111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112"/>
      <c r="AC2431" s="149">
        <f>IF($D2431="",0,IF($E2431="",0,IF(VLOOKUP($E2431,paramètres!$E$33:$F$44,2,FALSE)&lt;=VLOOKUP($AC$18,paramètres!$E$33:$F$44,2,FALSE),Q2431*$D2431,0)))</f>
        <v>0</v>
      </c>
      <c r="AD2431" s="13">
        <f>IF($D2431="",0,IF($E2431="",0,IF(VLOOKUP($E2431,paramètres!$E$33:$F$44,2,FALSE)&lt;=VLOOKUP($AD$18,paramètres!$E$33:$F$44,2,FALSE),R2431*$D2431,0)))</f>
        <v>0</v>
      </c>
      <c r="AE2431" s="13">
        <f>IF($D2431="",0,IF($E2431="",0,IF(VLOOKUP($E2431,paramètres!$E$33:$F$44,2,FALSE)&lt;=VLOOKUP($AE$18,paramètres!$E$33:$F$44,2,FALSE),S2431*$D2431,0)))</f>
        <v>0</v>
      </c>
      <c r="AF2431" s="13">
        <f>IF($D2431="",0,IF($E2431="",0,IF(VLOOKUP($E2431,paramètres!$E$33:$F$44,2,FALSE)&lt;=VLOOKUP($AF$18,paramètres!$E$33:$F$44,2,FALSE),T2431*$D2431,0)))</f>
        <v>0</v>
      </c>
      <c r="AG2431" s="13">
        <f>IF($D2431="",0,IF($E2431="",0,IF(VLOOKUP($E2431,paramètres!$E$33:$F$44,2,FALSE)&lt;=VLOOKUP($AG$18,paramètres!$E$33:$F$44,2,FALSE),U2431*$D2431,0)))</f>
        <v>0</v>
      </c>
      <c r="AH2431" s="13">
        <f>IF($D2431="",0,IF($E2431="",0,IF(VLOOKUP($E2431,paramètres!$E$33:$F$44,2,FALSE)&lt;=VLOOKUP($AH$18,paramètres!$E$33:$F$44,2,FALSE),V2431*$D2431,0)))</f>
        <v>0</v>
      </c>
      <c r="AI2431" s="13">
        <f>IF($D2431="",0,IF($E2431="",0,IF(VLOOKUP($E2431,paramètres!$E$33:$F$44,2,FALSE)&lt;=VLOOKUP($AI$18,paramètres!$E$33:$F$44,2,FALSE),W2431*$D2431,0)))</f>
        <v>0</v>
      </c>
      <c r="AJ2431" s="13">
        <f>IF($D2431="",0,IF($E2431="",0,IF(VLOOKUP($E2431,paramètres!$E$33:$F$44,2,FALSE)&lt;=VLOOKUP($AJ$18,paramètres!$E$33:$F$44,2,FALSE),X2431*$D2431,0)))</f>
        <v>0</v>
      </c>
      <c r="AK2431" s="13">
        <f>IF($D2431="",0,IF($E2431="",0,IF(VLOOKUP($E2431,paramètres!$E$33:$F$44,2,FALSE)&lt;=VLOOKUP($AK$18,paramètres!$E$33:$F$44,2,FALSE),Y2431*$D2431,0)))</f>
        <v>0</v>
      </c>
      <c r="AL2431" s="13">
        <f>IF($D2431="",0,IF($E2431="",0,IF(VLOOKUP($E2431,paramètres!$E$33:$F$44,2,FALSE)&lt;=VLOOKUP($AL$18,paramètres!$E$33:$F$44,2,FALSE),Z2431*$D2431,0)))</f>
        <v>0</v>
      </c>
      <c r="AM2431" s="13">
        <f>IF($D2431="",0,IF($E2431="",0,IF(VLOOKUP($E2431,paramètres!$E$33:$F$44,2,FALSE)&lt;=VLOOKUP($AM$18,paramètres!$E$33:$F$44,2,FALSE),AA2431*$D2431,0)))</f>
        <v>0</v>
      </c>
      <c r="AN2431" s="154">
        <f>IF($D2431="",0,IF($E2431="",0,IF(VLOOKUP($E2431,paramètres!$E$33:$F$44,2,FALSE)&lt;=VLOOKUP($AN$18,paramètres!$E$33:$F$44,2,FALSE),AB2431*$D2431,0)))</f>
        <v>0</v>
      </c>
      <c r="AO2431" s="150" t="str">
        <f>IF(paramètres!$B$28=1,((SUM(Q2431:Z2431)/1.02)+SUM(AA2431:AB2431))*0.0303/9*COUNT(Q2431:Y2431),IF(paramètres!$B$28=2,(SUM(Q2431:AB2431))*0.0303/9*COUNT(Q2431:Y2431),"Missing Delta option"))</f>
        <v>Missing Delta option</v>
      </c>
      <c r="AP2431" s="23" t="str">
        <f>IF(paramètres!$B$28=1,(((SUM(Q2431:Z2431)/1.02)+SUM(AA2431:AB2431))+((SUM(AC2431:AL2431)/1.02)+SUM(AM2431:AO2431)))*cotpatr,IF(paramètres!$B$28=2,(SUM(Q2431:AO2431)*cotpatr),"Missing Delta Option"))</f>
        <v>Missing Delta Option</v>
      </c>
      <c r="AQ2431" s="23" t="str" cm="1">
        <f t="array" ref="AQ2431">IF(paramètres!$B$28=1,(((SUM(Q2431:Z2431)/1.02)+SUM(AA2431:AB2431))+((SUM(AC2431:AN2431)/1.02)+SUM(AM2431:AN2431)))/12*pécule,IF(paramètres!$B$28=2,SUM(Q2431:AN2431)/12*pécule,"Missing Delta Option"))</f>
        <v>Missing Delta Option</v>
      </c>
      <c r="AR2431" s="132" t="e">
        <f>IF(paramètres!$B$28=1,(((SUM(Q2431:Z2431)/1.02)+SUM(AA2431:AB2431))+((SUM(AC2431:AN2431)/1.02)+SUM(AM2431:AN2431)))+AO2431+AP2431+AQ2431,SUM(Q2431:AN2431)+AO2431+AP2431+AQ2431)</f>
        <v>#VALUE!</v>
      </c>
    </row>
    <row r="2432" spans="1:44" x14ac:dyDescent="0.25">
      <c r="A2432" s="133"/>
      <c r="B2432" s="15"/>
      <c r="C2432" s="15"/>
      <c r="D2432" s="35"/>
      <c r="E2432" s="22"/>
      <c r="F2432" s="16"/>
      <c r="G2432" s="66"/>
      <c r="H2432" s="14"/>
      <c r="I2432" s="17"/>
      <c r="J2432" s="16"/>
      <c r="K2432" s="14"/>
      <c r="L2432" s="17"/>
      <c r="M2432" s="16"/>
      <c r="N2432" s="14"/>
      <c r="O2432" s="17"/>
      <c r="P2432" s="22"/>
      <c r="Q2432" s="111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112"/>
      <c r="AC2432" s="149">
        <f>IF($D2432="",0,IF($E2432="",0,IF(VLOOKUP($E2432,paramètres!$E$33:$F$44,2,FALSE)&lt;=VLOOKUP($AC$18,paramètres!$E$33:$F$44,2,FALSE),Q2432*$D2432,0)))</f>
        <v>0</v>
      </c>
      <c r="AD2432" s="13">
        <f>IF($D2432="",0,IF($E2432="",0,IF(VLOOKUP($E2432,paramètres!$E$33:$F$44,2,FALSE)&lt;=VLOOKUP($AD$18,paramètres!$E$33:$F$44,2,FALSE),R2432*$D2432,0)))</f>
        <v>0</v>
      </c>
      <c r="AE2432" s="13">
        <f>IF($D2432="",0,IF($E2432="",0,IF(VLOOKUP($E2432,paramètres!$E$33:$F$44,2,FALSE)&lt;=VLOOKUP($AE$18,paramètres!$E$33:$F$44,2,FALSE),S2432*$D2432,0)))</f>
        <v>0</v>
      </c>
      <c r="AF2432" s="13">
        <f>IF($D2432="",0,IF($E2432="",0,IF(VLOOKUP($E2432,paramètres!$E$33:$F$44,2,FALSE)&lt;=VLOOKUP($AF$18,paramètres!$E$33:$F$44,2,FALSE),T2432*$D2432,0)))</f>
        <v>0</v>
      </c>
      <c r="AG2432" s="13">
        <f>IF($D2432="",0,IF($E2432="",0,IF(VLOOKUP($E2432,paramètres!$E$33:$F$44,2,FALSE)&lt;=VLOOKUP($AG$18,paramètres!$E$33:$F$44,2,FALSE),U2432*$D2432,0)))</f>
        <v>0</v>
      </c>
      <c r="AH2432" s="13">
        <f>IF($D2432="",0,IF($E2432="",0,IF(VLOOKUP($E2432,paramètres!$E$33:$F$44,2,FALSE)&lt;=VLOOKUP($AH$18,paramètres!$E$33:$F$44,2,FALSE),V2432*$D2432,0)))</f>
        <v>0</v>
      </c>
      <c r="AI2432" s="13">
        <f>IF($D2432="",0,IF($E2432="",0,IF(VLOOKUP($E2432,paramètres!$E$33:$F$44,2,FALSE)&lt;=VLOOKUP($AI$18,paramètres!$E$33:$F$44,2,FALSE),W2432*$D2432,0)))</f>
        <v>0</v>
      </c>
      <c r="AJ2432" s="13">
        <f>IF($D2432="",0,IF($E2432="",0,IF(VLOOKUP($E2432,paramètres!$E$33:$F$44,2,FALSE)&lt;=VLOOKUP($AJ$18,paramètres!$E$33:$F$44,2,FALSE),X2432*$D2432,0)))</f>
        <v>0</v>
      </c>
      <c r="AK2432" s="13">
        <f>IF($D2432="",0,IF($E2432="",0,IF(VLOOKUP($E2432,paramètres!$E$33:$F$44,2,FALSE)&lt;=VLOOKUP($AK$18,paramètres!$E$33:$F$44,2,FALSE),Y2432*$D2432,0)))</f>
        <v>0</v>
      </c>
      <c r="AL2432" s="13">
        <f>IF($D2432="",0,IF($E2432="",0,IF(VLOOKUP($E2432,paramètres!$E$33:$F$44,2,FALSE)&lt;=VLOOKUP($AL$18,paramètres!$E$33:$F$44,2,FALSE),Z2432*$D2432,0)))</f>
        <v>0</v>
      </c>
      <c r="AM2432" s="13">
        <f>IF($D2432="",0,IF($E2432="",0,IF(VLOOKUP($E2432,paramètres!$E$33:$F$44,2,FALSE)&lt;=VLOOKUP($AM$18,paramètres!$E$33:$F$44,2,FALSE),AA2432*$D2432,0)))</f>
        <v>0</v>
      </c>
      <c r="AN2432" s="154">
        <f>IF($D2432="",0,IF($E2432="",0,IF(VLOOKUP($E2432,paramètres!$E$33:$F$44,2,FALSE)&lt;=VLOOKUP($AN$18,paramètres!$E$33:$F$44,2,FALSE),AB2432*$D2432,0)))</f>
        <v>0</v>
      </c>
      <c r="AO2432" s="150" t="str">
        <f>IF(paramètres!$B$28=1,((SUM(Q2432:Z2432)/1.02)+SUM(AA2432:AB2432))*0.0303/9*COUNT(Q2432:Y2432),IF(paramètres!$B$28=2,(SUM(Q2432:AB2432))*0.0303/9*COUNT(Q2432:Y2432),"Missing Delta option"))</f>
        <v>Missing Delta option</v>
      </c>
      <c r="AP2432" s="23" t="str">
        <f>IF(paramètres!$B$28=1,(((SUM(Q2432:Z2432)/1.02)+SUM(AA2432:AB2432))+((SUM(AC2432:AL2432)/1.02)+SUM(AM2432:AO2432)))*cotpatr,IF(paramètres!$B$28=2,(SUM(Q2432:AO2432)*cotpatr),"Missing Delta Option"))</f>
        <v>Missing Delta Option</v>
      </c>
      <c r="AQ2432" s="23" t="str" cm="1">
        <f t="array" ref="AQ2432">IF(paramètres!$B$28=1,(((SUM(Q2432:Z2432)/1.02)+SUM(AA2432:AB2432))+((SUM(AC2432:AN2432)/1.02)+SUM(AM2432:AN2432)))/12*pécule,IF(paramètres!$B$28=2,SUM(Q2432:AN2432)/12*pécule,"Missing Delta Option"))</f>
        <v>Missing Delta Option</v>
      </c>
      <c r="AR2432" s="132" t="e">
        <f>IF(paramètres!$B$28=1,(((SUM(Q2432:Z2432)/1.02)+SUM(AA2432:AB2432))+((SUM(AC2432:AN2432)/1.02)+SUM(AM2432:AN2432)))+AO2432+AP2432+AQ2432,SUM(Q2432:AN2432)+AO2432+AP2432+AQ2432)</f>
        <v>#VALUE!</v>
      </c>
    </row>
    <row r="2433" spans="1:44" x14ac:dyDescent="0.25">
      <c r="A2433" s="133"/>
      <c r="B2433" s="15"/>
      <c r="C2433" s="15"/>
      <c r="D2433" s="35"/>
      <c r="E2433" s="22"/>
      <c r="F2433" s="16"/>
      <c r="G2433" s="66"/>
      <c r="H2433" s="14"/>
      <c r="I2433" s="17"/>
      <c r="J2433" s="16"/>
      <c r="K2433" s="14"/>
      <c r="L2433" s="17"/>
      <c r="M2433" s="16"/>
      <c r="N2433" s="14"/>
      <c r="O2433" s="17"/>
      <c r="P2433" s="22"/>
      <c r="Q2433" s="111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112"/>
      <c r="AC2433" s="149">
        <f>IF($D2433="",0,IF($E2433="",0,IF(VLOOKUP($E2433,paramètres!$E$33:$F$44,2,FALSE)&lt;=VLOOKUP($AC$18,paramètres!$E$33:$F$44,2,FALSE),Q2433*$D2433,0)))</f>
        <v>0</v>
      </c>
      <c r="AD2433" s="13">
        <f>IF($D2433="",0,IF($E2433="",0,IF(VLOOKUP($E2433,paramètres!$E$33:$F$44,2,FALSE)&lt;=VLOOKUP($AD$18,paramètres!$E$33:$F$44,2,FALSE),R2433*$D2433,0)))</f>
        <v>0</v>
      </c>
      <c r="AE2433" s="13">
        <f>IF($D2433="",0,IF($E2433="",0,IF(VLOOKUP($E2433,paramètres!$E$33:$F$44,2,FALSE)&lt;=VLOOKUP($AE$18,paramètres!$E$33:$F$44,2,FALSE),S2433*$D2433,0)))</f>
        <v>0</v>
      </c>
      <c r="AF2433" s="13">
        <f>IF($D2433="",0,IF($E2433="",0,IF(VLOOKUP($E2433,paramètres!$E$33:$F$44,2,FALSE)&lt;=VLOOKUP($AF$18,paramètres!$E$33:$F$44,2,FALSE),T2433*$D2433,0)))</f>
        <v>0</v>
      </c>
      <c r="AG2433" s="13">
        <f>IF($D2433="",0,IF($E2433="",0,IF(VLOOKUP($E2433,paramètres!$E$33:$F$44,2,FALSE)&lt;=VLOOKUP($AG$18,paramètres!$E$33:$F$44,2,FALSE),U2433*$D2433,0)))</f>
        <v>0</v>
      </c>
      <c r="AH2433" s="13">
        <f>IF($D2433="",0,IF($E2433="",0,IF(VLOOKUP($E2433,paramètres!$E$33:$F$44,2,FALSE)&lt;=VLOOKUP($AH$18,paramètres!$E$33:$F$44,2,FALSE),V2433*$D2433,0)))</f>
        <v>0</v>
      </c>
      <c r="AI2433" s="13">
        <f>IF($D2433="",0,IF($E2433="",0,IF(VLOOKUP($E2433,paramètres!$E$33:$F$44,2,FALSE)&lt;=VLOOKUP($AI$18,paramètres!$E$33:$F$44,2,FALSE),W2433*$D2433,0)))</f>
        <v>0</v>
      </c>
      <c r="AJ2433" s="13">
        <f>IF($D2433="",0,IF($E2433="",0,IF(VLOOKUP($E2433,paramètres!$E$33:$F$44,2,FALSE)&lt;=VLOOKUP($AJ$18,paramètres!$E$33:$F$44,2,FALSE),X2433*$D2433,0)))</f>
        <v>0</v>
      </c>
      <c r="AK2433" s="13">
        <f>IF($D2433="",0,IF($E2433="",0,IF(VLOOKUP($E2433,paramètres!$E$33:$F$44,2,FALSE)&lt;=VLOOKUP($AK$18,paramètres!$E$33:$F$44,2,FALSE),Y2433*$D2433,0)))</f>
        <v>0</v>
      </c>
      <c r="AL2433" s="13">
        <f>IF($D2433="",0,IF($E2433="",0,IF(VLOOKUP($E2433,paramètres!$E$33:$F$44,2,FALSE)&lt;=VLOOKUP($AL$18,paramètres!$E$33:$F$44,2,FALSE),Z2433*$D2433,0)))</f>
        <v>0</v>
      </c>
      <c r="AM2433" s="13">
        <f>IF($D2433="",0,IF($E2433="",0,IF(VLOOKUP($E2433,paramètres!$E$33:$F$44,2,FALSE)&lt;=VLOOKUP($AM$18,paramètres!$E$33:$F$44,2,FALSE),AA2433*$D2433,0)))</f>
        <v>0</v>
      </c>
      <c r="AN2433" s="154">
        <f>IF($D2433="",0,IF($E2433="",0,IF(VLOOKUP($E2433,paramètres!$E$33:$F$44,2,FALSE)&lt;=VLOOKUP($AN$18,paramètres!$E$33:$F$44,2,FALSE),AB2433*$D2433,0)))</f>
        <v>0</v>
      </c>
      <c r="AO2433" s="150" t="str">
        <f>IF(paramètres!$B$28=1,((SUM(Q2433:Z2433)/1.02)+SUM(AA2433:AB2433))*0.0303/9*COUNT(Q2433:Y2433),IF(paramètres!$B$28=2,(SUM(Q2433:AB2433))*0.0303/9*COUNT(Q2433:Y2433),"Missing Delta option"))</f>
        <v>Missing Delta option</v>
      </c>
      <c r="AP2433" s="23" t="str">
        <f>IF(paramètres!$B$28=1,(((SUM(Q2433:Z2433)/1.02)+SUM(AA2433:AB2433))+((SUM(AC2433:AL2433)/1.02)+SUM(AM2433:AO2433)))*cotpatr,IF(paramètres!$B$28=2,(SUM(Q2433:AO2433)*cotpatr),"Missing Delta Option"))</f>
        <v>Missing Delta Option</v>
      </c>
      <c r="AQ2433" s="23" t="str" cm="1">
        <f t="array" ref="AQ2433">IF(paramètres!$B$28=1,(((SUM(Q2433:Z2433)/1.02)+SUM(AA2433:AB2433))+((SUM(AC2433:AN2433)/1.02)+SUM(AM2433:AN2433)))/12*pécule,IF(paramètres!$B$28=2,SUM(Q2433:AN2433)/12*pécule,"Missing Delta Option"))</f>
        <v>Missing Delta Option</v>
      </c>
      <c r="AR2433" s="132" t="e">
        <f>IF(paramètres!$B$28=1,(((SUM(Q2433:Z2433)/1.02)+SUM(AA2433:AB2433))+((SUM(AC2433:AN2433)/1.02)+SUM(AM2433:AN2433)))+AO2433+AP2433+AQ2433,SUM(Q2433:AN2433)+AO2433+AP2433+AQ2433)</f>
        <v>#VALUE!</v>
      </c>
    </row>
    <row r="2434" spans="1:44" x14ac:dyDescent="0.25">
      <c r="A2434" s="133"/>
      <c r="B2434" s="15"/>
      <c r="C2434" s="15"/>
      <c r="D2434" s="35"/>
      <c r="E2434" s="22"/>
      <c r="F2434" s="16"/>
      <c r="G2434" s="66"/>
      <c r="H2434" s="14"/>
      <c r="I2434" s="17"/>
      <c r="J2434" s="16"/>
      <c r="K2434" s="14"/>
      <c r="L2434" s="17"/>
      <c r="M2434" s="16"/>
      <c r="N2434" s="14"/>
      <c r="O2434" s="17"/>
      <c r="P2434" s="22"/>
      <c r="Q2434" s="111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112"/>
      <c r="AC2434" s="149">
        <f>IF($D2434="",0,IF($E2434="",0,IF(VLOOKUP($E2434,paramètres!$E$33:$F$44,2,FALSE)&lt;=VLOOKUP($AC$18,paramètres!$E$33:$F$44,2,FALSE),Q2434*$D2434,0)))</f>
        <v>0</v>
      </c>
      <c r="AD2434" s="13">
        <f>IF($D2434="",0,IF($E2434="",0,IF(VLOOKUP($E2434,paramètres!$E$33:$F$44,2,FALSE)&lt;=VLOOKUP($AD$18,paramètres!$E$33:$F$44,2,FALSE),R2434*$D2434,0)))</f>
        <v>0</v>
      </c>
      <c r="AE2434" s="13">
        <f>IF($D2434="",0,IF($E2434="",0,IF(VLOOKUP($E2434,paramètres!$E$33:$F$44,2,FALSE)&lt;=VLOOKUP($AE$18,paramètres!$E$33:$F$44,2,FALSE),S2434*$D2434,0)))</f>
        <v>0</v>
      </c>
      <c r="AF2434" s="13">
        <f>IF($D2434="",0,IF($E2434="",0,IF(VLOOKUP($E2434,paramètres!$E$33:$F$44,2,FALSE)&lt;=VLOOKUP($AF$18,paramètres!$E$33:$F$44,2,FALSE),T2434*$D2434,0)))</f>
        <v>0</v>
      </c>
      <c r="AG2434" s="13">
        <f>IF($D2434="",0,IF($E2434="",0,IF(VLOOKUP($E2434,paramètres!$E$33:$F$44,2,FALSE)&lt;=VLOOKUP($AG$18,paramètres!$E$33:$F$44,2,FALSE),U2434*$D2434,0)))</f>
        <v>0</v>
      </c>
      <c r="AH2434" s="13">
        <f>IF($D2434="",0,IF($E2434="",0,IF(VLOOKUP($E2434,paramètres!$E$33:$F$44,2,FALSE)&lt;=VLOOKUP($AH$18,paramètres!$E$33:$F$44,2,FALSE),V2434*$D2434,0)))</f>
        <v>0</v>
      </c>
      <c r="AI2434" s="13">
        <f>IF($D2434="",0,IF($E2434="",0,IF(VLOOKUP($E2434,paramètres!$E$33:$F$44,2,FALSE)&lt;=VLOOKUP($AI$18,paramètres!$E$33:$F$44,2,FALSE),W2434*$D2434,0)))</f>
        <v>0</v>
      </c>
      <c r="AJ2434" s="13">
        <f>IF($D2434="",0,IF($E2434="",0,IF(VLOOKUP($E2434,paramètres!$E$33:$F$44,2,FALSE)&lt;=VLOOKUP($AJ$18,paramètres!$E$33:$F$44,2,FALSE),X2434*$D2434,0)))</f>
        <v>0</v>
      </c>
      <c r="AK2434" s="13">
        <f>IF($D2434="",0,IF($E2434="",0,IF(VLOOKUP($E2434,paramètres!$E$33:$F$44,2,FALSE)&lt;=VLOOKUP($AK$18,paramètres!$E$33:$F$44,2,FALSE),Y2434*$D2434,0)))</f>
        <v>0</v>
      </c>
      <c r="AL2434" s="13">
        <f>IF($D2434="",0,IF($E2434="",0,IF(VLOOKUP($E2434,paramètres!$E$33:$F$44,2,FALSE)&lt;=VLOOKUP($AL$18,paramètres!$E$33:$F$44,2,FALSE),Z2434*$D2434,0)))</f>
        <v>0</v>
      </c>
      <c r="AM2434" s="13">
        <f>IF($D2434="",0,IF($E2434="",0,IF(VLOOKUP($E2434,paramètres!$E$33:$F$44,2,FALSE)&lt;=VLOOKUP($AM$18,paramètres!$E$33:$F$44,2,FALSE),AA2434*$D2434,0)))</f>
        <v>0</v>
      </c>
      <c r="AN2434" s="154">
        <f>IF($D2434="",0,IF($E2434="",0,IF(VLOOKUP($E2434,paramètres!$E$33:$F$44,2,FALSE)&lt;=VLOOKUP($AN$18,paramètres!$E$33:$F$44,2,FALSE),AB2434*$D2434,0)))</f>
        <v>0</v>
      </c>
      <c r="AO2434" s="150" t="str">
        <f>IF(paramètres!$B$28=1,((SUM(Q2434:Z2434)/1.02)+SUM(AA2434:AB2434))*0.0303/9*COUNT(Q2434:Y2434),IF(paramètres!$B$28=2,(SUM(Q2434:AB2434))*0.0303/9*COUNT(Q2434:Y2434),"Missing Delta option"))</f>
        <v>Missing Delta option</v>
      </c>
      <c r="AP2434" s="23" t="str">
        <f>IF(paramètres!$B$28=1,(((SUM(Q2434:Z2434)/1.02)+SUM(AA2434:AB2434))+((SUM(AC2434:AL2434)/1.02)+SUM(AM2434:AO2434)))*cotpatr,IF(paramètres!$B$28=2,(SUM(Q2434:AO2434)*cotpatr),"Missing Delta Option"))</f>
        <v>Missing Delta Option</v>
      </c>
      <c r="AQ2434" s="23" t="str" cm="1">
        <f t="array" ref="AQ2434">IF(paramètres!$B$28=1,(((SUM(Q2434:Z2434)/1.02)+SUM(AA2434:AB2434))+((SUM(AC2434:AN2434)/1.02)+SUM(AM2434:AN2434)))/12*pécule,IF(paramètres!$B$28=2,SUM(Q2434:AN2434)/12*pécule,"Missing Delta Option"))</f>
        <v>Missing Delta Option</v>
      </c>
      <c r="AR2434" s="132" t="e">
        <f>IF(paramètres!$B$28=1,(((SUM(Q2434:Z2434)/1.02)+SUM(AA2434:AB2434))+((SUM(AC2434:AN2434)/1.02)+SUM(AM2434:AN2434)))+AO2434+AP2434+AQ2434,SUM(Q2434:AN2434)+AO2434+AP2434+AQ2434)</f>
        <v>#VALUE!</v>
      </c>
    </row>
    <row r="2435" spans="1:44" x14ac:dyDescent="0.25">
      <c r="A2435" s="133"/>
      <c r="B2435" s="15"/>
      <c r="C2435" s="15"/>
      <c r="D2435" s="35"/>
      <c r="E2435" s="22"/>
      <c r="F2435" s="16"/>
      <c r="G2435" s="66"/>
      <c r="H2435" s="14"/>
      <c r="I2435" s="17"/>
      <c r="J2435" s="16"/>
      <c r="K2435" s="14"/>
      <c r="L2435" s="17"/>
      <c r="M2435" s="16"/>
      <c r="N2435" s="14"/>
      <c r="O2435" s="17"/>
      <c r="P2435" s="22"/>
      <c r="Q2435" s="111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112"/>
      <c r="AC2435" s="149">
        <f>IF($D2435="",0,IF($E2435="",0,IF(VLOOKUP($E2435,paramètres!$E$33:$F$44,2,FALSE)&lt;=VLOOKUP($AC$18,paramètres!$E$33:$F$44,2,FALSE),Q2435*$D2435,0)))</f>
        <v>0</v>
      </c>
      <c r="AD2435" s="13">
        <f>IF($D2435="",0,IF($E2435="",0,IF(VLOOKUP($E2435,paramètres!$E$33:$F$44,2,FALSE)&lt;=VLOOKUP($AD$18,paramètres!$E$33:$F$44,2,FALSE),R2435*$D2435,0)))</f>
        <v>0</v>
      </c>
      <c r="AE2435" s="13">
        <f>IF($D2435="",0,IF($E2435="",0,IF(VLOOKUP($E2435,paramètres!$E$33:$F$44,2,FALSE)&lt;=VLOOKUP($AE$18,paramètres!$E$33:$F$44,2,FALSE),S2435*$D2435,0)))</f>
        <v>0</v>
      </c>
      <c r="AF2435" s="13">
        <f>IF($D2435="",0,IF($E2435="",0,IF(VLOOKUP($E2435,paramètres!$E$33:$F$44,2,FALSE)&lt;=VLOOKUP($AF$18,paramètres!$E$33:$F$44,2,FALSE),T2435*$D2435,0)))</f>
        <v>0</v>
      </c>
      <c r="AG2435" s="13">
        <f>IF($D2435="",0,IF($E2435="",0,IF(VLOOKUP($E2435,paramètres!$E$33:$F$44,2,FALSE)&lt;=VLOOKUP($AG$18,paramètres!$E$33:$F$44,2,FALSE),U2435*$D2435,0)))</f>
        <v>0</v>
      </c>
      <c r="AH2435" s="13">
        <f>IF($D2435="",0,IF($E2435="",0,IF(VLOOKUP($E2435,paramètres!$E$33:$F$44,2,FALSE)&lt;=VLOOKUP($AH$18,paramètres!$E$33:$F$44,2,FALSE),V2435*$D2435,0)))</f>
        <v>0</v>
      </c>
      <c r="AI2435" s="13">
        <f>IF($D2435="",0,IF($E2435="",0,IF(VLOOKUP($E2435,paramètres!$E$33:$F$44,2,FALSE)&lt;=VLOOKUP($AI$18,paramètres!$E$33:$F$44,2,FALSE),W2435*$D2435,0)))</f>
        <v>0</v>
      </c>
      <c r="AJ2435" s="13">
        <f>IF($D2435="",0,IF($E2435="",0,IF(VLOOKUP($E2435,paramètres!$E$33:$F$44,2,FALSE)&lt;=VLOOKUP($AJ$18,paramètres!$E$33:$F$44,2,FALSE),X2435*$D2435,0)))</f>
        <v>0</v>
      </c>
      <c r="AK2435" s="13">
        <f>IF($D2435="",0,IF($E2435="",0,IF(VLOOKUP($E2435,paramètres!$E$33:$F$44,2,FALSE)&lt;=VLOOKUP($AK$18,paramètres!$E$33:$F$44,2,FALSE),Y2435*$D2435,0)))</f>
        <v>0</v>
      </c>
      <c r="AL2435" s="13">
        <f>IF($D2435="",0,IF($E2435="",0,IF(VLOOKUP($E2435,paramètres!$E$33:$F$44,2,FALSE)&lt;=VLOOKUP($AL$18,paramètres!$E$33:$F$44,2,FALSE),Z2435*$D2435,0)))</f>
        <v>0</v>
      </c>
      <c r="AM2435" s="13">
        <f>IF($D2435="",0,IF($E2435="",0,IF(VLOOKUP($E2435,paramètres!$E$33:$F$44,2,FALSE)&lt;=VLOOKUP($AM$18,paramètres!$E$33:$F$44,2,FALSE),AA2435*$D2435,0)))</f>
        <v>0</v>
      </c>
      <c r="AN2435" s="154">
        <f>IF($D2435="",0,IF($E2435="",0,IF(VLOOKUP($E2435,paramètres!$E$33:$F$44,2,FALSE)&lt;=VLOOKUP($AN$18,paramètres!$E$33:$F$44,2,FALSE),AB2435*$D2435,0)))</f>
        <v>0</v>
      </c>
      <c r="AO2435" s="150" t="str">
        <f>IF(paramètres!$B$28=1,((SUM(Q2435:Z2435)/1.02)+SUM(AA2435:AB2435))*0.0303/9*COUNT(Q2435:Y2435),IF(paramètres!$B$28=2,(SUM(Q2435:AB2435))*0.0303/9*COUNT(Q2435:Y2435),"Missing Delta option"))</f>
        <v>Missing Delta option</v>
      </c>
      <c r="AP2435" s="23" t="str">
        <f>IF(paramètres!$B$28=1,(((SUM(Q2435:Z2435)/1.02)+SUM(AA2435:AB2435))+((SUM(AC2435:AL2435)/1.02)+SUM(AM2435:AO2435)))*cotpatr,IF(paramètres!$B$28=2,(SUM(Q2435:AO2435)*cotpatr),"Missing Delta Option"))</f>
        <v>Missing Delta Option</v>
      </c>
      <c r="AQ2435" s="23" t="str" cm="1">
        <f t="array" ref="AQ2435">IF(paramètres!$B$28=1,(((SUM(Q2435:Z2435)/1.02)+SUM(AA2435:AB2435))+((SUM(AC2435:AN2435)/1.02)+SUM(AM2435:AN2435)))/12*pécule,IF(paramètres!$B$28=2,SUM(Q2435:AN2435)/12*pécule,"Missing Delta Option"))</f>
        <v>Missing Delta Option</v>
      </c>
      <c r="AR2435" s="132" t="e">
        <f>IF(paramètres!$B$28=1,(((SUM(Q2435:Z2435)/1.02)+SUM(AA2435:AB2435))+((SUM(AC2435:AN2435)/1.02)+SUM(AM2435:AN2435)))+AO2435+AP2435+AQ2435,SUM(Q2435:AN2435)+AO2435+AP2435+AQ2435)</f>
        <v>#VALUE!</v>
      </c>
    </row>
    <row r="2436" spans="1:44" x14ac:dyDescent="0.25">
      <c r="A2436" s="133"/>
      <c r="B2436" s="15"/>
      <c r="C2436" s="15"/>
      <c r="D2436" s="35"/>
      <c r="E2436" s="22"/>
      <c r="F2436" s="16"/>
      <c r="G2436" s="66"/>
      <c r="H2436" s="14"/>
      <c r="I2436" s="17"/>
      <c r="J2436" s="16"/>
      <c r="K2436" s="14"/>
      <c r="L2436" s="17"/>
      <c r="M2436" s="16"/>
      <c r="N2436" s="14"/>
      <c r="O2436" s="17"/>
      <c r="P2436" s="22"/>
      <c r="Q2436" s="111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112"/>
      <c r="AC2436" s="149">
        <f>IF($D2436="",0,IF($E2436="",0,IF(VLOOKUP($E2436,paramètres!$E$33:$F$44,2,FALSE)&lt;=VLOOKUP($AC$18,paramètres!$E$33:$F$44,2,FALSE),Q2436*$D2436,0)))</f>
        <v>0</v>
      </c>
      <c r="AD2436" s="13">
        <f>IF($D2436="",0,IF($E2436="",0,IF(VLOOKUP($E2436,paramètres!$E$33:$F$44,2,FALSE)&lt;=VLOOKUP($AD$18,paramètres!$E$33:$F$44,2,FALSE),R2436*$D2436,0)))</f>
        <v>0</v>
      </c>
      <c r="AE2436" s="13">
        <f>IF($D2436="",0,IF($E2436="",0,IF(VLOOKUP($E2436,paramètres!$E$33:$F$44,2,FALSE)&lt;=VLOOKUP($AE$18,paramètres!$E$33:$F$44,2,FALSE),S2436*$D2436,0)))</f>
        <v>0</v>
      </c>
      <c r="AF2436" s="13">
        <f>IF($D2436="",0,IF($E2436="",0,IF(VLOOKUP($E2436,paramètres!$E$33:$F$44,2,FALSE)&lt;=VLOOKUP($AF$18,paramètres!$E$33:$F$44,2,FALSE),T2436*$D2436,0)))</f>
        <v>0</v>
      </c>
      <c r="AG2436" s="13">
        <f>IF($D2436="",0,IF($E2436="",0,IF(VLOOKUP($E2436,paramètres!$E$33:$F$44,2,FALSE)&lt;=VLOOKUP($AG$18,paramètres!$E$33:$F$44,2,FALSE),U2436*$D2436,0)))</f>
        <v>0</v>
      </c>
      <c r="AH2436" s="13">
        <f>IF($D2436="",0,IF($E2436="",0,IF(VLOOKUP($E2436,paramètres!$E$33:$F$44,2,FALSE)&lt;=VLOOKUP($AH$18,paramètres!$E$33:$F$44,2,FALSE),V2436*$D2436,0)))</f>
        <v>0</v>
      </c>
      <c r="AI2436" s="13">
        <f>IF($D2436="",0,IF($E2436="",0,IF(VLOOKUP($E2436,paramètres!$E$33:$F$44,2,FALSE)&lt;=VLOOKUP($AI$18,paramètres!$E$33:$F$44,2,FALSE),W2436*$D2436,0)))</f>
        <v>0</v>
      </c>
      <c r="AJ2436" s="13">
        <f>IF($D2436="",0,IF($E2436="",0,IF(VLOOKUP($E2436,paramètres!$E$33:$F$44,2,FALSE)&lt;=VLOOKUP($AJ$18,paramètres!$E$33:$F$44,2,FALSE),X2436*$D2436,0)))</f>
        <v>0</v>
      </c>
      <c r="AK2436" s="13">
        <f>IF($D2436="",0,IF($E2436="",0,IF(VLOOKUP($E2436,paramètres!$E$33:$F$44,2,FALSE)&lt;=VLOOKUP($AK$18,paramètres!$E$33:$F$44,2,FALSE),Y2436*$D2436,0)))</f>
        <v>0</v>
      </c>
      <c r="AL2436" s="13">
        <f>IF($D2436="",0,IF($E2436="",0,IF(VLOOKUP($E2436,paramètres!$E$33:$F$44,2,FALSE)&lt;=VLOOKUP($AL$18,paramètres!$E$33:$F$44,2,FALSE),Z2436*$D2436,0)))</f>
        <v>0</v>
      </c>
      <c r="AM2436" s="13">
        <f>IF($D2436="",0,IF($E2436="",0,IF(VLOOKUP($E2436,paramètres!$E$33:$F$44,2,FALSE)&lt;=VLOOKUP($AM$18,paramètres!$E$33:$F$44,2,FALSE),AA2436*$D2436,0)))</f>
        <v>0</v>
      </c>
      <c r="AN2436" s="154">
        <f>IF($D2436="",0,IF($E2436="",0,IF(VLOOKUP($E2436,paramètres!$E$33:$F$44,2,FALSE)&lt;=VLOOKUP($AN$18,paramètres!$E$33:$F$44,2,FALSE),AB2436*$D2436,0)))</f>
        <v>0</v>
      </c>
      <c r="AO2436" s="150" t="str">
        <f>IF(paramètres!$B$28=1,((SUM(Q2436:Z2436)/1.02)+SUM(AA2436:AB2436))*0.0303/9*COUNT(Q2436:Y2436),IF(paramètres!$B$28=2,(SUM(Q2436:AB2436))*0.0303/9*COUNT(Q2436:Y2436),"Missing Delta option"))</f>
        <v>Missing Delta option</v>
      </c>
      <c r="AP2436" s="23" t="str">
        <f>IF(paramètres!$B$28=1,(((SUM(Q2436:Z2436)/1.02)+SUM(AA2436:AB2436))+((SUM(AC2436:AL2436)/1.02)+SUM(AM2436:AO2436)))*cotpatr,IF(paramètres!$B$28=2,(SUM(Q2436:AO2436)*cotpatr),"Missing Delta Option"))</f>
        <v>Missing Delta Option</v>
      </c>
      <c r="AQ2436" s="23" t="str" cm="1">
        <f t="array" ref="AQ2436">IF(paramètres!$B$28=1,(((SUM(Q2436:Z2436)/1.02)+SUM(AA2436:AB2436))+((SUM(AC2436:AN2436)/1.02)+SUM(AM2436:AN2436)))/12*pécule,IF(paramètres!$B$28=2,SUM(Q2436:AN2436)/12*pécule,"Missing Delta Option"))</f>
        <v>Missing Delta Option</v>
      </c>
      <c r="AR2436" s="132" t="e">
        <f>IF(paramètres!$B$28=1,(((SUM(Q2436:Z2436)/1.02)+SUM(AA2436:AB2436))+((SUM(AC2436:AN2436)/1.02)+SUM(AM2436:AN2436)))+AO2436+AP2436+AQ2436,SUM(Q2436:AN2436)+AO2436+AP2436+AQ2436)</f>
        <v>#VALUE!</v>
      </c>
    </row>
    <row r="2437" spans="1:44" x14ac:dyDescent="0.25">
      <c r="A2437" s="133"/>
      <c r="B2437" s="15"/>
      <c r="C2437" s="15"/>
      <c r="D2437" s="35"/>
      <c r="E2437" s="22"/>
      <c r="F2437" s="16"/>
      <c r="G2437" s="66"/>
      <c r="H2437" s="14"/>
      <c r="I2437" s="17"/>
      <c r="J2437" s="16"/>
      <c r="K2437" s="14"/>
      <c r="L2437" s="17"/>
      <c r="M2437" s="16"/>
      <c r="N2437" s="14"/>
      <c r="O2437" s="17"/>
      <c r="P2437" s="22"/>
      <c r="Q2437" s="111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112"/>
      <c r="AC2437" s="149">
        <f>IF($D2437="",0,IF($E2437="",0,IF(VLOOKUP($E2437,paramètres!$E$33:$F$44,2,FALSE)&lt;=VLOOKUP($AC$18,paramètres!$E$33:$F$44,2,FALSE),Q2437*$D2437,0)))</f>
        <v>0</v>
      </c>
      <c r="AD2437" s="13">
        <f>IF($D2437="",0,IF($E2437="",0,IF(VLOOKUP($E2437,paramètres!$E$33:$F$44,2,FALSE)&lt;=VLOOKUP($AD$18,paramètres!$E$33:$F$44,2,FALSE),R2437*$D2437,0)))</f>
        <v>0</v>
      </c>
      <c r="AE2437" s="13">
        <f>IF($D2437="",0,IF($E2437="",0,IF(VLOOKUP($E2437,paramètres!$E$33:$F$44,2,FALSE)&lt;=VLOOKUP($AE$18,paramètres!$E$33:$F$44,2,FALSE),S2437*$D2437,0)))</f>
        <v>0</v>
      </c>
      <c r="AF2437" s="13">
        <f>IF($D2437="",0,IF($E2437="",0,IF(VLOOKUP($E2437,paramètres!$E$33:$F$44,2,FALSE)&lt;=VLOOKUP($AF$18,paramètres!$E$33:$F$44,2,FALSE),T2437*$D2437,0)))</f>
        <v>0</v>
      </c>
      <c r="AG2437" s="13">
        <f>IF($D2437="",0,IF($E2437="",0,IF(VLOOKUP($E2437,paramètres!$E$33:$F$44,2,FALSE)&lt;=VLOOKUP($AG$18,paramètres!$E$33:$F$44,2,FALSE),U2437*$D2437,0)))</f>
        <v>0</v>
      </c>
      <c r="AH2437" s="13">
        <f>IF($D2437="",0,IF($E2437="",0,IF(VLOOKUP($E2437,paramètres!$E$33:$F$44,2,FALSE)&lt;=VLOOKUP($AH$18,paramètres!$E$33:$F$44,2,FALSE),V2437*$D2437,0)))</f>
        <v>0</v>
      </c>
      <c r="AI2437" s="13">
        <f>IF($D2437="",0,IF($E2437="",0,IF(VLOOKUP($E2437,paramètres!$E$33:$F$44,2,FALSE)&lt;=VLOOKUP($AI$18,paramètres!$E$33:$F$44,2,FALSE),W2437*$D2437,0)))</f>
        <v>0</v>
      </c>
      <c r="AJ2437" s="13">
        <f>IF($D2437="",0,IF($E2437="",0,IF(VLOOKUP($E2437,paramètres!$E$33:$F$44,2,FALSE)&lt;=VLOOKUP($AJ$18,paramètres!$E$33:$F$44,2,FALSE),X2437*$D2437,0)))</f>
        <v>0</v>
      </c>
      <c r="AK2437" s="13">
        <f>IF($D2437="",0,IF($E2437="",0,IF(VLOOKUP($E2437,paramètres!$E$33:$F$44,2,FALSE)&lt;=VLOOKUP($AK$18,paramètres!$E$33:$F$44,2,FALSE),Y2437*$D2437,0)))</f>
        <v>0</v>
      </c>
      <c r="AL2437" s="13">
        <f>IF($D2437="",0,IF($E2437="",0,IF(VLOOKUP($E2437,paramètres!$E$33:$F$44,2,FALSE)&lt;=VLOOKUP($AL$18,paramètres!$E$33:$F$44,2,FALSE),Z2437*$D2437,0)))</f>
        <v>0</v>
      </c>
      <c r="AM2437" s="13">
        <f>IF($D2437="",0,IF($E2437="",0,IF(VLOOKUP($E2437,paramètres!$E$33:$F$44,2,FALSE)&lt;=VLOOKUP($AM$18,paramètres!$E$33:$F$44,2,FALSE),AA2437*$D2437,0)))</f>
        <v>0</v>
      </c>
      <c r="AN2437" s="154">
        <f>IF($D2437="",0,IF($E2437="",0,IF(VLOOKUP($E2437,paramètres!$E$33:$F$44,2,FALSE)&lt;=VLOOKUP($AN$18,paramètres!$E$33:$F$44,2,FALSE),AB2437*$D2437,0)))</f>
        <v>0</v>
      </c>
      <c r="AO2437" s="150" t="str">
        <f>IF(paramètres!$B$28=1,((SUM(Q2437:Z2437)/1.02)+SUM(AA2437:AB2437))*0.0303/9*COUNT(Q2437:Y2437),IF(paramètres!$B$28=2,(SUM(Q2437:AB2437))*0.0303/9*COUNT(Q2437:Y2437),"Missing Delta option"))</f>
        <v>Missing Delta option</v>
      </c>
      <c r="AP2437" s="23" t="str">
        <f>IF(paramètres!$B$28=1,(((SUM(Q2437:Z2437)/1.02)+SUM(AA2437:AB2437))+((SUM(AC2437:AL2437)/1.02)+SUM(AM2437:AO2437)))*cotpatr,IF(paramètres!$B$28=2,(SUM(Q2437:AO2437)*cotpatr),"Missing Delta Option"))</f>
        <v>Missing Delta Option</v>
      </c>
      <c r="AQ2437" s="23" t="str" cm="1">
        <f t="array" ref="AQ2437">IF(paramètres!$B$28=1,(((SUM(Q2437:Z2437)/1.02)+SUM(AA2437:AB2437))+((SUM(AC2437:AN2437)/1.02)+SUM(AM2437:AN2437)))/12*pécule,IF(paramètres!$B$28=2,SUM(Q2437:AN2437)/12*pécule,"Missing Delta Option"))</f>
        <v>Missing Delta Option</v>
      </c>
      <c r="AR2437" s="132" t="e">
        <f>IF(paramètres!$B$28=1,(((SUM(Q2437:Z2437)/1.02)+SUM(AA2437:AB2437))+((SUM(AC2437:AN2437)/1.02)+SUM(AM2437:AN2437)))+AO2437+AP2437+AQ2437,SUM(Q2437:AN2437)+AO2437+AP2437+AQ2437)</f>
        <v>#VALUE!</v>
      </c>
    </row>
    <row r="2438" spans="1:44" x14ac:dyDescent="0.25">
      <c r="A2438" s="133"/>
      <c r="B2438" s="15"/>
      <c r="C2438" s="15"/>
      <c r="D2438" s="35"/>
      <c r="E2438" s="22"/>
      <c r="F2438" s="16"/>
      <c r="G2438" s="66"/>
      <c r="H2438" s="14"/>
      <c r="I2438" s="17"/>
      <c r="J2438" s="16"/>
      <c r="K2438" s="14"/>
      <c r="L2438" s="17"/>
      <c r="M2438" s="16"/>
      <c r="N2438" s="14"/>
      <c r="O2438" s="17"/>
      <c r="P2438" s="22"/>
      <c r="Q2438" s="111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112"/>
      <c r="AC2438" s="149">
        <f>IF($D2438="",0,IF($E2438="",0,IF(VLOOKUP($E2438,paramètres!$E$33:$F$44,2,FALSE)&lt;=VLOOKUP($AC$18,paramètres!$E$33:$F$44,2,FALSE),Q2438*$D2438,0)))</f>
        <v>0</v>
      </c>
      <c r="AD2438" s="13">
        <f>IF($D2438="",0,IF($E2438="",0,IF(VLOOKUP($E2438,paramètres!$E$33:$F$44,2,FALSE)&lt;=VLOOKUP($AD$18,paramètres!$E$33:$F$44,2,FALSE),R2438*$D2438,0)))</f>
        <v>0</v>
      </c>
      <c r="AE2438" s="13">
        <f>IF($D2438="",0,IF($E2438="",0,IF(VLOOKUP($E2438,paramètres!$E$33:$F$44,2,FALSE)&lt;=VLOOKUP($AE$18,paramètres!$E$33:$F$44,2,FALSE),S2438*$D2438,0)))</f>
        <v>0</v>
      </c>
      <c r="AF2438" s="13">
        <f>IF($D2438="",0,IF($E2438="",0,IF(VLOOKUP($E2438,paramètres!$E$33:$F$44,2,FALSE)&lt;=VLOOKUP($AF$18,paramètres!$E$33:$F$44,2,FALSE),T2438*$D2438,0)))</f>
        <v>0</v>
      </c>
      <c r="AG2438" s="13">
        <f>IF($D2438="",0,IF($E2438="",0,IF(VLOOKUP($E2438,paramètres!$E$33:$F$44,2,FALSE)&lt;=VLOOKUP($AG$18,paramètres!$E$33:$F$44,2,FALSE),U2438*$D2438,0)))</f>
        <v>0</v>
      </c>
      <c r="AH2438" s="13">
        <f>IF($D2438="",0,IF($E2438="",0,IF(VLOOKUP($E2438,paramètres!$E$33:$F$44,2,FALSE)&lt;=VLOOKUP($AH$18,paramètres!$E$33:$F$44,2,FALSE),V2438*$D2438,0)))</f>
        <v>0</v>
      </c>
      <c r="AI2438" s="13">
        <f>IF($D2438="",0,IF($E2438="",0,IF(VLOOKUP($E2438,paramètres!$E$33:$F$44,2,FALSE)&lt;=VLOOKUP($AI$18,paramètres!$E$33:$F$44,2,FALSE),W2438*$D2438,0)))</f>
        <v>0</v>
      </c>
      <c r="AJ2438" s="13">
        <f>IF($D2438="",0,IF($E2438="",0,IF(VLOOKUP($E2438,paramètres!$E$33:$F$44,2,FALSE)&lt;=VLOOKUP($AJ$18,paramètres!$E$33:$F$44,2,FALSE),X2438*$D2438,0)))</f>
        <v>0</v>
      </c>
      <c r="AK2438" s="13">
        <f>IF($D2438="",0,IF($E2438="",0,IF(VLOOKUP($E2438,paramètres!$E$33:$F$44,2,FALSE)&lt;=VLOOKUP($AK$18,paramètres!$E$33:$F$44,2,FALSE),Y2438*$D2438,0)))</f>
        <v>0</v>
      </c>
      <c r="AL2438" s="13">
        <f>IF($D2438="",0,IF($E2438="",0,IF(VLOOKUP($E2438,paramètres!$E$33:$F$44,2,FALSE)&lt;=VLOOKUP($AL$18,paramètres!$E$33:$F$44,2,FALSE),Z2438*$D2438,0)))</f>
        <v>0</v>
      </c>
      <c r="AM2438" s="13">
        <f>IF($D2438="",0,IF($E2438="",0,IF(VLOOKUP($E2438,paramètres!$E$33:$F$44,2,FALSE)&lt;=VLOOKUP($AM$18,paramètres!$E$33:$F$44,2,FALSE),AA2438*$D2438,0)))</f>
        <v>0</v>
      </c>
      <c r="AN2438" s="154">
        <f>IF($D2438="",0,IF($E2438="",0,IF(VLOOKUP($E2438,paramètres!$E$33:$F$44,2,FALSE)&lt;=VLOOKUP($AN$18,paramètres!$E$33:$F$44,2,FALSE),AB2438*$D2438,0)))</f>
        <v>0</v>
      </c>
      <c r="AO2438" s="150" t="str">
        <f>IF(paramètres!$B$28=1,((SUM(Q2438:Z2438)/1.02)+SUM(AA2438:AB2438))*0.0303/9*COUNT(Q2438:Y2438),IF(paramètres!$B$28=2,(SUM(Q2438:AB2438))*0.0303/9*COUNT(Q2438:Y2438),"Missing Delta option"))</f>
        <v>Missing Delta option</v>
      </c>
      <c r="AP2438" s="23" t="str">
        <f>IF(paramètres!$B$28=1,(((SUM(Q2438:Z2438)/1.02)+SUM(AA2438:AB2438))+((SUM(AC2438:AL2438)/1.02)+SUM(AM2438:AO2438)))*cotpatr,IF(paramètres!$B$28=2,(SUM(Q2438:AO2438)*cotpatr),"Missing Delta Option"))</f>
        <v>Missing Delta Option</v>
      </c>
      <c r="AQ2438" s="23" t="str" cm="1">
        <f t="array" ref="AQ2438">IF(paramètres!$B$28=1,(((SUM(Q2438:Z2438)/1.02)+SUM(AA2438:AB2438))+((SUM(AC2438:AN2438)/1.02)+SUM(AM2438:AN2438)))/12*pécule,IF(paramètres!$B$28=2,SUM(Q2438:AN2438)/12*pécule,"Missing Delta Option"))</f>
        <v>Missing Delta Option</v>
      </c>
      <c r="AR2438" s="132" t="e">
        <f>IF(paramètres!$B$28=1,(((SUM(Q2438:Z2438)/1.02)+SUM(AA2438:AB2438))+((SUM(AC2438:AN2438)/1.02)+SUM(AM2438:AN2438)))+AO2438+AP2438+AQ2438,SUM(Q2438:AN2438)+AO2438+AP2438+AQ2438)</f>
        <v>#VALUE!</v>
      </c>
    </row>
    <row r="2439" spans="1:44" x14ac:dyDescent="0.25">
      <c r="A2439" s="133"/>
      <c r="B2439" s="15"/>
      <c r="C2439" s="15"/>
      <c r="D2439" s="35"/>
      <c r="E2439" s="22"/>
      <c r="F2439" s="16"/>
      <c r="G2439" s="66"/>
      <c r="H2439" s="14"/>
      <c r="I2439" s="17"/>
      <c r="J2439" s="16"/>
      <c r="K2439" s="14"/>
      <c r="L2439" s="17"/>
      <c r="M2439" s="16"/>
      <c r="N2439" s="14"/>
      <c r="O2439" s="17"/>
      <c r="P2439" s="22"/>
      <c r="Q2439" s="111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112"/>
      <c r="AC2439" s="149">
        <f>IF($D2439="",0,IF($E2439="",0,IF(VLOOKUP($E2439,paramètres!$E$33:$F$44,2,FALSE)&lt;=VLOOKUP($AC$18,paramètres!$E$33:$F$44,2,FALSE),Q2439*$D2439,0)))</f>
        <v>0</v>
      </c>
      <c r="AD2439" s="13">
        <f>IF($D2439="",0,IF($E2439="",0,IF(VLOOKUP($E2439,paramètres!$E$33:$F$44,2,FALSE)&lt;=VLOOKUP($AD$18,paramètres!$E$33:$F$44,2,FALSE),R2439*$D2439,0)))</f>
        <v>0</v>
      </c>
      <c r="AE2439" s="13">
        <f>IF($D2439="",0,IF($E2439="",0,IF(VLOOKUP($E2439,paramètres!$E$33:$F$44,2,FALSE)&lt;=VLOOKUP($AE$18,paramètres!$E$33:$F$44,2,FALSE),S2439*$D2439,0)))</f>
        <v>0</v>
      </c>
      <c r="AF2439" s="13">
        <f>IF($D2439="",0,IF($E2439="",0,IF(VLOOKUP($E2439,paramètres!$E$33:$F$44,2,FALSE)&lt;=VLOOKUP($AF$18,paramètres!$E$33:$F$44,2,FALSE),T2439*$D2439,0)))</f>
        <v>0</v>
      </c>
      <c r="AG2439" s="13">
        <f>IF($D2439="",0,IF($E2439="",0,IF(VLOOKUP($E2439,paramètres!$E$33:$F$44,2,FALSE)&lt;=VLOOKUP($AG$18,paramètres!$E$33:$F$44,2,FALSE),U2439*$D2439,0)))</f>
        <v>0</v>
      </c>
      <c r="AH2439" s="13">
        <f>IF($D2439="",0,IF($E2439="",0,IF(VLOOKUP($E2439,paramètres!$E$33:$F$44,2,FALSE)&lt;=VLOOKUP($AH$18,paramètres!$E$33:$F$44,2,FALSE),V2439*$D2439,0)))</f>
        <v>0</v>
      </c>
      <c r="AI2439" s="13">
        <f>IF($D2439="",0,IF($E2439="",0,IF(VLOOKUP($E2439,paramètres!$E$33:$F$44,2,FALSE)&lt;=VLOOKUP($AI$18,paramètres!$E$33:$F$44,2,FALSE),W2439*$D2439,0)))</f>
        <v>0</v>
      </c>
      <c r="AJ2439" s="13">
        <f>IF($D2439="",0,IF($E2439="",0,IF(VLOOKUP($E2439,paramètres!$E$33:$F$44,2,FALSE)&lt;=VLOOKUP($AJ$18,paramètres!$E$33:$F$44,2,FALSE),X2439*$D2439,0)))</f>
        <v>0</v>
      </c>
      <c r="AK2439" s="13">
        <f>IF($D2439="",0,IF($E2439="",0,IF(VLOOKUP($E2439,paramètres!$E$33:$F$44,2,FALSE)&lt;=VLOOKUP($AK$18,paramètres!$E$33:$F$44,2,FALSE),Y2439*$D2439,0)))</f>
        <v>0</v>
      </c>
      <c r="AL2439" s="13">
        <f>IF($D2439="",0,IF($E2439="",0,IF(VLOOKUP($E2439,paramètres!$E$33:$F$44,2,FALSE)&lt;=VLOOKUP($AL$18,paramètres!$E$33:$F$44,2,FALSE),Z2439*$D2439,0)))</f>
        <v>0</v>
      </c>
      <c r="AM2439" s="13">
        <f>IF($D2439="",0,IF($E2439="",0,IF(VLOOKUP($E2439,paramètres!$E$33:$F$44,2,FALSE)&lt;=VLOOKUP($AM$18,paramètres!$E$33:$F$44,2,FALSE),AA2439*$D2439,0)))</f>
        <v>0</v>
      </c>
      <c r="AN2439" s="154">
        <f>IF($D2439="",0,IF($E2439="",0,IF(VLOOKUP($E2439,paramètres!$E$33:$F$44,2,FALSE)&lt;=VLOOKUP($AN$18,paramètres!$E$33:$F$44,2,FALSE),AB2439*$D2439,0)))</f>
        <v>0</v>
      </c>
      <c r="AO2439" s="150" t="str">
        <f>IF(paramètres!$B$28=1,((SUM(Q2439:Z2439)/1.02)+SUM(AA2439:AB2439))*0.0303/9*COUNT(Q2439:Y2439),IF(paramètres!$B$28=2,(SUM(Q2439:AB2439))*0.0303/9*COUNT(Q2439:Y2439),"Missing Delta option"))</f>
        <v>Missing Delta option</v>
      </c>
      <c r="AP2439" s="23" t="str">
        <f>IF(paramètres!$B$28=1,(((SUM(Q2439:Z2439)/1.02)+SUM(AA2439:AB2439))+((SUM(AC2439:AL2439)/1.02)+SUM(AM2439:AO2439)))*cotpatr,IF(paramètres!$B$28=2,(SUM(Q2439:AO2439)*cotpatr),"Missing Delta Option"))</f>
        <v>Missing Delta Option</v>
      </c>
      <c r="AQ2439" s="23" t="str" cm="1">
        <f t="array" ref="AQ2439">IF(paramètres!$B$28=1,(((SUM(Q2439:Z2439)/1.02)+SUM(AA2439:AB2439))+((SUM(AC2439:AN2439)/1.02)+SUM(AM2439:AN2439)))/12*pécule,IF(paramètres!$B$28=2,SUM(Q2439:AN2439)/12*pécule,"Missing Delta Option"))</f>
        <v>Missing Delta Option</v>
      </c>
      <c r="AR2439" s="132" t="e">
        <f>IF(paramètres!$B$28=1,(((SUM(Q2439:Z2439)/1.02)+SUM(AA2439:AB2439))+((SUM(AC2439:AN2439)/1.02)+SUM(AM2439:AN2439)))+AO2439+AP2439+AQ2439,SUM(Q2439:AN2439)+AO2439+AP2439+AQ2439)</f>
        <v>#VALUE!</v>
      </c>
    </row>
    <row r="2440" spans="1:44" x14ac:dyDescent="0.25">
      <c r="A2440" s="133"/>
      <c r="B2440" s="15"/>
      <c r="C2440" s="15"/>
      <c r="D2440" s="35"/>
      <c r="E2440" s="22"/>
      <c r="F2440" s="16"/>
      <c r="G2440" s="66"/>
      <c r="H2440" s="14"/>
      <c r="I2440" s="17"/>
      <c r="J2440" s="16"/>
      <c r="K2440" s="14"/>
      <c r="L2440" s="17"/>
      <c r="M2440" s="16"/>
      <c r="N2440" s="14"/>
      <c r="O2440" s="17"/>
      <c r="P2440" s="22"/>
      <c r="Q2440" s="111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112"/>
      <c r="AC2440" s="149">
        <f>IF($D2440="",0,IF($E2440="",0,IF(VLOOKUP($E2440,paramètres!$E$33:$F$44,2,FALSE)&lt;=VLOOKUP($AC$18,paramètres!$E$33:$F$44,2,FALSE),Q2440*$D2440,0)))</f>
        <v>0</v>
      </c>
      <c r="AD2440" s="13">
        <f>IF($D2440="",0,IF($E2440="",0,IF(VLOOKUP($E2440,paramètres!$E$33:$F$44,2,FALSE)&lt;=VLOOKUP($AD$18,paramètres!$E$33:$F$44,2,FALSE),R2440*$D2440,0)))</f>
        <v>0</v>
      </c>
      <c r="AE2440" s="13">
        <f>IF($D2440="",0,IF($E2440="",0,IF(VLOOKUP($E2440,paramètres!$E$33:$F$44,2,FALSE)&lt;=VLOOKUP($AE$18,paramètres!$E$33:$F$44,2,FALSE),S2440*$D2440,0)))</f>
        <v>0</v>
      </c>
      <c r="AF2440" s="13">
        <f>IF($D2440="",0,IF($E2440="",0,IF(VLOOKUP($E2440,paramètres!$E$33:$F$44,2,FALSE)&lt;=VLOOKUP($AF$18,paramètres!$E$33:$F$44,2,FALSE),T2440*$D2440,0)))</f>
        <v>0</v>
      </c>
      <c r="AG2440" s="13">
        <f>IF($D2440="",0,IF($E2440="",0,IF(VLOOKUP($E2440,paramètres!$E$33:$F$44,2,FALSE)&lt;=VLOOKUP($AG$18,paramètres!$E$33:$F$44,2,FALSE),U2440*$D2440,0)))</f>
        <v>0</v>
      </c>
      <c r="AH2440" s="13">
        <f>IF($D2440="",0,IF($E2440="",0,IF(VLOOKUP($E2440,paramètres!$E$33:$F$44,2,FALSE)&lt;=VLOOKUP($AH$18,paramètres!$E$33:$F$44,2,FALSE),V2440*$D2440,0)))</f>
        <v>0</v>
      </c>
      <c r="AI2440" s="13">
        <f>IF($D2440="",0,IF($E2440="",0,IF(VLOOKUP($E2440,paramètres!$E$33:$F$44,2,FALSE)&lt;=VLOOKUP($AI$18,paramètres!$E$33:$F$44,2,FALSE),W2440*$D2440,0)))</f>
        <v>0</v>
      </c>
      <c r="AJ2440" s="13">
        <f>IF($D2440="",0,IF($E2440="",0,IF(VLOOKUP($E2440,paramètres!$E$33:$F$44,2,FALSE)&lt;=VLOOKUP($AJ$18,paramètres!$E$33:$F$44,2,FALSE),X2440*$D2440,0)))</f>
        <v>0</v>
      </c>
      <c r="AK2440" s="13">
        <f>IF($D2440="",0,IF($E2440="",0,IF(VLOOKUP($E2440,paramètres!$E$33:$F$44,2,FALSE)&lt;=VLOOKUP($AK$18,paramètres!$E$33:$F$44,2,FALSE),Y2440*$D2440,0)))</f>
        <v>0</v>
      </c>
      <c r="AL2440" s="13">
        <f>IF($D2440="",0,IF($E2440="",0,IF(VLOOKUP($E2440,paramètres!$E$33:$F$44,2,FALSE)&lt;=VLOOKUP($AL$18,paramètres!$E$33:$F$44,2,FALSE),Z2440*$D2440,0)))</f>
        <v>0</v>
      </c>
      <c r="AM2440" s="13">
        <f>IF($D2440="",0,IF($E2440="",0,IF(VLOOKUP($E2440,paramètres!$E$33:$F$44,2,FALSE)&lt;=VLOOKUP($AM$18,paramètres!$E$33:$F$44,2,FALSE),AA2440*$D2440,0)))</f>
        <v>0</v>
      </c>
      <c r="AN2440" s="154">
        <f>IF($D2440="",0,IF($E2440="",0,IF(VLOOKUP($E2440,paramètres!$E$33:$F$44,2,FALSE)&lt;=VLOOKUP($AN$18,paramètres!$E$33:$F$44,2,FALSE),AB2440*$D2440,0)))</f>
        <v>0</v>
      </c>
      <c r="AO2440" s="150" t="str">
        <f>IF(paramètres!$B$28=1,((SUM(Q2440:Z2440)/1.02)+SUM(AA2440:AB2440))*0.0303/9*COUNT(Q2440:Y2440),IF(paramètres!$B$28=2,(SUM(Q2440:AB2440))*0.0303/9*COUNT(Q2440:Y2440),"Missing Delta option"))</f>
        <v>Missing Delta option</v>
      </c>
      <c r="AP2440" s="23" t="str">
        <f>IF(paramètres!$B$28=1,(((SUM(Q2440:Z2440)/1.02)+SUM(AA2440:AB2440))+((SUM(AC2440:AL2440)/1.02)+SUM(AM2440:AO2440)))*cotpatr,IF(paramètres!$B$28=2,(SUM(Q2440:AO2440)*cotpatr),"Missing Delta Option"))</f>
        <v>Missing Delta Option</v>
      </c>
      <c r="AQ2440" s="23" t="str" cm="1">
        <f t="array" ref="AQ2440">IF(paramètres!$B$28=1,(((SUM(Q2440:Z2440)/1.02)+SUM(AA2440:AB2440))+((SUM(AC2440:AN2440)/1.02)+SUM(AM2440:AN2440)))/12*pécule,IF(paramètres!$B$28=2,SUM(Q2440:AN2440)/12*pécule,"Missing Delta Option"))</f>
        <v>Missing Delta Option</v>
      </c>
      <c r="AR2440" s="132" t="e">
        <f>IF(paramètres!$B$28=1,(((SUM(Q2440:Z2440)/1.02)+SUM(AA2440:AB2440))+((SUM(AC2440:AN2440)/1.02)+SUM(AM2440:AN2440)))+AO2440+AP2440+AQ2440,SUM(Q2440:AN2440)+AO2440+AP2440+AQ2440)</f>
        <v>#VALUE!</v>
      </c>
    </row>
    <row r="2441" spans="1:44" x14ac:dyDescent="0.25">
      <c r="A2441" s="133"/>
      <c r="B2441" s="15"/>
      <c r="C2441" s="15"/>
      <c r="D2441" s="35"/>
      <c r="E2441" s="22"/>
      <c r="F2441" s="16"/>
      <c r="G2441" s="66"/>
      <c r="H2441" s="14"/>
      <c r="I2441" s="17"/>
      <c r="J2441" s="16"/>
      <c r="K2441" s="14"/>
      <c r="L2441" s="17"/>
      <c r="M2441" s="16"/>
      <c r="N2441" s="14"/>
      <c r="O2441" s="17"/>
      <c r="P2441" s="22"/>
      <c r="Q2441" s="111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112"/>
      <c r="AC2441" s="149">
        <f>IF($D2441="",0,IF($E2441="",0,IF(VLOOKUP($E2441,paramètres!$E$33:$F$44,2,FALSE)&lt;=VLOOKUP($AC$18,paramètres!$E$33:$F$44,2,FALSE),Q2441*$D2441,0)))</f>
        <v>0</v>
      </c>
      <c r="AD2441" s="13">
        <f>IF($D2441="",0,IF($E2441="",0,IF(VLOOKUP($E2441,paramètres!$E$33:$F$44,2,FALSE)&lt;=VLOOKUP($AD$18,paramètres!$E$33:$F$44,2,FALSE),R2441*$D2441,0)))</f>
        <v>0</v>
      </c>
      <c r="AE2441" s="13">
        <f>IF($D2441="",0,IF($E2441="",0,IF(VLOOKUP($E2441,paramètres!$E$33:$F$44,2,FALSE)&lt;=VLOOKUP($AE$18,paramètres!$E$33:$F$44,2,FALSE),S2441*$D2441,0)))</f>
        <v>0</v>
      </c>
      <c r="AF2441" s="13">
        <f>IF($D2441="",0,IF($E2441="",0,IF(VLOOKUP($E2441,paramètres!$E$33:$F$44,2,FALSE)&lt;=VLOOKUP($AF$18,paramètres!$E$33:$F$44,2,FALSE),T2441*$D2441,0)))</f>
        <v>0</v>
      </c>
      <c r="AG2441" s="13">
        <f>IF($D2441="",0,IF($E2441="",0,IF(VLOOKUP($E2441,paramètres!$E$33:$F$44,2,FALSE)&lt;=VLOOKUP($AG$18,paramètres!$E$33:$F$44,2,FALSE),U2441*$D2441,0)))</f>
        <v>0</v>
      </c>
      <c r="AH2441" s="13">
        <f>IF($D2441="",0,IF($E2441="",0,IF(VLOOKUP($E2441,paramètres!$E$33:$F$44,2,FALSE)&lt;=VLOOKUP($AH$18,paramètres!$E$33:$F$44,2,FALSE),V2441*$D2441,0)))</f>
        <v>0</v>
      </c>
      <c r="AI2441" s="13">
        <f>IF($D2441="",0,IF($E2441="",0,IF(VLOOKUP($E2441,paramètres!$E$33:$F$44,2,FALSE)&lt;=VLOOKUP($AI$18,paramètres!$E$33:$F$44,2,FALSE),W2441*$D2441,0)))</f>
        <v>0</v>
      </c>
      <c r="AJ2441" s="13">
        <f>IF($D2441="",0,IF($E2441="",0,IF(VLOOKUP($E2441,paramètres!$E$33:$F$44,2,FALSE)&lt;=VLOOKUP($AJ$18,paramètres!$E$33:$F$44,2,FALSE),X2441*$D2441,0)))</f>
        <v>0</v>
      </c>
      <c r="AK2441" s="13">
        <f>IF($D2441="",0,IF($E2441="",0,IF(VLOOKUP($E2441,paramètres!$E$33:$F$44,2,FALSE)&lt;=VLOOKUP($AK$18,paramètres!$E$33:$F$44,2,FALSE),Y2441*$D2441,0)))</f>
        <v>0</v>
      </c>
      <c r="AL2441" s="13">
        <f>IF($D2441="",0,IF($E2441="",0,IF(VLOOKUP($E2441,paramètres!$E$33:$F$44,2,FALSE)&lt;=VLOOKUP($AL$18,paramètres!$E$33:$F$44,2,FALSE),Z2441*$D2441,0)))</f>
        <v>0</v>
      </c>
      <c r="AM2441" s="13">
        <f>IF($D2441="",0,IF($E2441="",0,IF(VLOOKUP($E2441,paramètres!$E$33:$F$44,2,FALSE)&lt;=VLOOKUP($AM$18,paramètres!$E$33:$F$44,2,FALSE),AA2441*$D2441,0)))</f>
        <v>0</v>
      </c>
      <c r="AN2441" s="154">
        <f>IF($D2441="",0,IF($E2441="",0,IF(VLOOKUP($E2441,paramètres!$E$33:$F$44,2,FALSE)&lt;=VLOOKUP($AN$18,paramètres!$E$33:$F$44,2,FALSE),AB2441*$D2441,0)))</f>
        <v>0</v>
      </c>
      <c r="AO2441" s="150" t="str">
        <f>IF(paramètres!$B$28=1,((SUM(Q2441:Z2441)/1.02)+SUM(AA2441:AB2441))*0.0303/9*COUNT(Q2441:Y2441),IF(paramètres!$B$28=2,(SUM(Q2441:AB2441))*0.0303/9*COUNT(Q2441:Y2441),"Missing Delta option"))</f>
        <v>Missing Delta option</v>
      </c>
      <c r="AP2441" s="23" t="str">
        <f>IF(paramètres!$B$28=1,(((SUM(Q2441:Z2441)/1.02)+SUM(AA2441:AB2441))+((SUM(AC2441:AL2441)/1.02)+SUM(AM2441:AO2441)))*cotpatr,IF(paramètres!$B$28=2,(SUM(Q2441:AO2441)*cotpatr),"Missing Delta Option"))</f>
        <v>Missing Delta Option</v>
      </c>
      <c r="AQ2441" s="23" t="str" cm="1">
        <f t="array" ref="AQ2441">IF(paramètres!$B$28=1,(((SUM(Q2441:Z2441)/1.02)+SUM(AA2441:AB2441))+((SUM(AC2441:AN2441)/1.02)+SUM(AM2441:AN2441)))/12*pécule,IF(paramètres!$B$28=2,SUM(Q2441:AN2441)/12*pécule,"Missing Delta Option"))</f>
        <v>Missing Delta Option</v>
      </c>
      <c r="AR2441" s="132" t="e">
        <f>IF(paramètres!$B$28=1,(((SUM(Q2441:Z2441)/1.02)+SUM(AA2441:AB2441))+((SUM(AC2441:AN2441)/1.02)+SUM(AM2441:AN2441)))+AO2441+AP2441+AQ2441,SUM(Q2441:AN2441)+AO2441+AP2441+AQ2441)</f>
        <v>#VALUE!</v>
      </c>
    </row>
    <row r="2442" spans="1:44" x14ac:dyDescent="0.25">
      <c r="A2442" s="133"/>
      <c r="B2442" s="15"/>
      <c r="C2442" s="15"/>
      <c r="D2442" s="35"/>
      <c r="E2442" s="22"/>
      <c r="F2442" s="16"/>
      <c r="G2442" s="66"/>
      <c r="H2442" s="14"/>
      <c r="I2442" s="17"/>
      <c r="J2442" s="16"/>
      <c r="K2442" s="14"/>
      <c r="L2442" s="17"/>
      <c r="M2442" s="16"/>
      <c r="N2442" s="14"/>
      <c r="O2442" s="17"/>
      <c r="P2442" s="22"/>
      <c r="Q2442" s="111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112"/>
      <c r="AC2442" s="149">
        <f>IF($D2442="",0,IF($E2442="",0,IF(VLOOKUP($E2442,paramètres!$E$33:$F$44,2,FALSE)&lt;=VLOOKUP($AC$18,paramètres!$E$33:$F$44,2,FALSE),Q2442*$D2442,0)))</f>
        <v>0</v>
      </c>
      <c r="AD2442" s="13">
        <f>IF($D2442="",0,IF($E2442="",0,IF(VLOOKUP($E2442,paramètres!$E$33:$F$44,2,FALSE)&lt;=VLOOKUP($AD$18,paramètres!$E$33:$F$44,2,FALSE),R2442*$D2442,0)))</f>
        <v>0</v>
      </c>
      <c r="AE2442" s="13">
        <f>IF($D2442="",0,IF($E2442="",0,IF(VLOOKUP($E2442,paramètres!$E$33:$F$44,2,FALSE)&lt;=VLOOKUP($AE$18,paramètres!$E$33:$F$44,2,FALSE),S2442*$D2442,0)))</f>
        <v>0</v>
      </c>
      <c r="AF2442" s="13">
        <f>IF($D2442="",0,IF($E2442="",0,IF(VLOOKUP($E2442,paramètres!$E$33:$F$44,2,FALSE)&lt;=VLOOKUP($AF$18,paramètres!$E$33:$F$44,2,FALSE),T2442*$D2442,0)))</f>
        <v>0</v>
      </c>
      <c r="AG2442" s="13">
        <f>IF($D2442="",0,IF($E2442="",0,IF(VLOOKUP($E2442,paramètres!$E$33:$F$44,2,FALSE)&lt;=VLOOKUP($AG$18,paramètres!$E$33:$F$44,2,FALSE),U2442*$D2442,0)))</f>
        <v>0</v>
      </c>
      <c r="AH2442" s="13">
        <f>IF($D2442="",0,IF($E2442="",0,IF(VLOOKUP($E2442,paramètres!$E$33:$F$44,2,FALSE)&lt;=VLOOKUP($AH$18,paramètres!$E$33:$F$44,2,FALSE),V2442*$D2442,0)))</f>
        <v>0</v>
      </c>
      <c r="AI2442" s="13">
        <f>IF($D2442="",0,IF($E2442="",0,IF(VLOOKUP($E2442,paramètres!$E$33:$F$44,2,FALSE)&lt;=VLOOKUP($AI$18,paramètres!$E$33:$F$44,2,FALSE),W2442*$D2442,0)))</f>
        <v>0</v>
      </c>
      <c r="AJ2442" s="13">
        <f>IF($D2442="",0,IF($E2442="",0,IF(VLOOKUP($E2442,paramètres!$E$33:$F$44,2,FALSE)&lt;=VLOOKUP($AJ$18,paramètres!$E$33:$F$44,2,FALSE),X2442*$D2442,0)))</f>
        <v>0</v>
      </c>
      <c r="AK2442" s="13">
        <f>IF($D2442="",0,IF($E2442="",0,IF(VLOOKUP($E2442,paramètres!$E$33:$F$44,2,FALSE)&lt;=VLOOKUP($AK$18,paramètres!$E$33:$F$44,2,FALSE),Y2442*$D2442,0)))</f>
        <v>0</v>
      </c>
      <c r="AL2442" s="13">
        <f>IF($D2442="",0,IF($E2442="",0,IF(VLOOKUP($E2442,paramètres!$E$33:$F$44,2,FALSE)&lt;=VLOOKUP($AL$18,paramètres!$E$33:$F$44,2,FALSE),Z2442*$D2442,0)))</f>
        <v>0</v>
      </c>
      <c r="AM2442" s="13">
        <f>IF($D2442="",0,IF($E2442="",0,IF(VLOOKUP($E2442,paramètres!$E$33:$F$44,2,FALSE)&lt;=VLOOKUP($AM$18,paramètres!$E$33:$F$44,2,FALSE),AA2442*$D2442,0)))</f>
        <v>0</v>
      </c>
      <c r="AN2442" s="154">
        <f>IF($D2442="",0,IF($E2442="",0,IF(VLOOKUP($E2442,paramètres!$E$33:$F$44,2,FALSE)&lt;=VLOOKUP($AN$18,paramètres!$E$33:$F$44,2,FALSE),AB2442*$D2442,0)))</f>
        <v>0</v>
      </c>
      <c r="AO2442" s="150" t="str">
        <f>IF(paramètres!$B$28=1,((SUM(Q2442:Z2442)/1.02)+SUM(AA2442:AB2442))*0.0303/9*COUNT(Q2442:Y2442),IF(paramètres!$B$28=2,(SUM(Q2442:AB2442))*0.0303/9*COUNT(Q2442:Y2442),"Missing Delta option"))</f>
        <v>Missing Delta option</v>
      </c>
      <c r="AP2442" s="23" t="str">
        <f>IF(paramètres!$B$28=1,(((SUM(Q2442:Z2442)/1.02)+SUM(AA2442:AB2442))+((SUM(AC2442:AL2442)/1.02)+SUM(AM2442:AO2442)))*cotpatr,IF(paramètres!$B$28=2,(SUM(Q2442:AO2442)*cotpatr),"Missing Delta Option"))</f>
        <v>Missing Delta Option</v>
      </c>
      <c r="AQ2442" s="23" t="str" cm="1">
        <f t="array" ref="AQ2442">IF(paramètres!$B$28=1,(((SUM(Q2442:Z2442)/1.02)+SUM(AA2442:AB2442))+((SUM(AC2442:AN2442)/1.02)+SUM(AM2442:AN2442)))/12*pécule,IF(paramètres!$B$28=2,SUM(Q2442:AN2442)/12*pécule,"Missing Delta Option"))</f>
        <v>Missing Delta Option</v>
      </c>
      <c r="AR2442" s="132" t="e">
        <f>IF(paramètres!$B$28=1,(((SUM(Q2442:Z2442)/1.02)+SUM(AA2442:AB2442))+((SUM(AC2442:AN2442)/1.02)+SUM(AM2442:AN2442)))+AO2442+AP2442+AQ2442,SUM(Q2442:AN2442)+AO2442+AP2442+AQ2442)</f>
        <v>#VALUE!</v>
      </c>
    </row>
    <row r="2443" spans="1:44" x14ac:dyDescent="0.25">
      <c r="A2443" s="133"/>
      <c r="B2443" s="15"/>
      <c r="C2443" s="15"/>
      <c r="D2443" s="35"/>
      <c r="E2443" s="22"/>
      <c r="F2443" s="16"/>
      <c r="G2443" s="66"/>
      <c r="H2443" s="14"/>
      <c r="I2443" s="17"/>
      <c r="J2443" s="16"/>
      <c r="K2443" s="14"/>
      <c r="L2443" s="17"/>
      <c r="M2443" s="16"/>
      <c r="N2443" s="14"/>
      <c r="O2443" s="17"/>
      <c r="P2443" s="22"/>
      <c r="Q2443" s="111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112"/>
      <c r="AC2443" s="149">
        <f>IF($D2443="",0,IF($E2443="",0,IF(VLOOKUP($E2443,paramètres!$E$33:$F$44,2,FALSE)&lt;=VLOOKUP($AC$18,paramètres!$E$33:$F$44,2,FALSE),Q2443*$D2443,0)))</f>
        <v>0</v>
      </c>
      <c r="AD2443" s="13">
        <f>IF($D2443="",0,IF($E2443="",0,IF(VLOOKUP($E2443,paramètres!$E$33:$F$44,2,FALSE)&lt;=VLOOKUP($AD$18,paramètres!$E$33:$F$44,2,FALSE),R2443*$D2443,0)))</f>
        <v>0</v>
      </c>
      <c r="AE2443" s="13">
        <f>IF($D2443="",0,IF($E2443="",0,IF(VLOOKUP($E2443,paramètres!$E$33:$F$44,2,FALSE)&lt;=VLOOKUP($AE$18,paramètres!$E$33:$F$44,2,FALSE),S2443*$D2443,0)))</f>
        <v>0</v>
      </c>
      <c r="AF2443" s="13">
        <f>IF($D2443="",0,IF($E2443="",0,IF(VLOOKUP($E2443,paramètres!$E$33:$F$44,2,FALSE)&lt;=VLOOKUP($AF$18,paramètres!$E$33:$F$44,2,FALSE),T2443*$D2443,0)))</f>
        <v>0</v>
      </c>
      <c r="AG2443" s="13">
        <f>IF($D2443="",0,IF($E2443="",0,IF(VLOOKUP($E2443,paramètres!$E$33:$F$44,2,FALSE)&lt;=VLOOKUP($AG$18,paramètres!$E$33:$F$44,2,FALSE),U2443*$D2443,0)))</f>
        <v>0</v>
      </c>
      <c r="AH2443" s="13">
        <f>IF($D2443="",0,IF($E2443="",0,IF(VLOOKUP($E2443,paramètres!$E$33:$F$44,2,FALSE)&lt;=VLOOKUP($AH$18,paramètres!$E$33:$F$44,2,FALSE),V2443*$D2443,0)))</f>
        <v>0</v>
      </c>
      <c r="AI2443" s="13">
        <f>IF($D2443="",0,IF($E2443="",0,IF(VLOOKUP($E2443,paramètres!$E$33:$F$44,2,FALSE)&lt;=VLOOKUP($AI$18,paramètres!$E$33:$F$44,2,FALSE),W2443*$D2443,0)))</f>
        <v>0</v>
      </c>
      <c r="AJ2443" s="13">
        <f>IF($D2443="",0,IF($E2443="",0,IF(VLOOKUP($E2443,paramètres!$E$33:$F$44,2,FALSE)&lt;=VLOOKUP($AJ$18,paramètres!$E$33:$F$44,2,FALSE),X2443*$D2443,0)))</f>
        <v>0</v>
      </c>
      <c r="AK2443" s="13">
        <f>IF($D2443="",0,IF($E2443="",0,IF(VLOOKUP($E2443,paramètres!$E$33:$F$44,2,FALSE)&lt;=VLOOKUP($AK$18,paramètres!$E$33:$F$44,2,FALSE),Y2443*$D2443,0)))</f>
        <v>0</v>
      </c>
      <c r="AL2443" s="13">
        <f>IF($D2443="",0,IF($E2443="",0,IF(VLOOKUP($E2443,paramètres!$E$33:$F$44,2,FALSE)&lt;=VLOOKUP($AL$18,paramètres!$E$33:$F$44,2,FALSE),Z2443*$D2443,0)))</f>
        <v>0</v>
      </c>
      <c r="AM2443" s="13">
        <f>IF($D2443="",0,IF($E2443="",0,IF(VLOOKUP($E2443,paramètres!$E$33:$F$44,2,FALSE)&lt;=VLOOKUP($AM$18,paramètres!$E$33:$F$44,2,FALSE),AA2443*$D2443,0)))</f>
        <v>0</v>
      </c>
      <c r="AN2443" s="154">
        <f>IF($D2443="",0,IF($E2443="",0,IF(VLOOKUP($E2443,paramètres!$E$33:$F$44,2,FALSE)&lt;=VLOOKUP($AN$18,paramètres!$E$33:$F$44,2,FALSE),AB2443*$D2443,0)))</f>
        <v>0</v>
      </c>
      <c r="AO2443" s="150" t="str">
        <f>IF(paramètres!$B$28=1,((SUM(Q2443:Z2443)/1.02)+SUM(AA2443:AB2443))*0.0303/9*COUNT(Q2443:Y2443),IF(paramètres!$B$28=2,(SUM(Q2443:AB2443))*0.0303/9*COUNT(Q2443:Y2443),"Missing Delta option"))</f>
        <v>Missing Delta option</v>
      </c>
      <c r="AP2443" s="23" t="str">
        <f>IF(paramètres!$B$28=1,(((SUM(Q2443:Z2443)/1.02)+SUM(AA2443:AB2443))+((SUM(AC2443:AL2443)/1.02)+SUM(AM2443:AO2443)))*cotpatr,IF(paramètres!$B$28=2,(SUM(Q2443:AO2443)*cotpatr),"Missing Delta Option"))</f>
        <v>Missing Delta Option</v>
      </c>
      <c r="AQ2443" s="23" t="str" cm="1">
        <f t="array" ref="AQ2443">IF(paramètres!$B$28=1,(((SUM(Q2443:Z2443)/1.02)+SUM(AA2443:AB2443))+((SUM(AC2443:AN2443)/1.02)+SUM(AM2443:AN2443)))/12*pécule,IF(paramètres!$B$28=2,SUM(Q2443:AN2443)/12*pécule,"Missing Delta Option"))</f>
        <v>Missing Delta Option</v>
      </c>
      <c r="AR2443" s="132" t="e">
        <f>IF(paramètres!$B$28=1,(((SUM(Q2443:Z2443)/1.02)+SUM(AA2443:AB2443))+((SUM(AC2443:AN2443)/1.02)+SUM(AM2443:AN2443)))+AO2443+AP2443+AQ2443,SUM(Q2443:AN2443)+AO2443+AP2443+AQ2443)</f>
        <v>#VALUE!</v>
      </c>
    </row>
    <row r="2444" spans="1:44" x14ac:dyDescent="0.25">
      <c r="A2444" s="133"/>
      <c r="B2444" s="15"/>
      <c r="C2444" s="15"/>
      <c r="D2444" s="35"/>
      <c r="E2444" s="22"/>
      <c r="F2444" s="16"/>
      <c r="G2444" s="66"/>
      <c r="H2444" s="14"/>
      <c r="I2444" s="17"/>
      <c r="J2444" s="16"/>
      <c r="K2444" s="14"/>
      <c r="L2444" s="17"/>
      <c r="M2444" s="16"/>
      <c r="N2444" s="14"/>
      <c r="O2444" s="17"/>
      <c r="P2444" s="22"/>
      <c r="Q2444" s="111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112"/>
      <c r="AC2444" s="149">
        <f>IF($D2444="",0,IF($E2444="",0,IF(VLOOKUP($E2444,paramètres!$E$33:$F$44,2,FALSE)&lt;=VLOOKUP($AC$18,paramètres!$E$33:$F$44,2,FALSE),Q2444*$D2444,0)))</f>
        <v>0</v>
      </c>
      <c r="AD2444" s="13">
        <f>IF($D2444="",0,IF($E2444="",0,IF(VLOOKUP($E2444,paramètres!$E$33:$F$44,2,FALSE)&lt;=VLOOKUP($AD$18,paramètres!$E$33:$F$44,2,FALSE),R2444*$D2444,0)))</f>
        <v>0</v>
      </c>
      <c r="AE2444" s="13">
        <f>IF($D2444="",0,IF($E2444="",0,IF(VLOOKUP($E2444,paramètres!$E$33:$F$44,2,FALSE)&lt;=VLOOKUP($AE$18,paramètres!$E$33:$F$44,2,FALSE),S2444*$D2444,0)))</f>
        <v>0</v>
      </c>
      <c r="AF2444" s="13">
        <f>IF($D2444="",0,IF($E2444="",0,IF(VLOOKUP($E2444,paramètres!$E$33:$F$44,2,FALSE)&lt;=VLOOKUP($AF$18,paramètres!$E$33:$F$44,2,FALSE),T2444*$D2444,0)))</f>
        <v>0</v>
      </c>
      <c r="AG2444" s="13">
        <f>IF($D2444="",0,IF($E2444="",0,IF(VLOOKUP($E2444,paramètres!$E$33:$F$44,2,FALSE)&lt;=VLOOKUP($AG$18,paramètres!$E$33:$F$44,2,FALSE),U2444*$D2444,0)))</f>
        <v>0</v>
      </c>
      <c r="AH2444" s="13">
        <f>IF($D2444="",0,IF($E2444="",0,IF(VLOOKUP($E2444,paramètres!$E$33:$F$44,2,FALSE)&lt;=VLOOKUP($AH$18,paramètres!$E$33:$F$44,2,FALSE),V2444*$D2444,0)))</f>
        <v>0</v>
      </c>
      <c r="AI2444" s="13">
        <f>IF($D2444="",0,IF($E2444="",0,IF(VLOOKUP($E2444,paramètres!$E$33:$F$44,2,FALSE)&lt;=VLOOKUP($AI$18,paramètres!$E$33:$F$44,2,FALSE),W2444*$D2444,0)))</f>
        <v>0</v>
      </c>
      <c r="AJ2444" s="13">
        <f>IF($D2444="",0,IF($E2444="",0,IF(VLOOKUP($E2444,paramètres!$E$33:$F$44,2,FALSE)&lt;=VLOOKUP($AJ$18,paramètres!$E$33:$F$44,2,FALSE),X2444*$D2444,0)))</f>
        <v>0</v>
      </c>
      <c r="AK2444" s="13">
        <f>IF($D2444="",0,IF($E2444="",0,IF(VLOOKUP($E2444,paramètres!$E$33:$F$44,2,FALSE)&lt;=VLOOKUP($AK$18,paramètres!$E$33:$F$44,2,FALSE),Y2444*$D2444,0)))</f>
        <v>0</v>
      </c>
      <c r="AL2444" s="13">
        <f>IF($D2444="",0,IF($E2444="",0,IF(VLOOKUP($E2444,paramètres!$E$33:$F$44,2,FALSE)&lt;=VLOOKUP($AL$18,paramètres!$E$33:$F$44,2,FALSE),Z2444*$D2444,0)))</f>
        <v>0</v>
      </c>
      <c r="AM2444" s="13">
        <f>IF($D2444="",0,IF($E2444="",0,IF(VLOOKUP($E2444,paramètres!$E$33:$F$44,2,FALSE)&lt;=VLOOKUP($AM$18,paramètres!$E$33:$F$44,2,FALSE),AA2444*$D2444,0)))</f>
        <v>0</v>
      </c>
      <c r="AN2444" s="154">
        <f>IF($D2444="",0,IF($E2444="",0,IF(VLOOKUP($E2444,paramètres!$E$33:$F$44,2,FALSE)&lt;=VLOOKUP($AN$18,paramètres!$E$33:$F$44,2,FALSE),AB2444*$D2444,0)))</f>
        <v>0</v>
      </c>
      <c r="AO2444" s="150" t="str">
        <f>IF(paramètres!$B$28=1,((SUM(Q2444:Z2444)/1.02)+SUM(AA2444:AB2444))*0.0303/9*COUNT(Q2444:Y2444),IF(paramètres!$B$28=2,(SUM(Q2444:AB2444))*0.0303/9*COUNT(Q2444:Y2444),"Missing Delta option"))</f>
        <v>Missing Delta option</v>
      </c>
      <c r="AP2444" s="23" t="str">
        <f>IF(paramètres!$B$28=1,(((SUM(Q2444:Z2444)/1.02)+SUM(AA2444:AB2444))+((SUM(AC2444:AL2444)/1.02)+SUM(AM2444:AO2444)))*cotpatr,IF(paramètres!$B$28=2,(SUM(Q2444:AO2444)*cotpatr),"Missing Delta Option"))</f>
        <v>Missing Delta Option</v>
      </c>
      <c r="AQ2444" s="23" t="str" cm="1">
        <f t="array" ref="AQ2444">IF(paramètres!$B$28=1,(((SUM(Q2444:Z2444)/1.02)+SUM(AA2444:AB2444))+((SUM(AC2444:AN2444)/1.02)+SUM(AM2444:AN2444)))/12*pécule,IF(paramètres!$B$28=2,SUM(Q2444:AN2444)/12*pécule,"Missing Delta Option"))</f>
        <v>Missing Delta Option</v>
      </c>
      <c r="AR2444" s="132" t="e">
        <f>IF(paramètres!$B$28=1,(((SUM(Q2444:Z2444)/1.02)+SUM(AA2444:AB2444))+((SUM(AC2444:AN2444)/1.02)+SUM(AM2444:AN2444)))+AO2444+AP2444+AQ2444,SUM(Q2444:AN2444)+AO2444+AP2444+AQ2444)</f>
        <v>#VALUE!</v>
      </c>
    </row>
    <row r="2445" spans="1:44" x14ac:dyDescent="0.25">
      <c r="A2445" s="133"/>
      <c r="B2445" s="15"/>
      <c r="C2445" s="15"/>
      <c r="D2445" s="35"/>
      <c r="E2445" s="22"/>
      <c r="F2445" s="16"/>
      <c r="G2445" s="66"/>
      <c r="H2445" s="14"/>
      <c r="I2445" s="17"/>
      <c r="J2445" s="16"/>
      <c r="K2445" s="14"/>
      <c r="L2445" s="17"/>
      <c r="M2445" s="16"/>
      <c r="N2445" s="14"/>
      <c r="O2445" s="17"/>
      <c r="P2445" s="22"/>
      <c r="Q2445" s="111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112"/>
      <c r="AC2445" s="149">
        <f>IF($D2445="",0,IF($E2445="",0,IF(VLOOKUP($E2445,paramètres!$E$33:$F$44,2,FALSE)&lt;=VLOOKUP($AC$18,paramètres!$E$33:$F$44,2,FALSE),Q2445*$D2445,0)))</f>
        <v>0</v>
      </c>
      <c r="AD2445" s="13">
        <f>IF($D2445="",0,IF($E2445="",0,IF(VLOOKUP($E2445,paramètres!$E$33:$F$44,2,FALSE)&lt;=VLOOKUP($AD$18,paramètres!$E$33:$F$44,2,FALSE),R2445*$D2445,0)))</f>
        <v>0</v>
      </c>
      <c r="AE2445" s="13">
        <f>IF($D2445="",0,IF($E2445="",0,IF(VLOOKUP($E2445,paramètres!$E$33:$F$44,2,FALSE)&lt;=VLOOKUP($AE$18,paramètres!$E$33:$F$44,2,FALSE),S2445*$D2445,0)))</f>
        <v>0</v>
      </c>
      <c r="AF2445" s="13">
        <f>IF($D2445="",0,IF($E2445="",0,IF(VLOOKUP($E2445,paramètres!$E$33:$F$44,2,FALSE)&lt;=VLOOKUP($AF$18,paramètres!$E$33:$F$44,2,FALSE),T2445*$D2445,0)))</f>
        <v>0</v>
      </c>
      <c r="AG2445" s="13">
        <f>IF($D2445="",0,IF($E2445="",0,IF(VLOOKUP($E2445,paramètres!$E$33:$F$44,2,FALSE)&lt;=VLOOKUP($AG$18,paramètres!$E$33:$F$44,2,FALSE),U2445*$D2445,0)))</f>
        <v>0</v>
      </c>
      <c r="AH2445" s="13">
        <f>IF($D2445="",0,IF($E2445="",0,IF(VLOOKUP($E2445,paramètres!$E$33:$F$44,2,FALSE)&lt;=VLOOKUP($AH$18,paramètres!$E$33:$F$44,2,FALSE),V2445*$D2445,0)))</f>
        <v>0</v>
      </c>
      <c r="AI2445" s="13">
        <f>IF($D2445="",0,IF($E2445="",0,IF(VLOOKUP($E2445,paramètres!$E$33:$F$44,2,FALSE)&lt;=VLOOKUP($AI$18,paramètres!$E$33:$F$44,2,FALSE),W2445*$D2445,0)))</f>
        <v>0</v>
      </c>
      <c r="AJ2445" s="13">
        <f>IF($D2445="",0,IF($E2445="",0,IF(VLOOKUP($E2445,paramètres!$E$33:$F$44,2,FALSE)&lt;=VLOOKUP($AJ$18,paramètres!$E$33:$F$44,2,FALSE),X2445*$D2445,0)))</f>
        <v>0</v>
      </c>
      <c r="AK2445" s="13">
        <f>IF($D2445="",0,IF($E2445="",0,IF(VLOOKUP($E2445,paramètres!$E$33:$F$44,2,FALSE)&lt;=VLOOKUP($AK$18,paramètres!$E$33:$F$44,2,FALSE),Y2445*$D2445,0)))</f>
        <v>0</v>
      </c>
      <c r="AL2445" s="13">
        <f>IF($D2445="",0,IF($E2445="",0,IF(VLOOKUP($E2445,paramètres!$E$33:$F$44,2,FALSE)&lt;=VLOOKUP($AL$18,paramètres!$E$33:$F$44,2,FALSE),Z2445*$D2445,0)))</f>
        <v>0</v>
      </c>
      <c r="AM2445" s="13">
        <f>IF($D2445="",0,IF($E2445="",0,IF(VLOOKUP($E2445,paramètres!$E$33:$F$44,2,FALSE)&lt;=VLOOKUP($AM$18,paramètres!$E$33:$F$44,2,FALSE),AA2445*$D2445,0)))</f>
        <v>0</v>
      </c>
      <c r="AN2445" s="154">
        <f>IF($D2445="",0,IF($E2445="",0,IF(VLOOKUP($E2445,paramètres!$E$33:$F$44,2,FALSE)&lt;=VLOOKUP($AN$18,paramètres!$E$33:$F$44,2,FALSE),AB2445*$D2445,0)))</f>
        <v>0</v>
      </c>
      <c r="AO2445" s="150" t="str">
        <f>IF(paramètres!$B$28=1,((SUM(Q2445:Z2445)/1.02)+SUM(AA2445:AB2445))*0.0303/9*COUNT(Q2445:Y2445),IF(paramètres!$B$28=2,(SUM(Q2445:AB2445))*0.0303/9*COUNT(Q2445:Y2445),"Missing Delta option"))</f>
        <v>Missing Delta option</v>
      </c>
      <c r="AP2445" s="23" t="str">
        <f>IF(paramètres!$B$28=1,(((SUM(Q2445:Z2445)/1.02)+SUM(AA2445:AB2445))+((SUM(AC2445:AL2445)/1.02)+SUM(AM2445:AO2445)))*cotpatr,IF(paramètres!$B$28=2,(SUM(Q2445:AO2445)*cotpatr),"Missing Delta Option"))</f>
        <v>Missing Delta Option</v>
      </c>
      <c r="AQ2445" s="23" t="str" cm="1">
        <f t="array" ref="AQ2445">IF(paramètres!$B$28=1,(((SUM(Q2445:Z2445)/1.02)+SUM(AA2445:AB2445))+((SUM(AC2445:AN2445)/1.02)+SUM(AM2445:AN2445)))/12*pécule,IF(paramètres!$B$28=2,SUM(Q2445:AN2445)/12*pécule,"Missing Delta Option"))</f>
        <v>Missing Delta Option</v>
      </c>
      <c r="AR2445" s="132" t="e">
        <f>IF(paramètres!$B$28=1,(((SUM(Q2445:Z2445)/1.02)+SUM(AA2445:AB2445))+((SUM(AC2445:AN2445)/1.02)+SUM(AM2445:AN2445)))+AO2445+AP2445+AQ2445,SUM(Q2445:AN2445)+AO2445+AP2445+AQ2445)</f>
        <v>#VALUE!</v>
      </c>
    </row>
    <row r="2446" spans="1:44" x14ac:dyDescent="0.25">
      <c r="A2446" s="133"/>
      <c r="B2446" s="15"/>
      <c r="C2446" s="15"/>
      <c r="D2446" s="35"/>
      <c r="E2446" s="22"/>
      <c r="F2446" s="16"/>
      <c r="G2446" s="66"/>
      <c r="H2446" s="14"/>
      <c r="I2446" s="17"/>
      <c r="J2446" s="16"/>
      <c r="K2446" s="14"/>
      <c r="L2446" s="17"/>
      <c r="M2446" s="16"/>
      <c r="N2446" s="14"/>
      <c r="O2446" s="17"/>
      <c r="P2446" s="22"/>
      <c r="Q2446" s="111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112"/>
      <c r="AC2446" s="149">
        <f>IF($D2446="",0,IF($E2446="",0,IF(VLOOKUP($E2446,paramètres!$E$33:$F$44,2,FALSE)&lt;=VLOOKUP($AC$18,paramètres!$E$33:$F$44,2,FALSE),Q2446*$D2446,0)))</f>
        <v>0</v>
      </c>
      <c r="AD2446" s="13">
        <f>IF($D2446="",0,IF($E2446="",0,IF(VLOOKUP($E2446,paramètres!$E$33:$F$44,2,FALSE)&lt;=VLOOKUP($AD$18,paramètres!$E$33:$F$44,2,FALSE),R2446*$D2446,0)))</f>
        <v>0</v>
      </c>
      <c r="AE2446" s="13">
        <f>IF($D2446="",0,IF($E2446="",0,IF(VLOOKUP($E2446,paramètres!$E$33:$F$44,2,FALSE)&lt;=VLOOKUP($AE$18,paramètres!$E$33:$F$44,2,FALSE),S2446*$D2446,0)))</f>
        <v>0</v>
      </c>
      <c r="AF2446" s="13">
        <f>IF($D2446="",0,IF($E2446="",0,IF(VLOOKUP($E2446,paramètres!$E$33:$F$44,2,FALSE)&lt;=VLOOKUP($AF$18,paramètres!$E$33:$F$44,2,FALSE),T2446*$D2446,0)))</f>
        <v>0</v>
      </c>
      <c r="AG2446" s="13">
        <f>IF($D2446="",0,IF($E2446="",0,IF(VLOOKUP($E2446,paramètres!$E$33:$F$44,2,FALSE)&lt;=VLOOKUP($AG$18,paramètres!$E$33:$F$44,2,FALSE),U2446*$D2446,0)))</f>
        <v>0</v>
      </c>
      <c r="AH2446" s="13">
        <f>IF($D2446="",0,IF($E2446="",0,IF(VLOOKUP($E2446,paramètres!$E$33:$F$44,2,FALSE)&lt;=VLOOKUP($AH$18,paramètres!$E$33:$F$44,2,FALSE),V2446*$D2446,0)))</f>
        <v>0</v>
      </c>
      <c r="AI2446" s="13">
        <f>IF($D2446="",0,IF($E2446="",0,IF(VLOOKUP($E2446,paramètres!$E$33:$F$44,2,FALSE)&lt;=VLOOKUP($AI$18,paramètres!$E$33:$F$44,2,FALSE),W2446*$D2446,0)))</f>
        <v>0</v>
      </c>
      <c r="AJ2446" s="13">
        <f>IF($D2446="",0,IF($E2446="",0,IF(VLOOKUP($E2446,paramètres!$E$33:$F$44,2,FALSE)&lt;=VLOOKUP($AJ$18,paramètres!$E$33:$F$44,2,FALSE),X2446*$D2446,0)))</f>
        <v>0</v>
      </c>
      <c r="AK2446" s="13">
        <f>IF($D2446="",0,IF($E2446="",0,IF(VLOOKUP($E2446,paramètres!$E$33:$F$44,2,FALSE)&lt;=VLOOKUP($AK$18,paramètres!$E$33:$F$44,2,FALSE),Y2446*$D2446,0)))</f>
        <v>0</v>
      </c>
      <c r="AL2446" s="13">
        <f>IF($D2446="",0,IF($E2446="",0,IF(VLOOKUP($E2446,paramètres!$E$33:$F$44,2,FALSE)&lt;=VLOOKUP($AL$18,paramètres!$E$33:$F$44,2,FALSE),Z2446*$D2446,0)))</f>
        <v>0</v>
      </c>
      <c r="AM2446" s="13">
        <f>IF($D2446="",0,IF($E2446="",0,IF(VLOOKUP($E2446,paramètres!$E$33:$F$44,2,FALSE)&lt;=VLOOKUP($AM$18,paramètres!$E$33:$F$44,2,FALSE),AA2446*$D2446,0)))</f>
        <v>0</v>
      </c>
      <c r="AN2446" s="154">
        <f>IF($D2446="",0,IF($E2446="",0,IF(VLOOKUP($E2446,paramètres!$E$33:$F$44,2,FALSE)&lt;=VLOOKUP($AN$18,paramètres!$E$33:$F$44,2,FALSE),AB2446*$D2446,0)))</f>
        <v>0</v>
      </c>
      <c r="AO2446" s="150" t="str">
        <f>IF(paramètres!$B$28=1,((SUM(Q2446:Z2446)/1.02)+SUM(AA2446:AB2446))*0.0303/9*COUNT(Q2446:Y2446),IF(paramètres!$B$28=2,(SUM(Q2446:AB2446))*0.0303/9*COUNT(Q2446:Y2446),"Missing Delta option"))</f>
        <v>Missing Delta option</v>
      </c>
      <c r="AP2446" s="23" t="str">
        <f>IF(paramètres!$B$28=1,(((SUM(Q2446:Z2446)/1.02)+SUM(AA2446:AB2446))+((SUM(AC2446:AL2446)/1.02)+SUM(AM2446:AO2446)))*cotpatr,IF(paramètres!$B$28=2,(SUM(Q2446:AO2446)*cotpatr),"Missing Delta Option"))</f>
        <v>Missing Delta Option</v>
      </c>
      <c r="AQ2446" s="23" t="str" cm="1">
        <f t="array" ref="AQ2446">IF(paramètres!$B$28=1,(((SUM(Q2446:Z2446)/1.02)+SUM(AA2446:AB2446))+((SUM(AC2446:AN2446)/1.02)+SUM(AM2446:AN2446)))/12*pécule,IF(paramètres!$B$28=2,SUM(Q2446:AN2446)/12*pécule,"Missing Delta Option"))</f>
        <v>Missing Delta Option</v>
      </c>
      <c r="AR2446" s="132" t="e">
        <f>IF(paramètres!$B$28=1,(((SUM(Q2446:Z2446)/1.02)+SUM(AA2446:AB2446))+((SUM(AC2446:AN2446)/1.02)+SUM(AM2446:AN2446)))+AO2446+AP2446+AQ2446,SUM(Q2446:AN2446)+AO2446+AP2446+AQ2446)</f>
        <v>#VALUE!</v>
      </c>
    </row>
    <row r="2447" spans="1:44" x14ac:dyDescent="0.25">
      <c r="A2447" s="133"/>
      <c r="B2447" s="15"/>
      <c r="C2447" s="15"/>
      <c r="D2447" s="35"/>
      <c r="E2447" s="22"/>
      <c r="F2447" s="16"/>
      <c r="G2447" s="66"/>
      <c r="H2447" s="14"/>
      <c r="I2447" s="17"/>
      <c r="J2447" s="16"/>
      <c r="K2447" s="14"/>
      <c r="L2447" s="17"/>
      <c r="M2447" s="16"/>
      <c r="N2447" s="14"/>
      <c r="O2447" s="17"/>
      <c r="P2447" s="22"/>
      <c r="Q2447" s="111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112"/>
      <c r="AC2447" s="149">
        <f>IF($D2447="",0,IF($E2447="",0,IF(VLOOKUP($E2447,paramètres!$E$33:$F$44,2,FALSE)&lt;=VLOOKUP($AC$18,paramètres!$E$33:$F$44,2,FALSE),Q2447*$D2447,0)))</f>
        <v>0</v>
      </c>
      <c r="AD2447" s="13">
        <f>IF($D2447="",0,IF($E2447="",0,IF(VLOOKUP($E2447,paramètres!$E$33:$F$44,2,FALSE)&lt;=VLOOKUP($AD$18,paramètres!$E$33:$F$44,2,FALSE),R2447*$D2447,0)))</f>
        <v>0</v>
      </c>
      <c r="AE2447" s="13">
        <f>IF($D2447="",0,IF($E2447="",0,IF(VLOOKUP($E2447,paramètres!$E$33:$F$44,2,FALSE)&lt;=VLOOKUP($AE$18,paramètres!$E$33:$F$44,2,FALSE),S2447*$D2447,0)))</f>
        <v>0</v>
      </c>
      <c r="AF2447" s="13">
        <f>IF($D2447="",0,IF($E2447="",0,IF(VLOOKUP($E2447,paramètres!$E$33:$F$44,2,FALSE)&lt;=VLOOKUP($AF$18,paramètres!$E$33:$F$44,2,FALSE),T2447*$D2447,0)))</f>
        <v>0</v>
      </c>
      <c r="AG2447" s="13">
        <f>IF($D2447="",0,IF($E2447="",0,IF(VLOOKUP($E2447,paramètres!$E$33:$F$44,2,FALSE)&lt;=VLOOKUP($AG$18,paramètres!$E$33:$F$44,2,FALSE),U2447*$D2447,0)))</f>
        <v>0</v>
      </c>
      <c r="AH2447" s="13">
        <f>IF($D2447="",0,IF($E2447="",0,IF(VLOOKUP($E2447,paramètres!$E$33:$F$44,2,FALSE)&lt;=VLOOKUP($AH$18,paramètres!$E$33:$F$44,2,FALSE),V2447*$D2447,0)))</f>
        <v>0</v>
      </c>
      <c r="AI2447" s="13">
        <f>IF($D2447="",0,IF($E2447="",0,IF(VLOOKUP($E2447,paramètres!$E$33:$F$44,2,FALSE)&lt;=VLOOKUP($AI$18,paramètres!$E$33:$F$44,2,FALSE),W2447*$D2447,0)))</f>
        <v>0</v>
      </c>
      <c r="AJ2447" s="13">
        <f>IF($D2447="",0,IF($E2447="",0,IF(VLOOKUP($E2447,paramètres!$E$33:$F$44,2,FALSE)&lt;=VLOOKUP($AJ$18,paramètres!$E$33:$F$44,2,FALSE),X2447*$D2447,0)))</f>
        <v>0</v>
      </c>
      <c r="AK2447" s="13">
        <f>IF($D2447="",0,IF($E2447="",0,IF(VLOOKUP($E2447,paramètres!$E$33:$F$44,2,FALSE)&lt;=VLOOKUP($AK$18,paramètres!$E$33:$F$44,2,FALSE),Y2447*$D2447,0)))</f>
        <v>0</v>
      </c>
      <c r="AL2447" s="13">
        <f>IF($D2447="",0,IF($E2447="",0,IF(VLOOKUP($E2447,paramètres!$E$33:$F$44,2,FALSE)&lt;=VLOOKUP($AL$18,paramètres!$E$33:$F$44,2,FALSE),Z2447*$D2447,0)))</f>
        <v>0</v>
      </c>
      <c r="AM2447" s="13">
        <f>IF($D2447="",0,IF($E2447="",0,IF(VLOOKUP($E2447,paramètres!$E$33:$F$44,2,FALSE)&lt;=VLOOKUP($AM$18,paramètres!$E$33:$F$44,2,FALSE),AA2447*$D2447,0)))</f>
        <v>0</v>
      </c>
      <c r="AN2447" s="154">
        <f>IF($D2447="",0,IF($E2447="",0,IF(VLOOKUP($E2447,paramètres!$E$33:$F$44,2,FALSE)&lt;=VLOOKUP($AN$18,paramètres!$E$33:$F$44,2,FALSE),AB2447*$D2447,0)))</f>
        <v>0</v>
      </c>
      <c r="AO2447" s="150" t="str">
        <f>IF(paramètres!$B$28=1,((SUM(Q2447:Z2447)/1.02)+SUM(AA2447:AB2447))*0.0303/9*COUNT(Q2447:Y2447),IF(paramètres!$B$28=2,(SUM(Q2447:AB2447))*0.0303/9*COUNT(Q2447:Y2447),"Missing Delta option"))</f>
        <v>Missing Delta option</v>
      </c>
      <c r="AP2447" s="23" t="str">
        <f>IF(paramètres!$B$28=1,(((SUM(Q2447:Z2447)/1.02)+SUM(AA2447:AB2447))+((SUM(AC2447:AL2447)/1.02)+SUM(AM2447:AO2447)))*cotpatr,IF(paramètres!$B$28=2,(SUM(Q2447:AO2447)*cotpatr),"Missing Delta Option"))</f>
        <v>Missing Delta Option</v>
      </c>
      <c r="AQ2447" s="23" t="str" cm="1">
        <f t="array" ref="AQ2447">IF(paramètres!$B$28=1,(((SUM(Q2447:Z2447)/1.02)+SUM(AA2447:AB2447))+((SUM(AC2447:AN2447)/1.02)+SUM(AM2447:AN2447)))/12*pécule,IF(paramètres!$B$28=2,SUM(Q2447:AN2447)/12*pécule,"Missing Delta Option"))</f>
        <v>Missing Delta Option</v>
      </c>
      <c r="AR2447" s="132" t="e">
        <f>IF(paramètres!$B$28=1,(((SUM(Q2447:Z2447)/1.02)+SUM(AA2447:AB2447))+((SUM(AC2447:AN2447)/1.02)+SUM(AM2447:AN2447)))+AO2447+AP2447+AQ2447,SUM(Q2447:AN2447)+AO2447+AP2447+AQ2447)</f>
        <v>#VALUE!</v>
      </c>
    </row>
    <row r="2448" spans="1:44" x14ac:dyDescent="0.25">
      <c r="A2448" s="133"/>
      <c r="B2448" s="15"/>
      <c r="C2448" s="15"/>
      <c r="D2448" s="35"/>
      <c r="E2448" s="22"/>
      <c r="F2448" s="16"/>
      <c r="G2448" s="66"/>
      <c r="H2448" s="14"/>
      <c r="I2448" s="17"/>
      <c r="J2448" s="16"/>
      <c r="K2448" s="14"/>
      <c r="L2448" s="17"/>
      <c r="M2448" s="16"/>
      <c r="N2448" s="14"/>
      <c r="O2448" s="17"/>
      <c r="P2448" s="22"/>
      <c r="Q2448" s="111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112"/>
      <c r="AC2448" s="149">
        <f>IF($D2448="",0,IF($E2448="",0,IF(VLOOKUP($E2448,paramètres!$E$33:$F$44,2,FALSE)&lt;=VLOOKUP($AC$18,paramètres!$E$33:$F$44,2,FALSE),Q2448*$D2448,0)))</f>
        <v>0</v>
      </c>
      <c r="AD2448" s="13">
        <f>IF($D2448="",0,IF($E2448="",0,IF(VLOOKUP($E2448,paramètres!$E$33:$F$44,2,FALSE)&lt;=VLOOKUP($AD$18,paramètres!$E$33:$F$44,2,FALSE),R2448*$D2448,0)))</f>
        <v>0</v>
      </c>
      <c r="AE2448" s="13">
        <f>IF($D2448="",0,IF($E2448="",0,IF(VLOOKUP($E2448,paramètres!$E$33:$F$44,2,FALSE)&lt;=VLOOKUP($AE$18,paramètres!$E$33:$F$44,2,FALSE),S2448*$D2448,0)))</f>
        <v>0</v>
      </c>
      <c r="AF2448" s="13">
        <f>IF($D2448="",0,IF($E2448="",0,IF(VLOOKUP($E2448,paramètres!$E$33:$F$44,2,FALSE)&lt;=VLOOKUP($AF$18,paramètres!$E$33:$F$44,2,FALSE),T2448*$D2448,0)))</f>
        <v>0</v>
      </c>
      <c r="AG2448" s="13">
        <f>IF($D2448="",0,IF($E2448="",0,IF(VLOOKUP($E2448,paramètres!$E$33:$F$44,2,FALSE)&lt;=VLOOKUP($AG$18,paramètres!$E$33:$F$44,2,FALSE),U2448*$D2448,0)))</f>
        <v>0</v>
      </c>
      <c r="AH2448" s="13">
        <f>IF($D2448="",0,IF($E2448="",0,IF(VLOOKUP($E2448,paramètres!$E$33:$F$44,2,FALSE)&lt;=VLOOKUP($AH$18,paramètres!$E$33:$F$44,2,FALSE),V2448*$D2448,0)))</f>
        <v>0</v>
      </c>
      <c r="AI2448" s="13">
        <f>IF($D2448="",0,IF($E2448="",0,IF(VLOOKUP($E2448,paramètres!$E$33:$F$44,2,FALSE)&lt;=VLOOKUP($AI$18,paramètres!$E$33:$F$44,2,FALSE),W2448*$D2448,0)))</f>
        <v>0</v>
      </c>
      <c r="AJ2448" s="13">
        <f>IF($D2448="",0,IF($E2448="",0,IF(VLOOKUP($E2448,paramètres!$E$33:$F$44,2,FALSE)&lt;=VLOOKUP($AJ$18,paramètres!$E$33:$F$44,2,FALSE),X2448*$D2448,0)))</f>
        <v>0</v>
      </c>
      <c r="AK2448" s="13">
        <f>IF($D2448="",0,IF($E2448="",0,IF(VLOOKUP($E2448,paramètres!$E$33:$F$44,2,FALSE)&lt;=VLOOKUP($AK$18,paramètres!$E$33:$F$44,2,FALSE),Y2448*$D2448,0)))</f>
        <v>0</v>
      </c>
      <c r="AL2448" s="13">
        <f>IF($D2448="",0,IF($E2448="",0,IF(VLOOKUP($E2448,paramètres!$E$33:$F$44,2,FALSE)&lt;=VLOOKUP($AL$18,paramètres!$E$33:$F$44,2,FALSE),Z2448*$D2448,0)))</f>
        <v>0</v>
      </c>
      <c r="AM2448" s="13">
        <f>IF($D2448="",0,IF($E2448="",0,IF(VLOOKUP($E2448,paramètres!$E$33:$F$44,2,FALSE)&lt;=VLOOKUP($AM$18,paramètres!$E$33:$F$44,2,FALSE),AA2448*$D2448,0)))</f>
        <v>0</v>
      </c>
      <c r="AN2448" s="154">
        <f>IF($D2448="",0,IF($E2448="",0,IF(VLOOKUP($E2448,paramètres!$E$33:$F$44,2,FALSE)&lt;=VLOOKUP($AN$18,paramètres!$E$33:$F$44,2,FALSE),AB2448*$D2448,0)))</f>
        <v>0</v>
      </c>
      <c r="AO2448" s="150" t="str">
        <f>IF(paramètres!$B$28=1,((SUM(Q2448:Z2448)/1.02)+SUM(AA2448:AB2448))*0.0303/9*COUNT(Q2448:Y2448),IF(paramètres!$B$28=2,(SUM(Q2448:AB2448))*0.0303/9*COUNT(Q2448:Y2448),"Missing Delta option"))</f>
        <v>Missing Delta option</v>
      </c>
      <c r="AP2448" s="23" t="str">
        <f>IF(paramètres!$B$28=1,(((SUM(Q2448:Z2448)/1.02)+SUM(AA2448:AB2448))+((SUM(AC2448:AL2448)/1.02)+SUM(AM2448:AO2448)))*cotpatr,IF(paramètres!$B$28=2,(SUM(Q2448:AO2448)*cotpatr),"Missing Delta Option"))</f>
        <v>Missing Delta Option</v>
      </c>
      <c r="AQ2448" s="23" t="str" cm="1">
        <f t="array" ref="AQ2448">IF(paramètres!$B$28=1,(((SUM(Q2448:Z2448)/1.02)+SUM(AA2448:AB2448))+((SUM(AC2448:AN2448)/1.02)+SUM(AM2448:AN2448)))/12*pécule,IF(paramètres!$B$28=2,SUM(Q2448:AN2448)/12*pécule,"Missing Delta Option"))</f>
        <v>Missing Delta Option</v>
      </c>
      <c r="AR2448" s="132" t="e">
        <f>IF(paramètres!$B$28=1,(((SUM(Q2448:Z2448)/1.02)+SUM(AA2448:AB2448))+((SUM(AC2448:AN2448)/1.02)+SUM(AM2448:AN2448)))+AO2448+AP2448+AQ2448,SUM(Q2448:AN2448)+AO2448+AP2448+AQ2448)</f>
        <v>#VALUE!</v>
      </c>
    </row>
    <row r="2449" spans="1:44" x14ac:dyDescent="0.25">
      <c r="A2449" s="133"/>
      <c r="B2449" s="15"/>
      <c r="C2449" s="15"/>
      <c r="D2449" s="35"/>
      <c r="E2449" s="22"/>
      <c r="F2449" s="16"/>
      <c r="G2449" s="66"/>
      <c r="H2449" s="14"/>
      <c r="I2449" s="17"/>
      <c r="J2449" s="16"/>
      <c r="K2449" s="14"/>
      <c r="L2449" s="17"/>
      <c r="M2449" s="16"/>
      <c r="N2449" s="14"/>
      <c r="O2449" s="17"/>
      <c r="P2449" s="22"/>
      <c r="Q2449" s="111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112"/>
      <c r="AC2449" s="149">
        <f>IF($D2449="",0,IF($E2449="",0,IF(VLOOKUP($E2449,paramètres!$E$33:$F$44,2,FALSE)&lt;=VLOOKUP($AC$18,paramètres!$E$33:$F$44,2,FALSE),Q2449*$D2449,0)))</f>
        <v>0</v>
      </c>
      <c r="AD2449" s="13">
        <f>IF($D2449="",0,IF($E2449="",0,IF(VLOOKUP($E2449,paramètres!$E$33:$F$44,2,FALSE)&lt;=VLOOKUP($AD$18,paramètres!$E$33:$F$44,2,FALSE),R2449*$D2449,0)))</f>
        <v>0</v>
      </c>
      <c r="AE2449" s="13">
        <f>IF($D2449="",0,IF($E2449="",0,IF(VLOOKUP($E2449,paramètres!$E$33:$F$44,2,FALSE)&lt;=VLOOKUP($AE$18,paramètres!$E$33:$F$44,2,FALSE),S2449*$D2449,0)))</f>
        <v>0</v>
      </c>
      <c r="AF2449" s="13">
        <f>IF($D2449="",0,IF($E2449="",0,IF(VLOOKUP($E2449,paramètres!$E$33:$F$44,2,FALSE)&lt;=VLOOKUP($AF$18,paramètres!$E$33:$F$44,2,FALSE),T2449*$D2449,0)))</f>
        <v>0</v>
      </c>
      <c r="AG2449" s="13">
        <f>IF($D2449="",0,IF($E2449="",0,IF(VLOOKUP($E2449,paramètres!$E$33:$F$44,2,FALSE)&lt;=VLOOKUP($AG$18,paramètres!$E$33:$F$44,2,FALSE),U2449*$D2449,0)))</f>
        <v>0</v>
      </c>
      <c r="AH2449" s="13">
        <f>IF($D2449="",0,IF($E2449="",0,IF(VLOOKUP($E2449,paramètres!$E$33:$F$44,2,FALSE)&lt;=VLOOKUP($AH$18,paramètres!$E$33:$F$44,2,FALSE),V2449*$D2449,0)))</f>
        <v>0</v>
      </c>
      <c r="AI2449" s="13">
        <f>IF($D2449="",0,IF($E2449="",0,IF(VLOOKUP($E2449,paramètres!$E$33:$F$44,2,FALSE)&lt;=VLOOKUP($AI$18,paramètres!$E$33:$F$44,2,FALSE),W2449*$D2449,0)))</f>
        <v>0</v>
      </c>
      <c r="AJ2449" s="13">
        <f>IF($D2449="",0,IF($E2449="",0,IF(VLOOKUP($E2449,paramètres!$E$33:$F$44,2,FALSE)&lt;=VLOOKUP($AJ$18,paramètres!$E$33:$F$44,2,FALSE),X2449*$D2449,0)))</f>
        <v>0</v>
      </c>
      <c r="AK2449" s="13">
        <f>IF($D2449="",0,IF($E2449="",0,IF(VLOOKUP($E2449,paramètres!$E$33:$F$44,2,FALSE)&lt;=VLOOKUP($AK$18,paramètres!$E$33:$F$44,2,FALSE),Y2449*$D2449,0)))</f>
        <v>0</v>
      </c>
      <c r="AL2449" s="13">
        <f>IF($D2449="",0,IF($E2449="",0,IF(VLOOKUP($E2449,paramètres!$E$33:$F$44,2,FALSE)&lt;=VLOOKUP($AL$18,paramètres!$E$33:$F$44,2,FALSE),Z2449*$D2449,0)))</f>
        <v>0</v>
      </c>
      <c r="AM2449" s="13">
        <f>IF($D2449="",0,IF($E2449="",0,IF(VLOOKUP($E2449,paramètres!$E$33:$F$44,2,FALSE)&lt;=VLOOKUP($AM$18,paramètres!$E$33:$F$44,2,FALSE),AA2449*$D2449,0)))</f>
        <v>0</v>
      </c>
      <c r="AN2449" s="154">
        <f>IF($D2449="",0,IF($E2449="",0,IF(VLOOKUP($E2449,paramètres!$E$33:$F$44,2,FALSE)&lt;=VLOOKUP($AN$18,paramètres!$E$33:$F$44,2,FALSE),AB2449*$D2449,0)))</f>
        <v>0</v>
      </c>
      <c r="AO2449" s="150" t="str">
        <f>IF(paramètres!$B$28=1,((SUM(Q2449:Z2449)/1.02)+SUM(AA2449:AB2449))*0.0303/9*COUNT(Q2449:Y2449),IF(paramètres!$B$28=2,(SUM(Q2449:AB2449))*0.0303/9*COUNT(Q2449:Y2449),"Missing Delta option"))</f>
        <v>Missing Delta option</v>
      </c>
      <c r="AP2449" s="23" t="str">
        <f>IF(paramètres!$B$28=1,(((SUM(Q2449:Z2449)/1.02)+SUM(AA2449:AB2449))+((SUM(AC2449:AL2449)/1.02)+SUM(AM2449:AO2449)))*cotpatr,IF(paramètres!$B$28=2,(SUM(Q2449:AO2449)*cotpatr),"Missing Delta Option"))</f>
        <v>Missing Delta Option</v>
      </c>
      <c r="AQ2449" s="23" t="str" cm="1">
        <f t="array" ref="AQ2449">IF(paramètres!$B$28=1,(((SUM(Q2449:Z2449)/1.02)+SUM(AA2449:AB2449))+((SUM(AC2449:AN2449)/1.02)+SUM(AM2449:AN2449)))/12*pécule,IF(paramètres!$B$28=2,SUM(Q2449:AN2449)/12*pécule,"Missing Delta Option"))</f>
        <v>Missing Delta Option</v>
      </c>
      <c r="AR2449" s="132" t="e">
        <f>IF(paramètres!$B$28=1,(((SUM(Q2449:Z2449)/1.02)+SUM(AA2449:AB2449))+((SUM(AC2449:AN2449)/1.02)+SUM(AM2449:AN2449)))+AO2449+AP2449+AQ2449,SUM(Q2449:AN2449)+AO2449+AP2449+AQ2449)</f>
        <v>#VALUE!</v>
      </c>
    </row>
    <row r="2450" spans="1:44" x14ac:dyDescent="0.25">
      <c r="A2450" s="133"/>
      <c r="B2450" s="15"/>
      <c r="C2450" s="15"/>
      <c r="D2450" s="35"/>
      <c r="E2450" s="22"/>
      <c r="F2450" s="16"/>
      <c r="G2450" s="66"/>
      <c r="H2450" s="14"/>
      <c r="I2450" s="17"/>
      <c r="J2450" s="16"/>
      <c r="K2450" s="14"/>
      <c r="L2450" s="17"/>
      <c r="M2450" s="16"/>
      <c r="N2450" s="14"/>
      <c r="O2450" s="17"/>
      <c r="P2450" s="22"/>
      <c r="Q2450" s="111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112"/>
      <c r="AC2450" s="149">
        <f>IF($D2450="",0,IF($E2450="",0,IF(VLOOKUP($E2450,paramètres!$E$33:$F$44,2,FALSE)&lt;=VLOOKUP($AC$18,paramètres!$E$33:$F$44,2,FALSE),Q2450*$D2450,0)))</f>
        <v>0</v>
      </c>
      <c r="AD2450" s="13">
        <f>IF($D2450="",0,IF($E2450="",0,IF(VLOOKUP($E2450,paramètres!$E$33:$F$44,2,FALSE)&lt;=VLOOKUP($AD$18,paramètres!$E$33:$F$44,2,FALSE),R2450*$D2450,0)))</f>
        <v>0</v>
      </c>
      <c r="AE2450" s="13">
        <f>IF($D2450="",0,IF($E2450="",0,IF(VLOOKUP($E2450,paramètres!$E$33:$F$44,2,FALSE)&lt;=VLOOKUP($AE$18,paramètres!$E$33:$F$44,2,FALSE),S2450*$D2450,0)))</f>
        <v>0</v>
      </c>
      <c r="AF2450" s="13">
        <f>IF($D2450="",0,IF($E2450="",0,IF(VLOOKUP($E2450,paramètres!$E$33:$F$44,2,FALSE)&lt;=VLOOKUP($AF$18,paramètres!$E$33:$F$44,2,FALSE),T2450*$D2450,0)))</f>
        <v>0</v>
      </c>
      <c r="AG2450" s="13">
        <f>IF($D2450="",0,IF($E2450="",0,IF(VLOOKUP($E2450,paramètres!$E$33:$F$44,2,FALSE)&lt;=VLOOKUP($AG$18,paramètres!$E$33:$F$44,2,FALSE),U2450*$D2450,0)))</f>
        <v>0</v>
      </c>
      <c r="AH2450" s="13">
        <f>IF($D2450="",0,IF($E2450="",0,IF(VLOOKUP($E2450,paramètres!$E$33:$F$44,2,FALSE)&lt;=VLOOKUP($AH$18,paramètres!$E$33:$F$44,2,FALSE),V2450*$D2450,0)))</f>
        <v>0</v>
      </c>
      <c r="AI2450" s="13">
        <f>IF($D2450="",0,IF($E2450="",0,IF(VLOOKUP($E2450,paramètres!$E$33:$F$44,2,FALSE)&lt;=VLOOKUP($AI$18,paramètres!$E$33:$F$44,2,FALSE),W2450*$D2450,0)))</f>
        <v>0</v>
      </c>
      <c r="AJ2450" s="13">
        <f>IF($D2450="",0,IF($E2450="",0,IF(VLOOKUP($E2450,paramètres!$E$33:$F$44,2,FALSE)&lt;=VLOOKUP($AJ$18,paramètres!$E$33:$F$44,2,FALSE),X2450*$D2450,0)))</f>
        <v>0</v>
      </c>
      <c r="AK2450" s="13">
        <f>IF($D2450="",0,IF($E2450="",0,IF(VLOOKUP($E2450,paramètres!$E$33:$F$44,2,FALSE)&lt;=VLOOKUP($AK$18,paramètres!$E$33:$F$44,2,FALSE),Y2450*$D2450,0)))</f>
        <v>0</v>
      </c>
      <c r="AL2450" s="13">
        <f>IF($D2450="",0,IF($E2450="",0,IF(VLOOKUP($E2450,paramètres!$E$33:$F$44,2,FALSE)&lt;=VLOOKUP($AL$18,paramètres!$E$33:$F$44,2,FALSE),Z2450*$D2450,0)))</f>
        <v>0</v>
      </c>
      <c r="AM2450" s="13">
        <f>IF($D2450="",0,IF($E2450="",0,IF(VLOOKUP($E2450,paramètres!$E$33:$F$44,2,FALSE)&lt;=VLOOKUP($AM$18,paramètres!$E$33:$F$44,2,FALSE),AA2450*$D2450,0)))</f>
        <v>0</v>
      </c>
      <c r="AN2450" s="154">
        <f>IF($D2450="",0,IF($E2450="",0,IF(VLOOKUP($E2450,paramètres!$E$33:$F$44,2,FALSE)&lt;=VLOOKUP($AN$18,paramètres!$E$33:$F$44,2,FALSE),AB2450*$D2450,0)))</f>
        <v>0</v>
      </c>
      <c r="AO2450" s="150" t="str">
        <f>IF(paramètres!$B$28=1,((SUM(Q2450:Z2450)/1.02)+SUM(AA2450:AB2450))*0.0303/9*COUNT(Q2450:Y2450),IF(paramètres!$B$28=2,(SUM(Q2450:AB2450))*0.0303/9*COUNT(Q2450:Y2450),"Missing Delta option"))</f>
        <v>Missing Delta option</v>
      </c>
      <c r="AP2450" s="23" t="str">
        <f>IF(paramètres!$B$28=1,(((SUM(Q2450:Z2450)/1.02)+SUM(AA2450:AB2450))+((SUM(AC2450:AL2450)/1.02)+SUM(AM2450:AO2450)))*cotpatr,IF(paramètres!$B$28=2,(SUM(Q2450:AO2450)*cotpatr),"Missing Delta Option"))</f>
        <v>Missing Delta Option</v>
      </c>
      <c r="AQ2450" s="23" t="str" cm="1">
        <f t="array" ref="AQ2450">IF(paramètres!$B$28=1,(((SUM(Q2450:Z2450)/1.02)+SUM(AA2450:AB2450))+((SUM(AC2450:AN2450)/1.02)+SUM(AM2450:AN2450)))/12*pécule,IF(paramètres!$B$28=2,SUM(Q2450:AN2450)/12*pécule,"Missing Delta Option"))</f>
        <v>Missing Delta Option</v>
      </c>
      <c r="AR2450" s="132" t="e">
        <f>IF(paramètres!$B$28=1,(((SUM(Q2450:Z2450)/1.02)+SUM(AA2450:AB2450))+((SUM(AC2450:AN2450)/1.02)+SUM(AM2450:AN2450)))+AO2450+AP2450+AQ2450,SUM(Q2450:AN2450)+AO2450+AP2450+AQ2450)</f>
        <v>#VALUE!</v>
      </c>
    </row>
    <row r="2451" spans="1:44" x14ac:dyDescent="0.25">
      <c r="A2451" s="133"/>
      <c r="B2451" s="15"/>
      <c r="C2451" s="15"/>
      <c r="D2451" s="35"/>
      <c r="E2451" s="22"/>
      <c r="F2451" s="16"/>
      <c r="G2451" s="66"/>
      <c r="H2451" s="14"/>
      <c r="I2451" s="17"/>
      <c r="J2451" s="16"/>
      <c r="K2451" s="14"/>
      <c r="L2451" s="17"/>
      <c r="M2451" s="16"/>
      <c r="N2451" s="14"/>
      <c r="O2451" s="17"/>
      <c r="P2451" s="22"/>
      <c r="Q2451" s="111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112"/>
      <c r="AC2451" s="149">
        <f>IF($D2451="",0,IF($E2451="",0,IF(VLOOKUP($E2451,paramètres!$E$33:$F$44,2,FALSE)&lt;=VLOOKUP($AC$18,paramètres!$E$33:$F$44,2,FALSE),Q2451*$D2451,0)))</f>
        <v>0</v>
      </c>
      <c r="AD2451" s="13">
        <f>IF($D2451="",0,IF($E2451="",0,IF(VLOOKUP($E2451,paramètres!$E$33:$F$44,2,FALSE)&lt;=VLOOKUP($AD$18,paramètres!$E$33:$F$44,2,FALSE),R2451*$D2451,0)))</f>
        <v>0</v>
      </c>
      <c r="AE2451" s="13">
        <f>IF($D2451="",0,IF($E2451="",0,IF(VLOOKUP($E2451,paramètres!$E$33:$F$44,2,FALSE)&lt;=VLOOKUP($AE$18,paramètres!$E$33:$F$44,2,FALSE),S2451*$D2451,0)))</f>
        <v>0</v>
      </c>
      <c r="AF2451" s="13">
        <f>IF($D2451="",0,IF($E2451="",0,IF(VLOOKUP($E2451,paramètres!$E$33:$F$44,2,FALSE)&lt;=VLOOKUP($AF$18,paramètres!$E$33:$F$44,2,FALSE),T2451*$D2451,0)))</f>
        <v>0</v>
      </c>
      <c r="AG2451" s="13">
        <f>IF($D2451="",0,IF($E2451="",0,IF(VLOOKUP($E2451,paramètres!$E$33:$F$44,2,FALSE)&lt;=VLOOKUP($AG$18,paramètres!$E$33:$F$44,2,FALSE),U2451*$D2451,0)))</f>
        <v>0</v>
      </c>
      <c r="AH2451" s="13">
        <f>IF($D2451="",0,IF($E2451="",0,IF(VLOOKUP($E2451,paramètres!$E$33:$F$44,2,FALSE)&lt;=VLOOKUP($AH$18,paramètres!$E$33:$F$44,2,FALSE),V2451*$D2451,0)))</f>
        <v>0</v>
      </c>
      <c r="AI2451" s="13">
        <f>IF($D2451="",0,IF($E2451="",0,IF(VLOOKUP($E2451,paramètres!$E$33:$F$44,2,FALSE)&lt;=VLOOKUP($AI$18,paramètres!$E$33:$F$44,2,FALSE),W2451*$D2451,0)))</f>
        <v>0</v>
      </c>
      <c r="AJ2451" s="13">
        <f>IF($D2451="",0,IF($E2451="",0,IF(VLOOKUP($E2451,paramètres!$E$33:$F$44,2,FALSE)&lt;=VLOOKUP($AJ$18,paramètres!$E$33:$F$44,2,FALSE),X2451*$D2451,0)))</f>
        <v>0</v>
      </c>
      <c r="AK2451" s="13">
        <f>IF($D2451="",0,IF($E2451="",0,IF(VLOOKUP($E2451,paramètres!$E$33:$F$44,2,FALSE)&lt;=VLOOKUP($AK$18,paramètres!$E$33:$F$44,2,FALSE),Y2451*$D2451,0)))</f>
        <v>0</v>
      </c>
      <c r="AL2451" s="13">
        <f>IF($D2451="",0,IF($E2451="",0,IF(VLOOKUP($E2451,paramètres!$E$33:$F$44,2,FALSE)&lt;=VLOOKUP($AL$18,paramètres!$E$33:$F$44,2,FALSE),Z2451*$D2451,0)))</f>
        <v>0</v>
      </c>
      <c r="AM2451" s="13">
        <f>IF($D2451="",0,IF($E2451="",0,IF(VLOOKUP($E2451,paramètres!$E$33:$F$44,2,FALSE)&lt;=VLOOKUP($AM$18,paramètres!$E$33:$F$44,2,FALSE),AA2451*$D2451,0)))</f>
        <v>0</v>
      </c>
      <c r="AN2451" s="154">
        <f>IF($D2451="",0,IF($E2451="",0,IF(VLOOKUP($E2451,paramètres!$E$33:$F$44,2,FALSE)&lt;=VLOOKUP($AN$18,paramètres!$E$33:$F$44,2,FALSE),AB2451*$D2451,0)))</f>
        <v>0</v>
      </c>
      <c r="AO2451" s="150" t="str">
        <f>IF(paramètres!$B$28=1,((SUM(Q2451:Z2451)/1.02)+SUM(AA2451:AB2451))*0.0303/9*COUNT(Q2451:Y2451),IF(paramètres!$B$28=2,(SUM(Q2451:AB2451))*0.0303/9*COUNT(Q2451:Y2451),"Missing Delta option"))</f>
        <v>Missing Delta option</v>
      </c>
      <c r="AP2451" s="23" t="str">
        <f>IF(paramètres!$B$28=1,(((SUM(Q2451:Z2451)/1.02)+SUM(AA2451:AB2451))+((SUM(AC2451:AL2451)/1.02)+SUM(AM2451:AO2451)))*cotpatr,IF(paramètres!$B$28=2,(SUM(Q2451:AO2451)*cotpatr),"Missing Delta Option"))</f>
        <v>Missing Delta Option</v>
      </c>
      <c r="AQ2451" s="23" t="str" cm="1">
        <f t="array" ref="AQ2451">IF(paramètres!$B$28=1,(((SUM(Q2451:Z2451)/1.02)+SUM(AA2451:AB2451))+((SUM(AC2451:AN2451)/1.02)+SUM(AM2451:AN2451)))/12*pécule,IF(paramètres!$B$28=2,SUM(Q2451:AN2451)/12*pécule,"Missing Delta Option"))</f>
        <v>Missing Delta Option</v>
      </c>
      <c r="AR2451" s="132" t="e">
        <f>IF(paramètres!$B$28=1,(((SUM(Q2451:Z2451)/1.02)+SUM(AA2451:AB2451))+((SUM(AC2451:AN2451)/1.02)+SUM(AM2451:AN2451)))+AO2451+AP2451+AQ2451,SUM(Q2451:AN2451)+AO2451+AP2451+AQ2451)</f>
        <v>#VALUE!</v>
      </c>
    </row>
    <row r="2452" spans="1:44" x14ac:dyDescent="0.25">
      <c r="A2452" s="133"/>
      <c r="B2452" s="15"/>
      <c r="C2452" s="15"/>
      <c r="D2452" s="35"/>
      <c r="E2452" s="22"/>
      <c r="F2452" s="16"/>
      <c r="G2452" s="66"/>
      <c r="H2452" s="14"/>
      <c r="I2452" s="17"/>
      <c r="J2452" s="16"/>
      <c r="K2452" s="14"/>
      <c r="L2452" s="17"/>
      <c r="M2452" s="16"/>
      <c r="N2452" s="14"/>
      <c r="O2452" s="17"/>
      <c r="P2452" s="22"/>
      <c r="Q2452" s="111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112"/>
      <c r="AC2452" s="149">
        <f>IF($D2452="",0,IF($E2452="",0,IF(VLOOKUP($E2452,paramètres!$E$33:$F$44,2,FALSE)&lt;=VLOOKUP($AC$18,paramètres!$E$33:$F$44,2,FALSE),Q2452*$D2452,0)))</f>
        <v>0</v>
      </c>
      <c r="AD2452" s="13">
        <f>IF($D2452="",0,IF($E2452="",0,IF(VLOOKUP($E2452,paramètres!$E$33:$F$44,2,FALSE)&lt;=VLOOKUP($AD$18,paramètres!$E$33:$F$44,2,FALSE),R2452*$D2452,0)))</f>
        <v>0</v>
      </c>
      <c r="AE2452" s="13">
        <f>IF($D2452="",0,IF($E2452="",0,IF(VLOOKUP($E2452,paramètres!$E$33:$F$44,2,FALSE)&lt;=VLOOKUP($AE$18,paramètres!$E$33:$F$44,2,FALSE),S2452*$D2452,0)))</f>
        <v>0</v>
      </c>
      <c r="AF2452" s="13">
        <f>IF($D2452="",0,IF($E2452="",0,IF(VLOOKUP($E2452,paramètres!$E$33:$F$44,2,FALSE)&lt;=VLOOKUP($AF$18,paramètres!$E$33:$F$44,2,FALSE),T2452*$D2452,0)))</f>
        <v>0</v>
      </c>
      <c r="AG2452" s="13">
        <f>IF($D2452="",0,IF($E2452="",0,IF(VLOOKUP($E2452,paramètres!$E$33:$F$44,2,FALSE)&lt;=VLOOKUP($AG$18,paramètres!$E$33:$F$44,2,FALSE),U2452*$D2452,0)))</f>
        <v>0</v>
      </c>
      <c r="AH2452" s="13">
        <f>IF($D2452="",0,IF($E2452="",0,IF(VLOOKUP($E2452,paramètres!$E$33:$F$44,2,FALSE)&lt;=VLOOKUP($AH$18,paramètres!$E$33:$F$44,2,FALSE),V2452*$D2452,0)))</f>
        <v>0</v>
      </c>
      <c r="AI2452" s="13">
        <f>IF($D2452="",0,IF($E2452="",0,IF(VLOOKUP($E2452,paramètres!$E$33:$F$44,2,FALSE)&lt;=VLOOKUP($AI$18,paramètres!$E$33:$F$44,2,FALSE),W2452*$D2452,0)))</f>
        <v>0</v>
      </c>
      <c r="AJ2452" s="13">
        <f>IF($D2452="",0,IF($E2452="",0,IF(VLOOKUP($E2452,paramètres!$E$33:$F$44,2,FALSE)&lt;=VLOOKUP($AJ$18,paramètres!$E$33:$F$44,2,FALSE),X2452*$D2452,0)))</f>
        <v>0</v>
      </c>
      <c r="AK2452" s="13">
        <f>IF($D2452="",0,IF($E2452="",0,IF(VLOOKUP($E2452,paramètres!$E$33:$F$44,2,FALSE)&lt;=VLOOKUP($AK$18,paramètres!$E$33:$F$44,2,FALSE),Y2452*$D2452,0)))</f>
        <v>0</v>
      </c>
      <c r="AL2452" s="13">
        <f>IF($D2452="",0,IF($E2452="",0,IF(VLOOKUP($E2452,paramètres!$E$33:$F$44,2,FALSE)&lt;=VLOOKUP($AL$18,paramètres!$E$33:$F$44,2,FALSE),Z2452*$D2452,0)))</f>
        <v>0</v>
      </c>
      <c r="AM2452" s="13">
        <f>IF($D2452="",0,IF($E2452="",0,IF(VLOOKUP($E2452,paramètres!$E$33:$F$44,2,FALSE)&lt;=VLOOKUP($AM$18,paramètres!$E$33:$F$44,2,FALSE),AA2452*$D2452,0)))</f>
        <v>0</v>
      </c>
      <c r="AN2452" s="154">
        <f>IF($D2452="",0,IF($E2452="",0,IF(VLOOKUP($E2452,paramètres!$E$33:$F$44,2,FALSE)&lt;=VLOOKUP($AN$18,paramètres!$E$33:$F$44,2,FALSE),AB2452*$D2452,0)))</f>
        <v>0</v>
      </c>
      <c r="AO2452" s="150" t="str">
        <f>IF(paramètres!$B$28=1,((SUM(Q2452:Z2452)/1.02)+SUM(AA2452:AB2452))*0.0303/9*COUNT(Q2452:Y2452),IF(paramètres!$B$28=2,(SUM(Q2452:AB2452))*0.0303/9*COUNT(Q2452:Y2452),"Missing Delta option"))</f>
        <v>Missing Delta option</v>
      </c>
      <c r="AP2452" s="23" t="str">
        <f>IF(paramètres!$B$28=1,(((SUM(Q2452:Z2452)/1.02)+SUM(AA2452:AB2452))+((SUM(AC2452:AL2452)/1.02)+SUM(AM2452:AO2452)))*cotpatr,IF(paramètres!$B$28=2,(SUM(Q2452:AO2452)*cotpatr),"Missing Delta Option"))</f>
        <v>Missing Delta Option</v>
      </c>
      <c r="AQ2452" s="23" t="str" cm="1">
        <f t="array" ref="AQ2452">IF(paramètres!$B$28=1,(((SUM(Q2452:Z2452)/1.02)+SUM(AA2452:AB2452))+((SUM(AC2452:AN2452)/1.02)+SUM(AM2452:AN2452)))/12*pécule,IF(paramètres!$B$28=2,SUM(Q2452:AN2452)/12*pécule,"Missing Delta Option"))</f>
        <v>Missing Delta Option</v>
      </c>
      <c r="AR2452" s="132" t="e">
        <f>IF(paramètres!$B$28=1,(((SUM(Q2452:Z2452)/1.02)+SUM(AA2452:AB2452))+((SUM(AC2452:AN2452)/1.02)+SUM(AM2452:AN2452)))+AO2452+AP2452+AQ2452,SUM(Q2452:AN2452)+AO2452+AP2452+AQ2452)</f>
        <v>#VALUE!</v>
      </c>
    </row>
    <row r="2453" spans="1:44" x14ac:dyDescent="0.25">
      <c r="A2453" s="133"/>
      <c r="B2453" s="15"/>
      <c r="C2453" s="15"/>
      <c r="D2453" s="35"/>
      <c r="E2453" s="22"/>
      <c r="F2453" s="16"/>
      <c r="G2453" s="66"/>
      <c r="H2453" s="14"/>
      <c r="I2453" s="17"/>
      <c r="J2453" s="16"/>
      <c r="K2453" s="14"/>
      <c r="L2453" s="17"/>
      <c r="M2453" s="16"/>
      <c r="N2453" s="14"/>
      <c r="O2453" s="17"/>
      <c r="P2453" s="22"/>
      <c r="Q2453" s="111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112"/>
      <c r="AC2453" s="149">
        <f>IF($D2453="",0,IF($E2453="",0,IF(VLOOKUP($E2453,paramètres!$E$33:$F$44,2,FALSE)&lt;=VLOOKUP($AC$18,paramètres!$E$33:$F$44,2,FALSE),Q2453*$D2453,0)))</f>
        <v>0</v>
      </c>
      <c r="AD2453" s="13">
        <f>IF($D2453="",0,IF($E2453="",0,IF(VLOOKUP($E2453,paramètres!$E$33:$F$44,2,FALSE)&lt;=VLOOKUP($AD$18,paramètres!$E$33:$F$44,2,FALSE),R2453*$D2453,0)))</f>
        <v>0</v>
      </c>
      <c r="AE2453" s="13">
        <f>IF($D2453="",0,IF($E2453="",0,IF(VLOOKUP($E2453,paramètres!$E$33:$F$44,2,FALSE)&lt;=VLOOKUP($AE$18,paramètres!$E$33:$F$44,2,FALSE),S2453*$D2453,0)))</f>
        <v>0</v>
      </c>
      <c r="AF2453" s="13">
        <f>IF($D2453="",0,IF($E2453="",0,IF(VLOOKUP($E2453,paramètres!$E$33:$F$44,2,FALSE)&lt;=VLOOKUP($AF$18,paramètres!$E$33:$F$44,2,FALSE),T2453*$D2453,0)))</f>
        <v>0</v>
      </c>
      <c r="AG2453" s="13">
        <f>IF($D2453="",0,IF($E2453="",0,IF(VLOOKUP($E2453,paramètres!$E$33:$F$44,2,FALSE)&lt;=VLOOKUP($AG$18,paramètres!$E$33:$F$44,2,FALSE),U2453*$D2453,0)))</f>
        <v>0</v>
      </c>
      <c r="AH2453" s="13">
        <f>IF($D2453="",0,IF($E2453="",0,IF(VLOOKUP($E2453,paramètres!$E$33:$F$44,2,FALSE)&lt;=VLOOKUP($AH$18,paramètres!$E$33:$F$44,2,FALSE),V2453*$D2453,0)))</f>
        <v>0</v>
      </c>
      <c r="AI2453" s="13">
        <f>IF($D2453="",0,IF($E2453="",0,IF(VLOOKUP($E2453,paramètres!$E$33:$F$44,2,FALSE)&lt;=VLOOKUP($AI$18,paramètres!$E$33:$F$44,2,FALSE),W2453*$D2453,0)))</f>
        <v>0</v>
      </c>
      <c r="AJ2453" s="13">
        <f>IF($D2453="",0,IF($E2453="",0,IF(VLOOKUP($E2453,paramètres!$E$33:$F$44,2,FALSE)&lt;=VLOOKUP($AJ$18,paramètres!$E$33:$F$44,2,FALSE),X2453*$D2453,0)))</f>
        <v>0</v>
      </c>
      <c r="AK2453" s="13">
        <f>IF($D2453="",0,IF($E2453="",0,IF(VLOOKUP($E2453,paramètres!$E$33:$F$44,2,FALSE)&lt;=VLOOKUP($AK$18,paramètres!$E$33:$F$44,2,FALSE),Y2453*$D2453,0)))</f>
        <v>0</v>
      </c>
      <c r="AL2453" s="13">
        <f>IF($D2453="",0,IF($E2453="",0,IF(VLOOKUP($E2453,paramètres!$E$33:$F$44,2,FALSE)&lt;=VLOOKUP($AL$18,paramètres!$E$33:$F$44,2,FALSE),Z2453*$D2453,0)))</f>
        <v>0</v>
      </c>
      <c r="AM2453" s="13">
        <f>IF($D2453="",0,IF($E2453="",0,IF(VLOOKUP($E2453,paramètres!$E$33:$F$44,2,FALSE)&lt;=VLOOKUP($AM$18,paramètres!$E$33:$F$44,2,FALSE),AA2453*$D2453,0)))</f>
        <v>0</v>
      </c>
      <c r="AN2453" s="154">
        <f>IF($D2453="",0,IF($E2453="",0,IF(VLOOKUP($E2453,paramètres!$E$33:$F$44,2,FALSE)&lt;=VLOOKUP($AN$18,paramètres!$E$33:$F$44,2,FALSE),AB2453*$D2453,0)))</f>
        <v>0</v>
      </c>
      <c r="AO2453" s="150" t="str">
        <f>IF(paramètres!$B$28=1,((SUM(Q2453:Z2453)/1.02)+SUM(AA2453:AB2453))*0.0303/9*COUNT(Q2453:Y2453),IF(paramètres!$B$28=2,(SUM(Q2453:AB2453))*0.0303/9*COUNT(Q2453:Y2453),"Missing Delta option"))</f>
        <v>Missing Delta option</v>
      </c>
      <c r="AP2453" s="23" t="str">
        <f>IF(paramètres!$B$28=1,(((SUM(Q2453:Z2453)/1.02)+SUM(AA2453:AB2453))+((SUM(AC2453:AL2453)/1.02)+SUM(AM2453:AO2453)))*cotpatr,IF(paramètres!$B$28=2,(SUM(Q2453:AO2453)*cotpatr),"Missing Delta Option"))</f>
        <v>Missing Delta Option</v>
      </c>
      <c r="AQ2453" s="23" t="str" cm="1">
        <f t="array" ref="AQ2453">IF(paramètres!$B$28=1,(((SUM(Q2453:Z2453)/1.02)+SUM(AA2453:AB2453))+((SUM(AC2453:AN2453)/1.02)+SUM(AM2453:AN2453)))/12*pécule,IF(paramètres!$B$28=2,SUM(Q2453:AN2453)/12*pécule,"Missing Delta Option"))</f>
        <v>Missing Delta Option</v>
      </c>
      <c r="AR2453" s="132" t="e">
        <f>IF(paramètres!$B$28=1,(((SUM(Q2453:Z2453)/1.02)+SUM(AA2453:AB2453))+((SUM(AC2453:AN2453)/1.02)+SUM(AM2453:AN2453)))+AO2453+AP2453+AQ2453,SUM(Q2453:AN2453)+AO2453+AP2453+AQ2453)</f>
        <v>#VALUE!</v>
      </c>
    </row>
    <row r="2454" spans="1:44" x14ac:dyDescent="0.25">
      <c r="A2454" s="133"/>
      <c r="B2454" s="15"/>
      <c r="C2454" s="15"/>
      <c r="D2454" s="35"/>
      <c r="E2454" s="22"/>
      <c r="F2454" s="16"/>
      <c r="G2454" s="66"/>
      <c r="H2454" s="14"/>
      <c r="I2454" s="17"/>
      <c r="J2454" s="16"/>
      <c r="K2454" s="14"/>
      <c r="L2454" s="17"/>
      <c r="M2454" s="16"/>
      <c r="N2454" s="14"/>
      <c r="O2454" s="17"/>
      <c r="P2454" s="22"/>
      <c r="Q2454" s="111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112"/>
      <c r="AC2454" s="149">
        <f>IF($D2454="",0,IF($E2454="",0,IF(VLOOKUP($E2454,paramètres!$E$33:$F$44,2,FALSE)&lt;=VLOOKUP($AC$18,paramètres!$E$33:$F$44,2,FALSE),Q2454*$D2454,0)))</f>
        <v>0</v>
      </c>
      <c r="AD2454" s="13">
        <f>IF($D2454="",0,IF($E2454="",0,IF(VLOOKUP($E2454,paramètres!$E$33:$F$44,2,FALSE)&lt;=VLOOKUP($AD$18,paramètres!$E$33:$F$44,2,FALSE),R2454*$D2454,0)))</f>
        <v>0</v>
      </c>
      <c r="AE2454" s="13">
        <f>IF($D2454="",0,IF($E2454="",0,IF(VLOOKUP($E2454,paramètres!$E$33:$F$44,2,FALSE)&lt;=VLOOKUP($AE$18,paramètres!$E$33:$F$44,2,FALSE),S2454*$D2454,0)))</f>
        <v>0</v>
      </c>
      <c r="AF2454" s="13">
        <f>IF($D2454="",0,IF($E2454="",0,IF(VLOOKUP($E2454,paramètres!$E$33:$F$44,2,FALSE)&lt;=VLOOKUP($AF$18,paramètres!$E$33:$F$44,2,FALSE),T2454*$D2454,0)))</f>
        <v>0</v>
      </c>
      <c r="AG2454" s="13">
        <f>IF($D2454="",0,IF($E2454="",0,IF(VLOOKUP($E2454,paramètres!$E$33:$F$44,2,FALSE)&lt;=VLOOKUP($AG$18,paramètres!$E$33:$F$44,2,FALSE),U2454*$D2454,0)))</f>
        <v>0</v>
      </c>
      <c r="AH2454" s="13">
        <f>IF($D2454="",0,IF($E2454="",0,IF(VLOOKUP($E2454,paramètres!$E$33:$F$44,2,FALSE)&lt;=VLOOKUP($AH$18,paramètres!$E$33:$F$44,2,FALSE),V2454*$D2454,0)))</f>
        <v>0</v>
      </c>
      <c r="AI2454" s="13">
        <f>IF($D2454="",0,IF($E2454="",0,IF(VLOOKUP($E2454,paramètres!$E$33:$F$44,2,FALSE)&lt;=VLOOKUP($AI$18,paramètres!$E$33:$F$44,2,FALSE),W2454*$D2454,0)))</f>
        <v>0</v>
      </c>
      <c r="AJ2454" s="13">
        <f>IF($D2454="",0,IF($E2454="",0,IF(VLOOKUP($E2454,paramètres!$E$33:$F$44,2,FALSE)&lt;=VLOOKUP($AJ$18,paramètres!$E$33:$F$44,2,FALSE),X2454*$D2454,0)))</f>
        <v>0</v>
      </c>
      <c r="AK2454" s="13">
        <f>IF($D2454="",0,IF($E2454="",0,IF(VLOOKUP($E2454,paramètres!$E$33:$F$44,2,FALSE)&lt;=VLOOKUP($AK$18,paramètres!$E$33:$F$44,2,FALSE),Y2454*$D2454,0)))</f>
        <v>0</v>
      </c>
      <c r="AL2454" s="13">
        <f>IF($D2454="",0,IF($E2454="",0,IF(VLOOKUP($E2454,paramètres!$E$33:$F$44,2,FALSE)&lt;=VLOOKUP($AL$18,paramètres!$E$33:$F$44,2,FALSE),Z2454*$D2454,0)))</f>
        <v>0</v>
      </c>
      <c r="AM2454" s="13">
        <f>IF($D2454="",0,IF($E2454="",0,IF(VLOOKUP($E2454,paramètres!$E$33:$F$44,2,FALSE)&lt;=VLOOKUP($AM$18,paramètres!$E$33:$F$44,2,FALSE),AA2454*$D2454,0)))</f>
        <v>0</v>
      </c>
      <c r="AN2454" s="154">
        <f>IF($D2454="",0,IF($E2454="",0,IF(VLOOKUP($E2454,paramètres!$E$33:$F$44,2,FALSE)&lt;=VLOOKUP($AN$18,paramètres!$E$33:$F$44,2,FALSE),AB2454*$D2454,0)))</f>
        <v>0</v>
      </c>
      <c r="AO2454" s="150" t="str">
        <f>IF(paramètres!$B$28=1,((SUM(Q2454:Z2454)/1.02)+SUM(AA2454:AB2454))*0.0303/9*COUNT(Q2454:Y2454),IF(paramètres!$B$28=2,(SUM(Q2454:AB2454))*0.0303/9*COUNT(Q2454:Y2454),"Missing Delta option"))</f>
        <v>Missing Delta option</v>
      </c>
      <c r="AP2454" s="23" t="str">
        <f>IF(paramètres!$B$28=1,(((SUM(Q2454:Z2454)/1.02)+SUM(AA2454:AB2454))+((SUM(AC2454:AL2454)/1.02)+SUM(AM2454:AO2454)))*cotpatr,IF(paramètres!$B$28=2,(SUM(Q2454:AO2454)*cotpatr),"Missing Delta Option"))</f>
        <v>Missing Delta Option</v>
      </c>
      <c r="AQ2454" s="23" t="str" cm="1">
        <f t="array" ref="AQ2454">IF(paramètres!$B$28=1,(((SUM(Q2454:Z2454)/1.02)+SUM(AA2454:AB2454))+((SUM(AC2454:AN2454)/1.02)+SUM(AM2454:AN2454)))/12*pécule,IF(paramètres!$B$28=2,SUM(Q2454:AN2454)/12*pécule,"Missing Delta Option"))</f>
        <v>Missing Delta Option</v>
      </c>
      <c r="AR2454" s="132" t="e">
        <f>IF(paramètres!$B$28=1,(((SUM(Q2454:Z2454)/1.02)+SUM(AA2454:AB2454))+((SUM(AC2454:AN2454)/1.02)+SUM(AM2454:AN2454)))+AO2454+AP2454+AQ2454,SUM(Q2454:AN2454)+AO2454+AP2454+AQ2454)</f>
        <v>#VALUE!</v>
      </c>
    </row>
    <row r="2455" spans="1:44" x14ac:dyDescent="0.25">
      <c r="A2455" s="133"/>
      <c r="B2455" s="15"/>
      <c r="C2455" s="15"/>
      <c r="D2455" s="35"/>
      <c r="E2455" s="22"/>
      <c r="F2455" s="16"/>
      <c r="G2455" s="66"/>
      <c r="H2455" s="14"/>
      <c r="I2455" s="17"/>
      <c r="J2455" s="16"/>
      <c r="K2455" s="14"/>
      <c r="L2455" s="17"/>
      <c r="M2455" s="16"/>
      <c r="N2455" s="14"/>
      <c r="O2455" s="17"/>
      <c r="P2455" s="22"/>
      <c r="Q2455" s="111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112"/>
      <c r="AC2455" s="149">
        <f>IF($D2455="",0,IF($E2455="",0,IF(VLOOKUP($E2455,paramètres!$E$33:$F$44,2,FALSE)&lt;=VLOOKUP($AC$18,paramètres!$E$33:$F$44,2,FALSE),Q2455*$D2455,0)))</f>
        <v>0</v>
      </c>
      <c r="AD2455" s="13">
        <f>IF($D2455="",0,IF($E2455="",0,IF(VLOOKUP($E2455,paramètres!$E$33:$F$44,2,FALSE)&lt;=VLOOKUP($AD$18,paramètres!$E$33:$F$44,2,FALSE),R2455*$D2455,0)))</f>
        <v>0</v>
      </c>
      <c r="AE2455" s="13">
        <f>IF($D2455="",0,IF($E2455="",0,IF(VLOOKUP($E2455,paramètres!$E$33:$F$44,2,FALSE)&lt;=VLOOKUP($AE$18,paramètres!$E$33:$F$44,2,FALSE),S2455*$D2455,0)))</f>
        <v>0</v>
      </c>
      <c r="AF2455" s="13">
        <f>IF($D2455="",0,IF($E2455="",0,IF(VLOOKUP($E2455,paramètres!$E$33:$F$44,2,FALSE)&lt;=VLOOKUP($AF$18,paramètres!$E$33:$F$44,2,FALSE),T2455*$D2455,0)))</f>
        <v>0</v>
      </c>
      <c r="AG2455" s="13">
        <f>IF($D2455="",0,IF($E2455="",0,IF(VLOOKUP($E2455,paramètres!$E$33:$F$44,2,FALSE)&lt;=VLOOKUP($AG$18,paramètres!$E$33:$F$44,2,FALSE),U2455*$D2455,0)))</f>
        <v>0</v>
      </c>
      <c r="AH2455" s="13">
        <f>IF($D2455="",0,IF($E2455="",0,IF(VLOOKUP($E2455,paramètres!$E$33:$F$44,2,FALSE)&lt;=VLOOKUP($AH$18,paramètres!$E$33:$F$44,2,FALSE),V2455*$D2455,0)))</f>
        <v>0</v>
      </c>
      <c r="AI2455" s="13">
        <f>IF($D2455="",0,IF($E2455="",0,IF(VLOOKUP($E2455,paramètres!$E$33:$F$44,2,FALSE)&lt;=VLOOKUP($AI$18,paramètres!$E$33:$F$44,2,FALSE),W2455*$D2455,0)))</f>
        <v>0</v>
      </c>
      <c r="AJ2455" s="13">
        <f>IF($D2455="",0,IF($E2455="",0,IF(VLOOKUP($E2455,paramètres!$E$33:$F$44,2,FALSE)&lt;=VLOOKUP($AJ$18,paramètres!$E$33:$F$44,2,FALSE),X2455*$D2455,0)))</f>
        <v>0</v>
      </c>
      <c r="AK2455" s="13">
        <f>IF($D2455="",0,IF($E2455="",0,IF(VLOOKUP($E2455,paramètres!$E$33:$F$44,2,FALSE)&lt;=VLOOKUP($AK$18,paramètres!$E$33:$F$44,2,FALSE),Y2455*$D2455,0)))</f>
        <v>0</v>
      </c>
      <c r="AL2455" s="13">
        <f>IF($D2455="",0,IF($E2455="",0,IF(VLOOKUP($E2455,paramètres!$E$33:$F$44,2,FALSE)&lt;=VLOOKUP($AL$18,paramètres!$E$33:$F$44,2,FALSE),Z2455*$D2455,0)))</f>
        <v>0</v>
      </c>
      <c r="AM2455" s="13">
        <f>IF($D2455="",0,IF($E2455="",0,IF(VLOOKUP($E2455,paramètres!$E$33:$F$44,2,FALSE)&lt;=VLOOKUP($AM$18,paramètres!$E$33:$F$44,2,FALSE),AA2455*$D2455,0)))</f>
        <v>0</v>
      </c>
      <c r="AN2455" s="154">
        <f>IF($D2455="",0,IF($E2455="",0,IF(VLOOKUP($E2455,paramètres!$E$33:$F$44,2,FALSE)&lt;=VLOOKUP($AN$18,paramètres!$E$33:$F$44,2,FALSE),AB2455*$D2455,0)))</f>
        <v>0</v>
      </c>
      <c r="AO2455" s="150" t="str">
        <f>IF(paramètres!$B$28=1,((SUM(Q2455:Z2455)/1.02)+SUM(AA2455:AB2455))*0.0303/9*COUNT(Q2455:Y2455),IF(paramètres!$B$28=2,(SUM(Q2455:AB2455))*0.0303/9*COUNT(Q2455:Y2455),"Missing Delta option"))</f>
        <v>Missing Delta option</v>
      </c>
      <c r="AP2455" s="23" t="str">
        <f>IF(paramètres!$B$28=1,(((SUM(Q2455:Z2455)/1.02)+SUM(AA2455:AB2455))+((SUM(AC2455:AL2455)/1.02)+SUM(AM2455:AO2455)))*cotpatr,IF(paramètres!$B$28=2,(SUM(Q2455:AO2455)*cotpatr),"Missing Delta Option"))</f>
        <v>Missing Delta Option</v>
      </c>
      <c r="AQ2455" s="23" t="str" cm="1">
        <f t="array" ref="AQ2455">IF(paramètres!$B$28=1,(((SUM(Q2455:Z2455)/1.02)+SUM(AA2455:AB2455))+((SUM(AC2455:AN2455)/1.02)+SUM(AM2455:AN2455)))/12*pécule,IF(paramètres!$B$28=2,SUM(Q2455:AN2455)/12*pécule,"Missing Delta Option"))</f>
        <v>Missing Delta Option</v>
      </c>
      <c r="AR2455" s="132" t="e">
        <f>IF(paramètres!$B$28=1,(((SUM(Q2455:Z2455)/1.02)+SUM(AA2455:AB2455))+((SUM(AC2455:AN2455)/1.02)+SUM(AM2455:AN2455)))+AO2455+AP2455+AQ2455,SUM(Q2455:AN2455)+AO2455+AP2455+AQ2455)</f>
        <v>#VALUE!</v>
      </c>
    </row>
    <row r="2456" spans="1:44" x14ac:dyDescent="0.25">
      <c r="A2456" s="133"/>
      <c r="B2456" s="15"/>
      <c r="C2456" s="15"/>
      <c r="D2456" s="35"/>
      <c r="E2456" s="22"/>
      <c r="F2456" s="16"/>
      <c r="G2456" s="66"/>
      <c r="H2456" s="14"/>
      <c r="I2456" s="17"/>
      <c r="J2456" s="16"/>
      <c r="K2456" s="14"/>
      <c r="L2456" s="17"/>
      <c r="M2456" s="16"/>
      <c r="N2456" s="14"/>
      <c r="O2456" s="17"/>
      <c r="P2456" s="22"/>
      <c r="Q2456" s="111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112"/>
      <c r="AC2456" s="149">
        <f>IF($D2456="",0,IF($E2456="",0,IF(VLOOKUP($E2456,paramètres!$E$33:$F$44,2,FALSE)&lt;=VLOOKUP($AC$18,paramètres!$E$33:$F$44,2,FALSE),Q2456*$D2456,0)))</f>
        <v>0</v>
      </c>
      <c r="AD2456" s="13">
        <f>IF($D2456="",0,IF($E2456="",0,IF(VLOOKUP($E2456,paramètres!$E$33:$F$44,2,FALSE)&lt;=VLOOKUP($AD$18,paramètres!$E$33:$F$44,2,FALSE),R2456*$D2456,0)))</f>
        <v>0</v>
      </c>
      <c r="AE2456" s="13">
        <f>IF($D2456="",0,IF($E2456="",0,IF(VLOOKUP($E2456,paramètres!$E$33:$F$44,2,FALSE)&lt;=VLOOKUP($AE$18,paramètres!$E$33:$F$44,2,FALSE),S2456*$D2456,0)))</f>
        <v>0</v>
      </c>
      <c r="AF2456" s="13">
        <f>IF($D2456="",0,IF($E2456="",0,IF(VLOOKUP($E2456,paramètres!$E$33:$F$44,2,FALSE)&lt;=VLOOKUP($AF$18,paramètres!$E$33:$F$44,2,FALSE),T2456*$D2456,0)))</f>
        <v>0</v>
      </c>
      <c r="AG2456" s="13">
        <f>IF($D2456="",0,IF($E2456="",0,IF(VLOOKUP($E2456,paramètres!$E$33:$F$44,2,FALSE)&lt;=VLOOKUP($AG$18,paramètres!$E$33:$F$44,2,FALSE),U2456*$D2456,0)))</f>
        <v>0</v>
      </c>
      <c r="AH2456" s="13">
        <f>IF($D2456="",0,IF($E2456="",0,IF(VLOOKUP($E2456,paramètres!$E$33:$F$44,2,FALSE)&lt;=VLOOKUP($AH$18,paramètres!$E$33:$F$44,2,FALSE),V2456*$D2456,0)))</f>
        <v>0</v>
      </c>
      <c r="AI2456" s="13">
        <f>IF($D2456="",0,IF($E2456="",0,IF(VLOOKUP($E2456,paramètres!$E$33:$F$44,2,FALSE)&lt;=VLOOKUP($AI$18,paramètres!$E$33:$F$44,2,FALSE),W2456*$D2456,0)))</f>
        <v>0</v>
      </c>
      <c r="AJ2456" s="13">
        <f>IF($D2456="",0,IF($E2456="",0,IF(VLOOKUP($E2456,paramètres!$E$33:$F$44,2,FALSE)&lt;=VLOOKUP($AJ$18,paramètres!$E$33:$F$44,2,FALSE),X2456*$D2456,0)))</f>
        <v>0</v>
      </c>
      <c r="AK2456" s="13">
        <f>IF($D2456="",0,IF($E2456="",0,IF(VLOOKUP($E2456,paramètres!$E$33:$F$44,2,FALSE)&lt;=VLOOKUP($AK$18,paramètres!$E$33:$F$44,2,FALSE),Y2456*$D2456,0)))</f>
        <v>0</v>
      </c>
      <c r="AL2456" s="13">
        <f>IF($D2456="",0,IF($E2456="",0,IF(VLOOKUP($E2456,paramètres!$E$33:$F$44,2,FALSE)&lt;=VLOOKUP($AL$18,paramètres!$E$33:$F$44,2,FALSE),Z2456*$D2456,0)))</f>
        <v>0</v>
      </c>
      <c r="AM2456" s="13">
        <f>IF($D2456="",0,IF($E2456="",0,IF(VLOOKUP($E2456,paramètres!$E$33:$F$44,2,FALSE)&lt;=VLOOKUP($AM$18,paramètres!$E$33:$F$44,2,FALSE),AA2456*$D2456,0)))</f>
        <v>0</v>
      </c>
      <c r="AN2456" s="154">
        <f>IF($D2456="",0,IF($E2456="",0,IF(VLOOKUP($E2456,paramètres!$E$33:$F$44,2,FALSE)&lt;=VLOOKUP($AN$18,paramètres!$E$33:$F$44,2,FALSE),AB2456*$D2456,0)))</f>
        <v>0</v>
      </c>
      <c r="AO2456" s="150" t="str">
        <f>IF(paramètres!$B$28=1,((SUM(Q2456:Z2456)/1.02)+SUM(AA2456:AB2456))*0.0303/9*COUNT(Q2456:Y2456),IF(paramètres!$B$28=2,(SUM(Q2456:AB2456))*0.0303/9*COUNT(Q2456:Y2456),"Missing Delta option"))</f>
        <v>Missing Delta option</v>
      </c>
      <c r="AP2456" s="23" t="str">
        <f>IF(paramètres!$B$28=1,(((SUM(Q2456:Z2456)/1.02)+SUM(AA2456:AB2456))+((SUM(AC2456:AL2456)/1.02)+SUM(AM2456:AO2456)))*cotpatr,IF(paramètres!$B$28=2,(SUM(Q2456:AO2456)*cotpatr),"Missing Delta Option"))</f>
        <v>Missing Delta Option</v>
      </c>
      <c r="AQ2456" s="23" t="str" cm="1">
        <f t="array" ref="AQ2456">IF(paramètres!$B$28=1,(((SUM(Q2456:Z2456)/1.02)+SUM(AA2456:AB2456))+((SUM(AC2456:AN2456)/1.02)+SUM(AM2456:AN2456)))/12*pécule,IF(paramètres!$B$28=2,SUM(Q2456:AN2456)/12*pécule,"Missing Delta Option"))</f>
        <v>Missing Delta Option</v>
      </c>
      <c r="AR2456" s="132" t="e">
        <f>IF(paramètres!$B$28=1,(((SUM(Q2456:Z2456)/1.02)+SUM(AA2456:AB2456))+((SUM(AC2456:AN2456)/1.02)+SUM(AM2456:AN2456)))+AO2456+AP2456+AQ2456,SUM(Q2456:AN2456)+AO2456+AP2456+AQ2456)</f>
        <v>#VALUE!</v>
      </c>
    </row>
    <row r="2457" spans="1:44" x14ac:dyDescent="0.25">
      <c r="A2457" s="133"/>
      <c r="B2457" s="15"/>
      <c r="C2457" s="15"/>
      <c r="D2457" s="35"/>
      <c r="E2457" s="22"/>
      <c r="F2457" s="16"/>
      <c r="G2457" s="66"/>
      <c r="H2457" s="14"/>
      <c r="I2457" s="17"/>
      <c r="J2457" s="16"/>
      <c r="K2457" s="14"/>
      <c r="L2457" s="17"/>
      <c r="M2457" s="16"/>
      <c r="N2457" s="14"/>
      <c r="O2457" s="17"/>
      <c r="P2457" s="22"/>
      <c r="Q2457" s="111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112"/>
      <c r="AC2457" s="149">
        <f>IF($D2457="",0,IF($E2457="",0,IF(VLOOKUP($E2457,paramètres!$E$33:$F$44,2,FALSE)&lt;=VLOOKUP($AC$18,paramètres!$E$33:$F$44,2,FALSE),Q2457*$D2457,0)))</f>
        <v>0</v>
      </c>
      <c r="AD2457" s="13">
        <f>IF($D2457="",0,IF($E2457="",0,IF(VLOOKUP($E2457,paramètres!$E$33:$F$44,2,FALSE)&lt;=VLOOKUP($AD$18,paramètres!$E$33:$F$44,2,FALSE),R2457*$D2457,0)))</f>
        <v>0</v>
      </c>
      <c r="AE2457" s="13">
        <f>IF($D2457="",0,IF($E2457="",0,IF(VLOOKUP($E2457,paramètres!$E$33:$F$44,2,FALSE)&lt;=VLOOKUP($AE$18,paramètres!$E$33:$F$44,2,FALSE),S2457*$D2457,0)))</f>
        <v>0</v>
      </c>
      <c r="AF2457" s="13">
        <f>IF($D2457="",0,IF($E2457="",0,IF(VLOOKUP($E2457,paramètres!$E$33:$F$44,2,FALSE)&lt;=VLOOKUP($AF$18,paramètres!$E$33:$F$44,2,FALSE),T2457*$D2457,0)))</f>
        <v>0</v>
      </c>
      <c r="AG2457" s="13">
        <f>IF($D2457="",0,IF($E2457="",0,IF(VLOOKUP($E2457,paramètres!$E$33:$F$44,2,FALSE)&lt;=VLOOKUP($AG$18,paramètres!$E$33:$F$44,2,FALSE),U2457*$D2457,0)))</f>
        <v>0</v>
      </c>
      <c r="AH2457" s="13">
        <f>IF($D2457="",0,IF($E2457="",0,IF(VLOOKUP($E2457,paramètres!$E$33:$F$44,2,FALSE)&lt;=VLOOKUP($AH$18,paramètres!$E$33:$F$44,2,FALSE),V2457*$D2457,0)))</f>
        <v>0</v>
      </c>
      <c r="AI2457" s="13">
        <f>IF($D2457="",0,IF($E2457="",0,IF(VLOOKUP($E2457,paramètres!$E$33:$F$44,2,FALSE)&lt;=VLOOKUP($AI$18,paramètres!$E$33:$F$44,2,FALSE),W2457*$D2457,0)))</f>
        <v>0</v>
      </c>
      <c r="AJ2457" s="13">
        <f>IF($D2457="",0,IF($E2457="",0,IF(VLOOKUP($E2457,paramètres!$E$33:$F$44,2,FALSE)&lt;=VLOOKUP($AJ$18,paramètres!$E$33:$F$44,2,FALSE),X2457*$D2457,0)))</f>
        <v>0</v>
      </c>
      <c r="AK2457" s="13">
        <f>IF($D2457="",0,IF($E2457="",0,IF(VLOOKUP($E2457,paramètres!$E$33:$F$44,2,FALSE)&lt;=VLOOKUP($AK$18,paramètres!$E$33:$F$44,2,FALSE),Y2457*$D2457,0)))</f>
        <v>0</v>
      </c>
      <c r="AL2457" s="13">
        <f>IF($D2457="",0,IF($E2457="",0,IF(VLOOKUP($E2457,paramètres!$E$33:$F$44,2,FALSE)&lt;=VLOOKUP($AL$18,paramètres!$E$33:$F$44,2,FALSE),Z2457*$D2457,0)))</f>
        <v>0</v>
      </c>
      <c r="AM2457" s="13">
        <f>IF($D2457="",0,IF($E2457="",0,IF(VLOOKUP($E2457,paramètres!$E$33:$F$44,2,FALSE)&lt;=VLOOKUP($AM$18,paramètres!$E$33:$F$44,2,FALSE),AA2457*$D2457,0)))</f>
        <v>0</v>
      </c>
      <c r="AN2457" s="154">
        <f>IF($D2457="",0,IF($E2457="",0,IF(VLOOKUP($E2457,paramètres!$E$33:$F$44,2,FALSE)&lt;=VLOOKUP($AN$18,paramètres!$E$33:$F$44,2,FALSE),AB2457*$D2457,0)))</f>
        <v>0</v>
      </c>
      <c r="AO2457" s="150" t="str">
        <f>IF(paramètres!$B$28=1,((SUM(Q2457:Z2457)/1.02)+SUM(AA2457:AB2457))*0.0303/9*COUNT(Q2457:Y2457),IF(paramètres!$B$28=2,(SUM(Q2457:AB2457))*0.0303/9*COUNT(Q2457:Y2457),"Missing Delta option"))</f>
        <v>Missing Delta option</v>
      </c>
      <c r="AP2457" s="23" t="str">
        <f>IF(paramètres!$B$28=1,(((SUM(Q2457:Z2457)/1.02)+SUM(AA2457:AB2457))+((SUM(AC2457:AL2457)/1.02)+SUM(AM2457:AO2457)))*cotpatr,IF(paramètres!$B$28=2,(SUM(Q2457:AO2457)*cotpatr),"Missing Delta Option"))</f>
        <v>Missing Delta Option</v>
      </c>
      <c r="AQ2457" s="23" t="str" cm="1">
        <f t="array" ref="AQ2457">IF(paramètres!$B$28=1,(((SUM(Q2457:Z2457)/1.02)+SUM(AA2457:AB2457))+((SUM(AC2457:AN2457)/1.02)+SUM(AM2457:AN2457)))/12*pécule,IF(paramètres!$B$28=2,SUM(Q2457:AN2457)/12*pécule,"Missing Delta Option"))</f>
        <v>Missing Delta Option</v>
      </c>
      <c r="AR2457" s="132" t="e">
        <f>IF(paramètres!$B$28=1,(((SUM(Q2457:Z2457)/1.02)+SUM(AA2457:AB2457))+((SUM(AC2457:AN2457)/1.02)+SUM(AM2457:AN2457)))+AO2457+AP2457+AQ2457,SUM(Q2457:AN2457)+AO2457+AP2457+AQ2457)</f>
        <v>#VALUE!</v>
      </c>
    </row>
    <row r="2458" spans="1:44" x14ac:dyDescent="0.25">
      <c r="A2458" s="133"/>
      <c r="B2458" s="15"/>
      <c r="C2458" s="15"/>
      <c r="D2458" s="35"/>
      <c r="E2458" s="22"/>
      <c r="F2458" s="16"/>
      <c r="G2458" s="66"/>
      <c r="H2458" s="14"/>
      <c r="I2458" s="17"/>
      <c r="J2458" s="16"/>
      <c r="K2458" s="14"/>
      <c r="L2458" s="17"/>
      <c r="M2458" s="16"/>
      <c r="N2458" s="14"/>
      <c r="O2458" s="17"/>
      <c r="P2458" s="22"/>
      <c r="Q2458" s="111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112"/>
      <c r="AC2458" s="149">
        <f>IF($D2458="",0,IF($E2458="",0,IF(VLOOKUP($E2458,paramètres!$E$33:$F$44,2,FALSE)&lt;=VLOOKUP($AC$18,paramètres!$E$33:$F$44,2,FALSE),Q2458*$D2458,0)))</f>
        <v>0</v>
      </c>
      <c r="AD2458" s="13">
        <f>IF($D2458="",0,IF($E2458="",0,IF(VLOOKUP($E2458,paramètres!$E$33:$F$44,2,FALSE)&lt;=VLOOKUP($AD$18,paramètres!$E$33:$F$44,2,FALSE),R2458*$D2458,0)))</f>
        <v>0</v>
      </c>
      <c r="AE2458" s="13">
        <f>IF($D2458="",0,IF($E2458="",0,IF(VLOOKUP($E2458,paramètres!$E$33:$F$44,2,FALSE)&lt;=VLOOKUP($AE$18,paramètres!$E$33:$F$44,2,FALSE),S2458*$D2458,0)))</f>
        <v>0</v>
      </c>
      <c r="AF2458" s="13">
        <f>IF($D2458="",0,IF($E2458="",0,IF(VLOOKUP($E2458,paramètres!$E$33:$F$44,2,FALSE)&lt;=VLOOKUP($AF$18,paramètres!$E$33:$F$44,2,FALSE),T2458*$D2458,0)))</f>
        <v>0</v>
      </c>
      <c r="AG2458" s="13">
        <f>IF($D2458="",0,IF($E2458="",0,IF(VLOOKUP($E2458,paramètres!$E$33:$F$44,2,FALSE)&lt;=VLOOKUP($AG$18,paramètres!$E$33:$F$44,2,FALSE),U2458*$D2458,0)))</f>
        <v>0</v>
      </c>
      <c r="AH2458" s="13">
        <f>IF($D2458="",0,IF($E2458="",0,IF(VLOOKUP($E2458,paramètres!$E$33:$F$44,2,FALSE)&lt;=VLOOKUP($AH$18,paramètres!$E$33:$F$44,2,FALSE),V2458*$D2458,0)))</f>
        <v>0</v>
      </c>
      <c r="AI2458" s="13">
        <f>IF($D2458="",0,IF($E2458="",0,IF(VLOOKUP($E2458,paramètres!$E$33:$F$44,2,FALSE)&lt;=VLOOKUP($AI$18,paramètres!$E$33:$F$44,2,FALSE),W2458*$D2458,0)))</f>
        <v>0</v>
      </c>
      <c r="AJ2458" s="13">
        <f>IF($D2458="",0,IF($E2458="",0,IF(VLOOKUP($E2458,paramètres!$E$33:$F$44,2,FALSE)&lt;=VLOOKUP($AJ$18,paramètres!$E$33:$F$44,2,FALSE),X2458*$D2458,0)))</f>
        <v>0</v>
      </c>
      <c r="AK2458" s="13">
        <f>IF($D2458="",0,IF($E2458="",0,IF(VLOOKUP($E2458,paramètres!$E$33:$F$44,2,FALSE)&lt;=VLOOKUP($AK$18,paramètres!$E$33:$F$44,2,FALSE),Y2458*$D2458,0)))</f>
        <v>0</v>
      </c>
      <c r="AL2458" s="13">
        <f>IF($D2458="",0,IF($E2458="",0,IF(VLOOKUP($E2458,paramètres!$E$33:$F$44,2,FALSE)&lt;=VLOOKUP($AL$18,paramètres!$E$33:$F$44,2,FALSE),Z2458*$D2458,0)))</f>
        <v>0</v>
      </c>
      <c r="AM2458" s="13">
        <f>IF($D2458="",0,IF($E2458="",0,IF(VLOOKUP($E2458,paramètres!$E$33:$F$44,2,FALSE)&lt;=VLOOKUP($AM$18,paramètres!$E$33:$F$44,2,FALSE),AA2458*$D2458,0)))</f>
        <v>0</v>
      </c>
      <c r="AN2458" s="154">
        <f>IF($D2458="",0,IF($E2458="",0,IF(VLOOKUP($E2458,paramètres!$E$33:$F$44,2,FALSE)&lt;=VLOOKUP($AN$18,paramètres!$E$33:$F$44,2,FALSE),AB2458*$D2458,0)))</f>
        <v>0</v>
      </c>
      <c r="AO2458" s="150" t="str">
        <f>IF(paramètres!$B$28=1,((SUM(Q2458:Z2458)/1.02)+SUM(AA2458:AB2458))*0.0303/9*COUNT(Q2458:Y2458),IF(paramètres!$B$28=2,(SUM(Q2458:AB2458))*0.0303/9*COUNT(Q2458:Y2458),"Missing Delta option"))</f>
        <v>Missing Delta option</v>
      </c>
      <c r="AP2458" s="23" t="str">
        <f>IF(paramètres!$B$28=1,(((SUM(Q2458:Z2458)/1.02)+SUM(AA2458:AB2458))+((SUM(AC2458:AL2458)/1.02)+SUM(AM2458:AO2458)))*cotpatr,IF(paramètres!$B$28=2,(SUM(Q2458:AO2458)*cotpatr),"Missing Delta Option"))</f>
        <v>Missing Delta Option</v>
      </c>
      <c r="AQ2458" s="23" t="str" cm="1">
        <f t="array" ref="AQ2458">IF(paramètres!$B$28=1,(((SUM(Q2458:Z2458)/1.02)+SUM(AA2458:AB2458))+((SUM(AC2458:AN2458)/1.02)+SUM(AM2458:AN2458)))/12*pécule,IF(paramètres!$B$28=2,SUM(Q2458:AN2458)/12*pécule,"Missing Delta Option"))</f>
        <v>Missing Delta Option</v>
      </c>
      <c r="AR2458" s="132" t="e">
        <f>IF(paramètres!$B$28=1,(((SUM(Q2458:Z2458)/1.02)+SUM(AA2458:AB2458))+((SUM(AC2458:AN2458)/1.02)+SUM(AM2458:AN2458)))+AO2458+AP2458+AQ2458,SUM(Q2458:AN2458)+AO2458+AP2458+AQ2458)</f>
        <v>#VALUE!</v>
      </c>
    </row>
    <row r="2459" spans="1:44" x14ac:dyDescent="0.25">
      <c r="A2459" s="133"/>
      <c r="B2459" s="15"/>
      <c r="C2459" s="15"/>
      <c r="D2459" s="35"/>
      <c r="E2459" s="22"/>
      <c r="F2459" s="16"/>
      <c r="G2459" s="66"/>
      <c r="H2459" s="14"/>
      <c r="I2459" s="17"/>
      <c r="J2459" s="16"/>
      <c r="K2459" s="14"/>
      <c r="L2459" s="17"/>
      <c r="M2459" s="16"/>
      <c r="N2459" s="14"/>
      <c r="O2459" s="17"/>
      <c r="P2459" s="22"/>
      <c r="Q2459" s="111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112"/>
      <c r="AC2459" s="149">
        <f>IF($D2459="",0,IF($E2459="",0,IF(VLOOKUP($E2459,paramètres!$E$33:$F$44,2,FALSE)&lt;=VLOOKUP($AC$18,paramètres!$E$33:$F$44,2,FALSE),Q2459*$D2459,0)))</f>
        <v>0</v>
      </c>
      <c r="AD2459" s="13">
        <f>IF($D2459="",0,IF($E2459="",0,IF(VLOOKUP($E2459,paramètres!$E$33:$F$44,2,FALSE)&lt;=VLOOKUP($AD$18,paramètres!$E$33:$F$44,2,FALSE),R2459*$D2459,0)))</f>
        <v>0</v>
      </c>
      <c r="AE2459" s="13">
        <f>IF($D2459="",0,IF($E2459="",0,IF(VLOOKUP($E2459,paramètres!$E$33:$F$44,2,FALSE)&lt;=VLOOKUP($AE$18,paramètres!$E$33:$F$44,2,FALSE),S2459*$D2459,0)))</f>
        <v>0</v>
      </c>
      <c r="AF2459" s="13">
        <f>IF($D2459="",0,IF($E2459="",0,IF(VLOOKUP($E2459,paramètres!$E$33:$F$44,2,FALSE)&lt;=VLOOKUP($AF$18,paramètres!$E$33:$F$44,2,FALSE),T2459*$D2459,0)))</f>
        <v>0</v>
      </c>
      <c r="AG2459" s="13">
        <f>IF($D2459="",0,IF($E2459="",0,IF(VLOOKUP($E2459,paramètres!$E$33:$F$44,2,FALSE)&lt;=VLOOKUP($AG$18,paramètres!$E$33:$F$44,2,FALSE),U2459*$D2459,0)))</f>
        <v>0</v>
      </c>
      <c r="AH2459" s="13">
        <f>IF($D2459="",0,IF($E2459="",0,IF(VLOOKUP($E2459,paramètres!$E$33:$F$44,2,FALSE)&lt;=VLOOKUP($AH$18,paramètres!$E$33:$F$44,2,FALSE),V2459*$D2459,0)))</f>
        <v>0</v>
      </c>
      <c r="AI2459" s="13">
        <f>IF($D2459="",0,IF($E2459="",0,IF(VLOOKUP($E2459,paramètres!$E$33:$F$44,2,FALSE)&lt;=VLOOKUP($AI$18,paramètres!$E$33:$F$44,2,FALSE),W2459*$D2459,0)))</f>
        <v>0</v>
      </c>
      <c r="AJ2459" s="13">
        <f>IF($D2459="",0,IF($E2459="",0,IF(VLOOKUP($E2459,paramètres!$E$33:$F$44,2,FALSE)&lt;=VLOOKUP($AJ$18,paramètres!$E$33:$F$44,2,FALSE),X2459*$D2459,0)))</f>
        <v>0</v>
      </c>
      <c r="AK2459" s="13">
        <f>IF($D2459="",0,IF($E2459="",0,IF(VLOOKUP($E2459,paramètres!$E$33:$F$44,2,FALSE)&lt;=VLOOKUP($AK$18,paramètres!$E$33:$F$44,2,FALSE),Y2459*$D2459,0)))</f>
        <v>0</v>
      </c>
      <c r="AL2459" s="13">
        <f>IF($D2459="",0,IF($E2459="",0,IF(VLOOKUP($E2459,paramètres!$E$33:$F$44,2,FALSE)&lt;=VLOOKUP($AL$18,paramètres!$E$33:$F$44,2,FALSE),Z2459*$D2459,0)))</f>
        <v>0</v>
      </c>
      <c r="AM2459" s="13">
        <f>IF($D2459="",0,IF($E2459="",0,IF(VLOOKUP($E2459,paramètres!$E$33:$F$44,2,FALSE)&lt;=VLOOKUP($AM$18,paramètres!$E$33:$F$44,2,FALSE),AA2459*$D2459,0)))</f>
        <v>0</v>
      </c>
      <c r="AN2459" s="154">
        <f>IF($D2459="",0,IF($E2459="",0,IF(VLOOKUP($E2459,paramètres!$E$33:$F$44,2,FALSE)&lt;=VLOOKUP($AN$18,paramètres!$E$33:$F$44,2,FALSE),AB2459*$D2459,0)))</f>
        <v>0</v>
      </c>
      <c r="AO2459" s="150" t="str">
        <f>IF(paramètres!$B$28=1,((SUM(Q2459:Z2459)/1.02)+SUM(AA2459:AB2459))*0.0303/9*COUNT(Q2459:Y2459),IF(paramètres!$B$28=2,(SUM(Q2459:AB2459))*0.0303/9*COUNT(Q2459:Y2459),"Missing Delta option"))</f>
        <v>Missing Delta option</v>
      </c>
      <c r="AP2459" s="23" t="str">
        <f>IF(paramètres!$B$28=1,(((SUM(Q2459:Z2459)/1.02)+SUM(AA2459:AB2459))+((SUM(AC2459:AL2459)/1.02)+SUM(AM2459:AO2459)))*cotpatr,IF(paramètres!$B$28=2,(SUM(Q2459:AO2459)*cotpatr),"Missing Delta Option"))</f>
        <v>Missing Delta Option</v>
      </c>
      <c r="AQ2459" s="23" t="str" cm="1">
        <f t="array" ref="AQ2459">IF(paramètres!$B$28=1,(((SUM(Q2459:Z2459)/1.02)+SUM(AA2459:AB2459))+((SUM(AC2459:AN2459)/1.02)+SUM(AM2459:AN2459)))/12*pécule,IF(paramètres!$B$28=2,SUM(Q2459:AN2459)/12*pécule,"Missing Delta Option"))</f>
        <v>Missing Delta Option</v>
      </c>
      <c r="AR2459" s="132" t="e">
        <f>IF(paramètres!$B$28=1,(((SUM(Q2459:Z2459)/1.02)+SUM(AA2459:AB2459))+((SUM(AC2459:AN2459)/1.02)+SUM(AM2459:AN2459)))+AO2459+AP2459+AQ2459,SUM(Q2459:AN2459)+AO2459+AP2459+AQ2459)</f>
        <v>#VALUE!</v>
      </c>
    </row>
    <row r="2460" spans="1:44" x14ac:dyDescent="0.25">
      <c r="A2460" s="133"/>
      <c r="B2460" s="15"/>
      <c r="C2460" s="15"/>
      <c r="D2460" s="35"/>
      <c r="E2460" s="22"/>
      <c r="F2460" s="16"/>
      <c r="G2460" s="66"/>
      <c r="H2460" s="14"/>
      <c r="I2460" s="17"/>
      <c r="J2460" s="16"/>
      <c r="K2460" s="14"/>
      <c r="L2460" s="17"/>
      <c r="M2460" s="16"/>
      <c r="N2460" s="14"/>
      <c r="O2460" s="17"/>
      <c r="P2460" s="22"/>
      <c r="Q2460" s="111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112"/>
      <c r="AC2460" s="149">
        <f>IF($D2460="",0,IF($E2460="",0,IF(VLOOKUP($E2460,paramètres!$E$33:$F$44,2,FALSE)&lt;=VLOOKUP($AC$18,paramètres!$E$33:$F$44,2,FALSE),Q2460*$D2460,0)))</f>
        <v>0</v>
      </c>
      <c r="AD2460" s="13">
        <f>IF($D2460="",0,IF($E2460="",0,IF(VLOOKUP($E2460,paramètres!$E$33:$F$44,2,FALSE)&lt;=VLOOKUP($AD$18,paramètres!$E$33:$F$44,2,FALSE),R2460*$D2460,0)))</f>
        <v>0</v>
      </c>
      <c r="AE2460" s="13">
        <f>IF($D2460="",0,IF($E2460="",0,IF(VLOOKUP($E2460,paramètres!$E$33:$F$44,2,FALSE)&lt;=VLOOKUP($AE$18,paramètres!$E$33:$F$44,2,FALSE),S2460*$D2460,0)))</f>
        <v>0</v>
      </c>
      <c r="AF2460" s="13">
        <f>IF($D2460="",0,IF($E2460="",0,IF(VLOOKUP($E2460,paramètres!$E$33:$F$44,2,FALSE)&lt;=VLOOKUP($AF$18,paramètres!$E$33:$F$44,2,FALSE),T2460*$D2460,0)))</f>
        <v>0</v>
      </c>
      <c r="AG2460" s="13">
        <f>IF($D2460="",0,IF($E2460="",0,IF(VLOOKUP($E2460,paramètres!$E$33:$F$44,2,FALSE)&lt;=VLOOKUP($AG$18,paramètres!$E$33:$F$44,2,FALSE),U2460*$D2460,0)))</f>
        <v>0</v>
      </c>
      <c r="AH2460" s="13">
        <f>IF($D2460="",0,IF($E2460="",0,IF(VLOOKUP($E2460,paramètres!$E$33:$F$44,2,FALSE)&lt;=VLOOKUP($AH$18,paramètres!$E$33:$F$44,2,FALSE),V2460*$D2460,0)))</f>
        <v>0</v>
      </c>
      <c r="AI2460" s="13">
        <f>IF($D2460="",0,IF($E2460="",0,IF(VLOOKUP($E2460,paramètres!$E$33:$F$44,2,FALSE)&lt;=VLOOKUP($AI$18,paramètres!$E$33:$F$44,2,FALSE),W2460*$D2460,0)))</f>
        <v>0</v>
      </c>
      <c r="AJ2460" s="13">
        <f>IF($D2460="",0,IF($E2460="",0,IF(VLOOKUP($E2460,paramètres!$E$33:$F$44,2,FALSE)&lt;=VLOOKUP($AJ$18,paramètres!$E$33:$F$44,2,FALSE),X2460*$D2460,0)))</f>
        <v>0</v>
      </c>
      <c r="AK2460" s="13">
        <f>IF($D2460="",0,IF($E2460="",0,IF(VLOOKUP($E2460,paramètres!$E$33:$F$44,2,FALSE)&lt;=VLOOKUP($AK$18,paramètres!$E$33:$F$44,2,FALSE),Y2460*$D2460,0)))</f>
        <v>0</v>
      </c>
      <c r="AL2460" s="13">
        <f>IF($D2460="",0,IF($E2460="",0,IF(VLOOKUP($E2460,paramètres!$E$33:$F$44,2,FALSE)&lt;=VLOOKUP($AL$18,paramètres!$E$33:$F$44,2,FALSE),Z2460*$D2460,0)))</f>
        <v>0</v>
      </c>
      <c r="AM2460" s="13">
        <f>IF($D2460="",0,IF($E2460="",0,IF(VLOOKUP($E2460,paramètres!$E$33:$F$44,2,FALSE)&lt;=VLOOKUP($AM$18,paramètres!$E$33:$F$44,2,FALSE),AA2460*$D2460,0)))</f>
        <v>0</v>
      </c>
      <c r="AN2460" s="154">
        <f>IF($D2460="",0,IF($E2460="",0,IF(VLOOKUP($E2460,paramètres!$E$33:$F$44,2,FALSE)&lt;=VLOOKUP($AN$18,paramètres!$E$33:$F$44,2,FALSE),AB2460*$D2460,0)))</f>
        <v>0</v>
      </c>
      <c r="AO2460" s="150" t="str">
        <f>IF(paramètres!$B$28=1,((SUM(Q2460:Z2460)/1.02)+SUM(AA2460:AB2460))*0.0303/9*COUNT(Q2460:Y2460),IF(paramètres!$B$28=2,(SUM(Q2460:AB2460))*0.0303/9*COUNT(Q2460:Y2460),"Missing Delta option"))</f>
        <v>Missing Delta option</v>
      </c>
      <c r="AP2460" s="23" t="str">
        <f>IF(paramètres!$B$28=1,(((SUM(Q2460:Z2460)/1.02)+SUM(AA2460:AB2460))+((SUM(AC2460:AL2460)/1.02)+SUM(AM2460:AO2460)))*cotpatr,IF(paramètres!$B$28=2,(SUM(Q2460:AO2460)*cotpatr),"Missing Delta Option"))</f>
        <v>Missing Delta Option</v>
      </c>
      <c r="AQ2460" s="23" t="str" cm="1">
        <f t="array" ref="AQ2460">IF(paramètres!$B$28=1,(((SUM(Q2460:Z2460)/1.02)+SUM(AA2460:AB2460))+((SUM(AC2460:AN2460)/1.02)+SUM(AM2460:AN2460)))/12*pécule,IF(paramètres!$B$28=2,SUM(Q2460:AN2460)/12*pécule,"Missing Delta Option"))</f>
        <v>Missing Delta Option</v>
      </c>
      <c r="AR2460" s="132" t="e">
        <f>IF(paramètres!$B$28=1,(((SUM(Q2460:Z2460)/1.02)+SUM(AA2460:AB2460))+((SUM(AC2460:AN2460)/1.02)+SUM(AM2460:AN2460)))+AO2460+AP2460+AQ2460,SUM(Q2460:AN2460)+AO2460+AP2460+AQ2460)</f>
        <v>#VALUE!</v>
      </c>
    </row>
    <row r="2461" spans="1:44" x14ac:dyDescent="0.25">
      <c r="A2461" s="133"/>
      <c r="B2461" s="15"/>
      <c r="C2461" s="15"/>
      <c r="D2461" s="35"/>
      <c r="E2461" s="22"/>
      <c r="F2461" s="16"/>
      <c r="G2461" s="66"/>
      <c r="H2461" s="14"/>
      <c r="I2461" s="17"/>
      <c r="J2461" s="16"/>
      <c r="K2461" s="14"/>
      <c r="L2461" s="17"/>
      <c r="M2461" s="16"/>
      <c r="N2461" s="14"/>
      <c r="O2461" s="17"/>
      <c r="P2461" s="22"/>
      <c r="Q2461" s="111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112"/>
      <c r="AC2461" s="149">
        <f>IF($D2461="",0,IF($E2461="",0,IF(VLOOKUP($E2461,paramètres!$E$33:$F$44,2,FALSE)&lt;=VLOOKUP($AC$18,paramètres!$E$33:$F$44,2,FALSE),Q2461*$D2461,0)))</f>
        <v>0</v>
      </c>
      <c r="AD2461" s="13">
        <f>IF($D2461="",0,IF($E2461="",0,IF(VLOOKUP($E2461,paramètres!$E$33:$F$44,2,FALSE)&lt;=VLOOKUP($AD$18,paramètres!$E$33:$F$44,2,FALSE),R2461*$D2461,0)))</f>
        <v>0</v>
      </c>
      <c r="AE2461" s="13">
        <f>IF($D2461="",0,IF($E2461="",0,IF(VLOOKUP($E2461,paramètres!$E$33:$F$44,2,FALSE)&lt;=VLOOKUP($AE$18,paramètres!$E$33:$F$44,2,FALSE),S2461*$D2461,0)))</f>
        <v>0</v>
      </c>
      <c r="AF2461" s="13">
        <f>IF($D2461="",0,IF($E2461="",0,IF(VLOOKUP($E2461,paramètres!$E$33:$F$44,2,FALSE)&lt;=VLOOKUP($AF$18,paramètres!$E$33:$F$44,2,FALSE),T2461*$D2461,0)))</f>
        <v>0</v>
      </c>
      <c r="AG2461" s="13">
        <f>IF($D2461="",0,IF($E2461="",0,IF(VLOOKUP($E2461,paramètres!$E$33:$F$44,2,FALSE)&lt;=VLOOKUP($AG$18,paramètres!$E$33:$F$44,2,FALSE),U2461*$D2461,0)))</f>
        <v>0</v>
      </c>
      <c r="AH2461" s="13">
        <f>IF($D2461="",0,IF($E2461="",0,IF(VLOOKUP($E2461,paramètres!$E$33:$F$44,2,FALSE)&lt;=VLOOKUP($AH$18,paramètres!$E$33:$F$44,2,FALSE),V2461*$D2461,0)))</f>
        <v>0</v>
      </c>
      <c r="AI2461" s="13">
        <f>IF($D2461="",0,IF($E2461="",0,IF(VLOOKUP($E2461,paramètres!$E$33:$F$44,2,FALSE)&lt;=VLOOKUP($AI$18,paramètres!$E$33:$F$44,2,FALSE),W2461*$D2461,0)))</f>
        <v>0</v>
      </c>
      <c r="AJ2461" s="13">
        <f>IF($D2461="",0,IF($E2461="",0,IF(VLOOKUP($E2461,paramètres!$E$33:$F$44,2,FALSE)&lt;=VLOOKUP($AJ$18,paramètres!$E$33:$F$44,2,FALSE),X2461*$D2461,0)))</f>
        <v>0</v>
      </c>
      <c r="AK2461" s="13">
        <f>IF($D2461="",0,IF($E2461="",0,IF(VLOOKUP($E2461,paramètres!$E$33:$F$44,2,FALSE)&lt;=VLOOKUP($AK$18,paramètres!$E$33:$F$44,2,FALSE),Y2461*$D2461,0)))</f>
        <v>0</v>
      </c>
      <c r="AL2461" s="13">
        <f>IF($D2461="",0,IF($E2461="",0,IF(VLOOKUP($E2461,paramètres!$E$33:$F$44,2,FALSE)&lt;=VLOOKUP($AL$18,paramètres!$E$33:$F$44,2,FALSE),Z2461*$D2461,0)))</f>
        <v>0</v>
      </c>
      <c r="AM2461" s="13">
        <f>IF($D2461="",0,IF($E2461="",0,IF(VLOOKUP($E2461,paramètres!$E$33:$F$44,2,FALSE)&lt;=VLOOKUP($AM$18,paramètres!$E$33:$F$44,2,FALSE),AA2461*$D2461,0)))</f>
        <v>0</v>
      </c>
      <c r="AN2461" s="154">
        <f>IF($D2461="",0,IF($E2461="",0,IF(VLOOKUP($E2461,paramètres!$E$33:$F$44,2,FALSE)&lt;=VLOOKUP($AN$18,paramètres!$E$33:$F$44,2,FALSE),AB2461*$D2461,0)))</f>
        <v>0</v>
      </c>
      <c r="AO2461" s="150" t="str">
        <f>IF(paramètres!$B$28=1,((SUM(Q2461:Z2461)/1.02)+SUM(AA2461:AB2461))*0.0303/9*COUNT(Q2461:Y2461),IF(paramètres!$B$28=2,(SUM(Q2461:AB2461))*0.0303/9*COUNT(Q2461:Y2461),"Missing Delta option"))</f>
        <v>Missing Delta option</v>
      </c>
      <c r="AP2461" s="23" t="str">
        <f>IF(paramètres!$B$28=1,(((SUM(Q2461:Z2461)/1.02)+SUM(AA2461:AB2461))+((SUM(AC2461:AL2461)/1.02)+SUM(AM2461:AO2461)))*cotpatr,IF(paramètres!$B$28=2,(SUM(Q2461:AO2461)*cotpatr),"Missing Delta Option"))</f>
        <v>Missing Delta Option</v>
      </c>
      <c r="AQ2461" s="23" t="str" cm="1">
        <f t="array" ref="AQ2461">IF(paramètres!$B$28=1,(((SUM(Q2461:Z2461)/1.02)+SUM(AA2461:AB2461))+((SUM(AC2461:AN2461)/1.02)+SUM(AM2461:AN2461)))/12*pécule,IF(paramètres!$B$28=2,SUM(Q2461:AN2461)/12*pécule,"Missing Delta Option"))</f>
        <v>Missing Delta Option</v>
      </c>
      <c r="AR2461" s="132" t="e">
        <f>IF(paramètres!$B$28=1,(((SUM(Q2461:Z2461)/1.02)+SUM(AA2461:AB2461))+((SUM(AC2461:AN2461)/1.02)+SUM(AM2461:AN2461)))+AO2461+AP2461+AQ2461,SUM(Q2461:AN2461)+AO2461+AP2461+AQ2461)</f>
        <v>#VALUE!</v>
      </c>
    </row>
    <row r="2462" spans="1:44" x14ac:dyDescent="0.25">
      <c r="A2462" s="133"/>
      <c r="B2462" s="15"/>
      <c r="C2462" s="15"/>
      <c r="D2462" s="35"/>
      <c r="E2462" s="22"/>
      <c r="F2462" s="16"/>
      <c r="G2462" s="66"/>
      <c r="H2462" s="14"/>
      <c r="I2462" s="17"/>
      <c r="J2462" s="16"/>
      <c r="K2462" s="14"/>
      <c r="L2462" s="17"/>
      <c r="M2462" s="16"/>
      <c r="N2462" s="14"/>
      <c r="O2462" s="17"/>
      <c r="P2462" s="22"/>
      <c r="Q2462" s="111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112"/>
      <c r="AC2462" s="149">
        <f>IF($D2462="",0,IF($E2462="",0,IF(VLOOKUP($E2462,paramètres!$E$33:$F$44,2,FALSE)&lt;=VLOOKUP($AC$18,paramètres!$E$33:$F$44,2,FALSE),Q2462*$D2462,0)))</f>
        <v>0</v>
      </c>
      <c r="AD2462" s="13">
        <f>IF($D2462="",0,IF($E2462="",0,IF(VLOOKUP($E2462,paramètres!$E$33:$F$44,2,FALSE)&lt;=VLOOKUP($AD$18,paramètres!$E$33:$F$44,2,FALSE),R2462*$D2462,0)))</f>
        <v>0</v>
      </c>
      <c r="AE2462" s="13">
        <f>IF($D2462="",0,IF($E2462="",0,IF(VLOOKUP($E2462,paramètres!$E$33:$F$44,2,FALSE)&lt;=VLOOKUP($AE$18,paramètres!$E$33:$F$44,2,FALSE),S2462*$D2462,0)))</f>
        <v>0</v>
      </c>
      <c r="AF2462" s="13">
        <f>IF($D2462="",0,IF($E2462="",0,IF(VLOOKUP($E2462,paramètres!$E$33:$F$44,2,FALSE)&lt;=VLOOKUP($AF$18,paramètres!$E$33:$F$44,2,FALSE),T2462*$D2462,0)))</f>
        <v>0</v>
      </c>
      <c r="AG2462" s="13">
        <f>IF($D2462="",0,IF($E2462="",0,IF(VLOOKUP($E2462,paramètres!$E$33:$F$44,2,FALSE)&lt;=VLOOKUP($AG$18,paramètres!$E$33:$F$44,2,FALSE),U2462*$D2462,0)))</f>
        <v>0</v>
      </c>
      <c r="AH2462" s="13">
        <f>IF($D2462="",0,IF($E2462="",0,IF(VLOOKUP($E2462,paramètres!$E$33:$F$44,2,FALSE)&lt;=VLOOKUP($AH$18,paramètres!$E$33:$F$44,2,FALSE),V2462*$D2462,0)))</f>
        <v>0</v>
      </c>
      <c r="AI2462" s="13">
        <f>IF($D2462="",0,IF($E2462="",0,IF(VLOOKUP($E2462,paramètres!$E$33:$F$44,2,FALSE)&lt;=VLOOKUP($AI$18,paramètres!$E$33:$F$44,2,FALSE),W2462*$D2462,0)))</f>
        <v>0</v>
      </c>
      <c r="AJ2462" s="13">
        <f>IF($D2462="",0,IF($E2462="",0,IF(VLOOKUP($E2462,paramètres!$E$33:$F$44,2,FALSE)&lt;=VLOOKUP($AJ$18,paramètres!$E$33:$F$44,2,FALSE),X2462*$D2462,0)))</f>
        <v>0</v>
      </c>
      <c r="AK2462" s="13">
        <f>IF($D2462="",0,IF($E2462="",0,IF(VLOOKUP($E2462,paramètres!$E$33:$F$44,2,FALSE)&lt;=VLOOKUP($AK$18,paramètres!$E$33:$F$44,2,FALSE),Y2462*$D2462,0)))</f>
        <v>0</v>
      </c>
      <c r="AL2462" s="13">
        <f>IF($D2462="",0,IF($E2462="",0,IF(VLOOKUP($E2462,paramètres!$E$33:$F$44,2,FALSE)&lt;=VLOOKUP($AL$18,paramètres!$E$33:$F$44,2,FALSE),Z2462*$D2462,0)))</f>
        <v>0</v>
      </c>
      <c r="AM2462" s="13">
        <f>IF($D2462="",0,IF($E2462="",0,IF(VLOOKUP($E2462,paramètres!$E$33:$F$44,2,FALSE)&lt;=VLOOKUP($AM$18,paramètres!$E$33:$F$44,2,FALSE),AA2462*$D2462,0)))</f>
        <v>0</v>
      </c>
      <c r="AN2462" s="154">
        <f>IF($D2462="",0,IF($E2462="",0,IF(VLOOKUP($E2462,paramètres!$E$33:$F$44,2,FALSE)&lt;=VLOOKUP($AN$18,paramètres!$E$33:$F$44,2,FALSE),AB2462*$D2462,0)))</f>
        <v>0</v>
      </c>
      <c r="AO2462" s="150" t="str">
        <f>IF(paramètres!$B$28=1,((SUM(Q2462:Z2462)/1.02)+SUM(AA2462:AB2462))*0.0303/9*COUNT(Q2462:Y2462),IF(paramètres!$B$28=2,(SUM(Q2462:AB2462))*0.0303/9*COUNT(Q2462:Y2462),"Missing Delta option"))</f>
        <v>Missing Delta option</v>
      </c>
      <c r="AP2462" s="23" t="str">
        <f>IF(paramètres!$B$28=1,(((SUM(Q2462:Z2462)/1.02)+SUM(AA2462:AB2462))+((SUM(AC2462:AL2462)/1.02)+SUM(AM2462:AO2462)))*cotpatr,IF(paramètres!$B$28=2,(SUM(Q2462:AO2462)*cotpatr),"Missing Delta Option"))</f>
        <v>Missing Delta Option</v>
      </c>
      <c r="AQ2462" s="23" t="str" cm="1">
        <f t="array" ref="AQ2462">IF(paramètres!$B$28=1,(((SUM(Q2462:Z2462)/1.02)+SUM(AA2462:AB2462))+((SUM(AC2462:AN2462)/1.02)+SUM(AM2462:AN2462)))/12*pécule,IF(paramètres!$B$28=2,SUM(Q2462:AN2462)/12*pécule,"Missing Delta Option"))</f>
        <v>Missing Delta Option</v>
      </c>
      <c r="AR2462" s="132" t="e">
        <f>IF(paramètres!$B$28=1,(((SUM(Q2462:Z2462)/1.02)+SUM(AA2462:AB2462))+((SUM(AC2462:AN2462)/1.02)+SUM(AM2462:AN2462)))+AO2462+AP2462+AQ2462,SUM(Q2462:AN2462)+AO2462+AP2462+AQ2462)</f>
        <v>#VALUE!</v>
      </c>
    </row>
    <row r="2463" spans="1:44" x14ac:dyDescent="0.25">
      <c r="A2463" s="133"/>
      <c r="B2463" s="15"/>
      <c r="C2463" s="15"/>
      <c r="D2463" s="35"/>
      <c r="E2463" s="22"/>
      <c r="F2463" s="16"/>
      <c r="G2463" s="66"/>
      <c r="H2463" s="14"/>
      <c r="I2463" s="17"/>
      <c r="J2463" s="16"/>
      <c r="K2463" s="14"/>
      <c r="L2463" s="17"/>
      <c r="M2463" s="16"/>
      <c r="N2463" s="14"/>
      <c r="O2463" s="17"/>
      <c r="P2463" s="22"/>
      <c r="Q2463" s="111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112"/>
      <c r="AC2463" s="149">
        <f>IF($D2463="",0,IF($E2463="",0,IF(VLOOKUP($E2463,paramètres!$E$33:$F$44,2,FALSE)&lt;=VLOOKUP($AC$18,paramètres!$E$33:$F$44,2,FALSE),Q2463*$D2463,0)))</f>
        <v>0</v>
      </c>
      <c r="AD2463" s="13">
        <f>IF($D2463="",0,IF($E2463="",0,IF(VLOOKUP($E2463,paramètres!$E$33:$F$44,2,FALSE)&lt;=VLOOKUP($AD$18,paramètres!$E$33:$F$44,2,FALSE),R2463*$D2463,0)))</f>
        <v>0</v>
      </c>
      <c r="AE2463" s="13">
        <f>IF($D2463="",0,IF($E2463="",0,IF(VLOOKUP($E2463,paramètres!$E$33:$F$44,2,FALSE)&lt;=VLOOKUP($AE$18,paramètres!$E$33:$F$44,2,FALSE),S2463*$D2463,0)))</f>
        <v>0</v>
      </c>
      <c r="AF2463" s="13">
        <f>IF($D2463="",0,IF($E2463="",0,IF(VLOOKUP($E2463,paramètres!$E$33:$F$44,2,FALSE)&lt;=VLOOKUP($AF$18,paramètres!$E$33:$F$44,2,FALSE),T2463*$D2463,0)))</f>
        <v>0</v>
      </c>
      <c r="AG2463" s="13">
        <f>IF($D2463="",0,IF($E2463="",0,IF(VLOOKUP($E2463,paramètres!$E$33:$F$44,2,FALSE)&lt;=VLOOKUP($AG$18,paramètres!$E$33:$F$44,2,FALSE),U2463*$D2463,0)))</f>
        <v>0</v>
      </c>
      <c r="AH2463" s="13">
        <f>IF($D2463="",0,IF($E2463="",0,IF(VLOOKUP($E2463,paramètres!$E$33:$F$44,2,FALSE)&lt;=VLOOKUP($AH$18,paramètres!$E$33:$F$44,2,FALSE),V2463*$D2463,0)))</f>
        <v>0</v>
      </c>
      <c r="AI2463" s="13">
        <f>IF($D2463="",0,IF($E2463="",0,IF(VLOOKUP($E2463,paramètres!$E$33:$F$44,2,FALSE)&lt;=VLOOKUP($AI$18,paramètres!$E$33:$F$44,2,FALSE),W2463*$D2463,0)))</f>
        <v>0</v>
      </c>
      <c r="AJ2463" s="13">
        <f>IF($D2463="",0,IF($E2463="",0,IF(VLOOKUP($E2463,paramètres!$E$33:$F$44,2,FALSE)&lt;=VLOOKUP($AJ$18,paramètres!$E$33:$F$44,2,FALSE),X2463*$D2463,0)))</f>
        <v>0</v>
      </c>
      <c r="AK2463" s="13">
        <f>IF($D2463="",0,IF($E2463="",0,IF(VLOOKUP($E2463,paramètres!$E$33:$F$44,2,FALSE)&lt;=VLOOKUP($AK$18,paramètres!$E$33:$F$44,2,FALSE),Y2463*$D2463,0)))</f>
        <v>0</v>
      </c>
      <c r="AL2463" s="13">
        <f>IF($D2463="",0,IF($E2463="",0,IF(VLOOKUP($E2463,paramètres!$E$33:$F$44,2,FALSE)&lt;=VLOOKUP($AL$18,paramètres!$E$33:$F$44,2,FALSE),Z2463*$D2463,0)))</f>
        <v>0</v>
      </c>
      <c r="AM2463" s="13">
        <f>IF($D2463="",0,IF($E2463="",0,IF(VLOOKUP($E2463,paramètres!$E$33:$F$44,2,FALSE)&lt;=VLOOKUP($AM$18,paramètres!$E$33:$F$44,2,FALSE),AA2463*$D2463,0)))</f>
        <v>0</v>
      </c>
      <c r="AN2463" s="154">
        <f>IF($D2463="",0,IF($E2463="",0,IF(VLOOKUP($E2463,paramètres!$E$33:$F$44,2,FALSE)&lt;=VLOOKUP($AN$18,paramètres!$E$33:$F$44,2,FALSE),AB2463*$D2463,0)))</f>
        <v>0</v>
      </c>
      <c r="AO2463" s="150" t="str">
        <f>IF(paramètres!$B$28=1,((SUM(Q2463:Z2463)/1.02)+SUM(AA2463:AB2463))*0.0303/9*COUNT(Q2463:Y2463),IF(paramètres!$B$28=2,(SUM(Q2463:AB2463))*0.0303/9*COUNT(Q2463:Y2463),"Missing Delta option"))</f>
        <v>Missing Delta option</v>
      </c>
      <c r="AP2463" s="23" t="str">
        <f>IF(paramètres!$B$28=1,(((SUM(Q2463:Z2463)/1.02)+SUM(AA2463:AB2463))+((SUM(AC2463:AL2463)/1.02)+SUM(AM2463:AO2463)))*cotpatr,IF(paramètres!$B$28=2,(SUM(Q2463:AO2463)*cotpatr),"Missing Delta Option"))</f>
        <v>Missing Delta Option</v>
      </c>
      <c r="AQ2463" s="23" t="str" cm="1">
        <f t="array" ref="AQ2463">IF(paramètres!$B$28=1,(((SUM(Q2463:Z2463)/1.02)+SUM(AA2463:AB2463))+((SUM(AC2463:AN2463)/1.02)+SUM(AM2463:AN2463)))/12*pécule,IF(paramètres!$B$28=2,SUM(Q2463:AN2463)/12*pécule,"Missing Delta Option"))</f>
        <v>Missing Delta Option</v>
      </c>
      <c r="AR2463" s="132" t="e">
        <f>IF(paramètres!$B$28=1,(((SUM(Q2463:Z2463)/1.02)+SUM(AA2463:AB2463))+((SUM(AC2463:AN2463)/1.02)+SUM(AM2463:AN2463)))+AO2463+AP2463+AQ2463,SUM(Q2463:AN2463)+AO2463+AP2463+AQ2463)</f>
        <v>#VALUE!</v>
      </c>
    </row>
    <row r="2464" spans="1:44" x14ac:dyDescent="0.25">
      <c r="A2464" s="133"/>
      <c r="B2464" s="15"/>
      <c r="C2464" s="15"/>
      <c r="D2464" s="35"/>
      <c r="E2464" s="22"/>
      <c r="F2464" s="16"/>
      <c r="G2464" s="66"/>
      <c r="H2464" s="14"/>
      <c r="I2464" s="17"/>
      <c r="J2464" s="16"/>
      <c r="K2464" s="14"/>
      <c r="L2464" s="17"/>
      <c r="M2464" s="16"/>
      <c r="N2464" s="14"/>
      <c r="O2464" s="17"/>
      <c r="P2464" s="22"/>
      <c r="Q2464" s="111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112"/>
      <c r="AC2464" s="149">
        <f>IF($D2464="",0,IF($E2464="",0,IF(VLOOKUP($E2464,paramètres!$E$33:$F$44,2,FALSE)&lt;=VLOOKUP($AC$18,paramètres!$E$33:$F$44,2,FALSE),Q2464*$D2464,0)))</f>
        <v>0</v>
      </c>
      <c r="AD2464" s="13">
        <f>IF($D2464="",0,IF($E2464="",0,IF(VLOOKUP($E2464,paramètres!$E$33:$F$44,2,FALSE)&lt;=VLOOKUP($AD$18,paramètres!$E$33:$F$44,2,FALSE),R2464*$D2464,0)))</f>
        <v>0</v>
      </c>
      <c r="AE2464" s="13">
        <f>IF($D2464="",0,IF($E2464="",0,IF(VLOOKUP($E2464,paramètres!$E$33:$F$44,2,FALSE)&lt;=VLOOKUP($AE$18,paramètres!$E$33:$F$44,2,FALSE),S2464*$D2464,0)))</f>
        <v>0</v>
      </c>
      <c r="AF2464" s="13">
        <f>IF($D2464="",0,IF($E2464="",0,IF(VLOOKUP($E2464,paramètres!$E$33:$F$44,2,FALSE)&lt;=VLOOKUP($AF$18,paramètres!$E$33:$F$44,2,FALSE),T2464*$D2464,0)))</f>
        <v>0</v>
      </c>
      <c r="AG2464" s="13">
        <f>IF($D2464="",0,IF($E2464="",0,IF(VLOOKUP($E2464,paramètres!$E$33:$F$44,2,FALSE)&lt;=VLOOKUP($AG$18,paramètres!$E$33:$F$44,2,FALSE),U2464*$D2464,0)))</f>
        <v>0</v>
      </c>
      <c r="AH2464" s="13">
        <f>IF($D2464="",0,IF($E2464="",0,IF(VLOOKUP($E2464,paramètres!$E$33:$F$44,2,FALSE)&lt;=VLOOKUP($AH$18,paramètres!$E$33:$F$44,2,FALSE),V2464*$D2464,0)))</f>
        <v>0</v>
      </c>
      <c r="AI2464" s="13">
        <f>IF($D2464="",0,IF($E2464="",0,IF(VLOOKUP($E2464,paramètres!$E$33:$F$44,2,FALSE)&lt;=VLOOKUP($AI$18,paramètres!$E$33:$F$44,2,FALSE),W2464*$D2464,0)))</f>
        <v>0</v>
      </c>
      <c r="AJ2464" s="13">
        <f>IF($D2464="",0,IF($E2464="",0,IF(VLOOKUP($E2464,paramètres!$E$33:$F$44,2,FALSE)&lt;=VLOOKUP($AJ$18,paramètres!$E$33:$F$44,2,FALSE),X2464*$D2464,0)))</f>
        <v>0</v>
      </c>
      <c r="AK2464" s="13">
        <f>IF($D2464="",0,IF($E2464="",0,IF(VLOOKUP($E2464,paramètres!$E$33:$F$44,2,FALSE)&lt;=VLOOKUP($AK$18,paramètres!$E$33:$F$44,2,FALSE),Y2464*$D2464,0)))</f>
        <v>0</v>
      </c>
      <c r="AL2464" s="13">
        <f>IF($D2464="",0,IF($E2464="",0,IF(VLOOKUP($E2464,paramètres!$E$33:$F$44,2,FALSE)&lt;=VLOOKUP($AL$18,paramètres!$E$33:$F$44,2,FALSE),Z2464*$D2464,0)))</f>
        <v>0</v>
      </c>
      <c r="AM2464" s="13">
        <f>IF($D2464="",0,IF($E2464="",0,IF(VLOOKUP($E2464,paramètres!$E$33:$F$44,2,FALSE)&lt;=VLOOKUP($AM$18,paramètres!$E$33:$F$44,2,FALSE),AA2464*$D2464,0)))</f>
        <v>0</v>
      </c>
      <c r="AN2464" s="154">
        <f>IF($D2464="",0,IF($E2464="",0,IF(VLOOKUP($E2464,paramètres!$E$33:$F$44,2,FALSE)&lt;=VLOOKUP($AN$18,paramètres!$E$33:$F$44,2,FALSE),AB2464*$D2464,0)))</f>
        <v>0</v>
      </c>
      <c r="AO2464" s="150" t="str">
        <f>IF(paramètres!$B$28=1,((SUM(Q2464:Z2464)/1.02)+SUM(AA2464:AB2464))*0.0303/9*COUNT(Q2464:Y2464),IF(paramètres!$B$28=2,(SUM(Q2464:AB2464))*0.0303/9*COUNT(Q2464:Y2464),"Missing Delta option"))</f>
        <v>Missing Delta option</v>
      </c>
      <c r="AP2464" s="23" t="str">
        <f>IF(paramètres!$B$28=1,(((SUM(Q2464:Z2464)/1.02)+SUM(AA2464:AB2464))+((SUM(AC2464:AL2464)/1.02)+SUM(AM2464:AO2464)))*cotpatr,IF(paramètres!$B$28=2,(SUM(Q2464:AO2464)*cotpatr),"Missing Delta Option"))</f>
        <v>Missing Delta Option</v>
      </c>
      <c r="AQ2464" s="23" t="str" cm="1">
        <f t="array" ref="AQ2464">IF(paramètres!$B$28=1,(((SUM(Q2464:Z2464)/1.02)+SUM(AA2464:AB2464))+((SUM(AC2464:AN2464)/1.02)+SUM(AM2464:AN2464)))/12*pécule,IF(paramètres!$B$28=2,SUM(Q2464:AN2464)/12*pécule,"Missing Delta Option"))</f>
        <v>Missing Delta Option</v>
      </c>
      <c r="AR2464" s="132" t="e">
        <f>IF(paramètres!$B$28=1,(((SUM(Q2464:Z2464)/1.02)+SUM(AA2464:AB2464))+((SUM(AC2464:AN2464)/1.02)+SUM(AM2464:AN2464)))+AO2464+AP2464+AQ2464,SUM(Q2464:AN2464)+AO2464+AP2464+AQ2464)</f>
        <v>#VALUE!</v>
      </c>
    </row>
    <row r="2465" spans="1:44" x14ac:dyDescent="0.25">
      <c r="A2465" s="133"/>
      <c r="B2465" s="15"/>
      <c r="C2465" s="15"/>
      <c r="D2465" s="35"/>
      <c r="E2465" s="22"/>
      <c r="F2465" s="16"/>
      <c r="G2465" s="66"/>
      <c r="H2465" s="14"/>
      <c r="I2465" s="17"/>
      <c r="J2465" s="16"/>
      <c r="K2465" s="14"/>
      <c r="L2465" s="17"/>
      <c r="M2465" s="16"/>
      <c r="N2465" s="14"/>
      <c r="O2465" s="17"/>
      <c r="P2465" s="22"/>
      <c r="Q2465" s="111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112"/>
      <c r="AC2465" s="149">
        <f>IF($D2465="",0,IF($E2465="",0,IF(VLOOKUP($E2465,paramètres!$E$33:$F$44,2,FALSE)&lt;=VLOOKUP($AC$18,paramètres!$E$33:$F$44,2,FALSE),Q2465*$D2465,0)))</f>
        <v>0</v>
      </c>
      <c r="AD2465" s="13">
        <f>IF($D2465="",0,IF($E2465="",0,IF(VLOOKUP($E2465,paramètres!$E$33:$F$44,2,FALSE)&lt;=VLOOKUP($AD$18,paramètres!$E$33:$F$44,2,FALSE),R2465*$D2465,0)))</f>
        <v>0</v>
      </c>
      <c r="AE2465" s="13">
        <f>IF($D2465="",0,IF($E2465="",0,IF(VLOOKUP($E2465,paramètres!$E$33:$F$44,2,FALSE)&lt;=VLOOKUP($AE$18,paramètres!$E$33:$F$44,2,FALSE),S2465*$D2465,0)))</f>
        <v>0</v>
      </c>
      <c r="AF2465" s="13">
        <f>IF($D2465="",0,IF($E2465="",0,IF(VLOOKUP($E2465,paramètres!$E$33:$F$44,2,FALSE)&lt;=VLOOKUP($AF$18,paramètres!$E$33:$F$44,2,FALSE),T2465*$D2465,0)))</f>
        <v>0</v>
      </c>
      <c r="AG2465" s="13">
        <f>IF($D2465="",0,IF($E2465="",0,IF(VLOOKUP($E2465,paramètres!$E$33:$F$44,2,FALSE)&lt;=VLOOKUP($AG$18,paramètres!$E$33:$F$44,2,FALSE),U2465*$D2465,0)))</f>
        <v>0</v>
      </c>
      <c r="AH2465" s="13">
        <f>IF($D2465="",0,IF($E2465="",0,IF(VLOOKUP($E2465,paramètres!$E$33:$F$44,2,FALSE)&lt;=VLOOKUP($AH$18,paramètres!$E$33:$F$44,2,FALSE),V2465*$D2465,0)))</f>
        <v>0</v>
      </c>
      <c r="AI2465" s="13">
        <f>IF($D2465="",0,IF($E2465="",0,IF(VLOOKUP($E2465,paramètres!$E$33:$F$44,2,FALSE)&lt;=VLOOKUP($AI$18,paramètres!$E$33:$F$44,2,FALSE),W2465*$D2465,0)))</f>
        <v>0</v>
      </c>
      <c r="AJ2465" s="13">
        <f>IF($D2465="",0,IF($E2465="",0,IF(VLOOKUP($E2465,paramètres!$E$33:$F$44,2,FALSE)&lt;=VLOOKUP($AJ$18,paramètres!$E$33:$F$44,2,FALSE),X2465*$D2465,0)))</f>
        <v>0</v>
      </c>
      <c r="AK2465" s="13">
        <f>IF($D2465="",0,IF($E2465="",0,IF(VLOOKUP($E2465,paramètres!$E$33:$F$44,2,FALSE)&lt;=VLOOKUP($AK$18,paramètres!$E$33:$F$44,2,FALSE),Y2465*$D2465,0)))</f>
        <v>0</v>
      </c>
      <c r="AL2465" s="13">
        <f>IF($D2465="",0,IF($E2465="",0,IF(VLOOKUP($E2465,paramètres!$E$33:$F$44,2,FALSE)&lt;=VLOOKUP($AL$18,paramètres!$E$33:$F$44,2,FALSE),Z2465*$D2465,0)))</f>
        <v>0</v>
      </c>
      <c r="AM2465" s="13">
        <f>IF($D2465="",0,IF($E2465="",0,IF(VLOOKUP($E2465,paramètres!$E$33:$F$44,2,FALSE)&lt;=VLOOKUP($AM$18,paramètres!$E$33:$F$44,2,FALSE),AA2465*$D2465,0)))</f>
        <v>0</v>
      </c>
      <c r="AN2465" s="154">
        <f>IF($D2465="",0,IF($E2465="",0,IF(VLOOKUP($E2465,paramètres!$E$33:$F$44,2,FALSE)&lt;=VLOOKUP($AN$18,paramètres!$E$33:$F$44,2,FALSE),AB2465*$D2465,0)))</f>
        <v>0</v>
      </c>
      <c r="AO2465" s="150" t="str">
        <f>IF(paramètres!$B$28=1,((SUM(Q2465:Z2465)/1.02)+SUM(AA2465:AB2465))*0.0303/9*COUNT(Q2465:Y2465),IF(paramètres!$B$28=2,(SUM(Q2465:AB2465))*0.0303/9*COUNT(Q2465:Y2465),"Missing Delta option"))</f>
        <v>Missing Delta option</v>
      </c>
      <c r="AP2465" s="23" t="str">
        <f>IF(paramètres!$B$28=1,(((SUM(Q2465:Z2465)/1.02)+SUM(AA2465:AB2465))+((SUM(AC2465:AL2465)/1.02)+SUM(AM2465:AO2465)))*cotpatr,IF(paramètres!$B$28=2,(SUM(Q2465:AO2465)*cotpatr),"Missing Delta Option"))</f>
        <v>Missing Delta Option</v>
      </c>
      <c r="AQ2465" s="23" t="str" cm="1">
        <f t="array" ref="AQ2465">IF(paramètres!$B$28=1,(((SUM(Q2465:Z2465)/1.02)+SUM(AA2465:AB2465))+((SUM(AC2465:AN2465)/1.02)+SUM(AM2465:AN2465)))/12*pécule,IF(paramètres!$B$28=2,SUM(Q2465:AN2465)/12*pécule,"Missing Delta Option"))</f>
        <v>Missing Delta Option</v>
      </c>
      <c r="AR2465" s="132" t="e">
        <f>IF(paramètres!$B$28=1,(((SUM(Q2465:Z2465)/1.02)+SUM(AA2465:AB2465))+((SUM(AC2465:AN2465)/1.02)+SUM(AM2465:AN2465)))+AO2465+AP2465+AQ2465,SUM(Q2465:AN2465)+AO2465+AP2465+AQ2465)</f>
        <v>#VALUE!</v>
      </c>
    </row>
    <row r="2466" spans="1:44" x14ac:dyDescent="0.25">
      <c r="A2466" s="133"/>
      <c r="B2466" s="15"/>
      <c r="C2466" s="15"/>
      <c r="D2466" s="35"/>
      <c r="E2466" s="22"/>
      <c r="F2466" s="16"/>
      <c r="G2466" s="66"/>
      <c r="H2466" s="14"/>
      <c r="I2466" s="17"/>
      <c r="J2466" s="16"/>
      <c r="K2466" s="14"/>
      <c r="L2466" s="17"/>
      <c r="M2466" s="16"/>
      <c r="N2466" s="14"/>
      <c r="O2466" s="17"/>
      <c r="P2466" s="22"/>
      <c r="Q2466" s="111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112"/>
      <c r="AC2466" s="149">
        <f>IF($D2466="",0,IF($E2466="",0,IF(VLOOKUP($E2466,paramètres!$E$33:$F$44,2,FALSE)&lt;=VLOOKUP($AC$18,paramètres!$E$33:$F$44,2,FALSE),Q2466*$D2466,0)))</f>
        <v>0</v>
      </c>
      <c r="AD2466" s="13">
        <f>IF($D2466="",0,IF($E2466="",0,IF(VLOOKUP($E2466,paramètres!$E$33:$F$44,2,FALSE)&lt;=VLOOKUP($AD$18,paramètres!$E$33:$F$44,2,FALSE),R2466*$D2466,0)))</f>
        <v>0</v>
      </c>
      <c r="AE2466" s="13">
        <f>IF($D2466="",0,IF($E2466="",0,IF(VLOOKUP($E2466,paramètres!$E$33:$F$44,2,FALSE)&lt;=VLOOKUP($AE$18,paramètres!$E$33:$F$44,2,FALSE),S2466*$D2466,0)))</f>
        <v>0</v>
      </c>
      <c r="AF2466" s="13">
        <f>IF($D2466="",0,IF($E2466="",0,IF(VLOOKUP($E2466,paramètres!$E$33:$F$44,2,FALSE)&lt;=VLOOKUP($AF$18,paramètres!$E$33:$F$44,2,FALSE),T2466*$D2466,0)))</f>
        <v>0</v>
      </c>
      <c r="AG2466" s="13">
        <f>IF($D2466="",0,IF($E2466="",0,IF(VLOOKUP($E2466,paramètres!$E$33:$F$44,2,FALSE)&lt;=VLOOKUP($AG$18,paramètres!$E$33:$F$44,2,FALSE),U2466*$D2466,0)))</f>
        <v>0</v>
      </c>
      <c r="AH2466" s="13">
        <f>IF($D2466="",0,IF($E2466="",0,IF(VLOOKUP($E2466,paramètres!$E$33:$F$44,2,FALSE)&lt;=VLOOKUP($AH$18,paramètres!$E$33:$F$44,2,FALSE),V2466*$D2466,0)))</f>
        <v>0</v>
      </c>
      <c r="AI2466" s="13">
        <f>IF($D2466="",0,IF($E2466="",0,IF(VLOOKUP($E2466,paramètres!$E$33:$F$44,2,FALSE)&lt;=VLOOKUP($AI$18,paramètres!$E$33:$F$44,2,FALSE),W2466*$D2466,0)))</f>
        <v>0</v>
      </c>
      <c r="AJ2466" s="13">
        <f>IF($D2466="",0,IF($E2466="",0,IF(VLOOKUP($E2466,paramètres!$E$33:$F$44,2,FALSE)&lt;=VLOOKUP($AJ$18,paramètres!$E$33:$F$44,2,FALSE),X2466*$D2466,0)))</f>
        <v>0</v>
      </c>
      <c r="AK2466" s="13">
        <f>IF($D2466="",0,IF($E2466="",0,IF(VLOOKUP($E2466,paramètres!$E$33:$F$44,2,FALSE)&lt;=VLOOKUP($AK$18,paramètres!$E$33:$F$44,2,FALSE),Y2466*$D2466,0)))</f>
        <v>0</v>
      </c>
      <c r="AL2466" s="13">
        <f>IF($D2466="",0,IF($E2466="",0,IF(VLOOKUP($E2466,paramètres!$E$33:$F$44,2,FALSE)&lt;=VLOOKUP($AL$18,paramètres!$E$33:$F$44,2,FALSE),Z2466*$D2466,0)))</f>
        <v>0</v>
      </c>
      <c r="AM2466" s="13">
        <f>IF($D2466="",0,IF($E2466="",0,IF(VLOOKUP($E2466,paramètres!$E$33:$F$44,2,FALSE)&lt;=VLOOKUP($AM$18,paramètres!$E$33:$F$44,2,FALSE),AA2466*$D2466,0)))</f>
        <v>0</v>
      </c>
      <c r="AN2466" s="154">
        <f>IF($D2466="",0,IF($E2466="",0,IF(VLOOKUP($E2466,paramètres!$E$33:$F$44,2,FALSE)&lt;=VLOOKUP($AN$18,paramètres!$E$33:$F$44,2,FALSE),AB2466*$D2466,0)))</f>
        <v>0</v>
      </c>
      <c r="AO2466" s="150" t="str">
        <f>IF(paramètres!$B$28=1,((SUM(Q2466:Z2466)/1.02)+SUM(AA2466:AB2466))*0.0303/9*COUNT(Q2466:Y2466),IF(paramètres!$B$28=2,(SUM(Q2466:AB2466))*0.0303/9*COUNT(Q2466:Y2466),"Missing Delta option"))</f>
        <v>Missing Delta option</v>
      </c>
      <c r="AP2466" s="23" t="str">
        <f>IF(paramètres!$B$28=1,(((SUM(Q2466:Z2466)/1.02)+SUM(AA2466:AB2466))+((SUM(AC2466:AL2466)/1.02)+SUM(AM2466:AO2466)))*cotpatr,IF(paramètres!$B$28=2,(SUM(Q2466:AO2466)*cotpatr),"Missing Delta Option"))</f>
        <v>Missing Delta Option</v>
      </c>
      <c r="AQ2466" s="23" t="str" cm="1">
        <f t="array" ref="AQ2466">IF(paramètres!$B$28=1,(((SUM(Q2466:Z2466)/1.02)+SUM(AA2466:AB2466))+((SUM(AC2466:AN2466)/1.02)+SUM(AM2466:AN2466)))/12*pécule,IF(paramètres!$B$28=2,SUM(Q2466:AN2466)/12*pécule,"Missing Delta Option"))</f>
        <v>Missing Delta Option</v>
      </c>
      <c r="AR2466" s="132" t="e">
        <f>IF(paramètres!$B$28=1,(((SUM(Q2466:Z2466)/1.02)+SUM(AA2466:AB2466))+((SUM(AC2466:AN2466)/1.02)+SUM(AM2466:AN2466)))+AO2466+AP2466+AQ2466,SUM(Q2466:AN2466)+AO2466+AP2466+AQ2466)</f>
        <v>#VALUE!</v>
      </c>
    </row>
    <row r="2467" spans="1:44" x14ac:dyDescent="0.25">
      <c r="A2467" s="133"/>
      <c r="B2467" s="15"/>
      <c r="C2467" s="15"/>
      <c r="D2467" s="35"/>
      <c r="E2467" s="22"/>
      <c r="F2467" s="16"/>
      <c r="G2467" s="66"/>
      <c r="H2467" s="14"/>
      <c r="I2467" s="17"/>
      <c r="J2467" s="16"/>
      <c r="K2467" s="14"/>
      <c r="L2467" s="17"/>
      <c r="M2467" s="16"/>
      <c r="N2467" s="14"/>
      <c r="O2467" s="17"/>
      <c r="P2467" s="22"/>
      <c r="Q2467" s="111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112"/>
      <c r="AC2467" s="149">
        <f>IF($D2467="",0,IF($E2467="",0,IF(VLOOKUP($E2467,paramètres!$E$33:$F$44,2,FALSE)&lt;=VLOOKUP($AC$18,paramètres!$E$33:$F$44,2,FALSE),Q2467*$D2467,0)))</f>
        <v>0</v>
      </c>
      <c r="AD2467" s="13">
        <f>IF($D2467="",0,IF($E2467="",0,IF(VLOOKUP($E2467,paramètres!$E$33:$F$44,2,FALSE)&lt;=VLOOKUP($AD$18,paramètres!$E$33:$F$44,2,FALSE),R2467*$D2467,0)))</f>
        <v>0</v>
      </c>
      <c r="AE2467" s="13">
        <f>IF($D2467="",0,IF($E2467="",0,IF(VLOOKUP($E2467,paramètres!$E$33:$F$44,2,FALSE)&lt;=VLOOKUP($AE$18,paramètres!$E$33:$F$44,2,FALSE),S2467*$D2467,0)))</f>
        <v>0</v>
      </c>
      <c r="AF2467" s="13">
        <f>IF($D2467="",0,IF($E2467="",0,IF(VLOOKUP($E2467,paramètres!$E$33:$F$44,2,FALSE)&lt;=VLOOKUP($AF$18,paramètres!$E$33:$F$44,2,FALSE),T2467*$D2467,0)))</f>
        <v>0</v>
      </c>
      <c r="AG2467" s="13">
        <f>IF($D2467="",0,IF($E2467="",0,IF(VLOOKUP($E2467,paramètres!$E$33:$F$44,2,FALSE)&lt;=VLOOKUP($AG$18,paramètres!$E$33:$F$44,2,FALSE),U2467*$D2467,0)))</f>
        <v>0</v>
      </c>
      <c r="AH2467" s="13">
        <f>IF($D2467="",0,IF($E2467="",0,IF(VLOOKUP($E2467,paramètres!$E$33:$F$44,2,FALSE)&lt;=VLOOKUP($AH$18,paramètres!$E$33:$F$44,2,FALSE),V2467*$D2467,0)))</f>
        <v>0</v>
      </c>
      <c r="AI2467" s="13">
        <f>IF($D2467="",0,IF($E2467="",0,IF(VLOOKUP($E2467,paramètres!$E$33:$F$44,2,FALSE)&lt;=VLOOKUP($AI$18,paramètres!$E$33:$F$44,2,FALSE),W2467*$D2467,0)))</f>
        <v>0</v>
      </c>
      <c r="AJ2467" s="13">
        <f>IF($D2467="",0,IF($E2467="",0,IF(VLOOKUP($E2467,paramètres!$E$33:$F$44,2,FALSE)&lt;=VLOOKUP($AJ$18,paramètres!$E$33:$F$44,2,FALSE),X2467*$D2467,0)))</f>
        <v>0</v>
      </c>
      <c r="AK2467" s="13">
        <f>IF($D2467="",0,IF($E2467="",0,IF(VLOOKUP($E2467,paramètres!$E$33:$F$44,2,FALSE)&lt;=VLOOKUP($AK$18,paramètres!$E$33:$F$44,2,FALSE),Y2467*$D2467,0)))</f>
        <v>0</v>
      </c>
      <c r="AL2467" s="13">
        <f>IF($D2467="",0,IF($E2467="",0,IF(VLOOKUP($E2467,paramètres!$E$33:$F$44,2,FALSE)&lt;=VLOOKUP($AL$18,paramètres!$E$33:$F$44,2,FALSE),Z2467*$D2467,0)))</f>
        <v>0</v>
      </c>
      <c r="AM2467" s="13">
        <f>IF($D2467="",0,IF($E2467="",0,IF(VLOOKUP($E2467,paramètres!$E$33:$F$44,2,FALSE)&lt;=VLOOKUP($AM$18,paramètres!$E$33:$F$44,2,FALSE),AA2467*$D2467,0)))</f>
        <v>0</v>
      </c>
      <c r="AN2467" s="154">
        <f>IF($D2467="",0,IF($E2467="",0,IF(VLOOKUP($E2467,paramètres!$E$33:$F$44,2,FALSE)&lt;=VLOOKUP($AN$18,paramètres!$E$33:$F$44,2,FALSE),AB2467*$D2467,0)))</f>
        <v>0</v>
      </c>
      <c r="AO2467" s="150" t="str">
        <f>IF(paramètres!$B$28=1,((SUM(Q2467:Z2467)/1.02)+SUM(AA2467:AB2467))*0.0303/9*COUNT(Q2467:Y2467),IF(paramètres!$B$28=2,(SUM(Q2467:AB2467))*0.0303/9*COUNT(Q2467:Y2467),"Missing Delta option"))</f>
        <v>Missing Delta option</v>
      </c>
      <c r="AP2467" s="23" t="str">
        <f>IF(paramètres!$B$28=1,(((SUM(Q2467:Z2467)/1.02)+SUM(AA2467:AB2467))+((SUM(AC2467:AL2467)/1.02)+SUM(AM2467:AO2467)))*cotpatr,IF(paramètres!$B$28=2,(SUM(Q2467:AO2467)*cotpatr),"Missing Delta Option"))</f>
        <v>Missing Delta Option</v>
      </c>
      <c r="AQ2467" s="23" t="str" cm="1">
        <f t="array" ref="AQ2467">IF(paramètres!$B$28=1,(((SUM(Q2467:Z2467)/1.02)+SUM(AA2467:AB2467))+((SUM(AC2467:AN2467)/1.02)+SUM(AM2467:AN2467)))/12*pécule,IF(paramètres!$B$28=2,SUM(Q2467:AN2467)/12*pécule,"Missing Delta Option"))</f>
        <v>Missing Delta Option</v>
      </c>
      <c r="AR2467" s="132" t="e">
        <f>IF(paramètres!$B$28=1,(((SUM(Q2467:Z2467)/1.02)+SUM(AA2467:AB2467))+((SUM(AC2467:AN2467)/1.02)+SUM(AM2467:AN2467)))+AO2467+AP2467+AQ2467,SUM(Q2467:AN2467)+AO2467+AP2467+AQ2467)</f>
        <v>#VALUE!</v>
      </c>
    </row>
    <row r="2468" spans="1:44" x14ac:dyDescent="0.25">
      <c r="A2468" s="133"/>
      <c r="B2468" s="15"/>
      <c r="C2468" s="15"/>
      <c r="D2468" s="35"/>
      <c r="E2468" s="22"/>
      <c r="F2468" s="16"/>
      <c r="G2468" s="66"/>
      <c r="H2468" s="14"/>
      <c r="I2468" s="17"/>
      <c r="J2468" s="16"/>
      <c r="K2468" s="14"/>
      <c r="L2468" s="17"/>
      <c r="M2468" s="16"/>
      <c r="N2468" s="14"/>
      <c r="O2468" s="17"/>
      <c r="P2468" s="22"/>
      <c r="Q2468" s="111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112"/>
      <c r="AC2468" s="149">
        <f>IF($D2468="",0,IF($E2468="",0,IF(VLOOKUP($E2468,paramètres!$E$33:$F$44,2,FALSE)&lt;=VLOOKUP($AC$18,paramètres!$E$33:$F$44,2,FALSE),Q2468*$D2468,0)))</f>
        <v>0</v>
      </c>
      <c r="AD2468" s="13">
        <f>IF($D2468="",0,IF($E2468="",0,IF(VLOOKUP($E2468,paramètres!$E$33:$F$44,2,FALSE)&lt;=VLOOKUP($AD$18,paramètres!$E$33:$F$44,2,FALSE),R2468*$D2468,0)))</f>
        <v>0</v>
      </c>
      <c r="AE2468" s="13">
        <f>IF($D2468="",0,IF($E2468="",0,IF(VLOOKUP($E2468,paramètres!$E$33:$F$44,2,FALSE)&lt;=VLOOKUP($AE$18,paramètres!$E$33:$F$44,2,FALSE),S2468*$D2468,0)))</f>
        <v>0</v>
      </c>
      <c r="AF2468" s="13">
        <f>IF($D2468="",0,IF($E2468="",0,IF(VLOOKUP($E2468,paramètres!$E$33:$F$44,2,FALSE)&lt;=VLOOKUP($AF$18,paramètres!$E$33:$F$44,2,FALSE),T2468*$D2468,0)))</f>
        <v>0</v>
      </c>
      <c r="AG2468" s="13">
        <f>IF($D2468="",0,IF($E2468="",0,IF(VLOOKUP($E2468,paramètres!$E$33:$F$44,2,FALSE)&lt;=VLOOKUP($AG$18,paramètres!$E$33:$F$44,2,FALSE),U2468*$D2468,0)))</f>
        <v>0</v>
      </c>
      <c r="AH2468" s="13">
        <f>IF($D2468="",0,IF($E2468="",0,IF(VLOOKUP($E2468,paramètres!$E$33:$F$44,2,FALSE)&lt;=VLOOKUP($AH$18,paramètres!$E$33:$F$44,2,FALSE),V2468*$D2468,0)))</f>
        <v>0</v>
      </c>
      <c r="AI2468" s="13">
        <f>IF($D2468="",0,IF($E2468="",0,IF(VLOOKUP($E2468,paramètres!$E$33:$F$44,2,FALSE)&lt;=VLOOKUP($AI$18,paramètres!$E$33:$F$44,2,FALSE),W2468*$D2468,0)))</f>
        <v>0</v>
      </c>
      <c r="AJ2468" s="13">
        <f>IF($D2468="",0,IF($E2468="",0,IF(VLOOKUP($E2468,paramètres!$E$33:$F$44,2,FALSE)&lt;=VLOOKUP($AJ$18,paramètres!$E$33:$F$44,2,FALSE),X2468*$D2468,0)))</f>
        <v>0</v>
      </c>
      <c r="AK2468" s="13">
        <f>IF($D2468="",0,IF($E2468="",0,IF(VLOOKUP($E2468,paramètres!$E$33:$F$44,2,FALSE)&lt;=VLOOKUP($AK$18,paramètres!$E$33:$F$44,2,FALSE),Y2468*$D2468,0)))</f>
        <v>0</v>
      </c>
      <c r="AL2468" s="13">
        <f>IF($D2468="",0,IF($E2468="",0,IF(VLOOKUP($E2468,paramètres!$E$33:$F$44,2,FALSE)&lt;=VLOOKUP($AL$18,paramètres!$E$33:$F$44,2,FALSE),Z2468*$D2468,0)))</f>
        <v>0</v>
      </c>
      <c r="AM2468" s="13">
        <f>IF($D2468="",0,IF($E2468="",0,IF(VLOOKUP($E2468,paramètres!$E$33:$F$44,2,FALSE)&lt;=VLOOKUP($AM$18,paramètres!$E$33:$F$44,2,FALSE),AA2468*$D2468,0)))</f>
        <v>0</v>
      </c>
      <c r="AN2468" s="154">
        <f>IF($D2468="",0,IF($E2468="",0,IF(VLOOKUP($E2468,paramètres!$E$33:$F$44,2,FALSE)&lt;=VLOOKUP($AN$18,paramètres!$E$33:$F$44,2,FALSE),AB2468*$D2468,0)))</f>
        <v>0</v>
      </c>
      <c r="AO2468" s="150" t="str">
        <f>IF(paramètres!$B$28=1,((SUM(Q2468:Z2468)/1.02)+SUM(AA2468:AB2468))*0.0303/9*COUNT(Q2468:Y2468),IF(paramètres!$B$28=2,(SUM(Q2468:AB2468))*0.0303/9*COUNT(Q2468:Y2468),"Missing Delta option"))</f>
        <v>Missing Delta option</v>
      </c>
      <c r="AP2468" s="23" t="str">
        <f>IF(paramètres!$B$28=1,(((SUM(Q2468:Z2468)/1.02)+SUM(AA2468:AB2468))+((SUM(AC2468:AL2468)/1.02)+SUM(AM2468:AO2468)))*cotpatr,IF(paramètres!$B$28=2,(SUM(Q2468:AO2468)*cotpatr),"Missing Delta Option"))</f>
        <v>Missing Delta Option</v>
      </c>
      <c r="AQ2468" s="23" t="str" cm="1">
        <f t="array" ref="AQ2468">IF(paramètres!$B$28=1,(((SUM(Q2468:Z2468)/1.02)+SUM(AA2468:AB2468))+((SUM(AC2468:AN2468)/1.02)+SUM(AM2468:AN2468)))/12*pécule,IF(paramètres!$B$28=2,SUM(Q2468:AN2468)/12*pécule,"Missing Delta Option"))</f>
        <v>Missing Delta Option</v>
      </c>
      <c r="AR2468" s="132" t="e">
        <f>IF(paramètres!$B$28=1,(((SUM(Q2468:Z2468)/1.02)+SUM(AA2468:AB2468))+((SUM(AC2468:AN2468)/1.02)+SUM(AM2468:AN2468)))+AO2468+AP2468+AQ2468,SUM(Q2468:AN2468)+AO2468+AP2468+AQ2468)</f>
        <v>#VALUE!</v>
      </c>
    </row>
    <row r="2469" spans="1:44" x14ac:dyDescent="0.25">
      <c r="A2469" s="133"/>
      <c r="B2469" s="15"/>
      <c r="C2469" s="15"/>
      <c r="D2469" s="35"/>
      <c r="E2469" s="22"/>
      <c r="F2469" s="16"/>
      <c r="G2469" s="66"/>
      <c r="H2469" s="14"/>
      <c r="I2469" s="17"/>
      <c r="J2469" s="16"/>
      <c r="K2469" s="14"/>
      <c r="L2469" s="17"/>
      <c r="M2469" s="16"/>
      <c r="N2469" s="14"/>
      <c r="O2469" s="17"/>
      <c r="P2469" s="22"/>
      <c r="Q2469" s="111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112"/>
      <c r="AC2469" s="149">
        <f>IF($D2469="",0,IF($E2469="",0,IF(VLOOKUP($E2469,paramètres!$E$33:$F$44,2,FALSE)&lt;=VLOOKUP($AC$18,paramètres!$E$33:$F$44,2,FALSE),Q2469*$D2469,0)))</f>
        <v>0</v>
      </c>
      <c r="AD2469" s="13">
        <f>IF($D2469="",0,IF($E2469="",0,IF(VLOOKUP($E2469,paramètres!$E$33:$F$44,2,FALSE)&lt;=VLOOKUP($AD$18,paramètres!$E$33:$F$44,2,FALSE),R2469*$D2469,0)))</f>
        <v>0</v>
      </c>
      <c r="AE2469" s="13">
        <f>IF($D2469="",0,IF($E2469="",0,IF(VLOOKUP($E2469,paramètres!$E$33:$F$44,2,FALSE)&lt;=VLOOKUP($AE$18,paramètres!$E$33:$F$44,2,FALSE),S2469*$D2469,0)))</f>
        <v>0</v>
      </c>
      <c r="AF2469" s="13">
        <f>IF($D2469="",0,IF($E2469="",0,IF(VLOOKUP($E2469,paramètres!$E$33:$F$44,2,FALSE)&lt;=VLOOKUP($AF$18,paramètres!$E$33:$F$44,2,FALSE),T2469*$D2469,0)))</f>
        <v>0</v>
      </c>
      <c r="AG2469" s="13">
        <f>IF($D2469="",0,IF($E2469="",0,IF(VLOOKUP($E2469,paramètres!$E$33:$F$44,2,FALSE)&lt;=VLOOKUP($AG$18,paramètres!$E$33:$F$44,2,FALSE),U2469*$D2469,0)))</f>
        <v>0</v>
      </c>
      <c r="AH2469" s="13">
        <f>IF($D2469="",0,IF($E2469="",0,IF(VLOOKUP($E2469,paramètres!$E$33:$F$44,2,FALSE)&lt;=VLOOKUP($AH$18,paramètres!$E$33:$F$44,2,FALSE),V2469*$D2469,0)))</f>
        <v>0</v>
      </c>
      <c r="AI2469" s="13">
        <f>IF($D2469="",0,IF($E2469="",0,IF(VLOOKUP($E2469,paramètres!$E$33:$F$44,2,FALSE)&lt;=VLOOKUP($AI$18,paramètres!$E$33:$F$44,2,FALSE),W2469*$D2469,0)))</f>
        <v>0</v>
      </c>
      <c r="AJ2469" s="13">
        <f>IF($D2469="",0,IF($E2469="",0,IF(VLOOKUP($E2469,paramètres!$E$33:$F$44,2,FALSE)&lt;=VLOOKUP($AJ$18,paramètres!$E$33:$F$44,2,FALSE),X2469*$D2469,0)))</f>
        <v>0</v>
      </c>
      <c r="AK2469" s="13">
        <f>IF($D2469="",0,IF($E2469="",0,IF(VLOOKUP($E2469,paramètres!$E$33:$F$44,2,FALSE)&lt;=VLOOKUP($AK$18,paramètres!$E$33:$F$44,2,FALSE),Y2469*$D2469,0)))</f>
        <v>0</v>
      </c>
      <c r="AL2469" s="13">
        <f>IF($D2469="",0,IF($E2469="",0,IF(VLOOKUP($E2469,paramètres!$E$33:$F$44,2,FALSE)&lt;=VLOOKUP($AL$18,paramètres!$E$33:$F$44,2,FALSE),Z2469*$D2469,0)))</f>
        <v>0</v>
      </c>
      <c r="AM2469" s="13">
        <f>IF($D2469="",0,IF($E2469="",0,IF(VLOOKUP($E2469,paramètres!$E$33:$F$44,2,FALSE)&lt;=VLOOKUP($AM$18,paramètres!$E$33:$F$44,2,FALSE),AA2469*$D2469,0)))</f>
        <v>0</v>
      </c>
      <c r="AN2469" s="154">
        <f>IF($D2469="",0,IF($E2469="",0,IF(VLOOKUP($E2469,paramètres!$E$33:$F$44,2,FALSE)&lt;=VLOOKUP($AN$18,paramètres!$E$33:$F$44,2,FALSE),AB2469*$D2469,0)))</f>
        <v>0</v>
      </c>
      <c r="AO2469" s="150" t="str">
        <f>IF(paramètres!$B$28=1,((SUM(Q2469:Z2469)/1.02)+SUM(AA2469:AB2469))*0.0303/9*COUNT(Q2469:Y2469),IF(paramètres!$B$28=2,(SUM(Q2469:AB2469))*0.0303/9*COUNT(Q2469:Y2469),"Missing Delta option"))</f>
        <v>Missing Delta option</v>
      </c>
      <c r="AP2469" s="23" t="str">
        <f>IF(paramètres!$B$28=1,(((SUM(Q2469:Z2469)/1.02)+SUM(AA2469:AB2469))+((SUM(AC2469:AL2469)/1.02)+SUM(AM2469:AO2469)))*cotpatr,IF(paramètres!$B$28=2,(SUM(Q2469:AO2469)*cotpatr),"Missing Delta Option"))</f>
        <v>Missing Delta Option</v>
      </c>
      <c r="AQ2469" s="23" t="str" cm="1">
        <f t="array" ref="AQ2469">IF(paramètres!$B$28=1,(((SUM(Q2469:Z2469)/1.02)+SUM(AA2469:AB2469))+((SUM(AC2469:AN2469)/1.02)+SUM(AM2469:AN2469)))/12*pécule,IF(paramètres!$B$28=2,SUM(Q2469:AN2469)/12*pécule,"Missing Delta Option"))</f>
        <v>Missing Delta Option</v>
      </c>
      <c r="AR2469" s="132" t="e">
        <f>IF(paramètres!$B$28=1,(((SUM(Q2469:Z2469)/1.02)+SUM(AA2469:AB2469))+((SUM(AC2469:AN2469)/1.02)+SUM(AM2469:AN2469)))+AO2469+AP2469+AQ2469,SUM(Q2469:AN2469)+AO2469+AP2469+AQ2469)</f>
        <v>#VALUE!</v>
      </c>
    </row>
    <row r="2470" spans="1:44" x14ac:dyDescent="0.25">
      <c r="A2470" s="133"/>
      <c r="B2470" s="15"/>
      <c r="C2470" s="15"/>
      <c r="D2470" s="35"/>
      <c r="E2470" s="22"/>
      <c r="F2470" s="16"/>
      <c r="G2470" s="66"/>
      <c r="H2470" s="14"/>
      <c r="I2470" s="17"/>
      <c r="J2470" s="16"/>
      <c r="K2470" s="14"/>
      <c r="L2470" s="17"/>
      <c r="M2470" s="16"/>
      <c r="N2470" s="14"/>
      <c r="O2470" s="17"/>
      <c r="P2470" s="22"/>
      <c r="Q2470" s="111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112"/>
      <c r="AC2470" s="149">
        <f>IF($D2470="",0,IF($E2470="",0,IF(VLOOKUP($E2470,paramètres!$E$33:$F$44,2,FALSE)&lt;=VLOOKUP($AC$18,paramètres!$E$33:$F$44,2,FALSE),Q2470*$D2470,0)))</f>
        <v>0</v>
      </c>
      <c r="AD2470" s="13">
        <f>IF($D2470="",0,IF($E2470="",0,IF(VLOOKUP($E2470,paramètres!$E$33:$F$44,2,FALSE)&lt;=VLOOKUP($AD$18,paramètres!$E$33:$F$44,2,FALSE),R2470*$D2470,0)))</f>
        <v>0</v>
      </c>
      <c r="AE2470" s="13">
        <f>IF($D2470="",0,IF($E2470="",0,IF(VLOOKUP($E2470,paramètres!$E$33:$F$44,2,FALSE)&lt;=VLOOKUP($AE$18,paramètres!$E$33:$F$44,2,FALSE),S2470*$D2470,0)))</f>
        <v>0</v>
      </c>
      <c r="AF2470" s="13">
        <f>IF($D2470="",0,IF($E2470="",0,IF(VLOOKUP($E2470,paramètres!$E$33:$F$44,2,FALSE)&lt;=VLOOKUP($AF$18,paramètres!$E$33:$F$44,2,FALSE),T2470*$D2470,0)))</f>
        <v>0</v>
      </c>
      <c r="AG2470" s="13">
        <f>IF($D2470="",0,IF($E2470="",0,IF(VLOOKUP($E2470,paramètres!$E$33:$F$44,2,FALSE)&lt;=VLOOKUP($AG$18,paramètres!$E$33:$F$44,2,FALSE),U2470*$D2470,0)))</f>
        <v>0</v>
      </c>
      <c r="AH2470" s="13">
        <f>IF($D2470="",0,IF($E2470="",0,IF(VLOOKUP($E2470,paramètres!$E$33:$F$44,2,FALSE)&lt;=VLOOKUP($AH$18,paramètres!$E$33:$F$44,2,FALSE),V2470*$D2470,0)))</f>
        <v>0</v>
      </c>
      <c r="AI2470" s="13">
        <f>IF($D2470="",0,IF($E2470="",0,IF(VLOOKUP($E2470,paramètres!$E$33:$F$44,2,FALSE)&lt;=VLOOKUP($AI$18,paramètres!$E$33:$F$44,2,FALSE),W2470*$D2470,0)))</f>
        <v>0</v>
      </c>
      <c r="AJ2470" s="13">
        <f>IF($D2470="",0,IF($E2470="",0,IF(VLOOKUP($E2470,paramètres!$E$33:$F$44,2,FALSE)&lt;=VLOOKUP($AJ$18,paramètres!$E$33:$F$44,2,FALSE),X2470*$D2470,0)))</f>
        <v>0</v>
      </c>
      <c r="AK2470" s="13">
        <f>IF($D2470="",0,IF($E2470="",0,IF(VLOOKUP($E2470,paramètres!$E$33:$F$44,2,FALSE)&lt;=VLOOKUP($AK$18,paramètres!$E$33:$F$44,2,FALSE),Y2470*$D2470,0)))</f>
        <v>0</v>
      </c>
      <c r="AL2470" s="13">
        <f>IF($D2470="",0,IF($E2470="",0,IF(VLOOKUP($E2470,paramètres!$E$33:$F$44,2,FALSE)&lt;=VLOOKUP($AL$18,paramètres!$E$33:$F$44,2,FALSE),Z2470*$D2470,0)))</f>
        <v>0</v>
      </c>
      <c r="AM2470" s="13">
        <f>IF($D2470="",0,IF($E2470="",0,IF(VLOOKUP($E2470,paramètres!$E$33:$F$44,2,FALSE)&lt;=VLOOKUP($AM$18,paramètres!$E$33:$F$44,2,FALSE),AA2470*$D2470,0)))</f>
        <v>0</v>
      </c>
      <c r="AN2470" s="154">
        <f>IF($D2470="",0,IF($E2470="",0,IF(VLOOKUP($E2470,paramètres!$E$33:$F$44,2,FALSE)&lt;=VLOOKUP($AN$18,paramètres!$E$33:$F$44,2,FALSE),AB2470*$D2470,0)))</f>
        <v>0</v>
      </c>
      <c r="AO2470" s="150" t="str">
        <f>IF(paramètres!$B$28=1,((SUM(Q2470:Z2470)/1.02)+SUM(AA2470:AB2470))*0.0303/9*COUNT(Q2470:Y2470),IF(paramètres!$B$28=2,(SUM(Q2470:AB2470))*0.0303/9*COUNT(Q2470:Y2470),"Missing Delta option"))</f>
        <v>Missing Delta option</v>
      </c>
      <c r="AP2470" s="23" t="str">
        <f>IF(paramètres!$B$28=1,(((SUM(Q2470:Z2470)/1.02)+SUM(AA2470:AB2470))+((SUM(AC2470:AL2470)/1.02)+SUM(AM2470:AO2470)))*cotpatr,IF(paramètres!$B$28=2,(SUM(Q2470:AO2470)*cotpatr),"Missing Delta Option"))</f>
        <v>Missing Delta Option</v>
      </c>
      <c r="AQ2470" s="23" t="str" cm="1">
        <f t="array" ref="AQ2470">IF(paramètres!$B$28=1,(((SUM(Q2470:Z2470)/1.02)+SUM(AA2470:AB2470))+((SUM(AC2470:AN2470)/1.02)+SUM(AM2470:AN2470)))/12*pécule,IF(paramètres!$B$28=2,SUM(Q2470:AN2470)/12*pécule,"Missing Delta Option"))</f>
        <v>Missing Delta Option</v>
      </c>
      <c r="AR2470" s="132" t="e">
        <f>IF(paramètres!$B$28=1,(((SUM(Q2470:Z2470)/1.02)+SUM(AA2470:AB2470))+((SUM(AC2470:AN2470)/1.02)+SUM(AM2470:AN2470)))+AO2470+AP2470+AQ2470,SUM(Q2470:AN2470)+AO2470+AP2470+AQ2470)</f>
        <v>#VALUE!</v>
      </c>
    </row>
    <row r="2471" spans="1:44" x14ac:dyDescent="0.25">
      <c r="A2471" s="133"/>
      <c r="B2471" s="15"/>
      <c r="C2471" s="15"/>
      <c r="D2471" s="35"/>
      <c r="E2471" s="22"/>
      <c r="F2471" s="16"/>
      <c r="G2471" s="66"/>
      <c r="H2471" s="14"/>
      <c r="I2471" s="17"/>
      <c r="J2471" s="16"/>
      <c r="K2471" s="14"/>
      <c r="L2471" s="17"/>
      <c r="M2471" s="16"/>
      <c r="N2471" s="14"/>
      <c r="O2471" s="17"/>
      <c r="P2471" s="22"/>
      <c r="Q2471" s="111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112"/>
      <c r="AC2471" s="149">
        <f>IF($D2471="",0,IF($E2471="",0,IF(VLOOKUP($E2471,paramètres!$E$33:$F$44,2,FALSE)&lt;=VLOOKUP($AC$18,paramètres!$E$33:$F$44,2,FALSE),Q2471*$D2471,0)))</f>
        <v>0</v>
      </c>
      <c r="AD2471" s="13">
        <f>IF($D2471="",0,IF($E2471="",0,IF(VLOOKUP($E2471,paramètres!$E$33:$F$44,2,FALSE)&lt;=VLOOKUP($AD$18,paramètres!$E$33:$F$44,2,FALSE),R2471*$D2471,0)))</f>
        <v>0</v>
      </c>
      <c r="AE2471" s="13">
        <f>IF($D2471="",0,IF($E2471="",0,IF(VLOOKUP($E2471,paramètres!$E$33:$F$44,2,FALSE)&lt;=VLOOKUP($AE$18,paramètres!$E$33:$F$44,2,FALSE),S2471*$D2471,0)))</f>
        <v>0</v>
      </c>
      <c r="AF2471" s="13">
        <f>IF($D2471="",0,IF($E2471="",0,IF(VLOOKUP($E2471,paramètres!$E$33:$F$44,2,FALSE)&lt;=VLOOKUP($AF$18,paramètres!$E$33:$F$44,2,FALSE),T2471*$D2471,0)))</f>
        <v>0</v>
      </c>
      <c r="AG2471" s="13">
        <f>IF($D2471="",0,IF($E2471="",0,IF(VLOOKUP($E2471,paramètres!$E$33:$F$44,2,FALSE)&lt;=VLOOKUP($AG$18,paramètres!$E$33:$F$44,2,FALSE),U2471*$D2471,0)))</f>
        <v>0</v>
      </c>
      <c r="AH2471" s="13">
        <f>IF($D2471="",0,IF($E2471="",0,IF(VLOOKUP($E2471,paramètres!$E$33:$F$44,2,FALSE)&lt;=VLOOKUP($AH$18,paramètres!$E$33:$F$44,2,FALSE),V2471*$D2471,0)))</f>
        <v>0</v>
      </c>
      <c r="AI2471" s="13">
        <f>IF($D2471="",0,IF($E2471="",0,IF(VLOOKUP($E2471,paramètres!$E$33:$F$44,2,FALSE)&lt;=VLOOKUP($AI$18,paramètres!$E$33:$F$44,2,FALSE),W2471*$D2471,0)))</f>
        <v>0</v>
      </c>
      <c r="AJ2471" s="13">
        <f>IF($D2471="",0,IF($E2471="",0,IF(VLOOKUP($E2471,paramètres!$E$33:$F$44,2,FALSE)&lt;=VLOOKUP($AJ$18,paramètres!$E$33:$F$44,2,FALSE),X2471*$D2471,0)))</f>
        <v>0</v>
      </c>
      <c r="AK2471" s="13">
        <f>IF($D2471="",0,IF($E2471="",0,IF(VLOOKUP($E2471,paramètres!$E$33:$F$44,2,FALSE)&lt;=VLOOKUP($AK$18,paramètres!$E$33:$F$44,2,FALSE),Y2471*$D2471,0)))</f>
        <v>0</v>
      </c>
      <c r="AL2471" s="13">
        <f>IF($D2471="",0,IF($E2471="",0,IF(VLOOKUP($E2471,paramètres!$E$33:$F$44,2,FALSE)&lt;=VLOOKUP($AL$18,paramètres!$E$33:$F$44,2,FALSE),Z2471*$D2471,0)))</f>
        <v>0</v>
      </c>
      <c r="AM2471" s="13">
        <f>IF($D2471="",0,IF($E2471="",0,IF(VLOOKUP($E2471,paramètres!$E$33:$F$44,2,FALSE)&lt;=VLOOKUP($AM$18,paramètres!$E$33:$F$44,2,FALSE),AA2471*$D2471,0)))</f>
        <v>0</v>
      </c>
      <c r="AN2471" s="154">
        <f>IF($D2471="",0,IF($E2471="",0,IF(VLOOKUP($E2471,paramètres!$E$33:$F$44,2,FALSE)&lt;=VLOOKUP($AN$18,paramètres!$E$33:$F$44,2,FALSE),AB2471*$D2471,0)))</f>
        <v>0</v>
      </c>
      <c r="AO2471" s="150" t="str">
        <f>IF(paramètres!$B$28=1,((SUM(Q2471:Z2471)/1.02)+SUM(AA2471:AB2471))*0.0303/9*COUNT(Q2471:Y2471),IF(paramètres!$B$28=2,(SUM(Q2471:AB2471))*0.0303/9*COUNT(Q2471:Y2471),"Missing Delta option"))</f>
        <v>Missing Delta option</v>
      </c>
      <c r="AP2471" s="23" t="str">
        <f>IF(paramètres!$B$28=1,(((SUM(Q2471:Z2471)/1.02)+SUM(AA2471:AB2471))+((SUM(AC2471:AL2471)/1.02)+SUM(AM2471:AO2471)))*cotpatr,IF(paramètres!$B$28=2,(SUM(Q2471:AO2471)*cotpatr),"Missing Delta Option"))</f>
        <v>Missing Delta Option</v>
      </c>
      <c r="AQ2471" s="23" t="str" cm="1">
        <f t="array" ref="AQ2471">IF(paramètres!$B$28=1,(((SUM(Q2471:Z2471)/1.02)+SUM(AA2471:AB2471))+((SUM(AC2471:AN2471)/1.02)+SUM(AM2471:AN2471)))/12*pécule,IF(paramètres!$B$28=2,SUM(Q2471:AN2471)/12*pécule,"Missing Delta Option"))</f>
        <v>Missing Delta Option</v>
      </c>
      <c r="AR2471" s="132" t="e">
        <f>IF(paramètres!$B$28=1,(((SUM(Q2471:Z2471)/1.02)+SUM(AA2471:AB2471))+((SUM(AC2471:AN2471)/1.02)+SUM(AM2471:AN2471)))+AO2471+AP2471+AQ2471,SUM(Q2471:AN2471)+AO2471+AP2471+AQ2471)</f>
        <v>#VALUE!</v>
      </c>
    </row>
    <row r="2472" spans="1:44" x14ac:dyDescent="0.25">
      <c r="A2472" s="133"/>
      <c r="B2472" s="15"/>
      <c r="C2472" s="15"/>
      <c r="D2472" s="35"/>
      <c r="E2472" s="22"/>
      <c r="F2472" s="16"/>
      <c r="G2472" s="66"/>
      <c r="H2472" s="14"/>
      <c r="I2472" s="17"/>
      <c r="J2472" s="16"/>
      <c r="K2472" s="14"/>
      <c r="L2472" s="17"/>
      <c r="M2472" s="16"/>
      <c r="N2472" s="14"/>
      <c r="O2472" s="17"/>
      <c r="P2472" s="22"/>
      <c r="Q2472" s="111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112"/>
      <c r="AC2472" s="149">
        <f>IF($D2472="",0,IF($E2472="",0,IF(VLOOKUP($E2472,paramètres!$E$33:$F$44,2,FALSE)&lt;=VLOOKUP($AC$18,paramètres!$E$33:$F$44,2,FALSE),Q2472*$D2472,0)))</f>
        <v>0</v>
      </c>
      <c r="AD2472" s="13">
        <f>IF($D2472="",0,IF($E2472="",0,IF(VLOOKUP($E2472,paramètres!$E$33:$F$44,2,FALSE)&lt;=VLOOKUP($AD$18,paramètres!$E$33:$F$44,2,FALSE),R2472*$D2472,0)))</f>
        <v>0</v>
      </c>
      <c r="AE2472" s="13">
        <f>IF($D2472="",0,IF($E2472="",0,IF(VLOOKUP($E2472,paramètres!$E$33:$F$44,2,FALSE)&lt;=VLOOKUP($AE$18,paramètres!$E$33:$F$44,2,FALSE),S2472*$D2472,0)))</f>
        <v>0</v>
      </c>
      <c r="AF2472" s="13">
        <f>IF($D2472="",0,IF($E2472="",0,IF(VLOOKUP($E2472,paramètres!$E$33:$F$44,2,FALSE)&lt;=VLOOKUP($AF$18,paramètres!$E$33:$F$44,2,FALSE),T2472*$D2472,0)))</f>
        <v>0</v>
      </c>
      <c r="AG2472" s="13">
        <f>IF($D2472="",0,IF($E2472="",0,IF(VLOOKUP($E2472,paramètres!$E$33:$F$44,2,FALSE)&lt;=VLOOKUP($AG$18,paramètres!$E$33:$F$44,2,FALSE),U2472*$D2472,0)))</f>
        <v>0</v>
      </c>
      <c r="AH2472" s="13">
        <f>IF($D2472="",0,IF($E2472="",0,IF(VLOOKUP($E2472,paramètres!$E$33:$F$44,2,FALSE)&lt;=VLOOKUP($AH$18,paramètres!$E$33:$F$44,2,FALSE),V2472*$D2472,0)))</f>
        <v>0</v>
      </c>
      <c r="AI2472" s="13">
        <f>IF($D2472="",0,IF($E2472="",0,IF(VLOOKUP($E2472,paramètres!$E$33:$F$44,2,FALSE)&lt;=VLOOKUP($AI$18,paramètres!$E$33:$F$44,2,FALSE),W2472*$D2472,0)))</f>
        <v>0</v>
      </c>
      <c r="AJ2472" s="13">
        <f>IF($D2472="",0,IF($E2472="",0,IF(VLOOKUP($E2472,paramètres!$E$33:$F$44,2,FALSE)&lt;=VLOOKUP($AJ$18,paramètres!$E$33:$F$44,2,FALSE),X2472*$D2472,0)))</f>
        <v>0</v>
      </c>
      <c r="AK2472" s="13">
        <f>IF($D2472="",0,IF($E2472="",0,IF(VLOOKUP($E2472,paramètres!$E$33:$F$44,2,FALSE)&lt;=VLOOKUP($AK$18,paramètres!$E$33:$F$44,2,FALSE),Y2472*$D2472,0)))</f>
        <v>0</v>
      </c>
      <c r="AL2472" s="13">
        <f>IF($D2472="",0,IF($E2472="",0,IF(VLOOKUP($E2472,paramètres!$E$33:$F$44,2,FALSE)&lt;=VLOOKUP($AL$18,paramètres!$E$33:$F$44,2,FALSE),Z2472*$D2472,0)))</f>
        <v>0</v>
      </c>
      <c r="AM2472" s="13">
        <f>IF($D2472="",0,IF($E2472="",0,IF(VLOOKUP($E2472,paramètres!$E$33:$F$44,2,FALSE)&lt;=VLOOKUP($AM$18,paramètres!$E$33:$F$44,2,FALSE),AA2472*$D2472,0)))</f>
        <v>0</v>
      </c>
      <c r="AN2472" s="154">
        <f>IF($D2472="",0,IF($E2472="",0,IF(VLOOKUP($E2472,paramètres!$E$33:$F$44,2,FALSE)&lt;=VLOOKUP($AN$18,paramètres!$E$33:$F$44,2,FALSE),AB2472*$D2472,0)))</f>
        <v>0</v>
      </c>
      <c r="AO2472" s="150" t="str">
        <f>IF(paramètres!$B$28=1,((SUM(Q2472:Z2472)/1.02)+SUM(AA2472:AB2472))*0.0303/9*COUNT(Q2472:Y2472),IF(paramètres!$B$28=2,(SUM(Q2472:AB2472))*0.0303/9*COUNT(Q2472:Y2472),"Missing Delta option"))</f>
        <v>Missing Delta option</v>
      </c>
      <c r="AP2472" s="23" t="str">
        <f>IF(paramètres!$B$28=1,(((SUM(Q2472:Z2472)/1.02)+SUM(AA2472:AB2472))+((SUM(AC2472:AL2472)/1.02)+SUM(AM2472:AO2472)))*cotpatr,IF(paramètres!$B$28=2,(SUM(Q2472:AO2472)*cotpatr),"Missing Delta Option"))</f>
        <v>Missing Delta Option</v>
      </c>
      <c r="AQ2472" s="23" t="str" cm="1">
        <f t="array" ref="AQ2472">IF(paramètres!$B$28=1,(((SUM(Q2472:Z2472)/1.02)+SUM(AA2472:AB2472))+((SUM(AC2472:AN2472)/1.02)+SUM(AM2472:AN2472)))/12*pécule,IF(paramètres!$B$28=2,SUM(Q2472:AN2472)/12*pécule,"Missing Delta Option"))</f>
        <v>Missing Delta Option</v>
      </c>
      <c r="AR2472" s="132" t="e">
        <f>IF(paramètres!$B$28=1,(((SUM(Q2472:Z2472)/1.02)+SUM(AA2472:AB2472))+((SUM(AC2472:AN2472)/1.02)+SUM(AM2472:AN2472)))+AO2472+AP2472+AQ2472,SUM(Q2472:AN2472)+AO2472+AP2472+AQ2472)</f>
        <v>#VALUE!</v>
      </c>
    </row>
    <row r="2473" spans="1:44" x14ac:dyDescent="0.25">
      <c r="A2473" s="133"/>
      <c r="B2473" s="15"/>
      <c r="C2473" s="15"/>
      <c r="D2473" s="35"/>
      <c r="E2473" s="22"/>
      <c r="F2473" s="16"/>
      <c r="G2473" s="66"/>
      <c r="H2473" s="14"/>
      <c r="I2473" s="17"/>
      <c r="J2473" s="16"/>
      <c r="K2473" s="14"/>
      <c r="L2473" s="17"/>
      <c r="M2473" s="16"/>
      <c r="N2473" s="14"/>
      <c r="O2473" s="17"/>
      <c r="P2473" s="22"/>
      <c r="Q2473" s="111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112"/>
      <c r="AC2473" s="149">
        <f>IF($D2473="",0,IF($E2473="",0,IF(VLOOKUP($E2473,paramètres!$E$33:$F$44,2,FALSE)&lt;=VLOOKUP($AC$18,paramètres!$E$33:$F$44,2,FALSE),Q2473*$D2473,0)))</f>
        <v>0</v>
      </c>
      <c r="AD2473" s="13">
        <f>IF($D2473="",0,IF($E2473="",0,IF(VLOOKUP($E2473,paramètres!$E$33:$F$44,2,FALSE)&lt;=VLOOKUP($AD$18,paramètres!$E$33:$F$44,2,FALSE),R2473*$D2473,0)))</f>
        <v>0</v>
      </c>
      <c r="AE2473" s="13">
        <f>IF($D2473="",0,IF($E2473="",0,IF(VLOOKUP($E2473,paramètres!$E$33:$F$44,2,FALSE)&lt;=VLOOKUP($AE$18,paramètres!$E$33:$F$44,2,FALSE),S2473*$D2473,0)))</f>
        <v>0</v>
      </c>
      <c r="AF2473" s="13">
        <f>IF($D2473="",0,IF($E2473="",0,IF(VLOOKUP($E2473,paramètres!$E$33:$F$44,2,FALSE)&lt;=VLOOKUP($AF$18,paramètres!$E$33:$F$44,2,FALSE),T2473*$D2473,0)))</f>
        <v>0</v>
      </c>
      <c r="AG2473" s="13">
        <f>IF($D2473="",0,IF($E2473="",0,IF(VLOOKUP($E2473,paramètres!$E$33:$F$44,2,FALSE)&lt;=VLOOKUP($AG$18,paramètres!$E$33:$F$44,2,FALSE),U2473*$D2473,0)))</f>
        <v>0</v>
      </c>
      <c r="AH2473" s="13">
        <f>IF($D2473="",0,IF($E2473="",0,IF(VLOOKUP($E2473,paramètres!$E$33:$F$44,2,FALSE)&lt;=VLOOKUP($AH$18,paramètres!$E$33:$F$44,2,FALSE),V2473*$D2473,0)))</f>
        <v>0</v>
      </c>
      <c r="AI2473" s="13">
        <f>IF($D2473="",0,IF($E2473="",0,IF(VLOOKUP($E2473,paramètres!$E$33:$F$44,2,FALSE)&lt;=VLOOKUP($AI$18,paramètres!$E$33:$F$44,2,FALSE),W2473*$D2473,0)))</f>
        <v>0</v>
      </c>
      <c r="AJ2473" s="13">
        <f>IF($D2473="",0,IF($E2473="",0,IF(VLOOKUP($E2473,paramètres!$E$33:$F$44,2,FALSE)&lt;=VLOOKUP($AJ$18,paramètres!$E$33:$F$44,2,FALSE),X2473*$D2473,0)))</f>
        <v>0</v>
      </c>
      <c r="AK2473" s="13">
        <f>IF($D2473="",0,IF($E2473="",0,IF(VLOOKUP($E2473,paramètres!$E$33:$F$44,2,FALSE)&lt;=VLOOKUP($AK$18,paramètres!$E$33:$F$44,2,FALSE),Y2473*$D2473,0)))</f>
        <v>0</v>
      </c>
      <c r="AL2473" s="13">
        <f>IF($D2473="",0,IF($E2473="",0,IF(VLOOKUP($E2473,paramètres!$E$33:$F$44,2,FALSE)&lt;=VLOOKUP($AL$18,paramètres!$E$33:$F$44,2,FALSE),Z2473*$D2473,0)))</f>
        <v>0</v>
      </c>
      <c r="AM2473" s="13">
        <f>IF($D2473="",0,IF($E2473="",0,IF(VLOOKUP($E2473,paramètres!$E$33:$F$44,2,FALSE)&lt;=VLOOKUP($AM$18,paramètres!$E$33:$F$44,2,FALSE),AA2473*$D2473,0)))</f>
        <v>0</v>
      </c>
      <c r="AN2473" s="154">
        <f>IF($D2473="",0,IF($E2473="",0,IF(VLOOKUP($E2473,paramètres!$E$33:$F$44,2,FALSE)&lt;=VLOOKUP($AN$18,paramètres!$E$33:$F$44,2,FALSE),AB2473*$D2473,0)))</f>
        <v>0</v>
      </c>
      <c r="AO2473" s="150" t="str">
        <f>IF(paramètres!$B$28=1,((SUM(Q2473:Z2473)/1.02)+SUM(AA2473:AB2473))*0.0303/9*COUNT(Q2473:Y2473),IF(paramètres!$B$28=2,(SUM(Q2473:AB2473))*0.0303/9*COUNT(Q2473:Y2473),"Missing Delta option"))</f>
        <v>Missing Delta option</v>
      </c>
      <c r="AP2473" s="23" t="str">
        <f>IF(paramètres!$B$28=1,(((SUM(Q2473:Z2473)/1.02)+SUM(AA2473:AB2473))+((SUM(AC2473:AL2473)/1.02)+SUM(AM2473:AO2473)))*cotpatr,IF(paramètres!$B$28=2,(SUM(Q2473:AO2473)*cotpatr),"Missing Delta Option"))</f>
        <v>Missing Delta Option</v>
      </c>
      <c r="AQ2473" s="23" t="str" cm="1">
        <f t="array" ref="AQ2473">IF(paramètres!$B$28=1,(((SUM(Q2473:Z2473)/1.02)+SUM(AA2473:AB2473))+((SUM(AC2473:AN2473)/1.02)+SUM(AM2473:AN2473)))/12*pécule,IF(paramètres!$B$28=2,SUM(Q2473:AN2473)/12*pécule,"Missing Delta Option"))</f>
        <v>Missing Delta Option</v>
      </c>
      <c r="AR2473" s="132" t="e">
        <f>IF(paramètres!$B$28=1,(((SUM(Q2473:Z2473)/1.02)+SUM(AA2473:AB2473))+((SUM(AC2473:AN2473)/1.02)+SUM(AM2473:AN2473)))+AO2473+AP2473+AQ2473,SUM(Q2473:AN2473)+AO2473+AP2473+AQ2473)</f>
        <v>#VALUE!</v>
      </c>
    </row>
    <row r="2474" spans="1:44" x14ac:dyDescent="0.25">
      <c r="A2474" s="133"/>
      <c r="B2474" s="15"/>
      <c r="C2474" s="15"/>
      <c r="D2474" s="35"/>
      <c r="E2474" s="22"/>
      <c r="F2474" s="16"/>
      <c r="G2474" s="66"/>
      <c r="H2474" s="14"/>
      <c r="I2474" s="17"/>
      <c r="J2474" s="16"/>
      <c r="K2474" s="14"/>
      <c r="L2474" s="17"/>
      <c r="M2474" s="16"/>
      <c r="N2474" s="14"/>
      <c r="O2474" s="17"/>
      <c r="P2474" s="22"/>
      <c r="Q2474" s="111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112"/>
      <c r="AC2474" s="149">
        <f>IF($D2474="",0,IF($E2474="",0,IF(VLOOKUP($E2474,paramètres!$E$33:$F$44,2,FALSE)&lt;=VLOOKUP($AC$18,paramètres!$E$33:$F$44,2,FALSE),Q2474*$D2474,0)))</f>
        <v>0</v>
      </c>
      <c r="AD2474" s="13">
        <f>IF($D2474="",0,IF($E2474="",0,IF(VLOOKUP($E2474,paramètres!$E$33:$F$44,2,FALSE)&lt;=VLOOKUP($AD$18,paramètres!$E$33:$F$44,2,FALSE),R2474*$D2474,0)))</f>
        <v>0</v>
      </c>
      <c r="AE2474" s="13">
        <f>IF($D2474="",0,IF($E2474="",0,IF(VLOOKUP($E2474,paramètres!$E$33:$F$44,2,FALSE)&lt;=VLOOKUP($AE$18,paramètres!$E$33:$F$44,2,FALSE),S2474*$D2474,0)))</f>
        <v>0</v>
      </c>
      <c r="AF2474" s="13">
        <f>IF($D2474="",0,IF($E2474="",0,IF(VLOOKUP($E2474,paramètres!$E$33:$F$44,2,FALSE)&lt;=VLOOKUP($AF$18,paramètres!$E$33:$F$44,2,FALSE),T2474*$D2474,0)))</f>
        <v>0</v>
      </c>
      <c r="AG2474" s="13">
        <f>IF($D2474="",0,IF($E2474="",0,IF(VLOOKUP($E2474,paramètres!$E$33:$F$44,2,FALSE)&lt;=VLOOKUP($AG$18,paramètres!$E$33:$F$44,2,FALSE),U2474*$D2474,0)))</f>
        <v>0</v>
      </c>
      <c r="AH2474" s="13">
        <f>IF($D2474="",0,IF($E2474="",0,IF(VLOOKUP($E2474,paramètres!$E$33:$F$44,2,FALSE)&lt;=VLOOKUP($AH$18,paramètres!$E$33:$F$44,2,FALSE),V2474*$D2474,0)))</f>
        <v>0</v>
      </c>
      <c r="AI2474" s="13">
        <f>IF($D2474="",0,IF($E2474="",0,IF(VLOOKUP($E2474,paramètres!$E$33:$F$44,2,FALSE)&lt;=VLOOKUP($AI$18,paramètres!$E$33:$F$44,2,FALSE),W2474*$D2474,0)))</f>
        <v>0</v>
      </c>
      <c r="AJ2474" s="13">
        <f>IF($D2474="",0,IF($E2474="",0,IF(VLOOKUP($E2474,paramètres!$E$33:$F$44,2,FALSE)&lt;=VLOOKUP($AJ$18,paramètres!$E$33:$F$44,2,FALSE),X2474*$D2474,0)))</f>
        <v>0</v>
      </c>
      <c r="AK2474" s="13">
        <f>IF($D2474="",0,IF($E2474="",0,IF(VLOOKUP($E2474,paramètres!$E$33:$F$44,2,FALSE)&lt;=VLOOKUP($AK$18,paramètres!$E$33:$F$44,2,FALSE),Y2474*$D2474,0)))</f>
        <v>0</v>
      </c>
      <c r="AL2474" s="13">
        <f>IF($D2474="",0,IF($E2474="",0,IF(VLOOKUP($E2474,paramètres!$E$33:$F$44,2,FALSE)&lt;=VLOOKUP($AL$18,paramètres!$E$33:$F$44,2,FALSE),Z2474*$D2474,0)))</f>
        <v>0</v>
      </c>
      <c r="AM2474" s="13">
        <f>IF($D2474="",0,IF($E2474="",0,IF(VLOOKUP($E2474,paramètres!$E$33:$F$44,2,FALSE)&lt;=VLOOKUP($AM$18,paramètres!$E$33:$F$44,2,FALSE),AA2474*$D2474,0)))</f>
        <v>0</v>
      </c>
      <c r="AN2474" s="154">
        <f>IF($D2474="",0,IF($E2474="",0,IF(VLOOKUP($E2474,paramètres!$E$33:$F$44,2,FALSE)&lt;=VLOOKUP($AN$18,paramètres!$E$33:$F$44,2,FALSE),AB2474*$D2474,0)))</f>
        <v>0</v>
      </c>
      <c r="AO2474" s="150" t="str">
        <f>IF(paramètres!$B$28=1,((SUM(Q2474:Z2474)/1.02)+SUM(AA2474:AB2474))*0.0303/9*COUNT(Q2474:Y2474),IF(paramètres!$B$28=2,(SUM(Q2474:AB2474))*0.0303/9*COUNT(Q2474:Y2474),"Missing Delta option"))</f>
        <v>Missing Delta option</v>
      </c>
      <c r="AP2474" s="23" t="str">
        <f>IF(paramètres!$B$28=1,(((SUM(Q2474:Z2474)/1.02)+SUM(AA2474:AB2474))+((SUM(AC2474:AL2474)/1.02)+SUM(AM2474:AO2474)))*cotpatr,IF(paramètres!$B$28=2,(SUM(Q2474:AO2474)*cotpatr),"Missing Delta Option"))</f>
        <v>Missing Delta Option</v>
      </c>
      <c r="AQ2474" s="23" t="str" cm="1">
        <f t="array" ref="AQ2474">IF(paramètres!$B$28=1,(((SUM(Q2474:Z2474)/1.02)+SUM(AA2474:AB2474))+((SUM(AC2474:AN2474)/1.02)+SUM(AM2474:AN2474)))/12*pécule,IF(paramètres!$B$28=2,SUM(Q2474:AN2474)/12*pécule,"Missing Delta Option"))</f>
        <v>Missing Delta Option</v>
      </c>
      <c r="AR2474" s="132" t="e">
        <f>IF(paramètres!$B$28=1,(((SUM(Q2474:Z2474)/1.02)+SUM(AA2474:AB2474))+((SUM(AC2474:AN2474)/1.02)+SUM(AM2474:AN2474)))+AO2474+AP2474+AQ2474,SUM(Q2474:AN2474)+AO2474+AP2474+AQ2474)</f>
        <v>#VALUE!</v>
      </c>
    </row>
    <row r="2475" spans="1:44" x14ac:dyDescent="0.25">
      <c r="A2475" s="133"/>
      <c r="B2475" s="15"/>
      <c r="C2475" s="15"/>
      <c r="D2475" s="35"/>
      <c r="E2475" s="22"/>
      <c r="F2475" s="16"/>
      <c r="G2475" s="66"/>
      <c r="H2475" s="14"/>
      <c r="I2475" s="17"/>
      <c r="J2475" s="16"/>
      <c r="K2475" s="14"/>
      <c r="L2475" s="17"/>
      <c r="M2475" s="16"/>
      <c r="N2475" s="14"/>
      <c r="O2475" s="17"/>
      <c r="P2475" s="22"/>
      <c r="Q2475" s="111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112"/>
      <c r="AC2475" s="149">
        <f>IF($D2475="",0,IF($E2475="",0,IF(VLOOKUP($E2475,paramètres!$E$33:$F$44,2,FALSE)&lt;=VLOOKUP($AC$18,paramètres!$E$33:$F$44,2,FALSE),Q2475*$D2475,0)))</f>
        <v>0</v>
      </c>
      <c r="AD2475" s="13">
        <f>IF($D2475="",0,IF($E2475="",0,IF(VLOOKUP($E2475,paramètres!$E$33:$F$44,2,FALSE)&lt;=VLOOKUP($AD$18,paramètres!$E$33:$F$44,2,FALSE),R2475*$D2475,0)))</f>
        <v>0</v>
      </c>
      <c r="AE2475" s="13">
        <f>IF($D2475="",0,IF($E2475="",0,IF(VLOOKUP($E2475,paramètres!$E$33:$F$44,2,FALSE)&lt;=VLOOKUP($AE$18,paramètres!$E$33:$F$44,2,FALSE),S2475*$D2475,0)))</f>
        <v>0</v>
      </c>
      <c r="AF2475" s="13">
        <f>IF($D2475="",0,IF($E2475="",0,IF(VLOOKUP($E2475,paramètres!$E$33:$F$44,2,FALSE)&lt;=VLOOKUP($AF$18,paramètres!$E$33:$F$44,2,FALSE),T2475*$D2475,0)))</f>
        <v>0</v>
      </c>
      <c r="AG2475" s="13">
        <f>IF($D2475="",0,IF($E2475="",0,IF(VLOOKUP($E2475,paramètres!$E$33:$F$44,2,FALSE)&lt;=VLOOKUP($AG$18,paramètres!$E$33:$F$44,2,FALSE),U2475*$D2475,0)))</f>
        <v>0</v>
      </c>
      <c r="AH2475" s="13">
        <f>IF($D2475="",0,IF($E2475="",0,IF(VLOOKUP($E2475,paramètres!$E$33:$F$44,2,FALSE)&lt;=VLOOKUP($AH$18,paramètres!$E$33:$F$44,2,FALSE),V2475*$D2475,0)))</f>
        <v>0</v>
      </c>
      <c r="AI2475" s="13">
        <f>IF($D2475="",0,IF($E2475="",0,IF(VLOOKUP($E2475,paramètres!$E$33:$F$44,2,FALSE)&lt;=VLOOKUP($AI$18,paramètres!$E$33:$F$44,2,FALSE),W2475*$D2475,0)))</f>
        <v>0</v>
      </c>
      <c r="AJ2475" s="13">
        <f>IF($D2475="",0,IF($E2475="",0,IF(VLOOKUP($E2475,paramètres!$E$33:$F$44,2,FALSE)&lt;=VLOOKUP($AJ$18,paramètres!$E$33:$F$44,2,FALSE),X2475*$D2475,0)))</f>
        <v>0</v>
      </c>
      <c r="AK2475" s="13">
        <f>IF($D2475="",0,IF($E2475="",0,IF(VLOOKUP($E2475,paramètres!$E$33:$F$44,2,FALSE)&lt;=VLOOKUP($AK$18,paramètres!$E$33:$F$44,2,FALSE),Y2475*$D2475,0)))</f>
        <v>0</v>
      </c>
      <c r="AL2475" s="13">
        <f>IF($D2475="",0,IF($E2475="",0,IF(VLOOKUP($E2475,paramètres!$E$33:$F$44,2,FALSE)&lt;=VLOOKUP($AL$18,paramètres!$E$33:$F$44,2,FALSE),Z2475*$D2475,0)))</f>
        <v>0</v>
      </c>
      <c r="AM2475" s="13">
        <f>IF($D2475="",0,IF($E2475="",0,IF(VLOOKUP($E2475,paramètres!$E$33:$F$44,2,FALSE)&lt;=VLOOKUP($AM$18,paramètres!$E$33:$F$44,2,FALSE),AA2475*$D2475,0)))</f>
        <v>0</v>
      </c>
      <c r="AN2475" s="154">
        <f>IF($D2475="",0,IF($E2475="",0,IF(VLOOKUP($E2475,paramètres!$E$33:$F$44,2,FALSE)&lt;=VLOOKUP($AN$18,paramètres!$E$33:$F$44,2,FALSE),AB2475*$D2475,0)))</f>
        <v>0</v>
      </c>
      <c r="AO2475" s="150" t="str">
        <f>IF(paramètres!$B$28=1,((SUM(Q2475:Z2475)/1.02)+SUM(AA2475:AB2475))*0.0303/9*COUNT(Q2475:Y2475),IF(paramètres!$B$28=2,(SUM(Q2475:AB2475))*0.0303/9*COUNT(Q2475:Y2475),"Missing Delta option"))</f>
        <v>Missing Delta option</v>
      </c>
      <c r="AP2475" s="23" t="str">
        <f>IF(paramètres!$B$28=1,(((SUM(Q2475:Z2475)/1.02)+SUM(AA2475:AB2475))+((SUM(AC2475:AL2475)/1.02)+SUM(AM2475:AO2475)))*cotpatr,IF(paramètres!$B$28=2,(SUM(Q2475:AO2475)*cotpatr),"Missing Delta Option"))</f>
        <v>Missing Delta Option</v>
      </c>
      <c r="AQ2475" s="23" t="str" cm="1">
        <f t="array" ref="AQ2475">IF(paramètres!$B$28=1,(((SUM(Q2475:Z2475)/1.02)+SUM(AA2475:AB2475))+((SUM(AC2475:AN2475)/1.02)+SUM(AM2475:AN2475)))/12*pécule,IF(paramètres!$B$28=2,SUM(Q2475:AN2475)/12*pécule,"Missing Delta Option"))</f>
        <v>Missing Delta Option</v>
      </c>
      <c r="AR2475" s="132" t="e">
        <f>IF(paramètres!$B$28=1,(((SUM(Q2475:Z2475)/1.02)+SUM(AA2475:AB2475))+((SUM(AC2475:AN2475)/1.02)+SUM(AM2475:AN2475)))+AO2475+AP2475+AQ2475,SUM(Q2475:AN2475)+AO2475+AP2475+AQ2475)</f>
        <v>#VALUE!</v>
      </c>
    </row>
    <row r="2476" spans="1:44" x14ac:dyDescent="0.25">
      <c r="A2476" s="133"/>
      <c r="B2476" s="15"/>
      <c r="C2476" s="15"/>
      <c r="D2476" s="35"/>
      <c r="E2476" s="22"/>
      <c r="F2476" s="16"/>
      <c r="G2476" s="66"/>
      <c r="H2476" s="14"/>
      <c r="I2476" s="17"/>
      <c r="J2476" s="16"/>
      <c r="K2476" s="14"/>
      <c r="L2476" s="17"/>
      <c r="M2476" s="16"/>
      <c r="N2476" s="14"/>
      <c r="O2476" s="17"/>
      <c r="P2476" s="22"/>
      <c r="Q2476" s="111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112"/>
      <c r="AC2476" s="149">
        <f>IF($D2476="",0,IF($E2476="",0,IF(VLOOKUP($E2476,paramètres!$E$33:$F$44,2,FALSE)&lt;=VLOOKUP($AC$18,paramètres!$E$33:$F$44,2,FALSE),Q2476*$D2476,0)))</f>
        <v>0</v>
      </c>
      <c r="AD2476" s="13">
        <f>IF($D2476="",0,IF($E2476="",0,IF(VLOOKUP($E2476,paramètres!$E$33:$F$44,2,FALSE)&lt;=VLOOKUP($AD$18,paramètres!$E$33:$F$44,2,FALSE),R2476*$D2476,0)))</f>
        <v>0</v>
      </c>
      <c r="AE2476" s="13">
        <f>IF($D2476="",0,IF($E2476="",0,IF(VLOOKUP($E2476,paramètres!$E$33:$F$44,2,FALSE)&lt;=VLOOKUP($AE$18,paramètres!$E$33:$F$44,2,FALSE),S2476*$D2476,0)))</f>
        <v>0</v>
      </c>
      <c r="AF2476" s="13">
        <f>IF($D2476="",0,IF($E2476="",0,IF(VLOOKUP($E2476,paramètres!$E$33:$F$44,2,FALSE)&lt;=VLOOKUP($AF$18,paramètres!$E$33:$F$44,2,FALSE),T2476*$D2476,0)))</f>
        <v>0</v>
      </c>
      <c r="AG2476" s="13">
        <f>IF($D2476="",0,IF($E2476="",0,IF(VLOOKUP($E2476,paramètres!$E$33:$F$44,2,FALSE)&lt;=VLOOKUP($AG$18,paramètres!$E$33:$F$44,2,FALSE),U2476*$D2476,0)))</f>
        <v>0</v>
      </c>
      <c r="AH2476" s="13">
        <f>IF($D2476="",0,IF($E2476="",0,IF(VLOOKUP($E2476,paramètres!$E$33:$F$44,2,FALSE)&lt;=VLOOKUP($AH$18,paramètres!$E$33:$F$44,2,FALSE),V2476*$D2476,0)))</f>
        <v>0</v>
      </c>
      <c r="AI2476" s="13">
        <f>IF($D2476="",0,IF($E2476="",0,IF(VLOOKUP($E2476,paramètres!$E$33:$F$44,2,FALSE)&lt;=VLOOKUP($AI$18,paramètres!$E$33:$F$44,2,FALSE),W2476*$D2476,0)))</f>
        <v>0</v>
      </c>
      <c r="AJ2476" s="13">
        <f>IF($D2476="",0,IF($E2476="",0,IF(VLOOKUP($E2476,paramètres!$E$33:$F$44,2,FALSE)&lt;=VLOOKUP($AJ$18,paramètres!$E$33:$F$44,2,FALSE),X2476*$D2476,0)))</f>
        <v>0</v>
      </c>
      <c r="AK2476" s="13">
        <f>IF($D2476="",0,IF($E2476="",0,IF(VLOOKUP($E2476,paramètres!$E$33:$F$44,2,FALSE)&lt;=VLOOKUP($AK$18,paramètres!$E$33:$F$44,2,FALSE),Y2476*$D2476,0)))</f>
        <v>0</v>
      </c>
      <c r="AL2476" s="13">
        <f>IF($D2476="",0,IF($E2476="",0,IF(VLOOKUP($E2476,paramètres!$E$33:$F$44,2,FALSE)&lt;=VLOOKUP($AL$18,paramètres!$E$33:$F$44,2,FALSE),Z2476*$D2476,0)))</f>
        <v>0</v>
      </c>
      <c r="AM2476" s="13">
        <f>IF($D2476="",0,IF($E2476="",0,IF(VLOOKUP($E2476,paramètres!$E$33:$F$44,2,FALSE)&lt;=VLOOKUP($AM$18,paramètres!$E$33:$F$44,2,FALSE),AA2476*$D2476,0)))</f>
        <v>0</v>
      </c>
      <c r="AN2476" s="154">
        <f>IF($D2476="",0,IF($E2476="",0,IF(VLOOKUP($E2476,paramètres!$E$33:$F$44,2,FALSE)&lt;=VLOOKUP($AN$18,paramètres!$E$33:$F$44,2,FALSE),AB2476*$D2476,0)))</f>
        <v>0</v>
      </c>
      <c r="AO2476" s="150" t="str">
        <f>IF(paramètres!$B$28=1,((SUM(Q2476:Z2476)/1.02)+SUM(AA2476:AB2476))*0.0303/9*COUNT(Q2476:Y2476),IF(paramètres!$B$28=2,(SUM(Q2476:AB2476))*0.0303/9*COUNT(Q2476:Y2476),"Missing Delta option"))</f>
        <v>Missing Delta option</v>
      </c>
      <c r="AP2476" s="23" t="str">
        <f>IF(paramètres!$B$28=1,(((SUM(Q2476:Z2476)/1.02)+SUM(AA2476:AB2476))+((SUM(AC2476:AL2476)/1.02)+SUM(AM2476:AO2476)))*cotpatr,IF(paramètres!$B$28=2,(SUM(Q2476:AO2476)*cotpatr),"Missing Delta Option"))</f>
        <v>Missing Delta Option</v>
      </c>
      <c r="AQ2476" s="23" t="str" cm="1">
        <f t="array" ref="AQ2476">IF(paramètres!$B$28=1,(((SUM(Q2476:Z2476)/1.02)+SUM(AA2476:AB2476))+((SUM(AC2476:AN2476)/1.02)+SUM(AM2476:AN2476)))/12*pécule,IF(paramètres!$B$28=2,SUM(Q2476:AN2476)/12*pécule,"Missing Delta Option"))</f>
        <v>Missing Delta Option</v>
      </c>
      <c r="AR2476" s="132" t="e">
        <f>IF(paramètres!$B$28=1,(((SUM(Q2476:Z2476)/1.02)+SUM(AA2476:AB2476))+((SUM(AC2476:AN2476)/1.02)+SUM(AM2476:AN2476)))+AO2476+AP2476+AQ2476,SUM(Q2476:AN2476)+AO2476+AP2476+AQ2476)</f>
        <v>#VALUE!</v>
      </c>
    </row>
    <row r="2477" spans="1:44" x14ac:dyDescent="0.25">
      <c r="A2477" s="133"/>
      <c r="B2477" s="15"/>
      <c r="C2477" s="15"/>
      <c r="D2477" s="35"/>
      <c r="E2477" s="22"/>
      <c r="F2477" s="16"/>
      <c r="G2477" s="66"/>
      <c r="H2477" s="14"/>
      <c r="I2477" s="17"/>
      <c r="J2477" s="16"/>
      <c r="K2477" s="14"/>
      <c r="L2477" s="17"/>
      <c r="M2477" s="16"/>
      <c r="N2477" s="14"/>
      <c r="O2477" s="17"/>
      <c r="P2477" s="22"/>
      <c r="Q2477" s="111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112"/>
      <c r="AC2477" s="149">
        <f>IF($D2477="",0,IF($E2477="",0,IF(VLOOKUP($E2477,paramètres!$E$33:$F$44,2,FALSE)&lt;=VLOOKUP($AC$18,paramètres!$E$33:$F$44,2,FALSE),Q2477*$D2477,0)))</f>
        <v>0</v>
      </c>
      <c r="AD2477" s="13">
        <f>IF($D2477="",0,IF($E2477="",0,IF(VLOOKUP($E2477,paramètres!$E$33:$F$44,2,FALSE)&lt;=VLOOKUP($AD$18,paramètres!$E$33:$F$44,2,FALSE),R2477*$D2477,0)))</f>
        <v>0</v>
      </c>
      <c r="AE2477" s="13">
        <f>IF($D2477="",0,IF($E2477="",0,IF(VLOOKUP($E2477,paramètres!$E$33:$F$44,2,FALSE)&lt;=VLOOKUP($AE$18,paramètres!$E$33:$F$44,2,FALSE),S2477*$D2477,0)))</f>
        <v>0</v>
      </c>
      <c r="AF2477" s="13">
        <f>IF($D2477="",0,IF($E2477="",0,IF(VLOOKUP($E2477,paramètres!$E$33:$F$44,2,FALSE)&lt;=VLOOKUP($AF$18,paramètres!$E$33:$F$44,2,FALSE),T2477*$D2477,0)))</f>
        <v>0</v>
      </c>
      <c r="AG2477" s="13">
        <f>IF($D2477="",0,IF($E2477="",0,IF(VLOOKUP($E2477,paramètres!$E$33:$F$44,2,FALSE)&lt;=VLOOKUP($AG$18,paramètres!$E$33:$F$44,2,FALSE),U2477*$D2477,0)))</f>
        <v>0</v>
      </c>
      <c r="AH2477" s="13">
        <f>IF($D2477="",0,IF($E2477="",0,IF(VLOOKUP($E2477,paramètres!$E$33:$F$44,2,FALSE)&lt;=VLOOKUP($AH$18,paramètres!$E$33:$F$44,2,FALSE),V2477*$D2477,0)))</f>
        <v>0</v>
      </c>
      <c r="AI2477" s="13">
        <f>IF($D2477="",0,IF($E2477="",0,IF(VLOOKUP($E2477,paramètres!$E$33:$F$44,2,FALSE)&lt;=VLOOKUP($AI$18,paramètres!$E$33:$F$44,2,FALSE),W2477*$D2477,0)))</f>
        <v>0</v>
      </c>
      <c r="AJ2477" s="13">
        <f>IF($D2477="",0,IF($E2477="",0,IF(VLOOKUP($E2477,paramètres!$E$33:$F$44,2,FALSE)&lt;=VLOOKUP($AJ$18,paramètres!$E$33:$F$44,2,FALSE),X2477*$D2477,0)))</f>
        <v>0</v>
      </c>
      <c r="AK2477" s="13">
        <f>IF($D2477="",0,IF($E2477="",0,IF(VLOOKUP($E2477,paramètres!$E$33:$F$44,2,FALSE)&lt;=VLOOKUP($AK$18,paramètres!$E$33:$F$44,2,FALSE),Y2477*$D2477,0)))</f>
        <v>0</v>
      </c>
      <c r="AL2477" s="13">
        <f>IF($D2477="",0,IF($E2477="",0,IF(VLOOKUP($E2477,paramètres!$E$33:$F$44,2,FALSE)&lt;=VLOOKUP($AL$18,paramètres!$E$33:$F$44,2,FALSE),Z2477*$D2477,0)))</f>
        <v>0</v>
      </c>
      <c r="AM2477" s="13">
        <f>IF($D2477="",0,IF($E2477="",0,IF(VLOOKUP($E2477,paramètres!$E$33:$F$44,2,FALSE)&lt;=VLOOKUP($AM$18,paramètres!$E$33:$F$44,2,FALSE),AA2477*$D2477,0)))</f>
        <v>0</v>
      </c>
      <c r="AN2477" s="154">
        <f>IF($D2477="",0,IF($E2477="",0,IF(VLOOKUP($E2477,paramètres!$E$33:$F$44,2,FALSE)&lt;=VLOOKUP($AN$18,paramètres!$E$33:$F$44,2,FALSE),AB2477*$D2477,0)))</f>
        <v>0</v>
      </c>
      <c r="AO2477" s="150" t="str">
        <f>IF(paramètres!$B$28=1,((SUM(Q2477:Z2477)/1.02)+SUM(AA2477:AB2477))*0.0303/9*COUNT(Q2477:Y2477),IF(paramètres!$B$28=2,(SUM(Q2477:AB2477))*0.0303/9*COUNT(Q2477:Y2477),"Missing Delta option"))</f>
        <v>Missing Delta option</v>
      </c>
      <c r="AP2477" s="23" t="str">
        <f>IF(paramètres!$B$28=1,(((SUM(Q2477:Z2477)/1.02)+SUM(AA2477:AB2477))+((SUM(AC2477:AL2477)/1.02)+SUM(AM2477:AO2477)))*cotpatr,IF(paramètres!$B$28=2,(SUM(Q2477:AO2477)*cotpatr),"Missing Delta Option"))</f>
        <v>Missing Delta Option</v>
      </c>
      <c r="AQ2477" s="23" t="str" cm="1">
        <f t="array" ref="AQ2477">IF(paramètres!$B$28=1,(((SUM(Q2477:Z2477)/1.02)+SUM(AA2477:AB2477))+((SUM(AC2477:AN2477)/1.02)+SUM(AM2477:AN2477)))/12*pécule,IF(paramètres!$B$28=2,SUM(Q2477:AN2477)/12*pécule,"Missing Delta Option"))</f>
        <v>Missing Delta Option</v>
      </c>
      <c r="AR2477" s="132" t="e">
        <f>IF(paramètres!$B$28=1,(((SUM(Q2477:Z2477)/1.02)+SUM(AA2477:AB2477))+((SUM(AC2477:AN2477)/1.02)+SUM(AM2477:AN2477)))+AO2477+AP2477+AQ2477,SUM(Q2477:AN2477)+AO2477+AP2477+AQ2477)</f>
        <v>#VALUE!</v>
      </c>
    </row>
    <row r="2478" spans="1:44" x14ac:dyDescent="0.25">
      <c r="A2478" s="133"/>
      <c r="B2478" s="15"/>
      <c r="C2478" s="15"/>
      <c r="D2478" s="35"/>
      <c r="E2478" s="22"/>
      <c r="F2478" s="16"/>
      <c r="G2478" s="66"/>
      <c r="H2478" s="14"/>
      <c r="I2478" s="17"/>
      <c r="J2478" s="16"/>
      <c r="K2478" s="14"/>
      <c r="L2478" s="17"/>
      <c r="M2478" s="16"/>
      <c r="N2478" s="14"/>
      <c r="O2478" s="17"/>
      <c r="P2478" s="22"/>
      <c r="Q2478" s="111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112"/>
      <c r="AC2478" s="149">
        <f>IF($D2478="",0,IF($E2478="",0,IF(VLOOKUP($E2478,paramètres!$E$33:$F$44,2,FALSE)&lt;=VLOOKUP($AC$18,paramètres!$E$33:$F$44,2,FALSE),Q2478*$D2478,0)))</f>
        <v>0</v>
      </c>
      <c r="AD2478" s="13">
        <f>IF($D2478="",0,IF($E2478="",0,IF(VLOOKUP($E2478,paramètres!$E$33:$F$44,2,FALSE)&lt;=VLOOKUP($AD$18,paramètres!$E$33:$F$44,2,FALSE),R2478*$D2478,0)))</f>
        <v>0</v>
      </c>
      <c r="AE2478" s="13">
        <f>IF($D2478="",0,IF($E2478="",0,IF(VLOOKUP($E2478,paramètres!$E$33:$F$44,2,FALSE)&lt;=VLOOKUP($AE$18,paramètres!$E$33:$F$44,2,FALSE),S2478*$D2478,0)))</f>
        <v>0</v>
      </c>
      <c r="AF2478" s="13">
        <f>IF($D2478="",0,IF($E2478="",0,IF(VLOOKUP($E2478,paramètres!$E$33:$F$44,2,FALSE)&lt;=VLOOKUP($AF$18,paramètres!$E$33:$F$44,2,FALSE),T2478*$D2478,0)))</f>
        <v>0</v>
      </c>
      <c r="AG2478" s="13">
        <f>IF($D2478="",0,IF($E2478="",0,IF(VLOOKUP($E2478,paramètres!$E$33:$F$44,2,FALSE)&lt;=VLOOKUP($AG$18,paramètres!$E$33:$F$44,2,FALSE),U2478*$D2478,0)))</f>
        <v>0</v>
      </c>
      <c r="AH2478" s="13">
        <f>IF($D2478="",0,IF($E2478="",0,IF(VLOOKUP($E2478,paramètres!$E$33:$F$44,2,FALSE)&lt;=VLOOKUP($AH$18,paramètres!$E$33:$F$44,2,FALSE),V2478*$D2478,0)))</f>
        <v>0</v>
      </c>
      <c r="AI2478" s="13">
        <f>IF($D2478="",0,IF($E2478="",0,IF(VLOOKUP($E2478,paramètres!$E$33:$F$44,2,FALSE)&lt;=VLOOKUP($AI$18,paramètres!$E$33:$F$44,2,FALSE),W2478*$D2478,0)))</f>
        <v>0</v>
      </c>
      <c r="AJ2478" s="13">
        <f>IF($D2478="",0,IF($E2478="",0,IF(VLOOKUP($E2478,paramètres!$E$33:$F$44,2,FALSE)&lt;=VLOOKUP($AJ$18,paramètres!$E$33:$F$44,2,FALSE),X2478*$D2478,0)))</f>
        <v>0</v>
      </c>
      <c r="AK2478" s="13">
        <f>IF($D2478="",0,IF($E2478="",0,IF(VLOOKUP($E2478,paramètres!$E$33:$F$44,2,FALSE)&lt;=VLOOKUP($AK$18,paramètres!$E$33:$F$44,2,FALSE),Y2478*$D2478,0)))</f>
        <v>0</v>
      </c>
      <c r="AL2478" s="13">
        <f>IF($D2478="",0,IF($E2478="",0,IF(VLOOKUP($E2478,paramètres!$E$33:$F$44,2,FALSE)&lt;=VLOOKUP($AL$18,paramètres!$E$33:$F$44,2,FALSE),Z2478*$D2478,0)))</f>
        <v>0</v>
      </c>
      <c r="AM2478" s="13">
        <f>IF($D2478="",0,IF($E2478="",0,IF(VLOOKUP($E2478,paramètres!$E$33:$F$44,2,FALSE)&lt;=VLOOKUP($AM$18,paramètres!$E$33:$F$44,2,FALSE),AA2478*$D2478,0)))</f>
        <v>0</v>
      </c>
      <c r="AN2478" s="154">
        <f>IF($D2478="",0,IF($E2478="",0,IF(VLOOKUP($E2478,paramètres!$E$33:$F$44,2,FALSE)&lt;=VLOOKUP($AN$18,paramètres!$E$33:$F$44,2,FALSE),AB2478*$D2478,0)))</f>
        <v>0</v>
      </c>
      <c r="AO2478" s="150" t="str">
        <f>IF(paramètres!$B$28=1,((SUM(Q2478:Z2478)/1.02)+SUM(AA2478:AB2478))*0.0303/9*COUNT(Q2478:Y2478),IF(paramètres!$B$28=2,(SUM(Q2478:AB2478))*0.0303/9*COUNT(Q2478:Y2478),"Missing Delta option"))</f>
        <v>Missing Delta option</v>
      </c>
      <c r="AP2478" s="23" t="str">
        <f>IF(paramètres!$B$28=1,(((SUM(Q2478:Z2478)/1.02)+SUM(AA2478:AB2478))+((SUM(AC2478:AL2478)/1.02)+SUM(AM2478:AO2478)))*cotpatr,IF(paramètres!$B$28=2,(SUM(Q2478:AO2478)*cotpatr),"Missing Delta Option"))</f>
        <v>Missing Delta Option</v>
      </c>
      <c r="AQ2478" s="23" t="str" cm="1">
        <f t="array" ref="AQ2478">IF(paramètres!$B$28=1,(((SUM(Q2478:Z2478)/1.02)+SUM(AA2478:AB2478))+((SUM(AC2478:AN2478)/1.02)+SUM(AM2478:AN2478)))/12*pécule,IF(paramètres!$B$28=2,SUM(Q2478:AN2478)/12*pécule,"Missing Delta Option"))</f>
        <v>Missing Delta Option</v>
      </c>
      <c r="AR2478" s="132" t="e">
        <f>IF(paramètres!$B$28=1,(((SUM(Q2478:Z2478)/1.02)+SUM(AA2478:AB2478))+((SUM(AC2478:AN2478)/1.02)+SUM(AM2478:AN2478)))+AO2478+AP2478+AQ2478,SUM(Q2478:AN2478)+AO2478+AP2478+AQ2478)</f>
        <v>#VALUE!</v>
      </c>
    </row>
    <row r="2479" spans="1:44" x14ac:dyDescent="0.25">
      <c r="A2479" s="133"/>
      <c r="B2479" s="15"/>
      <c r="C2479" s="15"/>
      <c r="D2479" s="35"/>
      <c r="E2479" s="22"/>
      <c r="F2479" s="16"/>
      <c r="G2479" s="66"/>
      <c r="H2479" s="14"/>
      <c r="I2479" s="17"/>
      <c r="J2479" s="16"/>
      <c r="K2479" s="14"/>
      <c r="L2479" s="17"/>
      <c r="M2479" s="16"/>
      <c r="N2479" s="14"/>
      <c r="O2479" s="17"/>
      <c r="P2479" s="22"/>
      <c r="Q2479" s="111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112"/>
      <c r="AC2479" s="149">
        <f>IF($D2479="",0,IF($E2479="",0,IF(VLOOKUP($E2479,paramètres!$E$33:$F$44,2,FALSE)&lt;=VLOOKUP($AC$18,paramètres!$E$33:$F$44,2,FALSE),Q2479*$D2479,0)))</f>
        <v>0</v>
      </c>
      <c r="AD2479" s="13">
        <f>IF($D2479="",0,IF($E2479="",0,IF(VLOOKUP($E2479,paramètres!$E$33:$F$44,2,FALSE)&lt;=VLOOKUP($AD$18,paramètres!$E$33:$F$44,2,FALSE),R2479*$D2479,0)))</f>
        <v>0</v>
      </c>
      <c r="AE2479" s="13">
        <f>IF($D2479="",0,IF($E2479="",0,IF(VLOOKUP($E2479,paramètres!$E$33:$F$44,2,FALSE)&lt;=VLOOKUP($AE$18,paramètres!$E$33:$F$44,2,FALSE),S2479*$D2479,0)))</f>
        <v>0</v>
      </c>
      <c r="AF2479" s="13">
        <f>IF($D2479="",0,IF($E2479="",0,IF(VLOOKUP($E2479,paramètres!$E$33:$F$44,2,FALSE)&lt;=VLOOKUP($AF$18,paramètres!$E$33:$F$44,2,FALSE),T2479*$D2479,0)))</f>
        <v>0</v>
      </c>
      <c r="AG2479" s="13">
        <f>IF($D2479="",0,IF($E2479="",0,IF(VLOOKUP($E2479,paramètres!$E$33:$F$44,2,FALSE)&lt;=VLOOKUP($AG$18,paramètres!$E$33:$F$44,2,FALSE),U2479*$D2479,0)))</f>
        <v>0</v>
      </c>
      <c r="AH2479" s="13">
        <f>IF($D2479="",0,IF($E2479="",0,IF(VLOOKUP($E2479,paramètres!$E$33:$F$44,2,FALSE)&lt;=VLOOKUP($AH$18,paramètres!$E$33:$F$44,2,FALSE),V2479*$D2479,0)))</f>
        <v>0</v>
      </c>
      <c r="AI2479" s="13">
        <f>IF($D2479="",0,IF($E2479="",0,IF(VLOOKUP($E2479,paramètres!$E$33:$F$44,2,FALSE)&lt;=VLOOKUP($AI$18,paramètres!$E$33:$F$44,2,FALSE),W2479*$D2479,0)))</f>
        <v>0</v>
      </c>
      <c r="AJ2479" s="13">
        <f>IF($D2479="",0,IF($E2479="",0,IF(VLOOKUP($E2479,paramètres!$E$33:$F$44,2,FALSE)&lt;=VLOOKUP($AJ$18,paramètres!$E$33:$F$44,2,FALSE),X2479*$D2479,0)))</f>
        <v>0</v>
      </c>
      <c r="AK2479" s="13">
        <f>IF($D2479="",0,IF($E2479="",0,IF(VLOOKUP($E2479,paramètres!$E$33:$F$44,2,FALSE)&lt;=VLOOKUP($AK$18,paramètres!$E$33:$F$44,2,FALSE),Y2479*$D2479,0)))</f>
        <v>0</v>
      </c>
      <c r="AL2479" s="13">
        <f>IF($D2479="",0,IF($E2479="",0,IF(VLOOKUP($E2479,paramètres!$E$33:$F$44,2,FALSE)&lt;=VLOOKUP($AL$18,paramètres!$E$33:$F$44,2,FALSE),Z2479*$D2479,0)))</f>
        <v>0</v>
      </c>
      <c r="AM2479" s="13">
        <f>IF($D2479="",0,IF($E2479="",0,IF(VLOOKUP($E2479,paramètres!$E$33:$F$44,2,FALSE)&lt;=VLOOKUP($AM$18,paramètres!$E$33:$F$44,2,FALSE),AA2479*$D2479,0)))</f>
        <v>0</v>
      </c>
      <c r="AN2479" s="154">
        <f>IF($D2479="",0,IF($E2479="",0,IF(VLOOKUP($E2479,paramètres!$E$33:$F$44,2,FALSE)&lt;=VLOOKUP($AN$18,paramètres!$E$33:$F$44,2,FALSE),AB2479*$D2479,0)))</f>
        <v>0</v>
      </c>
      <c r="AO2479" s="150" t="str">
        <f>IF(paramètres!$B$28=1,((SUM(Q2479:Z2479)/1.02)+SUM(AA2479:AB2479))*0.0303/9*COUNT(Q2479:Y2479),IF(paramètres!$B$28=2,(SUM(Q2479:AB2479))*0.0303/9*COUNT(Q2479:Y2479),"Missing Delta option"))</f>
        <v>Missing Delta option</v>
      </c>
      <c r="AP2479" s="23" t="str">
        <f>IF(paramètres!$B$28=1,(((SUM(Q2479:Z2479)/1.02)+SUM(AA2479:AB2479))+((SUM(AC2479:AL2479)/1.02)+SUM(AM2479:AO2479)))*cotpatr,IF(paramètres!$B$28=2,(SUM(Q2479:AO2479)*cotpatr),"Missing Delta Option"))</f>
        <v>Missing Delta Option</v>
      </c>
      <c r="AQ2479" s="23" t="str" cm="1">
        <f t="array" ref="AQ2479">IF(paramètres!$B$28=1,(((SUM(Q2479:Z2479)/1.02)+SUM(AA2479:AB2479))+((SUM(AC2479:AN2479)/1.02)+SUM(AM2479:AN2479)))/12*pécule,IF(paramètres!$B$28=2,SUM(Q2479:AN2479)/12*pécule,"Missing Delta Option"))</f>
        <v>Missing Delta Option</v>
      </c>
      <c r="AR2479" s="132" t="e">
        <f>IF(paramètres!$B$28=1,(((SUM(Q2479:Z2479)/1.02)+SUM(AA2479:AB2479))+((SUM(AC2479:AN2479)/1.02)+SUM(AM2479:AN2479)))+AO2479+AP2479+AQ2479,SUM(Q2479:AN2479)+AO2479+AP2479+AQ2479)</f>
        <v>#VALUE!</v>
      </c>
    </row>
    <row r="2480" spans="1:44" x14ac:dyDescent="0.25">
      <c r="A2480" s="133"/>
      <c r="B2480" s="15"/>
      <c r="C2480" s="15"/>
      <c r="D2480" s="35"/>
      <c r="E2480" s="22"/>
      <c r="F2480" s="16"/>
      <c r="G2480" s="66"/>
      <c r="H2480" s="14"/>
      <c r="I2480" s="17"/>
      <c r="J2480" s="16"/>
      <c r="K2480" s="14"/>
      <c r="L2480" s="17"/>
      <c r="M2480" s="16"/>
      <c r="N2480" s="14"/>
      <c r="O2480" s="17"/>
      <c r="P2480" s="22"/>
      <c r="Q2480" s="111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112"/>
      <c r="AC2480" s="149">
        <f>IF($D2480="",0,IF($E2480="",0,IF(VLOOKUP($E2480,paramètres!$E$33:$F$44,2,FALSE)&lt;=VLOOKUP($AC$18,paramètres!$E$33:$F$44,2,FALSE),Q2480*$D2480,0)))</f>
        <v>0</v>
      </c>
      <c r="AD2480" s="13">
        <f>IF($D2480="",0,IF($E2480="",0,IF(VLOOKUP($E2480,paramètres!$E$33:$F$44,2,FALSE)&lt;=VLOOKUP($AD$18,paramètres!$E$33:$F$44,2,FALSE),R2480*$D2480,0)))</f>
        <v>0</v>
      </c>
      <c r="AE2480" s="13">
        <f>IF($D2480="",0,IF($E2480="",0,IF(VLOOKUP($E2480,paramètres!$E$33:$F$44,2,FALSE)&lt;=VLOOKUP($AE$18,paramètres!$E$33:$F$44,2,FALSE),S2480*$D2480,0)))</f>
        <v>0</v>
      </c>
      <c r="AF2480" s="13">
        <f>IF($D2480="",0,IF($E2480="",0,IF(VLOOKUP($E2480,paramètres!$E$33:$F$44,2,FALSE)&lt;=VLOOKUP($AF$18,paramètres!$E$33:$F$44,2,FALSE),T2480*$D2480,0)))</f>
        <v>0</v>
      </c>
      <c r="AG2480" s="13">
        <f>IF($D2480="",0,IF($E2480="",0,IF(VLOOKUP($E2480,paramètres!$E$33:$F$44,2,FALSE)&lt;=VLOOKUP($AG$18,paramètres!$E$33:$F$44,2,FALSE),U2480*$D2480,0)))</f>
        <v>0</v>
      </c>
      <c r="AH2480" s="13">
        <f>IF($D2480="",0,IF($E2480="",0,IF(VLOOKUP($E2480,paramètres!$E$33:$F$44,2,FALSE)&lt;=VLOOKUP($AH$18,paramètres!$E$33:$F$44,2,FALSE),V2480*$D2480,0)))</f>
        <v>0</v>
      </c>
      <c r="AI2480" s="13">
        <f>IF($D2480="",0,IF($E2480="",0,IF(VLOOKUP($E2480,paramètres!$E$33:$F$44,2,FALSE)&lt;=VLOOKUP($AI$18,paramètres!$E$33:$F$44,2,FALSE),W2480*$D2480,0)))</f>
        <v>0</v>
      </c>
      <c r="AJ2480" s="13">
        <f>IF($D2480="",0,IF($E2480="",0,IF(VLOOKUP($E2480,paramètres!$E$33:$F$44,2,FALSE)&lt;=VLOOKUP($AJ$18,paramètres!$E$33:$F$44,2,FALSE),X2480*$D2480,0)))</f>
        <v>0</v>
      </c>
      <c r="AK2480" s="13">
        <f>IF($D2480="",0,IF($E2480="",0,IF(VLOOKUP($E2480,paramètres!$E$33:$F$44,2,FALSE)&lt;=VLOOKUP($AK$18,paramètres!$E$33:$F$44,2,FALSE),Y2480*$D2480,0)))</f>
        <v>0</v>
      </c>
      <c r="AL2480" s="13">
        <f>IF($D2480="",0,IF($E2480="",0,IF(VLOOKUP($E2480,paramètres!$E$33:$F$44,2,FALSE)&lt;=VLOOKUP($AL$18,paramètres!$E$33:$F$44,2,FALSE),Z2480*$D2480,0)))</f>
        <v>0</v>
      </c>
      <c r="AM2480" s="13">
        <f>IF($D2480="",0,IF($E2480="",0,IF(VLOOKUP($E2480,paramètres!$E$33:$F$44,2,FALSE)&lt;=VLOOKUP($AM$18,paramètres!$E$33:$F$44,2,FALSE),AA2480*$D2480,0)))</f>
        <v>0</v>
      </c>
      <c r="AN2480" s="154">
        <f>IF($D2480="",0,IF($E2480="",0,IF(VLOOKUP($E2480,paramètres!$E$33:$F$44,2,FALSE)&lt;=VLOOKUP($AN$18,paramètres!$E$33:$F$44,2,FALSE),AB2480*$D2480,0)))</f>
        <v>0</v>
      </c>
      <c r="AO2480" s="150" t="str">
        <f>IF(paramètres!$B$28=1,((SUM(Q2480:Z2480)/1.02)+SUM(AA2480:AB2480))*0.0303/9*COUNT(Q2480:Y2480),IF(paramètres!$B$28=2,(SUM(Q2480:AB2480))*0.0303/9*COUNT(Q2480:Y2480),"Missing Delta option"))</f>
        <v>Missing Delta option</v>
      </c>
      <c r="AP2480" s="23" t="str">
        <f>IF(paramètres!$B$28=1,(((SUM(Q2480:Z2480)/1.02)+SUM(AA2480:AB2480))+((SUM(AC2480:AL2480)/1.02)+SUM(AM2480:AO2480)))*cotpatr,IF(paramètres!$B$28=2,(SUM(Q2480:AO2480)*cotpatr),"Missing Delta Option"))</f>
        <v>Missing Delta Option</v>
      </c>
      <c r="AQ2480" s="23" t="str" cm="1">
        <f t="array" ref="AQ2480">IF(paramètres!$B$28=1,(((SUM(Q2480:Z2480)/1.02)+SUM(AA2480:AB2480))+((SUM(AC2480:AN2480)/1.02)+SUM(AM2480:AN2480)))/12*pécule,IF(paramètres!$B$28=2,SUM(Q2480:AN2480)/12*pécule,"Missing Delta Option"))</f>
        <v>Missing Delta Option</v>
      </c>
      <c r="AR2480" s="132" t="e">
        <f>IF(paramètres!$B$28=1,(((SUM(Q2480:Z2480)/1.02)+SUM(AA2480:AB2480))+((SUM(AC2480:AN2480)/1.02)+SUM(AM2480:AN2480)))+AO2480+AP2480+AQ2480,SUM(Q2480:AN2480)+AO2480+AP2480+AQ2480)</f>
        <v>#VALUE!</v>
      </c>
    </row>
    <row r="2481" spans="1:44" x14ac:dyDescent="0.25">
      <c r="A2481" s="133"/>
      <c r="B2481" s="15"/>
      <c r="C2481" s="15"/>
      <c r="D2481" s="35"/>
      <c r="E2481" s="22"/>
      <c r="F2481" s="16"/>
      <c r="G2481" s="66"/>
      <c r="H2481" s="14"/>
      <c r="I2481" s="17"/>
      <c r="J2481" s="16"/>
      <c r="K2481" s="14"/>
      <c r="L2481" s="17"/>
      <c r="M2481" s="16"/>
      <c r="N2481" s="14"/>
      <c r="O2481" s="17"/>
      <c r="P2481" s="22"/>
      <c r="Q2481" s="111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112"/>
      <c r="AC2481" s="149">
        <f>IF($D2481="",0,IF($E2481="",0,IF(VLOOKUP($E2481,paramètres!$E$33:$F$44,2,FALSE)&lt;=VLOOKUP($AC$18,paramètres!$E$33:$F$44,2,FALSE),Q2481*$D2481,0)))</f>
        <v>0</v>
      </c>
      <c r="AD2481" s="13">
        <f>IF($D2481="",0,IF($E2481="",0,IF(VLOOKUP($E2481,paramètres!$E$33:$F$44,2,FALSE)&lt;=VLOOKUP($AD$18,paramètres!$E$33:$F$44,2,FALSE),R2481*$D2481,0)))</f>
        <v>0</v>
      </c>
      <c r="AE2481" s="13">
        <f>IF($D2481="",0,IF($E2481="",0,IF(VLOOKUP($E2481,paramètres!$E$33:$F$44,2,FALSE)&lt;=VLOOKUP($AE$18,paramètres!$E$33:$F$44,2,FALSE),S2481*$D2481,0)))</f>
        <v>0</v>
      </c>
      <c r="AF2481" s="13">
        <f>IF($D2481="",0,IF($E2481="",0,IF(VLOOKUP($E2481,paramètres!$E$33:$F$44,2,FALSE)&lt;=VLOOKUP($AF$18,paramètres!$E$33:$F$44,2,FALSE),T2481*$D2481,0)))</f>
        <v>0</v>
      </c>
      <c r="AG2481" s="13">
        <f>IF($D2481="",0,IF($E2481="",0,IF(VLOOKUP($E2481,paramètres!$E$33:$F$44,2,FALSE)&lt;=VLOOKUP($AG$18,paramètres!$E$33:$F$44,2,FALSE),U2481*$D2481,0)))</f>
        <v>0</v>
      </c>
      <c r="AH2481" s="13">
        <f>IF($D2481="",0,IF($E2481="",0,IF(VLOOKUP($E2481,paramètres!$E$33:$F$44,2,FALSE)&lt;=VLOOKUP($AH$18,paramètres!$E$33:$F$44,2,FALSE),V2481*$D2481,0)))</f>
        <v>0</v>
      </c>
      <c r="AI2481" s="13">
        <f>IF($D2481="",0,IF($E2481="",0,IF(VLOOKUP($E2481,paramètres!$E$33:$F$44,2,FALSE)&lt;=VLOOKUP($AI$18,paramètres!$E$33:$F$44,2,FALSE),W2481*$D2481,0)))</f>
        <v>0</v>
      </c>
      <c r="AJ2481" s="13">
        <f>IF($D2481="",0,IF($E2481="",0,IF(VLOOKUP($E2481,paramètres!$E$33:$F$44,2,FALSE)&lt;=VLOOKUP($AJ$18,paramètres!$E$33:$F$44,2,FALSE),X2481*$D2481,0)))</f>
        <v>0</v>
      </c>
      <c r="AK2481" s="13">
        <f>IF($D2481="",0,IF($E2481="",0,IF(VLOOKUP($E2481,paramètres!$E$33:$F$44,2,FALSE)&lt;=VLOOKUP($AK$18,paramètres!$E$33:$F$44,2,FALSE),Y2481*$D2481,0)))</f>
        <v>0</v>
      </c>
      <c r="AL2481" s="13">
        <f>IF($D2481="",0,IF($E2481="",0,IF(VLOOKUP($E2481,paramètres!$E$33:$F$44,2,FALSE)&lt;=VLOOKUP($AL$18,paramètres!$E$33:$F$44,2,FALSE),Z2481*$D2481,0)))</f>
        <v>0</v>
      </c>
      <c r="AM2481" s="13">
        <f>IF($D2481="",0,IF($E2481="",0,IF(VLOOKUP($E2481,paramètres!$E$33:$F$44,2,FALSE)&lt;=VLOOKUP($AM$18,paramètres!$E$33:$F$44,2,FALSE),AA2481*$D2481,0)))</f>
        <v>0</v>
      </c>
      <c r="AN2481" s="154">
        <f>IF($D2481="",0,IF($E2481="",0,IF(VLOOKUP($E2481,paramètres!$E$33:$F$44,2,FALSE)&lt;=VLOOKUP($AN$18,paramètres!$E$33:$F$44,2,FALSE),AB2481*$D2481,0)))</f>
        <v>0</v>
      </c>
      <c r="AO2481" s="150" t="str">
        <f>IF(paramètres!$B$28=1,((SUM(Q2481:Z2481)/1.02)+SUM(AA2481:AB2481))*0.0303/9*COUNT(Q2481:Y2481),IF(paramètres!$B$28=2,(SUM(Q2481:AB2481))*0.0303/9*COUNT(Q2481:Y2481),"Missing Delta option"))</f>
        <v>Missing Delta option</v>
      </c>
      <c r="AP2481" s="23" t="str">
        <f>IF(paramètres!$B$28=1,(((SUM(Q2481:Z2481)/1.02)+SUM(AA2481:AB2481))+((SUM(AC2481:AL2481)/1.02)+SUM(AM2481:AO2481)))*cotpatr,IF(paramètres!$B$28=2,(SUM(Q2481:AO2481)*cotpatr),"Missing Delta Option"))</f>
        <v>Missing Delta Option</v>
      </c>
      <c r="AQ2481" s="23" t="str" cm="1">
        <f t="array" ref="AQ2481">IF(paramètres!$B$28=1,(((SUM(Q2481:Z2481)/1.02)+SUM(AA2481:AB2481))+((SUM(AC2481:AN2481)/1.02)+SUM(AM2481:AN2481)))/12*pécule,IF(paramètres!$B$28=2,SUM(Q2481:AN2481)/12*pécule,"Missing Delta Option"))</f>
        <v>Missing Delta Option</v>
      </c>
      <c r="AR2481" s="132" t="e">
        <f>IF(paramètres!$B$28=1,(((SUM(Q2481:Z2481)/1.02)+SUM(AA2481:AB2481))+((SUM(AC2481:AN2481)/1.02)+SUM(AM2481:AN2481)))+AO2481+AP2481+AQ2481,SUM(Q2481:AN2481)+AO2481+AP2481+AQ2481)</f>
        <v>#VALUE!</v>
      </c>
    </row>
    <row r="2482" spans="1:44" x14ac:dyDescent="0.25">
      <c r="A2482" s="133"/>
      <c r="B2482" s="15"/>
      <c r="C2482" s="15"/>
      <c r="D2482" s="35"/>
      <c r="E2482" s="22"/>
      <c r="F2482" s="16"/>
      <c r="G2482" s="66"/>
      <c r="H2482" s="14"/>
      <c r="I2482" s="17"/>
      <c r="J2482" s="16"/>
      <c r="K2482" s="14"/>
      <c r="L2482" s="17"/>
      <c r="M2482" s="16"/>
      <c r="N2482" s="14"/>
      <c r="O2482" s="17"/>
      <c r="P2482" s="22"/>
      <c r="Q2482" s="111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112"/>
      <c r="AC2482" s="149">
        <f>IF($D2482="",0,IF($E2482="",0,IF(VLOOKUP($E2482,paramètres!$E$33:$F$44,2,FALSE)&lt;=VLOOKUP($AC$18,paramètres!$E$33:$F$44,2,FALSE),Q2482*$D2482,0)))</f>
        <v>0</v>
      </c>
      <c r="AD2482" s="13">
        <f>IF($D2482="",0,IF($E2482="",0,IF(VLOOKUP($E2482,paramètres!$E$33:$F$44,2,FALSE)&lt;=VLOOKUP($AD$18,paramètres!$E$33:$F$44,2,FALSE),R2482*$D2482,0)))</f>
        <v>0</v>
      </c>
      <c r="AE2482" s="13">
        <f>IF($D2482="",0,IF($E2482="",0,IF(VLOOKUP($E2482,paramètres!$E$33:$F$44,2,FALSE)&lt;=VLOOKUP($AE$18,paramètres!$E$33:$F$44,2,FALSE),S2482*$D2482,0)))</f>
        <v>0</v>
      </c>
      <c r="AF2482" s="13">
        <f>IF($D2482="",0,IF($E2482="",0,IF(VLOOKUP($E2482,paramètres!$E$33:$F$44,2,FALSE)&lt;=VLOOKUP($AF$18,paramètres!$E$33:$F$44,2,FALSE),T2482*$D2482,0)))</f>
        <v>0</v>
      </c>
      <c r="AG2482" s="13">
        <f>IF($D2482="",0,IF($E2482="",0,IF(VLOOKUP($E2482,paramètres!$E$33:$F$44,2,FALSE)&lt;=VLOOKUP($AG$18,paramètres!$E$33:$F$44,2,FALSE),U2482*$D2482,0)))</f>
        <v>0</v>
      </c>
      <c r="AH2482" s="13">
        <f>IF($D2482="",0,IF($E2482="",0,IF(VLOOKUP($E2482,paramètres!$E$33:$F$44,2,FALSE)&lt;=VLOOKUP($AH$18,paramètres!$E$33:$F$44,2,FALSE),V2482*$D2482,0)))</f>
        <v>0</v>
      </c>
      <c r="AI2482" s="13">
        <f>IF($D2482="",0,IF($E2482="",0,IF(VLOOKUP($E2482,paramètres!$E$33:$F$44,2,FALSE)&lt;=VLOOKUP($AI$18,paramètres!$E$33:$F$44,2,FALSE),W2482*$D2482,0)))</f>
        <v>0</v>
      </c>
      <c r="AJ2482" s="13">
        <f>IF($D2482="",0,IF($E2482="",0,IF(VLOOKUP($E2482,paramètres!$E$33:$F$44,2,FALSE)&lt;=VLOOKUP($AJ$18,paramètres!$E$33:$F$44,2,FALSE),X2482*$D2482,0)))</f>
        <v>0</v>
      </c>
      <c r="AK2482" s="13">
        <f>IF($D2482="",0,IF($E2482="",0,IF(VLOOKUP($E2482,paramètres!$E$33:$F$44,2,FALSE)&lt;=VLOOKUP($AK$18,paramètres!$E$33:$F$44,2,FALSE),Y2482*$D2482,0)))</f>
        <v>0</v>
      </c>
      <c r="AL2482" s="13">
        <f>IF($D2482="",0,IF($E2482="",0,IF(VLOOKUP($E2482,paramètres!$E$33:$F$44,2,FALSE)&lt;=VLOOKUP($AL$18,paramètres!$E$33:$F$44,2,FALSE),Z2482*$D2482,0)))</f>
        <v>0</v>
      </c>
      <c r="AM2482" s="13">
        <f>IF($D2482="",0,IF($E2482="",0,IF(VLOOKUP($E2482,paramètres!$E$33:$F$44,2,FALSE)&lt;=VLOOKUP($AM$18,paramètres!$E$33:$F$44,2,FALSE),AA2482*$D2482,0)))</f>
        <v>0</v>
      </c>
      <c r="AN2482" s="154">
        <f>IF($D2482="",0,IF($E2482="",0,IF(VLOOKUP($E2482,paramètres!$E$33:$F$44,2,FALSE)&lt;=VLOOKUP($AN$18,paramètres!$E$33:$F$44,2,FALSE),AB2482*$D2482,0)))</f>
        <v>0</v>
      </c>
      <c r="AO2482" s="150" t="str">
        <f>IF(paramètres!$B$28=1,((SUM(Q2482:Z2482)/1.02)+SUM(AA2482:AB2482))*0.0303/9*COUNT(Q2482:Y2482),IF(paramètres!$B$28=2,(SUM(Q2482:AB2482))*0.0303/9*COUNT(Q2482:Y2482),"Missing Delta option"))</f>
        <v>Missing Delta option</v>
      </c>
      <c r="AP2482" s="23" t="str">
        <f>IF(paramètres!$B$28=1,(((SUM(Q2482:Z2482)/1.02)+SUM(AA2482:AB2482))+((SUM(AC2482:AL2482)/1.02)+SUM(AM2482:AO2482)))*cotpatr,IF(paramètres!$B$28=2,(SUM(Q2482:AO2482)*cotpatr),"Missing Delta Option"))</f>
        <v>Missing Delta Option</v>
      </c>
      <c r="AQ2482" s="23" t="str" cm="1">
        <f t="array" ref="AQ2482">IF(paramètres!$B$28=1,(((SUM(Q2482:Z2482)/1.02)+SUM(AA2482:AB2482))+((SUM(AC2482:AN2482)/1.02)+SUM(AM2482:AN2482)))/12*pécule,IF(paramètres!$B$28=2,SUM(Q2482:AN2482)/12*pécule,"Missing Delta Option"))</f>
        <v>Missing Delta Option</v>
      </c>
      <c r="AR2482" s="132" t="e">
        <f>IF(paramètres!$B$28=1,(((SUM(Q2482:Z2482)/1.02)+SUM(AA2482:AB2482))+((SUM(AC2482:AN2482)/1.02)+SUM(AM2482:AN2482)))+AO2482+AP2482+AQ2482,SUM(Q2482:AN2482)+AO2482+AP2482+AQ2482)</f>
        <v>#VALUE!</v>
      </c>
    </row>
    <row r="2483" spans="1:44" x14ac:dyDescent="0.25">
      <c r="A2483" s="133"/>
      <c r="B2483" s="15"/>
      <c r="C2483" s="15"/>
      <c r="D2483" s="35"/>
      <c r="E2483" s="22"/>
      <c r="F2483" s="16"/>
      <c r="G2483" s="66"/>
      <c r="H2483" s="14"/>
      <c r="I2483" s="17"/>
      <c r="J2483" s="16"/>
      <c r="K2483" s="14"/>
      <c r="L2483" s="17"/>
      <c r="M2483" s="16"/>
      <c r="N2483" s="14"/>
      <c r="O2483" s="17"/>
      <c r="P2483" s="22"/>
      <c r="Q2483" s="111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112"/>
      <c r="AC2483" s="149">
        <f>IF($D2483="",0,IF($E2483="",0,IF(VLOOKUP($E2483,paramètres!$E$33:$F$44,2,FALSE)&lt;=VLOOKUP($AC$18,paramètres!$E$33:$F$44,2,FALSE),Q2483*$D2483,0)))</f>
        <v>0</v>
      </c>
      <c r="AD2483" s="13">
        <f>IF($D2483="",0,IF($E2483="",0,IF(VLOOKUP($E2483,paramètres!$E$33:$F$44,2,FALSE)&lt;=VLOOKUP($AD$18,paramètres!$E$33:$F$44,2,FALSE),R2483*$D2483,0)))</f>
        <v>0</v>
      </c>
      <c r="AE2483" s="13">
        <f>IF($D2483="",0,IF($E2483="",0,IF(VLOOKUP($E2483,paramètres!$E$33:$F$44,2,FALSE)&lt;=VLOOKUP($AE$18,paramètres!$E$33:$F$44,2,FALSE),S2483*$D2483,0)))</f>
        <v>0</v>
      </c>
      <c r="AF2483" s="13">
        <f>IF($D2483="",0,IF($E2483="",0,IF(VLOOKUP($E2483,paramètres!$E$33:$F$44,2,FALSE)&lt;=VLOOKUP($AF$18,paramètres!$E$33:$F$44,2,FALSE),T2483*$D2483,0)))</f>
        <v>0</v>
      </c>
      <c r="AG2483" s="13">
        <f>IF($D2483="",0,IF($E2483="",0,IF(VLOOKUP($E2483,paramètres!$E$33:$F$44,2,FALSE)&lt;=VLOOKUP($AG$18,paramètres!$E$33:$F$44,2,FALSE),U2483*$D2483,0)))</f>
        <v>0</v>
      </c>
      <c r="AH2483" s="13">
        <f>IF($D2483="",0,IF($E2483="",0,IF(VLOOKUP($E2483,paramètres!$E$33:$F$44,2,FALSE)&lt;=VLOOKUP($AH$18,paramètres!$E$33:$F$44,2,FALSE),V2483*$D2483,0)))</f>
        <v>0</v>
      </c>
      <c r="AI2483" s="13">
        <f>IF($D2483="",0,IF($E2483="",0,IF(VLOOKUP($E2483,paramètres!$E$33:$F$44,2,FALSE)&lt;=VLOOKUP($AI$18,paramètres!$E$33:$F$44,2,FALSE),W2483*$D2483,0)))</f>
        <v>0</v>
      </c>
      <c r="AJ2483" s="13">
        <f>IF($D2483="",0,IF($E2483="",0,IF(VLOOKUP($E2483,paramètres!$E$33:$F$44,2,FALSE)&lt;=VLOOKUP($AJ$18,paramètres!$E$33:$F$44,2,FALSE),X2483*$D2483,0)))</f>
        <v>0</v>
      </c>
      <c r="AK2483" s="13">
        <f>IF($D2483="",0,IF($E2483="",0,IF(VLOOKUP($E2483,paramètres!$E$33:$F$44,2,FALSE)&lt;=VLOOKUP($AK$18,paramètres!$E$33:$F$44,2,FALSE),Y2483*$D2483,0)))</f>
        <v>0</v>
      </c>
      <c r="AL2483" s="13">
        <f>IF($D2483="",0,IF($E2483="",0,IF(VLOOKUP($E2483,paramètres!$E$33:$F$44,2,FALSE)&lt;=VLOOKUP($AL$18,paramètres!$E$33:$F$44,2,FALSE),Z2483*$D2483,0)))</f>
        <v>0</v>
      </c>
      <c r="AM2483" s="13">
        <f>IF($D2483="",0,IF($E2483="",0,IF(VLOOKUP($E2483,paramètres!$E$33:$F$44,2,FALSE)&lt;=VLOOKUP($AM$18,paramètres!$E$33:$F$44,2,FALSE),AA2483*$D2483,0)))</f>
        <v>0</v>
      </c>
      <c r="AN2483" s="154">
        <f>IF($D2483="",0,IF($E2483="",0,IF(VLOOKUP($E2483,paramètres!$E$33:$F$44,2,FALSE)&lt;=VLOOKUP($AN$18,paramètres!$E$33:$F$44,2,FALSE),AB2483*$D2483,0)))</f>
        <v>0</v>
      </c>
      <c r="AO2483" s="150" t="str">
        <f>IF(paramètres!$B$28=1,((SUM(Q2483:Z2483)/1.02)+SUM(AA2483:AB2483))*0.0303/9*COUNT(Q2483:Y2483),IF(paramètres!$B$28=2,(SUM(Q2483:AB2483))*0.0303/9*COUNT(Q2483:Y2483),"Missing Delta option"))</f>
        <v>Missing Delta option</v>
      </c>
      <c r="AP2483" s="23" t="str">
        <f>IF(paramètres!$B$28=1,(((SUM(Q2483:Z2483)/1.02)+SUM(AA2483:AB2483))+((SUM(AC2483:AL2483)/1.02)+SUM(AM2483:AO2483)))*cotpatr,IF(paramètres!$B$28=2,(SUM(Q2483:AO2483)*cotpatr),"Missing Delta Option"))</f>
        <v>Missing Delta Option</v>
      </c>
      <c r="AQ2483" s="23" t="str" cm="1">
        <f t="array" ref="AQ2483">IF(paramètres!$B$28=1,(((SUM(Q2483:Z2483)/1.02)+SUM(AA2483:AB2483))+((SUM(AC2483:AN2483)/1.02)+SUM(AM2483:AN2483)))/12*pécule,IF(paramètres!$B$28=2,SUM(Q2483:AN2483)/12*pécule,"Missing Delta Option"))</f>
        <v>Missing Delta Option</v>
      </c>
      <c r="AR2483" s="132" t="e">
        <f>IF(paramètres!$B$28=1,(((SUM(Q2483:Z2483)/1.02)+SUM(AA2483:AB2483))+((SUM(AC2483:AN2483)/1.02)+SUM(AM2483:AN2483)))+AO2483+AP2483+AQ2483,SUM(Q2483:AN2483)+AO2483+AP2483+AQ2483)</f>
        <v>#VALUE!</v>
      </c>
    </row>
    <row r="2484" spans="1:44" x14ac:dyDescent="0.25">
      <c r="A2484" s="133"/>
      <c r="B2484" s="15"/>
      <c r="C2484" s="15"/>
      <c r="D2484" s="35"/>
      <c r="E2484" s="22"/>
      <c r="F2484" s="16"/>
      <c r="G2484" s="66"/>
      <c r="H2484" s="14"/>
      <c r="I2484" s="17"/>
      <c r="J2484" s="16"/>
      <c r="K2484" s="14"/>
      <c r="L2484" s="17"/>
      <c r="M2484" s="16"/>
      <c r="N2484" s="14"/>
      <c r="O2484" s="17"/>
      <c r="P2484" s="22"/>
      <c r="Q2484" s="111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112"/>
      <c r="AC2484" s="149">
        <f>IF($D2484="",0,IF($E2484="",0,IF(VLOOKUP($E2484,paramètres!$E$33:$F$44,2,FALSE)&lt;=VLOOKUP($AC$18,paramètres!$E$33:$F$44,2,FALSE),Q2484*$D2484,0)))</f>
        <v>0</v>
      </c>
      <c r="AD2484" s="13">
        <f>IF($D2484="",0,IF($E2484="",0,IF(VLOOKUP($E2484,paramètres!$E$33:$F$44,2,FALSE)&lt;=VLOOKUP($AD$18,paramètres!$E$33:$F$44,2,FALSE),R2484*$D2484,0)))</f>
        <v>0</v>
      </c>
      <c r="AE2484" s="13">
        <f>IF($D2484="",0,IF($E2484="",0,IF(VLOOKUP($E2484,paramètres!$E$33:$F$44,2,FALSE)&lt;=VLOOKUP($AE$18,paramètres!$E$33:$F$44,2,FALSE),S2484*$D2484,0)))</f>
        <v>0</v>
      </c>
      <c r="AF2484" s="13">
        <f>IF($D2484="",0,IF($E2484="",0,IF(VLOOKUP($E2484,paramètres!$E$33:$F$44,2,FALSE)&lt;=VLOOKUP($AF$18,paramètres!$E$33:$F$44,2,FALSE),T2484*$D2484,0)))</f>
        <v>0</v>
      </c>
      <c r="AG2484" s="13">
        <f>IF($D2484="",0,IF($E2484="",0,IF(VLOOKUP($E2484,paramètres!$E$33:$F$44,2,FALSE)&lt;=VLOOKUP($AG$18,paramètres!$E$33:$F$44,2,FALSE),U2484*$D2484,0)))</f>
        <v>0</v>
      </c>
      <c r="AH2484" s="13">
        <f>IF($D2484="",0,IF($E2484="",0,IF(VLOOKUP($E2484,paramètres!$E$33:$F$44,2,FALSE)&lt;=VLOOKUP($AH$18,paramètres!$E$33:$F$44,2,FALSE),V2484*$D2484,0)))</f>
        <v>0</v>
      </c>
      <c r="AI2484" s="13">
        <f>IF($D2484="",0,IF($E2484="",0,IF(VLOOKUP($E2484,paramètres!$E$33:$F$44,2,FALSE)&lt;=VLOOKUP($AI$18,paramètres!$E$33:$F$44,2,FALSE),W2484*$D2484,0)))</f>
        <v>0</v>
      </c>
      <c r="AJ2484" s="13">
        <f>IF($D2484="",0,IF($E2484="",0,IF(VLOOKUP($E2484,paramètres!$E$33:$F$44,2,FALSE)&lt;=VLOOKUP($AJ$18,paramètres!$E$33:$F$44,2,FALSE),X2484*$D2484,0)))</f>
        <v>0</v>
      </c>
      <c r="AK2484" s="13">
        <f>IF($D2484="",0,IF($E2484="",0,IF(VLOOKUP($E2484,paramètres!$E$33:$F$44,2,FALSE)&lt;=VLOOKUP($AK$18,paramètres!$E$33:$F$44,2,FALSE),Y2484*$D2484,0)))</f>
        <v>0</v>
      </c>
      <c r="AL2484" s="13">
        <f>IF($D2484="",0,IF($E2484="",0,IF(VLOOKUP($E2484,paramètres!$E$33:$F$44,2,FALSE)&lt;=VLOOKUP($AL$18,paramètres!$E$33:$F$44,2,FALSE),Z2484*$D2484,0)))</f>
        <v>0</v>
      </c>
      <c r="AM2484" s="13">
        <f>IF($D2484="",0,IF($E2484="",0,IF(VLOOKUP($E2484,paramètres!$E$33:$F$44,2,FALSE)&lt;=VLOOKUP($AM$18,paramètres!$E$33:$F$44,2,FALSE),AA2484*$D2484,0)))</f>
        <v>0</v>
      </c>
      <c r="AN2484" s="154">
        <f>IF($D2484="",0,IF($E2484="",0,IF(VLOOKUP($E2484,paramètres!$E$33:$F$44,2,FALSE)&lt;=VLOOKUP($AN$18,paramètres!$E$33:$F$44,2,FALSE),AB2484*$D2484,0)))</f>
        <v>0</v>
      </c>
      <c r="AO2484" s="150" t="str">
        <f>IF(paramètres!$B$28=1,((SUM(Q2484:Z2484)/1.02)+SUM(AA2484:AB2484))*0.0303/9*COUNT(Q2484:Y2484),IF(paramètres!$B$28=2,(SUM(Q2484:AB2484))*0.0303/9*COUNT(Q2484:Y2484),"Missing Delta option"))</f>
        <v>Missing Delta option</v>
      </c>
      <c r="AP2484" s="23" t="str">
        <f>IF(paramètres!$B$28=1,(((SUM(Q2484:Z2484)/1.02)+SUM(AA2484:AB2484))+((SUM(AC2484:AL2484)/1.02)+SUM(AM2484:AO2484)))*cotpatr,IF(paramètres!$B$28=2,(SUM(Q2484:AO2484)*cotpatr),"Missing Delta Option"))</f>
        <v>Missing Delta Option</v>
      </c>
      <c r="AQ2484" s="23" t="str" cm="1">
        <f t="array" ref="AQ2484">IF(paramètres!$B$28=1,(((SUM(Q2484:Z2484)/1.02)+SUM(AA2484:AB2484))+((SUM(AC2484:AN2484)/1.02)+SUM(AM2484:AN2484)))/12*pécule,IF(paramètres!$B$28=2,SUM(Q2484:AN2484)/12*pécule,"Missing Delta Option"))</f>
        <v>Missing Delta Option</v>
      </c>
      <c r="AR2484" s="132" t="e">
        <f>IF(paramètres!$B$28=1,(((SUM(Q2484:Z2484)/1.02)+SUM(AA2484:AB2484))+((SUM(AC2484:AN2484)/1.02)+SUM(AM2484:AN2484)))+AO2484+AP2484+AQ2484,SUM(Q2484:AN2484)+AO2484+AP2484+AQ2484)</f>
        <v>#VALUE!</v>
      </c>
    </row>
    <row r="2485" spans="1:44" x14ac:dyDescent="0.25">
      <c r="A2485" s="133"/>
      <c r="B2485" s="15"/>
      <c r="C2485" s="15"/>
      <c r="D2485" s="35"/>
      <c r="E2485" s="22"/>
      <c r="F2485" s="16"/>
      <c r="G2485" s="66"/>
      <c r="H2485" s="14"/>
      <c r="I2485" s="17"/>
      <c r="J2485" s="16"/>
      <c r="K2485" s="14"/>
      <c r="L2485" s="17"/>
      <c r="M2485" s="16"/>
      <c r="N2485" s="14"/>
      <c r="O2485" s="17"/>
      <c r="P2485" s="22"/>
      <c r="Q2485" s="111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112"/>
      <c r="AC2485" s="149">
        <f>IF($D2485="",0,IF($E2485="",0,IF(VLOOKUP($E2485,paramètres!$E$33:$F$44,2,FALSE)&lt;=VLOOKUP($AC$18,paramètres!$E$33:$F$44,2,FALSE),Q2485*$D2485,0)))</f>
        <v>0</v>
      </c>
      <c r="AD2485" s="13">
        <f>IF($D2485="",0,IF($E2485="",0,IF(VLOOKUP($E2485,paramètres!$E$33:$F$44,2,FALSE)&lt;=VLOOKUP($AD$18,paramètres!$E$33:$F$44,2,FALSE),R2485*$D2485,0)))</f>
        <v>0</v>
      </c>
      <c r="AE2485" s="13">
        <f>IF($D2485="",0,IF($E2485="",0,IF(VLOOKUP($E2485,paramètres!$E$33:$F$44,2,FALSE)&lt;=VLOOKUP($AE$18,paramètres!$E$33:$F$44,2,FALSE),S2485*$D2485,0)))</f>
        <v>0</v>
      </c>
      <c r="AF2485" s="13">
        <f>IF($D2485="",0,IF($E2485="",0,IF(VLOOKUP($E2485,paramètres!$E$33:$F$44,2,FALSE)&lt;=VLOOKUP($AF$18,paramètres!$E$33:$F$44,2,FALSE),T2485*$D2485,0)))</f>
        <v>0</v>
      </c>
      <c r="AG2485" s="13">
        <f>IF($D2485="",0,IF($E2485="",0,IF(VLOOKUP($E2485,paramètres!$E$33:$F$44,2,FALSE)&lt;=VLOOKUP($AG$18,paramètres!$E$33:$F$44,2,FALSE),U2485*$D2485,0)))</f>
        <v>0</v>
      </c>
      <c r="AH2485" s="13">
        <f>IF($D2485="",0,IF($E2485="",0,IF(VLOOKUP($E2485,paramètres!$E$33:$F$44,2,FALSE)&lt;=VLOOKUP($AH$18,paramètres!$E$33:$F$44,2,FALSE),V2485*$D2485,0)))</f>
        <v>0</v>
      </c>
      <c r="AI2485" s="13">
        <f>IF($D2485="",0,IF($E2485="",0,IF(VLOOKUP($E2485,paramètres!$E$33:$F$44,2,FALSE)&lt;=VLOOKUP($AI$18,paramètres!$E$33:$F$44,2,FALSE),W2485*$D2485,0)))</f>
        <v>0</v>
      </c>
      <c r="AJ2485" s="13">
        <f>IF($D2485="",0,IF($E2485="",0,IF(VLOOKUP($E2485,paramètres!$E$33:$F$44,2,FALSE)&lt;=VLOOKUP($AJ$18,paramètres!$E$33:$F$44,2,FALSE),X2485*$D2485,0)))</f>
        <v>0</v>
      </c>
      <c r="AK2485" s="13">
        <f>IF($D2485="",0,IF($E2485="",0,IF(VLOOKUP($E2485,paramètres!$E$33:$F$44,2,FALSE)&lt;=VLOOKUP($AK$18,paramètres!$E$33:$F$44,2,FALSE),Y2485*$D2485,0)))</f>
        <v>0</v>
      </c>
      <c r="AL2485" s="13">
        <f>IF($D2485="",0,IF($E2485="",0,IF(VLOOKUP($E2485,paramètres!$E$33:$F$44,2,FALSE)&lt;=VLOOKUP($AL$18,paramètres!$E$33:$F$44,2,FALSE),Z2485*$D2485,0)))</f>
        <v>0</v>
      </c>
      <c r="AM2485" s="13">
        <f>IF($D2485="",0,IF($E2485="",0,IF(VLOOKUP($E2485,paramètres!$E$33:$F$44,2,FALSE)&lt;=VLOOKUP($AM$18,paramètres!$E$33:$F$44,2,FALSE),AA2485*$D2485,0)))</f>
        <v>0</v>
      </c>
      <c r="AN2485" s="154">
        <f>IF($D2485="",0,IF($E2485="",0,IF(VLOOKUP($E2485,paramètres!$E$33:$F$44,2,FALSE)&lt;=VLOOKUP($AN$18,paramètres!$E$33:$F$44,2,FALSE),AB2485*$D2485,0)))</f>
        <v>0</v>
      </c>
      <c r="AO2485" s="150" t="str">
        <f>IF(paramètres!$B$28=1,((SUM(Q2485:Z2485)/1.02)+SUM(AA2485:AB2485))*0.0303/9*COUNT(Q2485:Y2485),IF(paramètres!$B$28=2,(SUM(Q2485:AB2485))*0.0303/9*COUNT(Q2485:Y2485),"Missing Delta option"))</f>
        <v>Missing Delta option</v>
      </c>
      <c r="AP2485" s="23" t="str">
        <f>IF(paramètres!$B$28=1,(((SUM(Q2485:Z2485)/1.02)+SUM(AA2485:AB2485))+((SUM(AC2485:AL2485)/1.02)+SUM(AM2485:AO2485)))*cotpatr,IF(paramètres!$B$28=2,(SUM(Q2485:AO2485)*cotpatr),"Missing Delta Option"))</f>
        <v>Missing Delta Option</v>
      </c>
      <c r="AQ2485" s="23" t="str" cm="1">
        <f t="array" ref="AQ2485">IF(paramètres!$B$28=1,(((SUM(Q2485:Z2485)/1.02)+SUM(AA2485:AB2485))+((SUM(AC2485:AN2485)/1.02)+SUM(AM2485:AN2485)))/12*pécule,IF(paramètres!$B$28=2,SUM(Q2485:AN2485)/12*pécule,"Missing Delta Option"))</f>
        <v>Missing Delta Option</v>
      </c>
      <c r="AR2485" s="132" t="e">
        <f>IF(paramètres!$B$28=1,(((SUM(Q2485:Z2485)/1.02)+SUM(AA2485:AB2485))+((SUM(AC2485:AN2485)/1.02)+SUM(AM2485:AN2485)))+AO2485+AP2485+AQ2485,SUM(Q2485:AN2485)+AO2485+AP2485+AQ2485)</f>
        <v>#VALUE!</v>
      </c>
    </row>
    <row r="2486" spans="1:44" x14ac:dyDescent="0.25">
      <c r="A2486" s="133"/>
      <c r="B2486" s="15"/>
      <c r="C2486" s="15"/>
      <c r="D2486" s="35"/>
      <c r="E2486" s="22"/>
      <c r="F2486" s="16"/>
      <c r="G2486" s="66"/>
      <c r="H2486" s="14"/>
      <c r="I2486" s="17"/>
      <c r="J2486" s="16"/>
      <c r="K2486" s="14"/>
      <c r="L2486" s="17"/>
      <c r="M2486" s="16"/>
      <c r="N2486" s="14"/>
      <c r="O2486" s="17"/>
      <c r="P2486" s="22"/>
      <c r="Q2486" s="111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112"/>
      <c r="AC2486" s="149">
        <f>IF($D2486="",0,IF($E2486="",0,IF(VLOOKUP($E2486,paramètres!$E$33:$F$44,2,FALSE)&lt;=VLOOKUP($AC$18,paramètres!$E$33:$F$44,2,FALSE),Q2486*$D2486,0)))</f>
        <v>0</v>
      </c>
      <c r="AD2486" s="13">
        <f>IF($D2486="",0,IF($E2486="",0,IF(VLOOKUP($E2486,paramètres!$E$33:$F$44,2,FALSE)&lt;=VLOOKUP($AD$18,paramètres!$E$33:$F$44,2,FALSE),R2486*$D2486,0)))</f>
        <v>0</v>
      </c>
      <c r="AE2486" s="13">
        <f>IF($D2486="",0,IF($E2486="",0,IF(VLOOKUP($E2486,paramètres!$E$33:$F$44,2,FALSE)&lt;=VLOOKUP($AE$18,paramètres!$E$33:$F$44,2,FALSE),S2486*$D2486,0)))</f>
        <v>0</v>
      </c>
      <c r="AF2486" s="13">
        <f>IF($D2486="",0,IF($E2486="",0,IF(VLOOKUP($E2486,paramètres!$E$33:$F$44,2,FALSE)&lt;=VLOOKUP($AF$18,paramètres!$E$33:$F$44,2,FALSE),T2486*$D2486,0)))</f>
        <v>0</v>
      </c>
      <c r="AG2486" s="13">
        <f>IF($D2486="",0,IF($E2486="",0,IF(VLOOKUP($E2486,paramètres!$E$33:$F$44,2,FALSE)&lt;=VLOOKUP($AG$18,paramètres!$E$33:$F$44,2,FALSE),U2486*$D2486,0)))</f>
        <v>0</v>
      </c>
      <c r="AH2486" s="13">
        <f>IF($D2486="",0,IF($E2486="",0,IF(VLOOKUP($E2486,paramètres!$E$33:$F$44,2,FALSE)&lt;=VLOOKUP($AH$18,paramètres!$E$33:$F$44,2,FALSE),V2486*$D2486,0)))</f>
        <v>0</v>
      </c>
      <c r="AI2486" s="13">
        <f>IF($D2486="",0,IF($E2486="",0,IF(VLOOKUP($E2486,paramètres!$E$33:$F$44,2,FALSE)&lt;=VLOOKUP($AI$18,paramètres!$E$33:$F$44,2,FALSE),W2486*$D2486,0)))</f>
        <v>0</v>
      </c>
      <c r="AJ2486" s="13">
        <f>IF($D2486="",0,IF($E2486="",0,IF(VLOOKUP($E2486,paramètres!$E$33:$F$44,2,FALSE)&lt;=VLOOKUP($AJ$18,paramètres!$E$33:$F$44,2,FALSE),X2486*$D2486,0)))</f>
        <v>0</v>
      </c>
      <c r="AK2486" s="13">
        <f>IF($D2486="",0,IF($E2486="",0,IF(VLOOKUP($E2486,paramètres!$E$33:$F$44,2,FALSE)&lt;=VLOOKUP($AK$18,paramètres!$E$33:$F$44,2,FALSE),Y2486*$D2486,0)))</f>
        <v>0</v>
      </c>
      <c r="AL2486" s="13">
        <f>IF($D2486="",0,IF($E2486="",0,IF(VLOOKUP($E2486,paramètres!$E$33:$F$44,2,FALSE)&lt;=VLOOKUP($AL$18,paramètres!$E$33:$F$44,2,FALSE),Z2486*$D2486,0)))</f>
        <v>0</v>
      </c>
      <c r="AM2486" s="13">
        <f>IF($D2486="",0,IF($E2486="",0,IF(VLOOKUP($E2486,paramètres!$E$33:$F$44,2,FALSE)&lt;=VLOOKUP($AM$18,paramètres!$E$33:$F$44,2,FALSE),AA2486*$D2486,0)))</f>
        <v>0</v>
      </c>
      <c r="AN2486" s="154">
        <f>IF($D2486="",0,IF($E2486="",0,IF(VLOOKUP($E2486,paramètres!$E$33:$F$44,2,FALSE)&lt;=VLOOKUP($AN$18,paramètres!$E$33:$F$44,2,FALSE),AB2486*$D2486,0)))</f>
        <v>0</v>
      </c>
      <c r="AO2486" s="150" t="str">
        <f>IF(paramètres!$B$28=1,((SUM(Q2486:Z2486)/1.02)+SUM(AA2486:AB2486))*0.0303/9*COUNT(Q2486:Y2486),IF(paramètres!$B$28=2,(SUM(Q2486:AB2486))*0.0303/9*COUNT(Q2486:Y2486),"Missing Delta option"))</f>
        <v>Missing Delta option</v>
      </c>
      <c r="AP2486" s="23" t="str">
        <f>IF(paramètres!$B$28=1,(((SUM(Q2486:Z2486)/1.02)+SUM(AA2486:AB2486))+((SUM(AC2486:AL2486)/1.02)+SUM(AM2486:AO2486)))*cotpatr,IF(paramètres!$B$28=2,(SUM(Q2486:AO2486)*cotpatr),"Missing Delta Option"))</f>
        <v>Missing Delta Option</v>
      </c>
      <c r="AQ2486" s="23" t="str" cm="1">
        <f t="array" ref="AQ2486">IF(paramètres!$B$28=1,(((SUM(Q2486:Z2486)/1.02)+SUM(AA2486:AB2486))+((SUM(AC2486:AN2486)/1.02)+SUM(AM2486:AN2486)))/12*pécule,IF(paramètres!$B$28=2,SUM(Q2486:AN2486)/12*pécule,"Missing Delta Option"))</f>
        <v>Missing Delta Option</v>
      </c>
      <c r="AR2486" s="132" t="e">
        <f>IF(paramètres!$B$28=1,(((SUM(Q2486:Z2486)/1.02)+SUM(AA2486:AB2486))+((SUM(AC2486:AN2486)/1.02)+SUM(AM2486:AN2486)))+AO2486+AP2486+AQ2486,SUM(Q2486:AN2486)+AO2486+AP2486+AQ2486)</f>
        <v>#VALUE!</v>
      </c>
    </row>
    <row r="2487" spans="1:44" x14ac:dyDescent="0.25">
      <c r="A2487" s="133"/>
      <c r="B2487" s="15"/>
      <c r="C2487" s="15"/>
      <c r="D2487" s="35"/>
      <c r="E2487" s="22"/>
      <c r="F2487" s="16"/>
      <c r="G2487" s="66"/>
      <c r="H2487" s="14"/>
      <c r="I2487" s="17"/>
      <c r="J2487" s="16"/>
      <c r="K2487" s="14"/>
      <c r="L2487" s="17"/>
      <c r="M2487" s="16"/>
      <c r="N2487" s="14"/>
      <c r="O2487" s="17"/>
      <c r="P2487" s="22"/>
      <c r="Q2487" s="111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112"/>
      <c r="AC2487" s="149">
        <f>IF($D2487="",0,IF($E2487="",0,IF(VLOOKUP($E2487,paramètres!$E$33:$F$44,2,FALSE)&lt;=VLOOKUP($AC$18,paramètres!$E$33:$F$44,2,FALSE),Q2487*$D2487,0)))</f>
        <v>0</v>
      </c>
      <c r="AD2487" s="13">
        <f>IF($D2487="",0,IF($E2487="",0,IF(VLOOKUP($E2487,paramètres!$E$33:$F$44,2,FALSE)&lt;=VLOOKUP($AD$18,paramètres!$E$33:$F$44,2,FALSE),R2487*$D2487,0)))</f>
        <v>0</v>
      </c>
      <c r="AE2487" s="13">
        <f>IF($D2487="",0,IF($E2487="",0,IF(VLOOKUP($E2487,paramètres!$E$33:$F$44,2,FALSE)&lt;=VLOOKUP($AE$18,paramètres!$E$33:$F$44,2,FALSE),S2487*$D2487,0)))</f>
        <v>0</v>
      </c>
      <c r="AF2487" s="13">
        <f>IF($D2487="",0,IF($E2487="",0,IF(VLOOKUP($E2487,paramètres!$E$33:$F$44,2,FALSE)&lt;=VLOOKUP($AF$18,paramètres!$E$33:$F$44,2,FALSE),T2487*$D2487,0)))</f>
        <v>0</v>
      </c>
      <c r="AG2487" s="13">
        <f>IF($D2487="",0,IF($E2487="",0,IF(VLOOKUP($E2487,paramètres!$E$33:$F$44,2,FALSE)&lt;=VLOOKUP($AG$18,paramètres!$E$33:$F$44,2,FALSE),U2487*$D2487,0)))</f>
        <v>0</v>
      </c>
      <c r="AH2487" s="13">
        <f>IF($D2487="",0,IF($E2487="",0,IF(VLOOKUP($E2487,paramètres!$E$33:$F$44,2,FALSE)&lt;=VLOOKUP($AH$18,paramètres!$E$33:$F$44,2,FALSE),V2487*$D2487,0)))</f>
        <v>0</v>
      </c>
      <c r="AI2487" s="13">
        <f>IF($D2487="",0,IF($E2487="",0,IF(VLOOKUP($E2487,paramètres!$E$33:$F$44,2,FALSE)&lt;=VLOOKUP($AI$18,paramètres!$E$33:$F$44,2,FALSE),W2487*$D2487,0)))</f>
        <v>0</v>
      </c>
      <c r="AJ2487" s="13">
        <f>IF($D2487="",0,IF($E2487="",0,IF(VLOOKUP($E2487,paramètres!$E$33:$F$44,2,FALSE)&lt;=VLOOKUP($AJ$18,paramètres!$E$33:$F$44,2,FALSE),X2487*$D2487,0)))</f>
        <v>0</v>
      </c>
      <c r="AK2487" s="13">
        <f>IF($D2487="",0,IF($E2487="",0,IF(VLOOKUP($E2487,paramètres!$E$33:$F$44,2,FALSE)&lt;=VLOOKUP($AK$18,paramètres!$E$33:$F$44,2,FALSE),Y2487*$D2487,0)))</f>
        <v>0</v>
      </c>
      <c r="AL2487" s="13">
        <f>IF($D2487="",0,IF($E2487="",0,IF(VLOOKUP($E2487,paramètres!$E$33:$F$44,2,FALSE)&lt;=VLOOKUP($AL$18,paramètres!$E$33:$F$44,2,FALSE),Z2487*$D2487,0)))</f>
        <v>0</v>
      </c>
      <c r="AM2487" s="13">
        <f>IF($D2487="",0,IF($E2487="",0,IF(VLOOKUP($E2487,paramètres!$E$33:$F$44,2,FALSE)&lt;=VLOOKUP($AM$18,paramètres!$E$33:$F$44,2,FALSE),AA2487*$D2487,0)))</f>
        <v>0</v>
      </c>
      <c r="AN2487" s="154">
        <f>IF($D2487="",0,IF($E2487="",0,IF(VLOOKUP($E2487,paramètres!$E$33:$F$44,2,FALSE)&lt;=VLOOKUP($AN$18,paramètres!$E$33:$F$44,2,FALSE),AB2487*$D2487,0)))</f>
        <v>0</v>
      </c>
      <c r="AO2487" s="150" t="str">
        <f>IF(paramètres!$B$28=1,((SUM(Q2487:Z2487)/1.02)+SUM(AA2487:AB2487))*0.0303/9*COUNT(Q2487:Y2487),IF(paramètres!$B$28=2,(SUM(Q2487:AB2487))*0.0303/9*COUNT(Q2487:Y2487),"Missing Delta option"))</f>
        <v>Missing Delta option</v>
      </c>
      <c r="AP2487" s="23" t="str">
        <f>IF(paramètres!$B$28=1,(((SUM(Q2487:Z2487)/1.02)+SUM(AA2487:AB2487))+((SUM(AC2487:AL2487)/1.02)+SUM(AM2487:AO2487)))*cotpatr,IF(paramètres!$B$28=2,(SUM(Q2487:AO2487)*cotpatr),"Missing Delta Option"))</f>
        <v>Missing Delta Option</v>
      </c>
      <c r="AQ2487" s="23" t="str" cm="1">
        <f t="array" ref="AQ2487">IF(paramètres!$B$28=1,(((SUM(Q2487:Z2487)/1.02)+SUM(AA2487:AB2487))+((SUM(AC2487:AN2487)/1.02)+SUM(AM2487:AN2487)))/12*pécule,IF(paramètres!$B$28=2,SUM(Q2487:AN2487)/12*pécule,"Missing Delta Option"))</f>
        <v>Missing Delta Option</v>
      </c>
      <c r="AR2487" s="132" t="e">
        <f>IF(paramètres!$B$28=1,(((SUM(Q2487:Z2487)/1.02)+SUM(AA2487:AB2487))+((SUM(AC2487:AN2487)/1.02)+SUM(AM2487:AN2487)))+AO2487+AP2487+AQ2487,SUM(Q2487:AN2487)+AO2487+AP2487+AQ2487)</f>
        <v>#VALUE!</v>
      </c>
    </row>
    <row r="2488" spans="1:44" x14ac:dyDescent="0.25">
      <c r="A2488" s="133"/>
      <c r="B2488" s="15"/>
      <c r="C2488" s="15"/>
      <c r="D2488" s="35"/>
      <c r="E2488" s="22"/>
      <c r="F2488" s="16"/>
      <c r="G2488" s="66"/>
      <c r="H2488" s="14"/>
      <c r="I2488" s="17"/>
      <c r="J2488" s="16"/>
      <c r="K2488" s="14"/>
      <c r="L2488" s="17"/>
      <c r="M2488" s="16"/>
      <c r="N2488" s="14"/>
      <c r="O2488" s="17"/>
      <c r="P2488" s="22"/>
      <c r="Q2488" s="111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112"/>
      <c r="AC2488" s="149">
        <f>IF($D2488="",0,IF($E2488="",0,IF(VLOOKUP($E2488,paramètres!$E$33:$F$44,2,FALSE)&lt;=VLOOKUP($AC$18,paramètres!$E$33:$F$44,2,FALSE),Q2488*$D2488,0)))</f>
        <v>0</v>
      </c>
      <c r="AD2488" s="13">
        <f>IF($D2488="",0,IF($E2488="",0,IF(VLOOKUP($E2488,paramètres!$E$33:$F$44,2,FALSE)&lt;=VLOOKUP($AD$18,paramètres!$E$33:$F$44,2,FALSE),R2488*$D2488,0)))</f>
        <v>0</v>
      </c>
      <c r="AE2488" s="13">
        <f>IF($D2488="",0,IF($E2488="",0,IF(VLOOKUP($E2488,paramètres!$E$33:$F$44,2,FALSE)&lt;=VLOOKUP($AE$18,paramètres!$E$33:$F$44,2,FALSE),S2488*$D2488,0)))</f>
        <v>0</v>
      </c>
      <c r="AF2488" s="13">
        <f>IF($D2488="",0,IF($E2488="",0,IF(VLOOKUP($E2488,paramètres!$E$33:$F$44,2,FALSE)&lt;=VLOOKUP($AF$18,paramètres!$E$33:$F$44,2,FALSE),T2488*$D2488,0)))</f>
        <v>0</v>
      </c>
      <c r="AG2488" s="13">
        <f>IF($D2488="",0,IF($E2488="",0,IF(VLOOKUP($E2488,paramètres!$E$33:$F$44,2,FALSE)&lt;=VLOOKUP($AG$18,paramètres!$E$33:$F$44,2,FALSE),U2488*$D2488,0)))</f>
        <v>0</v>
      </c>
      <c r="AH2488" s="13">
        <f>IF($D2488="",0,IF($E2488="",0,IF(VLOOKUP($E2488,paramètres!$E$33:$F$44,2,FALSE)&lt;=VLOOKUP($AH$18,paramètres!$E$33:$F$44,2,FALSE),V2488*$D2488,0)))</f>
        <v>0</v>
      </c>
      <c r="AI2488" s="13">
        <f>IF($D2488="",0,IF($E2488="",0,IF(VLOOKUP($E2488,paramètres!$E$33:$F$44,2,FALSE)&lt;=VLOOKUP($AI$18,paramètres!$E$33:$F$44,2,FALSE),W2488*$D2488,0)))</f>
        <v>0</v>
      </c>
      <c r="AJ2488" s="13">
        <f>IF($D2488="",0,IF($E2488="",0,IF(VLOOKUP($E2488,paramètres!$E$33:$F$44,2,FALSE)&lt;=VLOOKUP($AJ$18,paramètres!$E$33:$F$44,2,FALSE),X2488*$D2488,0)))</f>
        <v>0</v>
      </c>
      <c r="AK2488" s="13">
        <f>IF($D2488="",0,IF($E2488="",0,IF(VLOOKUP($E2488,paramètres!$E$33:$F$44,2,FALSE)&lt;=VLOOKUP($AK$18,paramètres!$E$33:$F$44,2,FALSE),Y2488*$D2488,0)))</f>
        <v>0</v>
      </c>
      <c r="AL2488" s="13">
        <f>IF($D2488="",0,IF($E2488="",0,IF(VLOOKUP($E2488,paramètres!$E$33:$F$44,2,FALSE)&lt;=VLOOKUP($AL$18,paramètres!$E$33:$F$44,2,FALSE),Z2488*$D2488,0)))</f>
        <v>0</v>
      </c>
      <c r="AM2488" s="13">
        <f>IF($D2488="",0,IF($E2488="",0,IF(VLOOKUP($E2488,paramètres!$E$33:$F$44,2,FALSE)&lt;=VLOOKUP($AM$18,paramètres!$E$33:$F$44,2,FALSE),AA2488*$D2488,0)))</f>
        <v>0</v>
      </c>
      <c r="AN2488" s="154">
        <f>IF($D2488="",0,IF($E2488="",0,IF(VLOOKUP($E2488,paramètres!$E$33:$F$44,2,FALSE)&lt;=VLOOKUP($AN$18,paramètres!$E$33:$F$44,2,FALSE),AB2488*$D2488,0)))</f>
        <v>0</v>
      </c>
      <c r="AO2488" s="150" t="str">
        <f>IF(paramètres!$B$28=1,((SUM(Q2488:Z2488)/1.02)+SUM(AA2488:AB2488))*0.0303/9*COUNT(Q2488:Y2488),IF(paramètres!$B$28=2,(SUM(Q2488:AB2488))*0.0303/9*COUNT(Q2488:Y2488),"Missing Delta option"))</f>
        <v>Missing Delta option</v>
      </c>
      <c r="AP2488" s="23" t="str">
        <f>IF(paramètres!$B$28=1,(((SUM(Q2488:Z2488)/1.02)+SUM(AA2488:AB2488))+((SUM(AC2488:AL2488)/1.02)+SUM(AM2488:AO2488)))*cotpatr,IF(paramètres!$B$28=2,(SUM(Q2488:AO2488)*cotpatr),"Missing Delta Option"))</f>
        <v>Missing Delta Option</v>
      </c>
      <c r="AQ2488" s="23" t="str" cm="1">
        <f t="array" ref="AQ2488">IF(paramètres!$B$28=1,(((SUM(Q2488:Z2488)/1.02)+SUM(AA2488:AB2488))+((SUM(AC2488:AN2488)/1.02)+SUM(AM2488:AN2488)))/12*pécule,IF(paramètres!$B$28=2,SUM(Q2488:AN2488)/12*pécule,"Missing Delta Option"))</f>
        <v>Missing Delta Option</v>
      </c>
      <c r="AR2488" s="132" t="e">
        <f>IF(paramètres!$B$28=1,(((SUM(Q2488:Z2488)/1.02)+SUM(AA2488:AB2488))+((SUM(AC2488:AN2488)/1.02)+SUM(AM2488:AN2488)))+AO2488+AP2488+AQ2488,SUM(Q2488:AN2488)+AO2488+AP2488+AQ2488)</f>
        <v>#VALUE!</v>
      </c>
    </row>
    <row r="2489" spans="1:44" x14ac:dyDescent="0.25">
      <c r="A2489" s="133"/>
      <c r="B2489" s="15"/>
      <c r="C2489" s="15"/>
      <c r="D2489" s="35"/>
      <c r="E2489" s="22"/>
      <c r="F2489" s="16"/>
      <c r="G2489" s="66"/>
      <c r="H2489" s="14"/>
      <c r="I2489" s="17"/>
      <c r="J2489" s="16"/>
      <c r="K2489" s="14"/>
      <c r="L2489" s="17"/>
      <c r="M2489" s="16"/>
      <c r="N2489" s="14"/>
      <c r="O2489" s="17"/>
      <c r="P2489" s="22"/>
      <c r="Q2489" s="111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112"/>
      <c r="AC2489" s="149">
        <f>IF($D2489="",0,IF($E2489="",0,IF(VLOOKUP($E2489,paramètres!$E$33:$F$44,2,FALSE)&lt;=VLOOKUP($AC$18,paramètres!$E$33:$F$44,2,FALSE),Q2489*$D2489,0)))</f>
        <v>0</v>
      </c>
      <c r="AD2489" s="13">
        <f>IF($D2489="",0,IF($E2489="",0,IF(VLOOKUP($E2489,paramètres!$E$33:$F$44,2,FALSE)&lt;=VLOOKUP($AD$18,paramètres!$E$33:$F$44,2,FALSE),R2489*$D2489,0)))</f>
        <v>0</v>
      </c>
      <c r="AE2489" s="13">
        <f>IF($D2489="",0,IF($E2489="",0,IF(VLOOKUP($E2489,paramètres!$E$33:$F$44,2,FALSE)&lt;=VLOOKUP($AE$18,paramètres!$E$33:$F$44,2,FALSE),S2489*$D2489,0)))</f>
        <v>0</v>
      </c>
      <c r="AF2489" s="13">
        <f>IF($D2489="",0,IF($E2489="",0,IF(VLOOKUP($E2489,paramètres!$E$33:$F$44,2,FALSE)&lt;=VLOOKUP($AF$18,paramètres!$E$33:$F$44,2,FALSE),T2489*$D2489,0)))</f>
        <v>0</v>
      </c>
      <c r="AG2489" s="13">
        <f>IF($D2489="",0,IF($E2489="",0,IF(VLOOKUP($E2489,paramètres!$E$33:$F$44,2,FALSE)&lt;=VLOOKUP($AG$18,paramètres!$E$33:$F$44,2,FALSE),U2489*$D2489,0)))</f>
        <v>0</v>
      </c>
      <c r="AH2489" s="13">
        <f>IF($D2489="",0,IF($E2489="",0,IF(VLOOKUP($E2489,paramètres!$E$33:$F$44,2,FALSE)&lt;=VLOOKUP($AH$18,paramètres!$E$33:$F$44,2,FALSE),V2489*$D2489,0)))</f>
        <v>0</v>
      </c>
      <c r="AI2489" s="13">
        <f>IF($D2489="",0,IF($E2489="",0,IF(VLOOKUP($E2489,paramètres!$E$33:$F$44,2,FALSE)&lt;=VLOOKUP($AI$18,paramètres!$E$33:$F$44,2,FALSE),W2489*$D2489,0)))</f>
        <v>0</v>
      </c>
      <c r="AJ2489" s="13">
        <f>IF($D2489="",0,IF($E2489="",0,IF(VLOOKUP($E2489,paramètres!$E$33:$F$44,2,FALSE)&lt;=VLOOKUP($AJ$18,paramètres!$E$33:$F$44,2,FALSE),X2489*$D2489,0)))</f>
        <v>0</v>
      </c>
      <c r="AK2489" s="13">
        <f>IF($D2489="",0,IF($E2489="",0,IF(VLOOKUP($E2489,paramètres!$E$33:$F$44,2,FALSE)&lt;=VLOOKUP($AK$18,paramètres!$E$33:$F$44,2,FALSE),Y2489*$D2489,0)))</f>
        <v>0</v>
      </c>
      <c r="AL2489" s="13">
        <f>IF($D2489="",0,IF($E2489="",0,IF(VLOOKUP($E2489,paramètres!$E$33:$F$44,2,FALSE)&lt;=VLOOKUP($AL$18,paramètres!$E$33:$F$44,2,FALSE),Z2489*$D2489,0)))</f>
        <v>0</v>
      </c>
      <c r="AM2489" s="13">
        <f>IF($D2489="",0,IF($E2489="",0,IF(VLOOKUP($E2489,paramètres!$E$33:$F$44,2,FALSE)&lt;=VLOOKUP($AM$18,paramètres!$E$33:$F$44,2,FALSE),AA2489*$D2489,0)))</f>
        <v>0</v>
      </c>
      <c r="AN2489" s="154">
        <f>IF($D2489="",0,IF($E2489="",0,IF(VLOOKUP($E2489,paramètres!$E$33:$F$44,2,FALSE)&lt;=VLOOKUP($AN$18,paramètres!$E$33:$F$44,2,FALSE),AB2489*$D2489,0)))</f>
        <v>0</v>
      </c>
      <c r="AO2489" s="150" t="str">
        <f>IF(paramètres!$B$28=1,((SUM(Q2489:Z2489)/1.02)+SUM(AA2489:AB2489))*0.0303/9*COUNT(Q2489:Y2489),IF(paramètres!$B$28=2,(SUM(Q2489:AB2489))*0.0303/9*COUNT(Q2489:Y2489),"Missing Delta option"))</f>
        <v>Missing Delta option</v>
      </c>
      <c r="AP2489" s="23" t="str">
        <f>IF(paramètres!$B$28=1,(((SUM(Q2489:Z2489)/1.02)+SUM(AA2489:AB2489))+((SUM(AC2489:AL2489)/1.02)+SUM(AM2489:AO2489)))*cotpatr,IF(paramètres!$B$28=2,(SUM(Q2489:AO2489)*cotpatr),"Missing Delta Option"))</f>
        <v>Missing Delta Option</v>
      </c>
      <c r="AQ2489" s="23" t="str" cm="1">
        <f t="array" ref="AQ2489">IF(paramètres!$B$28=1,(((SUM(Q2489:Z2489)/1.02)+SUM(AA2489:AB2489))+((SUM(AC2489:AN2489)/1.02)+SUM(AM2489:AN2489)))/12*pécule,IF(paramètres!$B$28=2,SUM(Q2489:AN2489)/12*pécule,"Missing Delta Option"))</f>
        <v>Missing Delta Option</v>
      </c>
      <c r="AR2489" s="132" t="e">
        <f>IF(paramètres!$B$28=1,(((SUM(Q2489:Z2489)/1.02)+SUM(AA2489:AB2489))+((SUM(AC2489:AN2489)/1.02)+SUM(AM2489:AN2489)))+AO2489+AP2489+AQ2489,SUM(Q2489:AN2489)+AO2489+AP2489+AQ2489)</f>
        <v>#VALUE!</v>
      </c>
    </row>
    <row r="2490" spans="1:44" x14ac:dyDescent="0.25">
      <c r="A2490" s="133"/>
      <c r="B2490" s="15"/>
      <c r="C2490" s="15"/>
      <c r="D2490" s="35"/>
      <c r="E2490" s="22"/>
      <c r="F2490" s="16"/>
      <c r="G2490" s="66"/>
      <c r="H2490" s="14"/>
      <c r="I2490" s="17"/>
      <c r="J2490" s="16"/>
      <c r="K2490" s="14"/>
      <c r="L2490" s="17"/>
      <c r="M2490" s="16"/>
      <c r="N2490" s="14"/>
      <c r="O2490" s="17"/>
      <c r="P2490" s="22"/>
      <c r="Q2490" s="111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112"/>
      <c r="AC2490" s="149">
        <f>IF($D2490="",0,IF($E2490="",0,IF(VLOOKUP($E2490,paramètres!$E$33:$F$44,2,FALSE)&lt;=VLOOKUP($AC$18,paramètres!$E$33:$F$44,2,FALSE),Q2490*$D2490,0)))</f>
        <v>0</v>
      </c>
      <c r="AD2490" s="13">
        <f>IF($D2490="",0,IF($E2490="",0,IF(VLOOKUP($E2490,paramètres!$E$33:$F$44,2,FALSE)&lt;=VLOOKUP($AD$18,paramètres!$E$33:$F$44,2,FALSE),R2490*$D2490,0)))</f>
        <v>0</v>
      </c>
      <c r="AE2490" s="13">
        <f>IF($D2490="",0,IF($E2490="",0,IF(VLOOKUP($E2490,paramètres!$E$33:$F$44,2,FALSE)&lt;=VLOOKUP($AE$18,paramètres!$E$33:$F$44,2,FALSE),S2490*$D2490,0)))</f>
        <v>0</v>
      </c>
      <c r="AF2490" s="13">
        <f>IF($D2490="",0,IF($E2490="",0,IF(VLOOKUP($E2490,paramètres!$E$33:$F$44,2,FALSE)&lt;=VLOOKUP($AF$18,paramètres!$E$33:$F$44,2,FALSE),T2490*$D2490,0)))</f>
        <v>0</v>
      </c>
      <c r="AG2490" s="13">
        <f>IF($D2490="",0,IF($E2490="",0,IF(VLOOKUP($E2490,paramètres!$E$33:$F$44,2,FALSE)&lt;=VLOOKUP($AG$18,paramètres!$E$33:$F$44,2,FALSE),U2490*$D2490,0)))</f>
        <v>0</v>
      </c>
      <c r="AH2490" s="13">
        <f>IF($D2490="",0,IF($E2490="",0,IF(VLOOKUP($E2490,paramètres!$E$33:$F$44,2,FALSE)&lt;=VLOOKUP($AH$18,paramètres!$E$33:$F$44,2,FALSE),V2490*$D2490,0)))</f>
        <v>0</v>
      </c>
      <c r="AI2490" s="13">
        <f>IF($D2490="",0,IF($E2490="",0,IF(VLOOKUP($E2490,paramètres!$E$33:$F$44,2,FALSE)&lt;=VLOOKUP($AI$18,paramètres!$E$33:$F$44,2,FALSE),W2490*$D2490,0)))</f>
        <v>0</v>
      </c>
      <c r="AJ2490" s="13">
        <f>IF($D2490="",0,IF($E2490="",0,IF(VLOOKUP($E2490,paramètres!$E$33:$F$44,2,FALSE)&lt;=VLOOKUP($AJ$18,paramètres!$E$33:$F$44,2,FALSE),X2490*$D2490,0)))</f>
        <v>0</v>
      </c>
      <c r="AK2490" s="13">
        <f>IF($D2490="",0,IF($E2490="",0,IF(VLOOKUP($E2490,paramètres!$E$33:$F$44,2,FALSE)&lt;=VLOOKUP($AK$18,paramètres!$E$33:$F$44,2,FALSE),Y2490*$D2490,0)))</f>
        <v>0</v>
      </c>
      <c r="AL2490" s="13">
        <f>IF($D2490="",0,IF($E2490="",0,IF(VLOOKUP($E2490,paramètres!$E$33:$F$44,2,FALSE)&lt;=VLOOKUP($AL$18,paramètres!$E$33:$F$44,2,FALSE),Z2490*$D2490,0)))</f>
        <v>0</v>
      </c>
      <c r="AM2490" s="13">
        <f>IF($D2490="",0,IF($E2490="",0,IF(VLOOKUP($E2490,paramètres!$E$33:$F$44,2,FALSE)&lt;=VLOOKUP($AM$18,paramètres!$E$33:$F$44,2,FALSE),AA2490*$D2490,0)))</f>
        <v>0</v>
      </c>
      <c r="AN2490" s="154">
        <f>IF($D2490="",0,IF($E2490="",0,IF(VLOOKUP($E2490,paramètres!$E$33:$F$44,2,FALSE)&lt;=VLOOKUP($AN$18,paramètres!$E$33:$F$44,2,FALSE),AB2490*$D2490,0)))</f>
        <v>0</v>
      </c>
      <c r="AO2490" s="150" t="str">
        <f>IF(paramètres!$B$28=1,((SUM(Q2490:Z2490)/1.02)+SUM(AA2490:AB2490))*0.0303/9*COUNT(Q2490:Y2490),IF(paramètres!$B$28=2,(SUM(Q2490:AB2490))*0.0303/9*COUNT(Q2490:Y2490),"Missing Delta option"))</f>
        <v>Missing Delta option</v>
      </c>
      <c r="AP2490" s="23" t="str">
        <f>IF(paramètres!$B$28=1,(((SUM(Q2490:Z2490)/1.02)+SUM(AA2490:AB2490))+((SUM(AC2490:AL2490)/1.02)+SUM(AM2490:AO2490)))*cotpatr,IF(paramètres!$B$28=2,(SUM(Q2490:AO2490)*cotpatr),"Missing Delta Option"))</f>
        <v>Missing Delta Option</v>
      </c>
      <c r="AQ2490" s="23" t="str" cm="1">
        <f t="array" ref="AQ2490">IF(paramètres!$B$28=1,(((SUM(Q2490:Z2490)/1.02)+SUM(AA2490:AB2490))+((SUM(AC2490:AN2490)/1.02)+SUM(AM2490:AN2490)))/12*pécule,IF(paramètres!$B$28=2,SUM(Q2490:AN2490)/12*pécule,"Missing Delta Option"))</f>
        <v>Missing Delta Option</v>
      </c>
      <c r="AR2490" s="132" t="e">
        <f>IF(paramètres!$B$28=1,(((SUM(Q2490:Z2490)/1.02)+SUM(AA2490:AB2490))+((SUM(AC2490:AN2490)/1.02)+SUM(AM2490:AN2490)))+AO2490+AP2490+AQ2490,SUM(Q2490:AN2490)+AO2490+AP2490+AQ2490)</f>
        <v>#VALUE!</v>
      </c>
    </row>
    <row r="2491" spans="1:44" x14ac:dyDescent="0.25">
      <c r="A2491" s="133"/>
      <c r="B2491" s="15"/>
      <c r="C2491" s="15"/>
      <c r="D2491" s="35"/>
      <c r="E2491" s="22"/>
      <c r="F2491" s="16"/>
      <c r="G2491" s="66"/>
      <c r="H2491" s="14"/>
      <c r="I2491" s="17"/>
      <c r="J2491" s="16"/>
      <c r="K2491" s="14"/>
      <c r="L2491" s="17"/>
      <c r="M2491" s="16"/>
      <c r="N2491" s="14"/>
      <c r="O2491" s="17"/>
      <c r="P2491" s="22"/>
      <c r="Q2491" s="111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112"/>
      <c r="AC2491" s="149">
        <f>IF($D2491="",0,IF($E2491="",0,IF(VLOOKUP($E2491,paramètres!$E$33:$F$44,2,FALSE)&lt;=VLOOKUP($AC$18,paramètres!$E$33:$F$44,2,FALSE),Q2491*$D2491,0)))</f>
        <v>0</v>
      </c>
      <c r="AD2491" s="13">
        <f>IF($D2491="",0,IF($E2491="",0,IF(VLOOKUP($E2491,paramètres!$E$33:$F$44,2,FALSE)&lt;=VLOOKUP($AD$18,paramètres!$E$33:$F$44,2,FALSE),R2491*$D2491,0)))</f>
        <v>0</v>
      </c>
      <c r="AE2491" s="13">
        <f>IF($D2491="",0,IF($E2491="",0,IF(VLOOKUP($E2491,paramètres!$E$33:$F$44,2,FALSE)&lt;=VLOOKUP($AE$18,paramètres!$E$33:$F$44,2,FALSE),S2491*$D2491,0)))</f>
        <v>0</v>
      </c>
      <c r="AF2491" s="13">
        <f>IF($D2491="",0,IF($E2491="",0,IF(VLOOKUP($E2491,paramètres!$E$33:$F$44,2,FALSE)&lt;=VLOOKUP($AF$18,paramètres!$E$33:$F$44,2,FALSE),T2491*$D2491,0)))</f>
        <v>0</v>
      </c>
      <c r="AG2491" s="13">
        <f>IF($D2491="",0,IF($E2491="",0,IF(VLOOKUP($E2491,paramètres!$E$33:$F$44,2,FALSE)&lt;=VLOOKUP($AG$18,paramètres!$E$33:$F$44,2,FALSE),U2491*$D2491,0)))</f>
        <v>0</v>
      </c>
      <c r="AH2491" s="13">
        <f>IF($D2491="",0,IF($E2491="",0,IF(VLOOKUP($E2491,paramètres!$E$33:$F$44,2,FALSE)&lt;=VLOOKUP($AH$18,paramètres!$E$33:$F$44,2,FALSE),V2491*$D2491,0)))</f>
        <v>0</v>
      </c>
      <c r="AI2491" s="13">
        <f>IF($D2491="",0,IF($E2491="",0,IF(VLOOKUP($E2491,paramètres!$E$33:$F$44,2,FALSE)&lt;=VLOOKUP($AI$18,paramètres!$E$33:$F$44,2,FALSE),W2491*$D2491,0)))</f>
        <v>0</v>
      </c>
      <c r="AJ2491" s="13">
        <f>IF($D2491="",0,IF($E2491="",0,IF(VLOOKUP($E2491,paramètres!$E$33:$F$44,2,FALSE)&lt;=VLOOKUP($AJ$18,paramètres!$E$33:$F$44,2,FALSE),X2491*$D2491,0)))</f>
        <v>0</v>
      </c>
      <c r="AK2491" s="13">
        <f>IF($D2491="",0,IF($E2491="",0,IF(VLOOKUP($E2491,paramètres!$E$33:$F$44,2,FALSE)&lt;=VLOOKUP($AK$18,paramètres!$E$33:$F$44,2,FALSE),Y2491*$D2491,0)))</f>
        <v>0</v>
      </c>
      <c r="AL2491" s="13">
        <f>IF($D2491="",0,IF($E2491="",0,IF(VLOOKUP($E2491,paramètres!$E$33:$F$44,2,FALSE)&lt;=VLOOKUP($AL$18,paramètres!$E$33:$F$44,2,FALSE),Z2491*$D2491,0)))</f>
        <v>0</v>
      </c>
      <c r="AM2491" s="13">
        <f>IF($D2491="",0,IF($E2491="",0,IF(VLOOKUP($E2491,paramètres!$E$33:$F$44,2,FALSE)&lt;=VLOOKUP($AM$18,paramètres!$E$33:$F$44,2,FALSE),AA2491*$D2491,0)))</f>
        <v>0</v>
      </c>
      <c r="AN2491" s="154">
        <f>IF($D2491="",0,IF($E2491="",0,IF(VLOOKUP($E2491,paramètres!$E$33:$F$44,2,FALSE)&lt;=VLOOKUP($AN$18,paramètres!$E$33:$F$44,2,FALSE),AB2491*$D2491,0)))</f>
        <v>0</v>
      </c>
      <c r="AO2491" s="150" t="str">
        <f>IF(paramètres!$B$28=1,((SUM(Q2491:Z2491)/1.02)+SUM(AA2491:AB2491))*0.0303/9*COUNT(Q2491:Y2491),IF(paramètres!$B$28=2,(SUM(Q2491:AB2491))*0.0303/9*COUNT(Q2491:Y2491),"Missing Delta option"))</f>
        <v>Missing Delta option</v>
      </c>
      <c r="AP2491" s="23" t="str">
        <f>IF(paramètres!$B$28=1,(((SUM(Q2491:Z2491)/1.02)+SUM(AA2491:AB2491))+((SUM(AC2491:AL2491)/1.02)+SUM(AM2491:AO2491)))*cotpatr,IF(paramètres!$B$28=2,(SUM(Q2491:AO2491)*cotpatr),"Missing Delta Option"))</f>
        <v>Missing Delta Option</v>
      </c>
      <c r="AQ2491" s="23" t="str" cm="1">
        <f t="array" ref="AQ2491">IF(paramètres!$B$28=1,(((SUM(Q2491:Z2491)/1.02)+SUM(AA2491:AB2491))+((SUM(AC2491:AN2491)/1.02)+SUM(AM2491:AN2491)))/12*pécule,IF(paramètres!$B$28=2,SUM(Q2491:AN2491)/12*pécule,"Missing Delta Option"))</f>
        <v>Missing Delta Option</v>
      </c>
      <c r="AR2491" s="132" t="e">
        <f>IF(paramètres!$B$28=1,(((SUM(Q2491:Z2491)/1.02)+SUM(AA2491:AB2491))+((SUM(AC2491:AN2491)/1.02)+SUM(AM2491:AN2491)))+AO2491+AP2491+AQ2491,SUM(Q2491:AN2491)+AO2491+AP2491+AQ2491)</f>
        <v>#VALUE!</v>
      </c>
    </row>
    <row r="2492" spans="1:44" x14ac:dyDescent="0.25">
      <c r="A2492" s="133"/>
      <c r="B2492" s="15"/>
      <c r="C2492" s="15"/>
      <c r="D2492" s="35"/>
      <c r="E2492" s="22"/>
      <c r="F2492" s="16"/>
      <c r="G2492" s="66"/>
      <c r="H2492" s="14"/>
      <c r="I2492" s="17"/>
      <c r="J2492" s="16"/>
      <c r="K2492" s="14"/>
      <c r="L2492" s="17"/>
      <c r="M2492" s="16"/>
      <c r="N2492" s="14"/>
      <c r="O2492" s="17"/>
      <c r="P2492" s="22"/>
      <c r="Q2492" s="111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112"/>
      <c r="AC2492" s="149">
        <f>IF($D2492="",0,IF($E2492="",0,IF(VLOOKUP($E2492,paramètres!$E$33:$F$44,2,FALSE)&lt;=VLOOKUP($AC$18,paramètres!$E$33:$F$44,2,FALSE),Q2492*$D2492,0)))</f>
        <v>0</v>
      </c>
      <c r="AD2492" s="13">
        <f>IF($D2492="",0,IF($E2492="",0,IF(VLOOKUP($E2492,paramètres!$E$33:$F$44,2,FALSE)&lt;=VLOOKUP($AD$18,paramètres!$E$33:$F$44,2,FALSE),R2492*$D2492,0)))</f>
        <v>0</v>
      </c>
      <c r="AE2492" s="13">
        <f>IF($D2492="",0,IF($E2492="",0,IF(VLOOKUP($E2492,paramètres!$E$33:$F$44,2,FALSE)&lt;=VLOOKUP($AE$18,paramètres!$E$33:$F$44,2,FALSE),S2492*$D2492,0)))</f>
        <v>0</v>
      </c>
      <c r="AF2492" s="13">
        <f>IF($D2492="",0,IF($E2492="",0,IF(VLOOKUP($E2492,paramètres!$E$33:$F$44,2,FALSE)&lt;=VLOOKUP($AF$18,paramètres!$E$33:$F$44,2,FALSE),T2492*$D2492,0)))</f>
        <v>0</v>
      </c>
      <c r="AG2492" s="13">
        <f>IF($D2492="",0,IF($E2492="",0,IF(VLOOKUP($E2492,paramètres!$E$33:$F$44,2,FALSE)&lt;=VLOOKUP($AG$18,paramètres!$E$33:$F$44,2,FALSE),U2492*$D2492,0)))</f>
        <v>0</v>
      </c>
      <c r="AH2492" s="13">
        <f>IF($D2492="",0,IF($E2492="",0,IF(VLOOKUP($E2492,paramètres!$E$33:$F$44,2,FALSE)&lt;=VLOOKUP($AH$18,paramètres!$E$33:$F$44,2,FALSE),V2492*$D2492,0)))</f>
        <v>0</v>
      </c>
      <c r="AI2492" s="13">
        <f>IF($D2492="",0,IF($E2492="",0,IF(VLOOKUP($E2492,paramètres!$E$33:$F$44,2,FALSE)&lt;=VLOOKUP($AI$18,paramètres!$E$33:$F$44,2,FALSE),W2492*$D2492,0)))</f>
        <v>0</v>
      </c>
      <c r="AJ2492" s="13">
        <f>IF($D2492="",0,IF($E2492="",0,IF(VLOOKUP($E2492,paramètres!$E$33:$F$44,2,FALSE)&lt;=VLOOKUP($AJ$18,paramètres!$E$33:$F$44,2,FALSE),X2492*$D2492,0)))</f>
        <v>0</v>
      </c>
      <c r="AK2492" s="13">
        <f>IF($D2492="",0,IF($E2492="",0,IF(VLOOKUP($E2492,paramètres!$E$33:$F$44,2,FALSE)&lt;=VLOOKUP($AK$18,paramètres!$E$33:$F$44,2,FALSE),Y2492*$D2492,0)))</f>
        <v>0</v>
      </c>
      <c r="AL2492" s="13">
        <f>IF($D2492="",0,IF($E2492="",0,IF(VLOOKUP($E2492,paramètres!$E$33:$F$44,2,FALSE)&lt;=VLOOKUP($AL$18,paramètres!$E$33:$F$44,2,FALSE),Z2492*$D2492,0)))</f>
        <v>0</v>
      </c>
      <c r="AM2492" s="13">
        <f>IF($D2492="",0,IF($E2492="",0,IF(VLOOKUP($E2492,paramètres!$E$33:$F$44,2,FALSE)&lt;=VLOOKUP($AM$18,paramètres!$E$33:$F$44,2,FALSE),AA2492*$D2492,0)))</f>
        <v>0</v>
      </c>
      <c r="AN2492" s="154">
        <f>IF($D2492="",0,IF($E2492="",0,IF(VLOOKUP($E2492,paramètres!$E$33:$F$44,2,FALSE)&lt;=VLOOKUP($AN$18,paramètres!$E$33:$F$44,2,FALSE),AB2492*$D2492,0)))</f>
        <v>0</v>
      </c>
      <c r="AO2492" s="150" t="str">
        <f>IF(paramètres!$B$28=1,((SUM(Q2492:Z2492)/1.02)+SUM(AA2492:AB2492))*0.0303/9*COUNT(Q2492:Y2492),IF(paramètres!$B$28=2,(SUM(Q2492:AB2492))*0.0303/9*COUNT(Q2492:Y2492),"Missing Delta option"))</f>
        <v>Missing Delta option</v>
      </c>
      <c r="AP2492" s="23" t="str">
        <f>IF(paramètres!$B$28=1,(((SUM(Q2492:Z2492)/1.02)+SUM(AA2492:AB2492))+((SUM(AC2492:AL2492)/1.02)+SUM(AM2492:AO2492)))*cotpatr,IF(paramètres!$B$28=2,(SUM(Q2492:AO2492)*cotpatr),"Missing Delta Option"))</f>
        <v>Missing Delta Option</v>
      </c>
      <c r="AQ2492" s="23" t="str" cm="1">
        <f t="array" ref="AQ2492">IF(paramètres!$B$28=1,(((SUM(Q2492:Z2492)/1.02)+SUM(AA2492:AB2492))+((SUM(AC2492:AN2492)/1.02)+SUM(AM2492:AN2492)))/12*pécule,IF(paramètres!$B$28=2,SUM(Q2492:AN2492)/12*pécule,"Missing Delta Option"))</f>
        <v>Missing Delta Option</v>
      </c>
      <c r="AR2492" s="132" t="e">
        <f>IF(paramètres!$B$28=1,(((SUM(Q2492:Z2492)/1.02)+SUM(AA2492:AB2492))+((SUM(AC2492:AN2492)/1.02)+SUM(AM2492:AN2492)))+AO2492+AP2492+AQ2492,SUM(Q2492:AN2492)+AO2492+AP2492+AQ2492)</f>
        <v>#VALUE!</v>
      </c>
    </row>
    <row r="2493" spans="1:44" x14ac:dyDescent="0.25">
      <c r="A2493" s="133"/>
      <c r="B2493" s="15"/>
      <c r="C2493" s="15"/>
      <c r="D2493" s="35"/>
      <c r="E2493" s="22"/>
      <c r="F2493" s="16"/>
      <c r="G2493" s="66"/>
      <c r="H2493" s="14"/>
      <c r="I2493" s="17"/>
      <c r="J2493" s="16"/>
      <c r="K2493" s="14"/>
      <c r="L2493" s="17"/>
      <c r="M2493" s="16"/>
      <c r="N2493" s="14"/>
      <c r="O2493" s="17"/>
      <c r="P2493" s="22"/>
      <c r="Q2493" s="111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112"/>
      <c r="AC2493" s="149">
        <f>IF($D2493="",0,IF($E2493="",0,IF(VLOOKUP($E2493,paramètres!$E$33:$F$44,2,FALSE)&lt;=VLOOKUP($AC$18,paramètres!$E$33:$F$44,2,FALSE),Q2493*$D2493,0)))</f>
        <v>0</v>
      </c>
      <c r="AD2493" s="13">
        <f>IF($D2493="",0,IF($E2493="",0,IF(VLOOKUP($E2493,paramètres!$E$33:$F$44,2,FALSE)&lt;=VLOOKUP($AD$18,paramètres!$E$33:$F$44,2,FALSE),R2493*$D2493,0)))</f>
        <v>0</v>
      </c>
      <c r="AE2493" s="13">
        <f>IF($D2493="",0,IF($E2493="",0,IF(VLOOKUP($E2493,paramètres!$E$33:$F$44,2,FALSE)&lt;=VLOOKUP($AE$18,paramètres!$E$33:$F$44,2,FALSE),S2493*$D2493,0)))</f>
        <v>0</v>
      </c>
      <c r="AF2493" s="13">
        <f>IF($D2493="",0,IF($E2493="",0,IF(VLOOKUP($E2493,paramètres!$E$33:$F$44,2,FALSE)&lt;=VLOOKUP($AF$18,paramètres!$E$33:$F$44,2,FALSE),T2493*$D2493,0)))</f>
        <v>0</v>
      </c>
      <c r="AG2493" s="13">
        <f>IF($D2493="",0,IF($E2493="",0,IF(VLOOKUP($E2493,paramètres!$E$33:$F$44,2,FALSE)&lt;=VLOOKUP($AG$18,paramètres!$E$33:$F$44,2,FALSE),U2493*$D2493,0)))</f>
        <v>0</v>
      </c>
      <c r="AH2493" s="13">
        <f>IF($D2493="",0,IF($E2493="",0,IF(VLOOKUP($E2493,paramètres!$E$33:$F$44,2,FALSE)&lt;=VLOOKUP($AH$18,paramètres!$E$33:$F$44,2,FALSE),V2493*$D2493,0)))</f>
        <v>0</v>
      </c>
      <c r="AI2493" s="13">
        <f>IF($D2493="",0,IF($E2493="",0,IF(VLOOKUP($E2493,paramètres!$E$33:$F$44,2,FALSE)&lt;=VLOOKUP($AI$18,paramètres!$E$33:$F$44,2,FALSE),W2493*$D2493,0)))</f>
        <v>0</v>
      </c>
      <c r="AJ2493" s="13">
        <f>IF($D2493="",0,IF($E2493="",0,IF(VLOOKUP($E2493,paramètres!$E$33:$F$44,2,FALSE)&lt;=VLOOKUP($AJ$18,paramètres!$E$33:$F$44,2,FALSE),X2493*$D2493,0)))</f>
        <v>0</v>
      </c>
      <c r="AK2493" s="13">
        <f>IF($D2493="",0,IF($E2493="",0,IF(VLOOKUP($E2493,paramètres!$E$33:$F$44,2,FALSE)&lt;=VLOOKUP($AK$18,paramètres!$E$33:$F$44,2,FALSE),Y2493*$D2493,0)))</f>
        <v>0</v>
      </c>
      <c r="AL2493" s="13">
        <f>IF($D2493="",0,IF($E2493="",0,IF(VLOOKUP($E2493,paramètres!$E$33:$F$44,2,FALSE)&lt;=VLOOKUP($AL$18,paramètres!$E$33:$F$44,2,FALSE),Z2493*$D2493,0)))</f>
        <v>0</v>
      </c>
      <c r="AM2493" s="13">
        <f>IF($D2493="",0,IF($E2493="",0,IF(VLOOKUP($E2493,paramètres!$E$33:$F$44,2,FALSE)&lt;=VLOOKUP($AM$18,paramètres!$E$33:$F$44,2,FALSE),AA2493*$D2493,0)))</f>
        <v>0</v>
      </c>
      <c r="AN2493" s="154">
        <f>IF($D2493="",0,IF($E2493="",0,IF(VLOOKUP($E2493,paramètres!$E$33:$F$44,2,FALSE)&lt;=VLOOKUP($AN$18,paramètres!$E$33:$F$44,2,FALSE),AB2493*$D2493,0)))</f>
        <v>0</v>
      </c>
      <c r="AO2493" s="150" t="str">
        <f>IF(paramètres!$B$28=1,((SUM(Q2493:Z2493)/1.02)+SUM(AA2493:AB2493))*0.0303/9*COUNT(Q2493:Y2493),IF(paramètres!$B$28=2,(SUM(Q2493:AB2493))*0.0303/9*COUNT(Q2493:Y2493),"Missing Delta option"))</f>
        <v>Missing Delta option</v>
      </c>
      <c r="AP2493" s="23" t="str">
        <f>IF(paramètres!$B$28=1,(((SUM(Q2493:Z2493)/1.02)+SUM(AA2493:AB2493))+((SUM(AC2493:AL2493)/1.02)+SUM(AM2493:AO2493)))*cotpatr,IF(paramètres!$B$28=2,(SUM(Q2493:AO2493)*cotpatr),"Missing Delta Option"))</f>
        <v>Missing Delta Option</v>
      </c>
      <c r="AQ2493" s="23" t="str" cm="1">
        <f t="array" ref="AQ2493">IF(paramètres!$B$28=1,(((SUM(Q2493:Z2493)/1.02)+SUM(AA2493:AB2493))+((SUM(AC2493:AN2493)/1.02)+SUM(AM2493:AN2493)))/12*pécule,IF(paramètres!$B$28=2,SUM(Q2493:AN2493)/12*pécule,"Missing Delta Option"))</f>
        <v>Missing Delta Option</v>
      </c>
      <c r="AR2493" s="132" t="e">
        <f>IF(paramètres!$B$28=1,(((SUM(Q2493:Z2493)/1.02)+SUM(AA2493:AB2493))+((SUM(AC2493:AN2493)/1.02)+SUM(AM2493:AN2493)))+AO2493+AP2493+AQ2493,SUM(Q2493:AN2493)+AO2493+AP2493+AQ2493)</f>
        <v>#VALUE!</v>
      </c>
    </row>
    <row r="2494" spans="1:44" x14ac:dyDescent="0.25">
      <c r="A2494" s="133"/>
      <c r="B2494" s="15"/>
      <c r="C2494" s="15"/>
      <c r="D2494" s="35"/>
      <c r="E2494" s="22"/>
      <c r="F2494" s="16"/>
      <c r="G2494" s="66"/>
      <c r="H2494" s="14"/>
      <c r="I2494" s="17"/>
      <c r="J2494" s="16"/>
      <c r="K2494" s="14"/>
      <c r="L2494" s="17"/>
      <c r="M2494" s="16"/>
      <c r="N2494" s="14"/>
      <c r="O2494" s="17"/>
      <c r="P2494" s="22"/>
      <c r="Q2494" s="111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112"/>
      <c r="AC2494" s="149">
        <f>IF($D2494="",0,IF($E2494="",0,IF(VLOOKUP($E2494,paramètres!$E$33:$F$44,2,FALSE)&lt;=VLOOKUP($AC$18,paramètres!$E$33:$F$44,2,FALSE),Q2494*$D2494,0)))</f>
        <v>0</v>
      </c>
      <c r="AD2494" s="13">
        <f>IF($D2494="",0,IF($E2494="",0,IF(VLOOKUP($E2494,paramètres!$E$33:$F$44,2,FALSE)&lt;=VLOOKUP($AD$18,paramètres!$E$33:$F$44,2,FALSE),R2494*$D2494,0)))</f>
        <v>0</v>
      </c>
      <c r="AE2494" s="13">
        <f>IF($D2494="",0,IF($E2494="",0,IF(VLOOKUP($E2494,paramètres!$E$33:$F$44,2,FALSE)&lt;=VLOOKUP($AE$18,paramètres!$E$33:$F$44,2,FALSE),S2494*$D2494,0)))</f>
        <v>0</v>
      </c>
      <c r="AF2494" s="13">
        <f>IF($D2494="",0,IF($E2494="",0,IF(VLOOKUP($E2494,paramètres!$E$33:$F$44,2,FALSE)&lt;=VLOOKUP($AF$18,paramètres!$E$33:$F$44,2,FALSE),T2494*$D2494,0)))</f>
        <v>0</v>
      </c>
      <c r="AG2494" s="13">
        <f>IF($D2494="",0,IF($E2494="",0,IF(VLOOKUP($E2494,paramètres!$E$33:$F$44,2,FALSE)&lt;=VLOOKUP($AG$18,paramètres!$E$33:$F$44,2,FALSE),U2494*$D2494,0)))</f>
        <v>0</v>
      </c>
      <c r="AH2494" s="13">
        <f>IF($D2494="",0,IF($E2494="",0,IF(VLOOKUP($E2494,paramètres!$E$33:$F$44,2,FALSE)&lt;=VLOOKUP($AH$18,paramètres!$E$33:$F$44,2,FALSE),V2494*$D2494,0)))</f>
        <v>0</v>
      </c>
      <c r="AI2494" s="13">
        <f>IF($D2494="",0,IF($E2494="",0,IF(VLOOKUP($E2494,paramètres!$E$33:$F$44,2,FALSE)&lt;=VLOOKUP($AI$18,paramètres!$E$33:$F$44,2,FALSE),W2494*$D2494,0)))</f>
        <v>0</v>
      </c>
      <c r="AJ2494" s="13">
        <f>IF($D2494="",0,IF($E2494="",0,IF(VLOOKUP($E2494,paramètres!$E$33:$F$44,2,FALSE)&lt;=VLOOKUP($AJ$18,paramètres!$E$33:$F$44,2,FALSE),X2494*$D2494,0)))</f>
        <v>0</v>
      </c>
      <c r="AK2494" s="13">
        <f>IF($D2494="",0,IF($E2494="",0,IF(VLOOKUP($E2494,paramètres!$E$33:$F$44,2,FALSE)&lt;=VLOOKUP($AK$18,paramètres!$E$33:$F$44,2,FALSE),Y2494*$D2494,0)))</f>
        <v>0</v>
      </c>
      <c r="AL2494" s="13">
        <f>IF($D2494="",0,IF($E2494="",0,IF(VLOOKUP($E2494,paramètres!$E$33:$F$44,2,FALSE)&lt;=VLOOKUP($AL$18,paramètres!$E$33:$F$44,2,FALSE),Z2494*$D2494,0)))</f>
        <v>0</v>
      </c>
      <c r="AM2494" s="13">
        <f>IF($D2494="",0,IF($E2494="",0,IF(VLOOKUP($E2494,paramètres!$E$33:$F$44,2,FALSE)&lt;=VLOOKUP($AM$18,paramètres!$E$33:$F$44,2,FALSE),AA2494*$D2494,0)))</f>
        <v>0</v>
      </c>
      <c r="AN2494" s="154">
        <f>IF($D2494="",0,IF($E2494="",0,IF(VLOOKUP($E2494,paramètres!$E$33:$F$44,2,FALSE)&lt;=VLOOKUP($AN$18,paramètres!$E$33:$F$44,2,FALSE),AB2494*$D2494,0)))</f>
        <v>0</v>
      </c>
      <c r="AO2494" s="150" t="str">
        <f>IF(paramètres!$B$28=1,((SUM(Q2494:Z2494)/1.02)+SUM(AA2494:AB2494))*0.0303/9*COUNT(Q2494:Y2494),IF(paramètres!$B$28=2,(SUM(Q2494:AB2494))*0.0303/9*COUNT(Q2494:Y2494),"Missing Delta option"))</f>
        <v>Missing Delta option</v>
      </c>
      <c r="AP2494" s="23" t="str">
        <f>IF(paramètres!$B$28=1,(((SUM(Q2494:Z2494)/1.02)+SUM(AA2494:AB2494))+((SUM(AC2494:AL2494)/1.02)+SUM(AM2494:AO2494)))*cotpatr,IF(paramètres!$B$28=2,(SUM(Q2494:AO2494)*cotpatr),"Missing Delta Option"))</f>
        <v>Missing Delta Option</v>
      </c>
      <c r="AQ2494" s="23" t="str" cm="1">
        <f t="array" ref="AQ2494">IF(paramètres!$B$28=1,(((SUM(Q2494:Z2494)/1.02)+SUM(AA2494:AB2494))+((SUM(AC2494:AN2494)/1.02)+SUM(AM2494:AN2494)))/12*pécule,IF(paramètres!$B$28=2,SUM(Q2494:AN2494)/12*pécule,"Missing Delta Option"))</f>
        <v>Missing Delta Option</v>
      </c>
      <c r="AR2494" s="132" t="e">
        <f>IF(paramètres!$B$28=1,(((SUM(Q2494:Z2494)/1.02)+SUM(AA2494:AB2494))+((SUM(AC2494:AN2494)/1.02)+SUM(AM2494:AN2494)))+AO2494+AP2494+AQ2494,SUM(Q2494:AN2494)+AO2494+AP2494+AQ2494)</f>
        <v>#VALUE!</v>
      </c>
    </row>
    <row r="2495" spans="1:44" x14ac:dyDescent="0.25">
      <c r="A2495" s="133"/>
      <c r="B2495" s="15"/>
      <c r="C2495" s="15"/>
      <c r="D2495" s="35"/>
      <c r="E2495" s="22"/>
      <c r="F2495" s="16"/>
      <c r="G2495" s="66"/>
      <c r="H2495" s="14"/>
      <c r="I2495" s="17"/>
      <c r="J2495" s="16"/>
      <c r="K2495" s="14"/>
      <c r="L2495" s="17"/>
      <c r="M2495" s="16"/>
      <c r="N2495" s="14"/>
      <c r="O2495" s="17"/>
      <c r="P2495" s="22"/>
      <c r="Q2495" s="111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112"/>
      <c r="AC2495" s="149">
        <f>IF($D2495="",0,IF($E2495="",0,IF(VLOOKUP($E2495,paramètres!$E$33:$F$44,2,FALSE)&lt;=VLOOKUP($AC$18,paramètres!$E$33:$F$44,2,FALSE),Q2495*$D2495,0)))</f>
        <v>0</v>
      </c>
      <c r="AD2495" s="13">
        <f>IF($D2495="",0,IF($E2495="",0,IF(VLOOKUP($E2495,paramètres!$E$33:$F$44,2,FALSE)&lt;=VLOOKUP($AD$18,paramètres!$E$33:$F$44,2,FALSE),R2495*$D2495,0)))</f>
        <v>0</v>
      </c>
      <c r="AE2495" s="13">
        <f>IF($D2495="",0,IF($E2495="",0,IF(VLOOKUP($E2495,paramètres!$E$33:$F$44,2,FALSE)&lt;=VLOOKUP($AE$18,paramètres!$E$33:$F$44,2,FALSE),S2495*$D2495,0)))</f>
        <v>0</v>
      </c>
      <c r="AF2495" s="13">
        <f>IF($D2495="",0,IF($E2495="",0,IF(VLOOKUP($E2495,paramètres!$E$33:$F$44,2,FALSE)&lt;=VLOOKUP($AF$18,paramètres!$E$33:$F$44,2,FALSE),T2495*$D2495,0)))</f>
        <v>0</v>
      </c>
      <c r="AG2495" s="13">
        <f>IF($D2495="",0,IF($E2495="",0,IF(VLOOKUP($E2495,paramètres!$E$33:$F$44,2,FALSE)&lt;=VLOOKUP($AG$18,paramètres!$E$33:$F$44,2,FALSE),U2495*$D2495,0)))</f>
        <v>0</v>
      </c>
      <c r="AH2495" s="13">
        <f>IF($D2495="",0,IF($E2495="",0,IF(VLOOKUP($E2495,paramètres!$E$33:$F$44,2,FALSE)&lt;=VLOOKUP($AH$18,paramètres!$E$33:$F$44,2,FALSE),V2495*$D2495,0)))</f>
        <v>0</v>
      </c>
      <c r="AI2495" s="13">
        <f>IF($D2495="",0,IF($E2495="",0,IF(VLOOKUP($E2495,paramètres!$E$33:$F$44,2,FALSE)&lt;=VLOOKUP($AI$18,paramètres!$E$33:$F$44,2,FALSE),W2495*$D2495,0)))</f>
        <v>0</v>
      </c>
      <c r="AJ2495" s="13">
        <f>IF($D2495="",0,IF($E2495="",0,IF(VLOOKUP($E2495,paramètres!$E$33:$F$44,2,FALSE)&lt;=VLOOKUP($AJ$18,paramètres!$E$33:$F$44,2,FALSE),X2495*$D2495,0)))</f>
        <v>0</v>
      </c>
      <c r="AK2495" s="13">
        <f>IF($D2495="",0,IF($E2495="",0,IF(VLOOKUP($E2495,paramètres!$E$33:$F$44,2,FALSE)&lt;=VLOOKUP($AK$18,paramètres!$E$33:$F$44,2,FALSE),Y2495*$D2495,0)))</f>
        <v>0</v>
      </c>
      <c r="AL2495" s="13">
        <f>IF($D2495="",0,IF($E2495="",0,IF(VLOOKUP($E2495,paramètres!$E$33:$F$44,2,FALSE)&lt;=VLOOKUP($AL$18,paramètres!$E$33:$F$44,2,FALSE),Z2495*$D2495,0)))</f>
        <v>0</v>
      </c>
      <c r="AM2495" s="13">
        <f>IF($D2495="",0,IF($E2495="",0,IF(VLOOKUP($E2495,paramètres!$E$33:$F$44,2,FALSE)&lt;=VLOOKUP($AM$18,paramètres!$E$33:$F$44,2,FALSE),AA2495*$D2495,0)))</f>
        <v>0</v>
      </c>
      <c r="AN2495" s="154">
        <f>IF($D2495="",0,IF($E2495="",0,IF(VLOOKUP($E2495,paramètres!$E$33:$F$44,2,FALSE)&lt;=VLOOKUP($AN$18,paramètres!$E$33:$F$44,2,FALSE),AB2495*$D2495,0)))</f>
        <v>0</v>
      </c>
      <c r="AO2495" s="150" t="str">
        <f>IF(paramètres!$B$28=1,((SUM(Q2495:Z2495)/1.02)+SUM(AA2495:AB2495))*0.0303/9*COUNT(Q2495:Y2495),IF(paramètres!$B$28=2,(SUM(Q2495:AB2495))*0.0303/9*COUNT(Q2495:Y2495),"Missing Delta option"))</f>
        <v>Missing Delta option</v>
      </c>
      <c r="AP2495" s="23" t="str">
        <f>IF(paramètres!$B$28=1,(((SUM(Q2495:Z2495)/1.02)+SUM(AA2495:AB2495))+((SUM(AC2495:AL2495)/1.02)+SUM(AM2495:AO2495)))*cotpatr,IF(paramètres!$B$28=2,(SUM(Q2495:AO2495)*cotpatr),"Missing Delta Option"))</f>
        <v>Missing Delta Option</v>
      </c>
      <c r="AQ2495" s="23" t="str" cm="1">
        <f t="array" ref="AQ2495">IF(paramètres!$B$28=1,(((SUM(Q2495:Z2495)/1.02)+SUM(AA2495:AB2495))+((SUM(AC2495:AN2495)/1.02)+SUM(AM2495:AN2495)))/12*pécule,IF(paramètres!$B$28=2,SUM(Q2495:AN2495)/12*pécule,"Missing Delta Option"))</f>
        <v>Missing Delta Option</v>
      </c>
      <c r="AR2495" s="132" t="e">
        <f>IF(paramètres!$B$28=1,(((SUM(Q2495:Z2495)/1.02)+SUM(AA2495:AB2495))+((SUM(AC2495:AN2495)/1.02)+SUM(AM2495:AN2495)))+AO2495+AP2495+AQ2495,SUM(Q2495:AN2495)+AO2495+AP2495+AQ2495)</f>
        <v>#VALUE!</v>
      </c>
    </row>
    <row r="2496" spans="1:44" x14ac:dyDescent="0.25">
      <c r="A2496" s="133"/>
      <c r="B2496" s="15"/>
      <c r="C2496" s="15"/>
      <c r="D2496" s="35"/>
      <c r="E2496" s="22"/>
      <c r="F2496" s="16"/>
      <c r="G2496" s="66"/>
      <c r="H2496" s="14"/>
      <c r="I2496" s="17"/>
      <c r="J2496" s="16"/>
      <c r="K2496" s="14"/>
      <c r="L2496" s="17"/>
      <c r="M2496" s="16"/>
      <c r="N2496" s="14"/>
      <c r="O2496" s="17"/>
      <c r="P2496" s="22"/>
      <c r="Q2496" s="111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112"/>
      <c r="AC2496" s="149">
        <f>IF($D2496="",0,IF($E2496="",0,IF(VLOOKUP($E2496,paramètres!$E$33:$F$44,2,FALSE)&lt;=VLOOKUP($AC$18,paramètres!$E$33:$F$44,2,FALSE),Q2496*$D2496,0)))</f>
        <v>0</v>
      </c>
      <c r="AD2496" s="13">
        <f>IF($D2496="",0,IF($E2496="",0,IF(VLOOKUP($E2496,paramètres!$E$33:$F$44,2,FALSE)&lt;=VLOOKUP($AD$18,paramètres!$E$33:$F$44,2,FALSE),R2496*$D2496,0)))</f>
        <v>0</v>
      </c>
      <c r="AE2496" s="13">
        <f>IF($D2496="",0,IF($E2496="",0,IF(VLOOKUP($E2496,paramètres!$E$33:$F$44,2,FALSE)&lt;=VLOOKUP($AE$18,paramètres!$E$33:$F$44,2,FALSE),S2496*$D2496,0)))</f>
        <v>0</v>
      </c>
      <c r="AF2496" s="13">
        <f>IF($D2496="",0,IF($E2496="",0,IF(VLOOKUP($E2496,paramètres!$E$33:$F$44,2,FALSE)&lt;=VLOOKUP($AF$18,paramètres!$E$33:$F$44,2,FALSE),T2496*$D2496,0)))</f>
        <v>0</v>
      </c>
      <c r="AG2496" s="13">
        <f>IF($D2496="",0,IF($E2496="",0,IF(VLOOKUP($E2496,paramètres!$E$33:$F$44,2,FALSE)&lt;=VLOOKUP($AG$18,paramètres!$E$33:$F$44,2,FALSE),U2496*$D2496,0)))</f>
        <v>0</v>
      </c>
      <c r="AH2496" s="13">
        <f>IF($D2496="",0,IF($E2496="",0,IF(VLOOKUP($E2496,paramètres!$E$33:$F$44,2,FALSE)&lt;=VLOOKUP($AH$18,paramètres!$E$33:$F$44,2,FALSE),V2496*$D2496,0)))</f>
        <v>0</v>
      </c>
      <c r="AI2496" s="13">
        <f>IF($D2496="",0,IF($E2496="",0,IF(VLOOKUP($E2496,paramètres!$E$33:$F$44,2,FALSE)&lt;=VLOOKUP($AI$18,paramètres!$E$33:$F$44,2,FALSE),W2496*$D2496,0)))</f>
        <v>0</v>
      </c>
      <c r="AJ2496" s="13">
        <f>IF($D2496="",0,IF($E2496="",0,IF(VLOOKUP($E2496,paramètres!$E$33:$F$44,2,FALSE)&lt;=VLOOKUP($AJ$18,paramètres!$E$33:$F$44,2,FALSE),X2496*$D2496,0)))</f>
        <v>0</v>
      </c>
      <c r="AK2496" s="13">
        <f>IF($D2496="",0,IF($E2496="",0,IF(VLOOKUP($E2496,paramètres!$E$33:$F$44,2,FALSE)&lt;=VLOOKUP($AK$18,paramètres!$E$33:$F$44,2,FALSE),Y2496*$D2496,0)))</f>
        <v>0</v>
      </c>
      <c r="AL2496" s="13">
        <f>IF($D2496="",0,IF($E2496="",0,IF(VLOOKUP($E2496,paramètres!$E$33:$F$44,2,FALSE)&lt;=VLOOKUP($AL$18,paramètres!$E$33:$F$44,2,FALSE),Z2496*$D2496,0)))</f>
        <v>0</v>
      </c>
      <c r="AM2496" s="13">
        <f>IF($D2496="",0,IF($E2496="",0,IF(VLOOKUP($E2496,paramètres!$E$33:$F$44,2,FALSE)&lt;=VLOOKUP($AM$18,paramètres!$E$33:$F$44,2,FALSE),AA2496*$D2496,0)))</f>
        <v>0</v>
      </c>
      <c r="AN2496" s="154">
        <f>IF($D2496="",0,IF($E2496="",0,IF(VLOOKUP($E2496,paramètres!$E$33:$F$44,2,FALSE)&lt;=VLOOKUP($AN$18,paramètres!$E$33:$F$44,2,FALSE),AB2496*$D2496,0)))</f>
        <v>0</v>
      </c>
      <c r="AO2496" s="150" t="str">
        <f>IF(paramètres!$B$28=1,((SUM(Q2496:Z2496)/1.02)+SUM(AA2496:AB2496))*0.0303/9*COUNT(Q2496:Y2496),IF(paramètres!$B$28=2,(SUM(Q2496:AB2496))*0.0303/9*COUNT(Q2496:Y2496),"Missing Delta option"))</f>
        <v>Missing Delta option</v>
      </c>
      <c r="AP2496" s="23" t="str">
        <f>IF(paramètres!$B$28=1,(((SUM(Q2496:Z2496)/1.02)+SUM(AA2496:AB2496))+((SUM(AC2496:AL2496)/1.02)+SUM(AM2496:AO2496)))*cotpatr,IF(paramètres!$B$28=2,(SUM(Q2496:AO2496)*cotpatr),"Missing Delta Option"))</f>
        <v>Missing Delta Option</v>
      </c>
      <c r="AQ2496" s="23" t="str" cm="1">
        <f t="array" ref="AQ2496">IF(paramètres!$B$28=1,(((SUM(Q2496:Z2496)/1.02)+SUM(AA2496:AB2496))+((SUM(AC2496:AN2496)/1.02)+SUM(AM2496:AN2496)))/12*pécule,IF(paramètres!$B$28=2,SUM(Q2496:AN2496)/12*pécule,"Missing Delta Option"))</f>
        <v>Missing Delta Option</v>
      </c>
      <c r="AR2496" s="132" t="e">
        <f>IF(paramètres!$B$28=1,(((SUM(Q2496:Z2496)/1.02)+SUM(AA2496:AB2496))+((SUM(AC2496:AN2496)/1.02)+SUM(AM2496:AN2496)))+AO2496+AP2496+AQ2496,SUM(Q2496:AN2496)+AO2496+AP2496+AQ2496)</f>
        <v>#VALUE!</v>
      </c>
    </row>
    <row r="2497" spans="1:44" x14ac:dyDescent="0.25">
      <c r="A2497" s="133"/>
      <c r="B2497" s="15"/>
      <c r="C2497" s="15"/>
      <c r="D2497" s="35"/>
      <c r="E2497" s="22"/>
      <c r="F2497" s="16"/>
      <c r="G2497" s="66"/>
      <c r="H2497" s="14"/>
      <c r="I2497" s="17"/>
      <c r="J2497" s="16"/>
      <c r="K2497" s="14"/>
      <c r="L2497" s="17"/>
      <c r="M2497" s="16"/>
      <c r="N2497" s="14"/>
      <c r="O2497" s="17"/>
      <c r="P2497" s="22"/>
      <c r="Q2497" s="111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112"/>
      <c r="AC2497" s="149">
        <f>IF($D2497="",0,IF($E2497="",0,IF(VLOOKUP($E2497,paramètres!$E$33:$F$44,2,FALSE)&lt;=VLOOKUP($AC$18,paramètres!$E$33:$F$44,2,FALSE),Q2497*$D2497,0)))</f>
        <v>0</v>
      </c>
      <c r="AD2497" s="13">
        <f>IF($D2497="",0,IF($E2497="",0,IF(VLOOKUP($E2497,paramètres!$E$33:$F$44,2,FALSE)&lt;=VLOOKUP($AD$18,paramètres!$E$33:$F$44,2,FALSE),R2497*$D2497,0)))</f>
        <v>0</v>
      </c>
      <c r="AE2497" s="13">
        <f>IF($D2497="",0,IF($E2497="",0,IF(VLOOKUP($E2497,paramètres!$E$33:$F$44,2,FALSE)&lt;=VLOOKUP($AE$18,paramètres!$E$33:$F$44,2,FALSE),S2497*$D2497,0)))</f>
        <v>0</v>
      </c>
      <c r="AF2497" s="13">
        <f>IF($D2497="",0,IF($E2497="",0,IF(VLOOKUP($E2497,paramètres!$E$33:$F$44,2,FALSE)&lt;=VLOOKUP($AF$18,paramètres!$E$33:$F$44,2,FALSE),T2497*$D2497,0)))</f>
        <v>0</v>
      </c>
      <c r="AG2497" s="13">
        <f>IF($D2497="",0,IF($E2497="",0,IF(VLOOKUP($E2497,paramètres!$E$33:$F$44,2,FALSE)&lt;=VLOOKUP($AG$18,paramètres!$E$33:$F$44,2,FALSE),U2497*$D2497,0)))</f>
        <v>0</v>
      </c>
      <c r="AH2497" s="13">
        <f>IF($D2497="",0,IF($E2497="",0,IF(VLOOKUP($E2497,paramètres!$E$33:$F$44,2,FALSE)&lt;=VLOOKUP($AH$18,paramètres!$E$33:$F$44,2,FALSE),V2497*$D2497,0)))</f>
        <v>0</v>
      </c>
      <c r="AI2497" s="13">
        <f>IF($D2497="",0,IF($E2497="",0,IF(VLOOKUP($E2497,paramètres!$E$33:$F$44,2,FALSE)&lt;=VLOOKUP($AI$18,paramètres!$E$33:$F$44,2,FALSE),W2497*$D2497,0)))</f>
        <v>0</v>
      </c>
      <c r="AJ2497" s="13">
        <f>IF($D2497="",0,IF($E2497="",0,IF(VLOOKUP($E2497,paramètres!$E$33:$F$44,2,FALSE)&lt;=VLOOKUP($AJ$18,paramètres!$E$33:$F$44,2,FALSE),X2497*$D2497,0)))</f>
        <v>0</v>
      </c>
      <c r="AK2497" s="13">
        <f>IF($D2497="",0,IF($E2497="",0,IF(VLOOKUP($E2497,paramètres!$E$33:$F$44,2,FALSE)&lt;=VLOOKUP($AK$18,paramètres!$E$33:$F$44,2,FALSE),Y2497*$D2497,0)))</f>
        <v>0</v>
      </c>
      <c r="AL2497" s="13">
        <f>IF($D2497="",0,IF($E2497="",0,IF(VLOOKUP($E2497,paramètres!$E$33:$F$44,2,FALSE)&lt;=VLOOKUP($AL$18,paramètres!$E$33:$F$44,2,FALSE),Z2497*$D2497,0)))</f>
        <v>0</v>
      </c>
      <c r="AM2497" s="13">
        <f>IF($D2497="",0,IF($E2497="",0,IF(VLOOKUP($E2497,paramètres!$E$33:$F$44,2,FALSE)&lt;=VLOOKUP($AM$18,paramètres!$E$33:$F$44,2,FALSE),AA2497*$D2497,0)))</f>
        <v>0</v>
      </c>
      <c r="AN2497" s="154">
        <f>IF($D2497="",0,IF($E2497="",0,IF(VLOOKUP($E2497,paramètres!$E$33:$F$44,2,FALSE)&lt;=VLOOKUP($AN$18,paramètres!$E$33:$F$44,2,FALSE),AB2497*$D2497,0)))</f>
        <v>0</v>
      </c>
      <c r="AO2497" s="150" t="str">
        <f>IF(paramètres!$B$28=1,((SUM(Q2497:Z2497)/1.02)+SUM(AA2497:AB2497))*0.0303/9*COUNT(Q2497:Y2497),IF(paramètres!$B$28=2,(SUM(Q2497:AB2497))*0.0303/9*COUNT(Q2497:Y2497),"Missing Delta option"))</f>
        <v>Missing Delta option</v>
      </c>
      <c r="AP2497" s="23" t="str">
        <f>IF(paramètres!$B$28=1,(((SUM(Q2497:Z2497)/1.02)+SUM(AA2497:AB2497))+((SUM(AC2497:AL2497)/1.02)+SUM(AM2497:AO2497)))*cotpatr,IF(paramètres!$B$28=2,(SUM(Q2497:AO2497)*cotpatr),"Missing Delta Option"))</f>
        <v>Missing Delta Option</v>
      </c>
      <c r="AQ2497" s="23" t="str" cm="1">
        <f t="array" ref="AQ2497">IF(paramètres!$B$28=1,(((SUM(Q2497:Z2497)/1.02)+SUM(AA2497:AB2497))+((SUM(AC2497:AN2497)/1.02)+SUM(AM2497:AN2497)))/12*pécule,IF(paramètres!$B$28=2,SUM(Q2497:AN2497)/12*pécule,"Missing Delta Option"))</f>
        <v>Missing Delta Option</v>
      </c>
      <c r="AR2497" s="132" t="e">
        <f>IF(paramètres!$B$28=1,(((SUM(Q2497:Z2497)/1.02)+SUM(AA2497:AB2497))+((SUM(AC2497:AN2497)/1.02)+SUM(AM2497:AN2497)))+AO2497+AP2497+AQ2497,SUM(Q2497:AN2497)+AO2497+AP2497+AQ2497)</f>
        <v>#VALUE!</v>
      </c>
    </row>
    <row r="2498" spans="1:44" x14ac:dyDescent="0.25">
      <c r="A2498" s="133"/>
      <c r="B2498" s="15"/>
      <c r="C2498" s="15"/>
      <c r="D2498" s="35"/>
      <c r="E2498" s="22"/>
      <c r="F2498" s="16"/>
      <c r="G2498" s="66"/>
      <c r="H2498" s="14"/>
      <c r="I2498" s="17"/>
      <c r="J2498" s="16"/>
      <c r="K2498" s="14"/>
      <c r="L2498" s="17"/>
      <c r="M2498" s="16"/>
      <c r="N2498" s="14"/>
      <c r="O2498" s="17"/>
      <c r="P2498" s="22"/>
      <c r="Q2498" s="111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112"/>
      <c r="AC2498" s="149">
        <f>IF($D2498="",0,IF($E2498="",0,IF(VLOOKUP($E2498,paramètres!$E$33:$F$44,2,FALSE)&lt;=VLOOKUP($AC$18,paramètres!$E$33:$F$44,2,FALSE),Q2498*$D2498,0)))</f>
        <v>0</v>
      </c>
      <c r="AD2498" s="13">
        <f>IF($D2498="",0,IF($E2498="",0,IF(VLOOKUP($E2498,paramètres!$E$33:$F$44,2,FALSE)&lt;=VLOOKUP($AD$18,paramètres!$E$33:$F$44,2,FALSE),R2498*$D2498,0)))</f>
        <v>0</v>
      </c>
      <c r="AE2498" s="13">
        <f>IF($D2498="",0,IF($E2498="",0,IF(VLOOKUP($E2498,paramètres!$E$33:$F$44,2,FALSE)&lt;=VLOOKUP($AE$18,paramètres!$E$33:$F$44,2,FALSE),S2498*$D2498,0)))</f>
        <v>0</v>
      </c>
      <c r="AF2498" s="13">
        <f>IF($D2498="",0,IF($E2498="",0,IF(VLOOKUP($E2498,paramètres!$E$33:$F$44,2,FALSE)&lt;=VLOOKUP($AF$18,paramètres!$E$33:$F$44,2,FALSE),T2498*$D2498,0)))</f>
        <v>0</v>
      </c>
      <c r="AG2498" s="13">
        <f>IF($D2498="",0,IF($E2498="",0,IF(VLOOKUP($E2498,paramètres!$E$33:$F$44,2,FALSE)&lt;=VLOOKUP($AG$18,paramètres!$E$33:$F$44,2,FALSE),U2498*$D2498,0)))</f>
        <v>0</v>
      </c>
      <c r="AH2498" s="13">
        <f>IF($D2498="",0,IF($E2498="",0,IF(VLOOKUP($E2498,paramètres!$E$33:$F$44,2,FALSE)&lt;=VLOOKUP($AH$18,paramètres!$E$33:$F$44,2,FALSE),V2498*$D2498,0)))</f>
        <v>0</v>
      </c>
      <c r="AI2498" s="13">
        <f>IF($D2498="",0,IF($E2498="",0,IF(VLOOKUP($E2498,paramètres!$E$33:$F$44,2,FALSE)&lt;=VLOOKUP($AI$18,paramètres!$E$33:$F$44,2,FALSE),W2498*$D2498,0)))</f>
        <v>0</v>
      </c>
      <c r="AJ2498" s="13">
        <f>IF($D2498="",0,IF($E2498="",0,IF(VLOOKUP($E2498,paramètres!$E$33:$F$44,2,FALSE)&lt;=VLOOKUP($AJ$18,paramètres!$E$33:$F$44,2,FALSE),X2498*$D2498,0)))</f>
        <v>0</v>
      </c>
      <c r="AK2498" s="13">
        <f>IF($D2498="",0,IF($E2498="",0,IF(VLOOKUP($E2498,paramètres!$E$33:$F$44,2,FALSE)&lt;=VLOOKUP($AK$18,paramètres!$E$33:$F$44,2,FALSE),Y2498*$D2498,0)))</f>
        <v>0</v>
      </c>
      <c r="AL2498" s="13">
        <f>IF($D2498="",0,IF($E2498="",0,IF(VLOOKUP($E2498,paramètres!$E$33:$F$44,2,FALSE)&lt;=VLOOKUP($AL$18,paramètres!$E$33:$F$44,2,FALSE),Z2498*$D2498,0)))</f>
        <v>0</v>
      </c>
      <c r="AM2498" s="13">
        <f>IF($D2498="",0,IF($E2498="",0,IF(VLOOKUP($E2498,paramètres!$E$33:$F$44,2,FALSE)&lt;=VLOOKUP($AM$18,paramètres!$E$33:$F$44,2,FALSE),AA2498*$D2498,0)))</f>
        <v>0</v>
      </c>
      <c r="AN2498" s="154">
        <f>IF($D2498="",0,IF($E2498="",0,IF(VLOOKUP($E2498,paramètres!$E$33:$F$44,2,FALSE)&lt;=VLOOKUP($AN$18,paramètres!$E$33:$F$44,2,FALSE),AB2498*$D2498,0)))</f>
        <v>0</v>
      </c>
      <c r="AO2498" s="150" t="str">
        <f>IF(paramètres!$B$28=1,((SUM(Q2498:Z2498)/1.02)+SUM(AA2498:AB2498))*0.0303/9*COUNT(Q2498:Y2498),IF(paramètres!$B$28=2,(SUM(Q2498:AB2498))*0.0303/9*COUNT(Q2498:Y2498),"Missing Delta option"))</f>
        <v>Missing Delta option</v>
      </c>
      <c r="AP2498" s="23" t="str">
        <f>IF(paramètres!$B$28=1,(((SUM(Q2498:Z2498)/1.02)+SUM(AA2498:AB2498))+((SUM(AC2498:AL2498)/1.02)+SUM(AM2498:AO2498)))*cotpatr,IF(paramètres!$B$28=2,(SUM(Q2498:AO2498)*cotpatr),"Missing Delta Option"))</f>
        <v>Missing Delta Option</v>
      </c>
      <c r="AQ2498" s="23" t="str" cm="1">
        <f t="array" ref="AQ2498">IF(paramètres!$B$28=1,(((SUM(Q2498:Z2498)/1.02)+SUM(AA2498:AB2498))+((SUM(AC2498:AN2498)/1.02)+SUM(AM2498:AN2498)))/12*pécule,IF(paramètres!$B$28=2,SUM(Q2498:AN2498)/12*pécule,"Missing Delta Option"))</f>
        <v>Missing Delta Option</v>
      </c>
      <c r="AR2498" s="132" t="e">
        <f>IF(paramètres!$B$28=1,(((SUM(Q2498:Z2498)/1.02)+SUM(AA2498:AB2498))+((SUM(AC2498:AN2498)/1.02)+SUM(AM2498:AN2498)))+AO2498+AP2498+AQ2498,SUM(Q2498:AN2498)+AO2498+AP2498+AQ2498)</f>
        <v>#VALUE!</v>
      </c>
    </row>
    <row r="2499" spans="1:44" x14ac:dyDescent="0.25">
      <c r="A2499" s="133"/>
      <c r="B2499" s="15"/>
      <c r="C2499" s="15"/>
      <c r="D2499" s="35"/>
      <c r="E2499" s="22"/>
      <c r="F2499" s="16"/>
      <c r="G2499" s="66"/>
      <c r="H2499" s="14"/>
      <c r="I2499" s="17"/>
      <c r="J2499" s="16"/>
      <c r="K2499" s="14"/>
      <c r="L2499" s="17"/>
      <c r="M2499" s="16"/>
      <c r="N2499" s="14"/>
      <c r="O2499" s="17"/>
      <c r="P2499" s="22"/>
      <c r="Q2499" s="111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112"/>
      <c r="AC2499" s="149">
        <f>IF($D2499="",0,IF($E2499="",0,IF(VLOOKUP($E2499,paramètres!$E$33:$F$44,2,FALSE)&lt;=VLOOKUP($AC$18,paramètres!$E$33:$F$44,2,FALSE),Q2499*$D2499,0)))</f>
        <v>0</v>
      </c>
      <c r="AD2499" s="13">
        <f>IF($D2499="",0,IF($E2499="",0,IF(VLOOKUP($E2499,paramètres!$E$33:$F$44,2,FALSE)&lt;=VLOOKUP($AD$18,paramètres!$E$33:$F$44,2,FALSE),R2499*$D2499,0)))</f>
        <v>0</v>
      </c>
      <c r="AE2499" s="13">
        <f>IF($D2499="",0,IF($E2499="",0,IF(VLOOKUP($E2499,paramètres!$E$33:$F$44,2,FALSE)&lt;=VLOOKUP($AE$18,paramètres!$E$33:$F$44,2,FALSE),S2499*$D2499,0)))</f>
        <v>0</v>
      </c>
      <c r="AF2499" s="13">
        <f>IF($D2499="",0,IF($E2499="",0,IF(VLOOKUP($E2499,paramètres!$E$33:$F$44,2,FALSE)&lt;=VLOOKUP($AF$18,paramètres!$E$33:$F$44,2,FALSE),T2499*$D2499,0)))</f>
        <v>0</v>
      </c>
      <c r="AG2499" s="13">
        <f>IF($D2499="",0,IF($E2499="",0,IF(VLOOKUP($E2499,paramètres!$E$33:$F$44,2,FALSE)&lt;=VLOOKUP($AG$18,paramètres!$E$33:$F$44,2,FALSE),U2499*$D2499,0)))</f>
        <v>0</v>
      </c>
      <c r="AH2499" s="13">
        <f>IF($D2499="",0,IF($E2499="",0,IF(VLOOKUP($E2499,paramètres!$E$33:$F$44,2,FALSE)&lt;=VLOOKUP($AH$18,paramètres!$E$33:$F$44,2,FALSE),V2499*$D2499,0)))</f>
        <v>0</v>
      </c>
      <c r="AI2499" s="13">
        <f>IF($D2499="",0,IF($E2499="",0,IF(VLOOKUP($E2499,paramètres!$E$33:$F$44,2,FALSE)&lt;=VLOOKUP($AI$18,paramètres!$E$33:$F$44,2,FALSE),W2499*$D2499,0)))</f>
        <v>0</v>
      </c>
      <c r="AJ2499" s="13">
        <f>IF($D2499="",0,IF($E2499="",0,IF(VLOOKUP($E2499,paramètres!$E$33:$F$44,2,FALSE)&lt;=VLOOKUP($AJ$18,paramètres!$E$33:$F$44,2,FALSE),X2499*$D2499,0)))</f>
        <v>0</v>
      </c>
      <c r="AK2499" s="13">
        <f>IF($D2499="",0,IF($E2499="",0,IF(VLOOKUP($E2499,paramètres!$E$33:$F$44,2,FALSE)&lt;=VLOOKUP($AK$18,paramètres!$E$33:$F$44,2,FALSE),Y2499*$D2499,0)))</f>
        <v>0</v>
      </c>
      <c r="AL2499" s="13">
        <f>IF($D2499="",0,IF($E2499="",0,IF(VLOOKUP($E2499,paramètres!$E$33:$F$44,2,FALSE)&lt;=VLOOKUP($AL$18,paramètres!$E$33:$F$44,2,FALSE),Z2499*$D2499,0)))</f>
        <v>0</v>
      </c>
      <c r="AM2499" s="13">
        <f>IF($D2499="",0,IF($E2499="",0,IF(VLOOKUP($E2499,paramètres!$E$33:$F$44,2,FALSE)&lt;=VLOOKUP($AM$18,paramètres!$E$33:$F$44,2,FALSE),AA2499*$D2499,0)))</f>
        <v>0</v>
      </c>
      <c r="AN2499" s="154">
        <f>IF($D2499="",0,IF($E2499="",0,IF(VLOOKUP($E2499,paramètres!$E$33:$F$44,2,FALSE)&lt;=VLOOKUP($AN$18,paramètres!$E$33:$F$44,2,FALSE),AB2499*$D2499,0)))</f>
        <v>0</v>
      </c>
      <c r="AO2499" s="150" t="str">
        <f>IF(paramètres!$B$28=1,((SUM(Q2499:Z2499)/1.02)+SUM(AA2499:AB2499))*0.0303/9*COUNT(Q2499:Y2499),IF(paramètres!$B$28=2,(SUM(Q2499:AB2499))*0.0303/9*COUNT(Q2499:Y2499),"Missing Delta option"))</f>
        <v>Missing Delta option</v>
      </c>
      <c r="AP2499" s="23" t="str">
        <f>IF(paramètres!$B$28=1,(((SUM(Q2499:Z2499)/1.02)+SUM(AA2499:AB2499))+((SUM(AC2499:AL2499)/1.02)+SUM(AM2499:AO2499)))*cotpatr,IF(paramètres!$B$28=2,(SUM(Q2499:AO2499)*cotpatr),"Missing Delta Option"))</f>
        <v>Missing Delta Option</v>
      </c>
      <c r="AQ2499" s="23" t="str" cm="1">
        <f t="array" ref="AQ2499">IF(paramètres!$B$28=1,(((SUM(Q2499:Z2499)/1.02)+SUM(AA2499:AB2499))+((SUM(AC2499:AN2499)/1.02)+SUM(AM2499:AN2499)))/12*pécule,IF(paramètres!$B$28=2,SUM(Q2499:AN2499)/12*pécule,"Missing Delta Option"))</f>
        <v>Missing Delta Option</v>
      </c>
      <c r="AR2499" s="132" t="e">
        <f>IF(paramètres!$B$28=1,(((SUM(Q2499:Z2499)/1.02)+SUM(AA2499:AB2499))+((SUM(AC2499:AN2499)/1.02)+SUM(AM2499:AN2499)))+AO2499+AP2499+AQ2499,SUM(Q2499:AN2499)+AO2499+AP2499+AQ2499)</f>
        <v>#VALUE!</v>
      </c>
    </row>
    <row r="2500" spans="1:44" ht="15.75" thickBot="1" x14ac:dyDescent="0.3">
      <c r="A2500" s="134"/>
      <c r="B2500" s="135"/>
      <c r="C2500" s="135"/>
      <c r="D2500" s="136"/>
      <c r="E2500" s="137"/>
      <c r="F2500" s="138"/>
      <c r="G2500" s="139"/>
      <c r="H2500" s="140"/>
      <c r="I2500" s="141"/>
      <c r="J2500" s="138"/>
      <c r="K2500" s="140"/>
      <c r="L2500" s="141"/>
      <c r="M2500" s="138"/>
      <c r="N2500" s="140"/>
      <c r="O2500" s="141"/>
      <c r="P2500" s="137"/>
      <c r="Q2500" s="142"/>
      <c r="R2500" s="143"/>
      <c r="S2500" s="143"/>
      <c r="T2500" s="143"/>
      <c r="U2500" s="143"/>
      <c r="V2500" s="143"/>
      <c r="W2500" s="143"/>
      <c r="X2500" s="143"/>
      <c r="Y2500" s="143"/>
      <c r="Z2500" s="143"/>
      <c r="AA2500" s="143"/>
      <c r="AB2500" s="144"/>
      <c r="AC2500" s="151">
        <f>IF($D2500="",0,IF($E2500="",0,IF(VLOOKUP($E2500,paramètres!$E$33:$F$44,2,FALSE)&lt;=VLOOKUP($AC$18,paramètres!$E$33:$F$44,2,FALSE),Q2500*$D2500,0)))</f>
        <v>0</v>
      </c>
      <c r="AD2500" s="145">
        <f>IF($D2500="",0,IF($E2500="",0,IF(VLOOKUP($E2500,paramètres!$E$33:$F$44,2,FALSE)&lt;=VLOOKUP($AD$18,paramètres!$E$33:$F$44,2,FALSE),R2500*$D2500,0)))</f>
        <v>0</v>
      </c>
      <c r="AE2500" s="145">
        <f>IF($D2500="",0,IF($E2500="",0,IF(VLOOKUP($E2500,paramètres!$E$33:$F$44,2,FALSE)&lt;=VLOOKUP($AE$18,paramètres!$E$33:$F$44,2,FALSE),S2500*$D2500,0)))</f>
        <v>0</v>
      </c>
      <c r="AF2500" s="145">
        <f>IF($D2500="",0,IF($E2500="",0,IF(VLOOKUP($E2500,paramètres!$E$33:$F$44,2,FALSE)&lt;=VLOOKUP($AF$18,paramètres!$E$33:$F$44,2,FALSE),T2500*$D2500,0)))</f>
        <v>0</v>
      </c>
      <c r="AG2500" s="145">
        <f>IF($D2500="",0,IF($E2500="",0,IF(VLOOKUP($E2500,paramètres!$E$33:$F$44,2,FALSE)&lt;=VLOOKUP($AG$18,paramètres!$E$33:$F$44,2,FALSE),U2500*$D2500,0)))</f>
        <v>0</v>
      </c>
      <c r="AH2500" s="145">
        <f>IF($D2500="",0,IF($E2500="",0,IF(VLOOKUP($E2500,paramètres!$E$33:$F$44,2,FALSE)&lt;=VLOOKUP($AH$18,paramètres!$E$33:$F$44,2,FALSE),V2500*$D2500,0)))</f>
        <v>0</v>
      </c>
      <c r="AI2500" s="145">
        <f>IF($D2500="",0,IF($E2500="",0,IF(VLOOKUP($E2500,paramètres!$E$33:$F$44,2,FALSE)&lt;=VLOOKUP($AI$18,paramètres!$E$33:$F$44,2,FALSE),W2500*$D2500,0)))</f>
        <v>0</v>
      </c>
      <c r="AJ2500" s="145">
        <f>IF($D2500="",0,IF($E2500="",0,IF(VLOOKUP($E2500,paramètres!$E$33:$F$44,2,FALSE)&lt;=VLOOKUP($AJ$18,paramètres!$E$33:$F$44,2,FALSE),X2500*$D2500,0)))</f>
        <v>0</v>
      </c>
      <c r="AK2500" s="145">
        <f>IF($D2500="",0,IF($E2500="",0,IF(VLOOKUP($E2500,paramètres!$E$33:$F$44,2,FALSE)&lt;=VLOOKUP($AK$18,paramètres!$E$33:$F$44,2,FALSE),Y2500*$D2500,0)))</f>
        <v>0</v>
      </c>
      <c r="AL2500" s="145">
        <f>IF($D2500="",0,IF($E2500="",0,IF(VLOOKUP($E2500,paramètres!$E$33:$F$44,2,FALSE)&lt;=VLOOKUP($AL$18,paramètres!$E$33:$F$44,2,FALSE),Z2500*$D2500,0)))</f>
        <v>0</v>
      </c>
      <c r="AM2500" s="145">
        <f>IF($D2500="",0,IF($E2500="",0,IF(VLOOKUP($E2500,paramètres!$E$33:$F$44,2,FALSE)&lt;=VLOOKUP($AM$18,paramètres!$E$33:$F$44,2,FALSE),AA2500*$D2500,0)))</f>
        <v>0</v>
      </c>
      <c r="AN2500" s="155">
        <f>IF($D2500="",0,IF($E2500="",0,IF(VLOOKUP($E2500,paramètres!$E$33:$F$44,2,FALSE)&lt;=VLOOKUP($AN$18,paramètres!$E$33:$F$44,2,FALSE),AB2500*$D2500,0)))</f>
        <v>0</v>
      </c>
      <c r="AO2500" s="151" t="str">
        <f>IF(paramètres!$B$28=1,((SUM(Q2500:Z2500)/1.02)+SUM(AA2500:AB2500))*0.0303/9*COUNT(Q2500:Y2500),IF(paramètres!$B$28=2,(SUM(Q2500:AB2500))*0.0303/9*COUNT(Q2500:Y2500),"Missing Delta option"))</f>
        <v>Missing Delta option</v>
      </c>
      <c r="AP2500" s="145" t="str">
        <f>IF(paramètres!$B$28=1,(((SUM(Q2500:Z2500)/1.02)+SUM(AA2500:AB2500))+((SUM(AC2500:AL2500)/1.02)+SUM(AM2500:AO2500)))*cotpatr,IF(paramètres!$B$28=2,(SUM(Q2500:AO2500)*cotpatr),"Missing Delta Option"))</f>
        <v>Missing Delta Option</v>
      </c>
      <c r="AQ2500" s="145" t="str" cm="1">
        <f t="array" ref="AQ2500">IF(paramètres!$B$28=1,(((SUM(Q2500:Z2500)/1.02)+SUM(AA2500:AB2500))+((SUM(AC2500:AN2500)/1.02)+SUM(AM2500:AN2500)))/12*pécule,IF(paramètres!$B$28=2,SUM(Q2500:AN2500)/12*pécule,"Missing Delta Option"))</f>
        <v>Missing Delta Option</v>
      </c>
      <c r="AR2500" s="146" t="e">
        <f>IF(paramètres!$B$28=1,(((SUM(Q2500:Z2500)/1.02)+SUM(AA2500:AB2500))+((SUM(AC2500:AN2500)/1.02)+SUM(AM2500:AN2500)))+AO2500+AP2500+AQ2500,SUM(Q2500:AN2500)+AO2500+AP2500+AQ2500)</f>
        <v>#VALUE!</v>
      </c>
    </row>
    <row r="2501" spans="1:44" x14ac:dyDescent="0.25">
      <c r="B2501">
        <f>COUNTIF(B21:B2500,"Oui")</f>
        <v>0</v>
      </c>
      <c r="AR2501">
        <f>COUNTIF(AR21:AR2500,"&gt;0")</f>
        <v>0</v>
      </c>
    </row>
  </sheetData>
  <sheetProtection algorithmName="SHA-512" hashValue="GAuoQ8pjCRCuixn3ejA1uMD/9xK0f1fDsER60XW++ljbGFtGNzn9EvnU12v6J/S3eaf0fdT+7Kpq4AXKQJNHbg==" saltValue="c4SRAU3x7jYOAwahThgWDg==" spinCount="100000" sheet="1" sort="0" autoFilter="0"/>
  <mergeCells count="21">
    <mergeCell ref="C5:F5"/>
    <mergeCell ref="C6:F6"/>
    <mergeCell ref="C7:F7"/>
    <mergeCell ref="C8:F8"/>
    <mergeCell ref="C9:F9"/>
    <mergeCell ref="A8:B8"/>
    <mergeCell ref="A9:B9"/>
    <mergeCell ref="A7:B7"/>
    <mergeCell ref="A6:B6"/>
    <mergeCell ref="A5:B5"/>
    <mergeCell ref="A12:B12"/>
    <mergeCell ref="A16:P17"/>
    <mergeCell ref="AO16:AR17"/>
    <mergeCell ref="AP15:AQ15"/>
    <mergeCell ref="A10:B10"/>
    <mergeCell ref="A11:B11"/>
    <mergeCell ref="AC16:AN17"/>
    <mergeCell ref="Q16:AB17"/>
    <mergeCell ref="C10:F10"/>
    <mergeCell ref="C11:F11"/>
    <mergeCell ref="C12:F12"/>
  </mergeCells>
  <phoneticPr fontId="21" type="noConversion"/>
  <conditionalFormatting sqref="C5:C12">
    <cfRule type="containsBlanks" dxfId="18" priority="5">
      <formula>LEN(TRIM(C5))=0</formula>
    </cfRule>
  </conditionalFormatting>
  <conditionalFormatting sqref="I21:I2500">
    <cfRule type="containsBlanks" priority="19" stopIfTrue="1">
      <formula>LEN(TRIM(I21))=0</formula>
    </cfRule>
    <cfRule type="expression" dxfId="17" priority="20">
      <formula>I21+L21+O21&lt;&gt;100%</formula>
    </cfRule>
  </conditionalFormatting>
  <conditionalFormatting sqref="L21:L2500">
    <cfRule type="containsBlanks" priority="9" stopIfTrue="1">
      <formula>LEN(TRIM(L21))=0</formula>
    </cfRule>
    <cfRule type="expression" dxfId="16" priority="10">
      <formula>I21+L21+O21&lt;&gt;100%</formula>
    </cfRule>
  </conditionalFormatting>
  <conditionalFormatting sqref="O21:O2500">
    <cfRule type="containsBlanks" priority="7" stopIfTrue="1">
      <formula>LEN(TRIM(O21))=0</formula>
    </cfRule>
    <cfRule type="expression" dxfId="15" priority="8">
      <formula>I21+L21+O21&lt;&gt;100%</formula>
    </cfRule>
  </conditionalFormatting>
  <conditionalFormatting sqref="Q21:AB2500">
    <cfRule type="cellIs" dxfId="14" priority="6" operator="lessThan">
      <formula>0</formula>
    </cfRule>
    <cfRule type="cellIs" dxfId="13" priority="22" operator="greaterThan">
      <formula>600</formula>
    </cfRule>
  </conditionalFormatting>
  <conditionalFormatting sqref="AC19:AN20">
    <cfRule type="cellIs" dxfId="12" priority="1322" operator="greaterThan">
      <formula>150</formula>
    </cfRule>
  </conditionalFormatting>
  <dataValidations xWindow="1290" yWindow="781" count="9">
    <dataValidation type="list" allowBlank="1" showInputMessage="1" showErrorMessage="1" sqref="M19:M20 J19:J20 P19:P20" xr:uid="{00000000-0002-0000-0100-000000000000}">
      <formula1>catégories</formula1>
    </dataValidation>
    <dataValidation type="decimal" operator="lessThan" allowBlank="1" showInputMessage="1" showErrorMessage="1" sqref="Q19:AB20 AC19:AN2500" xr:uid="{00000000-0002-0000-0100-000001000000}">
      <formula1>1000</formula1>
    </dataValidation>
    <dataValidation type="decimal" operator="lessThan" allowBlank="1" showInputMessage="1" showErrorMessage="1" sqref="E14" xr:uid="{00000000-0002-0000-0100-000004000000}">
      <formula1>0.4</formula1>
    </dataValidation>
    <dataValidation type="decimal" allowBlank="1" showInputMessage="1" showErrorMessage="1" sqref="L19:L20 I19:I20 O19:O20" xr:uid="{00000000-0002-0000-0100-000003000000}">
      <formula1>0.1</formula1>
      <formula2>1</formula2>
    </dataValidation>
    <dataValidation allowBlank="1" showInputMessage="1" showErrorMessage="1" prompt="Veuillez introduire le nom complet de votre institution" sqref="C5" xr:uid="{09725D97-10D5-4E03-8EFF-4935D0AAC02F}"/>
    <dataValidation type="decimal" allowBlank="1" showInputMessage="1" showErrorMessage="1" sqref="O21:O2500 L21:L2500 I21:I2500" xr:uid="{42D56B67-D041-4597-8988-E0F55FC2FBEF}">
      <formula1>0.01</formula1>
      <formula2>1</formula2>
    </dataValidation>
    <dataValidation type="decimal" operator="greaterThan" allowBlank="1" showInputMessage="1" showErrorMessage="1" error="Pas de 0, -, 0,00 ou inférieur" prompt="Chiffre 0 ou négatifs non admis._x000a__x000a_Si le Delta égal 0, laissez la case vide._x000a__x000a_Un delta supérieur à 600,00€ sera mis en évidence mais ne signifie pas une erreur." sqref="Q21:AB2500" xr:uid="{7FC73036-5DF5-4CAD-8D1F-CD8B564B49B4}">
      <formula1>0</formula1>
    </dataValidation>
    <dataValidation type="textLength" operator="lessThanOrEqual" showInputMessage="1" showErrorMessage="1" error="Max 6 chiffres" prompt="Veuillez introduire votre numéro de dossier auprès de la Chambre" sqref="C6:F6" xr:uid="{8F0958C5-3C24-4730-A6B7-BCAC21801D92}">
      <formula1>6</formula1>
    </dataValidation>
    <dataValidation type="textLength" operator="equal" showInputMessage="1" showErrorMessage="1" error="Merci d'encoder 12 chiffres" prompt="Veuillez introduire 12 chiffres sans caractères spéciaux._x000a_" sqref="C9:F9" xr:uid="{A0313298-4D76-4136-B958-FD4B7925C362}">
      <formula1>12</formula1>
    </dataValidation>
  </dataValidations>
  <pageMargins left="0.7" right="0.7" top="0.75" bottom="0.75" header="0.3" footer="0.3"/>
  <pageSetup paperSize="9" orientation="portrait" r:id="rId1"/>
  <ignoredErrors>
    <ignoredError sqref="H12" unlockedFormula="1"/>
    <ignoredError sqref="AR15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1" r:id="rId4" name="Option Button 23">
              <controlPr locked="0" defaultSize="0" autoFill="0" autoLine="0" autoPict="0">
                <anchor moveWithCells="1">
                  <from>
                    <xdr:col>7</xdr:col>
                    <xdr:colOff>495300</xdr:colOff>
                    <xdr:row>8</xdr:row>
                    <xdr:rowOff>152400</xdr:rowOff>
                  </from>
                  <to>
                    <xdr:col>8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5" name="Option Button 25">
              <controlPr locked="0" defaultSize="0" autoFill="0" autoLine="0" autoPict="0" altText="Deltas fournis par votre secrétariat social reprennat l'index uniquement à partir du 1er novembre 2023">
                <anchor moveWithCells="1">
                  <from>
                    <xdr:col>7</xdr:col>
                    <xdr:colOff>495300</xdr:colOff>
                    <xdr:row>9</xdr:row>
                    <xdr:rowOff>95250</xdr:rowOff>
                  </from>
                  <to>
                    <xdr:col>8</xdr:col>
                    <xdr:colOff>200025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1290" yWindow="781" count="6">
        <x14:dataValidation type="list" allowBlank="1" showInputMessage="1" showErrorMessage="1" xr:uid="{00000000-0002-0000-0100-000002000000}">
          <x14:formula1>
            <xm:f>paramètres!$B$33:$B$252</xm:f>
          </x14:formula1>
          <xm:sqref>K19:K2500 H19:H2500 N19:N2500</xm:sqref>
        </x14:dataValidation>
        <x14:dataValidation type="list" allowBlank="1" showInputMessage="1" showErrorMessage="1" xr:uid="{00000000-0002-0000-0100-000005000000}">
          <x14:formula1>
            <xm:f>paramètres!$C$33:$C$36</xm:f>
          </x14:formula1>
          <xm:sqref>D19:D2500</xm:sqref>
        </x14:dataValidation>
        <x14:dataValidation type="list" allowBlank="1" showInputMessage="1" showErrorMessage="1" xr:uid="{00000000-0002-0000-0100-000006000000}">
          <x14:formula1>
            <xm:f>paramètres!$D$33:$D$34</xm:f>
          </x14:formula1>
          <xm:sqref>B19:C2500</xm:sqref>
        </x14:dataValidation>
        <x14:dataValidation type="list" allowBlank="1" showInputMessage="1" showErrorMessage="1" xr:uid="{00000000-0002-0000-0100-000007000000}">
          <x14:formula1>
            <xm:f>paramètres!$E$33:$E$44</xm:f>
          </x14:formula1>
          <xm:sqref>E19:E2500</xm:sqref>
        </x14:dataValidation>
        <x14:dataValidation type="list" allowBlank="1" showInputMessage="1" showErrorMessage="1" xr:uid="{CBAEAFA2-D9E7-48DD-B18C-D18FB18DB091}">
          <x14:formula1>
            <xm:f>paramètres!$A$33:$A$50</xm:f>
          </x14:formula1>
          <xm:sqref>P21:P2500 M21:M2500 J21:J2500</xm:sqref>
        </x14:dataValidation>
        <x14:dataValidation type="list" operator="lessThan" showInputMessage="1" showErrorMessage="1" error="Veuillez séléctionner un choix dans la liste" xr:uid="{C1DC7282-EF9A-4A7B-B69C-497769E7B774}">
          <x14:formula1>
            <xm:f>paramètres!$A$19:$A$23</xm:f>
          </x14:formula1>
          <xm:sqref>C7:F7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5C01-80B2-49AC-A475-514E1708101B}">
  <sheetPr codeName="Feuil3">
    <tabColor theme="8" tint="0.59999389629810485"/>
  </sheetPr>
  <dimension ref="A1:S500"/>
  <sheetViews>
    <sheetView zoomScale="80" zoomScaleNormal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12" sqref="A12"/>
    </sheetView>
  </sheetViews>
  <sheetFormatPr baseColWidth="10" defaultColWidth="11.42578125" defaultRowHeight="15" x14ac:dyDescent="0.25"/>
  <cols>
    <col min="1" max="1" width="13.140625" customWidth="1"/>
    <col min="2" max="2" width="17.28515625" customWidth="1"/>
    <col min="3" max="3" width="26.42578125" customWidth="1"/>
    <col min="4" max="4" width="13.85546875" bestFit="1" customWidth="1"/>
    <col min="5" max="5" width="13.85546875" customWidth="1"/>
    <col min="6" max="6" width="14.85546875" customWidth="1"/>
    <col min="7" max="7" width="6.42578125" customWidth="1"/>
    <col min="8" max="8" width="11.5703125" customWidth="1"/>
    <col min="9" max="9" width="14.85546875" customWidth="1"/>
    <col min="10" max="10" width="6.42578125" customWidth="1"/>
    <col min="11" max="11" width="11.7109375" customWidth="1"/>
    <col min="12" max="12" width="14.85546875" customWidth="1"/>
    <col min="13" max="13" width="6.42578125" customWidth="1"/>
    <col min="14" max="14" width="11.7109375" customWidth="1"/>
    <col min="15" max="15" width="23.7109375" customWidth="1"/>
    <col min="16" max="16" width="22.7109375" style="1" customWidth="1"/>
    <col min="17" max="17" width="22.7109375" customWidth="1"/>
  </cols>
  <sheetData>
    <row r="1" spans="1:19" ht="21" x14ac:dyDescent="0.35">
      <c r="A1" s="30"/>
      <c r="B1" s="30"/>
    </row>
    <row r="2" spans="1:19" ht="21" x14ac:dyDescent="0.35">
      <c r="A2" s="30"/>
      <c r="B2" s="30" t="s">
        <v>59</v>
      </c>
    </row>
    <row r="4" spans="1:19" ht="15.75" x14ac:dyDescent="0.25">
      <c r="I4" s="83"/>
    </row>
    <row r="5" spans="1:19" ht="16.5" thickBot="1" x14ac:dyDescent="0.3">
      <c r="I5" s="84"/>
    </row>
    <row r="6" spans="1:19" ht="15.75" thickBot="1" x14ac:dyDescent="0.3">
      <c r="A6" s="303" t="s">
        <v>72</v>
      </c>
      <c r="B6" s="304"/>
      <c r="C6" s="304"/>
      <c r="D6" s="305"/>
      <c r="E6" s="5">
        <v>0.34449999999999997</v>
      </c>
      <c r="I6" s="85"/>
      <c r="O6" s="1"/>
      <c r="P6"/>
    </row>
    <row r="7" spans="1:19" ht="30.75" thickBot="1" x14ac:dyDescent="0.3">
      <c r="P7" s="56" t="s">
        <v>98</v>
      </c>
      <c r="Q7" s="18">
        <f>SUM(Q12:Q500)</f>
        <v>0</v>
      </c>
    </row>
    <row r="8" spans="1:19" ht="33.75" customHeight="1" thickBot="1" x14ac:dyDescent="0.3">
      <c r="A8" s="306" t="s">
        <v>99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8"/>
      <c r="O8" s="182" t="s">
        <v>100</v>
      </c>
      <c r="P8" s="309" t="s">
        <v>77</v>
      </c>
      <c r="Q8" s="310"/>
    </row>
    <row r="9" spans="1:19" ht="39" customHeight="1" thickBot="1" x14ac:dyDescent="0.3">
      <c r="A9" s="58" t="s">
        <v>78</v>
      </c>
      <c r="B9" s="59" t="s">
        <v>79</v>
      </c>
      <c r="C9" s="59" t="s">
        <v>133</v>
      </c>
      <c r="D9" s="60" t="s">
        <v>83</v>
      </c>
      <c r="E9" s="156" t="s">
        <v>84</v>
      </c>
      <c r="F9" s="61" t="s">
        <v>85</v>
      </c>
      <c r="G9" s="59" t="s">
        <v>86</v>
      </c>
      <c r="H9" s="60" t="s">
        <v>87</v>
      </c>
      <c r="I9" s="61" t="s">
        <v>88</v>
      </c>
      <c r="J9" s="59" t="s">
        <v>86</v>
      </c>
      <c r="K9" s="59" t="s">
        <v>87</v>
      </c>
      <c r="L9" s="61" t="s">
        <v>89</v>
      </c>
      <c r="M9" s="59" t="s">
        <v>86</v>
      </c>
      <c r="N9" s="62" t="s">
        <v>87</v>
      </c>
      <c r="O9" s="179" t="s">
        <v>101</v>
      </c>
      <c r="P9" s="63" t="s">
        <v>91</v>
      </c>
      <c r="Q9" s="4" t="s">
        <v>93</v>
      </c>
    </row>
    <row r="10" spans="1:19" x14ac:dyDescent="0.25">
      <c r="A10" s="157" t="s">
        <v>94</v>
      </c>
      <c r="B10" s="42" t="s">
        <v>27</v>
      </c>
      <c r="C10" s="57">
        <v>45</v>
      </c>
      <c r="D10" s="43" t="s">
        <v>95</v>
      </c>
      <c r="E10" s="64"/>
      <c r="F10" s="41">
        <v>6672</v>
      </c>
      <c r="G10" s="44">
        <v>1</v>
      </c>
      <c r="H10" s="45" t="s">
        <v>45</v>
      </c>
      <c r="I10" s="41"/>
      <c r="J10" s="44"/>
      <c r="K10" s="45"/>
      <c r="L10" s="41"/>
      <c r="M10" s="44"/>
      <c r="N10" s="177"/>
      <c r="O10" s="180">
        <v>2.08</v>
      </c>
      <c r="P10" s="148">
        <f>+((O10/1.02)*1.003333)*C10*$E$6</f>
        <v>31.718307109411761</v>
      </c>
      <c r="Q10" s="128">
        <f>+((O10/1.02)*1.003333)*C10+P10</f>
        <v>123.78886475647059</v>
      </c>
      <c r="R10" s="21"/>
      <c r="S10" s="21"/>
    </row>
    <row r="11" spans="1:19" x14ac:dyDescent="0.25">
      <c r="A11" s="129" t="s">
        <v>96</v>
      </c>
      <c r="B11" s="47" t="s">
        <v>27</v>
      </c>
      <c r="C11" s="55">
        <v>58</v>
      </c>
      <c r="D11" s="53" t="s">
        <v>97</v>
      </c>
      <c r="E11" s="69"/>
      <c r="F11" s="46">
        <v>1661</v>
      </c>
      <c r="G11" s="50">
        <v>0.7</v>
      </c>
      <c r="H11" s="51" t="s">
        <v>51</v>
      </c>
      <c r="I11" s="46">
        <v>1231</v>
      </c>
      <c r="J11" s="50">
        <v>0.3</v>
      </c>
      <c r="K11" s="54" t="s">
        <v>53</v>
      </c>
      <c r="L11" s="46"/>
      <c r="M11" s="50"/>
      <c r="N11" s="178"/>
      <c r="O11" s="181">
        <v>2.25</v>
      </c>
      <c r="P11" s="224">
        <f t="shared" ref="P11:P74" si="0">+((O11/1.02)*1.003333)*C11*$E$6</f>
        <v>44.222639719852943</v>
      </c>
      <c r="Q11" s="130">
        <f t="shared" ref="Q11:Q74" si="1">+((O11/1.02)*1.003333)*C11+P11</f>
        <v>172.59024413161765</v>
      </c>
    </row>
    <row r="12" spans="1:19" x14ac:dyDescent="0.25">
      <c r="A12" s="158"/>
      <c r="B12" s="25"/>
      <c r="C12" s="25"/>
      <c r="D12" s="26"/>
      <c r="E12" s="65"/>
      <c r="F12" s="24"/>
      <c r="G12" s="95"/>
      <c r="H12" s="26"/>
      <c r="I12" s="24"/>
      <c r="J12" s="95"/>
      <c r="K12" s="26"/>
      <c r="L12" s="24"/>
      <c r="M12" s="95"/>
      <c r="N12" s="172"/>
      <c r="O12" s="216"/>
      <c r="P12" s="222">
        <f t="shared" si="0"/>
        <v>0</v>
      </c>
      <c r="Q12" s="223">
        <f t="shared" si="1"/>
        <v>0</v>
      </c>
    </row>
    <row r="13" spans="1:19" x14ac:dyDescent="0.25">
      <c r="A13" s="133"/>
      <c r="B13" s="15"/>
      <c r="C13" s="15"/>
      <c r="D13" s="16"/>
      <c r="E13" s="66"/>
      <c r="F13" s="14"/>
      <c r="G13" s="95"/>
      <c r="H13" s="16"/>
      <c r="I13" s="14"/>
      <c r="J13" s="95"/>
      <c r="K13" s="16"/>
      <c r="L13" s="14"/>
      <c r="M13" s="95"/>
      <c r="N13" s="173"/>
      <c r="O13" s="216"/>
      <c r="P13" s="218">
        <f t="shared" si="0"/>
        <v>0</v>
      </c>
      <c r="Q13" s="219">
        <f t="shared" si="1"/>
        <v>0</v>
      </c>
    </row>
    <row r="14" spans="1:19" x14ac:dyDescent="0.25">
      <c r="A14" s="133"/>
      <c r="B14" s="15"/>
      <c r="C14" s="15"/>
      <c r="D14" s="52"/>
      <c r="E14" s="70"/>
      <c r="F14" s="14"/>
      <c r="G14" s="95"/>
      <c r="H14" s="16"/>
      <c r="I14" s="14"/>
      <c r="J14" s="95"/>
      <c r="K14" s="16"/>
      <c r="L14" s="14"/>
      <c r="M14" s="95"/>
      <c r="N14" s="173"/>
      <c r="O14" s="216"/>
      <c r="P14" s="218">
        <f t="shared" si="0"/>
        <v>0</v>
      </c>
      <c r="Q14" s="219">
        <f t="shared" si="1"/>
        <v>0</v>
      </c>
    </row>
    <row r="15" spans="1:19" x14ac:dyDescent="0.25">
      <c r="A15" s="133"/>
      <c r="B15" s="15"/>
      <c r="C15" s="15"/>
      <c r="D15" s="16"/>
      <c r="E15" s="66"/>
      <c r="F15" s="14"/>
      <c r="G15" s="95"/>
      <c r="H15" s="16"/>
      <c r="I15" s="14"/>
      <c r="J15" s="95"/>
      <c r="K15" s="16"/>
      <c r="L15" s="14"/>
      <c r="M15" s="95"/>
      <c r="N15" s="173"/>
      <c r="O15" s="216"/>
      <c r="P15" s="218">
        <f t="shared" si="0"/>
        <v>0</v>
      </c>
      <c r="Q15" s="219">
        <f t="shared" si="1"/>
        <v>0</v>
      </c>
    </row>
    <row r="16" spans="1:19" x14ac:dyDescent="0.25">
      <c r="A16" s="133"/>
      <c r="B16" s="15"/>
      <c r="C16" s="15"/>
      <c r="D16" s="52"/>
      <c r="E16" s="70"/>
      <c r="F16" s="14"/>
      <c r="G16" s="95"/>
      <c r="H16" s="16"/>
      <c r="I16" s="14"/>
      <c r="J16" s="95"/>
      <c r="K16" s="16"/>
      <c r="L16" s="14"/>
      <c r="M16" s="95"/>
      <c r="N16" s="173"/>
      <c r="O16" s="216"/>
      <c r="P16" s="218">
        <f t="shared" si="0"/>
        <v>0</v>
      </c>
      <c r="Q16" s="219">
        <f t="shared" si="1"/>
        <v>0</v>
      </c>
    </row>
    <row r="17" spans="1:17" x14ac:dyDescent="0.25">
      <c r="A17" s="133"/>
      <c r="B17" s="15"/>
      <c r="C17" s="15"/>
      <c r="D17" s="16"/>
      <c r="E17" s="66"/>
      <c r="F17" s="14"/>
      <c r="G17" s="95"/>
      <c r="H17" s="16"/>
      <c r="I17" s="14"/>
      <c r="J17" s="95"/>
      <c r="K17" s="16"/>
      <c r="L17" s="14"/>
      <c r="M17" s="95"/>
      <c r="N17" s="173"/>
      <c r="O17" s="216"/>
      <c r="P17" s="218">
        <f t="shared" si="0"/>
        <v>0</v>
      </c>
      <c r="Q17" s="219">
        <f t="shared" si="1"/>
        <v>0</v>
      </c>
    </row>
    <row r="18" spans="1:17" x14ac:dyDescent="0.25">
      <c r="A18" s="133"/>
      <c r="B18" s="15"/>
      <c r="C18" s="15"/>
      <c r="D18" s="16"/>
      <c r="E18" s="66"/>
      <c r="F18" s="14"/>
      <c r="G18" s="95"/>
      <c r="H18" s="16"/>
      <c r="I18" s="14"/>
      <c r="J18" s="95"/>
      <c r="K18" s="16"/>
      <c r="L18" s="14"/>
      <c r="M18" s="95"/>
      <c r="N18" s="173"/>
      <c r="O18" s="216"/>
      <c r="P18" s="218">
        <f t="shared" si="0"/>
        <v>0</v>
      </c>
      <c r="Q18" s="219">
        <f t="shared" si="1"/>
        <v>0</v>
      </c>
    </row>
    <row r="19" spans="1:17" x14ac:dyDescent="0.25">
      <c r="A19" s="133"/>
      <c r="B19" s="15"/>
      <c r="C19" s="15"/>
      <c r="D19" s="16"/>
      <c r="E19" s="66"/>
      <c r="F19" s="14"/>
      <c r="G19" s="95"/>
      <c r="H19" s="16"/>
      <c r="I19" s="14"/>
      <c r="J19" s="95"/>
      <c r="K19" s="16"/>
      <c r="L19" s="14"/>
      <c r="M19" s="95"/>
      <c r="N19" s="173"/>
      <c r="O19" s="216"/>
      <c r="P19" s="218">
        <f t="shared" si="0"/>
        <v>0</v>
      </c>
      <c r="Q19" s="219">
        <f t="shared" si="1"/>
        <v>0</v>
      </c>
    </row>
    <row r="20" spans="1:17" x14ac:dyDescent="0.25">
      <c r="A20" s="133"/>
      <c r="B20" s="15"/>
      <c r="C20" s="15"/>
      <c r="D20" s="16"/>
      <c r="E20" s="66"/>
      <c r="F20" s="14"/>
      <c r="G20" s="95"/>
      <c r="H20" s="16"/>
      <c r="I20" s="14"/>
      <c r="J20" s="95"/>
      <c r="K20" s="16"/>
      <c r="L20" s="14"/>
      <c r="M20" s="95"/>
      <c r="N20" s="173"/>
      <c r="O20" s="216"/>
      <c r="P20" s="218">
        <f t="shared" si="0"/>
        <v>0</v>
      </c>
      <c r="Q20" s="219">
        <f t="shared" si="1"/>
        <v>0</v>
      </c>
    </row>
    <row r="21" spans="1:17" x14ac:dyDescent="0.25">
      <c r="A21" s="133"/>
      <c r="B21" s="15"/>
      <c r="C21" s="15"/>
      <c r="D21" s="16"/>
      <c r="E21" s="66"/>
      <c r="F21" s="14"/>
      <c r="G21" s="95"/>
      <c r="H21" s="16"/>
      <c r="I21" s="14"/>
      <c r="J21" s="95"/>
      <c r="K21" s="16"/>
      <c r="L21" s="14"/>
      <c r="M21" s="95"/>
      <c r="N21" s="173"/>
      <c r="O21" s="216"/>
      <c r="P21" s="218">
        <f t="shared" si="0"/>
        <v>0</v>
      </c>
      <c r="Q21" s="219">
        <f t="shared" si="1"/>
        <v>0</v>
      </c>
    </row>
    <row r="22" spans="1:17" x14ac:dyDescent="0.25">
      <c r="A22" s="133"/>
      <c r="B22" s="15"/>
      <c r="C22" s="15"/>
      <c r="D22" s="16"/>
      <c r="E22" s="66"/>
      <c r="F22" s="14"/>
      <c r="G22" s="95"/>
      <c r="H22" s="16"/>
      <c r="I22" s="14"/>
      <c r="J22" s="95"/>
      <c r="K22" s="16"/>
      <c r="L22" s="14"/>
      <c r="M22" s="95"/>
      <c r="N22" s="173"/>
      <c r="O22" s="216"/>
      <c r="P22" s="218">
        <f t="shared" si="0"/>
        <v>0</v>
      </c>
      <c r="Q22" s="219">
        <f t="shared" si="1"/>
        <v>0</v>
      </c>
    </row>
    <row r="23" spans="1:17" x14ac:dyDescent="0.25">
      <c r="A23" s="133"/>
      <c r="B23" s="15"/>
      <c r="C23" s="15"/>
      <c r="D23" s="16"/>
      <c r="E23" s="66"/>
      <c r="F23" s="14"/>
      <c r="G23" s="95"/>
      <c r="H23" s="16"/>
      <c r="I23" s="14"/>
      <c r="J23" s="95"/>
      <c r="K23" s="16"/>
      <c r="L23" s="14"/>
      <c r="M23" s="95"/>
      <c r="N23" s="173"/>
      <c r="O23" s="216"/>
      <c r="P23" s="218">
        <f t="shared" si="0"/>
        <v>0</v>
      </c>
      <c r="Q23" s="219">
        <f t="shared" si="1"/>
        <v>0</v>
      </c>
    </row>
    <row r="24" spans="1:17" x14ac:dyDescent="0.25">
      <c r="A24" s="133"/>
      <c r="B24" s="15"/>
      <c r="C24" s="15"/>
      <c r="D24" s="16"/>
      <c r="E24" s="66"/>
      <c r="F24" s="14"/>
      <c r="G24" s="95"/>
      <c r="H24" s="16"/>
      <c r="I24" s="14"/>
      <c r="J24" s="95"/>
      <c r="K24" s="16"/>
      <c r="L24" s="14"/>
      <c r="M24" s="95"/>
      <c r="N24" s="173"/>
      <c r="O24" s="216"/>
      <c r="P24" s="218">
        <f t="shared" si="0"/>
        <v>0</v>
      </c>
      <c r="Q24" s="219">
        <f t="shared" si="1"/>
        <v>0</v>
      </c>
    </row>
    <row r="25" spans="1:17" x14ac:dyDescent="0.25">
      <c r="A25" s="133"/>
      <c r="B25" s="15"/>
      <c r="C25" s="15"/>
      <c r="D25" s="16"/>
      <c r="E25" s="66"/>
      <c r="F25" s="14"/>
      <c r="G25" s="95"/>
      <c r="H25" s="16"/>
      <c r="I25" s="14"/>
      <c r="J25" s="95"/>
      <c r="K25" s="16"/>
      <c r="L25" s="14"/>
      <c r="M25" s="95"/>
      <c r="N25" s="173"/>
      <c r="O25" s="216"/>
      <c r="P25" s="218">
        <f t="shared" si="0"/>
        <v>0</v>
      </c>
      <c r="Q25" s="219">
        <f t="shared" si="1"/>
        <v>0</v>
      </c>
    </row>
    <row r="26" spans="1:17" x14ac:dyDescent="0.25">
      <c r="A26" s="133"/>
      <c r="B26" s="15"/>
      <c r="C26" s="15"/>
      <c r="D26" s="16"/>
      <c r="E26" s="66"/>
      <c r="F26" s="14"/>
      <c r="G26" s="95"/>
      <c r="H26" s="16"/>
      <c r="I26" s="14"/>
      <c r="J26" s="95"/>
      <c r="K26" s="16"/>
      <c r="L26" s="14"/>
      <c r="M26" s="95"/>
      <c r="N26" s="173"/>
      <c r="O26" s="216"/>
      <c r="P26" s="218">
        <f t="shared" si="0"/>
        <v>0</v>
      </c>
      <c r="Q26" s="219">
        <f t="shared" si="1"/>
        <v>0</v>
      </c>
    </row>
    <row r="27" spans="1:17" x14ac:dyDescent="0.25">
      <c r="A27" s="133"/>
      <c r="B27" s="15"/>
      <c r="C27" s="15"/>
      <c r="D27" s="16"/>
      <c r="E27" s="66"/>
      <c r="F27" s="14"/>
      <c r="G27" s="95"/>
      <c r="H27" s="16"/>
      <c r="I27" s="14"/>
      <c r="J27" s="95"/>
      <c r="K27" s="16"/>
      <c r="L27" s="14"/>
      <c r="M27" s="95"/>
      <c r="N27" s="173"/>
      <c r="O27" s="216"/>
      <c r="P27" s="218">
        <f t="shared" si="0"/>
        <v>0</v>
      </c>
      <c r="Q27" s="219">
        <f t="shared" si="1"/>
        <v>0</v>
      </c>
    </row>
    <row r="28" spans="1:17" x14ac:dyDescent="0.25">
      <c r="A28" s="133"/>
      <c r="B28" s="15"/>
      <c r="C28" s="15"/>
      <c r="D28" s="16"/>
      <c r="E28" s="66"/>
      <c r="F28" s="14"/>
      <c r="G28" s="95"/>
      <c r="H28" s="16"/>
      <c r="I28" s="14"/>
      <c r="J28" s="95"/>
      <c r="K28" s="16"/>
      <c r="L28" s="14"/>
      <c r="M28" s="95"/>
      <c r="N28" s="173"/>
      <c r="O28" s="216"/>
      <c r="P28" s="218">
        <f t="shared" si="0"/>
        <v>0</v>
      </c>
      <c r="Q28" s="219">
        <f t="shared" si="1"/>
        <v>0</v>
      </c>
    </row>
    <row r="29" spans="1:17" x14ac:dyDescent="0.25">
      <c r="A29" s="133"/>
      <c r="B29" s="15"/>
      <c r="C29" s="15"/>
      <c r="D29" s="16"/>
      <c r="E29" s="66"/>
      <c r="F29" s="14"/>
      <c r="G29" s="95"/>
      <c r="H29" s="16"/>
      <c r="I29" s="14"/>
      <c r="J29" s="95"/>
      <c r="K29" s="16"/>
      <c r="L29" s="14"/>
      <c r="M29" s="95"/>
      <c r="N29" s="173"/>
      <c r="O29" s="216"/>
      <c r="P29" s="218">
        <f t="shared" si="0"/>
        <v>0</v>
      </c>
      <c r="Q29" s="219">
        <f t="shared" si="1"/>
        <v>0</v>
      </c>
    </row>
    <row r="30" spans="1:17" x14ac:dyDescent="0.25">
      <c r="A30" s="133"/>
      <c r="B30" s="15"/>
      <c r="C30" s="15"/>
      <c r="D30" s="16"/>
      <c r="E30" s="66"/>
      <c r="F30" s="14"/>
      <c r="G30" s="95"/>
      <c r="H30" s="16"/>
      <c r="I30" s="14"/>
      <c r="J30" s="95"/>
      <c r="K30" s="16"/>
      <c r="L30" s="14"/>
      <c r="M30" s="95"/>
      <c r="N30" s="173"/>
      <c r="O30" s="216"/>
      <c r="P30" s="218">
        <f t="shared" si="0"/>
        <v>0</v>
      </c>
      <c r="Q30" s="219">
        <f t="shared" si="1"/>
        <v>0</v>
      </c>
    </row>
    <row r="31" spans="1:17" x14ac:dyDescent="0.25">
      <c r="A31" s="133"/>
      <c r="B31" s="15"/>
      <c r="C31" s="15"/>
      <c r="D31" s="16"/>
      <c r="E31" s="66"/>
      <c r="F31" s="14"/>
      <c r="G31" s="95"/>
      <c r="H31" s="16"/>
      <c r="I31" s="14"/>
      <c r="J31" s="95"/>
      <c r="K31" s="16"/>
      <c r="L31" s="14"/>
      <c r="M31" s="95"/>
      <c r="N31" s="173"/>
      <c r="O31" s="216"/>
      <c r="P31" s="218">
        <f t="shared" si="0"/>
        <v>0</v>
      </c>
      <c r="Q31" s="219">
        <f t="shared" si="1"/>
        <v>0</v>
      </c>
    </row>
    <row r="32" spans="1:17" x14ac:dyDescent="0.25">
      <c r="A32" s="133"/>
      <c r="B32" s="15"/>
      <c r="C32" s="15"/>
      <c r="D32" s="16"/>
      <c r="E32" s="66"/>
      <c r="F32" s="14"/>
      <c r="G32" s="95"/>
      <c r="H32" s="16"/>
      <c r="I32" s="14"/>
      <c r="J32" s="95"/>
      <c r="K32" s="16"/>
      <c r="L32" s="14"/>
      <c r="M32" s="95"/>
      <c r="N32" s="173"/>
      <c r="O32" s="216"/>
      <c r="P32" s="218">
        <f t="shared" si="0"/>
        <v>0</v>
      </c>
      <c r="Q32" s="219">
        <f t="shared" si="1"/>
        <v>0</v>
      </c>
    </row>
    <row r="33" spans="1:17" x14ac:dyDescent="0.25">
      <c r="A33" s="133"/>
      <c r="B33" s="15"/>
      <c r="C33" s="15"/>
      <c r="D33" s="16"/>
      <c r="E33" s="66"/>
      <c r="F33" s="14"/>
      <c r="G33" s="95"/>
      <c r="H33" s="16"/>
      <c r="I33" s="14"/>
      <c r="J33" s="95"/>
      <c r="K33" s="16"/>
      <c r="L33" s="14"/>
      <c r="M33" s="95"/>
      <c r="N33" s="173"/>
      <c r="O33" s="216"/>
      <c r="P33" s="218">
        <f t="shared" si="0"/>
        <v>0</v>
      </c>
      <c r="Q33" s="219">
        <f t="shared" si="1"/>
        <v>0</v>
      </c>
    </row>
    <row r="34" spans="1:17" x14ac:dyDescent="0.25">
      <c r="A34" s="133"/>
      <c r="B34" s="15"/>
      <c r="C34" s="15"/>
      <c r="D34" s="16"/>
      <c r="E34" s="66"/>
      <c r="F34" s="14"/>
      <c r="G34" s="95"/>
      <c r="H34" s="16"/>
      <c r="I34" s="14"/>
      <c r="J34" s="95"/>
      <c r="K34" s="16"/>
      <c r="L34" s="14"/>
      <c r="M34" s="95"/>
      <c r="N34" s="173"/>
      <c r="O34" s="216"/>
      <c r="P34" s="218">
        <f t="shared" si="0"/>
        <v>0</v>
      </c>
      <c r="Q34" s="219">
        <f t="shared" si="1"/>
        <v>0</v>
      </c>
    </row>
    <row r="35" spans="1:17" x14ac:dyDescent="0.25">
      <c r="A35" s="133"/>
      <c r="B35" s="15"/>
      <c r="C35" s="15"/>
      <c r="D35" s="16"/>
      <c r="E35" s="66"/>
      <c r="F35" s="14"/>
      <c r="G35" s="95"/>
      <c r="H35" s="16"/>
      <c r="I35" s="14"/>
      <c r="J35" s="95"/>
      <c r="K35" s="16"/>
      <c r="L35" s="14"/>
      <c r="M35" s="95"/>
      <c r="N35" s="173"/>
      <c r="O35" s="216"/>
      <c r="P35" s="218">
        <f t="shared" si="0"/>
        <v>0</v>
      </c>
      <c r="Q35" s="219">
        <f t="shared" si="1"/>
        <v>0</v>
      </c>
    </row>
    <row r="36" spans="1:17" x14ac:dyDescent="0.25">
      <c r="A36" s="133"/>
      <c r="B36" s="15"/>
      <c r="C36" s="15"/>
      <c r="D36" s="16"/>
      <c r="E36" s="66"/>
      <c r="F36" s="14"/>
      <c r="G36" s="95"/>
      <c r="H36" s="16"/>
      <c r="I36" s="14"/>
      <c r="J36" s="95"/>
      <c r="K36" s="16"/>
      <c r="L36" s="14"/>
      <c r="M36" s="95"/>
      <c r="N36" s="173"/>
      <c r="O36" s="216"/>
      <c r="P36" s="218">
        <f t="shared" si="0"/>
        <v>0</v>
      </c>
      <c r="Q36" s="219">
        <f t="shared" si="1"/>
        <v>0</v>
      </c>
    </row>
    <row r="37" spans="1:17" x14ac:dyDescent="0.25">
      <c r="A37" s="133"/>
      <c r="B37" s="15"/>
      <c r="C37" s="15"/>
      <c r="D37" s="16"/>
      <c r="E37" s="66"/>
      <c r="F37" s="14"/>
      <c r="G37" s="95"/>
      <c r="H37" s="16"/>
      <c r="I37" s="14"/>
      <c r="J37" s="95"/>
      <c r="K37" s="16"/>
      <c r="L37" s="14"/>
      <c r="M37" s="95"/>
      <c r="N37" s="173"/>
      <c r="O37" s="216"/>
      <c r="P37" s="218">
        <f t="shared" si="0"/>
        <v>0</v>
      </c>
      <c r="Q37" s="219">
        <f t="shared" si="1"/>
        <v>0</v>
      </c>
    </row>
    <row r="38" spans="1:17" x14ac:dyDescent="0.25">
      <c r="A38" s="133"/>
      <c r="B38" s="15"/>
      <c r="C38" s="15"/>
      <c r="D38" s="16"/>
      <c r="E38" s="66"/>
      <c r="F38" s="14"/>
      <c r="G38" s="95"/>
      <c r="H38" s="16"/>
      <c r="I38" s="14"/>
      <c r="J38" s="95"/>
      <c r="K38" s="16"/>
      <c r="L38" s="14"/>
      <c r="M38" s="95"/>
      <c r="N38" s="173"/>
      <c r="O38" s="216"/>
      <c r="P38" s="218">
        <f t="shared" si="0"/>
        <v>0</v>
      </c>
      <c r="Q38" s="219">
        <f t="shared" si="1"/>
        <v>0</v>
      </c>
    </row>
    <row r="39" spans="1:17" x14ac:dyDescent="0.25">
      <c r="A39" s="133"/>
      <c r="B39" s="15"/>
      <c r="C39" s="15"/>
      <c r="D39" s="16"/>
      <c r="E39" s="66"/>
      <c r="F39" s="14"/>
      <c r="G39" s="95"/>
      <c r="H39" s="16"/>
      <c r="I39" s="14"/>
      <c r="J39" s="95"/>
      <c r="K39" s="16"/>
      <c r="L39" s="14"/>
      <c r="M39" s="95"/>
      <c r="N39" s="173"/>
      <c r="O39" s="216"/>
      <c r="P39" s="218">
        <f t="shared" si="0"/>
        <v>0</v>
      </c>
      <c r="Q39" s="219">
        <f t="shared" si="1"/>
        <v>0</v>
      </c>
    </row>
    <row r="40" spans="1:17" x14ac:dyDescent="0.25">
      <c r="A40" s="133"/>
      <c r="B40" s="15"/>
      <c r="C40" s="15"/>
      <c r="D40" s="16"/>
      <c r="E40" s="66"/>
      <c r="F40" s="14"/>
      <c r="G40" s="95"/>
      <c r="H40" s="16"/>
      <c r="I40" s="14"/>
      <c r="J40" s="95"/>
      <c r="K40" s="16"/>
      <c r="L40" s="14"/>
      <c r="M40" s="95"/>
      <c r="N40" s="173"/>
      <c r="O40" s="216"/>
      <c r="P40" s="218">
        <f t="shared" si="0"/>
        <v>0</v>
      </c>
      <c r="Q40" s="219">
        <f t="shared" si="1"/>
        <v>0</v>
      </c>
    </row>
    <row r="41" spans="1:17" x14ac:dyDescent="0.25">
      <c r="A41" s="133"/>
      <c r="B41" s="15"/>
      <c r="C41" s="15"/>
      <c r="D41" s="16"/>
      <c r="E41" s="66"/>
      <c r="F41" s="14"/>
      <c r="G41" s="95"/>
      <c r="H41" s="16"/>
      <c r="I41" s="14"/>
      <c r="J41" s="95"/>
      <c r="K41" s="16"/>
      <c r="L41" s="14"/>
      <c r="M41" s="95"/>
      <c r="N41" s="173"/>
      <c r="O41" s="216"/>
      <c r="P41" s="218">
        <f t="shared" si="0"/>
        <v>0</v>
      </c>
      <c r="Q41" s="219">
        <f t="shared" si="1"/>
        <v>0</v>
      </c>
    </row>
    <row r="42" spans="1:17" x14ac:dyDescent="0.25">
      <c r="A42" s="133"/>
      <c r="B42" s="15"/>
      <c r="C42" s="15"/>
      <c r="D42" s="16"/>
      <c r="E42" s="66"/>
      <c r="F42" s="14"/>
      <c r="G42" s="95"/>
      <c r="H42" s="16"/>
      <c r="I42" s="14"/>
      <c r="J42" s="95"/>
      <c r="K42" s="16"/>
      <c r="L42" s="14"/>
      <c r="M42" s="95"/>
      <c r="N42" s="173"/>
      <c r="O42" s="216"/>
      <c r="P42" s="218">
        <f t="shared" si="0"/>
        <v>0</v>
      </c>
      <c r="Q42" s="219">
        <f t="shared" si="1"/>
        <v>0</v>
      </c>
    </row>
    <row r="43" spans="1:17" x14ac:dyDescent="0.25">
      <c r="A43" s="133"/>
      <c r="B43" s="15"/>
      <c r="C43" s="15"/>
      <c r="D43" s="16"/>
      <c r="E43" s="66"/>
      <c r="F43" s="14"/>
      <c r="G43" s="95"/>
      <c r="H43" s="16"/>
      <c r="I43" s="14"/>
      <c r="J43" s="95"/>
      <c r="K43" s="16"/>
      <c r="L43" s="14"/>
      <c r="M43" s="95"/>
      <c r="N43" s="173"/>
      <c r="O43" s="216"/>
      <c r="P43" s="218">
        <f t="shared" si="0"/>
        <v>0</v>
      </c>
      <c r="Q43" s="219">
        <f t="shared" si="1"/>
        <v>0</v>
      </c>
    </row>
    <row r="44" spans="1:17" x14ac:dyDescent="0.25">
      <c r="A44" s="133"/>
      <c r="B44" s="15"/>
      <c r="C44" s="15"/>
      <c r="D44" s="16"/>
      <c r="E44" s="66"/>
      <c r="F44" s="14"/>
      <c r="G44" s="95"/>
      <c r="H44" s="16"/>
      <c r="I44" s="14"/>
      <c r="J44" s="95"/>
      <c r="K44" s="16"/>
      <c r="L44" s="14"/>
      <c r="M44" s="95"/>
      <c r="N44" s="173"/>
      <c r="O44" s="216"/>
      <c r="P44" s="218">
        <f t="shared" si="0"/>
        <v>0</v>
      </c>
      <c r="Q44" s="219">
        <f t="shared" si="1"/>
        <v>0</v>
      </c>
    </row>
    <row r="45" spans="1:17" x14ac:dyDescent="0.25">
      <c r="A45" s="133"/>
      <c r="B45" s="15"/>
      <c r="C45" s="15"/>
      <c r="D45" s="16"/>
      <c r="E45" s="66"/>
      <c r="F45" s="14"/>
      <c r="G45" s="95"/>
      <c r="H45" s="16"/>
      <c r="I45" s="14"/>
      <c r="J45" s="95"/>
      <c r="K45" s="16"/>
      <c r="L45" s="14"/>
      <c r="M45" s="95"/>
      <c r="N45" s="173"/>
      <c r="O45" s="216"/>
      <c r="P45" s="218">
        <f t="shared" si="0"/>
        <v>0</v>
      </c>
      <c r="Q45" s="219">
        <f t="shared" si="1"/>
        <v>0</v>
      </c>
    </row>
    <row r="46" spans="1:17" x14ac:dyDescent="0.25">
      <c r="A46" s="133"/>
      <c r="B46" s="15"/>
      <c r="C46" s="15"/>
      <c r="D46" s="16"/>
      <c r="E46" s="66"/>
      <c r="F46" s="14"/>
      <c r="G46" s="95"/>
      <c r="H46" s="16"/>
      <c r="I46" s="14"/>
      <c r="J46" s="95"/>
      <c r="K46" s="16"/>
      <c r="L46" s="14"/>
      <c r="M46" s="95"/>
      <c r="N46" s="173"/>
      <c r="O46" s="216"/>
      <c r="P46" s="218">
        <f t="shared" si="0"/>
        <v>0</v>
      </c>
      <c r="Q46" s="219">
        <f t="shared" si="1"/>
        <v>0</v>
      </c>
    </row>
    <row r="47" spans="1:17" x14ac:dyDescent="0.25">
      <c r="A47" s="133"/>
      <c r="B47" s="15"/>
      <c r="C47" s="15"/>
      <c r="D47" s="16"/>
      <c r="E47" s="66"/>
      <c r="F47" s="14"/>
      <c r="G47" s="95"/>
      <c r="H47" s="16"/>
      <c r="I47" s="14"/>
      <c r="J47" s="95"/>
      <c r="K47" s="16"/>
      <c r="L47" s="14"/>
      <c r="M47" s="95"/>
      <c r="N47" s="173"/>
      <c r="O47" s="216"/>
      <c r="P47" s="218">
        <f t="shared" si="0"/>
        <v>0</v>
      </c>
      <c r="Q47" s="219">
        <f t="shared" si="1"/>
        <v>0</v>
      </c>
    </row>
    <row r="48" spans="1:17" x14ac:dyDescent="0.25">
      <c r="A48" s="133"/>
      <c r="B48" s="15"/>
      <c r="C48" s="15"/>
      <c r="D48" s="16"/>
      <c r="E48" s="66"/>
      <c r="F48" s="14"/>
      <c r="G48" s="95"/>
      <c r="H48" s="16"/>
      <c r="I48" s="14"/>
      <c r="J48" s="95"/>
      <c r="K48" s="16"/>
      <c r="L48" s="14"/>
      <c r="M48" s="95"/>
      <c r="N48" s="173"/>
      <c r="O48" s="216"/>
      <c r="P48" s="218">
        <f t="shared" si="0"/>
        <v>0</v>
      </c>
      <c r="Q48" s="219">
        <f t="shared" si="1"/>
        <v>0</v>
      </c>
    </row>
    <row r="49" spans="1:17" x14ac:dyDescent="0.25">
      <c r="A49" s="133"/>
      <c r="B49" s="15"/>
      <c r="C49" s="15"/>
      <c r="D49" s="16"/>
      <c r="E49" s="66"/>
      <c r="F49" s="14"/>
      <c r="G49" s="95"/>
      <c r="H49" s="16"/>
      <c r="I49" s="14"/>
      <c r="J49" s="95"/>
      <c r="K49" s="16"/>
      <c r="L49" s="14"/>
      <c r="M49" s="95"/>
      <c r="N49" s="173"/>
      <c r="O49" s="216"/>
      <c r="P49" s="218">
        <f t="shared" si="0"/>
        <v>0</v>
      </c>
      <c r="Q49" s="219">
        <f t="shared" si="1"/>
        <v>0</v>
      </c>
    </row>
    <row r="50" spans="1:17" x14ac:dyDescent="0.25">
      <c r="A50" s="133"/>
      <c r="B50" s="15"/>
      <c r="C50" s="15"/>
      <c r="D50" s="16"/>
      <c r="E50" s="66"/>
      <c r="F50" s="14"/>
      <c r="G50" s="95"/>
      <c r="H50" s="16"/>
      <c r="I50" s="14"/>
      <c r="J50" s="95"/>
      <c r="K50" s="16"/>
      <c r="L50" s="14"/>
      <c r="M50" s="95"/>
      <c r="N50" s="173"/>
      <c r="O50" s="216"/>
      <c r="P50" s="218">
        <f t="shared" si="0"/>
        <v>0</v>
      </c>
      <c r="Q50" s="219">
        <f t="shared" si="1"/>
        <v>0</v>
      </c>
    </row>
    <row r="51" spans="1:17" x14ac:dyDescent="0.25">
      <c r="A51" s="133"/>
      <c r="B51" s="15"/>
      <c r="C51" s="15"/>
      <c r="D51" s="16"/>
      <c r="E51" s="66"/>
      <c r="F51" s="14"/>
      <c r="G51" s="95"/>
      <c r="H51" s="16"/>
      <c r="I51" s="14"/>
      <c r="J51" s="95"/>
      <c r="K51" s="16"/>
      <c r="L51" s="14"/>
      <c r="M51" s="95"/>
      <c r="N51" s="173"/>
      <c r="O51" s="216"/>
      <c r="P51" s="218">
        <f t="shared" si="0"/>
        <v>0</v>
      </c>
      <c r="Q51" s="219">
        <f t="shared" si="1"/>
        <v>0</v>
      </c>
    </row>
    <row r="52" spans="1:17" x14ac:dyDescent="0.25">
      <c r="A52" s="133"/>
      <c r="B52" s="15"/>
      <c r="C52" s="15"/>
      <c r="D52" s="16"/>
      <c r="E52" s="66"/>
      <c r="F52" s="14"/>
      <c r="G52" s="95"/>
      <c r="H52" s="16"/>
      <c r="I52" s="14"/>
      <c r="J52" s="95"/>
      <c r="K52" s="16"/>
      <c r="L52" s="14"/>
      <c r="M52" s="95"/>
      <c r="N52" s="173"/>
      <c r="O52" s="216"/>
      <c r="P52" s="218">
        <f t="shared" si="0"/>
        <v>0</v>
      </c>
      <c r="Q52" s="219">
        <f t="shared" si="1"/>
        <v>0</v>
      </c>
    </row>
    <row r="53" spans="1:17" x14ac:dyDescent="0.25">
      <c r="A53" s="133"/>
      <c r="B53" s="15"/>
      <c r="C53" s="15"/>
      <c r="D53" s="16"/>
      <c r="E53" s="66"/>
      <c r="F53" s="14"/>
      <c r="G53" s="95"/>
      <c r="H53" s="16"/>
      <c r="I53" s="14"/>
      <c r="J53" s="95"/>
      <c r="K53" s="16"/>
      <c r="L53" s="14"/>
      <c r="M53" s="95"/>
      <c r="N53" s="173"/>
      <c r="O53" s="216"/>
      <c r="P53" s="218">
        <f t="shared" si="0"/>
        <v>0</v>
      </c>
      <c r="Q53" s="219">
        <f t="shared" si="1"/>
        <v>0</v>
      </c>
    </row>
    <row r="54" spans="1:17" x14ac:dyDescent="0.25">
      <c r="A54" s="133"/>
      <c r="B54" s="15"/>
      <c r="C54" s="15"/>
      <c r="D54" s="16"/>
      <c r="E54" s="66"/>
      <c r="F54" s="14"/>
      <c r="G54" s="95"/>
      <c r="H54" s="16"/>
      <c r="I54" s="14"/>
      <c r="J54" s="95"/>
      <c r="K54" s="16"/>
      <c r="L54" s="14"/>
      <c r="M54" s="95"/>
      <c r="N54" s="173"/>
      <c r="O54" s="216"/>
      <c r="P54" s="218">
        <f t="shared" si="0"/>
        <v>0</v>
      </c>
      <c r="Q54" s="219">
        <f t="shared" si="1"/>
        <v>0</v>
      </c>
    </row>
    <row r="55" spans="1:17" x14ac:dyDescent="0.25">
      <c r="A55" s="133"/>
      <c r="B55" s="15"/>
      <c r="C55" s="15"/>
      <c r="D55" s="16"/>
      <c r="E55" s="66"/>
      <c r="F55" s="14"/>
      <c r="G55" s="95"/>
      <c r="H55" s="16"/>
      <c r="I55" s="14"/>
      <c r="J55" s="95"/>
      <c r="K55" s="16"/>
      <c r="L55" s="14"/>
      <c r="M55" s="95"/>
      <c r="N55" s="173"/>
      <c r="O55" s="216"/>
      <c r="P55" s="218">
        <f t="shared" si="0"/>
        <v>0</v>
      </c>
      <c r="Q55" s="219">
        <f t="shared" si="1"/>
        <v>0</v>
      </c>
    </row>
    <row r="56" spans="1:17" x14ac:dyDescent="0.25">
      <c r="A56" s="133"/>
      <c r="B56" s="15"/>
      <c r="C56" s="15"/>
      <c r="D56" s="16"/>
      <c r="E56" s="66"/>
      <c r="F56" s="14"/>
      <c r="G56" s="95"/>
      <c r="H56" s="16"/>
      <c r="I56" s="14"/>
      <c r="J56" s="95"/>
      <c r="K56" s="16"/>
      <c r="L56" s="14"/>
      <c r="M56" s="95"/>
      <c r="N56" s="173"/>
      <c r="O56" s="216"/>
      <c r="P56" s="218">
        <f t="shared" si="0"/>
        <v>0</v>
      </c>
      <c r="Q56" s="219">
        <f t="shared" si="1"/>
        <v>0</v>
      </c>
    </row>
    <row r="57" spans="1:17" x14ac:dyDescent="0.25">
      <c r="A57" s="133"/>
      <c r="B57" s="15"/>
      <c r="C57" s="15"/>
      <c r="D57" s="16"/>
      <c r="E57" s="66"/>
      <c r="F57" s="14"/>
      <c r="G57" s="95"/>
      <c r="H57" s="16"/>
      <c r="I57" s="14"/>
      <c r="J57" s="95"/>
      <c r="K57" s="16"/>
      <c r="L57" s="14"/>
      <c r="M57" s="95"/>
      <c r="N57" s="173"/>
      <c r="O57" s="216"/>
      <c r="P57" s="218">
        <f t="shared" si="0"/>
        <v>0</v>
      </c>
      <c r="Q57" s="219">
        <f t="shared" si="1"/>
        <v>0</v>
      </c>
    </row>
    <row r="58" spans="1:17" x14ac:dyDescent="0.25">
      <c r="A58" s="133"/>
      <c r="B58" s="15"/>
      <c r="C58" s="15"/>
      <c r="D58" s="16"/>
      <c r="E58" s="66"/>
      <c r="F58" s="14"/>
      <c r="G58" s="95"/>
      <c r="H58" s="16"/>
      <c r="I58" s="14"/>
      <c r="J58" s="95"/>
      <c r="K58" s="16"/>
      <c r="L58" s="14"/>
      <c r="M58" s="95"/>
      <c r="N58" s="173"/>
      <c r="O58" s="216"/>
      <c r="P58" s="218">
        <f t="shared" si="0"/>
        <v>0</v>
      </c>
      <c r="Q58" s="219">
        <f t="shared" si="1"/>
        <v>0</v>
      </c>
    </row>
    <row r="59" spans="1:17" x14ac:dyDescent="0.25">
      <c r="A59" s="133"/>
      <c r="B59" s="15"/>
      <c r="C59" s="15"/>
      <c r="D59" s="16"/>
      <c r="E59" s="66"/>
      <c r="F59" s="14"/>
      <c r="G59" s="95"/>
      <c r="H59" s="16"/>
      <c r="I59" s="14"/>
      <c r="J59" s="95"/>
      <c r="K59" s="16"/>
      <c r="L59" s="14"/>
      <c r="M59" s="95"/>
      <c r="N59" s="173"/>
      <c r="O59" s="216"/>
      <c r="P59" s="218">
        <f t="shared" si="0"/>
        <v>0</v>
      </c>
      <c r="Q59" s="219">
        <f t="shared" si="1"/>
        <v>0</v>
      </c>
    </row>
    <row r="60" spans="1:17" x14ac:dyDescent="0.25">
      <c r="A60" s="133"/>
      <c r="B60" s="15"/>
      <c r="C60" s="15"/>
      <c r="D60" s="16"/>
      <c r="E60" s="66"/>
      <c r="F60" s="14"/>
      <c r="G60" s="95"/>
      <c r="H60" s="16"/>
      <c r="I60" s="14"/>
      <c r="J60" s="95"/>
      <c r="K60" s="16"/>
      <c r="L60" s="14"/>
      <c r="M60" s="95"/>
      <c r="N60" s="173"/>
      <c r="O60" s="216"/>
      <c r="P60" s="218">
        <f t="shared" si="0"/>
        <v>0</v>
      </c>
      <c r="Q60" s="219">
        <f t="shared" si="1"/>
        <v>0</v>
      </c>
    </row>
    <row r="61" spans="1:17" x14ac:dyDescent="0.25">
      <c r="A61" s="133"/>
      <c r="B61" s="15"/>
      <c r="C61" s="15"/>
      <c r="D61" s="16"/>
      <c r="E61" s="66"/>
      <c r="F61" s="14"/>
      <c r="G61" s="95"/>
      <c r="H61" s="16"/>
      <c r="I61" s="14"/>
      <c r="J61" s="95"/>
      <c r="K61" s="16"/>
      <c r="L61" s="14"/>
      <c r="M61" s="95"/>
      <c r="N61" s="173"/>
      <c r="O61" s="216"/>
      <c r="P61" s="218">
        <f t="shared" si="0"/>
        <v>0</v>
      </c>
      <c r="Q61" s="219">
        <f t="shared" si="1"/>
        <v>0</v>
      </c>
    </row>
    <row r="62" spans="1:17" x14ac:dyDescent="0.25">
      <c r="A62" s="133"/>
      <c r="B62" s="15"/>
      <c r="C62" s="15"/>
      <c r="D62" s="16"/>
      <c r="E62" s="66"/>
      <c r="F62" s="14"/>
      <c r="G62" s="95"/>
      <c r="H62" s="16"/>
      <c r="I62" s="14"/>
      <c r="J62" s="95"/>
      <c r="K62" s="16"/>
      <c r="L62" s="14"/>
      <c r="M62" s="95"/>
      <c r="N62" s="173"/>
      <c r="O62" s="216"/>
      <c r="P62" s="218">
        <f t="shared" si="0"/>
        <v>0</v>
      </c>
      <c r="Q62" s="219">
        <f t="shared" si="1"/>
        <v>0</v>
      </c>
    </row>
    <row r="63" spans="1:17" x14ac:dyDescent="0.25">
      <c r="A63" s="133"/>
      <c r="B63" s="15"/>
      <c r="C63" s="15"/>
      <c r="D63" s="16"/>
      <c r="E63" s="66"/>
      <c r="F63" s="14"/>
      <c r="G63" s="95"/>
      <c r="H63" s="16"/>
      <c r="I63" s="14"/>
      <c r="J63" s="95"/>
      <c r="K63" s="16"/>
      <c r="L63" s="14"/>
      <c r="M63" s="95"/>
      <c r="N63" s="173"/>
      <c r="O63" s="216"/>
      <c r="P63" s="218">
        <f t="shared" si="0"/>
        <v>0</v>
      </c>
      <c r="Q63" s="219">
        <f t="shared" si="1"/>
        <v>0</v>
      </c>
    </row>
    <row r="64" spans="1:17" x14ac:dyDescent="0.25">
      <c r="A64" s="133"/>
      <c r="B64" s="15"/>
      <c r="C64" s="15"/>
      <c r="D64" s="16"/>
      <c r="E64" s="66"/>
      <c r="F64" s="14"/>
      <c r="G64" s="95"/>
      <c r="H64" s="16"/>
      <c r="I64" s="14"/>
      <c r="J64" s="95"/>
      <c r="K64" s="16"/>
      <c r="L64" s="14"/>
      <c r="M64" s="95"/>
      <c r="N64" s="173"/>
      <c r="O64" s="216"/>
      <c r="P64" s="218">
        <f t="shared" si="0"/>
        <v>0</v>
      </c>
      <c r="Q64" s="219">
        <f t="shared" si="1"/>
        <v>0</v>
      </c>
    </row>
    <row r="65" spans="1:17" x14ac:dyDescent="0.25">
      <c r="A65" s="133"/>
      <c r="B65" s="15"/>
      <c r="C65" s="15"/>
      <c r="D65" s="16"/>
      <c r="E65" s="66"/>
      <c r="F65" s="14"/>
      <c r="G65" s="95"/>
      <c r="H65" s="16"/>
      <c r="I65" s="14"/>
      <c r="J65" s="95"/>
      <c r="K65" s="16"/>
      <c r="L65" s="14"/>
      <c r="M65" s="95"/>
      <c r="N65" s="173"/>
      <c r="O65" s="216"/>
      <c r="P65" s="218">
        <f t="shared" si="0"/>
        <v>0</v>
      </c>
      <c r="Q65" s="219">
        <f t="shared" si="1"/>
        <v>0</v>
      </c>
    </row>
    <row r="66" spans="1:17" x14ac:dyDescent="0.25">
      <c r="A66" s="133"/>
      <c r="B66" s="15"/>
      <c r="C66" s="15"/>
      <c r="D66" s="16"/>
      <c r="E66" s="66"/>
      <c r="F66" s="14"/>
      <c r="G66" s="95"/>
      <c r="H66" s="16"/>
      <c r="I66" s="14"/>
      <c r="J66" s="95"/>
      <c r="K66" s="16"/>
      <c r="L66" s="14"/>
      <c r="M66" s="95"/>
      <c r="N66" s="173"/>
      <c r="O66" s="216"/>
      <c r="P66" s="218">
        <f t="shared" si="0"/>
        <v>0</v>
      </c>
      <c r="Q66" s="219">
        <f t="shared" si="1"/>
        <v>0</v>
      </c>
    </row>
    <row r="67" spans="1:17" x14ac:dyDescent="0.25">
      <c r="A67" s="133"/>
      <c r="B67" s="15"/>
      <c r="C67" s="15"/>
      <c r="D67" s="16"/>
      <c r="E67" s="66"/>
      <c r="F67" s="14"/>
      <c r="G67" s="95"/>
      <c r="H67" s="16"/>
      <c r="I67" s="14"/>
      <c r="J67" s="95"/>
      <c r="K67" s="16"/>
      <c r="L67" s="14"/>
      <c r="M67" s="95"/>
      <c r="N67" s="173"/>
      <c r="O67" s="216"/>
      <c r="P67" s="218">
        <f t="shared" si="0"/>
        <v>0</v>
      </c>
      <c r="Q67" s="219">
        <f t="shared" si="1"/>
        <v>0</v>
      </c>
    </row>
    <row r="68" spans="1:17" x14ac:dyDescent="0.25">
      <c r="A68" s="133"/>
      <c r="B68" s="15"/>
      <c r="C68" s="15"/>
      <c r="D68" s="16"/>
      <c r="E68" s="66"/>
      <c r="F68" s="14"/>
      <c r="G68" s="95"/>
      <c r="H68" s="16"/>
      <c r="I68" s="14"/>
      <c r="J68" s="95"/>
      <c r="K68" s="16"/>
      <c r="L68" s="14"/>
      <c r="M68" s="95"/>
      <c r="N68" s="173"/>
      <c r="O68" s="216"/>
      <c r="P68" s="218">
        <f t="shared" si="0"/>
        <v>0</v>
      </c>
      <c r="Q68" s="219">
        <f t="shared" si="1"/>
        <v>0</v>
      </c>
    </row>
    <row r="69" spans="1:17" x14ac:dyDescent="0.25">
      <c r="A69" s="133"/>
      <c r="B69" s="15"/>
      <c r="C69" s="15"/>
      <c r="D69" s="16"/>
      <c r="E69" s="66"/>
      <c r="F69" s="14"/>
      <c r="G69" s="95"/>
      <c r="H69" s="16"/>
      <c r="I69" s="14"/>
      <c r="J69" s="95"/>
      <c r="K69" s="16"/>
      <c r="L69" s="14"/>
      <c r="M69" s="95"/>
      <c r="N69" s="173"/>
      <c r="O69" s="216"/>
      <c r="P69" s="218">
        <f t="shared" si="0"/>
        <v>0</v>
      </c>
      <c r="Q69" s="219">
        <f t="shared" si="1"/>
        <v>0</v>
      </c>
    </row>
    <row r="70" spans="1:17" x14ac:dyDescent="0.25">
      <c r="A70" s="133"/>
      <c r="B70" s="15"/>
      <c r="C70" s="15"/>
      <c r="D70" s="16"/>
      <c r="E70" s="66"/>
      <c r="F70" s="14"/>
      <c r="G70" s="95"/>
      <c r="H70" s="16"/>
      <c r="I70" s="14"/>
      <c r="J70" s="95"/>
      <c r="K70" s="16"/>
      <c r="L70" s="14"/>
      <c r="M70" s="95"/>
      <c r="N70" s="173"/>
      <c r="O70" s="216"/>
      <c r="P70" s="218">
        <f t="shared" si="0"/>
        <v>0</v>
      </c>
      <c r="Q70" s="219">
        <f t="shared" si="1"/>
        <v>0</v>
      </c>
    </row>
    <row r="71" spans="1:17" x14ac:dyDescent="0.25">
      <c r="A71" s="133"/>
      <c r="B71" s="15"/>
      <c r="C71" s="15"/>
      <c r="D71" s="16"/>
      <c r="E71" s="66"/>
      <c r="F71" s="14"/>
      <c r="G71" s="95"/>
      <c r="H71" s="16"/>
      <c r="I71" s="14"/>
      <c r="J71" s="95"/>
      <c r="K71" s="16"/>
      <c r="L71" s="14"/>
      <c r="M71" s="95"/>
      <c r="N71" s="173"/>
      <c r="O71" s="216"/>
      <c r="P71" s="218">
        <f t="shared" si="0"/>
        <v>0</v>
      </c>
      <c r="Q71" s="219">
        <f t="shared" si="1"/>
        <v>0</v>
      </c>
    </row>
    <row r="72" spans="1:17" x14ac:dyDescent="0.25">
      <c r="A72" s="133"/>
      <c r="B72" s="15"/>
      <c r="C72" s="15"/>
      <c r="D72" s="16"/>
      <c r="E72" s="66"/>
      <c r="F72" s="14"/>
      <c r="G72" s="95"/>
      <c r="H72" s="16"/>
      <c r="I72" s="14"/>
      <c r="J72" s="95"/>
      <c r="K72" s="16"/>
      <c r="L72" s="14"/>
      <c r="M72" s="95"/>
      <c r="N72" s="173"/>
      <c r="O72" s="216"/>
      <c r="P72" s="218">
        <f t="shared" si="0"/>
        <v>0</v>
      </c>
      <c r="Q72" s="219">
        <f t="shared" si="1"/>
        <v>0</v>
      </c>
    </row>
    <row r="73" spans="1:17" x14ac:dyDescent="0.25">
      <c r="A73" s="133"/>
      <c r="B73" s="15"/>
      <c r="C73" s="15"/>
      <c r="D73" s="16"/>
      <c r="E73" s="66"/>
      <c r="F73" s="14"/>
      <c r="G73" s="95"/>
      <c r="H73" s="16"/>
      <c r="I73" s="14"/>
      <c r="J73" s="95"/>
      <c r="K73" s="16"/>
      <c r="L73" s="14"/>
      <c r="M73" s="95"/>
      <c r="N73" s="173"/>
      <c r="O73" s="216"/>
      <c r="P73" s="218">
        <f t="shared" si="0"/>
        <v>0</v>
      </c>
      <c r="Q73" s="219">
        <f t="shared" si="1"/>
        <v>0</v>
      </c>
    </row>
    <row r="74" spans="1:17" x14ac:dyDescent="0.25">
      <c r="A74" s="133"/>
      <c r="B74" s="15"/>
      <c r="C74" s="15"/>
      <c r="D74" s="16"/>
      <c r="E74" s="66"/>
      <c r="F74" s="14"/>
      <c r="G74" s="95"/>
      <c r="H74" s="16"/>
      <c r="I74" s="14"/>
      <c r="J74" s="95"/>
      <c r="K74" s="16"/>
      <c r="L74" s="14"/>
      <c r="M74" s="95"/>
      <c r="N74" s="173"/>
      <c r="O74" s="216"/>
      <c r="P74" s="218">
        <f t="shared" si="0"/>
        <v>0</v>
      </c>
      <c r="Q74" s="219">
        <f t="shared" si="1"/>
        <v>0</v>
      </c>
    </row>
    <row r="75" spans="1:17" x14ac:dyDescent="0.25">
      <c r="A75" s="133"/>
      <c r="B75" s="15"/>
      <c r="C75" s="15"/>
      <c r="D75" s="16"/>
      <c r="E75" s="66"/>
      <c r="F75" s="14"/>
      <c r="G75" s="95"/>
      <c r="H75" s="16"/>
      <c r="I75" s="14"/>
      <c r="J75" s="95"/>
      <c r="K75" s="16"/>
      <c r="L75" s="14"/>
      <c r="M75" s="95"/>
      <c r="N75" s="173"/>
      <c r="O75" s="216"/>
      <c r="P75" s="218">
        <f t="shared" ref="P75:P138" si="2">+((O75/1.02)*1.003333)*C75*$E$6</f>
        <v>0</v>
      </c>
      <c r="Q75" s="219">
        <f t="shared" ref="Q75:Q138" si="3">+((O75/1.02)*1.003333)*C75+P75</f>
        <v>0</v>
      </c>
    </row>
    <row r="76" spans="1:17" x14ac:dyDescent="0.25">
      <c r="A76" s="133"/>
      <c r="B76" s="15"/>
      <c r="C76" s="15"/>
      <c r="D76" s="16"/>
      <c r="E76" s="66"/>
      <c r="F76" s="14"/>
      <c r="G76" s="95"/>
      <c r="H76" s="16"/>
      <c r="I76" s="14"/>
      <c r="J76" s="95"/>
      <c r="K76" s="16"/>
      <c r="L76" s="14"/>
      <c r="M76" s="95"/>
      <c r="N76" s="173"/>
      <c r="O76" s="216"/>
      <c r="P76" s="218">
        <f t="shared" si="2"/>
        <v>0</v>
      </c>
      <c r="Q76" s="219">
        <f t="shared" si="3"/>
        <v>0</v>
      </c>
    </row>
    <row r="77" spans="1:17" x14ac:dyDescent="0.25">
      <c r="A77" s="133"/>
      <c r="B77" s="15"/>
      <c r="C77" s="15"/>
      <c r="D77" s="16"/>
      <c r="E77" s="66"/>
      <c r="F77" s="14"/>
      <c r="G77" s="95"/>
      <c r="H77" s="16"/>
      <c r="I77" s="14"/>
      <c r="J77" s="95"/>
      <c r="K77" s="16"/>
      <c r="L77" s="14"/>
      <c r="M77" s="95"/>
      <c r="N77" s="173"/>
      <c r="O77" s="216"/>
      <c r="P77" s="218">
        <f t="shared" si="2"/>
        <v>0</v>
      </c>
      <c r="Q77" s="219">
        <f t="shared" si="3"/>
        <v>0</v>
      </c>
    </row>
    <row r="78" spans="1:17" x14ac:dyDescent="0.25">
      <c r="A78" s="133"/>
      <c r="B78" s="15"/>
      <c r="C78" s="15"/>
      <c r="D78" s="16"/>
      <c r="E78" s="66"/>
      <c r="F78" s="14"/>
      <c r="G78" s="95"/>
      <c r="H78" s="16"/>
      <c r="I78" s="14"/>
      <c r="J78" s="95"/>
      <c r="K78" s="16"/>
      <c r="L78" s="14"/>
      <c r="M78" s="95"/>
      <c r="N78" s="173"/>
      <c r="O78" s="216"/>
      <c r="P78" s="218">
        <f t="shared" si="2"/>
        <v>0</v>
      </c>
      <c r="Q78" s="219">
        <f t="shared" si="3"/>
        <v>0</v>
      </c>
    </row>
    <row r="79" spans="1:17" x14ac:dyDescent="0.25">
      <c r="A79" s="133"/>
      <c r="B79" s="15"/>
      <c r="C79" s="15"/>
      <c r="D79" s="16"/>
      <c r="E79" s="66"/>
      <c r="F79" s="14"/>
      <c r="G79" s="95"/>
      <c r="H79" s="16"/>
      <c r="I79" s="14"/>
      <c r="J79" s="95"/>
      <c r="K79" s="16"/>
      <c r="L79" s="14"/>
      <c r="M79" s="95"/>
      <c r="N79" s="173"/>
      <c r="O79" s="216"/>
      <c r="P79" s="218">
        <f t="shared" si="2"/>
        <v>0</v>
      </c>
      <c r="Q79" s="219">
        <f t="shared" si="3"/>
        <v>0</v>
      </c>
    </row>
    <row r="80" spans="1:17" x14ac:dyDescent="0.25">
      <c r="A80" s="133"/>
      <c r="B80" s="15"/>
      <c r="C80" s="15"/>
      <c r="D80" s="16"/>
      <c r="E80" s="66"/>
      <c r="F80" s="14"/>
      <c r="G80" s="95"/>
      <c r="H80" s="16"/>
      <c r="I80" s="14"/>
      <c r="J80" s="95"/>
      <c r="K80" s="16"/>
      <c r="L80" s="14"/>
      <c r="M80" s="95"/>
      <c r="N80" s="173"/>
      <c r="O80" s="216"/>
      <c r="P80" s="218">
        <f t="shared" si="2"/>
        <v>0</v>
      </c>
      <c r="Q80" s="219">
        <f t="shared" si="3"/>
        <v>0</v>
      </c>
    </row>
    <row r="81" spans="1:17" x14ac:dyDescent="0.25">
      <c r="A81" s="133"/>
      <c r="B81" s="15"/>
      <c r="C81" s="15"/>
      <c r="D81" s="16"/>
      <c r="E81" s="66"/>
      <c r="F81" s="14"/>
      <c r="G81" s="95"/>
      <c r="H81" s="16"/>
      <c r="I81" s="14"/>
      <c r="J81" s="95"/>
      <c r="K81" s="16"/>
      <c r="L81" s="14"/>
      <c r="M81" s="95"/>
      <c r="N81" s="173"/>
      <c r="O81" s="216"/>
      <c r="P81" s="218">
        <f t="shared" si="2"/>
        <v>0</v>
      </c>
      <c r="Q81" s="219">
        <f t="shared" si="3"/>
        <v>0</v>
      </c>
    </row>
    <row r="82" spans="1:17" x14ac:dyDescent="0.25">
      <c r="A82" s="133"/>
      <c r="B82" s="15"/>
      <c r="C82" s="15"/>
      <c r="D82" s="16"/>
      <c r="E82" s="66"/>
      <c r="F82" s="14"/>
      <c r="G82" s="95"/>
      <c r="H82" s="16"/>
      <c r="I82" s="14"/>
      <c r="J82" s="95"/>
      <c r="K82" s="16"/>
      <c r="L82" s="14"/>
      <c r="M82" s="95"/>
      <c r="N82" s="173"/>
      <c r="O82" s="216"/>
      <c r="P82" s="218">
        <f t="shared" si="2"/>
        <v>0</v>
      </c>
      <c r="Q82" s="219">
        <f t="shared" si="3"/>
        <v>0</v>
      </c>
    </row>
    <row r="83" spans="1:17" x14ac:dyDescent="0.25">
      <c r="A83" s="133"/>
      <c r="B83" s="15"/>
      <c r="C83" s="15"/>
      <c r="D83" s="16"/>
      <c r="E83" s="66"/>
      <c r="F83" s="14"/>
      <c r="G83" s="95"/>
      <c r="H83" s="16"/>
      <c r="I83" s="14"/>
      <c r="J83" s="95"/>
      <c r="K83" s="16"/>
      <c r="L83" s="14"/>
      <c r="M83" s="95"/>
      <c r="N83" s="173"/>
      <c r="O83" s="216"/>
      <c r="P83" s="218">
        <f t="shared" si="2"/>
        <v>0</v>
      </c>
      <c r="Q83" s="219">
        <f t="shared" si="3"/>
        <v>0</v>
      </c>
    </row>
    <row r="84" spans="1:17" x14ac:dyDescent="0.25">
      <c r="A84" s="133"/>
      <c r="B84" s="15"/>
      <c r="C84" s="15"/>
      <c r="D84" s="16"/>
      <c r="E84" s="66"/>
      <c r="F84" s="14"/>
      <c r="G84" s="95"/>
      <c r="H84" s="16"/>
      <c r="I84" s="14"/>
      <c r="J84" s="95"/>
      <c r="K84" s="16"/>
      <c r="L84" s="14"/>
      <c r="M84" s="95"/>
      <c r="N84" s="173"/>
      <c r="O84" s="216"/>
      <c r="P84" s="218">
        <f t="shared" si="2"/>
        <v>0</v>
      </c>
      <c r="Q84" s="219">
        <f t="shared" si="3"/>
        <v>0</v>
      </c>
    </row>
    <row r="85" spans="1:17" x14ac:dyDescent="0.25">
      <c r="A85" s="133"/>
      <c r="B85" s="15"/>
      <c r="C85" s="15"/>
      <c r="D85" s="16"/>
      <c r="E85" s="66"/>
      <c r="F85" s="14"/>
      <c r="G85" s="95"/>
      <c r="H85" s="16"/>
      <c r="I85" s="14"/>
      <c r="J85" s="95"/>
      <c r="K85" s="16"/>
      <c r="L85" s="14"/>
      <c r="M85" s="95"/>
      <c r="N85" s="173"/>
      <c r="O85" s="216"/>
      <c r="P85" s="218">
        <f t="shared" si="2"/>
        <v>0</v>
      </c>
      <c r="Q85" s="219">
        <f t="shared" si="3"/>
        <v>0</v>
      </c>
    </row>
    <row r="86" spans="1:17" x14ac:dyDescent="0.25">
      <c r="A86" s="133"/>
      <c r="B86" s="15"/>
      <c r="C86" s="15"/>
      <c r="D86" s="16"/>
      <c r="E86" s="66"/>
      <c r="F86" s="14"/>
      <c r="G86" s="95"/>
      <c r="H86" s="16"/>
      <c r="I86" s="14"/>
      <c r="J86" s="95"/>
      <c r="K86" s="16"/>
      <c r="L86" s="14"/>
      <c r="M86" s="95"/>
      <c r="N86" s="173"/>
      <c r="O86" s="216"/>
      <c r="P86" s="218">
        <f t="shared" si="2"/>
        <v>0</v>
      </c>
      <c r="Q86" s="219">
        <f t="shared" si="3"/>
        <v>0</v>
      </c>
    </row>
    <row r="87" spans="1:17" x14ac:dyDescent="0.25">
      <c r="A87" s="133"/>
      <c r="B87" s="15"/>
      <c r="C87" s="15"/>
      <c r="D87" s="16"/>
      <c r="E87" s="66"/>
      <c r="F87" s="14"/>
      <c r="G87" s="95"/>
      <c r="H87" s="16"/>
      <c r="I87" s="14"/>
      <c r="J87" s="95"/>
      <c r="K87" s="16"/>
      <c r="L87" s="14"/>
      <c r="M87" s="95"/>
      <c r="N87" s="173"/>
      <c r="O87" s="216"/>
      <c r="P87" s="218">
        <f t="shared" si="2"/>
        <v>0</v>
      </c>
      <c r="Q87" s="219">
        <f t="shared" si="3"/>
        <v>0</v>
      </c>
    </row>
    <row r="88" spans="1:17" x14ac:dyDescent="0.25">
      <c r="A88" s="133"/>
      <c r="B88" s="15"/>
      <c r="C88" s="15"/>
      <c r="D88" s="16"/>
      <c r="E88" s="66"/>
      <c r="F88" s="14"/>
      <c r="G88" s="95"/>
      <c r="H88" s="16"/>
      <c r="I88" s="14"/>
      <c r="J88" s="95"/>
      <c r="K88" s="16"/>
      <c r="L88" s="14"/>
      <c r="M88" s="95"/>
      <c r="N88" s="173"/>
      <c r="O88" s="216"/>
      <c r="P88" s="218">
        <f t="shared" si="2"/>
        <v>0</v>
      </c>
      <c r="Q88" s="219">
        <f t="shared" si="3"/>
        <v>0</v>
      </c>
    </row>
    <row r="89" spans="1:17" x14ac:dyDescent="0.25">
      <c r="A89" s="133"/>
      <c r="B89" s="15"/>
      <c r="C89" s="15"/>
      <c r="D89" s="16"/>
      <c r="E89" s="66"/>
      <c r="F89" s="14"/>
      <c r="G89" s="95"/>
      <c r="H89" s="16"/>
      <c r="I89" s="14"/>
      <c r="J89" s="95"/>
      <c r="K89" s="16"/>
      <c r="L89" s="14"/>
      <c r="M89" s="95"/>
      <c r="N89" s="173"/>
      <c r="O89" s="216"/>
      <c r="P89" s="218">
        <f t="shared" si="2"/>
        <v>0</v>
      </c>
      <c r="Q89" s="219">
        <f t="shared" si="3"/>
        <v>0</v>
      </c>
    </row>
    <row r="90" spans="1:17" x14ac:dyDescent="0.25">
      <c r="A90" s="133"/>
      <c r="B90" s="15"/>
      <c r="C90" s="15"/>
      <c r="D90" s="16"/>
      <c r="E90" s="66"/>
      <c r="F90" s="14"/>
      <c r="G90" s="95"/>
      <c r="H90" s="16"/>
      <c r="I90" s="14"/>
      <c r="J90" s="95"/>
      <c r="K90" s="16"/>
      <c r="L90" s="14"/>
      <c r="M90" s="95"/>
      <c r="N90" s="173"/>
      <c r="O90" s="216"/>
      <c r="P90" s="218">
        <f t="shared" si="2"/>
        <v>0</v>
      </c>
      <c r="Q90" s="219">
        <f t="shared" si="3"/>
        <v>0</v>
      </c>
    </row>
    <row r="91" spans="1:17" x14ac:dyDescent="0.25">
      <c r="A91" s="133"/>
      <c r="B91" s="15"/>
      <c r="C91" s="15"/>
      <c r="D91" s="16"/>
      <c r="E91" s="66"/>
      <c r="F91" s="14"/>
      <c r="G91" s="95"/>
      <c r="H91" s="16"/>
      <c r="I91" s="14"/>
      <c r="J91" s="95"/>
      <c r="K91" s="16"/>
      <c r="L91" s="14"/>
      <c r="M91" s="95"/>
      <c r="N91" s="173"/>
      <c r="O91" s="216"/>
      <c r="P91" s="218">
        <f t="shared" si="2"/>
        <v>0</v>
      </c>
      <c r="Q91" s="219">
        <f t="shared" si="3"/>
        <v>0</v>
      </c>
    </row>
    <row r="92" spans="1:17" x14ac:dyDescent="0.25">
      <c r="A92" s="133"/>
      <c r="B92" s="15"/>
      <c r="C92" s="15"/>
      <c r="D92" s="16"/>
      <c r="E92" s="66"/>
      <c r="F92" s="14"/>
      <c r="G92" s="95"/>
      <c r="H92" s="16"/>
      <c r="I92" s="14"/>
      <c r="J92" s="95"/>
      <c r="K92" s="16"/>
      <c r="L92" s="14"/>
      <c r="M92" s="95"/>
      <c r="N92" s="173"/>
      <c r="O92" s="216"/>
      <c r="P92" s="218">
        <f t="shared" si="2"/>
        <v>0</v>
      </c>
      <c r="Q92" s="219">
        <f t="shared" si="3"/>
        <v>0</v>
      </c>
    </row>
    <row r="93" spans="1:17" x14ac:dyDescent="0.25">
      <c r="A93" s="133"/>
      <c r="B93" s="15"/>
      <c r="C93" s="15"/>
      <c r="D93" s="16"/>
      <c r="E93" s="66"/>
      <c r="F93" s="14"/>
      <c r="G93" s="95"/>
      <c r="H93" s="16"/>
      <c r="I93" s="14"/>
      <c r="J93" s="95"/>
      <c r="K93" s="16"/>
      <c r="L93" s="14"/>
      <c r="M93" s="95"/>
      <c r="N93" s="173"/>
      <c r="O93" s="216"/>
      <c r="P93" s="218">
        <f t="shared" si="2"/>
        <v>0</v>
      </c>
      <c r="Q93" s="219">
        <f t="shared" si="3"/>
        <v>0</v>
      </c>
    </row>
    <row r="94" spans="1:17" x14ac:dyDescent="0.25">
      <c r="A94" s="133"/>
      <c r="B94" s="15"/>
      <c r="C94" s="15"/>
      <c r="D94" s="16"/>
      <c r="E94" s="66"/>
      <c r="F94" s="14"/>
      <c r="G94" s="95"/>
      <c r="H94" s="16"/>
      <c r="I94" s="14"/>
      <c r="J94" s="95"/>
      <c r="K94" s="16"/>
      <c r="L94" s="14"/>
      <c r="M94" s="95"/>
      <c r="N94" s="173"/>
      <c r="O94" s="216"/>
      <c r="P94" s="218">
        <f t="shared" si="2"/>
        <v>0</v>
      </c>
      <c r="Q94" s="219">
        <f t="shared" si="3"/>
        <v>0</v>
      </c>
    </row>
    <row r="95" spans="1:17" x14ac:dyDescent="0.25">
      <c r="A95" s="133"/>
      <c r="B95" s="15"/>
      <c r="C95" s="15"/>
      <c r="D95" s="16"/>
      <c r="E95" s="66"/>
      <c r="F95" s="14"/>
      <c r="G95" s="95"/>
      <c r="H95" s="16"/>
      <c r="I95" s="14"/>
      <c r="J95" s="95"/>
      <c r="K95" s="16"/>
      <c r="L95" s="14"/>
      <c r="M95" s="95"/>
      <c r="N95" s="173"/>
      <c r="O95" s="216"/>
      <c r="P95" s="218">
        <f t="shared" si="2"/>
        <v>0</v>
      </c>
      <c r="Q95" s="219">
        <f t="shared" si="3"/>
        <v>0</v>
      </c>
    </row>
    <row r="96" spans="1:17" x14ac:dyDescent="0.25">
      <c r="A96" s="133"/>
      <c r="B96" s="15"/>
      <c r="C96" s="15"/>
      <c r="D96" s="16"/>
      <c r="E96" s="66"/>
      <c r="F96" s="14"/>
      <c r="G96" s="95"/>
      <c r="H96" s="16"/>
      <c r="I96" s="14"/>
      <c r="J96" s="95"/>
      <c r="K96" s="16"/>
      <c r="L96" s="14"/>
      <c r="M96" s="95"/>
      <c r="N96" s="173"/>
      <c r="O96" s="216"/>
      <c r="P96" s="218">
        <f t="shared" si="2"/>
        <v>0</v>
      </c>
      <c r="Q96" s="219">
        <f t="shared" si="3"/>
        <v>0</v>
      </c>
    </row>
    <row r="97" spans="1:17" x14ac:dyDescent="0.25">
      <c r="A97" s="133"/>
      <c r="B97" s="15"/>
      <c r="C97" s="15"/>
      <c r="D97" s="16"/>
      <c r="E97" s="66"/>
      <c r="F97" s="14"/>
      <c r="G97" s="95"/>
      <c r="H97" s="16"/>
      <c r="I97" s="14"/>
      <c r="J97" s="95"/>
      <c r="K97" s="16"/>
      <c r="L97" s="14"/>
      <c r="M97" s="95"/>
      <c r="N97" s="173"/>
      <c r="O97" s="216"/>
      <c r="P97" s="218">
        <f t="shared" si="2"/>
        <v>0</v>
      </c>
      <c r="Q97" s="219">
        <f t="shared" si="3"/>
        <v>0</v>
      </c>
    </row>
    <row r="98" spans="1:17" x14ac:dyDescent="0.25">
      <c r="A98" s="133"/>
      <c r="B98" s="15"/>
      <c r="C98" s="15"/>
      <c r="D98" s="16"/>
      <c r="E98" s="66"/>
      <c r="F98" s="14"/>
      <c r="G98" s="95"/>
      <c r="H98" s="16"/>
      <c r="I98" s="14"/>
      <c r="J98" s="95"/>
      <c r="K98" s="16"/>
      <c r="L98" s="14"/>
      <c r="M98" s="95"/>
      <c r="N98" s="173"/>
      <c r="O98" s="216"/>
      <c r="P98" s="218">
        <f t="shared" si="2"/>
        <v>0</v>
      </c>
      <c r="Q98" s="219">
        <f t="shared" si="3"/>
        <v>0</v>
      </c>
    </row>
    <row r="99" spans="1:17" x14ac:dyDescent="0.25">
      <c r="A99" s="133"/>
      <c r="B99" s="15"/>
      <c r="C99" s="15"/>
      <c r="D99" s="16"/>
      <c r="E99" s="66"/>
      <c r="F99" s="14"/>
      <c r="G99" s="95"/>
      <c r="H99" s="16"/>
      <c r="I99" s="14"/>
      <c r="J99" s="95"/>
      <c r="K99" s="16"/>
      <c r="L99" s="14"/>
      <c r="M99" s="95"/>
      <c r="N99" s="173"/>
      <c r="O99" s="216"/>
      <c r="P99" s="218">
        <f t="shared" si="2"/>
        <v>0</v>
      </c>
      <c r="Q99" s="219">
        <f t="shared" si="3"/>
        <v>0</v>
      </c>
    </row>
    <row r="100" spans="1:17" x14ac:dyDescent="0.25">
      <c r="A100" s="133"/>
      <c r="B100" s="15"/>
      <c r="C100" s="15"/>
      <c r="D100" s="16"/>
      <c r="E100" s="66"/>
      <c r="F100" s="14"/>
      <c r="G100" s="95"/>
      <c r="H100" s="16"/>
      <c r="I100" s="14"/>
      <c r="J100" s="95"/>
      <c r="K100" s="16"/>
      <c r="L100" s="14"/>
      <c r="M100" s="95"/>
      <c r="N100" s="173"/>
      <c r="O100" s="216"/>
      <c r="P100" s="218">
        <f t="shared" si="2"/>
        <v>0</v>
      </c>
      <c r="Q100" s="219">
        <f t="shared" si="3"/>
        <v>0</v>
      </c>
    </row>
    <row r="101" spans="1:17" x14ac:dyDescent="0.25">
      <c r="A101" s="133"/>
      <c r="B101" s="15"/>
      <c r="C101" s="15"/>
      <c r="D101" s="16"/>
      <c r="E101" s="66"/>
      <c r="F101" s="14"/>
      <c r="G101" s="95"/>
      <c r="H101" s="16"/>
      <c r="I101" s="14"/>
      <c r="J101" s="95"/>
      <c r="K101" s="16"/>
      <c r="L101" s="14"/>
      <c r="M101" s="95"/>
      <c r="N101" s="173"/>
      <c r="O101" s="216"/>
      <c r="P101" s="218">
        <f t="shared" si="2"/>
        <v>0</v>
      </c>
      <c r="Q101" s="219">
        <f t="shared" si="3"/>
        <v>0</v>
      </c>
    </row>
    <row r="102" spans="1:17" x14ac:dyDescent="0.25">
      <c r="A102" s="133"/>
      <c r="B102" s="15"/>
      <c r="C102" s="15"/>
      <c r="D102" s="16"/>
      <c r="E102" s="66"/>
      <c r="F102" s="14"/>
      <c r="G102" s="95"/>
      <c r="H102" s="16"/>
      <c r="I102" s="14"/>
      <c r="J102" s="95"/>
      <c r="K102" s="16"/>
      <c r="L102" s="14"/>
      <c r="M102" s="95"/>
      <c r="N102" s="173"/>
      <c r="O102" s="216"/>
      <c r="P102" s="218">
        <f t="shared" si="2"/>
        <v>0</v>
      </c>
      <c r="Q102" s="219">
        <f t="shared" si="3"/>
        <v>0</v>
      </c>
    </row>
    <row r="103" spans="1:17" x14ac:dyDescent="0.25">
      <c r="A103" s="133"/>
      <c r="B103" s="15"/>
      <c r="C103" s="15"/>
      <c r="D103" s="16"/>
      <c r="E103" s="66"/>
      <c r="F103" s="14"/>
      <c r="G103" s="95"/>
      <c r="H103" s="16"/>
      <c r="I103" s="14"/>
      <c r="J103" s="95"/>
      <c r="K103" s="16"/>
      <c r="L103" s="14"/>
      <c r="M103" s="95"/>
      <c r="N103" s="173"/>
      <c r="O103" s="216"/>
      <c r="P103" s="218">
        <f t="shared" si="2"/>
        <v>0</v>
      </c>
      <c r="Q103" s="219">
        <f t="shared" si="3"/>
        <v>0</v>
      </c>
    </row>
    <row r="104" spans="1:17" x14ac:dyDescent="0.25">
      <c r="A104" s="133"/>
      <c r="B104" s="15"/>
      <c r="C104" s="15"/>
      <c r="D104" s="16"/>
      <c r="E104" s="66"/>
      <c r="F104" s="14"/>
      <c r="G104" s="95"/>
      <c r="H104" s="16"/>
      <c r="I104" s="14"/>
      <c r="J104" s="95"/>
      <c r="K104" s="16"/>
      <c r="L104" s="14"/>
      <c r="M104" s="95"/>
      <c r="N104" s="173"/>
      <c r="O104" s="216"/>
      <c r="P104" s="218">
        <f t="shared" si="2"/>
        <v>0</v>
      </c>
      <c r="Q104" s="219">
        <f t="shared" si="3"/>
        <v>0</v>
      </c>
    </row>
    <row r="105" spans="1:17" x14ac:dyDescent="0.25">
      <c r="A105" s="133"/>
      <c r="B105" s="15"/>
      <c r="C105" s="15"/>
      <c r="D105" s="16"/>
      <c r="E105" s="66"/>
      <c r="F105" s="14"/>
      <c r="G105" s="95"/>
      <c r="H105" s="16"/>
      <c r="I105" s="14"/>
      <c r="J105" s="95"/>
      <c r="K105" s="16"/>
      <c r="L105" s="14"/>
      <c r="M105" s="95"/>
      <c r="N105" s="173"/>
      <c r="O105" s="216"/>
      <c r="P105" s="218">
        <f t="shared" si="2"/>
        <v>0</v>
      </c>
      <c r="Q105" s="219">
        <f t="shared" si="3"/>
        <v>0</v>
      </c>
    </row>
    <row r="106" spans="1:17" x14ac:dyDescent="0.25">
      <c r="A106" s="133"/>
      <c r="B106" s="15"/>
      <c r="C106" s="15"/>
      <c r="D106" s="16"/>
      <c r="E106" s="66"/>
      <c r="F106" s="14"/>
      <c r="G106" s="95"/>
      <c r="H106" s="16"/>
      <c r="I106" s="14"/>
      <c r="J106" s="95"/>
      <c r="K106" s="16"/>
      <c r="L106" s="14"/>
      <c r="M106" s="95"/>
      <c r="N106" s="173"/>
      <c r="O106" s="216"/>
      <c r="P106" s="218">
        <f t="shared" si="2"/>
        <v>0</v>
      </c>
      <c r="Q106" s="219">
        <f t="shared" si="3"/>
        <v>0</v>
      </c>
    </row>
    <row r="107" spans="1:17" x14ac:dyDescent="0.25">
      <c r="A107" s="133"/>
      <c r="B107" s="15"/>
      <c r="C107" s="15"/>
      <c r="D107" s="16"/>
      <c r="E107" s="66"/>
      <c r="F107" s="14"/>
      <c r="G107" s="95"/>
      <c r="H107" s="16"/>
      <c r="I107" s="14"/>
      <c r="J107" s="95"/>
      <c r="K107" s="16"/>
      <c r="L107" s="14"/>
      <c r="M107" s="95"/>
      <c r="N107" s="173"/>
      <c r="O107" s="216"/>
      <c r="P107" s="218">
        <f t="shared" si="2"/>
        <v>0</v>
      </c>
      <c r="Q107" s="219">
        <f t="shared" si="3"/>
        <v>0</v>
      </c>
    </row>
    <row r="108" spans="1:17" x14ac:dyDescent="0.25">
      <c r="A108" s="133"/>
      <c r="B108" s="15"/>
      <c r="C108" s="15"/>
      <c r="D108" s="16"/>
      <c r="E108" s="66"/>
      <c r="F108" s="14"/>
      <c r="G108" s="95"/>
      <c r="H108" s="16"/>
      <c r="I108" s="14"/>
      <c r="J108" s="95"/>
      <c r="K108" s="16"/>
      <c r="L108" s="14"/>
      <c r="M108" s="95"/>
      <c r="N108" s="173"/>
      <c r="O108" s="216"/>
      <c r="P108" s="218">
        <f t="shared" si="2"/>
        <v>0</v>
      </c>
      <c r="Q108" s="219">
        <f t="shared" si="3"/>
        <v>0</v>
      </c>
    </row>
    <row r="109" spans="1:17" x14ac:dyDescent="0.25">
      <c r="A109" s="133"/>
      <c r="B109" s="15"/>
      <c r="C109" s="15"/>
      <c r="D109" s="16"/>
      <c r="E109" s="66"/>
      <c r="F109" s="14"/>
      <c r="G109" s="95"/>
      <c r="H109" s="16"/>
      <c r="I109" s="14"/>
      <c r="J109" s="95"/>
      <c r="K109" s="16"/>
      <c r="L109" s="14"/>
      <c r="M109" s="95"/>
      <c r="N109" s="173"/>
      <c r="O109" s="216"/>
      <c r="P109" s="218">
        <f t="shared" si="2"/>
        <v>0</v>
      </c>
      <c r="Q109" s="219">
        <f t="shared" si="3"/>
        <v>0</v>
      </c>
    </row>
    <row r="110" spans="1:17" x14ac:dyDescent="0.25">
      <c r="A110" s="133"/>
      <c r="B110" s="15"/>
      <c r="C110" s="15"/>
      <c r="D110" s="16"/>
      <c r="E110" s="66"/>
      <c r="F110" s="14"/>
      <c r="G110" s="95"/>
      <c r="H110" s="16"/>
      <c r="I110" s="14"/>
      <c r="J110" s="95"/>
      <c r="K110" s="16"/>
      <c r="L110" s="14"/>
      <c r="M110" s="95"/>
      <c r="N110" s="173"/>
      <c r="O110" s="216"/>
      <c r="P110" s="218">
        <f t="shared" si="2"/>
        <v>0</v>
      </c>
      <c r="Q110" s="219">
        <f t="shared" si="3"/>
        <v>0</v>
      </c>
    </row>
    <row r="111" spans="1:17" x14ac:dyDescent="0.25">
      <c r="A111" s="133"/>
      <c r="B111" s="15"/>
      <c r="C111" s="15"/>
      <c r="D111" s="16"/>
      <c r="E111" s="66"/>
      <c r="F111" s="14"/>
      <c r="G111" s="95"/>
      <c r="H111" s="16"/>
      <c r="I111" s="14"/>
      <c r="J111" s="95"/>
      <c r="K111" s="16"/>
      <c r="L111" s="14"/>
      <c r="M111" s="95"/>
      <c r="N111" s="173"/>
      <c r="O111" s="216"/>
      <c r="P111" s="218">
        <f t="shared" si="2"/>
        <v>0</v>
      </c>
      <c r="Q111" s="219">
        <f t="shared" si="3"/>
        <v>0</v>
      </c>
    </row>
    <row r="112" spans="1:17" x14ac:dyDescent="0.25">
      <c r="A112" s="133"/>
      <c r="B112" s="15"/>
      <c r="C112" s="15"/>
      <c r="D112" s="16"/>
      <c r="E112" s="66"/>
      <c r="F112" s="14"/>
      <c r="G112" s="95"/>
      <c r="H112" s="16"/>
      <c r="I112" s="14"/>
      <c r="J112" s="95"/>
      <c r="K112" s="16"/>
      <c r="L112" s="14"/>
      <c r="M112" s="95"/>
      <c r="N112" s="173"/>
      <c r="O112" s="216"/>
      <c r="P112" s="218">
        <f t="shared" si="2"/>
        <v>0</v>
      </c>
      <c r="Q112" s="219">
        <f t="shared" si="3"/>
        <v>0</v>
      </c>
    </row>
    <row r="113" spans="1:17" x14ac:dyDescent="0.25">
      <c r="A113" s="133"/>
      <c r="B113" s="15"/>
      <c r="C113" s="15"/>
      <c r="D113" s="16"/>
      <c r="E113" s="66"/>
      <c r="F113" s="14"/>
      <c r="G113" s="95"/>
      <c r="H113" s="16"/>
      <c r="I113" s="14"/>
      <c r="J113" s="95"/>
      <c r="K113" s="16"/>
      <c r="L113" s="14"/>
      <c r="M113" s="95"/>
      <c r="N113" s="173"/>
      <c r="O113" s="216"/>
      <c r="P113" s="218">
        <f t="shared" si="2"/>
        <v>0</v>
      </c>
      <c r="Q113" s="219">
        <f t="shared" si="3"/>
        <v>0</v>
      </c>
    </row>
    <row r="114" spans="1:17" x14ac:dyDescent="0.25">
      <c r="A114" s="133"/>
      <c r="B114" s="15"/>
      <c r="C114" s="15"/>
      <c r="D114" s="16"/>
      <c r="E114" s="66"/>
      <c r="F114" s="14"/>
      <c r="G114" s="95"/>
      <c r="H114" s="16"/>
      <c r="I114" s="14"/>
      <c r="J114" s="95"/>
      <c r="K114" s="16"/>
      <c r="L114" s="14"/>
      <c r="M114" s="95"/>
      <c r="N114" s="173"/>
      <c r="O114" s="216"/>
      <c r="P114" s="218">
        <f t="shared" si="2"/>
        <v>0</v>
      </c>
      <c r="Q114" s="219">
        <f t="shared" si="3"/>
        <v>0</v>
      </c>
    </row>
    <row r="115" spans="1:17" x14ac:dyDescent="0.25">
      <c r="A115" s="133"/>
      <c r="B115" s="15"/>
      <c r="C115" s="15"/>
      <c r="D115" s="16"/>
      <c r="E115" s="66"/>
      <c r="F115" s="14"/>
      <c r="G115" s="95"/>
      <c r="H115" s="16"/>
      <c r="I115" s="14"/>
      <c r="J115" s="95"/>
      <c r="K115" s="16"/>
      <c r="L115" s="14"/>
      <c r="M115" s="95"/>
      <c r="N115" s="173"/>
      <c r="O115" s="216"/>
      <c r="P115" s="218">
        <f t="shared" si="2"/>
        <v>0</v>
      </c>
      <c r="Q115" s="219">
        <f t="shared" si="3"/>
        <v>0</v>
      </c>
    </row>
    <row r="116" spans="1:17" x14ac:dyDescent="0.25">
      <c r="A116" s="133"/>
      <c r="B116" s="15"/>
      <c r="C116" s="15"/>
      <c r="D116" s="16"/>
      <c r="E116" s="66"/>
      <c r="F116" s="14"/>
      <c r="G116" s="95"/>
      <c r="H116" s="16"/>
      <c r="I116" s="14"/>
      <c r="J116" s="95"/>
      <c r="K116" s="16"/>
      <c r="L116" s="14"/>
      <c r="M116" s="95"/>
      <c r="N116" s="173"/>
      <c r="O116" s="216"/>
      <c r="P116" s="218">
        <f t="shared" si="2"/>
        <v>0</v>
      </c>
      <c r="Q116" s="219">
        <f t="shared" si="3"/>
        <v>0</v>
      </c>
    </row>
    <row r="117" spans="1:17" x14ac:dyDescent="0.25">
      <c r="A117" s="133"/>
      <c r="B117" s="15"/>
      <c r="C117" s="15"/>
      <c r="D117" s="16"/>
      <c r="E117" s="66"/>
      <c r="F117" s="14"/>
      <c r="G117" s="95"/>
      <c r="H117" s="16"/>
      <c r="I117" s="14"/>
      <c r="J117" s="95"/>
      <c r="K117" s="16"/>
      <c r="L117" s="14"/>
      <c r="M117" s="95"/>
      <c r="N117" s="173"/>
      <c r="O117" s="216"/>
      <c r="P117" s="218">
        <f t="shared" si="2"/>
        <v>0</v>
      </c>
      <c r="Q117" s="219">
        <f t="shared" si="3"/>
        <v>0</v>
      </c>
    </row>
    <row r="118" spans="1:17" x14ac:dyDescent="0.25">
      <c r="A118" s="133"/>
      <c r="B118" s="15"/>
      <c r="C118" s="15"/>
      <c r="D118" s="16"/>
      <c r="E118" s="66"/>
      <c r="F118" s="14"/>
      <c r="G118" s="95"/>
      <c r="H118" s="16"/>
      <c r="I118" s="14"/>
      <c r="J118" s="95"/>
      <c r="K118" s="16"/>
      <c r="L118" s="14"/>
      <c r="M118" s="95"/>
      <c r="N118" s="173"/>
      <c r="O118" s="216"/>
      <c r="P118" s="218">
        <f t="shared" si="2"/>
        <v>0</v>
      </c>
      <c r="Q118" s="219">
        <f t="shared" si="3"/>
        <v>0</v>
      </c>
    </row>
    <row r="119" spans="1:17" x14ac:dyDescent="0.25">
      <c r="A119" s="133"/>
      <c r="B119" s="15"/>
      <c r="C119" s="15"/>
      <c r="D119" s="16"/>
      <c r="E119" s="66"/>
      <c r="F119" s="14"/>
      <c r="G119" s="95"/>
      <c r="H119" s="16"/>
      <c r="I119" s="14"/>
      <c r="J119" s="95"/>
      <c r="K119" s="16"/>
      <c r="L119" s="14"/>
      <c r="M119" s="95"/>
      <c r="N119" s="173"/>
      <c r="O119" s="216"/>
      <c r="P119" s="218">
        <f t="shared" si="2"/>
        <v>0</v>
      </c>
      <c r="Q119" s="219">
        <f t="shared" si="3"/>
        <v>0</v>
      </c>
    </row>
    <row r="120" spans="1:17" x14ac:dyDescent="0.25">
      <c r="A120" s="133"/>
      <c r="B120" s="15"/>
      <c r="C120" s="15"/>
      <c r="D120" s="16"/>
      <c r="E120" s="66"/>
      <c r="F120" s="14"/>
      <c r="G120" s="95"/>
      <c r="H120" s="16"/>
      <c r="I120" s="14"/>
      <c r="J120" s="95"/>
      <c r="K120" s="16"/>
      <c r="L120" s="14"/>
      <c r="M120" s="95"/>
      <c r="N120" s="173"/>
      <c r="O120" s="216"/>
      <c r="P120" s="218">
        <f t="shared" si="2"/>
        <v>0</v>
      </c>
      <c r="Q120" s="219">
        <f t="shared" si="3"/>
        <v>0</v>
      </c>
    </row>
    <row r="121" spans="1:17" x14ac:dyDescent="0.25">
      <c r="A121" s="133"/>
      <c r="B121" s="15"/>
      <c r="C121" s="15"/>
      <c r="D121" s="16"/>
      <c r="E121" s="66"/>
      <c r="F121" s="14"/>
      <c r="G121" s="95"/>
      <c r="H121" s="16"/>
      <c r="I121" s="14"/>
      <c r="J121" s="95"/>
      <c r="K121" s="16"/>
      <c r="L121" s="14"/>
      <c r="M121" s="95"/>
      <c r="N121" s="173"/>
      <c r="O121" s="216"/>
      <c r="P121" s="218">
        <f t="shared" si="2"/>
        <v>0</v>
      </c>
      <c r="Q121" s="219">
        <f t="shared" si="3"/>
        <v>0</v>
      </c>
    </row>
    <row r="122" spans="1:17" x14ac:dyDescent="0.25">
      <c r="A122" s="133"/>
      <c r="B122" s="15"/>
      <c r="C122" s="15"/>
      <c r="D122" s="16"/>
      <c r="E122" s="66"/>
      <c r="F122" s="14"/>
      <c r="G122" s="95"/>
      <c r="H122" s="16"/>
      <c r="I122" s="14"/>
      <c r="J122" s="95"/>
      <c r="K122" s="16"/>
      <c r="L122" s="14"/>
      <c r="M122" s="95"/>
      <c r="N122" s="173"/>
      <c r="O122" s="216"/>
      <c r="P122" s="218">
        <f t="shared" si="2"/>
        <v>0</v>
      </c>
      <c r="Q122" s="219">
        <f t="shared" si="3"/>
        <v>0</v>
      </c>
    </row>
    <row r="123" spans="1:17" x14ac:dyDescent="0.25">
      <c r="A123" s="133"/>
      <c r="B123" s="15"/>
      <c r="C123" s="15"/>
      <c r="D123" s="16"/>
      <c r="E123" s="66"/>
      <c r="F123" s="14"/>
      <c r="G123" s="95"/>
      <c r="H123" s="16"/>
      <c r="I123" s="14"/>
      <c r="J123" s="95"/>
      <c r="K123" s="16"/>
      <c r="L123" s="14"/>
      <c r="M123" s="95"/>
      <c r="N123" s="173"/>
      <c r="O123" s="216"/>
      <c r="P123" s="218">
        <f t="shared" si="2"/>
        <v>0</v>
      </c>
      <c r="Q123" s="219">
        <f t="shared" si="3"/>
        <v>0</v>
      </c>
    </row>
    <row r="124" spans="1:17" x14ac:dyDescent="0.25">
      <c r="A124" s="133"/>
      <c r="B124" s="15"/>
      <c r="C124" s="15"/>
      <c r="D124" s="16"/>
      <c r="E124" s="66"/>
      <c r="F124" s="14"/>
      <c r="G124" s="95"/>
      <c r="H124" s="16"/>
      <c r="I124" s="14"/>
      <c r="J124" s="95"/>
      <c r="K124" s="16"/>
      <c r="L124" s="14"/>
      <c r="M124" s="95"/>
      <c r="N124" s="173"/>
      <c r="O124" s="216"/>
      <c r="P124" s="218">
        <f t="shared" si="2"/>
        <v>0</v>
      </c>
      <c r="Q124" s="219">
        <f t="shared" si="3"/>
        <v>0</v>
      </c>
    </row>
    <row r="125" spans="1:17" x14ac:dyDescent="0.25">
      <c r="A125" s="133"/>
      <c r="B125" s="15"/>
      <c r="C125" s="15"/>
      <c r="D125" s="16"/>
      <c r="E125" s="66"/>
      <c r="F125" s="14"/>
      <c r="G125" s="95"/>
      <c r="H125" s="16"/>
      <c r="I125" s="14"/>
      <c r="J125" s="95"/>
      <c r="K125" s="16"/>
      <c r="L125" s="14"/>
      <c r="M125" s="95"/>
      <c r="N125" s="173"/>
      <c r="O125" s="216"/>
      <c r="P125" s="218">
        <f t="shared" si="2"/>
        <v>0</v>
      </c>
      <c r="Q125" s="219">
        <f t="shared" si="3"/>
        <v>0</v>
      </c>
    </row>
    <row r="126" spans="1:17" x14ac:dyDescent="0.25">
      <c r="A126" s="133"/>
      <c r="B126" s="15"/>
      <c r="C126" s="15"/>
      <c r="D126" s="16"/>
      <c r="E126" s="66"/>
      <c r="F126" s="14"/>
      <c r="G126" s="95"/>
      <c r="H126" s="16"/>
      <c r="I126" s="14"/>
      <c r="J126" s="95"/>
      <c r="K126" s="16"/>
      <c r="L126" s="14"/>
      <c r="M126" s="95"/>
      <c r="N126" s="173"/>
      <c r="O126" s="216"/>
      <c r="P126" s="218">
        <f t="shared" si="2"/>
        <v>0</v>
      </c>
      <c r="Q126" s="219">
        <f t="shared" si="3"/>
        <v>0</v>
      </c>
    </row>
    <row r="127" spans="1:17" x14ac:dyDescent="0.25">
      <c r="A127" s="133"/>
      <c r="B127" s="15"/>
      <c r="C127" s="15"/>
      <c r="D127" s="16"/>
      <c r="E127" s="66"/>
      <c r="F127" s="14"/>
      <c r="G127" s="95"/>
      <c r="H127" s="16"/>
      <c r="I127" s="14"/>
      <c r="J127" s="95"/>
      <c r="K127" s="16"/>
      <c r="L127" s="14"/>
      <c r="M127" s="95"/>
      <c r="N127" s="173"/>
      <c r="O127" s="216"/>
      <c r="P127" s="218">
        <f t="shared" si="2"/>
        <v>0</v>
      </c>
      <c r="Q127" s="219">
        <f t="shared" si="3"/>
        <v>0</v>
      </c>
    </row>
    <row r="128" spans="1:17" x14ac:dyDescent="0.25">
      <c r="A128" s="133"/>
      <c r="B128" s="15"/>
      <c r="C128" s="15"/>
      <c r="D128" s="16"/>
      <c r="E128" s="66"/>
      <c r="F128" s="14"/>
      <c r="G128" s="95"/>
      <c r="H128" s="16"/>
      <c r="I128" s="14"/>
      <c r="J128" s="95"/>
      <c r="K128" s="16"/>
      <c r="L128" s="14"/>
      <c r="M128" s="95"/>
      <c r="N128" s="173"/>
      <c r="O128" s="216"/>
      <c r="P128" s="218">
        <f t="shared" si="2"/>
        <v>0</v>
      </c>
      <c r="Q128" s="219">
        <f t="shared" si="3"/>
        <v>0</v>
      </c>
    </row>
    <row r="129" spans="1:17" x14ac:dyDescent="0.25">
      <c r="A129" s="133"/>
      <c r="B129" s="15"/>
      <c r="C129" s="15"/>
      <c r="D129" s="16"/>
      <c r="E129" s="66"/>
      <c r="F129" s="14"/>
      <c r="G129" s="95"/>
      <c r="H129" s="16"/>
      <c r="I129" s="14"/>
      <c r="J129" s="95"/>
      <c r="K129" s="16"/>
      <c r="L129" s="14"/>
      <c r="M129" s="95"/>
      <c r="N129" s="173"/>
      <c r="O129" s="216"/>
      <c r="P129" s="218">
        <f t="shared" si="2"/>
        <v>0</v>
      </c>
      <c r="Q129" s="219">
        <f t="shared" si="3"/>
        <v>0</v>
      </c>
    </row>
    <row r="130" spans="1:17" x14ac:dyDescent="0.25">
      <c r="A130" s="133"/>
      <c r="B130" s="15"/>
      <c r="C130" s="15"/>
      <c r="D130" s="16"/>
      <c r="E130" s="66"/>
      <c r="F130" s="14"/>
      <c r="G130" s="95"/>
      <c r="H130" s="16"/>
      <c r="I130" s="14"/>
      <c r="J130" s="95"/>
      <c r="K130" s="16"/>
      <c r="L130" s="14"/>
      <c r="M130" s="95"/>
      <c r="N130" s="173"/>
      <c r="O130" s="216"/>
      <c r="P130" s="218">
        <f t="shared" si="2"/>
        <v>0</v>
      </c>
      <c r="Q130" s="219">
        <f t="shared" si="3"/>
        <v>0</v>
      </c>
    </row>
    <row r="131" spans="1:17" x14ac:dyDescent="0.25">
      <c r="A131" s="133"/>
      <c r="B131" s="15"/>
      <c r="C131" s="15"/>
      <c r="D131" s="16"/>
      <c r="E131" s="66"/>
      <c r="F131" s="14"/>
      <c r="G131" s="95"/>
      <c r="H131" s="16"/>
      <c r="I131" s="14"/>
      <c r="J131" s="95"/>
      <c r="K131" s="16"/>
      <c r="L131" s="14"/>
      <c r="M131" s="95"/>
      <c r="N131" s="173"/>
      <c r="O131" s="216"/>
      <c r="P131" s="218">
        <f t="shared" si="2"/>
        <v>0</v>
      </c>
      <c r="Q131" s="219">
        <f t="shared" si="3"/>
        <v>0</v>
      </c>
    </row>
    <row r="132" spans="1:17" x14ac:dyDescent="0.25">
      <c r="A132" s="133"/>
      <c r="B132" s="15"/>
      <c r="C132" s="15"/>
      <c r="D132" s="16"/>
      <c r="E132" s="66"/>
      <c r="F132" s="14"/>
      <c r="G132" s="95"/>
      <c r="H132" s="16"/>
      <c r="I132" s="14"/>
      <c r="J132" s="95"/>
      <c r="K132" s="16"/>
      <c r="L132" s="14"/>
      <c r="M132" s="95"/>
      <c r="N132" s="173"/>
      <c r="O132" s="216"/>
      <c r="P132" s="218">
        <f t="shared" si="2"/>
        <v>0</v>
      </c>
      <c r="Q132" s="219">
        <f t="shared" si="3"/>
        <v>0</v>
      </c>
    </row>
    <row r="133" spans="1:17" x14ac:dyDescent="0.25">
      <c r="A133" s="133"/>
      <c r="B133" s="15"/>
      <c r="C133" s="15"/>
      <c r="D133" s="16"/>
      <c r="E133" s="66"/>
      <c r="F133" s="14"/>
      <c r="G133" s="95"/>
      <c r="H133" s="16"/>
      <c r="I133" s="14"/>
      <c r="J133" s="95"/>
      <c r="K133" s="16"/>
      <c r="L133" s="14"/>
      <c r="M133" s="95"/>
      <c r="N133" s="173"/>
      <c r="O133" s="216"/>
      <c r="P133" s="218">
        <f t="shared" si="2"/>
        <v>0</v>
      </c>
      <c r="Q133" s="219">
        <f t="shared" si="3"/>
        <v>0</v>
      </c>
    </row>
    <row r="134" spans="1:17" x14ac:dyDescent="0.25">
      <c r="A134" s="133"/>
      <c r="B134" s="15"/>
      <c r="C134" s="15"/>
      <c r="D134" s="16"/>
      <c r="E134" s="66"/>
      <c r="F134" s="14"/>
      <c r="G134" s="95"/>
      <c r="H134" s="16"/>
      <c r="I134" s="14"/>
      <c r="J134" s="95"/>
      <c r="K134" s="16"/>
      <c r="L134" s="14"/>
      <c r="M134" s="95"/>
      <c r="N134" s="173"/>
      <c r="O134" s="216"/>
      <c r="P134" s="218">
        <f t="shared" si="2"/>
        <v>0</v>
      </c>
      <c r="Q134" s="219">
        <f t="shared" si="3"/>
        <v>0</v>
      </c>
    </row>
    <row r="135" spans="1:17" x14ac:dyDescent="0.25">
      <c r="A135" s="133"/>
      <c r="B135" s="15"/>
      <c r="C135" s="15"/>
      <c r="D135" s="16"/>
      <c r="E135" s="66"/>
      <c r="F135" s="14"/>
      <c r="G135" s="95"/>
      <c r="H135" s="16"/>
      <c r="I135" s="14"/>
      <c r="J135" s="95"/>
      <c r="K135" s="16"/>
      <c r="L135" s="14"/>
      <c r="M135" s="95"/>
      <c r="N135" s="173"/>
      <c r="O135" s="216"/>
      <c r="P135" s="218">
        <f t="shared" si="2"/>
        <v>0</v>
      </c>
      <c r="Q135" s="219">
        <f t="shared" si="3"/>
        <v>0</v>
      </c>
    </row>
    <row r="136" spans="1:17" x14ac:dyDescent="0.25">
      <c r="A136" s="133"/>
      <c r="B136" s="15"/>
      <c r="C136" s="15"/>
      <c r="D136" s="16"/>
      <c r="E136" s="66"/>
      <c r="F136" s="14"/>
      <c r="G136" s="95"/>
      <c r="H136" s="16"/>
      <c r="I136" s="14"/>
      <c r="J136" s="95"/>
      <c r="K136" s="16"/>
      <c r="L136" s="14"/>
      <c r="M136" s="95"/>
      <c r="N136" s="173"/>
      <c r="O136" s="216"/>
      <c r="P136" s="218">
        <f t="shared" si="2"/>
        <v>0</v>
      </c>
      <c r="Q136" s="219">
        <f t="shared" si="3"/>
        <v>0</v>
      </c>
    </row>
    <row r="137" spans="1:17" x14ac:dyDescent="0.25">
      <c r="A137" s="133"/>
      <c r="B137" s="15"/>
      <c r="C137" s="15"/>
      <c r="D137" s="16"/>
      <c r="E137" s="66"/>
      <c r="F137" s="14"/>
      <c r="G137" s="95"/>
      <c r="H137" s="16"/>
      <c r="I137" s="14"/>
      <c r="J137" s="95"/>
      <c r="K137" s="16"/>
      <c r="L137" s="14"/>
      <c r="M137" s="95"/>
      <c r="N137" s="173"/>
      <c r="O137" s="216"/>
      <c r="P137" s="218">
        <f t="shared" si="2"/>
        <v>0</v>
      </c>
      <c r="Q137" s="219">
        <f t="shared" si="3"/>
        <v>0</v>
      </c>
    </row>
    <row r="138" spans="1:17" x14ac:dyDescent="0.25">
      <c r="A138" s="133"/>
      <c r="B138" s="15"/>
      <c r="C138" s="15"/>
      <c r="D138" s="16"/>
      <c r="E138" s="66"/>
      <c r="F138" s="14"/>
      <c r="G138" s="95"/>
      <c r="H138" s="16"/>
      <c r="I138" s="14"/>
      <c r="J138" s="95"/>
      <c r="K138" s="16"/>
      <c r="L138" s="14"/>
      <c r="M138" s="95"/>
      <c r="N138" s="173"/>
      <c r="O138" s="216"/>
      <c r="P138" s="218">
        <f t="shared" si="2"/>
        <v>0</v>
      </c>
      <c r="Q138" s="219">
        <f t="shared" si="3"/>
        <v>0</v>
      </c>
    </row>
    <row r="139" spans="1:17" x14ac:dyDescent="0.25">
      <c r="A139" s="133"/>
      <c r="B139" s="15"/>
      <c r="C139" s="15"/>
      <c r="D139" s="16"/>
      <c r="E139" s="66"/>
      <c r="F139" s="14"/>
      <c r="G139" s="95"/>
      <c r="H139" s="16"/>
      <c r="I139" s="14"/>
      <c r="J139" s="95"/>
      <c r="K139" s="16"/>
      <c r="L139" s="14"/>
      <c r="M139" s="95"/>
      <c r="N139" s="173"/>
      <c r="O139" s="216"/>
      <c r="P139" s="218">
        <f t="shared" ref="P139:P202" si="4">+((O139/1.02)*1.003333)*C139*$E$6</f>
        <v>0</v>
      </c>
      <c r="Q139" s="219">
        <f t="shared" ref="Q139:Q202" si="5">+((O139/1.02)*1.003333)*C139+P139</f>
        <v>0</v>
      </c>
    </row>
    <row r="140" spans="1:17" x14ac:dyDescent="0.25">
      <c r="A140" s="133"/>
      <c r="B140" s="15"/>
      <c r="C140" s="15"/>
      <c r="D140" s="16"/>
      <c r="E140" s="66"/>
      <c r="F140" s="14"/>
      <c r="G140" s="95"/>
      <c r="H140" s="16"/>
      <c r="I140" s="14"/>
      <c r="J140" s="95"/>
      <c r="K140" s="16"/>
      <c r="L140" s="14"/>
      <c r="M140" s="95"/>
      <c r="N140" s="173"/>
      <c r="O140" s="216"/>
      <c r="P140" s="218">
        <f t="shared" si="4"/>
        <v>0</v>
      </c>
      <c r="Q140" s="219">
        <f t="shared" si="5"/>
        <v>0</v>
      </c>
    </row>
    <row r="141" spans="1:17" x14ac:dyDescent="0.25">
      <c r="A141" s="133"/>
      <c r="B141" s="15"/>
      <c r="C141" s="15"/>
      <c r="D141" s="16"/>
      <c r="E141" s="66"/>
      <c r="F141" s="14"/>
      <c r="G141" s="95"/>
      <c r="H141" s="16"/>
      <c r="I141" s="14"/>
      <c r="J141" s="95"/>
      <c r="K141" s="16"/>
      <c r="L141" s="14"/>
      <c r="M141" s="95"/>
      <c r="N141" s="173"/>
      <c r="O141" s="216"/>
      <c r="P141" s="218">
        <f t="shared" si="4"/>
        <v>0</v>
      </c>
      <c r="Q141" s="219">
        <f t="shared" si="5"/>
        <v>0</v>
      </c>
    </row>
    <row r="142" spans="1:17" x14ac:dyDescent="0.25">
      <c r="A142" s="133"/>
      <c r="B142" s="15"/>
      <c r="C142" s="15"/>
      <c r="D142" s="16"/>
      <c r="E142" s="66"/>
      <c r="F142" s="14"/>
      <c r="G142" s="95"/>
      <c r="H142" s="16"/>
      <c r="I142" s="14"/>
      <c r="J142" s="95"/>
      <c r="K142" s="16"/>
      <c r="L142" s="14"/>
      <c r="M142" s="95"/>
      <c r="N142" s="173"/>
      <c r="O142" s="216"/>
      <c r="P142" s="218">
        <f t="shared" si="4"/>
        <v>0</v>
      </c>
      <c r="Q142" s="219">
        <f t="shared" si="5"/>
        <v>0</v>
      </c>
    </row>
    <row r="143" spans="1:17" x14ac:dyDescent="0.25">
      <c r="A143" s="133"/>
      <c r="B143" s="15"/>
      <c r="C143" s="15"/>
      <c r="D143" s="16"/>
      <c r="E143" s="66"/>
      <c r="F143" s="14"/>
      <c r="G143" s="95"/>
      <c r="H143" s="16"/>
      <c r="I143" s="14"/>
      <c r="J143" s="95"/>
      <c r="K143" s="16"/>
      <c r="L143" s="14"/>
      <c r="M143" s="95"/>
      <c r="N143" s="173"/>
      <c r="O143" s="216"/>
      <c r="P143" s="218">
        <f t="shared" si="4"/>
        <v>0</v>
      </c>
      <c r="Q143" s="219">
        <f t="shared" si="5"/>
        <v>0</v>
      </c>
    </row>
    <row r="144" spans="1:17" x14ac:dyDescent="0.25">
      <c r="A144" s="133"/>
      <c r="B144" s="15"/>
      <c r="C144" s="15"/>
      <c r="D144" s="16"/>
      <c r="E144" s="66"/>
      <c r="F144" s="14"/>
      <c r="G144" s="95"/>
      <c r="H144" s="16"/>
      <c r="I144" s="14"/>
      <c r="J144" s="95"/>
      <c r="K144" s="16"/>
      <c r="L144" s="14"/>
      <c r="M144" s="95"/>
      <c r="N144" s="173"/>
      <c r="O144" s="216"/>
      <c r="P144" s="218">
        <f t="shared" si="4"/>
        <v>0</v>
      </c>
      <c r="Q144" s="219">
        <f t="shared" si="5"/>
        <v>0</v>
      </c>
    </row>
    <row r="145" spans="1:17" x14ac:dyDescent="0.25">
      <c r="A145" s="133"/>
      <c r="B145" s="15"/>
      <c r="C145" s="15"/>
      <c r="D145" s="16"/>
      <c r="E145" s="66"/>
      <c r="F145" s="14"/>
      <c r="G145" s="95"/>
      <c r="H145" s="16"/>
      <c r="I145" s="14"/>
      <c r="J145" s="95"/>
      <c r="K145" s="16"/>
      <c r="L145" s="14"/>
      <c r="M145" s="95"/>
      <c r="N145" s="173"/>
      <c r="O145" s="216"/>
      <c r="P145" s="218">
        <f t="shared" si="4"/>
        <v>0</v>
      </c>
      <c r="Q145" s="219">
        <f t="shared" si="5"/>
        <v>0</v>
      </c>
    </row>
    <row r="146" spans="1:17" x14ac:dyDescent="0.25">
      <c r="A146" s="133"/>
      <c r="B146" s="15"/>
      <c r="C146" s="15"/>
      <c r="D146" s="16"/>
      <c r="E146" s="66"/>
      <c r="F146" s="14"/>
      <c r="G146" s="95"/>
      <c r="H146" s="16"/>
      <c r="I146" s="14"/>
      <c r="J146" s="95"/>
      <c r="K146" s="16"/>
      <c r="L146" s="14"/>
      <c r="M146" s="95"/>
      <c r="N146" s="173"/>
      <c r="O146" s="216"/>
      <c r="P146" s="218">
        <f t="shared" si="4"/>
        <v>0</v>
      </c>
      <c r="Q146" s="219">
        <f t="shared" si="5"/>
        <v>0</v>
      </c>
    </row>
    <row r="147" spans="1:17" x14ac:dyDescent="0.25">
      <c r="A147" s="133"/>
      <c r="B147" s="15"/>
      <c r="C147" s="15"/>
      <c r="D147" s="16"/>
      <c r="E147" s="66"/>
      <c r="F147" s="14"/>
      <c r="G147" s="95"/>
      <c r="H147" s="16"/>
      <c r="I147" s="14"/>
      <c r="J147" s="95"/>
      <c r="K147" s="16"/>
      <c r="L147" s="14"/>
      <c r="M147" s="95"/>
      <c r="N147" s="173"/>
      <c r="O147" s="216"/>
      <c r="P147" s="218">
        <f t="shared" si="4"/>
        <v>0</v>
      </c>
      <c r="Q147" s="219">
        <f t="shared" si="5"/>
        <v>0</v>
      </c>
    </row>
    <row r="148" spans="1:17" x14ac:dyDescent="0.25">
      <c r="A148" s="133"/>
      <c r="B148" s="15"/>
      <c r="C148" s="15"/>
      <c r="D148" s="16"/>
      <c r="E148" s="66"/>
      <c r="F148" s="14"/>
      <c r="G148" s="95"/>
      <c r="H148" s="16"/>
      <c r="I148" s="14"/>
      <c r="J148" s="95"/>
      <c r="K148" s="16"/>
      <c r="L148" s="14"/>
      <c r="M148" s="95"/>
      <c r="N148" s="173"/>
      <c r="O148" s="216"/>
      <c r="P148" s="218">
        <f t="shared" si="4"/>
        <v>0</v>
      </c>
      <c r="Q148" s="219">
        <f t="shared" si="5"/>
        <v>0</v>
      </c>
    </row>
    <row r="149" spans="1:17" x14ac:dyDescent="0.25">
      <c r="A149" s="133"/>
      <c r="B149" s="15"/>
      <c r="C149" s="15"/>
      <c r="D149" s="16"/>
      <c r="E149" s="66"/>
      <c r="F149" s="14"/>
      <c r="G149" s="95"/>
      <c r="H149" s="16"/>
      <c r="I149" s="14"/>
      <c r="J149" s="95"/>
      <c r="K149" s="16"/>
      <c r="L149" s="14"/>
      <c r="M149" s="95"/>
      <c r="N149" s="173"/>
      <c r="O149" s="216"/>
      <c r="P149" s="218">
        <f t="shared" si="4"/>
        <v>0</v>
      </c>
      <c r="Q149" s="219">
        <f t="shared" si="5"/>
        <v>0</v>
      </c>
    </row>
    <row r="150" spans="1:17" x14ac:dyDescent="0.25">
      <c r="A150" s="133"/>
      <c r="B150" s="15"/>
      <c r="C150" s="15"/>
      <c r="D150" s="16"/>
      <c r="E150" s="66"/>
      <c r="F150" s="14"/>
      <c r="G150" s="95"/>
      <c r="H150" s="16"/>
      <c r="I150" s="14"/>
      <c r="J150" s="95"/>
      <c r="K150" s="16"/>
      <c r="L150" s="14"/>
      <c r="M150" s="95"/>
      <c r="N150" s="173"/>
      <c r="O150" s="216"/>
      <c r="P150" s="218">
        <f t="shared" si="4"/>
        <v>0</v>
      </c>
      <c r="Q150" s="219">
        <f t="shared" si="5"/>
        <v>0</v>
      </c>
    </row>
    <row r="151" spans="1:17" x14ac:dyDescent="0.25">
      <c r="A151" s="133"/>
      <c r="B151" s="15"/>
      <c r="C151" s="15"/>
      <c r="D151" s="16"/>
      <c r="E151" s="66"/>
      <c r="F151" s="14"/>
      <c r="G151" s="95"/>
      <c r="H151" s="16"/>
      <c r="I151" s="14"/>
      <c r="J151" s="95"/>
      <c r="K151" s="16"/>
      <c r="L151" s="14"/>
      <c r="M151" s="95"/>
      <c r="N151" s="173"/>
      <c r="O151" s="216"/>
      <c r="P151" s="218">
        <f t="shared" si="4"/>
        <v>0</v>
      </c>
      <c r="Q151" s="219">
        <f t="shared" si="5"/>
        <v>0</v>
      </c>
    </row>
    <row r="152" spans="1:17" x14ac:dyDescent="0.25">
      <c r="A152" s="133"/>
      <c r="B152" s="15"/>
      <c r="C152" s="15"/>
      <c r="D152" s="16"/>
      <c r="E152" s="66"/>
      <c r="F152" s="14"/>
      <c r="G152" s="95"/>
      <c r="H152" s="16"/>
      <c r="I152" s="14"/>
      <c r="J152" s="95"/>
      <c r="K152" s="16"/>
      <c r="L152" s="14"/>
      <c r="M152" s="95"/>
      <c r="N152" s="173"/>
      <c r="O152" s="216"/>
      <c r="P152" s="218">
        <f t="shared" si="4"/>
        <v>0</v>
      </c>
      <c r="Q152" s="219">
        <f t="shared" si="5"/>
        <v>0</v>
      </c>
    </row>
    <row r="153" spans="1:17" x14ac:dyDescent="0.25">
      <c r="A153" s="133"/>
      <c r="B153" s="15"/>
      <c r="C153" s="15"/>
      <c r="D153" s="16"/>
      <c r="E153" s="66"/>
      <c r="F153" s="14"/>
      <c r="G153" s="95"/>
      <c r="H153" s="16"/>
      <c r="I153" s="14"/>
      <c r="J153" s="95"/>
      <c r="K153" s="16"/>
      <c r="L153" s="14"/>
      <c r="M153" s="95"/>
      <c r="N153" s="173"/>
      <c r="O153" s="216"/>
      <c r="P153" s="218">
        <f t="shared" si="4"/>
        <v>0</v>
      </c>
      <c r="Q153" s="219">
        <f t="shared" si="5"/>
        <v>0</v>
      </c>
    </row>
    <row r="154" spans="1:17" x14ac:dyDescent="0.25">
      <c r="A154" s="133"/>
      <c r="B154" s="15"/>
      <c r="C154" s="15"/>
      <c r="D154" s="16"/>
      <c r="E154" s="66"/>
      <c r="F154" s="14"/>
      <c r="G154" s="95"/>
      <c r="H154" s="16"/>
      <c r="I154" s="14"/>
      <c r="J154" s="95"/>
      <c r="K154" s="16"/>
      <c r="L154" s="14"/>
      <c r="M154" s="95"/>
      <c r="N154" s="173"/>
      <c r="O154" s="216"/>
      <c r="P154" s="218">
        <f t="shared" si="4"/>
        <v>0</v>
      </c>
      <c r="Q154" s="219">
        <f t="shared" si="5"/>
        <v>0</v>
      </c>
    </row>
    <row r="155" spans="1:17" x14ac:dyDescent="0.25">
      <c r="A155" s="133"/>
      <c r="B155" s="15"/>
      <c r="C155" s="15"/>
      <c r="D155" s="16"/>
      <c r="E155" s="66"/>
      <c r="F155" s="14"/>
      <c r="G155" s="95"/>
      <c r="H155" s="16"/>
      <c r="I155" s="14"/>
      <c r="J155" s="95"/>
      <c r="K155" s="16"/>
      <c r="L155" s="14"/>
      <c r="M155" s="95"/>
      <c r="N155" s="173"/>
      <c r="O155" s="216"/>
      <c r="P155" s="218">
        <f t="shared" si="4"/>
        <v>0</v>
      </c>
      <c r="Q155" s="219">
        <f t="shared" si="5"/>
        <v>0</v>
      </c>
    </row>
    <row r="156" spans="1:17" x14ac:dyDescent="0.25">
      <c r="A156" s="133"/>
      <c r="B156" s="15"/>
      <c r="C156" s="15"/>
      <c r="D156" s="16"/>
      <c r="E156" s="66"/>
      <c r="F156" s="14"/>
      <c r="G156" s="95"/>
      <c r="H156" s="16"/>
      <c r="I156" s="14"/>
      <c r="J156" s="95"/>
      <c r="K156" s="16"/>
      <c r="L156" s="14"/>
      <c r="M156" s="95"/>
      <c r="N156" s="173"/>
      <c r="O156" s="216"/>
      <c r="P156" s="218">
        <f t="shared" si="4"/>
        <v>0</v>
      </c>
      <c r="Q156" s="219">
        <f t="shared" si="5"/>
        <v>0</v>
      </c>
    </row>
    <row r="157" spans="1:17" x14ac:dyDescent="0.25">
      <c r="A157" s="133"/>
      <c r="B157" s="15"/>
      <c r="C157" s="15"/>
      <c r="D157" s="16"/>
      <c r="E157" s="66"/>
      <c r="F157" s="14"/>
      <c r="G157" s="95"/>
      <c r="H157" s="16"/>
      <c r="I157" s="14"/>
      <c r="J157" s="95"/>
      <c r="K157" s="16"/>
      <c r="L157" s="14"/>
      <c r="M157" s="95"/>
      <c r="N157" s="173"/>
      <c r="O157" s="216"/>
      <c r="P157" s="218">
        <f t="shared" si="4"/>
        <v>0</v>
      </c>
      <c r="Q157" s="219">
        <f t="shared" si="5"/>
        <v>0</v>
      </c>
    </row>
    <row r="158" spans="1:17" x14ac:dyDescent="0.25">
      <c r="A158" s="133"/>
      <c r="B158" s="15"/>
      <c r="C158" s="15"/>
      <c r="D158" s="16"/>
      <c r="E158" s="66"/>
      <c r="F158" s="14"/>
      <c r="G158" s="95"/>
      <c r="H158" s="16"/>
      <c r="I158" s="14"/>
      <c r="J158" s="95"/>
      <c r="K158" s="16"/>
      <c r="L158" s="14"/>
      <c r="M158" s="95"/>
      <c r="N158" s="173"/>
      <c r="O158" s="216"/>
      <c r="P158" s="218">
        <f t="shared" si="4"/>
        <v>0</v>
      </c>
      <c r="Q158" s="219">
        <f t="shared" si="5"/>
        <v>0</v>
      </c>
    </row>
    <row r="159" spans="1:17" x14ac:dyDescent="0.25">
      <c r="A159" s="133"/>
      <c r="B159" s="15"/>
      <c r="C159" s="15"/>
      <c r="D159" s="16"/>
      <c r="E159" s="66"/>
      <c r="F159" s="14"/>
      <c r="G159" s="95"/>
      <c r="H159" s="16"/>
      <c r="I159" s="14"/>
      <c r="J159" s="95"/>
      <c r="K159" s="16"/>
      <c r="L159" s="14"/>
      <c r="M159" s="95"/>
      <c r="N159" s="173"/>
      <c r="O159" s="216"/>
      <c r="P159" s="218">
        <f t="shared" si="4"/>
        <v>0</v>
      </c>
      <c r="Q159" s="219">
        <f t="shared" si="5"/>
        <v>0</v>
      </c>
    </row>
    <row r="160" spans="1:17" x14ac:dyDescent="0.25">
      <c r="A160" s="133"/>
      <c r="B160" s="15"/>
      <c r="C160" s="15"/>
      <c r="D160" s="16"/>
      <c r="E160" s="66"/>
      <c r="F160" s="14"/>
      <c r="G160" s="95"/>
      <c r="H160" s="16"/>
      <c r="I160" s="14"/>
      <c r="J160" s="95"/>
      <c r="K160" s="16"/>
      <c r="L160" s="14"/>
      <c r="M160" s="95"/>
      <c r="N160" s="173"/>
      <c r="O160" s="216"/>
      <c r="P160" s="218">
        <f t="shared" si="4"/>
        <v>0</v>
      </c>
      <c r="Q160" s="219">
        <f t="shared" si="5"/>
        <v>0</v>
      </c>
    </row>
    <row r="161" spans="1:17" x14ac:dyDescent="0.25">
      <c r="A161" s="133"/>
      <c r="B161" s="15"/>
      <c r="C161" s="15"/>
      <c r="D161" s="16"/>
      <c r="E161" s="66"/>
      <c r="F161" s="14"/>
      <c r="G161" s="95"/>
      <c r="H161" s="16"/>
      <c r="I161" s="14"/>
      <c r="J161" s="95"/>
      <c r="K161" s="16"/>
      <c r="L161" s="14"/>
      <c r="M161" s="95"/>
      <c r="N161" s="173"/>
      <c r="O161" s="216"/>
      <c r="P161" s="218">
        <f t="shared" si="4"/>
        <v>0</v>
      </c>
      <c r="Q161" s="219">
        <f t="shared" si="5"/>
        <v>0</v>
      </c>
    </row>
    <row r="162" spans="1:17" x14ac:dyDescent="0.25">
      <c r="A162" s="133"/>
      <c r="B162" s="15"/>
      <c r="C162" s="15"/>
      <c r="D162" s="16"/>
      <c r="E162" s="66"/>
      <c r="F162" s="14"/>
      <c r="G162" s="95"/>
      <c r="H162" s="16"/>
      <c r="I162" s="14"/>
      <c r="J162" s="95"/>
      <c r="K162" s="16"/>
      <c r="L162" s="14"/>
      <c r="M162" s="95"/>
      <c r="N162" s="173"/>
      <c r="O162" s="216"/>
      <c r="P162" s="218">
        <f t="shared" si="4"/>
        <v>0</v>
      </c>
      <c r="Q162" s="219">
        <f t="shared" si="5"/>
        <v>0</v>
      </c>
    </row>
    <row r="163" spans="1:17" x14ac:dyDescent="0.25">
      <c r="A163" s="133"/>
      <c r="B163" s="15"/>
      <c r="C163" s="15"/>
      <c r="D163" s="16"/>
      <c r="E163" s="66"/>
      <c r="F163" s="14"/>
      <c r="G163" s="95"/>
      <c r="H163" s="16"/>
      <c r="I163" s="14"/>
      <c r="J163" s="95"/>
      <c r="K163" s="16"/>
      <c r="L163" s="14"/>
      <c r="M163" s="95"/>
      <c r="N163" s="173"/>
      <c r="O163" s="216"/>
      <c r="P163" s="218">
        <f t="shared" si="4"/>
        <v>0</v>
      </c>
      <c r="Q163" s="219">
        <f t="shared" si="5"/>
        <v>0</v>
      </c>
    </row>
    <row r="164" spans="1:17" x14ac:dyDescent="0.25">
      <c r="A164" s="133"/>
      <c r="B164" s="15"/>
      <c r="C164" s="15"/>
      <c r="D164" s="16"/>
      <c r="E164" s="66"/>
      <c r="F164" s="14"/>
      <c r="G164" s="95"/>
      <c r="H164" s="16"/>
      <c r="I164" s="14"/>
      <c r="J164" s="95"/>
      <c r="K164" s="16"/>
      <c r="L164" s="14"/>
      <c r="M164" s="95"/>
      <c r="N164" s="173"/>
      <c r="O164" s="216"/>
      <c r="P164" s="218">
        <f t="shared" si="4"/>
        <v>0</v>
      </c>
      <c r="Q164" s="219">
        <f t="shared" si="5"/>
        <v>0</v>
      </c>
    </row>
    <row r="165" spans="1:17" x14ac:dyDescent="0.25">
      <c r="A165" s="133"/>
      <c r="B165" s="15"/>
      <c r="C165" s="15"/>
      <c r="D165" s="16"/>
      <c r="E165" s="66"/>
      <c r="F165" s="14"/>
      <c r="G165" s="95"/>
      <c r="H165" s="16"/>
      <c r="I165" s="14"/>
      <c r="J165" s="95"/>
      <c r="K165" s="16"/>
      <c r="L165" s="14"/>
      <c r="M165" s="95"/>
      <c r="N165" s="173"/>
      <c r="O165" s="216"/>
      <c r="P165" s="218">
        <f t="shared" si="4"/>
        <v>0</v>
      </c>
      <c r="Q165" s="219">
        <f t="shared" si="5"/>
        <v>0</v>
      </c>
    </row>
    <row r="166" spans="1:17" x14ac:dyDescent="0.25">
      <c r="A166" s="133"/>
      <c r="B166" s="15"/>
      <c r="C166" s="15"/>
      <c r="D166" s="16"/>
      <c r="E166" s="66"/>
      <c r="F166" s="14"/>
      <c r="G166" s="95"/>
      <c r="H166" s="16"/>
      <c r="I166" s="14"/>
      <c r="J166" s="95"/>
      <c r="K166" s="16"/>
      <c r="L166" s="14"/>
      <c r="M166" s="95"/>
      <c r="N166" s="173"/>
      <c r="O166" s="216"/>
      <c r="P166" s="218">
        <f t="shared" si="4"/>
        <v>0</v>
      </c>
      <c r="Q166" s="219">
        <f t="shared" si="5"/>
        <v>0</v>
      </c>
    </row>
    <row r="167" spans="1:17" x14ac:dyDescent="0.25">
      <c r="A167" s="133"/>
      <c r="B167" s="15"/>
      <c r="C167" s="15"/>
      <c r="D167" s="16"/>
      <c r="E167" s="66"/>
      <c r="F167" s="14"/>
      <c r="G167" s="95"/>
      <c r="H167" s="16"/>
      <c r="I167" s="14"/>
      <c r="J167" s="95"/>
      <c r="K167" s="16"/>
      <c r="L167" s="14"/>
      <c r="M167" s="95"/>
      <c r="N167" s="173"/>
      <c r="O167" s="216"/>
      <c r="P167" s="218">
        <f t="shared" si="4"/>
        <v>0</v>
      </c>
      <c r="Q167" s="219">
        <f t="shared" si="5"/>
        <v>0</v>
      </c>
    </row>
    <row r="168" spans="1:17" x14ac:dyDescent="0.25">
      <c r="A168" s="133"/>
      <c r="B168" s="15"/>
      <c r="C168" s="15"/>
      <c r="D168" s="16"/>
      <c r="E168" s="66"/>
      <c r="F168" s="14"/>
      <c r="G168" s="95"/>
      <c r="H168" s="16"/>
      <c r="I168" s="14"/>
      <c r="J168" s="95"/>
      <c r="K168" s="16"/>
      <c r="L168" s="14"/>
      <c r="M168" s="95"/>
      <c r="N168" s="173"/>
      <c r="O168" s="216"/>
      <c r="P168" s="218">
        <f t="shared" si="4"/>
        <v>0</v>
      </c>
      <c r="Q168" s="219">
        <f t="shared" si="5"/>
        <v>0</v>
      </c>
    </row>
    <row r="169" spans="1:17" x14ac:dyDescent="0.25">
      <c r="A169" s="133"/>
      <c r="B169" s="15"/>
      <c r="C169" s="15"/>
      <c r="D169" s="16"/>
      <c r="E169" s="66"/>
      <c r="F169" s="14"/>
      <c r="G169" s="95"/>
      <c r="H169" s="16"/>
      <c r="I169" s="14"/>
      <c r="J169" s="95"/>
      <c r="K169" s="16"/>
      <c r="L169" s="14"/>
      <c r="M169" s="95"/>
      <c r="N169" s="173"/>
      <c r="O169" s="216"/>
      <c r="P169" s="218">
        <f t="shared" si="4"/>
        <v>0</v>
      </c>
      <c r="Q169" s="219">
        <f t="shared" si="5"/>
        <v>0</v>
      </c>
    </row>
    <row r="170" spans="1:17" x14ac:dyDescent="0.25">
      <c r="A170" s="133"/>
      <c r="B170" s="15"/>
      <c r="C170" s="15"/>
      <c r="D170" s="16"/>
      <c r="E170" s="66"/>
      <c r="F170" s="14"/>
      <c r="G170" s="95"/>
      <c r="H170" s="16"/>
      <c r="I170" s="14"/>
      <c r="J170" s="95"/>
      <c r="K170" s="16"/>
      <c r="L170" s="14"/>
      <c r="M170" s="95"/>
      <c r="N170" s="173"/>
      <c r="O170" s="216"/>
      <c r="P170" s="218">
        <f t="shared" si="4"/>
        <v>0</v>
      </c>
      <c r="Q170" s="219">
        <f t="shared" si="5"/>
        <v>0</v>
      </c>
    </row>
    <row r="171" spans="1:17" x14ac:dyDescent="0.25">
      <c r="A171" s="133"/>
      <c r="B171" s="15"/>
      <c r="C171" s="15"/>
      <c r="D171" s="16"/>
      <c r="E171" s="66"/>
      <c r="F171" s="14"/>
      <c r="G171" s="95"/>
      <c r="H171" s="16"/>
      <c r="I171" s="14"/>
      <c r="J171" s="95"/>
      <c r="K171" s="16"/>
      <c r="L171" s="14"/>
      <c r="M171" s="95"/>
      <c r="N171" s="173"/>
      <c r="O171" s="216"/>
      <c r="P171" s="218">
        <f t="shared" si="4"/>
        <v>0</v>
      </c>
      <c r="Q171" s="219">
        <f t="shared" si="5"/>
        <v>0</v>
      </c>
    </row>
    <row r="172" spans="1:17" x14ac:dyDescent="0.25">
      <c r="A172" s="133"/>
      <c r="B172" s="15"/>
      <c r="C172" s="15"/>
      <c r="D172" s="16"/>
      <c r="E172" s="66"/>
      <c r="F172" s="14"/>
      <c r="G172" s="95"/>
      <c r="H172" s="16"/>
      <c r="I172" s="14"/>
      <c r="J172" s="95"/>
      <c r="K172" s="16"/>
      <c r="L172" s="14"/>
      <c r="M172" s="95"/>
      <c r="N172" s="173"/>
      <c r="O172" s="216"/>
      <c r="P172" s="218">
        <f t="shared" si="4"/>
        <v>0</v>
      </c>
      <c r="Q172" s="219">
        <f t="shared" si="5"/>
        <v>0</v>
      </c>
    </row>
    <row r="173" spans="1:17" x14ac:dyDescent="0.25">
      <c r="A173" s="133"/>
      <c r="B173" s="15"/>
      <c r="C173" s="15"/>
      <c r="D173" s="16"/>
      <c r="E173" s="66"/>
      <c r="F173" s="14"/>
      <c r="G173" s="95"/>
      <c r="H173" s="16"/>
      <c r="I173" s="14"/>
      <c r="J173" s="95"/>
      <c r="K173" s="16"/>
      <c r="L173" s="14"/>
      <c r="M173" s="95"/>
      <c r="N173" s="173"/>
      <c r="O173" s="216"/>
      <c r="P173" s="218">
        <f t="shared" si="4"/>
        <v>0</v>
      </c>
      <c r="Q173" s="219">
        <f t="shared" si="5"/>
        <v>0</v>
      </c>
    </row>
    <row r="174" spans="1:17" x14ac:dyDescent="0.25">
      <c r="A174" s="133"/>
      <c r="B174" s="15"/>
      <c r="C174" s="15"/>
      <c r="D174" s="16"/>
      <c r="E174" s="66"/>
      <c r="F174" s="14"/>
      <c r="G174" s="95"/>
      <c r="H174" s="16"/>
      <c r="I174" s="14"/>
      <c r="J174" s="95"/>
      <c r="K174" s="16"/>
      <c r="L174" s="14"/>
      <c r="M174" s="95"/>
      <c r="N174" s="173"/>
      <c r="O174" s="216"/>
      <c r="P174" s="218">
        <f t="shared" si="4"/>
        <v>0</v>
      </c>
      <c r="Q174" s="219">
        <f t="shared" si="5"/>
        <v>0</v>
      </c>
    </row>
    <row r="175" spans="1:17" x14ac:dyDescent="0.25">
      <c r="A175" s="133"/>
      <c r="B175" s="15"/>
      <c r="C175" s="15"/>
      <c r="D175" s="16"/>
      <c r="E175" s="66"/>
      <c r="F175" s="14"/>
      <c r="G175" s="95"/>
      <c r="H175" s="16"/>
      <c r="I175" s="14"/>
      <c r="J175" s="95"/>
      <c r="K175" s="16"/>
      <c r="L175" s="14"/>
      <c r="M175" s="95"/>
      <c r="N175" s="173"/>
      <c r="O175" s="216"/>
      <c r="P175" s="218">
        <f t="shared" si="4"/>
        <v>0</v>
      </c>
      <c r="Q175" s="219">
        <f t="shared" si="5"/>
        <v>0</v>
      </c>
    </row>
    <row r="176" spans="1:17" x14ac:dyDescent="0.25">
      <c r="A176" s="133"/>
      <c r="B176" s="15"/>
      <c r="C176" s="15"/>
      <c r="D176" s="16"/>
      <c r="E176" s="66"/>
      <c r="F176" s="14"/>
      <c r="G176" s="95"/>
      <c r="H176" s="16"/>
      <c r="I176" s="14"/>
      <c r="J176" s="95"/>
      <c r="K176" s="16"/>
      <c r="L176" s="14"/>
      <c r="M176" s="95"/>
      <c r="N176" s="173"/>
      <c r="O176" s="216"/>
      <c r="P176" s="218">
        <f t="shared" si="4"/>
        <v>0</v>
      </c>
      <c r="Q176" s="219">
        <f t="shared" si="5"/>
        <v>0</v>
      </c>
    </row>
    <row r="177" spans="1:17" x14ac:dyDescent="0.25">
      <c r="A177" s="133"/>
      <c r="B177" s="15"/>
      <c r="C177" s="15"/>
      <c r="D177" s="16"/>
      <c r="E177" s="66"/>
      <c r="F177" s="14"/>
      <c r="G177" s="95"/>
      <c r="H177" s="16"/>
      <c r="I177" s="14"/>
      <c r="J177" s="95"/>
      <c r="K177" s="16"/>
      <c r="L177" s="14"/>
      <c r="M177" s="95"/>
      <c r="N177" s="173"/>
      <c r="O177" s="216"/>
      <c r="P177" s="218">
        <f t="shared" si="4"/>
        <v>0</v>
      </c>
      <c r="Q177" s="219">
        <f t="shared" si="5"/>
        <v>0</v>
      </c>
    </row>
    <row r="178" spans="1:17" x14ac:dyDescent="0.25">
      <c r="A178" s="133"/>
      <c r="B178" s="15"/>
      <c r="C178" s="15"/>
      <c r="D178" s="16"/>
      <c r="E178" s="66"/>
      <c r="F178" s="14"/>
      <c r="G178" s="95"/>
      <c r="H178" s="16"/>
      <c r="I178" s="14"/>
      <c r="J178" s="95"/>
      <c r="K178" s="16"/>
      <c r="L178" s="14"/>
      <c r="M178" s="95"/>
      <c r="N178" s="173"/>
      <c r="O178" s="216"/>
      <c r="P178" s="218">
        <f t="shared" si="4"/>
        <v>0</v>
      </c>
      <c r="Q178" s="219">
        <f t="shared" si="5"/>
        <v>0</v>
      </c>
    </row>
    <row r="179" spans="1:17" x14ac:dyDescent="0.25">
      <c r="A179" s="133"/>
      <c r="B179" s="15"/>
      <c r="C179" s="15"/>
      <c r="D179" s="16"/>
      <c r="E179" s="66"/>
      <c r="F179" s="14"/>
      <c r="G179" s="95"/>
      <c r="H179" s="16"/>
      <c r="I179" s="14"/>
      <c r="J179" s="95"/>
      <c r="K179" s="16"/>
      <c r="L179" s="14"/>
      <c r="M179" s="95"/>
      <c r="N179" s="173"/>
      <c r="O179" s="216"/>
      <c r="P179" s="218">
        <f t="shared" si="4"/>
        <v>0</v>
      </c>
      <c r="Q179" s="219">
        <f t="shared" si="5"/>
        <v>0</v>
      </c>
    </row>
    <row r="180" spans="1:17" x14ac:dyDescent="0.25">
      <c r="A180" s="133"/>
      <c r="B180" s="15"/>
      <c r="C180" s="15"/>
      <c r="D180" s="16"/>
      <c r="E180" s="66"/>
      <c r="F180" s="14"/>
      <c r="G180" s="95"/>
      <c r="H180" s="16"/>
      <c r="I180" s="14"/>
      <c r="J180" s="95"/>
      <c r="K180" s="16"/>
      <c r="L180" s="14"/>
      <c r="M180" s="95"/>
      <c r="N180" s="173"/>
      <c r="O180" s="216"/>
      <c r="P180" s="218">
        <f t="shared" si="4"/>
        <v>0</v>
      </c>
      <c r="Q180" s="219">
        <f t="shared" si="5"/>
        <v>0</v>
      </c>
    </row>
    <row r="181" spans="1:17" x14ac:dyDescent="0.25">
      <c r="A181" s="133"/>
      <c r="B181" s="15"/>
      <c r="C181" s="15"/>
      <c r="D181" s="16"/>
      <c r="E181" s="66"/>
      <c r="F181" s="14"/>
      <c r="G181" s="95"/>
      <c r="H181" s="16"/>
      <c r="I181" s="14"/>
      <c r="J181" s="95"/>
      <c r="K181" s="16"/>
      <c r="L181" s="14"/>
      <c r="M181" s="95"/>
      <c r="N181" s="173"/>
      <c r="O181" s="216"/>
      <c r="P181" s="218">
        <f t="shared" si="4"/>
        <v>0</v>
      </c>
      <c r="Q181" s="219">
        <f t="shared" si="5"/>
        <v>0</v>
      </c>
    </row>
    <row r="182" spans="1:17" x14ac:dyDescent="0.25">
      <c r="A182" s="133"/>
      <c r="B182" s="15"/>
      <c r="C182" s="15"/>
      <c r="D182" s="16"/>
      <c r="E182" s="66"/>
      <c r="F182" s="14"/>
      <c r="G182" s="95"/>
      <c r="H182" s="16"/>
      <c r="I182" s="14"/>
      <c r="J182" s="95"/>
      <c r="K182" s="16"/>
      <c r="L182" s="14"/>
      <c r="M182" s="95"/>
      <c r="N182" s="173"/>
      <c r="O182" s="216"/>
      <c r="P182" s="218">
        <f t="shared" si="4"/>
        <v>0</v>
      </c>
      <c r="Q182" s="219">
        <f t="shared" si="5"/>
        <v>0</v>
      </c>
    </row>
    <row r="183" spans="1:17" x14ac:dyDescent="0.25">
      <c r="A183" s="133"/>
      <c r="B183" s="15"/>
      <c r="C183" s="15"/>
      <c r="D183" s="16"/>
      <c r="E183" s="66"/>
      <c r="F183" s="14"/>
      <c r="G183" s="95"/>
      <c r="H183" s="16"/>
      <c r="I183" s="14"/>
      <c r="J183" s="95"/>
      <c r="K183" s="16"/>
      <c r="L183" s="14"/>
      <c r="M183" s="95"/>
      <c r="N183" s="173"/>
      <c r="O183" s="216"/>
      <c r="P183" s="218">
        <f t="shared" si="4"/>
        <v>0</v>
      </c>
      <c r="Q183" s="219">
        <f t="shared" si="5"/>
        <v>0</v>
      </c>
    </row>
    <row r="184" spans="1:17" x14ac:dyDescent="0.25">
      <c r="A184" s="133"/>
      <c r="B184" s="15"/>
      <c r="C184" s="15"/>
      <c r="D184" s="16"/>
      <c r="E184" s="66"/>
      <c r="F184" s="14"/>
      <c r="G184" s="95"/>
      <c r="H184" s="16"/>
      <c r="I184" s="14"/>
      <c r="J184" s="95"/>
      <c r="K184" s="16"/>
      <c r="L184" s="14"/>
      <c r="M184" s="95"/>
      <c r="N184" s="173"/>
      <c r="O184" s="216"/>
      <c r="P184" s="218">
        <f t="shared" si="4"/>
        <v>0</v>
      </c>
      <c r="Q184" s="219">
        <f t="shared" si="5"/>
        <v>0</v>
      </c>
    </row>
    <row r="185" spans="1:17" x14ac:dyDescent="0.25">
      <c r="A185" s="133"/>
      <c r="B185" s="15"/>
      <c r="C185" s="15"/>
      <c r="D185" s="16"/>
      <c r="E185" s="66"/>
      <c r="F185" s="14"/>
      <c r="G185" s="95"/>
      <c r="H185" s="16"/>
      <c r="I185" s="14"/>
      <c r="J185" s="95"/>
      <c r="K185" s="16"/>
      <c r="L185" s="14"/>
      <c r="M185" s="95"/>
      <c r="N185" s="173"/>
      <c r="O185" s="216"/>
      <c r="P185" s="218">
        <f t="shared" si="4"/>
        <v>0</v>
      </c>
      <c r="Q185" s="219">
        <f t="shared" si="5"/>
        <v>0</v>
      </c>
    </row>
    <row r="186" spans="1:17" x14ac:dyDescent="0.25">
      <c r="A186" s="133"/>
      <c r="B186" s="15"/>
      <c r="C186" s="15"/>
      <c r="D186" s="16"/>
      <c r="E186" s="66"/>
      <c r="F186" s="14"/>
      <c r="G186" s="95"/>
      <c r="H186" s="16"/>
      <c r="I186" s="14"/>
      <c r="J186" s="95"/>
      <c r="K186" s="16"/>
      <c r="L186" s="14"/>
      <c r="M186" s="95"/>
      <c r="N186" s="173"/>
      <c r="O186" s="216"/>
      <c r="P186" s="218">
        <f t="shared" si="4"/>
        <v>0</v>
      </c>
      <c r="Q186" s="219">
        <f t="shared" si="5"/>
        <v>0</v>
      </c>
    </row>
    <row r="187" spans="1:17" x14ac:dyDescent="0.25">
      <c r="A187" s="133"/>
      <c r="B187" s="15"/>
      <c r="C187" s="15"/>
      <c r="D187" s="16"/>
      <c r="E187" s="66"/>
      <c r="F187" s="14"/>
      <c r="G187" s="95"/>
      <c r="H187" s="16"/>
      <c r="I187" s="14"/>
      <c r="J187" s="95"/>
      <c r="K187" s="16"/>
      <c r="L187" s="14"/>
      <c r="M187" s="95"/>
      <c r="N187" s="173"/>
      <c r="O187" s="216"/>
      <c r="P187" s="218">
        <f t="shared" si="4"/>
        <v>0</v>
      </c>
      <c r="Q187" s="219">
        <f t="shared" si="5"/>
        <v>0</v>
      </c>
    </row>
    <row r="188" spans="1:17" x14ac:dyDescent="0.25">
      <c r="A188" s="133"/>
      <c r="B188" s="15"/>
      <c r="C188" s="15"/>
      <c r="D188" s="16"/>
      <c r="E188" s="66"/>
      <c r="F188" s="14"/>
      <c r="G188" s="95"/>
      <c r="H188" s="16"/>
      <c r="I188" s="14"/>
      <c r="J188" s="95"/>
      <c r="K188" s="16"/>
      <c r="L188" s="14"/>
      <c r="M188" s="95"/>
      <c r="N188" s="173"/>
      <c r="O188" s="216"/>
      <c r="P188" s="218">
        <f t="shared" si="4"/>
        <v>0</v>
      </c>
      <c r="Q188" s="219">
        <f t="shared" si="5"/>
        <v>0</v>
      </c>
    </row>
    <row r="189" spans="1:17" x14ac:dyDescent="0.25">
      <c r="A189" s="133"/>
      <c r="B189" s="15"/>
      <c r="C189" s="15"/>
      <c r="D189" s="16"/>
      <c r="E189" s="66"/>
      <c r="F189" s="14"/>
      <c r="G189" s="95"/>
      <c r="H189" s="16"/>
      <c r="I189" s="14"/>
      <c r="J189" s="95"/>
      <c r="K189" s="16"/>
      <c r="L189" s="14"/>
      <c r="M189" s="95"/>
      <c r="N189" s="173"/>
      <c r="O189" s="216"/>
      <c r="P189" s="218">
        <f t="shared" si="4"/>
        <v>0</v>
      </c>
      <c r="Q189" s="219">
        <f t="shared" si="5"/>
        <v>0</v>
      </c>
    </row>
    <row r="190" spans="1:17" x14ac:dyDescent="0.25">
      <c r="A190" s="133"/>
      <c r="B190" s="15"/>
      <c r="C190" s="15"/>
      <c r="D190" s="16"/>
      <c r="E190" s="66"/>
      <c r="F190" s="14"/>
      <c r="G190" s="95"/>
      <c r="H190" s="16"/>
      <c r="I190" s="14"/>
      <c r="J190" s="95"/>
      <c r="K190" s="16"/>
      <c r="L190" s="14"/>
      <c r="M190" s="95"/>
      <c r="N190" s="173"/>
      <c r="O190" s="216"/>
      <c r="P190" s="218">
        <f t="shared" si="4"/>
        <v>0</v>
      </c>
      <c r="Q190" s="219">
        <f t="shared" si="5"/>
        <v>0</v>
      </c>
    </row>
    <row r="191" spans="1:17" x14ac:dyDescent="0.25">
      <c r="A191" s="133"/>
      <c r="B191" s="15"/>
      <c r="C191" s="15"/>
      <c r="D191" s="16"/>
      <c r="E191" s="66"/>
      <c r="F191" s="14"/>
      <c r="G191" s="95"/>
      <c r="H191" s="16"/>
      <c r="I191" s="14"/>
      <c r="J191" s="95"/>
      <c r="K191" s="16"/>
      <c r="L191" s="14"/>
      <c r="M191" s="95"/>
      <c r="N191" s="173"/>
      <c r="O191" s="216"/>
      <c r="P191" s="218">
        <f t="shared" si="4"/>
        <v>0</v>
      </c>
      <c r="Q191" s="219">
        <f t="shared" si="5"/>
        <v>0</v>
      </c>
    </row>
    <row r="192" spans="1:17" x14ac:dyDescent="0.25">
      <c r="A192" s="133"/>
      <c r="B192" s="15"/>
      <c r="C192" s="15"/>
      <c r="D192" s="16"/>
      <c r="E192" s="66"/>
      <c r="F192" s="14"/>
      <c r="G192" s="95"/>
      <c r="H192" s="16"/>
      <c r="I192" s="14"/>
      <c r="J192" s="95"/>
      <c r="K192" s="16"/>
      <c r="L192" s="14"/>
      <c r="M192" s="95"/>
      <c r="N192" s="173"/>
      <c r="O192" s="216"/>
      <c r="P192" s="218">
        <f t="shared" si="4"/>
        <v>0</v>
      </c>
      <c r="Q192" s="219">
        <f t="shared" si="5"/>
        <v>0</v>
      </c>
    </row>
    <row r="193" spans="1:17" x14ac:dyDescent="0.25">
      <c r="A193" s="133"/>
      <c r="B193" s="15"/>
      <c r="C193" s="15"/>
      <c r="D193" s="16"/>
      <c r="E193" s="66"/>
      <c r="F193" s="14"/>
      <c r="G193" s="95"/>
      <c r="H193" s="16"/>
      <c r="I193" s="14"/>
      <c r="J193" s="95"/>
      <c r="K193" s="16"/>
      <c r="L193" s="14"/>
      <c r="M193" s="95"/>
      <c r="N193" s="173"/>
      <c r="O193" s="216"/>
      <c r="P193" s="218">
        <f t="shared" si="4"/>
        <v>0</v>
      </c>
      <c r="Q193" s="219">
        <f t="shared" si="5"/>
        <v>0</v>
      </c>
    </row>
    <row r="194" spans="1:17" x14ac:dyDescent="0.25">
      <c r="A194" s="133"/>
      <c r="B194" s="15"/>
      <c r="C194" s="15"/>
      <c r="D194" s="16"/>
      <c r="E194" s="66"/>
      <c r="F194" s="14"/>
      <c r="G194" s="95"/>
      <c r="H194" s="16"/>
      <c r="I194" s="14"/>
      <c r="J194" s="95"/>
      <c r="K194" s="16"/>
      <c r="L194" s="14"/>
      <c r="M194" s="95"/>
      <c r="N194" s="173"/>
      <c r="O194" s="216"/>
      <c r="P194" s="218">
        <f t="shared" si="4"/>
        <v>0</v>
      </c>
      <c r="Q194" s="219">
        <f t="shared" si="5"/>
        <v>0</v>
      </c>
    </row>
    <row r="195" spans="1:17" x14ac:dyDescent="0.25">
      <c r="A195" s="133"/>
      <c r="B195" s="15"/>
      <c r="C195" s="15"/>
      <c r="D195" s="16"/>
      <c r="E195" s="66"/>
      <c r="F195" s="14"/>
      <c r="G195" s="95"/>
      <c r="H195" s="16"/>
      <c r="I195" s="14"/>
      <c r="J195" s="95"/>
      <c r="K195" s="16"/>
      <c r="L195" s="14"/>
      <c r="M195" s="95"/>
      <c r="N195" s="173"/>
      <c r="O195" s="216"/>
      <c r="P195" s="218">
        <f t="shared" si="4"/>
        <v>0</v>
      </c>
      <c r="Q195" s="219">
        <f t="shared" si="5"/>
        <v>0</v>
      </c>
    </row>
    <row r="196" spans="1:17" x14ac:dyDescent="0.25">
      <c r="A196" s="133"/>
      <c r="B196" s="15"/>
      <c r="C196" s="15"/>
      <c r="D196" s="16"/>
      <c r="E196" s="66"/>
      <c r="F196" s="14"/>
      <c r="G196" s="95"/>
      <c r="H196" s="16"/>
      <c r="I196" s="14"/>
      <c r="J196" s="95"/>
      <c r="K196" s="16"/>
      <c r="L196" s="14"/>
      <c r="M196" s="95"/>
      <c r="N196" s="173"/>
      <c r="O196" s="216"/>
      <c r="P196" s="218">
        <f t="shared" si="4"/>
        <v>0</v>
      </c>
      <c r="Q196" s="219">
        <f t="shared" si="5"/>
        <v>0</v>
      </c>
    </row>
    <row r="197" spans="1:17" x14ac:dyDescent="0.25">
      <c r="A197" s="133"/>
      <c r="B197" s="15"/>
      <c r="C197" s="15"/>
      <c r="D197" s="16"/>
      <c r="E197" s="66"/>
      <c r="F197" s="14"/>
      <c r="G197" s="95"/>
      <c r="H197" s="16"/>
      <c r="I197" s="14"/>
      <c r="J197" s="95"/>
      <c r="K197" s="16"/>
      <c r="L197" s="14"/>
      <c r="M197" s="95"/>
      <c r="N197" s="173"/>
      <c r="O197" s="216"/>
      <c r="P197" s="218">
        <f t="shared" si="4"/>
        <v>0</v>
      </c>
      <c r="Q197" s="219">
        <f t="shared" si="5"/>
        <v>0</v>
      </c>
    </row>
    <row r="198" spans="1:17" x14ac:dyDescent="0.25">
      <c r="A198" s="133"/>
      <c r="B198" s="15"/>
      <c r="C198" s="15"/>
      <c r="D198" s="16"/>
      <c r="E198" s="66"/>
      <c r="F198" s="14"/>
      <c r="G198" s="95"/>
      <c r="H198" s="16"/>
      <c r="I198" s="14"/>
      <c r="J198" s="95"/>
      <c r="K198" s="16"/>
      <c r="L198" s="14"/>
      <c r="M198" s="95"/>
      <c r="N198" s="173"/>
      <c r="O198" s="216"/>
      <c r="P198" s="218">
        <f t="shared" si="4"/>
        <v>0</v>
      </c>
      <c r="Q198" s="219">
        <f t="shared" si="5"/>
        <v>0</v>
      </c>
    </row>
    <row r="199" spans="1:17" x14ac:dyDescent="0.25">
      <c r="A199" s="133"/>
      <c r="B199" s="15"/>
      <c r="C199" s="15"/>
      <c r="D199" s="16"/>
      <c r="E199" s="66"/>
      <c r="F199" s="14"/>
      <c r="G199" s="95"/>
      <c r="H199" s="16"/>
      <c r="I199" s="14"/>
      <c r="J199" s="95"/>
      <c r="K199" s="16"/>
      <c r="L199" s="14"/>
      <c r="M199" s="95"/>
      <c r="N199" s="173"/>
      <c r="O199" s="216"/>
      <c r="P199" s="218">
        <f t="shared" si="4"/>
        <v>0</v>
      </c>
      <c r="Q199" s="219">
        <f t="shared" si="5"/>
        <v>0</v>
      </c>
    </row>
    <row r="200" spans="1:17" x14ac:dyDescent="0.25">
      <c r="A200" s="133"/>
      <c r="B200" s="15"/>
      <c r="C200" s="15"/>
      <c r="D200" s="16"/>
      <c r="E200" s="66"/>
      <c r="F200" s="14"/>
      <c r="G200" s="95"/>
      <c r="H200" s="16"/>
      <c r="I200" s="14"/>
      <c r="J200" s="95"/>
      <c r="K200" s="16"/>
      <c r="L200" s="14"/>
      <c r="M200" s="95"/>
      <c r="N200" s="173"/>
      <c r="O200" s="216"/>
      <c r="P200" s="218">
        <f t="shared" si="4"/>
        <v>0</v>
      </c>
      <c r="Q200" s="219">
        <f t="shared" si="5"/>
        <v>0</v>
      </c>
    </row>
    <row r="201" spans="1:17" x14ac:dyDescent="0.25">
      <c r="A201" s="133"/>
      <c r="B201" s="15"/>
      <c r="C201" s="15"/>
      <c r="D201" s="16"/>
      <c r="E201" s="66"/>
      <c r="F201" s="14"/>
      <c r="G201" s="95"/>
      <c r="H201" s="16"/>
      <c r="I201" s="14"/>
      <c r="J201" s="95"/>
      <c r="K201" s="16"/>
      <c r="L201" s="14"/>
      <c r="M201" s="95"/>
      <c r="N201" s="173"/>
      <c r="O201" s="216"/>
      <c r="P201" s="218">
        <f t="shared" si="4"/>
        <v>0</v>
      </c>
      <c r="Q201" s="219">
        <f t="shared" si="5"/>
        <v>0</v>
      </c>
    </row>
    <row r="202" spans="1:17" x14ac:dyDescent="0.25">
      <c r="A202" s="133"/>
      <c r="B202" s="15"/>
      <c r="C202" s="15"/>
      <c r="D202" s="16"/>
      <c r="E202" s="66"/>
      <c r="F202" s="14"/>
      <c r="G202" s="95"/>
      <c r="H202" s="16"/>
      <c r="I202" s="14"/>
      <c r="J202" s="95"/>
      <c r="K202" s="16"/>
      <c r="L202" s="14"/>
      <c r="M202" s="95"/>
      <c r="N202" s="173"/>
      <c r="O202" s="216"/>
      <c r="P202" s="218">
        <f t="shared" si="4"/>
        <v>0</v>
      </c>
      <c r="Q202" s="219">
        <f t="shared" si="5"/>
        <v>0</v>
      </c>
    </row>
    <row r="203" spans="1:17" x14ac:dyDescent="0.25">
      <c r="A203" s="133"/>
      <c r="B203" s="15"/>
      <c r="C203" s="15"/>
      <c r="D203" s="16"/>
      <c r="E203" s="66"/>
      <c r="F203" s="14"/>
      <c r="G203" s="95"/>
      <c r="H203" s="16"/>
      <c r="I203" s="14"/>
      <c r="J203" s="95"/>
      <c r="K203" s="16"/>
      <c r="L203" s="14"/>
      <c r="M203" s="95"/>
      <c r="N203" s="173"/>
      <c r="O203" s="216"/>
      <c r="P203" s="218">
        <f t="shared" ref="P203:P266" si="6">+((O203/1.02)*1.003333)*C203*$E$6</f>
        <v>0</v>
      </c>
      <c r="Q203" s="219">
        <f t="shared" ref="Q203:Q266" si="7">+((O203/1.02)*1.003333)*C203+P203</f>
        <v>0</v>
      </c>
    </row>
    <row r="204" spans="1:17" x14ac:dyDescent="0.25">
      <c r="A204" s="133"/>
      <c r="B204" s="15"/>
      <c r="C204" s="15"/>
      <c r="D204" s="16"/>
      <c r="E204" s="66"/>
      <c r="F204" s="14"/>
      <c r="G204" s="95"/>
      <c r="H204" s="16"/>
      <c r="I204" s="14"/>
      <c r="J204" s="95"/>
      <c r="K204" s="16"/>
      <c r="L204" s="14"/>
      <c r="M204" s="95"/>
      <c r="N204" s="173"/>
      <c r="O204" s="216"/>
      <c r="P204" s="218">
        <f t="shared" si="6"/>
        <v>0</v>
      </c>
      <c r="Q204" s="219">
        <f t="shared" si="7"/>
        <v>0</v>
      </c>
    </row>
    <row r="205" spans="1:17" x14ac:dyDescent="0.25">
      <c r="A205" s="133"/>
      <c r="B205" s="15"/>
      <c r="C205" s="15"/>
      <c r="D205" s="16"/>
      <c r="E205" s="66"/>
      <c r="F205" s="14"/>
      <c r="G205" s="95"/>
      <c r="H205" s="16"/>
      <c r="I205" s="14"/>
      <c r="J205" s="95"/>
      <c r="K205" s="16"/>
      <c r="L205" s="14"/>
      <c r="M205" s="95"/>
      <c r="N205" s="173"/>
      <c r="O205" s="216"/>
      <c r="P205" s="218">
        <f t="shared" si="6"/>
        <v>0</v>
      </c>
      <c r="Q205" s="219">
        <f t="shared" si="7"/>
        <v>0</v>
      </c>
    </row>
    <row r="206" spans="1:17" x14ac:dyDescent="0.25">
      <c r="A206" s="133"/>
      <c r="B206" s="15"/>
      <c r="C206" s="15"/>
      <c r="D206" s="16"/>
      <c r="E206" s="66"/>
      <c r="F206" s="14"/>
      <c r="G206" s="95"/>
      <c r="H206" s="16"/>
      <c r="I206" s="14"/>
      <c r="J206" s="95"/>
      <c r="K206" s="16"/>
      <c r="L206" s="14"/>
      <c r="M206" s="95"/>
      <c r="N206" s="173"/>
      <c r="O206" s="216"/>
      <c r="P206" s="218">
        <f t="shared" si="6"/>
        <v>0</v>
      </c>
      <c r="Q206" s="219">
        <f t="shared" si="7"/>
        <v>0</v>
      </c>
    </row>
    <row r="207" spans="1:17" x14ac:dyDescent="0.25">
      <c r="A207" s="133"/>
      <c r="B207" s="15"/>
      <c r="C207" s="15"/>
      <c r="D207" s="16"/>
      <c r="E207" s="66"/>
      <c r="F207" s="14"/>
      <c r="G207" s="95"/>
      <c r="H207" s="16"/>
      <c r="I207" s="14"/>
      <c r="J207" s="95"/>
      <c r="K207" s="16"/>
      <c r="L207" s="14"/>
      <c r="M207" s="95"/>
      <c r="N207" s="173"/>
      <c r="O207" s="216"/>
      <c r="P207" s="218">
        <f t="shared" si="6"/>
        <v>0</v>
      </c>
      <c r="Q207" s="219">
        <f t="shared" si="7"/>
        <v>0</v>
      </c>
    </row>
    <row r="208" spans="1:17" x14ac:dyDescent="0.25">
      <c r="A208" s="133"/>
      <c r="B208" s="15"/>
      <c r="C208" s="15"/>
      <c r="D208" s="16"/>
      <c r="E208" s="66"/>
      <c r="F208" s="14"/>
      <c r="G208" s="95"/>
      <c r="H208" s="16"/>
      <c r="I208" s="14"/>
      <c r="J208" s="95"/>
      <c r="K208" s="16"/>
      <c r="L208" s="14"/>
      <c r="M208" s="95"/>
      <c r="N208" s="173"/>
      <c r="O208" s="216"/>
      <c r="P208" s="218">
        <f t="shared" si="6"/>
        <v>0</v>
      </c>
      <c r="Q208" s="219">
        <f t="shared" si="7"/>
        <v>0</v>
      </c>
    </row>
    <row r="209" spans="1:17" x14ac:dyDescent="0.25">
      <c r="A209" s="133"/>
      <c r="B209" s="15"/>
      <c r="C209" s="15"/>
      <c r="D209" s="16"/>
      <c r="E209" s="66"/>
      <c r="F209" s="14"/>
      <c r="G209" s="95"/>
      <c r="H209" s="16"/>
      <c r="I209" s="14"/>
      <c r="J209" s="95"/>
      <c r="K209" s="16"/>
      <c r="L209" s="14"/>
      <c r="M209" s="95"/>
      <c r="N209" s="173"/>
      <c r="O209" s="216"/>
      <c r="P209" s="218">
        <f t="shared" si="6"/>
        <v>0</v>
      </c>
      <c r="Q209" s="219">
        <f t="shared" si="7"/>
        <v>0</v>
      </c>
    </row>
    <row r="210" spans="1:17" x14ac:dyDescent="0.25">
      <c r="A210" s="133"/>
      <c r="B210" s="15"/>
      <c r="C210" s="15"/>
      <c r="D210" s="16"/>
      <c r="E210" s="66"/>
      <c r="F210" s="14"/>
      <c r="G210" s="95"/>
      <c r="H210" s="16"/>
      <c r="I210" s="14"/>
      <c r="J210" s="95"/>
      <c r="K210" s="16"/>
      <c r="L210" s="14"/>
      <c r="M210" s="95"/>
      <c r="N210" s="173"/>
      <c r="O210" s="216"/>
      <c r="P210" s="218">
        <f t="shared" si="6"/>
        <v>0</v>
      </c>
      <c r="Q210" s="219">
        <f t="shared" si="7"/>
        <v>0</v>
      </c>
    </row>
    <row r="211" spans="1:17" x14ac:dyDescent="0.25">
      <c r="A211" s="133"/>
      <c r="B211" s="15"/>
      <c r="C211" s="15"/>
      <c r="D211" s="16"/>
      <c r="E211" s="66"/>
      <c r="F211" s="14"/>
      <c r="G211" s="95"/>
      <c r="H211" s="16"/>
      <c r="I211" s="14"/>
      <c r="J211" s="95"/>
      <c r="K211" s="16"/>
      <c r="L211" s="14"/>
      <c r="M211" s="95"/>
      <c r="N211" s="173"/>
      <c r="O211" s="216"/>
      <c r="P211" s="218">
        <f t="shared" si="6"/>
        <v>0</v>
      </c>
      <c r="Q211" s="219">
        <f t="shared" si="7"/>
        <v>0</v>
      </c>
    </row>
    <row r="212" spans="1:17" x14ac:dyDescent="0.25">
      <c r="A212" s="133"/>
      <c r="B212" s="15"/>
      <c r="C212" s="15"/>
      <c r="D212" s="16"/>
      <c r="E212" s="66"/>
      <c r="F212" s="14"/>
      <c r="G212" s="95"/>
      <c r="H212" s="16"/>
      <c r="I212" s="14"/>
      <c r="J212" s="95"/>
      <c r="K212" s="16"/>
      <c r="L212" s="14"/>
      <c r="M212" s="95"/>
      <c r="N212" s="173"/>
      <c r="O212" s="216"/>
      <c r="P212" s="218">
        <f t="shared" si="6"/>
        <v>0</v>
      </c>
      <c r="Q212" s="219">
        <f t="shared" si="7"/>
        <v>0</v>
      </c>
    </row>
    <row r="213" spans="1:17" x14ac:dyDescent="0.25">
      <c r="A213" s="133"/>
      <c r="B213" s="15"/>
      <c r="C213" s="15"/>
      <c r="D213" s="16"/>
      <c r="E213" s="66"/>
      <c r="F213" s="14"/>
      <c r="G213" s="95"/>
      <c r="H213" s="16"/>
      <c r="I213" s="14"/>
      <c r="J213" s="95"/>
      <c r="K213" s="16"/>
      <c r="L213" s="14"/>
      <c r="M213" s="95"/>
      <c r="N213" s="173"/>
      <c r="O213" s="216"/>
      <c r="P213" s="218">
        <f t="shared" si="6"/>
        <v>0</v>
      </c>
      <c r="Q213" s="219">
        <f t="shared" si="7"/>
        <v>0</v>
      </c>
    </row>
    <row r="214" spans="1:17" x14ac:dyDescent="0.25">
      <c r="A214" s="133"/>
      <c r="B214" s="15"/>
      <c r="C214" s="15"/>
      <c r="D214" s="16"/>
      <c r="E214" s="66"/>
      <c r="F214" s="14"/>
      <c r="G214" s="95"/>
      <c r="H214" s="16"/>
      <c r="I214" s="14"/>
      <c r="J214" s="95"/>
      <c r="K214" s="16"/>
      <c r="L214" s="14"/>
      <c r="M214" s="95"/>
      <c r="N214" s="173"/>
      <c r="O214" s="216"/>
      <c r="P214" s="218">
        <f t="shared" si="6"/>
        <v>0</v>
      </c>
      <c r="Q214" s="219">
        <f t="shared" si="7"/>
        <v>0</v>
      </c>
    </row>
    <row r="215" spans="1:17" x14ac:dyDescent="0.25">
      <c r="A215" s="133"/>
      <c r="B215" s="15"/>
      <c r="C215" s="15"/>
      <c r="D215" s="16"/>
      <c r="E215" s="66"/>
      <c r="F215" s="14"/>
      <c r="G215" s="95"/>
      <c r="H215" s="16"/>
      <c r="I215" s="14"/>
      <c r="J215" s="95"/>
      <c r="K215" s="16"/>
      <c r="L215" s="14"/>
      <c r="M215" s="95"/>
      <c r="N215" s="173"/>
      <c r="O215" s="216"/>
      <c r="P215" s="218">
        <f t="shared" si="6"/>
        <v>0</v>
      </c>
      <c r="Q215" s="219">
        <f t="shared" si="7"/>
        <v>0</v>
      </c>
    </row>
    <row r="216" spans="1:17" x14ac:dyDescent="0.25">
      <c r="A216" s="133"/>
      <c r="B216" s="15"/>
      <c r="C216" s="15"/>
      <c r="D216" s="16"/>
      <c r="E216" s="66"/>
      <c r="F216" s="14"/>
      <c r="G216" s="95"/>
      <c r="H216" s="16"/>
      <c r="I216" s="14"/>
      <c r="J216" s="95"/>
      <c r="K216" s="16"/>
      <c r="L216" s="14"/>
      <c r="M216" s="95"/>
      <c r="N216" s="173"/>
      <c r="O216" s="216"/>
      <c r="P216" s="218">
        <f t="shared" si="6"/>
        <v>0</v>
      </c>
      <c r="Q216" s="219">
        <f t="shared" si="7"/>
        <v>0</v>
      </c>
    </row>
    <row r="217" spans="1:17" x14ac:dyDescent="0.25">
      <c r="A217" s="133"/>
      <c r="B217" s="15"/>
      <c r="C217" s="15"/>
      <c r="D217" s="16"/>
      <c r="E217" s="66"/>
      <c r="F217" s="14"/>
      <c r="G217" s="95"/>
      <c r="H217" s="16"/>
      <c r="I217" s="14"/>
      <c r="J217" s="95"/>
      <c r="K217" s="16"/>
      <c r="L217" s="14"/>
      <c r="M217" s="95"/>
      <c r="N217" s="173"/>
      <c r="O217" s="216"/>
      <c r="P217" s="218">
        <f t="shared" si="6"/>
        <v>0</v>
      </c>
      <c r="Q217" s="219">
        <f t="shared" si="7"/>
        <v>0</v>
      </c>
    </row>
    <row r="218" spans="1:17" x14ac:dyDescent="0.25">
      <c r="A218" s="133"/>
      <c r="B218" s="15"/>
      <c r="C218" s="15"/>
      <c r="D218" s="16"/>
      <c r="E218" s="66"/>
      <c r="F218" s="14"/>
      <c r="G218" s="95"/>
      <c r="H218" s="16"/>
      <c r="I218" s="14"/>
      <c r="J218" s="95"/>
      <c r="K218" s="16"/>
      <c r="L218" s="14"/>
      <c r="M218" s="95"/>
      <c r="N218" s="173"/>
      <c r="O218" s="216"/>
      <c r="P218" s="218">
        <f t="shared" si="6"/>
        <v>0</v>
      </c>
      <c r="Q218" s="219">
        <f t="shared" si="7"/>
        <v>0</v>
      </c>
    </row>
    <row r="219" spans="1:17" x14ac:dyDescent="0.25">
      <c r="A219" s="133"/>
      <c r="B219" s="15"/>
      <c r="C219" s="15"/>
      <c r="D219" s="16"/>
      <c r="E219" s="66"/>
      <c r="F219" s="14"/>
      <c r="G219" s="95"/>
      <c r="H219" s="16"/>
      <c r="I219" s="14"/>
      <c r="J219" s="95"/>
      <c r="K219" s="16"/>
      <c r="L219" s="14"/>
      <c r="M219" s="95"/>
      <c r="N219" s="173"/>
      <c r="O219" s="216"/>
      <c r="P219" s="218">
        <f t="shared" si="6"/>
        <v>0</v>
      </c>
      <c r="Q219" s="219">
        <f t="shared" si="7"/>
        <v>0</v>
      </c>
    </row>
    <row r="220" spans="1:17" x14ac:dyDescent="0.25">
      <c r="A220" s="133"/>
      <c r="B220" s="15"/>
      <c r="C220" s="15"/>
      <c r="D220" s="16"/>
      <c r="E220" s="66"/>
      <c r="F220" s="14"/>
      <c r="G220" s="95"/>
      <c r="H220" s="16"/>
      <c r="I220" s="14"/>
      <c r="J220" s="95"/>
      <c r="K220" s="16"/>
      <c r="L220" s="14"/>
      <c r="M220" s="95"/>
      <c r="N220" s="173"/>
      <c r="O220" s="216"/>
      <c r="P220" s="218">
        <f t="shared" si="6"/>
        <v>0</v>
      </c>
      <c r="Q220" s="219">
        <f t="shared" si="7"/>
        <v>0</v>
      </c>
    </row>
    <row r="221" spans="1:17" x14ac:dyDescent="0.25">
      <c r="A221" s="133"/>
      <c r="B221" s="15"/>
      <c r="C221" s="15"/>
      <c r="D221" s="16"/>
      <c r="E221" s="66"/>
      <c r="F221" s="14"/>
      <c r="G221" s="95"/>
      <c r="H221" s="16"/>
      <c r="I221" s="14"/>
      <c r="J221" s="95"/>
      <c r="K221" s="16"/>
      <c r="L221" s="14"/>
      <c r="M221" s="95"/>
      <c r="N221" s="173"/>
      <c r="O221" s="216"/>
      <c r="P221" s="218">
        <f t="shared" si="6"/>
        <v>0</v>
      </c>
      <c r="Q221" s="219">
        <f t="shared" si="7"/>
        <v>0</v>
      </c>
    </row>
    <row r="222" spans="1:17" x14ac:dyDescent="0.25">
      <c r="A222" s="133"/>
      <c r="B222" s="15"/>
      <c r="C222" s="15"/>
      <c r="D222" s="16"/>
      <c r="E222" s="66"/>
      <c r="F222" s="14"/>
      <c r="G222" s="95"/>
      <c r="H222" s="16"/>
      <c r="I222" s="14"/>
      <c r="J222" s="95"/>
      <c r="K222" s="16"/>
      <c r="L222" s="14"/>
      <c r="M222" s="95"/>
      <c r="N222" s="173"/>
      <c r="O222" s="216"/>
      <c r="P222" s="218">
        <f t="shared" si="6"/>
        <v>0</v>
      </c>
      <c r="Q222" s="219">
        <f t="shared" si="7"/>
        <v>0</v>
      </c>
    </row>
    <row r="223" spans="1:17" x14ac:dyDescent="0.25">
      <c r="A223" s="133"/>
      <c r="B223" s="15"/>
      <c r="C223" s="15"/>
      <c r="D223" s="16"/>
      <c r="E223" s="66"/>
      <c r="F223" s="14"/>
      <c r="G223" s="95"/>
      <c r="H223" s="16"/>
      <c r="I223" s="14"/>
      <c r="J223" s="95"/>
      <c r="K223" s="16"/>
      <c r="L223" s="14"/>
      <c r="M223" s="95"/>
      <c r="N223" s="173"/>
      <c r="O223" s="216"/>
      <c r="P223" s="218">
        <f t="shared" si="6"/>
        <v>0</v>
      </c>
      <c r="Q223" s="219">
        <f t="shared" si="7"/>
        <v>0</v>
      </c>
    </row>
    <row r="224" spans="1:17" x14ac:dyDescent="0.25">
      <c r="A224" s="133"/>
      <c r="B224" s="15"/>
      <c r="C224" s="15"/>
      <c r="D224" s="16"/>
      <c r="E224" s="66"/>
      <c r="F224" s="14"/>
      <c r="G224" s="95"/>
      <c r="H224" s="16"/>
      <c r="I224" s="14"/>
      <c r="J224" s="95"/>
      <c r="K224" s="16"/>
      <c r="L224" s="14"/>
      <c r="M224" s="95"/>
      <c r="N224" s="173"/>
      <c r="O224" s="216"/>
      <c r="P224" s="218">
        <f t="shared" si="6"/>
        <v>0</v>
      </c>
      <c r="Q224" s="219">
        <f t="shared" si="7"/>
        <v>0</v>
      </c>
    </row>
    <row r="225" spans="1:17" x14ac:dyDescent="0.25">
      <c r="A225" s="133"/>
      <c r="B225" s="15"/>
      <c r="C225" s="15"/>
      <c r="D225" s="16"/>
      <c r="E225" s="66"/>
      <c r="F225" s="14"/>
      <c r="G225" s="95"/>
      <c r="H225" s="16"/>
      <c r="I225" s="14"/>
      <c r="J225" s="95"/>
      <c r="K225" s="16"/>
      <c r="L225" s="14"/>
      <c r="M225" s="95"/>
      <c r="N225" s="173"/>
      <c r="O225" s="216"/>
      <c r="P225" s="218">
        <f t="shared" si="6"/>
        <v>0</v>
      </c>
      <c r="Q225" s="219">
        <f t="shared" si="7"/>
        <v>0</v>
      </c>
    </row>
    <row r="226" spans="1:17" x14ac:dyDescent="0.25">
      <c r="A226" s="133"/>
      <c r="B226" s="15"/>
      <c r="C226" s="15"/>
      <c r="D226" s="16"/>
      <c r="E226" s="66"/>
      <c r="F226" s="14"/>
      <c r="G226" s="95"/>
      <c r="H226" s="16"/>
      <c r="I226" s="14"/>
      <c r="J226" s="95"/>
      <c r="K226" s="16"/>
      <c r="L226" s="14"/>
      <c r="M226" s="95"/>
      <c r="N226" s="173"/>
      <c r="O226" s="216"/>
      <c r="P226" s="218">
        <f t="shared" si="6"/>
        <v>0</v>
      </c>
      <c r="Q226" s="219">
        <f t="shared" si="7"/>
        <v>0</v>
      </c>
    </row>
    <row r="227" spans="1:17" x14ac:dyDescent="0.25">
      <c r="A227" s="133"/>
      <c r="B227" s="15"/>
      <c r="C227" s="15"/>
      <c r="D227" s="16"/>
      <c r="E227" s="66"/>
      <c r="F227" s="14"/>
      <c r="G227" s="95"/>
      <c r="H227" s="16"/>
      <c r="I227" s="14"/>
      <c r="J227" s="95"/>
      <c r="K227" s="16"/>
      <c r="L227" s="14"/>
      <c r="M227" s="95"/>
      <c r="N227" s="173"/>
      <c r="O227" s="216"/>
      <c r="P227" s="218">
        <f t="shared" si="6"/>
        <v>0</v>
      </c>
      <c r="Q227" s="219">
        <f t="shared" si="7"/>
        <v>0</v>
      </c>
    </row>
    <row r="228" spans="1:17" x14ac:dyDescent="0.25">
      <c r="A228" s="133"/>
      <c r="B228" s="15"/>
      <c r="C228" s="15"/>
      <c r="D228" s="16"/>
      <c r="E228" s="66"/>
      <c r="F228" s="14"/>
      <c r="G228" s="95"/>
      <c r="H228" s="16"/>
      <c r="I228" s="14"/>
      <c r="J228" s="95"/>
      <c r="K228" s="16"/>
      <c r="L228" s="14"/>
      <c r="M228" s="95"/>
      <c r="N228" s="173"/>
      <c r="O228" s="216"/>
      <c r="P228" s="218">
        <f t="shared" si="6"/>
        <v>0</v>
      </c>
      <c r="Q228" s="219">
        <f t="shared" si="7"/>
        <v>0</v>
      </c>
    </row>
    <row r="229" spans="1:17" x14ac:dyDescent="0.25">
      <c r="A229" s="133"/>
      <c r="B229" s="15"/>
      <c r="C229" s="15"/>
      <c r="D229" s="16"/>
      <c r="E229" s="66"/>
      <c r="F229" s="14"/>
      <c r="G229" s="95"/>
      <c r="H229" s="16"/>
      <c r="I229" s="14"/>
      <c r="J229" s="95"/>
      <c r="K229" s="16"/>
      <c r="L229" s="14"/>
      <c r="M229" s="95"/>
      <c r="N229" s="173"/>
      <c r="O229" s="216"/>
      <c r="P229" s="218">
        <f t="shared" si="6"/>
        <v>0</v>
      </c>
      <c r="Q229" s="219">
        <f t="shared" si="7"/>
        <v>0</v>
      </c>
    </row>
    <row r="230" spans="1:17" x14ac:dyDescent="0.25">
      <c r="A230" s="133"/>
      <c r="B230" s="15"/>
      <c r="C230" s="15"/>
      <c r="D230" s="16"/>
      <c r="E230" s="66"/>
      <c r="F230" s="14"/>
      <c r="G230" s="95"/>
      <c r="H230" s="16"/>
      <c r="I230" s="14"/>
      <c r="J230" s="95"/>
      <c r="K230" s="16"/>
      <c r="L230" s="14"/>
      <c r="M230" s="95"/>
      <c r="N230" s="173"/>
      <c r="O230" s="216"/>
      <c r="P230" s="218">
        <f t="shared" si="6"/>
        <v>0</v>
      </c>
      <c r="Q230" s="219">
        <f t="shared" si="7"/>
        <v>0</v>
      </c>
    </row>
    <row r="231" spans="1:17" x14ac:dyDescent="0.25">
      <c r="A231" s="133"/>
      <c r="B231" s="15"/>
      <c r="C231" s="15"/>
      <c r="D231" s="16"/>
      <c r="E231" s="66"/>
      <c r="F231" s="14"/>
      <c r="G231" s="95"/>
      <c r="H231" s="16"/>
      <c r="I231" s="14"/>
      <c r="J231" s="95"/>
      <c r="K231" s="16"/>
      <c r="L231" s="14"/>
      <c r="M231" s="95"/>
      <c r="N231" s="173"/>
      <c r="O231" s="216"/>
      <c r="P231" s="218">
        <f t="shared" si="6"/>
        <v>0</v>
      </c>
      <c r="Q231" s="219">
        <f t="shared" si="7"/>
        <v>0</v>
      </c>
    </row>
    <row r="232" spans="1:17" x14ac:dyDescent="0.25">
      <c r="A232" s="133"/>
      <c r="B232" s="15"/>
      <c r="C232" s="15"/>
      <c r="D232" s="16"/>
      <c r="E232" s="66"/>
      <c r="F232" s="14"/>
      <c r="G232" s="95"/>
      <c r="H232" s="16"/>
      <c r="I232" s="14"/>
      <c r="J232" s="95"/>
      <c r="K232" s="16"/>
      <c r="L232" s="14"/>
      <c r="M232" s="95"/>
      <c r="N232" s="173"/>
      <c r="O232" s="216"/>
      <c r="P232" s="218">
        <f t="shared" si="6"/>
        <v>0</v>
      </c>
      <c r="Q232" s="219">
        <f t="shared" si="7"/>
        <v>0</v>
      </c>
    </row>
    <row r="233" spans="1:17" x14ac:dyDescent="0.25">
      <c r="A233" s="133"/>
      <c r="B233" s="15"/>
      <c r="C233" s="15"/>
      <c r="D233" s="16"/>
      <c r="E233" s="66"/>
      <c r="F233" s="14"/>
      <c r="G233" s="95"/>
      <c r="H233" s="16"/>
      <c r="I233" s="14"/>
      <c r="J233" s="95"/>
      <c r="K233" s="16"/>
      <c r="L233" s="14"/>
      <c r="M233" s="95"/>
      <c r="N233" s="173"/>
      <c r="O233" s="216"/>
      <c r="P233" s="218">
        <f t="shared" si="6"/>
        <v>0</v>
      </c>
      <c r="Q233" s="219">
        <f t="shared" si="7"/>
        <v>0</v>
      </c>
    </row>
    <row r="234" spans="1:17" x14ac:dyDescent="0.25">
      <c r="A234" s="133"/>
      <c r="B234" s="15"/>
      <c r="C234" s="15"/>
      <c r="D234" s="16"/>
      <c r="E234" s="66"/>
      <c r="F234" s="14"/>
      <c r="G234" s="95"/>
      <c r="H234" s="16"/>
      <c r="I234" s="14"/>
      <c r="J234" s="95"/>
      <c r="K234" s="16"/>
      <c r="L234" s="14"/>
      <c r="M234" s="95"/>
      <c r="N234" s="173"/>
      <c r="O234" s="216"/>
      <c r="P234" s="218">
        <f t="shared" si="6"/>
        <v>0</v>
      </c>
      <c r="Q234" s="219">
        <f t="shared" si="7"/>
        <v>0</v>
      </c>
    </row>
    <row r="235" spans="1:17" x14ac:dyDescent="0.25">
      <c r="A235" s="133"/>
      <c r="B235" s="15"/>
      <c r="C235" s="15"/>
      <c r="D235" s="16"/>
      <c r="E235" s="66"/>
      <c r="F235" s="14"/>
      <c r="G235" s="95"/>
      <c r="H235" s="16"/>
      <c r="I235" s="14"/>
      <c r="J235" s="95"/>
      <c r="K235" s="16"/>
      <c r="L235" s="14"/>
      <c r="M235" s="95"/>
      <c r="N235" s="173"/>
      <c r="O235" s="216"/>
      <c r="P235" s="218">
        <f t="shared" si="6"/>
        <v>0</v>
      </c>
      <c r="Q235" s="219">
        <f t="shared" si="7"/>
        <v>0</v>
      </c>
    </row>
    <row r="236" spans="1:17" x14ac:dyDescent="0.25">
      <c r="A236" s="133"/>
      <c r="B236" s="15"/>
      <c r="C236" s="15"/>
      <c r="D236" s="16"/>
      <c r="E236" s="66"/>
      <c r="F236" s="14"/>
      <c r="G236" s="95"/>
      <c r="H236" s="16"/>
      <c r="I236" s="14"/>
      <c r="J236" s="95"/>
      <c r="K236" s="16"/>
      <c r="L236" s="14"/>
      <c r="M236" s="95"/>
      <c r="N236" s="173"/>
      <c r="O236" s="216"/>
      <c r="P236" s="218">
        <f t="shared" si="6"/>
        <v>0</v>
      </c>
      <c r="Q236" s="219">
        <f t="shared" si="7"/>
        <v>0</v>
      </c>
    </row>
    <row r="237" spans="1:17" x14ac:dyDescent="0.25">
      <c r="A237" s="133"/>
      <c r="B237" s="15"/>
      <c r="C237" s="15"/>
      <c r="D237" s="16"/>
      <c r="E237" s="66"/>
      <c r="F237" s="14"/>
      <c r="G237" s="95"/>
      <c r="H237" s="16"/>
      <c r="I237" s="14"/>
      <c r="J237" s="95"/>
      <c r="K237" s="16"/>
      <c r="L237" s="14"/>
      <c r="M237" s="95"/>
      <c r="N237" s="173"/>
      <c r="O237" s="216"/>
      <c r="P237" s="218">
        <f t="shared" si="6"/>
        <v>0</v>
      </c>
      <c r="Q237" s="219">
        <f t="shared" si="7"/>
        <v>0</v>
      </c>
    </row>
    <row r="238" spans="1:17" x14ac:dyDescent="0.25">
      <c r="A238" s="133"/>
      <c r="B238" s="15"/>
      <c r="C238" s="15"/>
      <c r="D238" s="16"/>
      <c r="E238" s="66"/>
      <c r="F238" s="14"/>
      <c r="G238" s="95"/>
      <c r="H238" s="16"/>
      <c r="I238" s="14"/>
      <c r="J238" s="95"/>
      <c r="K238" s="16"/>
      <c r="L238" s="14"/>
      <c r="M238" s="95"/>
      <c r="N238" s="173"/>
      <c r="O238" s="216"/>
      <c r="P238" s="218">
        <f t="shared" si="6"/>
        <v>0</v>
      </c>
      <c r="Q238" s="219">
        <f t="shared" si="7"/>
        <v>0</v>
      </c>
    </row>
    <row r="239" spans="1:17" x14ac:dyDescent="0.25">
      <c r="A239" s="133"/>
      <c r="B239" s="15"/>
      <c r="C239" s="15"/>
      <c r="D239" s="16"/>
      <c r="E239" s="66"/>
      <c r="F239" s="14"/>
      <c r="G239" s="95"/>
      <c r="H239" s="16"/>
      <c r="I239" s="14"/>
      <c r="J239" s="95"/>
      <c r="K239" s="16"/>
      <c r="L239" s="14"/>
      <c r="M239" s="95"/>
      <c r="N239" s="173"/>
      <c r="O239" s="216"/>
      <c r="P239" s="218">
        <f t="shared" si="6"/>
        <v>0</v>
      </c>
      <c r="Q239" s="219">
        <f t="shared" si="7"/>
        <v>0</v>
      </c>
    </row>
    <row r="240" spans="1:17" x14ac:dyDescent="0.25">
      <c r="A240" s="133"/>
      <c r="B240" s="15"/>
      <c r="C240" s="15"/>
      <c r="D240" s="16"/>
      <c r="E240" s="66"/>
      <c r="F240" s="14"/>
      <c r="G240" s="95"/>
      <c r="H240" s="16"/>
      <c r="I240" s="14"/>
      <c r="J240" s="95"/>
      <c r="K240" s="16"/>
      <c r="L240" s="14"/>
      <c r="M240" s="95"/>
      <c r="N240" s="173"/>
      <c r="O240" s="216"/>
      <c r="P240" s="218">
        <f t="shared" si="6"/>
        <v>0</v>
      </c>
      <c r="Q240" s="219">
        <f t="shared" si="7"/>
        <v>0</v>
      </c>
    </row>
    <row r="241" spans="1:17" x14ac:dyDescent="0.25">
      <c r="A241" s="133"/>
      <c r="B241" s="15"/>
      <c r="C241" s="15"/>
      <c r="D241" s="16"/>
      <c r="E241" s="66"/>
      <c r="F241" s="14"/>
      <c r="G241" s="95"/>
      <c r="H241" s="16"/>
      <c r="I241" s="14"/>
      <c r="J241" s="95"/>
      <c r="K241" s="16"/>
      <c r="L241" s="14"/>
      <c r="M241" s="95"/>
      <c r="N241" s="173"/>
      <c r="O241" s="216"/>
      <c r="P241" s="218">
        <f t="shared" si="6"/>
        <v>0</v>
      </c>
      <c r="Q241" s="219">
        <f t="shared" si="7"/>
        <v>0</v>
      </c>
    </row>
    <row r="242" spans="1:17" x14ac:dyDescent="0.25">
      <c r="A242" s="133"/>
      <c r="B242" s="15"/>
      <c r="C242" s="15"/>
      <c r="D242" s="16"/>
      <c r="E242" s="66"/>
      <c r="F242" s="14"/>
      <c r="G242" s="95"/>
      <c r="H242" s="16"/>
      <c r="I242" s="14"/>
      <c r="J242" s="95"/>
      <c r="K242" s="16"/>
      <c r="L242" s="14"/>
      <c r="M242" s="95"/>
      <c r="N242" s="173"/>
      <c r="O242" s="216"/>
      <c r="P242" s="218">
        <f t="shared" si="6"/>
        <v>0</v>
      </c>
      <c r="Q242" s="219">
        <f t="shared" si="7"/>
        <v>0</v>
      </c>
    </row>
    <row r="243" spans="1:17" x14ac:dyDescent="0.25">
      <c r="A243" s="133"/>
      <c r="B243" s="15"/>
      <c r="C243" s="15"/>
      <c r="D243" s="16"/>
      <c r="E243" s="66"/>
      <c r="F243" s="14"/>
      <c r="G243" s="95"/>
      <c r="H243" s="16"/>
      <c r="I243" s="14"/>
      <c r="J243" s="95"/>
      <c r="K243" s="16"/>
      <c r="L243" s="14"/>
      <c r="M243" s="95"/>
      <c r="N243" s="173"/>
      <c r="O243" s="216"/>
      <c r="P243" s="218">
        <f t="shared" si="6"/>
        <v>0</v>
      </c>
      <c r="Q243" s="219">
        <f t="shared" si="7"/>
        <v>0</v>
      </c>
    </row>
    <row r="244" spans="1:17" x14ac:dyDescent="0.25">
      <c r="A244" s="133"/>
      <c r="B244" s="15"/>
      <c r="C244" s="15"/>
      <c r="D244" s="16"/>
      <c r="E244" s="66"/>
      <c r="F244" s="14"/>
      <c r="G244" s="95"/>
      <c r="H244" s="16"/>
      <c r="I244" s="14"/>
      <c r="J244" s="95"/>
      <c r="K244" s="16"/>
      <c r="L244" s="14"/>
      <c r="M244" s="95"/>
      <c r="N244" s="173"/>
      <c r="O244" s="216"/>
      <c r="P244" s="218">
        <f t="shared" si="6"/>
        <v>0</v>
      </c>
      <c r="Q244" s="219">
        <f t="shared" si="7"/>
        <v>0</v>
      </c>
    </row>
    <row r="245" spans="1:17" x14ac:dyDescent="0.25">
      <c r="A245" s="133"/>
      <c r="B245" s="15"/>
      <c r="C245" s="15"/>
      <c r="D245" s="16"/>
      <c r="E245" s="66"/>
      <c r="F245" s="14"/>
      <c r="G245" s="95"/>
      <c r="H245" s="16"/>
      <c r="I245" s="14"/>
      <c r="J245" s="95"/>
      <c r="K245" s="16"/>
      <c r="L245" s="14"/>
      <c r="M245" s="95"/>
      <c r="N245" s="173"/>
      <c r="O245" s="216"/>
      <c r="P245" s="218">
        <f t="shared" si="6"/>
        <v>0</v>
      </c>
      <c r="Q245" s="219">
        <f t="shared" si="7"/>
        <v>0</v>
      </c>
    </row>
    <row r="246" spans="1:17" x14ac:dyDescent="0.25">
      <c r="A246" s="133"/>
      <c r="B246" s="15"/>
      <c r="C246" s="15"/>
      <c r="D246" s="16"/>
      <c r="E246" s="66"/>
      <c r="F246" s="14"/>
      <c r="G246" s="95"/>
      <c r="H246" s="16"/>
      <c r="I246" s="14"/>
      <c r="J246" s="95"/>
      <c r="K246" s="16"/>
      <c r="L246" s="14"/>
      <c r="M246" s="95"/>
      <c r="N246" s="173"/>
      <c r="O246" s="216"/>
      <c r="P246" s="218">
        <f t="shared" si="6"/>
        <v>0</v>
      </c>
      <c r="Q246" s="219">
        <f t="shared" si="7"/>
        <v>0</v>
      </c>
    </row>
    <row r="247" spans="1:17" x14ac:dyDescent="0.25">
      <c r="A247" s="133"/>
      <c r="B247" s="15"/>
      <c r="C247" s="15"/>
      <c r="D247" s="16"/>
      <c r="E247" s="66"/>
      <c r="F247" s="14"/>
      <c r="G247" s="95"/>
      <c r="H247" s="16"/>
      <c r="I247" s="14"/>
      <c r="J247" s="95"/>
      <c r="K247" s="16"/>
      <c r="L247" s="14"/>
      <c r="M247" s="95"/>
      <c r="N247" s="173"/>
      <c r="O247" s="216"/>
      <c r="P247" s="218">
        <f t="shared" si="6"/>
        <v>0</v>
      </c>
      <c r="Q247" s="219">
        <f t="shared" si="7"/>
        <v>0</v>
      </c>
    </row>
    <row r="248" spans="1:17" x14ac:dyDescent="0.25">
      <c r="A248" s="133"/>
      <c r="B248" s="15"/>
      <c r="C248" s="15"/>
      <c r="D248" s="16"/>
      <c r="E248" s="66"/>
      <c r="F248" s="14"/>
      <c r="G248" s="95"/>
      <c r="H248" s="16"/>
      <c r="I248" s="14"/>
      <c r="J248" s="95"/>
      <c r="K248" s="16"/>
      <c r="L248" s="14"/>
      <c r="M248" s="95"/>
      <c r="N248" s="173"/>
      <c r="O248" s="216"/>
      <c r="P248" s="218">
        <f t="shared" si="6"/>
        <v>0</v>
      </c>
      <c r="Q248" s="219">
        <f t="shared" si="7"/>
        <v>0</v>
      </c>
    </row>
    <row r="249" spans="1:17" x14ac:dyDescent="0.25">
      <c r="A249" s="133"/>
      <c r="B249" s="15"/>
      <c r="C249" s="15"/>
      <c r="D249" s="16"/>
      <c r="E249" s="66"/>
      <c r="F249" s="14"/>
      <c r="G249" s="95"/>
      <c r="H249" s="16"/>
      <c r="I249" s="14"/>
      <c r="J249" s="95"/>
      <c r="K249" s="16"/>
      <c r="L249" s="14"/>
      <c r="M249" s="95"/>
      <c r="N249" s="173"/>
      <c r="O249" s="216"/>
      <c r="P249" s="218">
        <f t="shared" si="6"/>
        <v>0</v>
      </c>
      <c r="Q249" s="219">
        <f t="shared" si="7"/>
        <v>0</v>
      </c>
    </row>
    <row r="250" spans="1:17" x14ac:dyDescent="0.25">
      <c r="A250" s="133"/>
      <c r="B250" s="15"/>
      <c r="C250" s="15"/>
      <c r="D250" s="16"/>
      <c r="E250" s="66"/>
      <c r="F250" s="14"/>
      <c r="G250" s="95"/>
      <c r="H250" s="16"/>
      <c r="I250" s="14"/>
      <c r="J250" s="95"/>
      <c r="K250" s="16"/>
      <c r="L250" s="14"/>
      <c r="M250" s="95"/>
      <c r="N250" s="173"/>
      <c r="O250" s="216"/>
      <c r="P250" s="218">
        <f t="shared" si="6"/>
        <v>0</v>
      </c>
      <c r="Q250" s="219">
        <f t="shared" si="7"/>
        <v>0</v>
      </c>
    </row>
    <row r="251" spans="1:17" x14ac:dyDescent="0.25">
      <c r="A251" s="133"/>
      <c r="B251" s="15"/>
      <c r="C251" s="15"/>
      <c r="D251" s="16"/>
      <c r="E251" s="66"/>
      <c r="F251" s="14"/>
      <c r="G251" s="95"/>
      <c r="H251" s="16"/>
      <c r="I251" s="14"/>
      <c r="J251" s="95"/>
      <c r="K251" s="16"/>
      <c r="L251" s="14"/>
      <c r="M251" s="95"/>
      <c r="N251" s="173"/>
      <c r="O251" s="216"/>
      <c r="P251" s="218">
        <f t="shared" si="6"/>
        <v>0</v>
      </c>
      <c r="Q251" s="219">
        <f t="shared" si="7"/>
        <v>0</v>
      </c>
    </row>
    <row r="252" spans="1:17" x14ac:dyDescent="0.25">
      <c r="A252" s="133"/>
      <c r="B252" s="15"/>
      <c r="C252" s="15"/>
      <c r="D252" s="16"/>
      <c r="E252" s="66"/>
      <c r="F252" s="14"/>
      <c r="G252" s="95"/>
      <c r="H252" s="16"/>
      <c r="I252" s="14"/>
      <c r="J252" s="95"/>
      <c r="K252" s="16"/>
      <c r="L252" s="14"/>
      <c r="M252" s="95"/>
      <c r="N252" s="173"/>
      <c r="O252" s="216"/>
      <c r="P252" s="218">
        <f t="shared" si="6"/>
        <v>0</v>
      </c>
      <c r="Q252" s="219">
        <f t="shared" si="7"/>
        <v>0</v>
      </c>
    </row>
    <row r="253" spans="1:17" x14ac:dyDescent="0.25">
      <c r="A253" s="133"/>
      <c r="B253" s="15"/>
      <c r="C253" s="15"/>
      <c r="D253" s="16"/>
      <c r="E253" s="66"/>
      <c r="F253" s="14"/>
      <c r="G253" s="95"/>
      <c r="H253" s="16"/>
      <c r="I253" s="14"/>
      <c r="J253" s="95"/>
      <c r="K253" s="16"/>
      <c r="L253" s="14"/>
      <c r="M253" s="95"/>
      <c r="N253" s="173"/>
      <c r="O253" s="216"/>
      <c r="P253" s="218">
        <f t="shared" si="6"/>
        <v>0</v>
      </c>
      <c r="Q253" s="219">
        <f t="shared" si="7"/>
        <v>0</v>
      </c>
    </row>
    <row r="254" spans="1:17" x14ac:dyDescent="0.25">
      <c r="A254" s="133"/>
      <c r="B254" s="15"/>
      <c r="C254" s="15"/>
      <c r="D254" s="16"/>
      <c r="E254" s="66"/>
      <c r="F254" s="14"/>
      <c r="G254" s="95"/>
      <c r="H254" s="16"/>
      <c r="I254" s="14"/>
      <c r="J254" s="95"/>
      <c r="K254" s="16"/>
      <c r="L254" s="14"/>
      <c r="M254" s="95"/>
      <c r="N254" s="173"/>
      <c r="O254" s="216"/>
      <c r="P254" s="218">
        <f t="shared" si="6"/>
        <v>0</v>
      </c>
      <c r="Q254" s="219">
        <f t="shared" si="7"/>
        <v>0</v>
      </c>
    </row>
    <row r="255" spans="1:17" x14ac:dyDescent="0.25">
      <c r="A255" s="133"/>
      <c r="B255" s="15"/>
      <c r="C255" s="15"/>
      <c r="D255" s="16"/>
      <c r="E255" s="66"/>
      <c r="F255" s="14"/>
      <c r="G255" s="95"/>
      <c r="H255" s="16"/>
      <c r="I255" s="14"/>
      <c r="J255" s="95"/>
      <c r="K255" s="16"/>
      <c r="L255" s="14"/>
      <c r="M255" s="95"/>
      <c r="N255" s="173"/>
      <c r="O255" s="216"/>
      <c r="P255" s="218">
        <f t="shared" si="6"/>
        <v>0</v>
      </c>
      <c r="Q255" s="219">
        <f t="shared" si="7"/>
        <v>0</v>
      </c>
    </row>
    <row r="256" spans="1:17" x14ac:dyDescent="0.25">
      <c r="A256" s="133"/>
      <c r="B256" s="15"/>
      <c r="C256" s="15"/>
      <c r="D256" s="16"/>
      <c r="E256" s="66"/>
      <c r="F256" s="14"/>
      <c r="G256" s="95"/>
      <c r="H256" s="16"/>
      <c r="I256" s="14"/>
      <c r="J256" s="95"/>
      <c r="K256" s="16"/>
      <c r="L256" s="14"/>
      <c r="M256" s="95"/>
      <c r="N256" s="173"/>
      <c r="O256" s="216"/>
      <c r="P256" s="218">
        <f t="shared" si="6"/>
        <v>0</v>
      </c>
      <c r="Q256" s="219">
        <f t="shared" si="7"/>
        <v>0</v>
      </c>
    </row>
    <row r="257" spans="1:17" x14ac:dyDescent="0.25">
      <c r="A257" s="133"/>
      <c r="B257" s="15"/>
      <c r="C257" s="15"/>
      <c r="D257" s="16"/>
      <c r="E257" s="66"/>
      <c r="F257" s="14"/>
      <c r="G257" s="95"/>
      <c r="H257" s="16"/>
      <c r="I257" s="14"/>
      <c r="J257" s="95"/>
      <c r="K257" s="16"/>
      <c r="L257" s="14"/>
      <c r="M257" s="95"/>
      <c r="N257" s="173"/>
      <c r="O257" s="216"/>
      <c r="P257" s="218">
        <f t="shared" si="6"/>
        <v>0</v>
      </c>
      <c r="Q257" s="219">
        <f t="shared" si="7"/>
        <v>0</v>
      </c>
    </row>
    <row r="258" spans="1:17" x14ac:dyDescent="0.25">
      <c r="A258" s="133"/>
      <c r="B258" s="15"/>
      <c r="C258" s="15"/>
      <c r="D258" s="16"/>
      <c r="E258" s="66"/>
      <c r="F258" s="14"/>
      <c r="G258" s="95"/>
      <c r="H258" s="16"/>
      <c r="I258" s="14"/>
      <c r="J258" s="95"/>
      <c r="K258" s="16"/>
      <c r="L258" s="14"/>
      <c r="M258" s="95"/>
      <c r="N258" s="173"/>
      <c r="O258" s="216"/>
      <c r="P258" s="218">
        <f t="shared" si="6"/>
        <v>0</v>
      </c>
      <c r="Q258" s="219">
        <f t="shared" si="7"/>
        <v>0</v>
      </c>
    </row>
    <row r="259" spans="1:17" x14ac:dyDescent="0.25">
      <c r="A259" s="133"/>
      <c r="B259" s="15"/>
      <c r="C259" s="15"/>
      <c r="D259" s="16"/>
      <c r="E259" s="66"/>
      <c r="F259" s="14"/>
      <c r="G259" s="95"/>
      <c r="H259" s="16"/>
      <c r="I259" s="14"/>
      <c r="J259" s="95"/>
      <c r="K259" s="16"/>
      <c r="L259" s="14"/>
      <c r="M259" s="95"/>
      <c r="N259" s="173"/>
      <c r="O259" s="216"/>
      <c r="P259" s="218">
        <f t="shared" si="6"/>
        <v>0</v>
      </c>
      <c r="Q259" s="219">
        <f t="shared" si="7"/>
        <v>0</v>
      </c>
    </row>
    <row r="260" spans="1:17" x14ac:dyDescent="0.25">
      <c r="A260" s="133"/>
      <c r="B260" s="15"/>
      <c r="C260" s="15"/>
      <c r="D260" s="16"/>
      <c r="E260" s="66"/>
      <c r="F260" s="14"/>
      <c r="G260" s="95"/>
      <c r="H260" s="16"/>
      <c r="I260" s="14"/>
      <c r="J260" s="95"/>
      <c r="K260" s="16"/>
      <c r="L260" s="14"/>
      <c r="M260" s="95"/>
      <c r="N260" s="173"/>
      <c r="O260" s="216"/>
      <c r="P260" s="218">
        <f t="shared" si="6"/>
        <v>0</v>
      </c>
      <c r="Q260" s="219">
        <f t="shared" si="7"/>
        <v>0</v>
      </c>
    </row>
    <row r="261" spans="1:17" x14ac:dyDescent="0.25">
      <c r="A261" s="133"/>
      <c r="B261" s="15"/>
      <c r="C261" s="15"/>
      <c r="D261" s="16"/>
      <c r="E261" s="66"/>
      <c r="F261" s="14"/>
      <c r="G261" s="95"/>
      <c r="H261" s="16"/>
      <c r="I261" s="14"/>
      <c r="J261" s="95"/>
      <c r="K261" s="16"/>
      <c r="L261" s="14"/>
      <c r="M261" s="95"/>
      <c r="N261" s="173"/>
      <c r="O261" s="216"/>
      <c r="P261" s="218">
        <f t="shared" si="6"/>
        <v>0</v>
      </c>
      <c r="Q261" s="219">
        <f t="shared" si="7"/>
        <v>0</v>
      </c>
    </row>
    <row r="262" spans="1:17" x14ac:dyDescent="0.25">
      <c r="A262" s="133"/>
      <c r="B262" s="15"/>
      <c r="C262" s="15"/>
      <c r="D262" s="16"/>
      <c r="E262" s="66"/>
      <c r="F262" s="14"/>
      <c r="G262" s="95"/>
      <c r="H262" s="16"/>
      <c r="I262" s="14"/>
      <c r="J262" s="95"/>
      <c r="K262" s="16"/>
      <c r="L262" s="14"/>
      <c r="M262" s="95"/>
      <c r="N262" s="173"/>
      <c r="O262" s="216"/>
      <c r="P262" s="218">
        <f t="shared" si="6"/>
        <v>0</v>
      </c>
      <c r="Q262" s="219">
        <f t="shared" si="7"/>
        <v>0</v>
      </c>
    </row>
    <row r="263" spans="1:17" x14ac:dyDescent="0.25">
      <c r="A263" s="133"/>
      <c r="B263" s="15"/>
      <c r="C263" s="15"/>
      <c r="D263" s="16"/>
      <c r="E263" s="66"/>
      <c r="F263" s="14"/>
      <c r="G263" s="95"/>
      <c r="H263" s="16"/>
      <c r="I263" s="14"/>
      <c r="J263" s="95"/>
      <c r="K263" s="16"/>
      <c r="L263" s="14"/>
      <c r="M263" s="95"/>
      <c r="N263" s="173"/>
      <c r="O263" s="216"/>
      <c r="P263" s="218">
        <f t="shared" si="6"/>
        <v>0</v>
      </c>
      <c r="Q263" s="219">
        <f t="shared" si="7"/>
        <v>0</v>
      </c>
    </row>
    <row r="264" spans="1:17" x14ac:dyDescent="0.25">
      <c r="A264" s="133"/>
      <c r="B264" s="15"/>
      <c r="C264" s="15"/>
      <c r="D264" s="16"/>
      <c r="E264" s="66"/>
      <c r="F264" s="14"/>
      <c r="G264" s="95"/>
      <c r="H264" s="16"/>
      <c r="I264" s="14"/>
      <c r="J264" s="95"/>
      <c r="K264" s="16"/>
      <c r="L264" s="14"/>
      <c r="M264" s="95"/>
      <c r="N264" s="173"/>
      <c r="O264" s="216"/>
      <c r="P264" s="218">
        <f t="shared" si="6"/>
        <v>0</v>
      </c>
      <c r="Q264" s="219">
        <f t="shared" si="7"/>
        <v>0</v>
      </c>
    </row>
    <row r="265" spans="1:17" x14ac:dyDescent="0.25">
      <c r="A265" s="133"/>
      <c r="B265" s="15"/>
      <c r="C265" s="15"/>
      <c r="D265" s="16"/>
      <c r="E265" s="66"/>
      <c r="F265" s="14"/>
      <c r="G265" s="95"/>
      <c r="H265" s="16"/>
      <c r="I265" s="14"/>
      <c r="J265" s="95"/>
      <c r="K265" s="16"/>
      <c r="L265" s="14"/>
      <c r="M265" s="95"/>
      <c r="N265" s="173"/>
      <c r="O265" s="216"/>
      <c r="P265" s="218">
        <f t="shared" si="6"/>
        <v>0</v>
      </c>
      <c r="Q265" s="219">
        <f t="shared" si="7"/>
        <v>0</v>
      </c>
    </row>
    <row r="266" spans="1:17" x14ac:dyDescent="0.25">
      <c r="A266" s="133"/>
      <c r="B266" s="15"/>
      <c r="C266" s="15"/>
      <c r="D266" s="16"/>
      <c r="E266" s="66"/>
      <c r="F266" s="14"/>
      <c r="G266" s="95"/>
      <c r="H266" s="16"/>
      <c r="I266" s="14"/>
      <c r="J266" s="95"/>
      <c r="K266" s="16"/>
      <c r="L266" s="14"/>
      <c r="M266" s="95"/>
      <c r="N266" s="173"/>
      <c r="O266" s="216"/>
      <c r="P266" s="218">
        <f t="shared" si="6"/>
        <v>0</v>
      </c>
      <c r="Q266" s="219">
        <f t="shared" si="7"/>
        <v>0</v>
      </c>
    </row>
    <row r="267" spans="1:17" x14ac:dyDescent="0.25">
      <c r="A267" s="133"/>
      <c r="B267" s="15"/>
      <c r="C267" s="15"/>
      <c r="D267" s="16"/>
      <c r="E267" s="66"/>
      <c r="F267" s="14"/>
      <c r="G267" s="95"/>
      <c r="H267" s="16"/>
      <c r="I267" s="14"/>
      <c r="J267" s="95"/>
      <c r="K267" s="16"/>
      <c r="L267" s="14"/>
      <c r="M267" s="95"/>
      <c r="N267" s="173"/>
      <c r="O267" s="216"/>
      <c r="P267" s="218">
        <f t="shared" ref="P267:P330" si="8">+((O267/1.02)*1.003333)*C267*$E$6</f>
        <v>0</v>
      </c>
      <c r="Q267" s="219">
        <f t="shared" ref="Q267:Q330" si="9">+((O267/1.02)*1.003333)*C267+P267</f>
        <v>0</v>
      </c>
    </row>
    <row r="268" spans="1:17" x14ac:dyDescent="0.25">
      <c r="A268" s="133"/>
      <c r="B268" s="15"/>
      <c r="C268" s="15"/>
      <c r="D268" s="16"/>
      <c r="E268" s="66"/>
      <c r="F268" s="14"/>
      <c r="G268" s="95"/>
      <c r="H268" s="16"/>
      <c r="I268" s="14"/>
      <c r="J268" s="95"/>
      <c r="K268" s="16"/>
      <c r="L268" s="14"/>
      <c r="M268" s="95"/>
      <c r="N268" s="173"/>
      <c r="O268" s="216"/>
      <c r="P268" s="218">
        <f t="shared" si="8"/>
        <v>0</v>
      </c>
      <c r="Q268" s="219">
        <f t="shared" si="9"/>
        <v>0</v>
      </c>
    </row>
    <row r="269" spans="1:17" x14ac:dyDescent="0.25">
      <c r="A269" s="133"/>
      <c r="B269" s="15"/>
      <c r="C269" s="15"/>
      <c r="D269" s="16"/>
      <c r="E269" s="66"/>
      <c r="F269" s="14"/>
      <c r="G269" s="95"/>
      <c r="H269" s="16"/>
      <c r="I269" s="14"/>
      <c r="J269" s="95"/>
      <c r="K269" s="16"/>
      <c r="L269" s="14"/>
      <c r="M269" s="95"/>
      <c r="N269" s="173"/>
      <c r="O269" s="216"/>
      <c r="P269" s="218">
        <f t="shared" si="8"/>
        <v>0</v>
      </c>
      <c r="Q269" s="219">
        <f t="shared" si="9"/>
        <v>0</v>
      </c>
    </row>
    <row r="270" spans="1:17" x14ac:dyDescent="0.25">
      <c r="A270" s="133"/>
      <c r="B270" s="15"/>
      <c r="C270" s="15"/>
      <c r="D270" s="16"/>
      <c r="E270" s="66"/>
      <c r="F270" s="14"/>
      <c r="G270" s="95"/>
      <c r="H270" s="16"/>
      <c r="I270" s="14"/>
      <c r="J270" s="95"/>
      <c r="K270" s="16"/>
      <c r="L270" s="14"/>
      <c r="M270" s="95"/>
      <c r="N270" s="173"/>
      <c r="O270" s="216"/>
      <c r="P270" s="218">
        <f t="shared" si="8"/>
        <v>0</v>
      </c>
      <c r="Q270" s="219">
        <f t="shared" si="9"/>
        <v>0</v>
      </c>
    </row>
    <row r="271" spans="1:17" x14ac:dyDescent="0.25">
      <c r="A271" s="133"/>
      <c r="B271" s="15"/>
      <c r="C271" s="15"/>
      <c r="D271" s="16"/>
      <c r="E271" s="66"/>
      <c r="F271" s="14"/>
      <c r="G271" s="95"/>
      <c r="H271" s="16"/>
      <c r="I271" s="14"/>
      <c r="J271" s="95"/>
      <c r="K271" s="16"/>
      <c r="L271" s="14"/>
      <c r="M271" s="95"/>
      <c r="N271" s="173"/>
      <c r="O271" s="216"/>
      <c r="P271" s="218">
        <f t="shared" si="8"/>
        <v>0</v>
      </c>
      <c r="Q271" s="219">
        <f t="shared" si="9"/>
        <v>0</v>
      </c>
    </row>
    <row r="272" spans="1:17" x14ac:dyDescent="0.25">
      <c r="A272" s="133"/>
      <c r="B272" s="15"/>
      <c r="C272" s="15"/>
      <c r="D272" s="16"/>
      <c r="E272" s="66"/>
      <c r="F272" s="14"/>
      <c r="G272" s="95"/>
      <c r="H272" s="16"/>
      <c r="I272" s="14"/>
      <c r="J272" s="95"/>
      <c r="K272" s="16"/>
      <c r="L272" s="14"/>
      <c r="M272" s="95"/>
      <c r="N272" s="173"/>
      <c r="O272" s="216"/>
      <c r="P272" s="218">
        <f t="shared" si="8"/>
        <v>0</v>
      </c>
      <c r="Q272" s="219">
        <f t="shared" si="9"/>
        <v>0</v>
      </c>
    </row>
    <row r="273" spans="1:17" x14ac:dyDescent="0.25">
      <c r="A273" s="133"/>
      <c r="B273" s="15"/>
      <c r="C273" s="15"/>
      <c r="D273" s="16"/>
      <c r="E273" s="66"/>
      <c r="F273" s="14"/>
      <c r="G273" s="95"/>
      <c r="H273" s="16"/>
      <c r="I273" s="14"/>
      <c r="J273" s="95"/>
      <c r="K273" s="16"/>
      <c r="L273" s="14"/>
      <c r="M273" s="95"/>
      <c r="N273" s="173"/>
      <c r="O273" s="216"/>
      <c r="P273" s="218">
        <f t="shared" si="8"/>
        <v>0</v>
      </c>
      <c r="Q273" s="219">
        <f t="shared" si="9"/>
        <v>0</v>
      </c>
    </row>
    <row r="274" spans="1:17" x14ac:dyDescent="0.25">
      <c r="A274" s="133"/>
      <c r="B274" s="15"/>
      <c r="C274" s="15"/>
      <c r="D274" s="16"/>
      <c r="E274" s="66"/>
      <c r="F274" s="14"/>
      <c r="G274" s="95"/>
      <c r="H274" s="16"/>
      <c r="I274" s="14"/>
      <c r="J274" s="95"/>
      <c r="K274" s="16"/>
      <c r="L274" s="14"/>
      <c r="M274" s="95"/>
      <c r="N274" s="173"/>
      <c r="O274" s="216"/>
      <c r="P274" s="218">
        <f t="shared" si="8"/>
        <v>0</v>
      </c>
      <c r="Q274" s="219">
        <f t="shared" si="9"/>
        <v>0</v>
      </c>
    </row>
    <row r="275" spans="1:17" x14ac:dyDescent="0.25">
      <c r="A275" s="133"/>
      <c r="B275" s="15"/>
      <c r="C275" s="15"/>
      <c r="D275" s="16"/>
      <c r="E275" s="66"/>
      <c r="F275" s="14"/>
      <c r="G275" s="95"/>
      <c r="H275" s="16"/>
      <c r="I275" s="14"/>
      <c r="J275" s="95"/>
      <c r="K275" s="16"/>
      <c r="L275" s="14"/>
      <c r="M275" s="95"/>
      <c r="N275" s="173"/>
      <c r="O275" s="216"/>
      <c r="P275" s="218">
        <f t="shared" si="8"/>
        <v>0</v>
      </c>
      <c r="Q275" s="219">
        <f t="shared" si="9"/>
        <v>0</v>
      </c>
    </row>
    <row r="276" spans="1:17" x14ac:dyDescent="0.25">
      <c r="A276" s="133"/>
      <c r="B276" s="15"/>
      <c r="C276" s="15"/>
      <c r="D276" s="16"/>
      <c r="E276" s="66"/>
      <c r="F276" s="14"/>
      <c r="G276" s="95"/>
      <c r="H276" s="16"/>
      <c r="I276" s="14"/>
      <c r="J276" s="95"/>
      <c r="K276" s="16"/>
      <c r="L276" s="14"/>
      <c r="M276" s="95"/>
      <c r="N276" s="173"/>
      <c r="O276" s="216"/>
      <c r="P276" s="218">
        <f t="shared" si="8"/>
        <v>0</v>
      </c>
      <c r="Q276" s="219">
        <f t="shared" si="9"/>
        <v>0</v>
      </c>
    </row>
    <row r="277" spans="1:17" x14ac:dyDescent="0.25">
      <c r="A277" s="133"/>
      <c r="B277" s="15"/>
      <c r="C277" s="15"/>
      <c r="D277" s="16"/>
      <c r="E277" s="66"/>
      <c r="F277" s="14"/>
      <c r="G277" s="95"/>
      <c r="H277" s="16"/>
      <c r="I277" s="14"/>
      <c r="J277" s="95"/>
      <c r="K277" s="16"/>
      <c r="L277" s="14"/>
      <c r="M277" s="95"/>
      <c r="N277" s="173"/>
      <c r="O277" s="216"/>
      <c r="P277" s="218">
        <f t="shared" si="8"/>
        <v>0</v>
      </c>
      <c r="Q277" s="219">
        <f t="shared" si="9"/>
        <v>0</v>
      </c>
    </row>
    <row r="278" spans="1:17" x14ac:dyDescent="0.25">
      <c r="A278" s="133"/>
      <c r="B278" s="15"/>
      <c r="C278" s="15"/>
      <c r="D278" s="16"/>
      <c r="E278" s="66"/>
      <c r="F278" s="14"/>
      <c r="G278" s="95"/>
      <c r="H278" s="16"/>
      <c r="I278" s="14"/>
      <c r="J278" s="95"/>
      <c r="K278" s="16"/>
      <c r="L278" s="14"/>
      <c r="M278" s="95"/>
      <c r="N278" s="173"/>
      <c r="O278" s="216"/>
      <c r="P278" s="218">
        <f t="shared" si="8"/>
        <v>0</v>
      </c>
      <c r="Q278" s="219">
        <f t="shared" si="9"/>
        <v>0</v>
      </c>
    </row>
    <row r="279" spans="1:17" x14ac:dyDescent="0.25">
      <c r="A279" s="133"/>
      <c r="B279" s="15"/>
      <c r="C279" s="15"/>
      <c r="D279" s="16"/>
      <c r="E279" s="66"/>
      <c r="F279" s="14"/>
      <c r="G279" s="95"/>
      <c r="H279" s="16"/>
      <c r="I279" s="14"/>
      <c r="J279" s="95"/>
      <c r="K279" s="16"/>
      <c r="L279" s="14"/>
      <c r="M279" s="95"/>
      <c r="N279" s="173"/>
      <c r="O279" s="216"/>
      <c r="P279" s="218">
        <f t="shared" si="8"/>
        <v>0</v>
      </c>
      <c r="Q279" s="219">
        <f t="shared" si="9"/>
        <v>0</v>
      </c>
    </row>
    <row r="280" spans="1:17" x14ac:dyDescent="0.25">
      <c r="A280" s="133"/>
      <c r="B280" s="15"/>
      <c r="C280" s="15"/>
      <c r="D280" s="16"/>
      <c r="E280" s="66"/>
      <c r="F280" s="14"/>
      <c r="G280" s="95"/>
      <c r="H280" s="16"/>
      <c r="I280" s="14"/>
      <c r="J280" s="95"/>
      <c r="K280" s="16"/>
      <c r="L280" s="14"/>
      <c r="M280" s="95"/>
      <c r="N280" s="173"/>
      <c r="O280" s="216"/>
      <c r="P280" s="218">
        <f t="shared" si="8"/>
        <v>0</v>
      </c>
      <c r="Q280" s="219">
        <f t="shared" si="9"/>
        <v>0</v>
      </c>
    </row>
    <row r="281" spans="1:17" x14ac:dyDescent="0.25">
      <c r="A281" s="133"/>
      <c r="B281" s="15"/>
      <c r="C281" s="15"/>
      <c r="D281" s="16"/>
      <c r="E281" s="66"/>
      <c r="F281" s="14"/>
      <c r="G281" s="95"/>
      <c r="H281" s="16"/>
      <c r="I281" s="14"/>
      <c r="J281" s="95"/>
      <c r="K281" s="16"/>
      <c r="L281" s="14"/>
      <c r="M281" s="95"/>
      <c r="N281" s="173"/>
      <c r="O281" s="216"/>
      <c r="P281" s="218">
        <f t="shared" si="8"/>
        <v>0</v>
      </c>
      <c r="Q281" s="219">
        <f t="shared" si="9"/>
        <v>0</v>
      </c>
    </row>
    <row r="282" spans="1:17" x14ac:dyDescent="0.25">
      <c r="A282" s="133"/>
      <c r="B282" s="15"/>
      <c r="C282" s="15"/>
      <c r="D282" s="16"/>
      <c r="E282" s="66"/>
      <c r="F282" s="14"/>
      <c r="G282" s="95"/>
      <c r="H282" s="16"/>
      <c r="I282" s="14"/>
      <c r="J282" s="95"/>
      <c r="K282" s="16"/>
      <c r="L282" s="14"/>
      <c r="M282" s="95"/>
      <c r="N282" s="173"/>
      <c r="O282" s="216"/>
      <c r="P282" s="218">
        <f t="shared" si="8"/>
        <v>0</v>
      </c>
      <c r="Q282" s="219">
        <f t="shared" si="9"/>
        <v>0</v>
      </c>
    </row>
    <row r="283" spans="1:17" x14ac:dyDescent="0.25">
      <c r="A283" s="133"/>
      <c r="B283" s="15"/>
      <c r="C283" s="15"/>
      <c r="D283" s="16"/>
      <c r="E283" s="66"/>
      <c r="F283" s="14"/>
      <c r="G283" s="95"/>
      <c r="H283" s="16"/>
      <c r="I283" s="14"/>
      <c r="J283" s="95"/>
      <c r="K283" s="16"/>
      <c r="L283" s="14"/>
      <c r="M283" s="95"/>
      <c r="N283" s="173"/>
      <c r="O283" s="216"/>
      <c r="P283" s="218">
        <f t="shared" si="8"/>
        <v>0</v>
      </c>
      <c r="Q283" s="219">
        <f t="shared" si="9"/>
        <v>0</v>
      </c>
    </row>
    <row r="284" spans="1:17" x14ac:dyDescent="0.25">
      <c r="A284" s="133"/>
      <c r="B284" s="15"/>
      <c r="C284" s="15"/>
      <c r="D284" s="16"/>
      <c r="E284" s="66"/>
      <c r="F284" s="14"/>
      <c r="G284" s="95"/>
      <c r="H284" s="16"/>
      <c r="I284" s="14"/>
      <c r="J284" s="95"/>
      <c r="K284" s="16"/>
      <c r="L284" s="14"/>
      <c r="M284" s="95"/>
      <c r="N284" s="173"/>
      <c r="O284" s="216"/>
      <c r="P284" s="218">
        <f t="shared" si="8"/>
        <v>0</v>
      </c>
      <c r="Q284" s="219">
        <f t="shared" si="9"/>
        <v>0</v>
      </c>
    </row>
    <row r="285" spans="1:17" x14ac:dyDescent="0.25">
      <c r="A285" s="133"/>
      <c r="B285" s="15"/>
      <c r="C285" s="15"/>
      <c r="D285" s="16"/>
      <c r="E285" s="66"/>
      <c r="F285" s="14"/>
      <c r="G285" s="95"/>
      <c r="H285" s="16"/>
      <c r="I285" s="14"/>
      <c r="J285" s="95"/>
      <c r="K285" s="16"/>
      <c r="L285" s="14"/>
      <c r="M285" s="95"/>
      <c r="N285" s="173"/>
      <c r="O285" s="216"/>
      <c r="P285" s="218">
        <f t="shared" si="8"/>
        <v>0</v>
      </c>
      <c r="Q285" s="219">
        <f t="shared" si="9"/>
        <v>0</v>
      </c>
    </row>
    <row r="286" spans="1:17" x14ac:dyDescent="0.25">
      <c r="A286" s="133"/>
      <c r="B286" s="15"/>
      <c r="C286" s="15"/>
      <c r="D286" s="16"/>
      <c r="E286" s="66"/>
      <c r="F286" s="14"/>
      <c r="G286" s="95"/>
      <c r="H286" s="16"/>
      <c r="I286" s="14"/>
      <c r="J286" s="95"/>
      <c r="K286" s="16"/>
      <c r="L286" s="14"/>
      <c r="M286" s="95"/>
      <c r="N286" s="173"/>
      <c r="O286" s="216"/>
      <c r="P286" s="218">
        <f t="shared" si="8"/>
        <v>0</v>
      </c>
      <c r="Q286" s="219">
        <f t="shared" si="9"/>
        <v>0</v>
      </c>
    </row>
    <row r="287" spans="1:17" x14ac:dyDescent="0.25">
      <c r="A287" s="133"/>
      <c r="B287" s="15"/>
      <c r="C287" s="15"/>
      <c r="D287" s="16"/>
      <c r="E287" s="66"/>
      <c r="F287" s="14"/>
      <c r="G287" s="95"/>
      <c r="H287" s="16"/>
      <c r="I287" s="14"/>
      <c r="J287" s="95"/>
      <c r="K287" s="16"/>
      <c r="L287" s="14"/>
      <c r="M287" s="95"/>
      <c r="N287" s="173"/>
      <c r="O287" s="216"/>
      <c r="P287" s="218">
        <f t="shared" si="8"/>
        <v>0</v>
      </c>
      <c r="Q287" s="219">
        <f t="shared" si="9"/>
        <v>0</v>
      </c>
    </row>
    <row r="288" spans="1:17" x14ac:dyDescent="0.25">
      <c r="A288" s="133"/>
      <c r="B288" s="15"/>
      <c r="C288" s="15"/>
      <c r="D288" s="16"/>
      <c r="E288" s="66"/>
      <c r="F288" s="14"/>
      <c r="G288" s="95"/>
      <c r="H288" s="16"/>
      <c r="I288" s="14"/>
      <c r="J288" s="95"/>
      <c r="K288" s="16"/>
      <c r="L288" s="14"/>
      <c r="M288" s="95"/>
      <c r="N288" s="173"/>
      <c r="O288" s="216"/>
      <c r="P288" s="218">
        <f t="shared" si="8"/>
        <v>0</v>
      </c>
      <c r="Q288" s="219">
        <f t="shared" si="9"/>
        <v>0</v>
      </c>
    </row>
    <row r="289" spans="1:17" x14ac:dyDescent="0.25">
      <c r="A289" s="133"/>
      <c r="B289" s="15"/>
      <c r="C289" s="15"/>
      <c r="D289" s="16"/>
      <c r="E289" s="66"/>
      <c r="F289" s="14"/>
      <c r="G289" s="95"/>
      <c r="H289" s="16"/>
      <c r="I289" s="14"/>
      <c r="J289" s="95"/>
      <c r="K289" s="16"/>
      <c r="L289" s="14"/>
      <c r="M289" s="95"/>
      <c r="N289" s="173"/>
      <c r="O289" s="216"/>
      <c r="P289" s="218">
        <f t="shared" si="8"/>
        <v>0</v>
      </c>
      <c r="Q289" s="219">
        <f t="shared" si="9"/>
        <v>0</v>
      </c>
    </row>
    <row r="290" spans="1:17" x14ac:dyDescent="0.25">
      <c r="A290" s="133"/>
      <c r="B290" s="15"/>
      <c r="C290" s="15"/>
      <c r="D290" s="16"/>
      <c r="E290" s="66"/>
      <c r="F290" s="14"/>
      <c r="G290" s="95"/>
      <c r="H290" s="16"/>
      <c r="I290" s="14"/>
      <c r="J290" s="95"/>
      <c r="K290" s="16"/>
      <c r="L290" s="14"/>
      <c r="M290" s="95"/>
      <c r="N290" s="173"/>
      <c r="O290" s="216"/>
      <c r="P290" s="218">
        <f t="shared" si="8"/>
        <v>0</v>
      </c>
      <c r="Q290" s="219">
        <f t="shared" si="9"/>
        <v>0</v>
      </c>
    </row>
    <row r="291" spans="1:17" x14ac:dyDescent="0.25">
      <c r="A291" s="133"/>
      <c r="B291" s="15"/>
      <c r="C291" s="15"/>
      <c r="D291" s="16"/>
      <c r="E291" s="66"/>
      <c r="F291" s="14"/>
      <c r="G291" s="95"/>
      <c r="H291" s="16"/>
      <c r="I291" s="14"/>
      <c r="J291" s="95"/>
      <c r="K291" s="16"/>
      <c r="L291" s="14"/>
      <c r="M291" s="95"/>
      <c r="N291" s="173"/>
      <c r="O291" s="216"/>
      <c r="P291" s="218">
        <f t="shared" si="8"/>
        <v>0</v>
      </c>
      <c r="Q291" s="219">
        <f t="shared" si="9"/>
        <v>0</v>
      </c>
    </row>
    <row r="292" spans="1:17" x14ac:dyDescent="0.25">
      <c r="A292" s="133"/>
      <c r="B292" s="15"/>
      <c r="C292" s="15"/>
      <c r="D292" s="16"/>
      <c r="E292" s="66"/>
      <c r="F292" s="14"/>
      <c r="G292" s="95"/>
      <c r="H292" s="16"/>
      <c r="I292" s="14"/>
      <c r="J292" s="95"/>
      <c r="K292" s="16"/>
      <c r="L292" s="14"/>
      <c r="M292" s="95"/>
      <c r="N292" s="173"/>
      <c r="O292" s="216"/>
      <c r="P292" s="218">
        <f t="shared" si="8"/>
        <v>0</v>
      </c>
      <c r="Q292" s="219">
        <f t="shared" si="9"/>
        <v>0</v>
      </c>
    </row>
    <row r="293" spans="1:17" x14ac:dyDescent="0.25">
      <c r="A293" s="133"/>
      <c r="B293" s="15"/>
      <c r="C293" s="15"/>
      <c r="D293" s="16"/>
      <c r="E293" s="66"/>
      <c r="F293" s="14"/>
      <c r="G293" s="95"/>
      <c r="H293" s="16"/>
      <c r="I293" s="14"/>
      <c r="J293" s="95"/>
      <c r="K293" s="16"/>
      <c r="L293" s="14"/>
      <c r="M293" s="95"/>
      <c r="N293" s="173"/>
      <c r="O293" s="216"/>
      <c r="P293" s="218">
        <f t="shared" si="8"/>
        <v>0</v>
      </c>
      <c r="Q293" s="219">
        <f t="shared" si="9"/>
        <v>0</v>
      </c>
    </row>
    <row r="294" spans="1:17" x14ac:dyDescent="0.25">
      <c r="A294" s="133"/>
      <c r="B294" s="15"/>
      <c r="C294" s="15"/>
      <c r="D294" s="16"/>
      <c r="E294" s="66"/>
      <c r="F294" s="14"/>
      <c r="G294" s="95"/>
      <c r="H294" s="16"/>
      <c r="I294" s="14"/>
      <c r="J294" s="95"/>
      <c r="K294" s="16"/>
      <c r="L294" s="14"/>
      <c r="M294" s="95"/>
      <c r="N294" s="173"/>
      <c r="O294" s="216"/>
      <c r="P294" s="218">
        <f t="shared" si="8"/>
        <v>0</v>
      </c>
      <c r="Q294" s="219">
        <f t="shared" si="9"/>
        <v>0</v>
      </c>
    </row>
    <row r="295" spans="1:17" x14ac:dyDescent="0.25">
      <c r="A295" s="133"/>
      <c r="B295" s="15"/>
      <c r="C295" s="15"/>
      <c r="D295" s="16"/>
      <c r="E295" s="66"/>
      <c r="F295" s="14"/>
      <c r="G295" s="95"/>
      <c r="H295" s="16"/>
      <c r="I295" s="14"/>
      <c r="J295" s="95"/>
      <c r="K295" s="16"/>
      <c r="L295" s="14"/>
      <c r="M295" s="95"/>
      <c r="N295" s="173"/>
      <c r="O295" s="216"/>
      <c r="P295" s="218">
        <f t="shared" si="8"/>
        <v>0</v>
      </c>
      <c r="Q295" s="219">
        <f t="shared" si="9"/>
        <v>0</v>
      </c>
    </row>
    <row r="296" spans="1:17" x14ac:dyDescent="0.25">
      <c r="A296" s="133"/>
      <c r="B296" s="15"/>
      <c r="C296" s="15"/>
      <c r="D296" s="16"/>
      <c r="E296" s="66"/>
      <c r="F296" s="14"/>
      <c r="G296" s="95"/>
      <c r="H296" s="16"/>
      <c r="I296" s="14"/>
      <c r="J296" s="95"/>
      <c r="K296" s="16"/>
      <c r="L296" s="14"/>
      <c r="M296" s="95"/>
      <c r="N296" s="173"/>
      <c r="O296" s="216"/>
      <c r="P296" s="218">
        <f t="shared" si="8"/>
        <v>0</v>
      </c>
      <c r="Q296" s="219">
        <f t="shared" si="9"/>
        <v>0</v>
      </c>
    </row>
    <row r="297" spans="1:17" x14ac:dyDescent="0.25">
      <c r="A297" s="133"/>
      <c r="B297" s="15"/>
      <c r="C297" s="15"/>
      <c r="D297" s="16"/>
      <c r="E297" s="66"/>
      <c r="F297" s="14"/>
      <c r="G297" s="95"/>
      <c r="H297" s="16"/>
      <c r="I297" s="14"/>
      <c r="J297" s="95"/>
      <c r="K297" s="16"/>
      <c r="L297" s="14"/>
      <c r="M297" s="95"/>
      <c r="N297" s="173"/>
      <c r="O297" s="216"/>
      <c r="P297" s="218">
        <f t="shared" si="8"/>
        <v>0</v>
      </c>
      <c r="Q297" s="219">
        <f t="shared" si="9"/>
        <v>0</v>
      </c>
    </row>
    <row r="298" spans="1:17" x14ac:dyDescent="0.25">
      <c r="A298" s="133"/>
      <c r="B298" s="15"/>
      <c r="C298" s="15"/>
      <c r="D298" s="16"/>
      <c r="E298" s="66"/>
      <c r="F298" s="14"/>
      <c r="G298" s="95"/>
      <c r="H298" s="16"/>
      <c r="I298" s="14"/>
      <c r="J298" s="95"/>
      <c r="K298" s="16"/>
      <c r="L298" s="14"/>
      <c r="M298" s="95"/>
      <c r="N298" s="173"/>
      <c r="O298" s="216"/>
      <c r="P298" s="218">
        <f t="shared" si="8"/>
        <v>0</v>
      </c>
      <c r="Q298" s="219">
        <f t="shared" si="9"/>
        <v>0</v>
      </c>
    </row>
    <row r="299" spans="1:17" x14ac:dyDescent="0.25">
      <c r="A299" s="133"/>
      <c r="B299" s="15"/>
      <c r="C299" s="15"/>
      <c r="D299" s="16"/>
      <c r="E299" s="66"/>
      <c r="F299" s="14"/>
      <c r="G299" s="95"/>
      <c r="H299" s="16"/>
      <c r="I299" s="14"/>
      <c r="J299" s="95"/>
      <c r="K299" s="16"/>
      <c r="L299" s="14"/>
      <c r="M299" s="95"/>
      <c r="N299" s="173"/>
      <c r="O299" s="216"/>
      <c r="P299" s="218">
        <f t="shared" si="8"/>
        <v>0</v>
      </c>
      <c r="Q299" s="219">
        <f t="shared" si="9"/>
        <v>0</v>
      </c>
    </row>
    <row r="300" spans="1:17" x14ac:dyDescent="0.25">
      <c r="A300" s="133"/>
      <c r="B300" s="15"/>
      <c r="C300" s="15"/>
      <c r="D300" s="16"/>
      <c r="E300" s="66"/>
      <c r="F300" s="14"/>
      <c r="G300" s="95"/>
      <c r="H300" s="16"/>
      <c r="I300" s="14"/>
      <c r="J300" s="95"/>
      <c r="K300" s="16"/>
      <c r="L300" s="14"/>
      <c r="M300" s="95"/>
      <c r="N300" s="173"/>
      <c r="O300" s="216"/>
      <c r="P300" s="218">
        <f t="shared" si="8"/>
        <v>0</v>
      </c>
      <c r="Q300" s="219">
        <f t="shared" si="9"/>
        <v>0</v>
      </c>
    </row>
    <row r="301" spans="1:17" x14ac:dyDescent="0.25">
      <c r="A301" s="133"/>
      <c r="B301" s="15"/>
      <c r="C301" s="15"/>
      <c r="D301" s="16"/>
      <c r="E301" s="66"/>
      <c r="F301" s="14"/>
      <c r="G301" s="95"/>
      <c r="H301" s="16"/>
      <c r="I301" s="14"/>
      <c r="J301" s="95"/>
      <c r="K301" s="16"/>
      <c r="L301" s="14"/>
      <c r="M301" s="95"/>
      <c r="N301" s="173"/>
      <c r="O301" s="216"/>
      <c r="P301" s="218">
        <f t="shared" si="8"/>
        <v>0</v>
      </c>
      <c r="Q301" s="219">
        <f t="shared" si="9"/>
        <v>0</v>
      </c>
    </row>
    <row r="302" spans="1:17" x14ac:dyDescent="0.25">
      <c r="A302" s="133"/>
      <c r="B302" s="15"/>
      <c r="C302" s="15"/>
      <c r="D302" s="16"/>
      <c r="E302" s="66"/>
      <c r="F302" s="14"/>
      <c r="G302" s="95"/>
      <c r="H302" s="16"/>
      <c r="I302" s="14"/>
      <c r="J302" s="95"/>
      <c r="K302" s="16"/>
      <c r="L302" s="14"/>
      <c r="M302" s="95"/>
      <c r="N302" s="173"/>
      <c r="O302" s="216"/>
      <c r="P302" s="218">
        <f t="shared" si="8"/>
        <v>0</v>
      </c>
      <c r="Q302" s="219">
        <f t="shared" si="9"/>
        <v>0</v>
      </c>
    </row>
    <row r="303" spans="1:17" x14ac:dyDescent="0.25">
      <c r="A303" s="133"/>
      <c r="B303" s="15"/>
      <c r="C303" s="15"/>
      <c r="D303" s="16"/>
      <c r="E303" s="66"/>
      <c r="F303" s="14"/>
      <c r="G303" s="95"/>
      <c r="H303" s="16"/>
      <c r="I303" s="14"/>
      <c r="J303" s="95"/>
      <c r="K303" s="16"/>
      <c r="L303" s="14"/>
      <c r="M303" s="95"/>
      <c r="N303" s="173"/>
      <c r="O303" s="216"/>
      <c r="P303" s="218">
        <f t="shared" si="8"/>
        <v>0</v>
      </c>
      <c r="Q303" s="219">
        <f t="shared" si="9"/>
        <v>0</v>
      </c>
    </row>
    <row r="304" spans="1:17" x14ac:dyDescent="0.25">
      <c r="A304" s="133"/>
      <c r="B304" s="15"/>
      <c r="C304" s="15"/>
      <c r="D304" s="16"/>
      <c r="E304" s="66"/>
      <c r="F304" s="14"/>
      <c r="G304" s="95"/>
      <c r="H304" s="16"/>
      <c r="I304" s="14"/>
      <c r="J304" s="95"/>
      <c r="K304" s="16"/>
      <c r="L304" s="14"/>
      <c r="M304" s="95"/>
      <c r="N304" s="173"/>
      <c r="O304" s="216"/>
      <c r="P304" s="218">
        <f t="shared" si="8"/>
        <v>0</v>
      </c>
      <c r="Q304" s="219">
        <f t="shared" si="9"/>
        <v>0</v>
      </c>
    </row>
    <row r="305" spans="1:17" x14ac:dyDescent="0.25">
      <c r="A305" s="133"/>
      <c r="B305" s="15"/>
      <c r="C305" s="15"/>
      <c r="D305" s="16"/>
      <c r="E305" s="66"/>
      <c r="F305" s="14"/>
      <c r="G305" s="95"/>
      <c r="H305" s="16"/>
      <c r="I305" s="14"/>
      <c r="J305" s="95"/>
      <c r="K305" s="16"/>
      <c r="L305" s="14"/>
      <c r="M305" s="95"/>
      <c r="N305" s="173"/>
      <c r="O305" s="216"/>
      <c r="P305" s="218">
        <f t="shared" si="8"/>
        <v>0</v>
      </c>
      <c r="Q305" s="219">
        <f t="shared" si="9"/>
        <v>0</v>
      </c>
    </row>
    <row r="306" spans="1:17" x14ac:dyDescent="0.25">
      <c r="A306" s="133"/>
      <c r="B306" s="15"/>
      <c r="C306" s="15"/>
      <c r="D306" s="16"/>
      <c r="E306" s="66"/>
      <c r="F306" s="14"/>
      <c r="G306" s="95"/>
      <c r="H306" s="16"/>
      <c r="I306" s="14"/>
      <c r="J306" s="95"/>
      <c r="K306" s="16"/>
      <c r="L306" s="14"/>
      <c r="M306" s="95"/>
      <c r="N306" s="173"/>
      <c r="O306" s="216"/>
      <c r="P306" s="218">
        <f t="shared" si="8"/>
        <v>0</v>
      </c>
      <c r="Q306" s="219">
        <f t="shared" si="9"/>
        <v>0</v>
      </c>
    </row>
    <row r="307" spans="1:17" x14ac:dyDescent="0.25">
      <c r="A307" s="133"/>
      <c r="B307" s="15"/>
      <c r="C307" s="15"/>
      <c r="D307" s="16"/>
      <c r="E307" s="66"/>
      <c r="F307" s="14"/>
      <c r="G307" s="95"/>
      <c r="H307" s="16"/>
      <c r="I307" s="14"/>
      <c r="J307" s="95"/>
      <c r="K307" s="16"/>
      <c r="L307" s="14"/>
      <c r="M307" s="95"/>
      <c r="N307" s="173"/>
      <c r="O307" s="216"/>
      <c r="P307" s="218">
        <f t="shared" si="8"/>
        <v>0</v>
      </c>
      <c r="Q307" s="219">
        <f t="shared" si="9"/>
        <v>0</v>
      </c>
    </row>
    <row r="308" spans="1:17" x14ac:dyDescent="0.25">
      <c r="A308" s="133"/>
      <c r="B308" s="15"/>
      <c r="C308" s="15"/>
      <c r="D308" s="16"/>
      <c r="E308" s="66"/>
      <c r="F308" s="14"/>
      <c r="G308" s="95"/>
      <c r="H308" s="16"/>
      <c r="I308" s="14"/>
      <c r="J308" s="95"/>
      <c r="K308" s="16"/>
      <c r="L308" s="14"/>
      <c r="M308" s="95"/>
      <c r="N308" s="173"/>
      <c r="O308" s="216"/>
      <c r="P308" s="218">
        <f t="shared" si="8"/>
        <v>0</v>
      </c>
      <c r="Q308" s="219">
        <f t="shared" si="9"/>
        <v>0</v>
      </c>
    </row>
    <row r="309" spans="1:17" x14ac:dyDescent="0.25">
      <c r="A309" s="133"/>
      <c r="B309" s="15"/>
      <c r="C309" s="15"/>
      <c r="D309" s="16"/>
      <c r="E309" s="66"/>
      <c r="F309" s="14"/>
      <c r="G309" s="95"/>
      <c r="H309" s="16"/>
      <c r="I309" s="14"/>
      <c r="J309" s="95"/>
      <c r="K309" s="16"/>
      <c r="L309" s="14"/>
      <c r="M309" s="95"/>
      <c r="N309" s="173"/>
      <c r="O309" s="216"/>
      <c r="P309" s="218">
        <f t="shared" si="8"/>
        <v>0</v>
      </c>
      <c r="Q309" s="219">
        <f t="shared" si="9"/>
        <v>0</v>
      </c>
    </row>
    <row r="310" spans="1:17" x14ac:dyDescent="0.25">
      <c r="A310" s="133"/>
      <c r="B310" s="15"/>
      <c r="C310" s="15"/>
      <c r="D310" s="16"/>
      <c r="E310" s="66"/>
      <c r="F310" s="14"/>
      <c r="G310" s="95"/>
      <c r="H310" s="16"/>
      <c r="I310" s="14"/>
      <c r="J310" s="95"/>
      <c r="K310" s="16"/>
      <c r="L310" s="14"/>
      <c r="M310" s="95"/>
      <c r="N310" s="173"/>
      <c r="O310" s="216"/>
      <c r="P310" s="218">
        <f t="shared" si="8"/>
        <v>0</v>
      </c>
      <c r="Q310" s="219">
        <f t="shared" si="9"/>
        <v>0</v>
      </c>
    </row>
    <row r="311" spans="1:17" x14ac:dyDescent="0.25">
      <c r="A311" s="133"/>
      <c r="B311" s="15"/>
      <c r="C311" s="15"/>
      <c r="D311" s="16"/>
      <c r="E311" s="66"/>
      <c r="F311" s="14"/>
      <c r="G311" s="95"/>
      <c r="H311" s="16"/>
      <c r="I311" s="14"/>
      <c r="J311" s="95"/>
      <c r="K311" s="16"/>
      <c r="L311" s="14"/>
      <c r="M311" s="95"/>
      <c r="N311" s="173"/>
      <c r="O311" s="216"/>
      <c r="P311" s="218">
        <f t="shared" si="8"/>
        <v>0</v>
      </c>
      <c r="Q311" s="219">
        <f t="shared" si="9"/>
        <v>0</v>
      </c>
    </row>
    <row r="312" spans="1:17" x14ac:dyDescent="0.25">
      <c r="A312" s="133"/>
      <c r="B312" s="15"/>
      <c r="C312" s="15"/>
      <c r="D312" s="16"/>
      <c r="E312" s="66"/>
      <c r="F312" s="14"/>
      <c r="G312" s="95"/>
      <c r="H312" s="16"/>
      <c r="I312" s="14"/>
      <c r="J312" s="95"/>
      <c r="K312" s="16"/>
      <c r="L312" s="14"/>
      <c r="M312" s="95"/>
      <c r="N312" s="173"/>
      <c r="O312" s="216"/>
      <c r="P312" s="218">
        <f t="shared" si="8"/>
        <v>0</v>
      </c>
      <c r="Q312" s="219">
        <f t="shared" si="9"/>
        <v>0</v>
      </c>
    </row>
    <row r="313" spans="1:17" x14ac:dyDescent="0.25">
      <c r="A313" s="133"/>
      <c r="B313" s="15"/>
      <c r="C313" s="15"/>
      <c r="D313" s="16"/>
      <c r="E313" s="66"/>
      <c r="F313" s="14"/>
      <c r="G313" s="95"/>
      <c r="H313" s="16"/>
      <c r="I313" s="14"/>
      <c r="J313" s="95"/>
      <c r="K313" s="16"/>
      <c r="L313" s="14"/>
      <c r="M313" s="95"/>
      <c r="N313" s="173"/>
      <c r="O313" s="216"/>
      <c r="P313" s="218">
        <f t="shared" si="8"/>
        <v>0</v>
      </c>
      <c r="Q313" s="219">
        <f t="shared" si="9"/>
        <v>0</v>
      </c>
    </row>
    <row r="314" spans="1:17" x14ac:dyDescent="0.25">
      <c r="A314" s="133"/>
      <c r="B314" s="15"/>
      <c r="C314" s="15"/>
      <c r="D314" s="16"/>
      <c r="E314" s="66"/>
      <c r="F314" s="14"/>
      <c r="G314" s="95"/>
      <c r="H314" s="16"/>
      <c r="I314" s="14"/>
      <c r="J314" s="95"/>
      <c r="K314" s="16"/>
      <c r="L314" s="14"/>
      <c r="M314" s="95"/>
      <c r="N314" s="173"/>
      <c r="O314" s="216"/>
      <c r="P314" s="218">
        <f t="shared" si="8"/>
        <v>0</v>
      </c>
      <c r="Q314" s="219">
        <f t="shared" si="9"/>
        <v>0</v>
      </c>
    </row>
    <row r="315" spans="1:17" x14ac:dyDescent="0.25">
      <c r="A315" s="133"/>
      <c r="B315" s="15"/>
      <c r="C315" s="15"/>
      <c r="D315" s="16"/>
      <c r="E315" s="66"/>
      <c r="F315" s="14"/>
      <c r="G315" s="95"/>
      <c r="H315" s="16"/>
      <c r="I315" s="14"/>
      <c r="J315" s="95"/>
      <c r="K315" s="16"/>
      <c r="L315" s="14"/>
      <c r="M315" s="95"/>
      <c r="N315" s="173"/>
      <c r="O315" s="216"/>
      <c r="P315" s="218">
        <f t="shared" si="8"/>
        <v>0</v>
      </c>
      <c r="Q315" s="219">
        <f t="shared" si="9"/>
        <v>0</v>
      </c>
    </row>
    <row r="316" spans="1:17" x14ac:dyDescent="0.25">
      <c r="A316" s="133"/>
      <c r="B316" s="15"/>
      <c r="C316" s="15"/>
      <c r="D316" s="16"/>
      <c r="E316" s="66"/>
      <c r="F316" s="14"/>
      <c r="G316" s="95"/>
      <c r="H316" s="16"/>
      <c r="I316" s="14"/>
      <c r="J316" s="95"/>
      <c r="K316" s="16"/>
      <c r="L316" s="14"/>
      <c r="M316" s="95"/>
      <c r="N316" s="173"/>
      <c r="O316" s="216"/>
      <c r="P316" s="218">
        <f t="shared" si="8"/>
        <v>0</v>
      </c>
      <c r="Q316" s="219">
        <f t="shared" si="9"/>
        <v>0</v>
      </c>
    </row>
    <row r="317" spans="1:17" x14ac:dyDescent="0.25">
      <c r="A317" s="133"/>
      <c r="B317" s="15"/>
      <c r="C317" s="15"/>
      <c r="D317" s="16"/>
      <c r="E317" s="66"/>
      <c r="F317" s="14"/>
      <c r="G317" s="95"/>
      <c r="H317" s="16"/>
      <c r="I317" s="14"/>
      <c r="J317" s="95"/>
      <c r="K317" s="16"/>
      <c r="L317" s="14"/>
      <c r="M317" s="95"/>
      <c r="N317" s="173"/>
      <c r="O317" s="216"/>
      <c r="P317" s="218">
        <f t="shared" si="8"/>
        <v>0</v>
      </c>
      <c r="Q317" s="219">
        <f t="shared" si="9"/>
        <v>0</v>
      </c>
    </row>
    <row r="318" spans="1:17" x14ac:dyDescent="0.25">
      <c r="A318" s="133"/>
      <c r="B318" s="15"/>
      <c r="C318" s="15"/>
      <c r="D318" s="16"/>
      <c r="E318" s="66"/>
      <c r="F318" s="14"/>
      <c r="G318" s="95"/>
      <c r="H318" s="16"/>
      <c r="I318" s="14"/>
      <c r="J318" s="95"/>
      <c r="K318" s="16"/>
      <c r="L318" s="14"/>
      <c r="M318" s="95"/>
      <c r="N318" s="173"/>
      <c r="O318" s="216"/>
      <c r="P318" s="218">
        <f t="shared" si="8"/>
        <v>0</v>
      </c>
      <c r="Q318" s="219">
        <f t="shared" si="9"/>
        <v>0</v>
      </c>
    </row>
    <row r="319" spans="1:17" x14ac:dyDescent="0.25">
      <c r="A319" s="133"/>
      <c r="B319" s="15"/>
      <c r="C319" s="15"/>
      <c r="D319" s="16"/>
      <c r="E319" s="66"/>
      <c r="F319" s="14"/>
      <c r="G319" s="95"/>
      <c r="H319" s="16"/>
      <c r="I319" s="14"/>
      <c r="J319" s="95"/>
      <c r="K319" s="16"/>
      <c r="L319" s="14"/>
      <c r="M319" s="95"/>
      <c r="N319" s="173"/>
      <c r="O319" s="216"/>
      <c r="P319" s="218">
        <f t="shared" si="8"/>
        <v>0</v>
      </c>
      <c r="Q319" s="219">
        <f t="shared" si="9"/>
        <v>0</v>
      </c>
    </row>
    <row r="320" spans="1:17" x14ac:dyDescent="0.25">
      <c r="A320" s="133"/>
      <c r="B320" s="15"/>
      <c r="C320" s="15"/>
      <c r="D320" s="16"/>
      <c r="E320" s="66"/>
      <c r="F320" s="14"/>
      <c r="G320" s="95"/>
      <c r="H320" s="16"/>
      <c r="I320" s="14"/>
      <c r="J320" s="95"/>
      <c r="K320" s="16"/>
      <c r="L320" s="14"/>
      <c r="M320" s="95"/>
      <c r="N320" s="173"/>
      <c r="O320" s="216"/>
      <c r="P320" s="218">
        <f t="shared" si="8"/>
        <v>0</v>
      </c>
      <c r="Q320" s="219">
        <f t="shared" si="9"/>
        <v>0</v>
      </c>
    </row>
    <row r="321" spans="1:17" x14ac:dyDescent="0.25">
      <c r="A321" s="133"/>
      <c r="B321" s="15"/>
      <c r="C321" s="15"/>
      <c r="D321" s="16"/>
      <c r="E321" s="66"/>
      <c r="F321" s="14"/>
      <c r="G321" s="95"/>
      <c r="H321" s="16"/>
      <c r="I321" s="14"/>
      <c r="J321" s="95"/>
      <c r="K321" s="16"/>
      <c r="L321" s="14"/>
      <c r="M321" s="95"/>
      <c r="N321" s="173"/>
      <c r="O321" s="216"/>
      <c r="P321" s="218">
        <f t="shared" si="8"/>
        <v>0</v>
      </c>
      <c r="Q321" s="219">
        <f t="shared" si="9"/>
        <v>0</v>
      </c>
    </row>
    <row r="322" spans="1:17" x14ac:dyDescent="0.25">
      <c r="A322" s="133"/>
      <c r="B322" s="15"/>
      <c r="C322" s="15"/>
      <c r="D322" s="16"/>
      <c r="E322" s="66"/>
      <c r="F322" s="14"/>
      <c r="G322" s="95"/>
      <c r="H322" s="16"/>
      <c r="I322" s="14"/>
      <c r="J322" s="95"/>
      <c r="K322" s="16"/>
      <c r="L322" s="14"/>
      <c r="M322" s="95"/>
      <c r="N322" s="173"/>
      <c r="O322" s="216"/>
      <c r="P322" s="218">
        <f t="shared" si="8"/>
        <v>0</v>
      </c>
      <c r="Q322" s="219">
        <f t="shared" si="9"/>
        <v>0</v>
      </c>
    </row>
    <row r="323" spans="1:17" x14ac:dyDescent="0.25">
      <c r="A323" s="133"/>
      <c r="B323" s="15"/>
      <c r="C323" s="15"/>
      <c r="D323" s="16"/>
      <c r="E323" s="66"/>
      <c r="F323" s="14"/>
      <c r="G323" s="95"/>
      <c r="H323" s="16"/>
      <c r="I323" s="14"/>
      <c r="J323" s="95"/>
      <c r="K323" s="16"/>
      <c r="L323" s="14"/>
      <c r="M323" s="95"/>
      <c r="N323" s="173"/>
      <c r="O323" s="216"/>
      <c r="P323" s="218">
        <f t="shared" si="8"/>
        <v>0</v>
      </c>
      <c r="Q323" s="219">
        <f t="shared" si="9"/>
        <v>0</v>
      </c>
    </row>
    <row r="324" spans="1:17" x14ac:dyDescent="0.25">
      <c r="A324" s="133"/>
      <c r="B324" s="15"/>
      <c r="C324" s="15"/>
      <c r="D324" s="16"/>
      <c r="E324" s="66"/>
      <c r="F324" s="14"/>
      <c r="G324" s="95"/>
      <c r="H324" s="16"/>
      <c r="I324" s="14"/>
      <c r="J324" s="95"/>
      <c r="K324" s="16"/>
      <c r="L324" s="14"/>
      <c r="M324" s="95"/>
      <c r="N324" s="173"/>
      <c r="O324" s="216"/>
      <c r="P324" s="218">
        <f t="shared" si="8"/>
        <v>0</v>
      </c>
      <c r="Q324" s="219">
        <f t="shared" si="9"/>
        <v>0</v>
      </c>
    </row>
    <row r="325" spans="1:17" x14ac:dyDescent="0.25">
      <c r="A325" s="133"/>
      <c r="B325" s="15"/>
      <c r="C325" s="15"/>
      <c r="D325" s="16"/>
      <c r="E325" s="66"/>
      <c r="F325" s="14"/>
      <c r="G325" s="95"/>
      <c r="H325" s="16"/>
      <c r="I325" s="14"/>
      <c r="J325" s="95"/>
      <c r="K325" s="16"/>
      <c r="L325" s="14"/>
      <c r="M325" s="95"/>
      <c r="N325" s="173"/>
      <c r="O325" s="216"/>
      <c r="P325" s="218">
        <f t="shared" si="8"/>
        <v>0</v>
      </c>
      <c r="Q325" s="219">
        <f t="shared" si="9"/>
        <v>0</v>
      </c>
    </row>
    <row r="326" spans="1:17" x14ac:dyDescent="0.25">
      <c r="A326" s="133"/>
      <c r="B326" s="15"/>
      <c r="C326" s="15"/>
      <c r="D326" s="16"/>
      <c r="E326" s="66"/>
      <c r="F326" s="14"/>
      <c r="G326" s="95"/>
      <c r="H326" s="16"/>
      <c r="I326" s="14"/>
      <c r="J326" s="95"/>
      <c r="K326" s="16"/>
      <c r="L326" s="14"/>
      <c r="M326" s="95"/>
      <c r="N326" s="173"/>
      <c r="O326" s="216"/>
      <c r="P326" s="218">
        <f t="shared" si="8"/>
        <v>0</v>
      </c>
      <c r="Q326" s="219">
        <f t="shared" si="9"/>
        <v>0</v>
      </c>
    </row>
    <row r="327" spans="1:17" x14ac:dyDescent="0.25">
      <c r="A327" s="133"/>
      <c r="B327" s="15"/>
      <c r="C327" s="15"/>
      <c r="D327" s="16"/>
      <c r="E327" s="66"/>
      <c r="F327" s="14"/>
      <c r="G327" s="95"/>
      <c r="H327" s="16"/>
      <c r="I327" s="14"/>
      <c r="J327" s="95"/>
      <c r="K327" s="16"/>
      <c r="L327" s="14"/>
      <c r="M327" s="95"/>
      <c r="N327" s="173"/>
      <c r="O327" s="216"/>
      <c r="P327" s="218">
        <f t="shared" si="8"/>
        <v>0</v>
      </c>
      <c r="Q327" s="219">
        <f t="shared" si="9"/>
        <v>0</v>
      </c>
    </row>
    <row r="328" spans="1:17" x14ac:dyDescent="0.25">
      <c r="A328" s="133"/>
      <c r="B328" s="15"/>
      <c r="C328" s="15"/>
      <c r="D328" s="16"/>
      <c r="E328" s="66"/>
      <c r="F328" s="14"/>
      <c r="G328" s="95"/>
      <c r="H328" s="16"/>
      <c r="I328" s="14"/>
      <c r="J328" s="95"/>
      <c r="K328" s="16"/>
      <c r="L328" s="14"/>
      <c r="M328" s="95"/>
      <c r="N328" s="173"/>
      <c r="O328" s="216"/>
      <c r="P328" s="218">
        <f t="shared" si="8"/>
        <v>0</v>
      </c>
      <c r="Q328" s="219">
        <f t="shared" si="9"/>
        <v>0</v>
      </c>
    </row>
    <row r="329" spans="1:17" x14ac:dyDescent="0.25">
      <c r="A329" s="133"/>
      <c r="B329" s="15"/>
      <c r="C329" s="15"/>
      <c r="D329" s="16"/>
      <c r="E329" s="66"/>
      <c r="F329" s="14"/>
      <c r="G329" s="95"/>
      <c r="H329" s="16"/>
      <c r="I329" s="14"/>
      <c r="J329" s="95"/>
      <c r="K329" s="16"/>
      <c r="L329" s="14"/>
      <c r="M329" s="95"/>
      <c r="N329" s="173"/>
      <c r="O329" s="216"/>
      <c r="P329" s="218">
        <f t="shared" si="8"/>
        <v>0</v>
      </c>
      <c r="Q329" s="219">
        <f t="shared" si="9"/>
        <v>0</v>
      </c>
    </row>
    <row r="330" spans="1:17" x14ac:dyDescent="0.25">
      <c r="A330" s="133"/>
      <c r="B330" s="15"/>
      <c r="C330" s="15"/>
      <c r="D330" s="16"/>
      <c r="E330" s="66"/>
      <c r="F330" s="14"/>
      <c r="G330" s="95"/>
      <c r="H330" s="16"/>
      <c r="I330" s="14"/>
      <c r="J330" s="95"/>
      <c r="K330" s="16"/>
      <c r="L330" s="14"/>
      <c r="M330" s="95"/>
      <c r="N330" s="173"/>
      <c r="O330" s="216"/>
      <c r="P330" s="218">
        <f t="shared" si="8"/>
        <v>0</v>
      </c>
      <c r="Q330" s="219">
        <f t="shared" si="9"/>
        <v>0</v>
      </c>
    </row>
    <row r="331" spans="1:17" x14ac:dyDescent="0.25">
      <c r="A331" s="133"/>
      <c r="B331" s="15"/>
      <c r="C331" s="15"/>
      <c r="D331" s="16"/>
      <c r="E331" s="66"/>
      <c r="F331" s="14"/>
      <c r="G331" s="95"/>
      <c r="H331" s="16"/>
      <c r="I331" s="14"/>
      <c r="J331" s="95"/>
      <c r="K331" s="16"/>
      <c r="L331" s="14"/>
      <c r="M331" s="95"/>
      <c r="N331" s="173"/>
      <c r="O331" s="216"/>
      <c r="P331" s="218">
        <f t="shared" ref="P331:P394" si="10">+((O331/1.02)*1.003333)*C331*$E$6</f>
        <v>0</v>
      </c>
      <c r="Q331" s="219">
        <f t="shared" ref="Q331:Q394" si="11">+((O331/1.02)*1.003333)*C331+P331</f>
        <v>0</v>
      </c>
    </row>
    <row r="332" spans="1:17" x14ac:dyDescent="0.25">
      <c r="A332" s="133"/>
      <c r="B332" s="15"/>
      <c r="C332" s="15"/>
      <c r="D332" s="16"/>
      <c r="E332" s="66"/>
      <c r="F332" s="14"/>
      <c r="G332" s="95"/>
      <c r="H332" s="16"/>
      <c r="I332" s="14"/>
      <c r="J332" s="95"/>
      <c r="K332" s="16"/>
      <c r="L332" s="14"/>
      <c r="M332" s="95"/>
      <c r="N332" s="173"/>
      <c r="O332" s="216"/>
      <c r="P332" s="218">
        <f t="shared" si="10"/>
        <v>0</v>
      </c>
      <c r="Q332" s="219">
        <f t="shared" si="11"/>
        <v>0</v>
      </c>
    </row>
    <row r="333" spans="1:17" x14ac:dyDescent="0.25">
      <c r="A333" s="133"/>
      <c r="B333" s="15"/>
      <c r="C333" s="15"/>
      <c r="D333" s="16"/>
      <c r="E333" s="66"/>
      <c r="F333" s="14"/>
      <c r="G333" s="95"/>
      <c r="H333" s="16"/>
      <c r="I333" s="14"/>
      <c r="J333" s="95"/>
      <c r="K333" s="16"/>
      <c r="L333" s="14"/>
      <c r="M333" s="95"/>
      <c r="N333" s="173"/>
      <c r="O333" s="216"/>
      <c r="P333" s="218">
        <f t="shared" si="10"/>
        <v>0</v>
      </c>
      <c r="Q333" s="219">
        <f t="shared" si="11"/>
        <v>0</v>
      </c>
    </row>
    <row r="334" spans="1:17" x14ac:dyDescent="0.25">
      <c r="A334" s="133"/>
      <c r="B334" s="15"/>
      <c r="C334" s="15"/>
      <c r="D334" s="16"/>
      <c r="E334" s="66"/>
      <c r="F334" s="14"/>
      <c r="G334" s="95"/>
      <c r="H334" s="16"/>
      <c r="I334" s="14"/>
      <c r="J334" s="95"/>
      <c r="K334" s="16"/>
      <c r="L334" s="14"/>
      <c r="M334" s="95"/>
      <c r="N334" s="173"/>
      <c r="O334" s="216"/>
      <c r="P334" s="218">
        <f t="shared" si="10"/>
        <v>0</v>
      </c>
      <c r="Q334" s="219">
        <f t="shared" si="11"/>
        <v>0</v>
      </c>
    </row>
    <row r="335" spans="1:17" x14ac:dyDescent="0.25">
      <c r="A335" s="133"/>
      <c r="B335" s="15"/>
      <c r="C335" s="15"/>
      <c r="D335" s="16"/>
      <c r="E335" s="66"/>
      <c r="F335" s="14"/>
      <c r="G335" s="95"/>
      <c r="H335" s="16"/>
      <c r="I335" s="14"/>
      <c r="J335" s="95"/>
      <c r="K335" s="16"/>
      <c r="L335" s="14"/>
      <c r="M335" s="95"/>
      <c r="N335" s="173"/>
      <c r="O335" s="216"/>
      <c r="P335" s="218">
        <f t="shared" si="10"/>
        <v>0</v>
      </c>
      <c r="Q335" s="219">
        <f t="shared" si="11"/>
        <v>0</v>
      </c>
    </row>
    <row r="336" spans="1:17" x14ac:dyDescent="0.25">
      <c r="A336" s="133"/>
      <c r="B336" s="15"/>
      <c r="C336" s="15"/>
      <c r="D336" s="16"/>
      <c r="E336" s="66"/>
      <c r="F336" s="14"/>
      <c r="G336" s="95"/>
      <c r="H336" s="16"/>
      <c r="I336" s="14"/>
      <c r="J336" s="95"/>
      <c r="K336" s="16"/>
      <c r="L336" s="14"/>
      <c r="M336" s="95"/>
      <c r="N336" s="173"/>
      <c r="O336" s="216"/>
      <c r="P336" s="218">
        <f t="shared" si="10"/>
        <v>0</v>
      </c>
      <c r="Q336" s="219">
        <f t="shared" si="11"/>
        <v>0</v>
      </c>
    </row>
    <row r="337" spans="1:17" x14ac:dyDescent="0.25">
      <c r="A337" s="133"/>
      <c r="B337" s="15"/>
      <c r="C337" s="15"/>
      <c r="D337" s="16"/>
      <c r="E337" s="66"/>
      <c r="F337" s="14"/>
      <c r="G337" s="95"/>
      <c r="H337" s="16"/>
      <c r="I337" s="14"/>
      <c r="J337" s="95"/>
      <c r="K337" s="16"/>
      <c r="L337" s="14"/>
      <c r="M337" s="95"/>
      <c r="N337" s="173"/>
      <c r="O337" s="216"/>
      <c r="P337" s="218">
        <f t="shared" si="10"/>
        <v>0</v>
      </c>
      <c r="Q337" s="219">
        <f t="shared" si="11"/>
        <v>0</v>
      </c>
    </row>
    <row r="338" spans="1:17" x14ac:dyDescent="0.25">
      <c r="A338" s="133"/>
      <c r="B338" s="15"/>
      <c r="C338" s="15"/>
      <c r="D338" s="16"/>
      <c r="E338" s="66"/>
      <c r="F338" s="14"/>
      <c r="G338" s="95"/>
      <c r="H338" s="16"/>
      <c r="I338" s="14"/>
      <c r="J338" s="95"/>
      <c r="K338" s="16"/>
      <c r="L338" s="14"/>
      <c r="M338" s="95"/>
      <c r="N338" s="173"/>
      <c r="O338" s="216"/>
      <c r="P338" s="218">
        <f t="shared" si="10"/>
        <v>0</v>
      </c>
      <c r="Q338" s="219">
        <f t="shared" si="11"/>
        <v>0</v>
      </c>
    </row>
    <row r="339" spans="1:17" x14ac:dyDescent="0.25">
      <c r="A339" s="133"/>
      <c r="B339" s="15"/>
      <c r="C339" s="15"/>
      <c r="D339" s="16"/>
      <c r="E339" s="66"/>
      <c r="F339" s="14"/>
      <c r="G339" s="95"/>
      <c r="H339" s="16"/>
      <c r="I339" s="14"/>
      <c r="J339" s="95"/>
      <c r="K339" s="16"/>
      <c r="L339" s="14"/>
      <c r="M339" s="95"/>
      <c r="N339" s="173"/>
      <c r="O339" s="216"/>
      <c r="P339" s="218">
        <f t="shared" si="10"/>
        <v>0</v>
      </c>
      <c r="Q339" s="219">
        <f t="shared" si="11"/>
        <v>0</v>
      </c>
    </row>
    <row r="340" spans="1:17" x14ac:dyDescent="0.25">
      <c r="A340" s="133"/>
      <c r="B340" s="15"/>
      <c r="C340" s="15"/>
      <c r="D340" s="16"/>
      <c r="E340" s="66"/>
      <c r="F340" s="14"/>
      <c r="G340" s="95"/>
      <c r="H340" s="16"/>
      <c r="I340" s="14"/>
      <c r="J340" s="95"/>
      <c r="K340" s="16"/>
      <c r="L340" s="14"/>
      <c r="M340" s="95"/>
      <c r="N340" s="173"/>
      <c r="O340" s="216"/>
      <c r="P340" s="218">
        <f t="shared" si="10"/>
        <v>0</v>
      </c>
      <c r="Q340" s="219">
        <f t="shared" si="11"/>
        <v>0</v>
      </c>
    </row>
    <row r="341" spans="1:17" x14ac:dyDescent="0.25">
      <c r="A341" s="133"/>
      <c r="B341" s="15"/>
      <c r="C341" s="15"/>
      <c r="D341" s="16"/>
      <c r="E341" s="66"/>
      <c r="F341" s="14"/>
      <c r="G341" s="95"/>
      <c r="H341" s="16"/>
      <c r="I341" s="14"/>
      <c r="J341" s="95"/>
      <c r="K341" s="16"/>
      <c r="L341" s="14"/>
      <c r="M341" s="95"/>
      <c r="N341" s="173"/>
      <c r="O341" s="216"/>
      <c r="P341" s="218">
        <f t="shared" si="10"/>
        <v>0</v>
      </c>
      <c r="Q341" s="219">
        <f t="shared" si="11"/>
        <v>0</v>
      </c>
    </row>
    <row r="342" spans="1:17" x14ac:dyDescent="0.25">
      <c r="A342" s="133"/>
      <c r="B342" s="15"/>
      <c r="C342" s="15"/>
      <c r="D342" s="16"/>
      <c r="E342" s="66"/>
      <c r="F342" s="14"/>
      <c r="G342" s="95"/>
      <c r="H342" s="16"/>
      <c r="I342" s="14"/>
      <c r="J342" s="95"/>
      <c r="K342" s="16"/>
      <c r="L342" s="14"/>
      <c r="M342" s="95"/>
      <c r="N342" s="173"/>
      <c r="O342" s="216"/>
      <c r="P342" s="218">
        <f t="shared" si="10"/>
        <v>0</v>
      </c>
      <c r="Q342" s="219">
        <f t="shared" si="11"/>
        <v>0</v>
      </c>
    </row>
    <row r="343" spans="1:17" x14ac:dyDescent="0.25">
      <c r="A343" s="133"/>
      <c r="B343" s="15"/>
      <c r="C343" s="15"/>
      <c r="D343" s="16"/>
      <c r="E343" s="66"/>
      <c r="F343" s="14"/>
      <c r="G343" s="95"/>
      <c r="H343" s="16"/>
      <c r="I343" s="14"/>
      <c r="J343" s="95"/>
      <c r="K343" s="16"/>
      <c r="L343" s="14"/>
      <c r="M343" s="95"/>
      <c r="N343" s="173"/>
      <c r="O343" s="216"/>
      <c r="P343" s="218">
        <f t="shared" si="10"/>
        <v>0</v>
      </c>
      <c r="Q343" s="219">
        <f t="shared" si="11"/>
        <v>0</v>
      </c>
    </row>
    <row r="344" spans="1:17" x14ac:dyDescent="0.25">
      <c r="A344" s="133"/>
      <c r="B344" s="15"/>
      <c r="C344" s="15"/>
      <c r="D344" s="16"/>
      <c r="E344" s="66"/>
      <c r="F344" s="14"/>
      <c r="G344" s="95"/>
      <c r="H344" s="16"/>
      <c r="I344" s="14"/>
      <c r="J344" s="95"/>
      <c r="K344" s="16"/>
      <c r="L344" s="14"/>
      <c r="M344" s="95"/>
      <c r="N344" s="173"/>
      <c r="O344" s="216"/>
      <c r="P344" s="218">
        <f t="shared" si="10"/>
        <v>0</v>
      </c>
      <c r="Q344" s="219">
        <f t="shared" si="11"/>
        <v>0</v>
      </c>
    </row>
    <row r="345" spans="1:17" x14ac:dyDescent="0.25">
      <c r="A345" s="133"/>
      <c r="B345" s="15"/>
      <c r="C345" s="15"/>
      <c r="D345" s="16"/>
      <c r="E345" s="66"/>
      <c r="F345" s="14"/>
      <c r="G345" s="95"/>
      <c r="H345" s="16"/>
      <c r="I345" s="14"/>
      <c r="J345" s="95"/>
      <c r="K345" s="16"/>
      <c r="L345" s="14"/>
      <c r="M345" s="95"/>
      <c r="N345" s="173"/>
      <c r="O345" s="216"/>
      <c r="P345" s="218">
        <f t="shared" si="10"/>
        <v>0</v>
      </c>
      <c r="Q345" s="219">
        <f t="shared" si="11"/>
        <v>0</v>
      </c>
    </row>
    <row r="346" spans="1:17" x14ac:dyDescent="0.25">
      <c r="A346" s="133"/>
      <c r="B346" s="15"/>
      <c r="C346" s="15"/>
      <c r="D346" s="16"/>
      <c r="E346" s="66"/>
      <c r="F346" s="14"/>
      <c r="G346" s="95"/>
      <c r="H346" s="16"/>
      <c r="I346" s="14"/>
      <c r="J346" s="95"/>
      <c r="K346" s="16"/>
      <c r="L346" s="14"/>
      <c r="M346" s="95"/>
      <c r="N346" s="173"/>
      <c r="O346" s="216"/>
      <c r="P346" s="218">
        <f t="shared" si="10"/>
        <v>0</v>
      </c>
      <c r="Q346" s="219">
        <f t="shared" si="11"/>
        <v>0</v>
      </c>
    </row>
    <row r="347" spans="1:17" x14ac:dyDescent="0.25">
      <c r="A347" s="133"/>
      <c r="B347" s="15"/>
      <c r="C347" s="15"/>
      <c r="D347" s="16"/>
      <c r="E347" s="66"/>
      <c r="F347" s="14"/>
      <c r="G347" s="95"/>
      <c r="H347" s="16"/>
      <c r="I347" s="14"/>
      <c r="J347" s="95"/>
      <c r="K347" s="16"/>
      <c r="L347" s="14"/>
      <c r="M347" s="95"/>
      <c r="N347" s="173"/>
      <c r="O347" s="216"/>
      <c r="P347" s="218">
        <f t="shared" si="10"/>
        <v>0</v>
      </c>
      <c r="Q347" s="219">
        <f t="shared" si="11"/>
        <v>0</v>
      </c>
    </row>
    <row r="348" spans="1:17" x14ac:dyDescent="0.25">
      <c r="A348" s="133"/>
      <c r="B348" s="15"/>
      <c r="C348" s="15"/>
      <c r="D348" s="16"/>
      <c r="E348" s="66"/>
      <c r="F348" s="14"/>
      <c r="G348" s="95"/>
      <c r="H348" s="16"/>
      <c r="I348" s="14"/>
      <c r="J348" s="95"/>
      <c r="K348" s="16"/>
      <c r="L348" s="14"/>
      <c r="M348" s="95"/>
      <c r="N348" s="173"/>
      <c r="O348" s="216"/>
      <c r="P348" s="218">
        <f t="shared" si="10"/>
        <v>0</v>
      </c>
      <c r="Q348" s="219">
        <f t="shared" si="11"/>
        <v>0</v>
      </c>
    </row>
    <row r="349" spans="1:17" x14ac:dyDescent="0.25">
      <c r="A349" s="133"/>
      <c r="B349" s="15"/>
      <c r="C349" s="15"/>
      <c r="D349" s="16"/>
      <c r="E349" s="66"/>
      <c r="F349" s="14"/>
      <c r="G349" s="95"/>
      <c r="H349" s="16"/>
      <c r="I349" s="14"/>
      <c r="J349" s="95"/>
      <c r="K349" s="16"/>
      <c r="L349" s="14"/>
      <c r="M349" s="95"/>
      <c r="N349" s="173"/>
      <c r="O349" s="216"/>
      <c r="P349" s="218">
        <f t="shared" si="10"/>
        <v>0</v>
      </c>
      <c r="Q349" s="219">
        <f t="shared" si="11"/>
        <v>0</v>
      </c>
    </row>
    <row r="350" spans="1:17" x14ac:dyDescent="0.25">
      <c r="A350" s="133"/>
      <c r="B350" s="15"/>
      <c r="C350" s="15"/>
      <c r="D350" s="16"/>
      <c r="E350" s="66"/>
      <c r="F350" s="14"/>
      <c r="G350" s="95"/>
      <c r="H350" s="16"/>
      <c r="I350" s="14"/>
      <c r="J350" s="95"/>
      <c r="K350" s="16"/>
      <c r="L350" s="14"/>
      <c r="M350" s="95"/>
      <c r="N350" s="173"/>
      <c r="O350" s="216"/>
      <c r="P350" s="218">
        <f t="shared" si="10"/>
        <v>0</v>
      </c>
      <c r="Q350" s="219">
        <f t="shared" si="11"/>
        <v>0</v>
      </c>
    </row>
    <row r="351" spans="1:17" x14ac:dyDescent="0.25">
      <c r="A351" s="133"/>
      <c r="B351" s="15"/>
      <c r="C351" s="15"/>
      <c r="D351" s="16"/>
      <c r="E351" s="66"/>
      <c r="F351" s="14"/>
      <c r="G351" s="95"/>
      <c r="H351" s="16"/>
      <c r="I351" s="14"/>
      <c r="J351" s="95"/>
      <c r="K351" s="16"/>
      <c r="L351" s="14"/>
      <c r="M351" s="95"/>
      <c r="N351" s="173"/>
      <c r="O351" s="216"/>
      <c r="P351" s="218">
        <f t="shared" si="10"/>
        <v>0</v>
      </c>
      <c r="Q351" s="219">
        <f t="shared" si="11"/>
        <v>0</v>
      </c>
    </row>
    <row r="352" spans="1:17" x14ac:dyDescent="0.25">
      <c r="A352" s="133"/>
      <c r="B352" s="15"/>
      <c r="C352" s="15"/>
      <c r="D352" s="16"/>
      <c r="E352" s="66"/>
      <c r="F352" s="14"/>
      <c r="G352" s="95"/>
      <c r="H352" s="16"/>
      <c r="I352" s="14"/>
      <c r="J352" s="95"/>
      <c r="K352" s="16"/>
      <c r="L352" s="14"/>
      <c r="M352" s="95"/>
      <c r="N352" s="173"/>
      <c r="O352" s="216"/>
      <c r="P352" s="218">
        <f t="shared" si="10"/>
        <v>0</v>
      </c>
      <c r="Q352" s="219">
        <f t="shared" si="11"/>
        <v>0</v>
      </c>
    </row>
    <row r="353" spans="1:17" x14ac:dyDescent="0.25">
      <c r="A353" s="133"/>
      <c r="B353" s="15"/>
      <c r="C353" s="15"/>
      <c r="D353" s="16"/>
      <c r="E353" s="66"/>
      <c r="F353" s="14"/>
      <c r="G353" s="95"/>
      <c r="H353" s="16"/>
      <c r="I353" s="14"/>
      <c r="J353" s="95"/>
      <c r="K353" s="16"/>
      <c r="L353" s="14"/>
      <c r="M353" s="95"/>
      <c r="N353" s="173"/>
      <c r="O353" s="216"/>
      <c r="P353" s="218">
        <f t="shared" si="10"/>
        <v>0</v>
      </c>
      <c r="Q353" s="219">
        <f t="shared" si="11"/>
        <v>0</v>
      </c>
    </row>
    <row r="354" spans="1:17" x14ac:dyDescent="0.25">
      <c r="A354" s="133"/>
      <c r="B354" s="15"/>
      <c r="C354" s="15"/>
      <c r="D354" s="16"/>
      <c r="E354" s="66"/>
      <c r="F354" s="14"/>
      <c r="G354" s="95"/>
      <c r="H354" s="16"/>
      <c r="I354" s="14"/>
      <c r="J354" s="95"/>
      <c r="K354" s="16"/>
      <c r="L354" s="14"/>
      <c r="M354" s="95"/>
      <c r="N354" s="173"/>
      <c r="O354" s="216"/>
      <c r="P354" s="218">
        <f t="shared" si="10"/>
        <v>0</v>
      </c>
      <c r="Q354" s="219">
        <f t="shared" si="11"/>
        <v>0</v>
      </c>
    </row>
    <row r="355" spans="1:17" x14ac:dyDescent="0.25">
      <c r="A355" s="133"/>
      <c r="B355" s="15"/>
      <c r="C355" s="15"/>
      <c r="D355" s="16"/>
      <c r="E355" s="66"/>
      <c r="F355" s="14"/>
      <c r="G355" s="95"/>
      <c r="H355" s="16"/>
      <c r="I355" s="14"/>
      <c r="J355" s="95"/>
      <c r="K355" s="16"/>
      <c r="L355" s="14"/>
      <c r="M355" s="95"/>
      <c r="N355" s="173"/>
      <c r="O355" s="216"/>
      <c r="P355" s="218">
        <f t="shared" si="10"/>
        <v>0</v>
      </c>
      <c r="Q355" s="219">
        <f t="shared" si="11"/>
        <v>0</v>
      </c>
    </row>
    <row r="356" spans="1:17" x14ac:dyDescent="0.25">
      <c r="A356" s="133"/>
      <c r="B356" s="15"/>
      <c r="C356" s="15"/>
      <c r="D356" s="16"/>
      <c r="E356" s="66"/>
      <c r="F356" s="14"/>
      <c r="G356" s="95"/>
      <c r="H356" s="16"/>
      <c r="I356" s="14"/>
      <c r="J356" s="95"/>
      <c r="K356" s="16"/>
      <c r="L356" s="14"/>
      <c r="M356" s="95"/>
      <c r="N356" s="173"/>
      <c r="O356" s="216"/>
      <c r="P356" s="218">
        <f t="shared" si="10"/>
        <v>0</v>
      </c>
      <c r="Q356" s="219">
        <f t="shared" si="11"/>
        <v>0</v>
      </c>
    </row>
    <row r="357" spans="1:17" x14ac:dyDescent="0.25">
      <c r="A357" s="133"/>
      <c r="B357" s="15"/>
      <c r="C357" s="15"/>
      <c r="D357" s="16"/>
      <c r="E357" s="66"/>
      <c r="F357" s="14"/>
      <c r="G357" s="95"/>
      <c r="H357" s="16"/>
      <c r="I357" s="14"/>
      <c r="J357" s="95"/>
      <c r="K357" s="16"/>
      <c r="L357" s="14"/>
      <c r="M357" s="95"/>
      <c r="N357" s="173"/>
      <c r="O357" s="216"/>
      <c r="P357" s="218">
        <f t="shared" si="10"/>
        <v>0</v>
      </c>
      <c r="Q357" s="219">
        <f t="shared" si="11"/>
        <v>0</v>
      </c>
    </row>
    <row r="358" spans="1:17" x14ac:dyDescent="0.25">
      <c r="A358" s="133"/>
      <c r="B358" s="15"/>
      <c r="C358" s="15"/>
      <c r="D358" s="16"/>
      <c r="E358" s="66"/>
      <c r="F358" s="14"/>
      <c r="G358" s="95"/>
      <c r="H358" s="16"/>
      <c r="I358" s="14"/>
      <c r="J358" s="95"/>
      <c r="K358" s="16"/>
      <c r="L358" s="14"/>
      <c r="M358" s="95"/>
      <c r="N358" s="173"/>
      <c r="O358" s="216"/>
      <c r="P358" s="218">
        <f t="shared" si="10"/>
        <v>0</v>
      </c>
      <c r="Q358" s="219">
        <f t="shared" si="11"/>
        <v>0</v>
      </c>
    </row>
    <row r="359" spans="1:17" x14ac:dyDescent="0.25">
      <c r="A359" s="133"/>
      <c r="B359" s="15"/>
      <c r="C359" s="15"/>
      <c r="D359" s="16"/>
      <c r="E359" s="66"/>
      <c r="F359" s="14"/>
      <c r="G359" s="95"/>
      <c r="H359" s="16"/>
      <c r="I359" s="14"/>
      <c r="J359" s="95"/>
      <c r="K359" s="16"/>
      <c r="L359" s="14"/>
      <c r="M359" s="95"/>
      <c r="N359" s="173"/>
      <c r="O359" s="216"/>
      <c r="P359" s="218">
        <f t="shared" si="10"/>
        <v>0</v>
      </c>
      <c r="Q359" s="219">
        <f t="shared" si="11"/>
        <v>0</v>
      </c>
    </row>
    <row r="360" spans="1:17" x14ac:dyDescent="0.25">
      <c r="A360" s="133"/>
      <c r="B360" s="15"/>
      <c r="C360" s="15"/>
      <c r="D360" s="16"/>
      <c r="E360" s="66"/>
      <c r="F360" s="14"/>
      <c r="G360" s="95"/>
      <c r="H360" s="16"/>
      <c r="I360" s="14"/>
      <c r="J360" s="95"/>
      <c r="K360" s="16"/>
      <c r="L360" s="14"/>
      <c r="M360" s="95"/>
      <c r="N360" s="173"/>
      <c r="O360" s="216"/>
      <c r="P360" s="218">
        <f t="shared" si="10"/>
        <v>0</v>
      </c>
      <c r="Q360" s="219">
        <f t="shared" si="11"/>
        <v>0</v>
      </c>
    </row>
    <row r="361" spans="1:17" x14ac:dyDescent="0.25">
      <c r="A361" s="133"/>
      <c r="B361" s="15"/>
      <c r="C361" s="15"/>
      <c r="D361" s="16"/>
      <c r="E361" s="66"/>
      <c r="F361" s="14"/>
      <c r="G361" s="95"/>
      <c r="H361" s="16"/>
      <c r="I361" s="14"/>
      <c r="J361" s="95"/>
      <c r="K361" s="16"/>
      <c r="L361" s="14"/>
      <c r="M361" s="95"/>
      <c r="N361" s="173"/>
      <c r="O361" s="216"/>
      <c r="P361" s="218">
        <f t="shared" si="10"/>
        <v>0</v>
      </c>
      <c r="Q361" s="219">
        <f t="shared" si="11"/>
        <v>0</v>
      </c>
    </row>
    <row r="362" spans="1:17" x14ac:dyDescent="0.25">
      <c r="A362" s="133"/>
      <c r="B362" s="15"/>
      <c r="C362" s="15"/>
      <c r="D362" s="16"/>
      <c r="E362" s="66"/>
      <c r="F362" s="14"/>
      <c r="G362" s="95"/>
      <c r="H362" s="16"/>
      <c r="I362" s="14"/>
      <c r="J362" s="95"/>
      <c r="K362" s="16"/>
      <c r="L362" s="14"/>
      <c r="M362" s="95"/>
      <c r="N362" s="173"/>
      <c r="O362" s="216"/>
      <c r="P362" s="218">
        <f t="shared" si="10"/>
        <v>0</v>
      </c>
      <c r="Q362" s="219">
        <f t="shared" si="11"/>
        <v>0</v>
      </c>
    </row>
    <row r="363" spans="1:17" x14ac:dyDescent="0.25">
      <c r="A363" s="133"/>
      <c r="B363" s="15"/>
      <c r="C363" s="15"/>
      <c r="D363" s="16"/>
      <c r="E363" s="66"/>
      <c r="F363" s="14"/>
      <c r="G363" s="95"/>
      <c r="H363" s="16"/>
      <c r="I363" s="14"/>
      <c r="J363" s="95"/>
      <c r="K363" s="16"/>
      <c r="L363" s="14"/>
      <c r="M363" s="95"/>
      <c r="N363" s="173"/>
      <c r="O363" s="216"/>
      <c r="P363" s="218">
        <f t="shared" si="10"/>
        <v>0</v>
      </c>
      <c r="Q363" s="219">
        <f t="shared" si="11"/>
        <v>0</v>
      </c>
    </row>
    <row r="364" spans="1:17" x14ac:dyDescent="0.25">
      <c r="A364" s="133"/>
      <c r="B364" s="15"/>
      <c r="C364" s="15"/>
      <c r="D364" s="16"/>
      <c r="E364" s="66"/>
      <c r="F364" s="14"/>
      <c r="G364" s="95"/>
      <c r="H364" s="16"/>
      <c r="I364" s="14"/>
      <c r="J364" s="95"/>
      <c r="K364" s="16"/>
      <c r="L364" s="14"/>
      <c r="M364" s="95"/>
      <c r="N364" s="173"/>
      <c r="O364" s="216"/>
      <c r="P364" s="218">
        <f t="shared" si="10"/>
        <v>0</v>
      </c>
      <c r="Q364" s="219">
        <f t="shared" si="11"/>
        <v>0</v>
      </c>
    </row>
    <row r="365" spans="1:17" x14ac:dyDescent="0.25">
      <c r="A365" s="133"/>
      <c r="B365" s="15"/>
      <c r="C365" s="15"/>
      <c r="D365" s="16"/>
      <c r="E365" s="66"/>
      <c r="F365" s="14"/>
      <c r="G365" s="95"/>
      <c r="H365" s="16"/>
      <c r="I365" s="14"/>
      <c r="J365" s="95"/>
      <c r="K365" s="16"/>
      <c r="L365" s="14"/>
      <c r="M365" s="95"/>
      <c r="N365" s="173"/>
      <c r="O365" s="216"/>
      <c r="P365" s="218">
        <f t="shared" si="10"/>
        <v>0</v>
      </c>
      <c r="Q365" s="219">
        <f t="shared" si="11"/>
        <v>0</v>
      </c>
    </row>
    <row r="366" spans="1:17" x14ac:dyDescent="0.25">
      <c r="A366" s="133"/>
      <c r="B366" s="15"/>
      <c r="C366" s="15"/>
      <c r="D366" s="16"/>
      <c r="E366" s="66"/>
      <c r="F366" s="14"/>
      <c r="G366" s="95"/>
      <c r="H366" s="16"/>
      <c r="I366" s="14"/>
      <c r="J366" s="95"/>
      <c r="K366" s="16"/>
      <c r="L366" s="14"/>
      <c r="M366" s="95"/>
      <c r="N366" s="173"/>
      <c r="O366" s="216"/>
      <c r="P366" s="218">
        <f t="shared" si="10"/>
        <v>0</v>
      </c>
      <c r="Q366" s="219">
        <f t="shared" si="11"/>
        <v>0</v>
      </c>
    </row>
    <row r="367" spans="1:17" x14ac:dyDescent="0.25">
      <c r="A367" s="133"/>
      <c r="B367" s="15"/>
      <c r="C367" s="15"/>
      <c r="D367" s="16"/>
      <c r="E367" s="66"/>
      <c r="F367" s="14"/>
      <c r="G367" s="95"/>
      <c r="H367" s="16"/>
      <c r="I367" s="14"/>
      <c r="J367" s="95"/>
      <c r="K367" s="16"/>
      <c r="L367" s="14"/>
      <c r="M367" s="95"/>
      <c r="N367" s="173"/>
      <c r="O367" s="216"/>
      <c r="P367" s="218">
        <f t="shared" si="10"/>
        <v>0</v>
      </c>
      <c r="Q367" s="219">
        <f t="shared" si="11"/>
        <v>0</v>
      </c>
    </row>
    <row r="368" spans="1:17" x14ac:dyDescent="0.25">
      <c r="A368" s="133"/>
      <c r="B368" s="15"/>
      <c r="C368" s="15"/>
      <c r="D368" s="16"/>
      <c r="E368" s="66"/>
      <c r="F368" s="14"/>
      <c r="G368" s="95"/>
      <c r="H368" s="16"/>
      <c r="I368" s="14"/>
      <c r="J368" s="95"/>
      <c r="K368" s="16"/>
      <c r="L368" s="14"/>
      <c r="M368" s="95"/>
      <c r="N368" s="173"/>
      <c r="O368" s="216"/>
      <c r="P368" s="218">
        <f t="shared" si="10"/>
        <v>0</v>
      </c>
      <c r="Q368" s="219">
        <f t="shared" si="11"/>
        <v>0</v>
      </c>
    </row>
    <row r="369" spans="1:17" x14ac:dyDescent="0.25">
      <c r="A369" s="133"/>
      <c r="B369" s="15"/>
      <c r="C369" s="15"/>
      <c r="D369" s="16"/>
      <c r="E369" s="66"/>
      <c r="F369" s="14"/>
      <c r="G369" s="95"/>
      <c r="H369" s="16"/>
      <c r="I369" s="14"/>
      <c r="J369" s="95"/>
      <c r="K369" s="16"/>
      <c r="L369" s="14"/>
      <c r="M369" s="95"/>
      <c r="N369" s="173"/>
      <c r="O369" s="216"/>
      <c r="P369" s="218">
        <f t="shared" si="10"/>
        <v>0</v>
      </c>
      <c r="Q369" s="219">
        <f t="shared" si="11"/>
        <v>0</v>
      </c>
    </row>
    <row r="370" spans="1:17" x14ac:dyDescent="0.25">
      <c r="A370" s="133"/>
      <c r="B370" s="15"/>
      <c r="C370" s="15"/>
      <c r="D370" s="16"/>
      <c r="E370" s="66"/>
      <c r="F370" s="14"/>
      <c r="G370" s="95"/>
      <c r="H370" s="16"/>
      <c r="I370" s="14"/>
      <c r="J370" s="95"/>
      <c r="K370" s="16"/>
      <c r="L370" s="14"/>
      <c r="M370" s="95"/>
      <c r="N370" s="173"/>
      <c r="O370" s="216"/>
      <c r="P370" s="218">
        <f t="shared" si="10"/>
        <v>0</v>
      </c>
      <c r="Q370" s="219">
        <f t="shared" si="11"/>
        <v>0</v>
      </c>
    </row>
    <row r="371" spans="1:17" x14ac:dyDescent="0.25">
      <c r="A371" s="133"/>
      <c r="B371" s="15"/>
      <c r="C371" s="15"/>
      <c r="D371" s="16"/>
      <c r="E371" s="66"/>
      <c r="F371" s="14"/>
      <c r="G371" s="95"/>
      <c r="H371" s="16"/>
      <c r="I371" s="14"/>
      <c r="J371" s="95"/>
      <c r="K371" s="16"/>
      <c r="L371" s="14"/>
      <c r="M371" s="95"/>
      <c r="N371" s="173"/>
      <c r="O371" s="216"/>
      <c r="P371" s="218">
        <f t="shared" si="10"/>
        <v>0</v>
      </c>
      <c r="Q371" s="219">
        <f t="shared" si="11"/>
        <v>0</v>
      </c>
    </row>
    <row r="372" spans="1:17" x14ac:dyDescent="0.25">
      <c r="A372" s="133"/>
      <c r="B372" s="15"/>
      <c r="C372" s="15"/>
      <c r="D372" s="16"/>
      <c r="E372" s="66"/>
      <c r="F372" s="14"/>
      <c r="G372" s="95"/>
      <c r="H372" s="16"/>
      <c r="I372" s="14"/>
      <c r="J372" s="95"/>
      <c r="K372" s="16"/>
      <c r="L372" s="14"/>
      <c r="M372" s="95"/>
      <c r="N372" s="173"/>
      <c r="O372" s="216"/>
      <c r="P372" s="218">
        <f t="shared" si="10"/>
        <v>0</v>
      </c>
      <c r="Q372" s="219">
        <f t="shared" si="11"/>
        <v>0</v>
      </c>
    </row>
    <row r="373" spans="1:17" x14ac:dyDescent="0.25">
      <c r="A373" s="133"/>
      <c r="B373" s="15"/>
      <c r="C373" s="15"/>
      <c r="D373" s="16"/>
      <c r="E373" s="66"/>
      <c r="F373" s="14"/>
      <c r="G373" s="95"/>
      <c r="H373" s="16"/>
      <c r="I373" s="14"/>
      <c r="J373" s="95"/>
      <c r="K373" s="16"/>
      <c r="L373" s="14"/>
      <c r="M373" s="95"/>
      <c r="N373" s="173"/>
      <c r="O373" s="216"/>
      <c r="P373" s="218">
        <f t="shared" si="10"/>
        <v>0</v>
      </c>
      <c r="Q373" s="219">
        <f t="shared" si="11"/>
        <v>0</v>
      </c>
    </row>
    <row r="374" spans="1:17" x14ac:dyDescent="0.25">
      <c r="A374" s="133"/>
      <c r="B374" s="15"/>
      <c r="C374" s="15"/>
      <c r="D374" s="16"/>
      <c r="E374" s="66"/>
      <c r="F374" s="14"/>
      <c r="G374" s="95"/>
      <c r="H374" s="16"/>
      <c r="I374" s="14"/>
      <c r="J374" s="95"/>
      <c r="K374" s="16"/>
      <c r="L374" s="14"/>
      <c r="M374" s="95"/>
      <c r="N374" s="173"/>
      <c r="O374" s="216"/>
      <c r="P374" s="218">
        <f t="shared" si="10"/>
        <v>0</v>
      </c>
      <c r="Q374" s="219">
        <f t="shared" si="11"/>
        <v>0</v>
      </c>
    </row>
    <row r="375" spans="1:17" x14ac:dyDescent="0.25">
      <c r="A375" s="133"/>
      <c r="B375" s="15"/>
      <c r="C375" s="15"/>
      <c r="D375" s="16"/>
      <c r="E375" s="66"/>
      <c r="F375" s="14"/>
      <c r="G375" s="95"/>
      <c r="H375" s="16"/>
      <c r="I375" s="14"/>
      <c r="J375" s="95"/>
      <c r="K375" s="16"/>
      <c r="L375" s="14"/>
      <c r="M375" s="95"/>
      <c r="N375" s="173"/>
      <c r="O375" s="216"/>
      <c r="P375" s="218">
        <f t="shared" si="10"/>
        <v>0</v>
      </c>
      <c r="Q375" s="219">
        <f t="shared" si="11"/>
        <v>0</v>
      </c>
    </row>
    <row r="376" spans="1:17" x14ac:dyDescent="0.25">
      <c r="A376" s="133"/>
      <c r="B376" s="15"/>
      <c r="C376" s="15"/>
      <c r="D376" s="16"/>
      <c r="E376" s="66"/>
      <c r="F376" s="14"/>
      <c r="G376" s="95"/>
      <c r="H376" s="16"/>
      <c r="I376" s="14"/>
      <c r="J376" s="95"/>
      <c r="K376" s="16"/>
      <c r="L376" s="14"/>
      <c r="M376" s="95"/>
      <c r="N376" s="173"/>
      <c r="O376" s="216"/>
      <c r="P376" s="218">
        <f t="shared" si="10"/>
        <v>0</v>
      </c>
      <c r="Q376" s="219">
        <f t="shared" si="11"/>
        <v>0</v>
      </c>
    </row>
    <row r="377" spans="1:17" x14ac:dyDescent="0.25">
      <c r="A377" s="133"/>
      <c r="B377" s="15"/>
      <c r="C377" s="15"/>
      <c r="D377" s="16"/>
      <c r="E377" s="66"/>
      <c r="F377" s="14"/>
      <c r="G377" s="95"/>
      <c r="H377" s="16"/>
      <c r="I377" s="14"/>
      <c r="J377" s="95"/>
      <c r="K377" s="16"/>
      <c r="L377" s="14"/>
      <c r="M377" s="95"/>
      <c r="N377" s="173"/>
      <c r="O377" s="216"/>
      <c r="P377" s="218">
        <f t="shared" si="10"/>
        <v>0</v>
      </c>
      <c r="Q377" s="219">
        <f t="shared" si="11"/>
        <v>0</v>
      </c>
    </row>
    <row r="378" spans="1:17" x14ac:dyDescent="0.25">
      <c r="A378" s="133"/>
      <c r="B378" s="15"/>
      <c r="C378" s="15"/>
      <c r="D378" s="16"/>
      <c r="E378" s="66"/>
      <c r="F378" s="14"/>
      <c r="G378" s="95"/>
      <c r="H378" s="16"/>
      <c r="I378" s="14"/>
      <c r="J378" s="95"/>
      <c r="K378" s="16"/>
      <c r="L378" s="14"/>
      <c r="M378" s="95"/>
      <c r="N378" s="173"/>
      <c r="O378" s="216"/>
      <c r="P378" s="218">
        <f t="shared" si="10"/>
        <v>0</v>
      </c>
      <c r="Q378" s="219">
        <f t="shared" si="11"/>
        <v>0</v>
      </c>
    </row>
    <row r="379" spans="1:17" x14ac:dyDescent="0.25">
      <c r="A379" s="133"/>
      <c r="B379" s="15"/>
      <c r="C379" s="15"/>
      <c r="D379" s="16"/>
      <c r="E379" s="66"/>
      <c r="F379" s="14"/>
      <c r="G379" s="95"/>
      <c r="H379" s="16"/>
      <c r="I379" s="14"/>
      <c r="J379" s="95"/>
      <c r="K379" s="16"/>
      <c r="L379" s="14"/>
      <c r="M379" s="95"/>
      <c r="N379" s="173"/>
      <c r="O379" s="216"/>
      <c r="P379" s="218">
        <f t="shared" si="10"/>
        <v>0</v>
      </c>
      <c r="Q379" s="219">
        <f t="shared" si="11"/>
        <v>0</v>
      </c>
    </row>
    <row r="380" spans="1:17" x14ac:dyDescent="0.25">
      <c r="A380" s="133"/>
      <c r="B380" s="15"/>
      <c r="C380" s="15"/>
      <c r="D380" s="16"/>
      <c r="E380" s="66"/>
      <c r="F380" s="14"/>
      <c r="G380" s="95"/>
      <c r="H380" s="16"/>
      <c r="I380" s="14"/>
      <c r="J380" s="95"/>
      <c r="K380" s="16"/>
      <c r="L380" s="14"/>
      <c r="M380" s="95"/>
      <c r="N380" s="173"/>
      <c r="O380" s="216"/>
      <c r="P380" s="218">
        <f t="shared" si="10"/>
        <v>0</v>
      </c>
      <c r="Q380" s="219">
        <f t="shared" si="11"/>
        <v>0</v>
      </c>
    </row>
    <row r="381" spans="1:17" x14ac:dyDescent="0.25">
      <c r="A381" s="133"/>
      <c r="B381" s="15"/>
      <c r="C381" s="15"/>
      <c r="D381" s="16"/>
      <c r="E381" s="66"/>
      <c r="F381" s="14"/>
      <c r="G381" s="95"/>
      <c r="H381" s="16"/>
      <c r="I381" s="14"/>
      <c r="J381" s="95"/>
      <c r="K381" s="16"/>
      <c r="L381" s="14"/>
      <c r="M381" s="95"/>
      <c r="N381" s="173"/>
      <c r="O381" s="216"/>
      <c r="P381" s="218">
        <f t="shared" si="10"/>
        <v>0</v>
      </c>
      <c r="Q381" s="219">
        <f t="shared" si="11"/>
        <v>0</v>
      </c>
    </row>
    <row r="382" spans="1:17" x14ac:dyDescent="0.25">
      <c r="A382" s="133"/>
      <c r="B382" s="15"/>
      <c r="C382" s="15"/>
      <c r="D382" s="16"/>
      <c r="E382" s="66"/>
      <c r="F382" s="14"/>
      <c r="G382" s="95"/>
      <c r="H382" s="16"/>
      <c r="I382" s="14"/>
      <c r="J382" s="95"/>
      <c r="K382" s="16"/>
      <c r="L382" s="14"/>
      <c r="M382" s="95"/>
      <c r="N382" s="173"/>
      <c r="O382" s="216"/>
      <c r="P382" s="218">
        <f t="shared" si="10"/>
        <v>0</v>
      </c>
      <c r="Q382" s="219">
        <f t="shared" si="11"/>
        <v>0</v>
      </c>
    </row>
    <row r="383" spans="1:17" x14ac:dyDescent="0.25">
      <c r="A383" s="133"/>
      <c r="B383" s="15"/>
      <c r="C383" s="15"/>
      <c r="D383" s="16"/>
      <c r="E383" s="66"/>
      <c r="F383" s="14"/>
      <c r="G383" s="95"/>
      <c r="H383" s="16"/>
      <c r="I383" s="14"/>
      <c r="J383" s="95"/>
      <c r="K383" s="16"/>
      <c r="L383" s="14"/>
      <c r="M383" s="95"/>
      <c r="N383" s="173"/>
      <c r="O383" s="216"/>
      <c r="P383" s="218">
        <f t="shared" si="10"/>
        <v>0</v>
      </c>
      <c r="Q383" s="219">
        <f t="shared" si="11"/>
        <v>0</v>
      </c>
    </row>
    <row r="384" spans="1:17" x14ac:dyDescent="0.25">
      <c r="A384" s="133"/>
      <c r="B384" s="15"/>
      <c r="C384" s="15"/>
      <c r="D384" s="16"/>
      <c r="E384" s="66"/>
      <c r="F384" s="14"/>
      <c r="G384" s="95"/>
      <c r="H384" s="16"/>
      <c r="I384" s="14"/>
      <c r="J384" s="95"/>
      <c r="K384" s="16"/>
      <c r="L384" s="14"/>
      <c r="M384" s="95"/>
      <c r="N384" s="173"/>
      <c r="O384" s="216"/>
      <c r="P384" s="218">
        <f t="shared" si="10"/>
        <v>0</v>
      </c>
      <c r="Q384" s="219">
        <f t="shared" si="11"/>
        <v>0</v>
      </c>
    </row>
    <row r="385" spans="1:17" x14ac:dyDescent="0.25">
      <c r="A385" s="133"/>
      <c r="B385" s="15"/>
      <c r="C385" s="15"/>
      <c r="D385" s="16"/>
      <c r="E385" s="66"/>
      <c r="F385" s="14"/>
      <c r="G385" s="95"/>
      <c r="H385" s="16"/>
      <c r="I385" s="14"/>
      <c r="J385" s="95"/>
      <c r="K385" s="16"/>
      <c r="L385" s="14"/>
      <c r="M385" s="95"/>
      <c r="N385" s="173"/>
      <c r="O385" s="216"/>
      <c r="P385" s="218">
        <f t="shared" si="10"/>
        <v>0</v>
      </c>
      <c r="Q385" s="219">
        <f t="shared" si="11"/>
        <v>0</v>
      </c>
    </row>
    <row r="386" spans="1:17" x14ac:dyDescent="0.25">
      <c r="A386" s="133"/>
      <c r="B386" s="15"/>
      <c r="C386" s="15"/>
      <c r="D386" s="16"/>
      <c r="E386" s="66"/>
      <c r="F386" s="14"/>
      <c r="G386" s="95"/>
      <c r="H386" s="16"/>
      <c r="I386" s="14"/>
      <c r="J386" s="95"/>
      <c r="K386" s="16"/>
      <c r="L386" s="14"/>
      <c r="M386" s="95"/>
      <c r="N386" s="173"/>
      <c r="O386" s="216"/>
      <c r="P386" s="218">
        <f t="shared" si="10"/>
        <v>0</v>
      </c>
      <c r="Q386" s="219">
        <f t="shared" si="11"/>
        <v>0</v>
      </c>
    </row>
    <row r="387" spans="1:17" x14ac:dyDescent="0.25">
      <c r="A387" s="133"/>
      <c r="B387" s="15"/>
      <c r="C387" s="15"/>
      <c r="D387" s="16"/>
      <c r="E387" s="66"/>
      <c r="F387" s="14"/>
      <c r="G387" s="95"/>
      <c r="H387" s="16"/>
      <c r="I387" s="14"/>
      <c r="J387" s="95"/>
      <c r="K387" s="16"/>
      <c r="L387" s="14"/>
      <c r="M387" s="95"/>
      <c r="N387" s="173"/>
      <c r="O387" s="216"/>
      <c r="P387" s="218">
        <f t="shared" si="10"/>
        <v>0</v>
      </c>
      <c r="Q387" s="219">
        <f t="shared" si="11"/>
        <v>0</v>
      </c>
    </row>
    <row r="388" spans="1:17" x14ac:dyDescent="0.25">
      <c r="A388" s="133"/>
      <c r="B388" s="15"/>
      <c r="C388" s="15"/>
      <c r="D388" s="16"/>
      <c r="E388" s="66"/>
      <c r="F388" s="14"/>
      <c r="G388" s="95"/>
      <c r="H388" s="16"/>
      <c r="I388" s="14"/>
      <c r="J388" s="95"/>
      <c r="K388" s="16"/>
      <c r="L388" s="14"/>
      <c r="M388" s="95"/>
      <c r="N388" s="173"/>
      <c r="O388" s="216"/>
      <c r="P388" s="218">
        <f t="shared" si="10"/>
        <v>0</v>
      </c>
      <c r="Q388" s="219">
        <f t="shared" si="11"/>
        <v>0</v>
      </c>
    </row>
    <row r="389" spans="1:17" x14ac:dyDescent="0.25">
      <c r="A389" s="133"/>
      <c r="B389" s="15"/>
      <c r="C389" s="15"/>
      <c r="D389" s="16"/>
      <c r="E389" s="66"/>
      <c r="F389" s="14"/>
      <c r="G389" s="95"/>
      <c r="H389" s="16"/>
      <c r="I389" s="14"/>
      <c r="J389" s="95"/>
      <c r="K389" s="16"/>
      <c r="L389" s="14"/>
      <c r="M389" s="95"/>
      <c r="N389" s="173"/>
      <c r="O389" s="216"/>
      <c r="P389" s="218">
        <f t="shared" si="10"/>
        <v>0</v>
      </c>
      <c r="Q389" s="219">
        <f t="shared" si="11"/>
        <v>0</v>
      </c>
    </row>
    <row r="390" spans="1:17" x14ac:dyDescent="0.25">
      <c r="A390" s="133"/>
      <c r="B390" s="15"/>
      <c r="C390" s="15"/>
      <c r="D390" s="16"/>
      <c r="E390" s="66"/>
      <c r="F390" s="14"/>
      <c r="G390" s="95"/>
      <c r="H390" s="16"/>
      <c r="I390" s="14"/>
      <c r="J390" s="95"/>
      <c r="K390" s="16"/>
      <c r="L390" s="14"/>
      <c r="M390" s="95"/>
      <c r="N390" s="173"/>
      <c r="O390" s="216"/>
      <c r="P390" s="218">
        <f t="shared" si="10"/>
        <v>0</v>
      </c>
      <c r="Q390" s="219">
        <f t="shared" si="11"/>
        <v>0</v>
      </c>
    </row>
    <row r="391" spans="1:17" x14ac:dyDescent="0.25">
      <c r="A391" s="133"/>
      <c r="B391" s="15"/>
      <c r="C391" s="15"/>
      <c r="D391" s="16"/>
      <c r="E391" s="66"/>
      <c r="F391" s="14"/>
      <c r="G391" s="95"/>
      <c r="H391" s="16"/>
      <c r="I391" s="14"/>
      <c r="J391" s="95"/>
      <c r="K391" s="16"/>
      <c r="L391" s="14"/>
      <c r="M391" s="95"/>
      <c r="N391" s="173"/>
      <c r="O391" s="216"/>
      <c r="P391" s="218">
        <f t="shared" si="10"/>
        <v>0</v>
      </c>
      <c r="Q391" s="219">
        <f t="shared" si="11"/>
        <v>0</v>
      </c>
    </row>
    <row r="392" spans="1:17" x14ac:dyDescent="0.25">
      <c r="A392" s="133"/>
      <c r="B392" s="15"/>
      <c r="C392" s="15"/>
      <c r="D392" s="16"/>
      <c r="E392" s="66"/>
      <c r="F392" s="14"/>
      <c r="G392" s="95"/>
      <c r="H392" s="16"/>
      <c r="I392" s="14"/>
      <c r="J392" s="95"/>
      <c r="K392" s="16"/>
      <c r="L392" s="14"/>
      <c r="M392" s="95"/>
      <c r="N392" s="173"/>
      <c r="O392" s="216"/>
      <c r="P392" s="218">
        <f t="shared" si="10"/>
        <v>0</v>
      </c>
      <c r="Q392" s="219">
        <f t="shared" si="11"/>
        <v>0</v>
      </c>
    </row>
    <row r="393" spans="1:17" x14ac:dyDescent="0.25">
      <c r="A393" s="133"/>
      <c r="B393" s="15"/>
      <c r="C393" s="15"/>
      <c r="D393" s="16"/>
      <c r="E393" s="66"/>
      <c r="F393" s="14"/>
      <c r="G393" s="95"/>
      <c r="H393" s="16"/>
      <c r="I393" s="14"/>
      <c r="J393" s="95"/>
      <c r="K393" s="16"/>
      <c r="L393" s="14"/>
      <c r="M393" s="95"/>
      <c r="N393" s="173"/>
      <c r="O393" s="216"/>
      <c r="P393" s="218">
        <f t="shared" si="10"/>
        <v>0</v>
      </c>
      <c r="Q393" s="219">
        <f t="shared" si="11"/>
        <v>0</v>
      </c>
    </row>
    <row r="394" spans="1:17" x14ac:dyDescent="0.25">
      <c r="A394" s="133"/>
      <c r="B394" s="15"/>
      <c r="C394" s="15"/>
      <c r="D394" s="16"/>
      <c r="E394" s="66"/>
      <c r="F394" s="14"/>
      <c r="G394" s="95"/>
      <c r="H394" s="16"/>
      <c r="I394" s="14"/>
      <c r="J394" s="95"/>
      <c r="K394" s="16"/>
      <c r="L394" s="14"/>
      <c r="M394" s="95"/>
      <c r="N394" s="173"/>
      <c r="O394" s="216"/>
      <c r="P394" s="218">
        <f t="shared" si="10"/>
        <v>0</v>
      </c>
      <c r="Q394" s="219">
        <f t="shared" si="11"/>
        <v>0</v>
      </c>
    </row>
    <row r="395" spans="1:17" x14ac:dyDescent="0.25">
      <c r="A395" s="133"/>
      <c r="B395" s="15"/>
      <c r="C395" s="15"/>
      <c r="D395" s="16"/>
      <c r="E395" s="66"/>
      <c r="F395" s="14"/>
      <c r="G395" s="95"/>
      <c r="H395" s="16"/>
      <c r="I395" s="14"/>
      <c r="J395" s="95"/>
      <c r="K395" s="16"/>
      <c r="L395" s="14"/>
      <c r="M395" s="95"/>
      <c r="N395" s="173"/>
      <c r="O395" s="216"/>
      <c r="P395" s="218">
        <f t="shared" ref="P395:P458" si="12">+((O395/1.02)*1.003333)*C395*$E$6</f>
        <v>0</v>
      </c>
      <c r="Q395" s="219">
        <f t="shared" ref="Q395:Q458" si="13">+((O395/1.02)*1.003333)*C395+P395</f>
        <v>0</v>
      </c>
    </row>
    <row r="396" spans="1:17" x14ac:dyDescent="0.25">
      <c r="A396" s="133"/>
      <c r="B396" s="15"/>
      <c r="C396" s="15"/>
      <c r="D396" s="16"/>
      <c r="E396" s="66"/>
      <c r="F396" s="14"/>
      <c r="G396" s="95"/>
      <c r="H396" s="16"/>
      <c r="I396" s="14"/>
      <c r="J396" s="95"/>
      <c r="K396" s="16"/>
      <c r="L396" s="14"/>
      <c r="M396" s="95"/>
      <c r="N396" s="173"/>
      <c r="O396" s="216"/>
      <c r="P396" s="218">
        <f t="shared" si="12"/>
        <v>0</v>
      </c>
      <c r="Q396" s="219">
        <f t="shared" si="13"/>
        <v>0</v>
      </c>
    </row>
    <row r="397" spans="1:17" x14ac:dyDescent="0.25">
      <c r="A397" s="133"/>
      <c r="B397" s="15"/>
      <c r="C397" s="15"/>
      <c r="D397" s="16"/>
      <c r="E397" s="66"/>
      <c r="F397" s="14"/>
      <c r="G397" s="95"/>
      <c r="H397" s="16"/>
      <c r="I397" s="14"/>
      <c r="J397" s="95"/>
      <c r="K397" s="16"/>
      <c r="L397" s="14"/>
      <c r="M397" s="95"/>
      <c r="N397" s="173"/>
      <c r="O397" s="216"/>
      <c r="P397" s="218">
        <f t="shared" si="12"/>
        <v>0</v>
      </c>
      <c r="Q397" s="219">
        <f t="shared" si="13"/>
        <v>0</v>
      </c>
    </row>
    <row r="398" spans="1:17" x14ac:dyDescent="0.25">
      <c r="A398" s="133"/>
      <c r="B398" s="15"/>
      <c r="C398" s="15"/>
      <c r="D398" s="16"/>
      <c r="E398" s="66"/>
      <c r="F398" s="14"/>
      <c r="G398" s="95"/>
      <c r="H398" s="16"/>
      <c r="I398" s="14"/>
      <c r="J398" s="95"/>
      <c r="K398" s="16"/>
      <c r="L398" s="14"/>
      <c r="M398" s="95"/>
      <c r="N398" s="173"/>
      <c r="O398" s="216"/>
      <c r="P398" s="218">
        <f t="shared" si="12"/>
        <v>0</v>
      </c>
      <c r="Q398" s="219">
        <f t="shared" si="13"/>
        <v>0</v>
      </c>
    </row>
    <row r="399" spans="1:17" x14ac:dyDescent="0.25">
      <c r="A399" s="133"/>
      <c r="B399" s="15"/>
      <c r="C399" s="15"/>
      <c r="D399" s="16"/>
      <c r="E399" s="66"/>
      <c r="F399" s="14"/>
      <c r="G399" s="95"/>
      <c r="H399" s="16"/>
      <c r="I399" s="14"/>
      <c r="J399" s="95"/>
      <c r="K399" s="16"/>
      <c r="L399" s="14"/>
      <c r="M399" s="95"/>
      <c r="N399" s="173"/>
      <c r="O399" s="216"/>
      <c r="P399" s="218">
        <f t="shared" si="12"/>
        <v>0</v>
      </c>
      <c r="Q399" s="219">
        <f t="shared" si="13"/>
        <v>0</v>
      </c>
    </row>
    <row r="400" spans="1:17" x14ac:dyDescent="0.25">
      <c r="A400" s="133"/>
      <c r="B400" s="15"/>
      <c r="C400" s="15"/>
      <c r="D400" s="16"/>
      <c r="E400" s="66"/>
      <c r="F400" s="14"/>
      <c r="G400" s="95"/>
      <c r="H400" s="16"/>
      <c r="I400" s="14"/>
      <c r="J400" s="95"/>
      <c r="K400" s="16"/>
      <c r="L400" s="14"/>
      <c r="M400" s="95"/>
      <c r="N400" s="173"/>
      <c r="O400" s="216"/>
      <c r="P400" s="218">
        <f t="shared" si="12"/>
        <v>0</v>
      </c>
      <c r="Q400" s="219">
        <f t="shared" si="13"/>
        <v>0</v>
      </c>
    </row>
    <row r="401" spans="1:17" x14ac:dyDescent="0.25">
      <c r="A401" s="133"/>
      <c r="B401" s="15"/>
      <c r="C401" s="15"/>
      <c r="D401" s="16"/>
      <c r="E401" s="66"/>
      <c r="F401" s="14"/>
      <c r="G401" s="95"/>
      <c r="H401" s="16"/>
      <c r="I401" s="14"/>
      <c r="J401" s="95"/>
      <c r="K401" s="16"/>
      <c r="L401" s="14"/>
      <c r="M401" s="95"/>
      <c r="N401" s="173"/>
      <c r="O401" s="216"/>
      <c r="P401" s="218">
        <f t="shared" si="12"/>
        <v>0</v>
      </c>
      <c r="Q401" s="219">
        <f t="shared" si="13"/>
        <v>0</v>
      </c>
    </row>
    <row r="402" spans="1:17" x14ac:dyDescent="0.25">
      <c r="A402" s="133"/>
      <c r="B402" s="15"/>
      <c r="C402" s="15"/>
      <c r="D402" s="16"/>
      <c r="E402" s="66"/>
      <c r="F402" s="14"/>
      <c r="G402" s="95"/>
      <c r="H402" s="16"/>
      <c r="I402" s="14"/>
      <c r="J402" s="95"/>
      <c r="K402" s="16"/>
      <c r="L402" s="14"/>
      <c r="M402" s="95"/>
      <c r="N402" s="173"/>
      <c r="O402" s="216"/>
      <c r="P402" s="218">
        <f t="shared" si="12"/>
        <v>0</v>
      </c>
      <c r="Q402" s="219">
        <f t="shared" si="13"/>
        <v>0</v>
      </c>
    </row>
    <row r="403" spans="1:17" x14ac:dyDescent="0.25">
      <c r="A403" s="133"/>
      <c r="B403" s="15"/>
      <c r="C403" s="15"/>
      <c r="D403" s="16"/>
      <c r="E403" s="66"/>
      <c r="F403" s="14"/>
      <c r="G403" s="95"/>
      <c r="H403" s="16"/>
      <c r="I403" s="14"/>
      <c r="J403" s="95"/>
      <c r="K403" s="16"/>
      <c r="L403" s="14"/>
      <c r="M403" s="95"/>
      <c r="N403" s="173"/>
      <c r="O403" s="216"/>
      <c r="P403" s="218">
        <f t="shared" si="12"/>
        <v>0</v>
      </c>
      <c r="Q403" s="219">
        <f t="shared" si="13"/>
        <v>0</v>
      </c>
    </row>
    <row r="404" spans="1:17" x14ac:dyDescent="0.25">
      <c r="A404" s="133"/>
      <c r="B404" s="15"/>
      <c r="C404" s="15"/>
      <c r="D404" s="16"/>
      <c r="E404" s="66"/>
      <c r="F404" s="14"/>
      <c r="G404" s="95"/>
      <c r="H404" s="16"/>
      <c r="I404" s="14"/>
      <c r="J404" s="95"/>
      <c r="K404" s="16"/>
      <c r="L404" s="14"/>
      <c r="M404" s="95"/>
      <c r="N404" s="173"/>
      <c r="O404" s="216"/>
      <c r="P404" s="218">
        <f t="shared" si="12"/>
        <v>0</v>
      </c>
      <c r="Q404" s="219">
        <f t="shared" si="13"/>
        <v>0</v>
      </c>
    </row>
    <row r="405" spans="1:17" x14ac:dyDescent="0.25">
      <c r="A405" s="133"/>
      <c r="B405" s="15"/>
      <c r="C405" s="15"/>
      <c r="D405" s="16"/>
      <c r="E405" s="66"/>
      <c r="F405" s="14"/>
      <c r="G405" s="95"/>
      <c r="H405" s="16"/>
      <c r="I405" s="14"/>
      <c r="J405" s="95"/>
      <c r="K405" s="16"/>
      <c r="L405" s="14"/>
      <c r="M405" s="95"/>
      <c r="N405" s="173"/>
      <c r="O405" s="216"/>
      <c r="P405" s="218">
        <f t="shared" si="12"/>
        <v>0</v>
      </c>
      <c r="Q405" s="219">
        <f t="shared" si="13"/>
        <v>0</v>
      </c>
    </row>
    <row r="406" spans="1:17" x14ac:dyDescent="0.25">
      <c r="A406" s="133"/>
      <c r="B406" s="15"/>
      <c r="C406" s="15"/>
      <c r="D406" s="16"/>
      <c r="E406" s="66"/>
      <c r="F406" s="14"/>
      <c r="G406" s="95"/>
      <c r="H406" s="16"/>
      <c r="I406" s="14"/>
      <c r="J406" s="95"/>
      <c r="K406" s="16"/>
      <c r="L406" s="14"/>
      <c r="M406" s="95"/>
      <c r="N406" s="173"/>
      <c r="O406" s="216"/>
      <c r="P406" s="218">
        <f t="shared" si="12"/>
        <v>0</v>
      </c>
      <c r="Q406" s="219">
        <f t="shared" si="13"/>
        <v>0</v>
      </c>
    </row>
    <row r="407" spans="1:17" x14ac:dyDescent="0.25">
      <c r="A407" s="133"/>
      <c r="B407" s="15"/>
      <c r="C407" s="15"/>
      <c r="D407" s="16"/>
      <c r="E407" s="66"/>
      <c r="F407" s="14"/>
      <c r="G407" s="95"/>
      <c r="H407" s="16"/>
      <c r="I407" s="14"/>
      <c r="J407" s="95"/>
      <c r="K407" s="16"/>
      <c r="L407" s="14"/>
      <c r="M407" s="95"/>
      <c r="N407" s="173"/>
      <c r="O407" s="216"/>
      <c r="P407" s="218">
        <f t="shared" si="12"/>
        <v>0</v>
      </c>
      <c r="Q407" s="219">
        <f t="shared" si="13"/>
        <v>0</v>
      </c>
    </row>
    <row r="408" spans="1:17" x14ac:dyDescent="0.25">
      <c r="A408" s="133"/>
      <c r="B408" s="15"/>
      <c r="C408" s="15"/>
      <c r="D408" s="16"/>
      <c r="E408" s="66"/>
      <c r="F408" s="14"/>
      <c r="G408" s="95"/>
      <c r="H408" s="16"/>
      <c r="I408" s="14"/>
      <c r="J408" s="95"/>
      <c r="K408" s="16"/>
      <c r="L408" s="14"/>
      <c r="M408" s="95"/>
      <c r="N408" s="173"/>
      <c r="O408" s="216"/>
      <c r="P408" s="218">
        <f t="shared" si="12"/>
        <v>0</v>
      </c>
      <c r="Q408" s="219">
        <f t="shared" si="13"/>
        <v>0</v>
      </c>
    </row>
    <row r="409" spans="1:17" x14ac:dyDescent="0.25">
      <c r="A409" s="133"/>
      <c r="B409" s="15"/>
      <c r="C409" s="15"/>
      <c r="D409" s="16"/>
      <c r="E409" s="66"/>
      <c r="F409" s="14"/>
      <c r="G409" s="95"/>
      <c r="H409" s="16"/>
      <c r="I409" s="14"/>
      <c r="J409" s="95"/>
      <c r="K409" s="16"/>
      <c r="L409" s="14"/>
      <c r="M409" s="95"/>
      <c r="N409" s="173"/>
      <c r="O409" s="216"/>
      <c r="P409" s="218">
        <f t="shared" si="12"/>
        <v>0</v>
      </c>
      <c r="Q409" s="219">
        <f t="shared" si="13"/>
        <v>0</v>
      </c>
    </row>
    <row r="410" spans="1:17" x14ac:dyDescent="0.25">
      <c r="A410" s="133"/>
      <c r="B410" s="15"/>
      <c r="C410" s="15"/>
      <c r="D410" s="16"/>
      <c r="E410" s="66"/>
      <c r="F410" s="14"/>
      <c r="G410" s="95"/>
      <c r="H410" s="16"/>
      <c r="I410" s="14"/>
      <c r="J410" s="95"/>
      <c r="K410" s="16"/>
      <c r="L410" s="14"/>
      <c r="M410" s="95"/>
      <c r="N410" s="173"/>
      <c r="O410" s="216"/>
      <c r="P410" s="218">
        <f t="shared" si="12"/>
        <v>0</v>
      </c>
      <c r="Q410" s="219">
        <f t="shared" si="13"/>
        <v>0</v>
      </c>
    </row>
    <row r="411" spans="1:17" x14ac:dyDescent="0.25">
      <c r="A411" s="133"/>
      <c r="B411" s="15"/>
      <c r="C411" s="15"/>
      <c r="D411" s="16"/>
      <c r="E411" s="66"/>
      <c r="F411" s="14"/>
      <c r="G411" s="95"/>
      <c r="H411" s="16"/>
      <c r="I411" s="14"/>
      <c r="J411" s="95"/>
      <c r="K411" s="16"/>
      <c r="L411" s="14"/>
      <c r="M411" s="95"/>
      <c r="N411" s="173"/>
      <c r="O411" s="216"/>
      <c r="P411" s="218">
        <f t="shared" si="12"/>
        <v>0</v>
      </c>
      <c r="Q411" s="219">
        <f t="shared" si="13"/>
        <v>0</v>
      </c>
    </row>
    <row r="412" spans="1:17" x14ac:dyDescent="0.25">
      <c r="A412" s="133"/>
      <c r="B412" s="15"/>
      <c r="C412" s="15"/>
      <c r="D412" s="16"/>
      <c r="E412" s="66"/>
      <c r="F412" s="14"/>
      <c r="G412" s="95"/>
      <c r="H412" s="16"/>
      <c r="I412" s="14"/>
      <c r="J412" s="95"/>
      <c r="K412" s="16"/>
      <c r="L412" s="14"/>
      <c r="M412" s="95"/>
      <c r="N412" s="173"/>
      <c r="O412" s="216"/>
      <c r="P412" s="218">
        <f t="shared" si="12"/>
        <v>0</v>
      </c>
      <c r="Q412" s="219">
        <f t="shared" si="13"/>
        <v>0</v>
      </c>
    </row>
    <row r="413" spans="1:17" x14ac:dyDescent="0.25">
      <c r="A413" s="133"/>
      <c r="B413" s="15"/>
      <c r="C413" s="15"/>
      <c r="D413" s="16"/>
      <c r="E413" s="66"/>
      <c r="F413" s="14"/>
      <c r="G413" s="95"/>
      <c r="H413" s="16"/>
      <c r="I413" s="14"/>
      <c r="J413" s="95"/>
      <c r="K413" s="16"/>
      <c r="L413" s="14"/>
      <c r="M413" s="95"/>
      <c r="N413" s="173"/>
      <c r="O413" s="216"/>
      <c r="P413" s="218">
        <f t="shared" si="12"/>
        <v>0</v>
      </c>
      <c r="Q413" s="219">
        <f t="shared" si="13"/>
        <v>0</v>
      </c>
    </row>
    <row r="414" spans="1:17" x14ac:dyDescent="0.25">
      <c r="A414" s="133"/>
      <c r="B414" s="15"/>
      <c r="C414" s="15"/>
      <c r="D414" s="16"/>
      <c r="E414" s="66"/>
      <c r="F414" s="14"/>
      <c r="G414" s="95"/>
      <c r="H414" s="16"/>
      <c r="I414" s="14"/>
      <c r="J414" s="95"/>
      <c r="K414" s="16"/>
      <c r="L414" s="14"/>
      <c r="M414" s="95"/>
      <c r="N414" s="173"/>
      <c r="O414" s="216"/>
      <c r="P414" s="218">
        <f t="shared" si="12"/>
        <v>0</v>
      </c>
      <c r="Q414" s="219">
        <f t="shared" si="13"/>
        <v>0</v>
      </c>
    </row>
    <row r="415" spans="1:17" x14ac:dyDescent="0.25">
      <c r="A415" s="133"/>
      <c r="B415" s="15"/>
      <c r="C415" s="15"/>
      <c r="D415" s="16"/>
      <c r="E415" s="66"/>
      <c r="F415" s="14"/>
      <c r="G415" s="95"/>
      <c r="H415" s="16"/>
      <c r="I415" s="14"/>
      <c r="J415" s="95"/>
      <c r="K415" s="16"/>
      <c r="L415" s="14"/>
      <c r="M415" s="95"/>
      <c r="N415" s="173"/>
      <c r="O415" s="216"/>
      <c r="P415" s="218">
        <f t="shared" si="12"/>
        <v>0</v>
      </c>
      <c r="Q415" s="219">
        <f t="shared" si="13"/>
        <v>0</v>
      </c>
    </row>
    <row r="416" spans="1:17" x14ac:dyDescent="0.25">
      <c r="A416" s="133"/>
      <c r="B416" s="15"/>
      <c r="C416" s="15"/>
      <c r="D416" s="16"/>
      <c r="E416" s="66"/>
      <c r="F416" s="14"/>
      <c r="G416" s="95"/>
      <c r="H416" s="16"/>
      <c r="I416" s="14"/>
      <c r="J416" s="95"/>
      <c r="K416" s="16"/>
      <c r="L416" s="14"/>
      <c r="M416" s="95"/>
      <c r="N416" s="173"/>
      <c r="O416" s="216"/>
      <c r="P416" s="218">
        <f t="shared" si="12"/>
        <v>0</v>
      </c>
      <c r="Q416" s="219">
        <f t="shared" si="13"/>
        <v>0</v>
      </c>
    </row>
    <row r="417" spans="1:17" x14ac:dyDescent="0.25">
      <c r="A417" s="133"/>
      <c r="B417" s="15"/>
      <c r="C417" s="15"/>
      <c r="D417" s="16"/>
      <c r="E417" s="66"/>
      <c r="F417" s="14"/>
      <c r="G417" s="95"/>
      <c r="H417" s="16"/>
      <c r="I417" s="14"/>
      <c r="J417" s="95"/>
      <c r="K417" s="16"/>
      <c r="L417" s="14"/>
      <c r="M417" s="95"/>
      <c r="N417" s="173"/>
      <c r="O417" s="216"/>
      <c r="P417" s="218">
        <f t="shared" si="12"/>
        <v>0</v>
      </c>
      <c r="Q417" s="219">
        <f t="shared" si="13"/>
        <v>0</v>
      </c>
    </row>
    <row r="418" spans="1:17" x14ac:dyDescent="0.25">
      <c r="A418" s="133"/>
      <c r="B418" s="15"/>
      <c r="C418" s="15"/>
      <c r="D418" s="16"/>
      <c r="E418" s="66"/>
      <c r="F418" s="14"/>
      <c r="G418" s="95"/>
      <c r="H418" s="16"/>
      <c r="I418" s="14"/>
      <c r="J418" s="95"/>
      <c r="K418" s="16"/>
      <c r="L418" s="14"/>
      <c r="M418" s="95"/>
      <c r="N418" s="173"/>
      <c r="O418" s="216"/>
      <c r="P418" s="218">
        <f t="shared" si="12"/>
        <v>0</v>
      </c>
      <c r="Q418" s="219">
        <f t="shared" si="13"/>
        <v>0</v>
      </c>
    </row>
    <row r="419" spans="1:17" x14ac:dyDescent="0.25">
      <c r="A419" s="133"/>
      <c r="B419" s="15"/>
      <c r="C419" s="15"/>
      <c r="D419" s="16"/>
      <c r="E419" s="66"/>
      <c r="F419" s="14"/>
      <c r="G419" s="95"/>
      <c r="H419" s="16"/>
      <c r="I419" s="14"/>
      <c r="J419" s="95"/>
      <c r="K419" s="16"/>
      <c r="L419" s="14"/>
      <c r="M419" s="95"/>
      <c r="N419" s="173"/>
      <c r="O419" s="216"/>
      <c r="P419" s="218">
        <f t="shared" si="12"/>
        <v>0</v>
      </c>
      <c r="Q419" s="219">
        <f t="shared" si="13"/>
        <v>0</v>
      </c>
    </row>
    <row r="420" spans="1:17" x14ac:dyDescent="0.25">
      <c r="A420" s="133"/>
      <c r="B420" s="15"/>
      <c r="C420" s="15"/>
      <c r="D420" s="16"/>
      <c r="E420" s="66"/>
      <c r="F420" s="14"/>
      <c r="G420" s="95"/>
      <c r="H420" s="16"/>
      <c r="I420" s="14"/>
      <c r="J420" s="95"/>
      <c r="K420" s="16"/>
      <c r="L420" s="14"/>
      <c r="M420" s="95"/>
      <c r="N420" s="173"/>
      <c r="O420" s="216"/>
      <c r="P420" s="218">
        <f t="shared" si="12"/>
        <v>0</v>
      </c>
      <c r="Q420" s="219">
        <f t="shared" si="13"/>
        <v>0</v>
      </c>
    </row>
    <row r="421" spans="1:17" x14ac:dyDescent="0.25">
      <c r="A421" s="133"/>
      <c r="B421" s="15"/>
      <c r="C421" s="15"/>
      <c r="D421" s="16"/>
      <c r="E421" s="66"/>
      <c r="F421" s="14"/>
      <c r="G421" s="95"/>
      <c r="H421" s="16"/>
      <c r="I421" s="14"/>
      <c r="J421" s="95"/>
      <c r="K421" s="16"/>
      <c r="L421" s="14"/>
      <c r="M421" s="95"/>
      <c r="N421" s="173"/>
      <c r="O421" s="216"/>
      <c r="P421" s="218">
        <f t="shared" si="12"/>
        <v>0</v>
      </c>
      <c r="Q421" s="219">
        <f t="shared" si="13"/>
        <v>0</v>
      </c>
    </row>
    <row r="422" spans="1:17" x14ac:dyDescent="0.25">
      <c r="A422" s="133"/>
      <c r="B422" s="15"/>
      <c r="C422" s="15"/>
      <c r="D422" s="16"/>
      <c r="E422" s="66"/>
      <c r="F422" s="14"/>
      <c r="G422" s="95"/>
      <c r="H422" s="16"/>
      <c r="I422" s="14"/>
      <c r="J422" s="95"/>
      <c r="K422" s="16"/>
      <c r="L422" s="14"/>
      <c r="M422" s="95"/>
      <c r="N422" s="173"/>
      <c r="O422" s="216"/>
      <c r="P422" s="218">
        <f t="shared" si="12"/>
        <v>0</v>
      </c>
      <c r="Q422" s="219">
        <f t="shared" si="13"/>
        <v>0</v>
      </c>
    </row>
    <row r="423" spans="1:17" x14ac:dyDescent="0.25">
      <c r="A423" s="133"/>
      <c r="B423" s="15"/>
      <c r="C423" s="15"/>
      <c r="D423" s="16"/>
      <c r="E423" s="66"/>
      <c r="F423" s="14"/>
      <c r="G423" s="95"/>
      <c r="H423" s="16"/>
      <c r="I423" s="14"/>
      <c r="J423" s="95"/>
      <c r="K423" s="16"/>
      <c r="L423" s="14"/>
      <c r="M423" s="95"/>
      <c r="N423" s="173"/>
      <c r="O423" s="216"/>
      <c r="P423" s="218">
        <f t="shared" si="12"/>
        <v>0</v>
      </c>
      <c r="Q423" s="219">
        <f t="shared" si="13"/>
        <v>0</v>
      </c>
    </row>
    <row r="424" spans="1:17" x14ac:dyDescent="0.25">
      <c r="A424" s="133"/>
      <c r="B424" s="15"/>
      <c r="C424" s="15"/>
      <c r="D424" s="16"/>
      <c r="E424" s="66"/>
      <c r="F424" s="14"/>
      <c r="G424" s="95"/>
      <c r="H424" s="16"/>
      <c r="I424" s="14"/>
      <c r="J424" s="95"/>
      <c r="K424" s="16"/>
      <c r="L424" s="14"/>
      <c r="M424" s="95"/>
      <c r="N424" s="173"/>
      <c r="O424" s="216"/>
      <c r="P424" s="218">
        <f t="shared" si="12"/>
        <v>0</v>
      </c>
      <c r="Q424" s="219">
        <f t="shared" si="13"/>
        <v>0</v>
      </c>
    </row>
    <row r="425" spans="1:17" x14ac:dyDescent="0.25">
      <c r="A425" s="133"/>
      <c r="B425" s="15"/>
      <c r="C425" s="15"/>
      <c r="D425" s="16"/>
      <c r="E425" s="66"/>
      <c r="F425" s="14"/>
      <c r="G425" s="95"/>
      <c r="H425" s="16"/>
      <c r="I425" s="14"/>
      <c r="J425" s="95"/>
      <c r="K425" s="16"/>
      <c r="L425" s="14"/>
      <c r="M425" s="95"/>
      <c r="N425" s="173"/>
      <c r="O425" s="216"/>
      <c r="P425" s="218">
        <f t="shared" si="12"/>
        <v>0</v>
      </c>
      <c r="Q425" s="219">
        <f t="shared" si="13"/>
        <v>0</v>
      </c>
    </row>
    <row r="426" spans="1:17" x14ac:dyDescent="0.25">
      <c r="A426" s="133"/>
      <c r="B426" s="15"/>
      <c r="C426" s="15"/>
      <c r="D426" s="16"/>
      <c r="E426" s="66"/>
      <c r="F426" s="14"/>
      <c r="G426" s="95"/>
      <c r="H426" s="16"/>
      <c r="I426" s="14"/>
      <c r="J426" s="95"/>
      <c r="K426" s="16"/>
      <c r="L426" s="14"/>
      <c r="M426" s="95"/>
      <c r="N426" s="173"/>
      <c r="O426" s="216"/>
      <c r="P426" s="218">
        <f t="shared" si="12"/>
        <v>0</v>
      </c>
      <c r="Q426" s="219">
        <f t="shared" si="13"/>
        <v>0</v>
      </c>
    </row>
    <row r="427" spans="1:17" x14ac:dyDescent="0.25">
      <c r="A427" s="133"/>
      <c r="B427" s="15"/>
      <c r="C427" s="15"/>
      <c r="D427" s="16"/>
      <c r="E427" s="66"/>
      <c r="F427" s="14"/>
      <c r="G427" s="95"/>
      <c r="H427" s="16"/>
      <c r="I427" s="14"/>
      <c r="J427" s="95"/>
      <c r="K427" s="16"/>
      <c r="L427" s="14"/>
      <c r="M427" s="95"/>
      <c r="N427" s="173"/>
      <c r="O427" s="216"/>
      <c r="P427" s="218">
        <f t="shared" si="12"/>
        <v>0</v>
      </c>
      <c r="Q427" s="219">
        <f t="shared" si="13"/>
        <v>0</v>
      </c>
    </row>
    <row r="428" spans="1:17" x14ac:dyDescent="0.25">
      <c r="A428" s="133"/>
      <c r="B428" s="15"/>
      <c r="C428" s="15"/>
      <c r="D428" s="16"/>
      <c r="E428" s="66"/>
      <c r="F428" s="14"/>
      <c r="G428" s="95"/>
      <c r="H428" s="16"/>
      <c r="I428" s="14"/>
      <c r="J428" s="95"/>
      <c r="K428" s="16"/>
      <c r="L428" s="14"/>
      <c r="M428" s="95"/>
      <c r="N428" s="173"/>
      <c r="O428" s="216"/>
      <c r="P428" s="218">
        <f t="shared" si="12"/>
        <v>0</v>
      </c>
      <c r="Q428" s="219">
        <f t="shared" si="13"/>
        <v>0</v>
      </c>
    </row>
    <row r="429" spans="1:17" x14ac:dyDescent="0.25">
      <c r="A429" s="133"/>
      <c r="B429" s="15"/>
      <c r="C429" s="15"/>
      <c r="D429" s="16"/>
      <c r="E429" s="66"/>
      <c r="F429" s="14"/>
      <c r="G429" s="95"/>
      <c r="H429" s="16"/>
      <c r="I429" s="14"/>
      <c r="J429" s="95"/>
      <c r="K429" s="16"/>
      <c r="L429" s="14"/>
      <c r="M429" s="95"/>
      <c r="N429" s="173"/>
      <c r="O429" s="216"/>
      <c r="P429" s="218">
        <f t="shared" si="12"/>
        <v>0</v>
      </c>
      <c r="Q429" s="219">
        <f t="shared" si="13"/>
        <v>0</v>
      </c>
    </row>
    <row r="430" spans="1:17" x14ac:dyDescent="0.25">
      <c r="A430" s="133"/>
      <c r="B430" s="15"/>
      <c r="C430" s="15"/>
      <c r="D430" s="16"/>
      <c r="E430" s="66"/>
      <c r="F430" s="14"/>
      <c r="G430" s="95"/>
      <c r="H430" s="16"/>
      <c r="I430" s="14"/>
      <c r="J430" s="95"/>
      <c r="K430" s="16"/>
      <c r="L430" s="14"/>
      <c r="M430" s="95"/>
      <c r="N430" s="173"/>
      <c r="O430" s="216"/>
      <c r="P430" s="218">
        <f t="shared" si="12"/>
        <v>0</v>
      </c>
      <c r="Q430" s="219">
        <f t="shared" si="13"/>
        <v>0</v>
      </c>
    </row>
    <row r="431" spans="1:17" x14ac:dyDescent="0.25">
      <c r="A431" s="133"/>
      <c r="B431" s="15"/>
      <c r="C431" s="15"/>
      <c r="D431" s="16"/>
      <c r="E431" s="66"/>
      <c r="F431" s="14"/>
      <c r="G431" s="95"/>
      <c r="H431" s="16"/>
      <c r="I431" s="14"/>
      <c r="J431" s="95"/>
      <c r="K431" s="16"/>
      <c r="L431" s="14"/>
      <c r="M431" s="95"/>
      <c r="N431" s="173"/>
      <c r="O431" s="216"/>
      <c r="P431" s="218">
        <f t="shared" si="12"/>
        <v>0</v>
      </c>
      <c r="Q431" s="219">
        <f t="shared" si="13"/>
        <v>0</v>
      </c>
    </row>
    <row r="432" spans="1:17" x14ac:dyDescent="0.25">
      <c r="A432" s="133"/>
      <c r="B432" s="15"/>
      <c r="C432" s="15"/>
      <c r="D432" s="16"/>
      <c r="E432" s="66"/>
      <c r="F432" s="14"/>
      <c r="G432" s="95"/>
      <c r="H432" s="16"/>
      <c r="I432" s="14"/>
      <c r="J432" s="95"/>
      <c r="K432" s="16"/>
      <c r="L432" s="14"/>
      <c r="M432" s="95"/>
      <c r="N432" s="173"/>
      <c r="O432" s="216"/>
      <c r="P432" s="218">
        <f t="shared" si="12"/>
        <v>0</v>
      </c>
      <c r="Q432" s="219">
        <f t="shared" si="13"/>
        <v>0</v>
      </c>
    </row>
    <row r="433" spans="1:17" x14ac:dyDescent="0.25">
      <c r="A433" s="133"/>
      <c r="B433" s="15"/>
      <c r="C433" s="15"/>
      <c r="D433" s="16"/>
      <c r="E433" s="66"/>
      <c r="F433" s="14"/>
      <c r="G433" s="95"/>
      <c r="H433" s="16"/>
      <c r="I433" s="14"/>
      <c r="J433" s="95"/>
      <c r="K433" s="16"/>
      <c r="L433" s="14"/>
      <c r="M433" s="95"/>
      <c r="N433" s="173"/>
      <c r="O433" s="216"/>
      <c r="P433" s="218">
        <f t="shared" si="12"/>
        <v>0</v>
      </c>
      <c r="Q433" s="219">
        <f t="shared" si="13"/>
        <v>0</v>
      </c>
    </row>
    <row r="434" spans="1:17" x14ac:dyDescent="0.25">
      <c r="A434" s="133"/>
      <c r="B434" s="15"/>
      <c r="C434" s="15"/>
      <c r="D434" s="16"/>
      <c r="E434" s="66"/>
      <c r="F434" s="14"/>
      <c r="G434" s="95"/>
      <c r="H434" s="16"/>
      <c r="I434" s="14"/>
      <c r="J434" s="95"/>
      <c r="K434" s="16"/>
      <c r="L434" s="14"/>
      <c r="M434" s="95"/>
      <c r="N434" s="173"/>
      <c r="O434" s="216"/>
      <c r="P434" s="218">
        <f t="shared" si="12"/>
        <v>0</v>
      </c>
      <c r="Q434" s="219">
        <f t="shared" si="13"/>
        <v>0</v>
      </c>
    </row>
    <row r="435" spans="1:17" x14ac:dyDescent="0.25">
      <c r="A435" s="133"/>
      <c r="B435" s="15"/>
      <c r="C435" s="15"/>
      <c r="D435" s="16"/>
      <c r="E435" s="66"/>
      <c r="F435" s="14"/>
      <c r="G435" s="95"/>
      <c r="H435" s="16"/>
      <c r="I435" s="14"/>
      <c r="J435" s="95"/>
      <c r="K435" s="16"/>
      <c r="L435" s="14"/>
      <c r="M435" s="95"/>
      <c r="N435" s="173"/>
      <c r="O435" s="216"/>
      <c r="P435" s="218">
        <f t="shared" si="12"/>
        <v>0</v>
      </c>
      <c r="Q435" s="219">
        <f t="shared" si="13"/>
        <v>0</v>
      </c>
    </row>
    <row r="436" spans="1:17" x14ac:dyDescent="0.25">
      <c r="A436" s="133"/>
      <c r="B436" s="15"/>
      <c r="C436" s="15"/>
      <c r="D436" s="16"/>
      <c r="E436" s="66"/>
      <c r="F436" s="14"/>
      <c r="G436" s="95"/>
      <c r="H436" s="16"/>
      <c r="I436" s="14"/>
      <c r="J436" s="95"/>
      <c r="K436" s="16"/>
      <c r="L436" s="14"/>
      <c r="M436" s="95"/>
      <c r="N436" s="173"/>
      <c r="O436" s="216"/>
      <c r="P436" s="218">
        <f t="shared" si="12"/>
        <v>0</v>
      </c>
      <c r="Q436" s="219">
        <f t="shared" si="13"/>
        <v>0</v>
      </c>
    </row>
    <row r="437" spans="1:17" x14ac:dyDescent="0.25">
      <c r="A437" s="133"/>
      <c r="B437" s="15"/>
      <c r="C437" s="15"/>
      <c r="D437" s="16"/>
      <c r="E437" s="66"/>
      <c r="F437" s="14"/>
      <c r="G437" s="95"/>
      <c r="H437" s="16"/>
      <c r="I437" s="14"/>
      <c r="J437" s="95"/>
      <c r="K437" s="16"/>
      <c r="L437" s="14"/>
      <c r="M437" s="95"/>
      <c r="N437" s="173"/>
      <c r="O437" s="216"/>
      <c r="P437" s="218">
        <f t="shared" si="12"/>
        <v>0</v>
      </c>
      <c r="Q437" s="219">
        <f t="shared" si="13"/>
        <v>0</v>
      </c>
    </row>
    <row r="438" spans="1:17" x14ac:dyDescent="0.25">
      <c r="A438" s="133"/>
      <c r="B438" s="15"/>
      <c r="C438" s="15"/>
      <c r="D438" s="16"/>
      <c r="E438" s="66"/>
      <c r="F438" s="14"/>
      <c r="G438" s="95"/>
      <c r="H438" s="16"/>
      <c r="I438" s="14"/>
      <c r="J438" s="95"/>
      <c r="K438" s="16"/>
      <c r="L438" s="14"/>
      <c r="M438" s="95"/>
      <c r="N438" s="173"/>
      <c r="O438" s="216"/>
      <c r="P438" s="218">
        <f t="shared" si="12"/>
        <v>0</v>
      </c>
      <c r="Q438" s="219">
        <f t="shared" si="13"/>
        <v>0</v>
      </c>
    </row>
    <row r="439" spans="1:17" x14ac:dyDescent="0.25">
      <c r="A439" s="133"/>
      <c r="B439" s="15"/>
      <c r="C439" s="15"/>
      <c r="D439" s="16"/>
      <c r="E439" s="66"/>
      <c r="F439" s="14"/>
      <c r="G439" s="95"/>
      <c r="H439" s="16"/>
      <c r="I439" s="14"/>
      <c r="J439" s="95"/>
      <c r="K439" s="16"/>
      <c r="L439" s="14"/>
      <c r="M439" s="95"/>
      <c r="N439" s="173"/>
      <c r="O439" s="216"/>
      <c r="P439" s="218">
        <f t="shared" si="12"/>
        <v>0</v>
      </c>
      <c r="Q439" s="219">
        <f t="shared" si="13"/>
        <v>0</v>
      </c>
    </row>
    <row r="440" spans="1:17" x14ac:dyDescent="0.25">
      <c r="A440" s="133"/>
      <c r="B440" s="15"/>
      <c r="C440" s="15"/>
      <c r="D440" s="16"/>
      <c r="E440" s="66"/>
      <c r="F440" s="14"/>
      <c r="G440" s="95"/>
      <c r="H440" s="16"/>
      <c r="I440" s="14"/>
      <c r="J440" s="95"/>
      <c r="K440" s="16"/>
      <c r="L440" s="14"/>
      <c r="M440" s="95"/>
      <c r="N440" s="173"/>
      <c r="O440" s="216"/>
      <c r="P440" s="218">
        <f t="shared" si="12"/>
        <v>0</v>
      </c>
      <c r="Q440" s="219">
        <f t="shared" si="13"/>
        <v>0</v>
      </c>
    </row>
    <row r="441" spans="1:17" x14ac:dyDescent="0.25">
      <c r="A441" s="133"/>
      <c r="B441" s="15"/>
      <c r="C441" s="15"/>
      <c r="D441" s="16"/>
      <c r="E441" s="66"/>
      <c r="F441" s="14"/>
      <c r="G441" s="95"/>
      <c r="H441" s="16"/>
      <c r="I441" s="14"/>
      <c r="J441" s="95"/>
      <c r="K441" s="16"/>
      <c r="L441" s="14"/>
      <c r="M441" s="95"/>
      <c r="N441" s="173"/>
      <c r="O441" s="216"/>
      <c r="P441" s="218">
        <f t="shared" si="12"/>
        <v>0</v>
      </c>
      <c r="Q441" s="219">
        <f t="shared" si="13"/>
        <v>0</v>
      </c>
    </row>
    <row r="442" spans="1:17" x14ac:dyDescent="0.25">
      <c r="A442" s="133"/>
      <c r="B442" s="15"/>
      <c r="C442" s="15"/>
      <c r="D442" s="16"/>
      <c r="E442" s="66"/>
      <c r="F442" s="14"/>
      <c r="G442" s="95"/>
      <c r="H442" s="16"/>
      <c r="I442" s="14"/>
      <c r="J442" s="95"/>
      <c r="K442" s="16"/>
      <c r="L442" s="14"/>
      <c r="M442" s="95"/>
      <c r="N442" s="173"/>
      <c r="O442" s="216"/>
      <c r="P442" s="218">
        <f t="shared" si="12"/>
        <v>0</v>
      </c>
      <c r="Q442" s="219">
        <f t="shared" si="13"/>
        <v>0</v>
      </c>
    </row>
    <row r="443" spans="1:17" x14ac:dyDescent="0.25">
      <c r="A443" s="133"/>
      <c r="B443" s="15"/>
      <c r="C443" s="15"/>
      <c r="D443" s="16"/>
      <c r="E443" s="66"/>
      <c r="F443" s="14"/>
      <c r="G443" s="95"/>
      <c r="H443" s="16"/>
      <c r="I443" s="14"/>
      <c r="J443" s="95"/>
      <c r="K443" s="16"/>
      <c r="L443" s="14"/>
      <c r="M443" s="95"/>
      <c r="N443" s="173"/>
      <c r="O443" s="216"/>
      <c r="P443" s="218">
        <f t="shared" si="12"/>
        <v>0</v>
      </c>
      <c r="Q443" s="219">
        <f t="shared" si="13"/>
        <v>0</v>
      </c>
    </row>
    <row r="444" spans="1:17" x14ac:dyDescent="0.25">
      <c r="A444" s="133"/>
      <c r="B444" s="15"/>
      <c r="C444" s="15"/>
      <c r="D444" s="16"/>
      <c r="E444" s="66"/>
      <c r="F444" s="14"/>
      <c r="G444" s="95"/>
      <c r="H444" s="16"/>
      <c r="I444" s="14"/>
      <c r="J444" s="95"/>
      <c r="K444" s="16"/>
      <c r="L444" s="14"/>
      <c r="M444" s="95"/>
      <c r="N444" s="173"/>
      <c r="O444" s="216"/>
      <c r="P444" s="218">
        <f t="shared" si="12"/>
        <v>0</v>
      </c>
      <c r="Q444" s="219">
        <f t="shared" si="13"/>
        <v>0</v>
      </c>
    </row>
    <row r="445" spans="1:17" x14ac:dyDescent="0.25">
      <c r="A445" s="133"/>
      <c r="B445" s="15"/>
      <c r="C445" s="15"/>
      <c r="D445" s="16"/>
      <c r="E445" s="66"/>
      <c r="F445" s="14"/>
      <c r="G445" s="95"/>
      <c r="H445" s="16"/>
      <c r="I445" s="14"/>
      <c r="J445" s="95"/>
      <c r="K445" s="16"/>
      <c r="L445" s="14"/>
      <c r="M445" s="95"/>
      <c r="N445" s="173"/>
      <c r="O445" s="216"/>
      <c r="P445" s="218">
        <f t="shared" si="12"/>
        <v>0</v>
      </c>
      <c r="Q445" s="219">
        <f t="shared" si="13"/>
        <v>0</v>
      </c>
    </row>
    <row r="446" spans="1:17" x14ac:dyDescent="0.25">
      <c r="A446" s="133"/>
      <c r="B446" s="15"/>
      <c r="C446" s="15"/>
      <c r="D446" s="16"/>
      <c r="E446" s="66"/>
      <c r="F446" s="14"/>
      <c r="G446" s="95"/>
      <c r="H446" s="16"/>
      <c r="I446" s="14"/>
      <c r="J446" s="95"/>
      <c r="K446" s="16"/>
      <c r="L446" s="14"/>
      <c r="M446" s="95"/>
      <c r="N446" s="173"/>
      <c r="O446" s="216"/>
      <c r="P446" s="218">
        <f t="shared" si="12"/>
        <v>0</v>
      </c>
      <c r="Q446" s="219">
        <f t="shared" si="13"/>
        <v>0</v>
      </c>
    </row>
    <row r="447" spans="1:17" x14ac:dyDescent="0.25">
      <c r="A447" s="133"/>
      <c r="B447" s="15"/>
      <c r="C447" s="15"/>
      <c r="D447" s="16"/>
      <c r="E447" s="66"/>
      <c r="F447" s="14"/>
      <c r="G447" s="95"/>
      <c r="H447" s="16"/>
      <c r="I447" s="14"/>
      <c r="J447" s="95"/>
      <c r="K447" s="16"/>
      <c r="L447" s="14"/>
      <c r="M447" s="95"/>
      <c r="N447" s="173"/>
      <c r="O447" s="216"/>
      <c r="P447" s="218">
        <f t="shared" si="12"/>
        <v>0</v>
      </c>
      <c r="Q447" s="219">
        <f t="shared" si="13"/>
        <v>0</v>
      </c>
    </row>
    <row r="448" spans="1:17" x14ac:dyDescent="0.25">
      <c r="A448" s="133"/>
      <c r="B448" s="15"/>
      <c r="C448" s="15"/>
      <c r="D448" s="16"/>
      <c r="E448" s="66"/>
      <c r="F448" s="14"/>
      <c r="G448" s="95"/>
      <c r="H448" s="16"/>
      <c r="I448" s="14"/>
      <c r="J448" s="95"/>
      <c r="K448" s="16"/>
      <c r="L448" s="14"/>
      <c r="M448" s="95"/>
      <c r="N448" s="173"/>
      <c r="O448" s="216"/>
      <c r="P448" s="218">
        <f t="shared" si="12"/>
        <v>0</v>
      </c>
      <c r="Q448" s="219">
        <f t="shared" si="13"/>
        <v>0</v>
      </c>
    </row>
    <row r="449" spans="1:17" x14ac:dyDescent="0.25">
      <c r="A449" s="133"/>
      <c r="B449" s="15"/>
      <c r="C449" s="15"/>
      <c r="D449" s="16"/>
      <c r="E449" s="66"/>
      <c r="F449" s="14"/>
      <c r="G449" s="95"/>
      <c r="H449" s="16"/>
      <c r="I449" s="14"/>
      <c r="J449" s="95"/>
      <c r="K449" s="16"/>
      <c r="L449" s="14"/>
      <c r="M449" s="95"/>
      <c r="N449" s="173"/>
      <c r="O449" s="216"/>
      <c r="P449" s="218">
        <f t="shared" si="12"/>
        <v>0</v>
      </c>
      <c r="Q449" s="219">
        <f t="shared" si="13"/>
        <v>0</v>
      </c>
    </row>
    <row r="450" spans="1:17" x14ac:dyDescent="0.25">
      <c r="A450" s="133"/>
      <c r="B450" s="15"/>
      <c r="C450" s="15"/>
      <c r="D450" s="16"/>
      <c r="E450" s="66"/>
      <c r="F450" s="14"/>
      <c r="G450" s="95"/>
      <c r="H450" s="16"/>
      <c r="I450" s="14"/>
      <c r="J450" s="95"/>
      <c r="K450" s="16"/>
      <c r="L450" s="14"/>
      <c r="M450" s="95"/>
      <c r="N450" s="173"/>
      <c r="O450" s="216"/>
      <c r="P450" s="218">
        <f t="shared" si="12"/>
        <v>0</v>
      </c>
      <c r="Q450" s="219">
        <f t="shared" si="13"/>
        <v>0</v>
      </c>
    </row>
    <row r="451" spans="1:17" x14ac:dyDescent="0.25">
      <c r="A451" s="133"/>
      <c r="B451" s="15"/>
      <c r="C451" s="15"/>
      <c r="D451" s="16"/>
      <c r="E451" s="66"/>
      <c r="F451" s="14"/>
      <c r="G451" s="95"/>
      <c r="H451" s="16"/>
      <c r="I451" s="14"/>
      <c r="J451" s="95"/>
      <c r="K451" s="16"/>
      <c r="L451" s="14"/>
      <c r="M451" s="95"/>
      <c r="N451" s="173"/>
      <c r="O451" s="216"/>
      <c r="P451" s="218">
        <f t="shared" si="12"/>
        <v>0</v>
      </c>
      <c r="Q451" s="219">
        <f t="shared" si="13"/>
        <v>0</v>
      </c>
    </row>
    <row r="452" spans="1:17" x14ac:dyDescent="0.25">
      <c r="A452" s="133"/>
      <c r="B452" s="15"/>
      <c r="C452" s="15"/>
      <c r="D452" s="16"/>
      <c r="E452" s="66"/>
      <c r="F452" s="14"/>
      <c r="G452" s="95"/>
      <c r="H452" s="16"/>
      <c r="I452" s="14"/>
      <c r="J452" s="95"/>
      <c r="K452" s="16"/>
      <c r="L452" s="14"/>
      <c r="M452" s="95"/>
      <c r="N452" s="173"/>
      <c r="O452" s="216"/>
      <c r="P452" s="218">
        <f t="shared" si="12"/>
        <v>0</v>
      </c>
      <c r="Q452" s="219">
        <f t="shared" si="13"/>
        <v>0</v>
      </c>
    </row>
    <row r="453" spans="1:17" x14ac:dyDescent="0.25">
      <c r="A453" s="133"/>
      <c r="B453" s="15"/>
      <c r="C453" s="15"/>
      <c r="D453" s="16"/>
      <c r="E453" s="66"/>
      <c r="F453" s="14"/>
      <c r="G453" s="95"/>
      <c r="H453" s="16"/>
      <c r="I453" s="14"/>
      <c r="J453" s="95"/>
      <c r="K453" s="16"/>
      <c r="L453" s="14"/>
      <c r="M453" s="95"/>
      <c r="N453" s="173"/>
      <c r="O453" s="216"/>
      <c r="P453" s="218">
        <f t="shared" si="12"/>
        <v>0</v>
      </c>
      <c r="Q453" s="219">
        <f t="shared" si="13"/>
        <v>0</v>
      </c>
    </row>
    <row r="454" spans="1:17" x14ac:dyDescent="0.25">
      <c r="A454" s="133"/>
      <c r="B454" s="15"/>
      <c r="C454" s="15"/>
      <c r="D454" s="16"/>
      <c r="E454" s="66"/>
      <c r="F454" s="14"/>
      <c r="G454" s="95"/>
      <c r="H454" s="16"/>
      <c r="I454" s="14"/>
      <c r="J454" s="95"/>
      <c r="K454" s="16"/>
      <c r="L454" s="14"/>
      <c r="M454" s="95"/>
      <c r="N454" s="173"/>
      <c r="O454" s="216"/>
      <c r="P454" s="218">
        <f t="shared" si="12"/>
        <v>0</v>
      </c>
      <c r="Q454" s="219">
        <f t="shared" si="13"/>
        <v>0</v>
      </c>
    </row>
    <row r="455" spans="1:17" x14ac:dyDescent="0.25">
      <c r="A455" s="133"/>
      <c r="B455" s="15"/>
      <c r="C455" s="15"/>
      <c r="D455" s="16"/>
      <c r="E455" s="66"/>
      <c r="F455" s="14"/>
      <c r="G455" s="95"/>
      <c r="H455" s="16"/>
      <c r="I455" s="14"/>
      <c r="J455" s="95"/>
      <c r="K455" s="16"/>
      <c r="L455" s="14"/>
      <c r="M455" s="95"/>
      <c r="N455" s="173"/>
      <c r="O455" s="216"/>
      <c r="P455" s="218">
        <f t="shared" si="12"/>
        <v>0</v>
      </c>
      <c r="Q455" s="219">
        <f t="shared" si="13"/>
        <v>0</v>
      </c>
    </row>
    <row r="456" spans="1:17" x14ac:dyDescent="0.25">
      <c r="A456" s="133"/>
      <c r="B456" s="15"/>
      <c r="C456" s="15"/>
      <c r="D456" s="16"/>
      <c r="E456" s="66"/>
      <c r="F456" s="14"/>
      <c r="G456" s="95"/>
      <c r="H456" s="16"/>
      <c r="I456" s="14"/>
      <c r="J456" s="95"/>
      <c r="K456" s="16"/>
      <c r="L456" s="14"/>
      <c r="M456" s="95"/>
      <c r="N456" s="173"/>
      <c r="O456" s="216"/>
      <c r="P456" s="218">
        <f t="shared" si="12"/>
        <v>0</v>
      </c>
      <c r="Q456" s="219">
        <f t="shared" si="13"/>
        <v>0</v>
      </c>
    </row>
    <row r="457" spans="1:17" x14ac:dyDescent="0.25">
      <c r="A457" s="133"/>
      <c r="B457" s="15"/>
      <c r="C457" s="15"/>
      <c r="D457" s="16"/>
      <c r="E457" s="66"/>
      <c r="F457" s="14"/>
      <c r="G457" s="95"/>
      <c r="H457" s="16"/>
      <c r="I457" s="14"/>
      <c r="J457" s="95"/>
      <c r="K457" s="16"/>
      <c r="L457" s="14"/>
      <c r="M457" s="95"/>
      <c r="N457" s="173"/>
      <c r="O457" s="216"/>
      <c r="P457" s="218">
        <f t="shared" si="12"/>
        <v>0</v>
      </c>
      <c r="Q457" s="219">
        <f t="shared" si="13"/>
        <v>0</v>
      </c>
    </row>
    <row r="458" spans="1:17" x14ac:dyDescent="0.25">
      <c r="A458" s="133"/>
      <c r="B458" s="15"/>
      <c r="C458" s="15"/>
      <c r="D458" s="16"/>
      <c r="E458" s="66"/>
      <c r="F458" s="14"/>
      <c r="G458" s="95"/>
      <c r="H458" s="16"/>
      <c r="I458" s="14"/>
      <c r="J458" s="95"/>
      <c r="K458" s="16"/>
      <c r="L458" s="14"/>
      <c r="M458" s="95"/>
      <c r="N458" s="173"/>
      <c r="O458" s="216"/>
      <c r="P458" s="218">
        <f t="shared" si="12"/>
        <v>0</v>
      </c>
      <c r="Q458" s="219">
        <f t="shared" si="13"/>
        <v>0</v>
      </c>
    </row>
    <row r="459" spans="1:17" x14ac:dyDescent="0.25">
      <c r="A459" s="133"/>
      <c r="B459" s="15"/>
      <c r="C459" s="15"/>
      <c r="D459" s="16"/>
      <c r="E459" s="66"/>
      <c r="F459" s="14"/>
      <c r="G459" s="95"/>
      <c r="H459" s="16"/>
      <c r="I459" s="14"/>
      <c r="J459" s="95"/>
      <c r="K459" s="16"/>
      <c r="L459" s="14"/>
      <c r="M459" s="95"/>
      <c r="N459" s="173"/>
      <c r="O459" s="216"/>
      <c r="P459" s="218">
        <f t="shared" ref="P459:P500" si="14">+((O459/1.02)*1.003333)*C459*$E$6</f>
        <v>0</v>
      </c>
      <c r="Q459" s="219">
        <f t="shared" ref="Q459:Q500" si="15">+((O459/1.02)*1.003333)*C459+P459</f>
        <v>0</v>
      </c>
    </row>
    <row r="460" spans="1:17" x14ac:dyDescent="0.25">
      <c r="A460" s="133"/>
      <c r="B460" s="15"/>
      <c r="C460" s="15"/>
      <c r="D460" s="16"/>
      <c r="E460" s="66"/>
      <c r="F460" s="14"/>
      <c r="G460" s="95"/>
      <c r="H460" s="16"/>
      <c r="I460" s="14"/>
      <c r="J460" s="95"/>
      <c r="K460" s="16"/>
      <c r="L460" s="14"/>
      <c r="M460" s="95"/>
      <c r="N460" s="173"/>
      <c r="O460" s="216"/>
      <c r="P460" s="218">
        <f t="shared" si="14"/>
        <v>0</v>
      </c>
      <c r="Q460" s="219">
        <f t="shared" si="15"/>
        <v>0</v>
      </c>
    </row>
    <row r="461" spans="1:17" x14ac:dyDescent="0.25">
      <c r="A461" s="133"/>
      <c r="B461" s="15"/>
      <c r="C461" s="15"/>
      <c r="D461" s="16"/>
      <c r="E461" s="66"/>
      <c r="F461" s="14"/>
      <c r="G461" s="95"/>
      <c r="H461" s="16"/>
      <c r="I461" s="14"/>
      <c r="J461" s="95"/>
      <c r="K461" s="16"/>
      <c r="L461" s="14"/>
      <c r="M461" s="95"/>
      <c r="N461" s="173"/>
      <c r="O461" s="216"/>
      <c r="P461" s="218">
        <f t="shared" si="14"/>
        <v>0</v>
      </c>
      <c r="Q461" s="219">
        <f t="shared" si="15"/>
        <v>0</v>
      </c>
    </row>
    <row r="462" spans="1:17" x14ac:dyDescent="0.25">
      <c r="A462" s="133"/>
      <c r="B462" s="15"/>
      <c r="C462" s="15"/>
      <c r="D462" s="16"/>
      <c r="E462" s="66"/>
      <c r="F462" s="14"/>
      <c r="G462" s="95"/>
      <c r="H462" s="16"/>
      <c r="I462" s="14"/>
      <c r="J462" s="95"/>
      <c r="K462" s="16"/>
      <c r="L462" s="14"/>
      <c r="M462" s="95"/>
      <c r="N462" s="173"/>
      <c r="O462" s="216"/>
      <c r="P462" s="218">
        <f t="shared" si="14"/>
        <v>0</v>
      </c>
      <c r="Q462" s="219">
        <f t="shared" si="15"/>
        <v>0</v>
      </c>
    </row>
    <row r="463" spans="1:17" x14ac:dyDescent="0.25">
      <c r="A463" s="133"/>
      <c r="B463" s="15"/>
      <c r="C463" s="15"/>
      <c r="D463" s="16"/>
      <c r="E463" s="66"/>
      <c r="F463" s="14"/>
      <c r="G463" s="95"/>
      <c r="H463" s="16"/>
      <c r="I463" s="14"/>
      <c r="J463" s="95"/>
      <c r="K463" s="16"/>
      <c r="L463" s="14"/>
      <c r="M463" s="95"/>
      <c r="N463" s="173"/>
      <c r="O463" s="216"/>
      <c r="P463" s="218">
        <f t="shared" si="14"/>
        <v>0</v>
      </c>
      <c r="Q463" s="219">
        <f t="shared" si="15"/>
        <v>0</v>
      </c>
    </row>
    <row r="464" spans="1:17" x14ac:dyDescent="0.25">
      <c r="A464" s="133"/>
      <c r="B464" s="15"/>
      <c r="C464" s="15"/>
      <c r="D464" s="16"/>
      <c r="E464" s="66"/>
      <c r="F464" s="14"/>
      <c r="G464" s="95"/>
      <c r="H464" s="16"/>
      <c r="I464" s="14"/>
      <c r="J464" s="95"/>
      <c r="K464" s="16"/>
      <c r="L464" s="14"/>
      <c r="M464" s="95"/>
      <c r="N464" s="173"/>
      <c r="O464" s="216"/>
      <c r="P464" s="218">
        <f t="shared" si="14"/>
        <v>0</v>
      </c>
      <c r="Q464" s="219">
        <f t="shared" si="15"/>
        <v>0</v>
      </c>
    </row>
    <row r="465" spans="1:17" x14ac:dyDescent="0.25">
      <c r="A465" s="133"/>
      <c r="B465" s="15"/>
      <c r="C465" s="15"/>
      <c r="D465" s="16"/>
      <c r="E465" s="66"/>
      <c r="F465" s="14"/>
      <c r="G465" s="95"/>
      <c r="H465" s="16"/>
      <c r="I465" s="14"/>
      <c r="J465" s="95"/>
      <c r="K465" s="16"/>
      <c r="L465" s="14"/>
      <c r="M465" s="95"/>
      <c r="N465" s="173"/>
      <c r="O465" s="216"/>
      <c r="P465" s="218">
        <f t="shared" si="14"/>
        <v>0</v>
      </c>
      <c r="Q465" s="219">
        <f t="shared" si="15"/>
        <v>0</v>
      </c>
    </row>
    <row r="466" spans="1:17" x14ac:dyDescent="0.25">
      <c r="A466" s="133"/>
      <c r="B466" s="15"/>
      <c r="C466" s="15"/>
      <c r="D466" s="16"/>
      <c r="E466" s="66"/>
      <c r="F466" s="14"/>
      <c r="G466" s="95"/>
      <c r="H466" s="16"/>
      <c r="I466" s="14"/>
      <c r="J466" s="95"/>
      <c r="K466" s="16"/>
      <c r="L466" s="14"/>
      <c r="M466" s="95"/>
      <c r="N466" s="173"/>
      <c r="O466" s="216"/>
      <c r="P466" s="218">
        <f t="shared" si="14"/>
        <v>0</v>
      </c>
      <c r="Q466" s="219">
        <f t="shared" si="15"/>
        <v>0</v>
      </c>
    </row>
    <row r="467" spans="1:17" x14ac:dyDescent="0.25">
      <c r="A467" s="133"/>
      <c r="B467" s="15"/>
      <c r="C467" s="15"/>
      <c r="D467" s="16"/>
      <c r="E467" s="66"/>
      <c r="F467" s="14"/>
      <c r="G467" s="95"/>
      <c r="H467" s="16"/>
      <c r="I467" s="14"/>
      <c r="J467" s="95"/>
      <c r="K467" s="16"/>
      <c r="L467" s="14"/>
      <c r="M467" s="95"/>
      <c r="N467" s="173"/>
      <c r="O467" s="216"/>
      <c r="P467" s="218">
        <f t="shared" si="14"/>
        <v>0</v>
      </c>
      <c r="Q467" s="219">
        <f t="shared" si="15"/>
        <v>0</v>
      </c>
    </row>
    <row r="468" spans="1:17" x14ac:dyDescent="0.25">
      <c r="A468" s="133"/>
      <c r="B468" s="15"/>
      <c r="C468" s="15"/>
      <c r="D468" s="16"/>
      <c r="E468" s="66"/>
      <c r="F468" s="14"/>
      <c r="G468" s="95"/>
      <c r="H468" s="16"/>
      <c r="I468" s="14"/>
      <c r="J468" s="95"/>
      <c r="K468" s="16"/>
      <c r="L468" s="14"/>
      <c r="M468" s="95"/>
      <c r="N468" s="173"/>
      <c r="O468" s="216"/>
      <c r="P468" s="218">
        <f t="shared" si="14"/>
        <v>0</v>
      </c>
      <c r="Q468" s="219">
        <f t="shared" si="15"/>
        <v>0</v>
      </c>
    </row>
    <row r="469" spans="1:17" x14ac:dyDescent="0.25">
      <c r="A469" s="133"/>
      <c r="B469" s="15"/>
      <c r="C469" s="15"/>
      <c r="D469" s="16"/>
      <c r="E469" s="66"/>
      <c r="F469" s="14"/>
      <c r="G469" s="95"/>
      <c r="H469" s="16"/>
      <c r="I469" s="14"/>
      <c r="J469" s="95"/>
      <c r="K469" s="16"/>
      <c r="L469" s="14"/>
      <c r="M469" s="95"/>
      <c r="N469" s="173"/>
      <c r="O469" s="216"/>
      <c r="P469" s="218">
        <f t="shared" si="14"/>
        <v>0</v>
      </c>
      <c r="Q469" s="219">
        <f t="shared" si="15"/>
        <v>0</v>
      </c>
    </row>
    <row r="470" spans="1:17" x14ac:dyDescent="0.25">
      <c r="A470" s="133"/>
      <c r="B470" s="15"/>
      <c r="C470" s="15"/>
      <c r="D470" s="16"/>
      <c r="E470" s="66"/>
      <c r="F470" s="14"/>
      <c r="G470" s="95"/>
      <c r="H470" s="16"/>
      <c r="I470" s="14"/>
      <c r="J470" s="95"/>
      <c r="K470" s="16"/>
      <c r="L470" s="14"/>
      <c r="M470" s="95"/>
      <c r="N470" s="173"/>
      <c r="O470" s="216"/>
      <c r="P470" s="218">
        <f t="shared" si="14"/>
        <v>0</v>
      </c>
      <c r="Q470" s="219">
        <f t="shared" si="15"/>
        <v>0</v>
      </c>
    </row>
    <row r="471" spans="1:17" x14ac:dyDescent="0.25">
      <c r="A471" s="133"/>
      <c r="B471" s="15"/>
      <c r="C471" s="15"/>
      <c r="D471" s="16"/>
      <c r="E471" s="66"/>
      <c r="F471" s="14"/>
      <c r="G471" s="95"/>
      <c r="H471" s="16"/>
      <c r="I471" s="14"/>
      <c r="J471" s="95"/>
      <c r="K471" s="16"/>
      <c r="L471" s="14"/>
      <c r="M471" s="95"/>
      <c r="N471" s="173"/>
      <c r="O471" s="216"/>
      <c r="P471" s="218">
        <f t="shared" si="14"/>
        <v>0</v>
      </c>
      <c r="Q471" s="219">
        <f t="shared" si="15"/>
        <v>0</v>
      </c>
    </row>
    <row r="472" spans="1:17" x14ac:dyDescent="0.25">
      <c r="A472" s="133"/>
      <c r="B472" s="15"/>
      <c r="C472" s="15"/>
      <c r="D472" s="16"/>
      <c r="E472" s="66"/>
      <c r="F472" s="14"/>
      <c r="G472" s="95"/>
      <c r="H472" s="16"/>
      <c r="I472" s="14"/>
      <c r="J472" s="95"/>
      <c r="K472" s="16"/>
      <c r="L472" s="14"/>
      <c r="M472" s="95"/>
      <c r="N472" s="173"/>
      <c r="O472" s="216"/>
      <c r="P472" s="218">
        <f t="shared" si="14"/>
        <v>0</v>
      </c>
      <c r="Q472" s="219">
        <f t="shared" si="15"/>
        <v>0</v>
      </c>
    </row>
    <row r="473" spans="1:17" x14ac:dyDescent="0.25">
      <c r="A473" s="133"/>
      <c r="B473" s="15"/>
      <c r="C473" s="15"/>
      <c r="D473" s="16"/>
      <c r="E473" s="66"/>
      <c r="F473" s="14"/>
      <c r="G473" s="95"/>
      <c r="H473" s="16"/>
      <c r="I473" s="14"/>
      <c r="J473" s="95"/>
      <c r="K473" s="16"/>
      <c r="L473" s="14"/>
      <c r="M473" s="95"/>
      <c r="N473" s="173"/>
      <c r="O473" s="216"/>
      <c r="P473" s="218">
        <f t="shared" si="14"/>
        <v>0</v>
      </c>
      <c r="Q473" s="219">
        <f t="shared" si="15"/>
        <v>0</v>
      </c>
    </row>
    <row r="474" spans="1:17" x14ac:dyDescent="0.25">
      <c r="A474" s="133"/>
      <c r="B474" s="15"/>
      <c r="C474" s="15"/>
      <c r="D474" s="16"/>
      <c r="E474" s="66"/>
      <c r="F474" s="14"/>
      <c r="G474" s="95"/>
      <c r="H474" s="16"/>
      <c r="I474" s="14"/>
      <c r="J474" s="95"/>
      <c r="K474" s="16"/>
      <c r="L474" s="14"/>
      <c r="M474" s="95"/>
      <c r="N474" s="173"/>
      <c r="O474" s="216"/>
      <c r="P474" s="218">
        <f t="shared" si="14"/>
        <v>0</v>
      </c>
      <c r="Q474" s="219">
        <f t="shared" si="15"/>
        <v>0</v>
      </c>
    </row>
    <row r="475" spans="1:17" x14ac:dyDescent="0.25">
      <c r="A475" s="133"/>
      <c r="B475" s="15"/>
      <c r="C475" s="15"/>
      <c r="D475" s="16"/>
      <c r="E475" s="66"/>
      <c r="F475" s="14"/>
      <c r="G475" s="95"/>
      <c r="H475" s="16"/>
      <c r="I475" s="14"/>
      <c r="J475" s="95"/>
      <c r="K475" s="16"/>
      <c r="L475" s="14"/>
      <c r="M475" s="95"/>
      <c r="N475" s="173"/>
      <c r="O475" s="216"/>
      <c r="P475" s="218">
        <f t="shared" si="14"/>
        <v>0</v>
      </c>
      <c r="Q475" s="219">
        <f t="shared" si="15"/>
        <v>0</v>
      </c>
    </row>
    <row r="476" spans="1:17" x14ac:dyDescent="0.25">
      <c r="A476" s="133"/>
      <c r="B476" s="15"/>
      <c r="C476" s="15"/>
      <c r="D476" s="16"/>
      <c r="E476" s="66"/>
      <c r="F476" s="14"/>
      <c r="G476" s="95"/>
      <c r="H476" s="16"/>
      <c r="I476" s="14"/>
      <c r="J476" s="95"/>
      <c r="K476" s="16"/>
      <c r="L476" s="14"/>
      <c r="M476" s="95"/>
      <c r="N476" s="173"/>
      <c r="O476" s="216"/>
      <c r="P476" s="218">
        <f t="shared" si="14"/>
        <v>0</v>
      </c>
      <c r="Q476" s="219">
        <f t="shared" si="15"/>
        <v>0</v>
      </c>
    </row>
    <row r="477" spans="1:17" x14ac:dyDescent="0.25">
      <c r="A477" s="133"/>
      <c r="B477" s="15"/>
      <c r="C477" s="15"/>
      <c r="D477" s="16"/>
      <c r="E477" s="66"/>
      <c r="F477" s="14"/>
      <c r="G477" s="95"/>
      <c r="H477" s="16"/>
      <c r="I477" s="14"/>
      <c r="J477" s="95"/>
      <c r="K477" s="16"/>
      <c r="L477" s="14"/>
      <c r="M477" s="95"/>
      <c r="N477" s="173"/>
      <c r="O477" s="216"/>
      <c r="P477" s="218">
        <f t="shared" si="14"/>
        <v>0</v>
      </c>
      <c r="Q477" s="219">
        <f t="shared" si="15"/>
        <v>0</v>
      </c>
    </row>
    <row r="478" spans="1:17" x14ac:dyDescent="0.25">
      <c r="A478" s="133"/>
      <c r="B478" s="15"/>
      <c r="C478" s="15"/>
      <c r="D478" s="16"/>
      <c r="E478" s="66"/>
      <c r="F478" s="14"/>
      <c r="G478" s="95"/>
      <c r="H478" s="16"/>
      <c r="I478" s="14"/>
      <c r="J478" s="95"/>
      <c r="K478" s="16"/>
      <c r="L478" s="14"/>
      <c r="M478" s="95"/>
      <c r="N478" s="173"/>
      <c r="O478" s="216"/>
      <c r="P478" s="218">
        <f t="shared" si="14"/>
        <v>0</v>
      </c>
      <c r="Q478" s="219">
        <f t="shared" si="15"/>
        <v>0</v>
      </c>
    </row>
    <row r="479" spans="1:17" x14ac:dyDescent="0.25">
      <c r="A479" s="133"/>
      <c r="B479" s="15"/>
      <c r="C479" s="15"/>
      <c r="D479" s="16"/>
      <c r="E479" s="66"/>
      <c r="F479" s="14"/>
      <c r="G479" s="95"/>
      <c r="H479" s="16"/>
      <c r="I479" s="14"/>
      <c r="J479" s="95"/>
      <c r="K479" s="16"/>
      <c r="L479" s="14"/>
      <c r="M479" s="95"/>
      <c r="N479" s="173"/>
      <c r="O479" s="216"/>
      <c r="P479" s="218">
        <f t="shared" si="14"/>
        <v>0</v>
      </c>
      <c r="Q479" s="219">
        <f t="shared" si="15"/>
        <v>0</v>
      </c>
    </row>
    <row r="480" spans="1:17" x14ac:dyDescent="0.25">
      <c r="A480" s="133"/>
      <c r="B480" s="15"/>
      <c r="C480" s="15"/>
      <c r="D480" s="16"/>
      <c r="E480" s="66"/>
      <c r="F480" s="14"/>
      <c r="G480" s="95"/>
      <c r="H480" s="16"/>
      <c r="I480" s="14"/>
      <c r="J480" s="95"/>
      <c r="K480" s="16"/>
      <c r="L480" s="14"/>
      <c r="M480" s="95"/>
      <c r="N480" s="173"/>
      <c r="O480" s="216"/>
      <c r="P480" s="218">
        <f t="shared" si="14"/>
        <v>0</v>
      </c>
      <c r="Q480" s="219">
        <f t="shared" si="15"/>
        <v>0</v>
      </c>
    </row>
    <row r="481" spans="1:17" x14ac:dyDescent="0.25">
      <c r="A481" s="133"/>
      <c r="B481" s="15"/>
      <c r="C481" s="15"/>
      <c r="D481" s="16"/>
      <c r="E481" s="66"/>
      <c r="F481" s="14"/>
      <c r="G481" s="95"/>
      <c r="H481" s="16"/>
      <c r="I481" s="14"/>
      <c r="J481" s="95"/>
      <c r="K481" s="16"/>
      <c r="L481" s="14"/>
      <c r="M481" s="95"/>
      <c r="N481" s="173"/>
      <c r="O481" s="216"/>
      <c r="P481" s="218">
        <f t="shared" si="14"/>
        <v>0</v>
      </c>
      <c r="Q481" s="219">
        <f t="shared" si="15"/>
        <v>0</v>
      </c>
    </row>
    <row r="482" spans="1:17" x14ac:dyDescent="0.25">
      <c r="A482" s="133"/>
      <c r="B482" s="15"/>
      <c r="C482" s="15"/>
      <c r="D482" s="16"/>
      <c r="E482" s="66"/>
      <c r="F482" s="14"/>
      <c r="G482" s="95"/>
      <c r="H482" s="16"/>
      <c r="I482" s="14"/>
      <c r="J482" s="95"/>
      <c r="K482" s="16"/>
      <c r="L482" s="14"/>
      <c r="M482" s="95"/>
      <c r="N482" s="173"/>
      <c r="O482" s="216"/>
      <c r="P482" s="218">
        <f t="shared" si="14"/>
        <v>0</v>
      </c>
      <c r="Q482" s="219">
        <f t="shared" si="15"/>
        <v>0</v>
      </c>
    </row>
    <row r="483" spans="1:17" x14ac:dyDescent="0.25">
      <c r="A483" s="133"/>
      <c r="B483" s="15"/>
      <c r="C483" s="15"/>
      <c r="D483" s="16"/>
      <c r="E483" s="66"/>
      <c r="F483" s="14"/>
      <c r="G483" s="95"/>
      <c r="H483" s="16"/>
      <c r="I483" s="14"/>
      <c r="J483" s="95"/>
      <c r="K483" s="16"/>
      <c r="L483" s="14"/>
      <c r="M483" s="95"/>
      <c r="N483" s="173"/>
      <c r="O483" s="216"/>
      <c r="P483" s="218">
        <f t="shared" si="14"/>
        <v>0</v>
      </c>
      <c r="Q483" s="219">
        <f t="shared" si="15"/>
        <v>0</v>
      </c>
    </row>
    <row r="484" spans="1:17" x14ac:dyDescent="0.25">
      <c r="A484" s="133"/>
      <c r="B484" s="15"/>
      <c r="C484" s="15"/>
      <c r="D484" s="16"/>
      <c r="E484" s="66"/>
      <c r="F484" s="14"/>
      <c r="G484" s="95"/>
      <c r="H484" s="16"/>
      <c r="I484" s="14"/>
      <c r="J484" s="95"/>
      <c r="K484" s="16"/>
      <c r="L484" s="14"/>
      <c r="M484" s="95"/>
      <c r="N484" s="173"/>
      <c r="O484" s="216"/>
      <c r="P484" s="218">
        <f t="shared" si="14"/>
        <v>0</v>
      </c>
      <c r="Q484" s="219">
        <f t="shared" si="15"/>
        <v>0</v>
      </c>
    </row>
    <row r="485" spans="1:17" x14ac:dyDescent="0.25">
      <c r="A485" s="133"/>
      <c r="B485" s="15"/>
      <c r="C485" s="15"/>
      <c r="D485" s="16"/>
      <c r="E485" s="66"/>
      <c r="F485" s="14"/>
      <c r="G485" s="95"/>
      <c r="H485" s="16"/>
      <c r="I485" s="14"/>
      <c r="J485" s="95"/>
      <c r="K485" s="16"/>
      <c r="L485" s="14"/>
      <c r="M485" s="95"/>
      <c r="N485" s="173"/>
      <c r="O485" s="216"/>
      <c r="P485" s="218">
        <f t="shared" si="14"/>
        <v>0</v>
      </c>
      <c r="Q485" s="219">
        <f t="shared" si="15"/>
        <v>0</v>
      </c>
    </row>
    <row r="486" spans="1:17" x14ac:dyDescent="0.25">
      <c r="A486" s="133"/>
      <c r="B486" s="15"/>
      <c r="C486" s="15"/>
      <c r="D486" s="16"/>
      <c r="E486" s="66"/>
      <c r="F486" s="14"/>
      <c r="G486" s="95"/>
      <c r="H486" s="16"/>
      <c r="I486" s="14"/>
      <c r="J486" s="95"/>
      <c r="K486" s="16"/>
      <c r="L486" s="14"/>
      <c r="M486" s="95"/>
      <c r="N486" s="173"/>
      <c r="O486" s="216"/>
      <c r="P486" s="218">
        <f t="shared" si="14"/>
        <v>0</v>
      </c>
      <c r="Q486" s="219">
        <f t="shared" si="15"/>
        <v>0</v>
      </c>
    </row>
    <row r="487" spans="1:17" x14ac:dyDescent="0.25">
      <c r="A487" s="133"/>
      <c r="B487" s="15"/>
      <c r="C487" s="15"/>
      <c r="D487" s="16"/>
      <c r="E487" s="66"/>
      <c r="F487" s="14"/>
      <c r="G487" s="95"/>
      <c r="H487" s="16"/>
      <c r="I487" s="14"/>
      <c r="J487" s="95"/>
      <c r="K487" s="16"/>
      <c r="L487" s="14"/>
      <c r="M487" s="95"/>
      <c r="N487" s="173"/>
      <c r="O487" s="216"/>
      <c r="P487" s="218">
        <f t="shared" si="14"/>
        <v>0</v>
      </c>
      <c r="Q487" s="219">
        <f t="shared" si="15"/>
        <v>0</v>
      </c>
    </row>
    <row r="488" spans="1:17" x14ac:dyDescent="0.25">
      <c r="A488" s="133"/>
      <c r="B488" s="15"/>
      <c r="C488" s="15"/>
      <c r="D488" s="16"/>
      <c r="E488" s="66"/>
      <c r="F488" s="14"/>
      <c r="G488" s="95"/>
      <c r="H488" s="16"/>
      <c r="I488" s="14"/>
      <c r="J488" s="95"/>
      <c r="K488" s="16"/>
      <c r="L488" s="14"/>
      <c r="M488" s="95"/>
      <c r="N488" s="173"/>
      <c r="O488" s="216"/>
      <c r="P488" s="218">
        <f t="shared" si="14"/>
        <v>0</v>
      </c>
      <c r="Q488" s="219">
        <f t="shared" si="15"/>
        <v>0</v>
      </c>
    </row>
    <row r="489" spans="1:17" x14ac:dyDescent="0.25">
      <c r="A489" s="133"/>
      <c r="B489" s="15"/>
      <c r="C489" s="15"/>
      <c r="D489" s="16"/>
      <c r="E489" s="66"/>
      <c r="F489" s="14"/>
      <c r="G489" s="95"/>
      <c r="H489" s="16"/>
      <c r="I489" s="14"/>
      <c r="J489" s="95"/>
      <c r="K489" s="16"/>
      <c r="L489" s="14"/>
      <c r="M489" s="95"/>
      <c r="N489" s="173"/>
      <c r="O489" s="216"/>
      <c r="P489" s="218">
        <f t="shared" si="14"/>
        <v>0</v>
      </c>
      <c r="Q489" s="219">
        <f t="shared" si="15"/>
        <v>0</v>
      </c>
    </row>
    <row r="490" spans="1:17" x14ac:dyDescent="0.25">
      <c r="A490" s="133"/>
      <c r="B490" s="15"/>
      <c r="C490" s="15"/>
      <c r="D490" s="16"/>
      <c r="E490" s="66"/>
      <c r="F490" s="14"/>
      <c r="G490" s="95"/>
      <c r="H490" s="16"/>
      <c r="I490" s="14"/>
      <c r="J490" s="95"/>
      <c r="K490" s="16"/>
      <c r="L490" s="14"/>
      <c r="M490" s="95"/>
      <c r="N490" s="173"/>
      <c r="O490" s="216"/>
      <c r="P490" s="218">
        <f t="shared" si="14"/>
        <v>0</v>
      </c>
      <c r="Q490" s="219">
        <f t="shared" si="15"/>
        <v>0</v>
      </c>
    </row>
    <row r="491" spans="1:17" x14ac:dyDescent="0.25">
      <c r="A491" s="133"/>
      <c r="B491" s="15"/>
      <c r="C491" s="15"/>
      <c r="D491" s="16"/>
      <c r="E491" s="66"/>
      <c r="F491" s="14"/>
      <c r="G491" s="95"/>
      <c r="H491" s="16"/>
      <c r="I491" s="14"/>
      <c r="J491" s="95"/>
      <c r="K491" s="16"/>
      <c r="L491" s="14"/>
      <c r="M491" s="95"/>
      <c r="N491" s="173"/>
      <c r="O491" s="216"/>
      <c r="P491" s="218">
        <f t="shared" si="14"/>
        <v>0</v>
      </c>
      <c r="Q491" s="219">
        <f t="shared" si="15"/>
        <v>0</v>
      </c>
    </row>
    <row r="492" spans="1:17" x14ac:dyDescent="0.25">
      <c r="A492" s="133"/>
      <c r="B492" s="15"/>
      <c r="C492" s="15"/>
      <c r="D492" s="16"/>
      <c r="E492" s="66"/>
      <c r="F492" s="14"/>
      <c r="G492" s="95"/>
      <c r="H492" s="16"/>
      <c r="I492" s="14"/>
      <c r="J492" s="95"/>
      <c r="K492" s="16"/>
      <c r="L492" s="14"/>
      <c r="M492" s="95"/>
      <c r="N492" s="173"/>
      <c r="O492" s="216"/>
      <c r="P492" s="218">
        <f t="shared" si="14"/>
        <v>0</v>
      </c>
      <c r="Q492" s="219">
        <f t="shared" si="15"/>
        <v>0</v>
      </c>
    </row>
    <row r="493" spans="1:17" x14ac:dyDescent="0.25">
      <c r="A493" s="133"/>
      <c r="B493" s="15"/>
      <c r="C493" s="15"/>
      <c r="D493" s="16"/>
      <c r="E493" s="66"/>
      <c r="F493" s="14"/>
      <c r="G493" s="95"/>
      <c r="H493" s="16"/>
      <c r="I493" s="14"/>
      <c r="J493" s="95"/>
      <c r="K493" s="16"/>
      <c r="L493" s="14"/>
      <c r="M493" s="95"/>
      <c r="N493" s="173"/>
      <c r="O493" s="216"/>
      <c r="P493" s="218">
        <f t="shared" si="14"/>
        <v>0</v>
      </c>
      <c r="Q493" s="219">
        <f t="shared" si="15"/>
        <v>0</v>
      </c>
    </row>
    <row r="494" spans="1:17" x14ac:dyDescent="0.25">
      <c r="A494" s="133"/>
      <c r="B494" s="15"/>
      <c r="C494" s="15"/>
      <c r="D494" s="16"/>
      <c r="E494" s="66"/>
      <c r="F494" s="14"/>
      <c r="G494" s="95"/>
      <c r="H494" s="16"/>
      <c r="I494" s="14"/>
      <c r="J494" s="95"/>
      <c r="K494" s="16"/>
      <c r="L494" s="14"/>
      <c r="M494" s="95"/>
      <c r="N494" s="173"/>
      <c r="O494" s="216"/>
      <c r="P494" s="218">
        <f t="shared" si="14"/>
        <v>0</v>
      </c>
      <c r="Q494" s="219">
        <f t="shared" si="15"/>
        <v>0</v>
      </c>
    </row>
    <row r="495" spans="1:17" x14ac:dyDescent="0.25">
      <c r="A495" s="133"/>
      <c r="B495" s="15"/>
      <c r="C495" s="15"/>
      <c r="D495" s="16"/>
      <c r="E495" s="66"/>
      <c r="F495" s="14"/>
      <c r="G495" s="95"/>
      <c r="H495" s="16"/>
      <c r="I495" s="14"/>
      <c r="J495" s="95"/>
      <c r="K495" s="16"/>
      <c r="L495" s="14"/>
      <c r="M495" s="95"/>
      <c r="N495" s="173"/>
      <c r="O495" s="216"/>
      <c r="P495" s="218">
        <f t="shared" si="14"/>
        <v>0</v>
      </c>
      <c r="Q495" s="219">
        <f t="shared" si="15"/>
        <v>0</v>
      </c>
    </row>
    <row r="496" spans="1:17" x14ac:dyDescent="0.25">
      <c r="A496" s="133"/>
      <c r="B496" s="15"/>
      <c r="C496" s="15"/>
      <c r="D496" s="16"/>
      <c r="E496" s="66"/>
      <c r="F496" s="14"/>
      <c r="G496" s="95"/>
      <c r="H496" s="16"/>
      <c r="I496" s="14"/>
      <c r="J496" s="95"/>
      <c r="K496" s="16"/>
      <c r="L496" s="14"/>
      <c r="M496" s="95"/>
      <c r="N496" s="173"/>
      <c r="O496" s="216"/>
      <c r="P496" s="218">
        <f t="shared" si="14"/>
        <v>0</v>
      </c>
      <c r="Q496" s="219">
        <f t="shared" si="15"/>
        <v>0</v>
      </c>
    </row>
    <row r="497" spans="1:17" x14ac:dyDescent="0.25">
      <c r="A497" s="133"/>
      <c r="B497" s="15"/>
      <c r="C497" s="15"/>
      <c r="D497" s="16"/>
      <c r="E497" s="66"/>
      <c r="F497" s="14"/>
      <c r="G497" s="95"/>
      <c r="H497" s="16"/>
      <c r="I497" s="14"/>
      <c r="J497" s="95"/>
      <c r="K497" s="16"/>
      <c r="L497" s="14"/>
      <c r="M497" s="95"/>
      <c r="N497" s="173"/>
      <c r="O497" s="216"/>
      <c r="P497" s="218">
        <f t="shared" si="14"/>
        <v>0</v>
      </c>
      <c r="Q497" s="219">
        <f t="shared" si="15"/>
        <v>0</v>
      </c>
    </row>
    <row r="498" spans="1:17" x14ac:dyDescent="0.25">
      <c r="A498" s="133"/>
      <c r="B498" s="15"/>
      <c r="C498" s="15"/>
      <c r="D498" s="16"/>
      <c r="E498" s="66"/>
      <c r="F498" s="14"/>
      <c r="G498" s="95"/>
      <c r="H498" s="16"/>
      <c r="I498" s="14"/>
      <c r="J498" s="95"/>
      <c r="K498" s="16"/>
      <c r="L498" s="14"/>
      <c r="M498" s="95"/>
      <c r="N498" s="173"/>
      <c r="O498" s="216"/>
      <c r="P498" s="218">
        <f t="shared" si="14"/>
        <v>0</v>
      </c>
      <c r="Q498" s="219">
        <f t="shared" si="15"/>
        <v>0</v>
      </c>
    </row>
    <row r="499" spans="1:17" x14ac:dyDescent="0.25">
      <c r="A499" s="133"/>
      <c r="B499" s="15"/>
      <c r="C499" s="15"/>
      <c r="D499" s="16"/>
      <c r="E499" s="66"/>
      <c r="F499" s="14"/>
      <c r="G499" s="95"/>
      <c r="H499" s="16"/>
      <c r="I499" s="14"/>
      <c r="J499" s="95"/>
      <c r="K499" s="16"/>
      <c r="L499" s="14"/>
      <c r="M499" s="95"/>
      <c r="N499" s="173"/>
      <c r="O499" s="216"/>
      <c r="P499" s="218">
        <f t="shared" si="14"/>
        <v>0</v>
      </c>
      <c r="Q499" s="219">
        <f t="shared" si="15"/>
        <v>0</v>
      </c>
    </row>
    <row r="500" spans="1:17" ht="15.75" thickBot="1" x14ac:dyDescent="0.3">
      <c r="A500" s="134"/>
      <c r="B500" s="135"/>
      <c r="C500" s="135"/>
      <c r="D500" s="138"/>
      <c r="E500" s="139"/>
      <c r="F500" s="140"/>
      <c r="G500" s="159"/>
      <c r="H500" s="138"/>
      <c r="I500" s="140"/>
      <c r="J500" s="159"/>
      <c r="K500" s="138"/>
      <c r="L500" s="140"/>
      <c r="M500" s="159"/>
      <c r="N500" s="174"/>
      <c r="O500" s="217"/>
      <c r="P500" s="220">
        <f t="shared" si="14"/>
        <v>0</v>
      </c>
      <c r="Q500" s="221">
        <f t="shared" si="15"/>
        <v>0</v>
      </c>
    </row>
  </sheetData>
  <sheetProtection algorithmName="SHA-512" hashValue="zlUh0+wAP/d+mNh8gM84HkeXXefEo3+h4r/gWEtRT+13I32fx2pcuy9Il4b2aIRcvAypZqfeQIO2YvEDRxqNEg==" saltValue="tEZpCNhQT81hG9vlrnlbjA==" spinCount="100000" sheet="1" objects="1" scenarios="1"/>
  <mergeCells count="3">
    <mergeCell ref="A6:D6"/>
    <mergeCell ref="A8:N8"/>
    <mergeCell ref="P8:Q8"/>
  </mergeCells>
  <conditionalFormatting sqref="C12:C500">
    <cfRule type="cellIs" dxfId="11" priority="10" operator="greaterThan">
      <formula>144</formula>
    </cfRule>
  </conditionalFormatting>
  <conditionalFormatting sqref="G12:G500">
    <cfRule type="containsBlanks" priority="8" stopIfTrue="1">
      <formula>LEN(TRIM(G12))=0</formula>
    </cfRule>
    <cfRule type="expression" dxfId="10" priority="9">
      <formula>G12+J12+M12&lt;&gt;100%</formula>
    </cfRule>
  </conditionalFormatting>
  <conditionalFormatting sqref="J12:J500">
    <cfRule type="containsBlanks" priority="6" stopIfTrue="1">
      <formula>LEN(TRIM(J12))=0</formula>
    </cfRule>
    <cfRule type="expression" dxfId="9" priority="7">
      <formula>G12+J12+M12&lt;&gt;100%</formula>
    </cfRule>
  </conditionalFormatting>
  <conditionalFormatting sqref="M12:M500">
    <cfRule type="containsBlanks" priority="4" stopIfTrue="1">
      <formula>LEN(TRIM(M12))=0</formula>
    </cfRule>
    <cfRule type="expression" dxfId="8" priority="5">
      <formula>G12+J12+M12&lt;&gt;100%</formula>
    </cfRule>
  </conditionalFormatting>
  <conditionalFormatting sqref="O10:O500">
    <cfRule type="cellIs" dxfId="7" priority="3" operator="greaterThan">
      <formula>150</formula>
    </cfRule>
  </conditionalFormatting>
  <dataValidations count="6">
    <dataValidation type="decimal" operator="lessThan" allowBlank="1" showInputMessage="1" showErrorMessage="1" sqref="E6" xr:uid="{F0329581-CB48-4FC3-B354-5B4D54F2F3F3}">
      <formula1>0.4</formula1>
    </dataValidation>
    <dataValidation type="list" allowBlank="1" showInputMessage="1" showErrorMessage="1" sqref="N10:N11 H10:H11 K10:K11" xr:uid="{A3246C4F-F910-443F-A6AA-568C6B98C4D3}">
      <formula1>catégories</formula1>
    </dataValidation>
    <dataValidation type="list" allowBlank="1" showInputMessage="1" showErrorMessage="1" sqref="I10:I11 F10:F11 L10:L11" xr:uid="{DD2645AF-F068-42A0-AE02-398988FAAB60}">
      <formula1>codes</formula1>
    </dataValidation>
    <dataValidation type="decimal" operator="lessThan" allowBlank="1" showInputMessage="1" showErrorMessage="1" sqref="O10:O11" xr:uid="{3B56A439-13EA-42CC-B492-6D23B8C5A7C1}">
      <formula1>1000</formula1>
    </dataValidation>
    <dataValidation type="decimal" allowBlank="1" showInputMessage="1" showErrorMessage="1" sqref="J10:J500 G10:G500 M10:M500" xr:uid="{ACFFD78D-4694-45EB-BA2C-42A4589EE122}">
      <formula1>0.1</formula1>
      <formula2>1</formula2>
    </dataValidation>
    <dataValidation type="decimal" operator="greaterThan" allowBlank="1" showInputMessage="1" showErrorMessage="1" error="Pas de 0, -, 0,00 ou inférieur" prompt="Chiffre 0 ou négatifs non admis._x000a__x000a_Si le Delta égal 0, laissez la case vide._x000a__x000a_Un delta supérieur à 600,00€ sera mis en évidence mais ne signifie pas une erreur." sqref="O12:O500" xr:uid="{AA03B824-F064-4F34-B305-C97F68F5ECA6}">
      <formula1>0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4BA4C0C-598B-4C93-837A-A0FC63D16F02}">
          <x14:formula1>
            <xm:f>paramètres!$D$33:$D$34</xm:f>
          </x14:formula1>
          <xm:sqref>B10:B500</xm:sqref>
        </x14:dataValidation>
        <x14:dataValidation type="list" allowBlank="1" showInputMessage="1" showErrorMessage="1" xr:uid="{6D8923F3-4411-4E1A-BB51-487A366AF025}">
          <x14:formula1>
            <xm:f>paramètres!$B$33:$B$252</xm:f>
          </x14:formula1>
          <xm:sqref>L12:L500 I12:I500 F12:F500</xm:sqref>
        </x14:dataValidation>
        <x14:dataValidation type="list" allowBlank="1" showInputMessage="1" showErrorMessage="1" xr:uid="{5071F190-0A4E-40E3-A12F-CA6A2B7EF5CE}">
          <x14:formula1>
            <xm:f>paramètres!$A$33:$A$50</xm:f>
          </x14:formula1>
          <xm:sqref>N12:N500 K12:K500 H12:H500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B82A-F22C-4F14-BF6D-6ED6EBE1CB2C}">
  <sheetPr codeName="Feuil4">
    <tabColor theme="8" tint="0.59999389629810485"/>
  </sheetPr>
  <dimension ref="A1:AQ300"/>
  <sheetViews>
    <sheetView zoomScale="80" zoomScaleNormal="80" workbookViewId="0">
      <selection activeCell="A12" sqref="A12"/>
    </sheetView>
  </sheetViews>
  <sheetFormatPr baseColWidth="10" defaultColWidth="11.42578125" defaultRowHeight="15" x14ac:dyDescent="0.25"/>
  <cols>
    <col min="1" max="1" width="15.28515625" customWidth="1"/>
    <col min="2" max="2" width="17.28515625" customWidth="1"/>
    <col min="3" max="3" width="9.28515625" customWidth="1"/>
    <col min="4" max="4" width="11.140625" customWidth="1"/>
    <col min="5" max="5" width="11.7109375" customWidth="1"/>
    <col min="6" max="6" width="14.28515625" customWidth="1"/>
    <col min="7" max="7" width="6.42578125" customWidth="1"/>
    <col min="8" max="8" width="11.28515625" customWidth="1"/>
    <col min="9" max="9" width="14.28515625" customWidth="1"/>
    <col min="10" max="10" width="6.42578125" customWidth="1"/>
    <col min="11" max="11" width="11.28515625" customWidth="1"/>
    <col min="12" max="12" width="14.28515625" customWidth="1"/>
    <col min="13" max="13" width="6.42578125" customWidth="1"/>
    <col min="14" max="14" width="11.28515625" customWidth="1"/>
    <col min="15" max="15" width="11.7109375" customWidth="1"/>
    <col min="16" max="26" width="11.7109375" style="1" customWidth="1"/>
    <col min="27" max="27" width="22.7109375" style="1" customWidth="1"/>
    <col min="28" max="29" width="22.7109375" customWidth="1"/>
  </cols>
  <sheetData>
    <row r="1" spans="1:43" ht="15" customHeight="1" x14ac:dyDescent="0.35">
      <c r="A1" s="30"/>
      <c r="B1" s="30"/>
      <c r="P1"/>
      <c r="Q1"/>
      <c r="AB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21" x14ac:dyDescent="0.35">
      <c r="B2" s="30" t="s">
        <v>59</v>
      </c>
    </row>
    <row r="3" spans="1:43" ht="15.75" x14ac:dyDescent="0.25">
      <c r="O3" s="83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43" ht="16.5" thickBot="1" x14ac:dyDescent="0.3">
      <c r="O4" s="8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spans="1:43" ht="19.5" thickBot="1" x14ac:dyDescent="0.35">
      <c r="A5" s="311" t="s">
        <v>102</v>
      </c>
      <c r="B5" s="312"/>
      <c r="C5" s="312"/>
      <c r="D5" s="312"/>
      <c r="E5" s="313"/>
      <c r="F5" s="5">
        <v>5.4199999999999998E-2</v>
      </c>
      <c r="L5" s="78"/>
      <c r="O5" s="8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43" ht="15.75" thickBot="1" x14ac:dyDescent="0.3">
      <c r="AA6" s="71" t="s">
        <v>103</v>
      </c>
      <c r="AB6" s="18" t="e">
        <f>SUM(AB12:AB300)</f>
        <v>#VALUE!</v>
      </c>
    </row>
    <row r="7" spans="1:43" s="3" customFormat="1" ht="15.75" x14ac:dyDescent="0.25">
      <c r="A7" s="314" t="s">
        <v>104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6"/>
      <c r="O7" s="287" t="s">
        <v>105</v>
      </c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9"/>
      <c r="AA7" s="279" t="s">
        <v>77</v>
      </c>
      <c r="AB7" s="280"/>
    </row>
    <row r="8" spans="1:43" s="3" customFormat="1" ht="16.5" thickBot="1" x14ac:dyDescent="0.3">
      <c r="A8" s="317"/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9"/>
      <c r="O8" s="290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2"/>
      <c r="AA8" s="281"/>
      <c r="AB8" s="282"/>
    </row>
    <row r="9" spans="1:43" ht="52.5" customHeight="1" thickBot="1" x14ac:dyDescent="0.3">
      <c r="A9" s="6" t="s">
        <v>78</v>
      </c>
      <c r="B9" s="7" t="s">
        <v>79</v>
      </c>
      <c r="C9" s="7" t="s">
        <v>106</v>
      </c>
      <c r="D9" s="263" t="s">
        <v>83</v>
      </c>
      <c r="E9" s="60" t="s">
        <v>84</v>
      </c>
      <c r="F9" s="9" t="s">
        <v>85</v>
      </c>
      <c r="G9" s="59" t="s">
        <v>86</v>
      </c>
      <c r="H9" s="8" t="s">
        <v>87</v>
      </c>
      <c r="I9" s="9" t="s">
        <v>88</v>
      </c>
      <c r="J9" s="59" t="s">
        <v>86</v>
      </c>
      <c r="K9" s="7" t="s">
        <v>87</v>
      </c>
      <c r="L9" s="9" t="s">
        <v>89</v>
      </c>
      <c r="M9" s="59" t="s">
        <v>86</v>
      </c>
      <c r="N9" s="10" t="s">
        <v>87</v>
      </c>
      <c r="O9" s="110" t="s">
        <v>28</v>
      </c>
      <c r="P9" s="103" t="s">
        <v>32</v>
      </c>
      <c r="Q9" s="103" t="s">
        <v>34</v>
      </c>
      <c r="R9" s="103" t="s">
        <v>36</v>
      </c>
      <c r="S9" s="103" t="s">
        <v>38</v>
      </c>
      <c r="T9" s="103" t="s">
        <v>40</v>
      </c>
      <c r="U9" s="103" t="s">
        <v>42</v>
      </c>
      <c r="V9" s="103" t="s">
        <v>44</v>
      </c>
      <c r="W9" s="103" t="s">
        <v>46</v>
      </c>
      <c r="X9" s="103" t="s">
        <v>48</v>
      </c>
      <c r="Y9" s="103" t="s">
        <v>50</v>
      </c>
      <c r="Z9" s="104" t="s">
        <v>52</v>
      </c>
      <c r="AA9" s="63" t="s">
        <v>91</v>
      </c>
      <c r="AB9" s="4" t="s">
        <v>93</v>
      </c>
    </row>
    <row r="10" spans="1:43" x14ac:dyDescent="0.25">
      <c r="A10" s="113" t="s">
        <v>94</v>
      </c>
      <c r="B10" s="114" t="s">
        <v>27</v>
      </c>
      <c r="C10" s="114" t="s">
        <v>31</v>
      </c>
      <c r="D10" s="116"/>
      <c r="E10" s="169"/>
      <c r="F10" s="119" t="s">
        <v>30</v>
      </c>
      <c r="G10" s="120">
        <v>1</v>
      </c>
      <c r="H10" s="121" t="s">
        <v>25</v>
      </c>
      <c r="I10" s="119"/>
      <c r="J10" s="120"/>
      <c r="K10" s="121"/>
      <c r="L10" s="119"/>
      <c r="M10" s="120"/>
      <c r="N10" s="122"/>
      <c r="O10" s="123"/>
      <c r="P10" s="124"/>
      <c r="Q10" s="124"/>
      <c r="R10" s="124"/>
      <c r="S10" s="124"/>
      <c r="T10" s="124"/>
      <c r="U10" s="124">
        <v>32.270000000000003</v>
      </c>
      <c r="V10" s="124"/>
      <c r="W10" s="124"/>
      <c r="X10" s="124"/>
      <c r="Y10" s="124"/>
      <c r="Z10" s="125">
        <v>39.72</v>
      </c>
      <c r="AA10" s="148" t="str">
        <f>IF(paramètres!$B$28=1,((SUM(O10:X10)/1.02)+(SUM(Y10:Z10)))*$F$5,IF(paramètres!$B$28=2,SUM(O10:Z10)*$F$5,"Missing Delta Option"))</f>
        <v>Missing Delta Option</v>
      </c>
      <c r="AB10" s="128" t="e">
        <f>IF(paramètres!$B$28=1,((SUM(O10:X10)/1.02)+(SUM(Y10:Z10)))+AA10,SUM(O10:Z10)+AA10)</f>
        <v>#VALUE!</v>
      </c>
    </row>
    <row r="11" spans="1:43" x14ac:dyDescent="0.25">
      <c r="A11" s="170" t="s">
        <v>96</v>
      </c>
      <c r="B11" s="47" t="s">
        <v>27</v>
      </c>
      <c r="C11" s="48" t="s">
        <v>31</v>
      </c>
      <c r="D11" s="67"/>
      <c r="E11" s="49"/>
      <c r="F11" s="46">
        <v>2290</v>
      </c>
      <c r="G11" s="50">
        <v>0.7</v>
      </c>
      <c r="H11" s="51" t="s">
        <v>33</v>
      </c>
      <c r="I11" s="46">
        <v>2672</v>
      </c>
      <c r="J11" s="50">
        <v>0.3</v>
      </c>
      <c r="K11" s="51" t="s">
        <v>29</v>
      </c>
      <c r="L11" s="46"/>
      <c r="M11" s="50"/>
      <c r="N11" s="233"/>
      <c r="O11" s="243">
        <v>3</v>
      </c>
      <c r="P11" s="244">
        <v>3</v>
      </c>
      <c r="Q11" s="244">
        <v>3</v>
      </c>
      <c r="R11" s="244">
        <v>3</v>
      </c>
      <c r="S11" s="244">
        <v>3</v>
      </c>
      <c r="T11" s="244">
        <v>3</v>
      </c>
      <c r="U11" s="244">
        <v>3</v>
      </c>
      <c r="V11" s="244">
        <v>3</v>
      </c>
      <c r="W11" s="244">
        <v>3</v>
      </c>
      <c r="X11" s="244">
        <v>3</v>
      </c>
      <c r="Y11" s="244">
        <v>3</v>
      </c>
      <c r="Z11" s="245">
        <v>3</v>
      </c>
      <c r="AA11" s="224" t="str">
        <f>IF(paramètres!$B$28=1,((SUM(O11:X11)/1.02)+(SUM(Y11:Z11)))*$F$5,IF(paramètres!$B$28=2,SUM(O11:Z11)*$F$5,"Missing Delta Option"))</f>
        <v>Missing Delta Option</v>
      </c>
      <c r="AB11" s="130" t="e">
        <f>IF(paramètres!$B$28=1,((SUM(O11:X11)/1.02)+(SUM(Y11:Z11)))+AA11,SUM(O11:Z11)+AA11)</f>
        <v>#VALUE!</v>
      </c>
    </row>
    <row r="12" spans="1:43" x14ac:dyDescent="0.25">
      <c r="A12" s="131"/>
      <c r="B12" s="25"/>
      <c r="C12" s="39"/>
      <c r="D12" s="68"/>
      <c r="E12" s="40"/>
      <c r="F12" s="24"/>
      <c r="G12" s="95"/>
      <c r="H12" s="26"/>
      <c r="I12" s="24"/>
      <c r="J12" s="95"/>
      <c r="K12" s="26"/>
      <c r="L12" s="24"/>
      <c r="M12" s="95"/>
      <c r="N12" s="232"/>
      <c r="O12" s="240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2"/>
      <c r="AA12" s="175" t="str">
        <f>IF(paramètres!$B$28=1,((SUM(O12:X12)/1.02)+(SUM(Y12:Z12)))*$F$5,IF(paramètres!$B$28=2,SUM(O12:Z12)*$F$5,"Missing Delta Option"))</f>
        <v>Missing Delta Option</v>
      </c>
      <c r="AB12" s="132" t="e">
        <f>IF(paramètres!$B$28=1,((SUM(O12:X12)/1.02)+(SUM(Y12:Z12)))+AA12,SUM(O12:Z12)+AA12)</f>
        <v>#VALUE!</v>
      </c>
    </row>
    <row r="13" spans="1:43" x14ac:dyDescent="0.25">
      <c r="A13" s="131"/>
      <c r="B13" s="39"/>
      <c r="C13" s="39"/>
      <c r="D13" s="68"/>
      <c r="E13" s="40"/>
      <c r="F13" s="38"/>
      <c r="G13" s="95"/>
      <c r="H13" s="40"/>
      <c r="I13" s="38"/>
      <c r="J13" s="95"/>
      <c r="K13" s="40"/>
      <c r="L13" s="38"/>
      <c r="M13" s="95"/>
      <c r="N13" s="68"/>
      <c r="O13" s="234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6"/>
      <c r="AA13" s="175" t="str">
        <f>IF(paramètres!$B$28=1,((SUM(O13:X13)/1.02)+(SUM(Y13:Z13)))*$F$5,IF(paramètres!$B$28=2,SUM(O13:Z13)*$F$5,"Missing Delta Option"))</f>
        <v>Missing Delta Option</v>
      </c>
      <c r="AB13" s="132" t="e">
        <f>IF(paramètres!$B$28=1,((SUM(O13:X13)/1.02)+(SUM(Y13:Z13)))+AA13,SUM(O13:Z13)+AA13)</f>
        <v>#VALUE!</v>
      </c>
    </row>
    <row r="14" spans="1:43" x14ac:dyDescent="0.25">
      <c r="A14" s="131"/>
      <c r="B14" s="39"/>
      <c r="C14" s="39"/>
      <c r="D14" s="68"/>
      <c r="E14" s="40"/>
      <c r="F14" s="38"/>
      <c r="G14" s="95"/>
      <c r="H14" s="40"/>
      <c r="I14" s="38"/>
      <c r="J14" s="95"/>
      <c r="K14" s="40"/>
      <c r="L14" s="38"/>
      <c r="M14" s="95"/>
      <c r="N14" s="68"/>
      <c r="O14" s="234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6"/>
      <c r="AA14" s="175" t="str">
        <f>IF(paramètres!$B$28=1,((SUM(O14:X14)/1.02)+(SUM(Y14:Z14)))*$F$5,IF(paramètres!$B$28=2,SUM(O14:Z14)*$F$5,"Missing Delta Option"))</f>
        <v>Missing Delta Option</v>
      </c>
      <c r="AB14" s="132" t="e">
        <f>IF(paramètres!$B$28=1,((SUM(O14:X14)/1.02)+(SUM(Y14:Z14)))+AA14,SUM(O14:Z14)+AA14)</f>
        <v>#VALUE!</v>
      </c>
    </row>
    <row r="15" spans="1:43" x14ac:dyDescent="0.25">
      <c r="A15" s="131"/>
      <c r="B15" s="39"/>
      <c r="C15" s="39"/>
      <c r="D15" s="68"/>
      <c r="E15" s="40"/>
      <c r="F15" s="38"/>
      <c r="G15" s="95"/>
      <c r="H15" s="40"/>
      <c r="I15" s="38"/>
      <c r="J15" s="95"/>
      <c r="K15" s="40"/>
      <c r="L15" s="38"/>
      <c r="M15" s="95"/>
      <c r="N15" s="68"/>
      <c r="O15" s="234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6"/>
      <c r="AA15" s="175" t="str">
        <f>IF(paramètres!$B$28=1,((SUM(O15:X15)/1.02)+(SUM(Y15:Z15)))*$F$5,IF(paramètres!$B$28=2,SUM(O15:Z15)*$F$5,"Missing Delta Option"))</f>
        <v>Missing Delta Option</v>
      </c>
      <c r="AB15" s="132" t="e">
        <f>IF(paramètres!$B$28=1,((SUM(O15:X15)/1.02)+(SUM(Y15:Z15)))+AA15,SUM(O15:Z15)+AA15)</f>
        <v>#VALUE!</v>
      </c>
    </row>
    <row r="16" spans="1:43" x14ac:dyDescent="0.25">
      <c r="A16" s="131"/>
      <c r="B16" s="39"/>
      <c r="C16" s="39"/>
      <c r="D16" s="68"/>
      <c r="E16" s="40"/>
      <c r="F16" s="38"/>
      <c r="G16" s="95"/>
      <c r="H16" s="40"/>
      <c r="I16" s="38"/>
      <c r="J16" s="95"/>
      <c r="K16" s="40"/>
      <c r="L16" s="38"/>
      <c r="M16" s="95"/>
      <c r="N16" s="68"/>
      <c r="O16" s="234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6"/>
      <c r="AA16" s="175" t="str">
        <f>IF(paramètres!$B$28=1,((SUM(O16:X16)/1.02)+(SUM(Y16:Z16)))*$F$5,IF(paramètres!$B$28=2,SUM(O16:Z16)*$F$5,"Missing Delta Option"))</f>
        <v>Missing Delta Option</v>
      </c>
      <c r="AB16" s="132" t="e">
        <f>IF(paramètres!$B$28=1,((SUM(O16:X16)/1.02)+(SUM(Y16:Z16)))+AA16,SUM(O16:Z16)+AA16)</f>
        <v>#VALUE!</v>
      </c>
    </row>
    <row r="17" spans="1:28" x14ac:dyDescent="0.25">
      <c r="A17" s="131"/>
      <c r="B17" s="39"/>
      <c r="C17" s="39"/>
      <c r="D17" s="68"/>
      <c r="E17" s="40"/>
      <c r="F17" s="38"/>
      <c r="G17" s="95"/>
      <c r="H17" s="40"/>
      <c r="I17" s="38"/>
      <c r="J17" s="95"/>
      <c r="K17" s="40"/>
      <c r="L17" s="38"/>
      <c r="M17" s="95"/>
      <c r="N17" s="68"/>
      <c r="O17" s="234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6"/>
      <c r="AA17" s="175" t="str">
        <f>IF(paramètres!$B$28=1,((SUM(O17:X17)/1.02)+(SUM(Y17:Z17)))*$F$5,IF(paramètres!$B$28=2,SUM(O17:Z17)*$F$5,"Missing Delta Option"))</f>
        <v>Missing Delta Option</v>
      </c>
      <c r="AB17" s="132" t="e">
        <f>IF(paramètres!$B$28=1,((SUM(O17:X17)/1.02)+(SUM(Y17:Z17)))+AA17,SUM(O17:Z17)+AA17)</f>
        <v>#VALUE!</v>
      </c>
    </row>
    <row r="18" spans="1:28" x14ac:dyDescent="0.25">
      <c r="A18" s="131"/>
      <c r="B18" s="39"/>
      <c r="C18" s="39"/>
      <c r="D18" s="68"/>
      <c r="E18" s="40"/>
      <c r="F18" s="38"/>
      <c r="G18" s="95"/>
      <c r="H18" s="40"/>
      <c r="I18" s="38"/>
      <c r="J18" s="95"/>
      <c r="K18" s="40"/>
      <c r="L18" s="38"/>
      <c r="M18" s="95"/>
      <c r="N18" s="68"/>
      <c r="O18" s="234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6"/>
      <c r="AA18" s="175" t="str">
        <f>IF(paramètres!$B$28=1,((SUM(O18:X18)/1.02)+(SUM(Y18:Z18)))*$F$5,IF(paramètres!$B$28=2,SUM(O18:Z18)*$F$5,"Missing Delta Option"))</f>
        <v>Missing Delta Option</v>
      </c>
      <c r="AB18" s="132" t="e">
        <f>IF(paramètres!$B$28=1,((SUM(O18:X18)/1.02)+(SUM(Y18:Z18)))+AA18,SUM(O18:Z18)+AA18)</f>
        <v>#VALUE!</v>
      </c>
    </row>
    <row r="19" spans="1:28" x14ac:dyDescent="0.25">
      <c r="A19" s="131"/>
      <c r="B19" s="39"/>
      <c r="C19" s="39"/>
      <c r="D19" s="68"/>
      <c r="E19" s="40"/>
      <c r="F19" s="38"/>
      <c r="G19" s="95"/>
      <c r="H19" s="40"/>
      <c r="I19" s="38"/>
      <c r="J19" s="95"/>
      <c r="K19" s="40"/>
      <c r="L19" s="38"/>
      <c r="M19" s="95"/>
      <c r="N19" s="68"/>
      <c r="O19" s="234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6"/>
      <c r="AA19" s="175" t="str">
        <f>IF(paramètres!$B$28=1,((SUM(O19:X19)/1.02)+(SUM(Y19:Z19)))*$F$5,IF(paramètres!$B$28=2,SUM(O19:Z19)*$F$5,"Missing Delta Option"))</f>
        <v>Missing Delta Option</v>
      </c>
      <c r="AB19" s="132" t="e">
        <f>IF(paramètres!$B$28=1,((SUM(O19:X19)/1.02)+(SUM(Y19:Z19)))+AA19,SUM(O19:Z19)+AA19)</f>
        <v>#VALUE!</v>
      </c>
    </row>
    <row r="20" spans="1:28" x14ac:dyDescent="0.25">
      <c r="A20" s="131"/>
      <c r="B20" s="39"/>
      <c r="C20" s="39"/>
      <c r="D20" s="68"/>
      <c r="E20" s="40"/>
      <c r="F20" s="38"/>
      <c r="G20" s="95"/>
      <c r="H20" s="40"/>
      <c r="I20" s="38"/>
      <c r="J20" s="95"/>
      <c r="K20" s="40"/>
      <c r="L20" s="38"/>
      <c r="M20" s="95"/>
      <c r="N20" s="68"/>
      <c r="O20" s="234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6"/>
      <c r="AA20" s="175" t="str">
        <f>IF(paramètres!$B$28=1,((SUM(O20:X20)/1.02)+(SUM(Y20:Z20)))*$F$5,IF(paramètres!$B$28=2,SUM(O20:Z20)*$F$5,"Missing Delta Option"))</f>
        <v>Missing Delta Option</v>
      </c>
      <c r="AB20" s="132" t="e">
        <f>IF(paramètres!$B$28=1,((SUM(O20:X20)/1.02)+(SUM(Y20:Z20)))+AA20,SUM(O20:Z20)+AA20)</f>
        <v>#VALUE!</v>
      </c>
    </row>
    <row r="21" spans="1:28" x14ac:dyDescent="0.25">
      <c r="A21" s="131"/>
      <c r="B21" s="39"/>
      <c r="C21" s="39"/>
      <c r="D21" s="68"/>
      <c r="E21" s="40"/>
      <c r="F21" s="38"/>
      <c r="G21" s="95"/>
      <c r="H21" s="40"/>
      <c r="I21" s="38"/>
      <c r="J21" s="95"/>
      <c r="K21" s="40"/>
      <c r="L21" s="38"/>
      <c r="M21" s="95"/>
      <c r="N21" s="68"/>
      <c r="O21" s="234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6"/>
      <c r="AA21" s="175" t="str">
        <f>IF(paramètres!$B$28=1,((SUM(O21:X21)/1.02)+(SUM(Y21:Z21)))*$F$5,IF(paramètres!$B$28=2,SUM(O21:Z21)*$F$5,"Missing Delta Option"))</f>
        <v>Missing Delta Option</v>
      </c>
      <c r="AB21" s="132" t="e">
        <f>IF(paramètres!$B$28=1,((SUM(O21:X21)/1.02)+(SUM(Y21:Z21)))+AA21,SUM(O21:Z21)+AA21)</f>
        <v>#VALUE!</v>
      </c>
    </row>
    <row r="22" spans="1:28" x14ac:dyDescent="0.25">
      <c r="A22" s="131"/>
      <c r="B22" s="39"/>
      <c r="C22" s="39"/>
      <c r="D22" s="68"/>
      <c r="E22" s="40"/>
      <c r="F22" s="38"/>
      <c r="G22" s="95"/>
      <c r="H22" s="40"/>
      <c r="I22" s="38"/>
      <c r="J22" s="95"/>
      <c r="K22" s="40"/>
      <c r="L22" s="38"/>
      <c r="M22" s="95"/>
      <c r="N22" s="68"/>
      <c r="O22" s="234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6"/>
      <c r="AA22" s="175" t="str">
        <f>IF(paramètres!$B$28=1,((SUM(O22:X22)/1.02)+(SUM(Y22:Z22)))*$F$5,IF(paramètres!$B$28=2,SUM(O22:Z22)*$F$5,"Missing Delta Option"))</f>
        <v>Missing Delta Option</v>
      </c>
      <c r="AB22" s="132" t="e">
        <f>IF(paramètres!$B$28=1,((SUM(O22:X22)/1.02)+(SUM(Y22:Z22)))+AA22,SUM(O22:Z22)+AA22)</f>
        <v>#VALUE!</v>
      </c>
    </row>
    <row r="23" spans="1:28" x14ac:dyDescent="0.25">
      <c r="A23" s="131"/>
      <c r="B23" s="39"/>
      <c r="C23" s="39"/>
      <c r="D23" s="68"/>
      <c r="E23" s="40"/>
      <c r="F23" s="38"/>
      <c r="G23" s="95"/>
      <c r="H23" s="40"/>
      <c r="I23" s="38"/>
      <c r="J23" s="95"/>
      <c r="K23" s="40"/>
      <c r="L23" s="38"/>
      <c r="M23" s="95"/>
      <c r="N23" s="68"/>
      <c r="O23" s="234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6"/>
      <c r="AA23" s="175" t="str">
        <f>IF(paramètres!$B$28=1,((SUM(O23:X23)/1.02)+(SUM(Y23:Z23)))*$F$5,IF(paramètres!$B$28=2,SUM(O23:Z23)*$F$5,"Missing Delta Option"))</f>
        <v>Missing Delta Option</v>
      </c>
      <c r="AB23" s="132" t="e">
        <f>IF(paramètres!$B$28=1,((SUM(O23:X23)/1.02)+(SUM(Y23:Z23)))+AA23,SUM(O23:Z23)+AA23)</f>
        <v>#VALUE!</v>
      </c>
    </row>
    <row r="24" spans="1:28" x14ac:dyDescent="0.25">
      <c r="A24" s="131"/>
      <c r="B24" s="39"/>
      <c r="C24" s="39"/>
      <c r="D24" s="68"/>
      <c r="E24" s="40"/>
      <c r="F24" s="38"/>
      <c r="G24" s="95"/>
      <c r="H24" s="40"/>
      <c r="I24" s="38"/>
      <c r="J24" s="95"/>
      <c r="K24" s="40"/>
      <c r="L24" s="38"/>
      <c r="M24" s="95"/>
      <c r="N24" s="68"/>
      <c r="O24" s="234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6"/>
      <c r="AA24" s="175" t="str">
        <f>IF(paramètres!$B$28=1,((SUM(O24:X24)/1.02)+(SUM(Y24:Z24)))*$F$5,IF(paramètres!$B$28=2,SUM(O24:Z24)*$F$5,"Missing Delta Option"))</f>
        <v>Missing Delta Option</v>
      </c>
      <c r="AB24" s="132" t="e">
        <f>IF(paramètres!$B$28=1,((SUM(O24:X24)/1.02)+(SUM(Y24:Z24)))+AA24,SUM(O24:Z24)+AA24)</f>
        <v>#VALUE!</v>
      </c>
    </row>
    <row r="25" spans="1:28" x14ac:dyDescent="0.25">
      <c r="A25" s="131"/>
      <c r="B25" s="39"/>
      <c r="C25" s="39"/>
      <c r="D25" s="68"/>
      <c r="E25" s="40"/>
      <c r="F25" s="38"/>
      <c r="G25" s="95"/>
      <c r="H25" s="40"/>
      <c r="I25" s="38"/>
      <c r="J25" s="95"/>
      <c r="K25" s="40"/>
      <c r="L25" s="38"/>
      <c r="M25" s="95"/>
      <c r="N25" s="68"/>
      <c r="O25" s="234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6"/>
      <c r="AA25" s="175" t="str">
        <f>IF(paramètres!$B$28=1,((SUM(O25:X25)/1.02)+(SUM(Y25:Z25)))*$F$5,IF(paramètres!$B$28=2,SUM(O25:Z25)*$F$5,"Missing Delta Option"))</f>
        <v>Missing Delta Option</v>
      </c>
      <c r="AB25" s="132" t="e">
        <f>IF(paramètres!$B$28=1,((SUM(O25:X25)/1.02)+(SUM(Y25:Z25)))+AA25,SUM(O25:Z25)+AA25)</f>
        <v>#VALUE!</v>
      </c>
    </row>
    <row r="26" spans="1:28" x14ac:dyDescent="0.25">
      <c r="A26" s="131"/>
      <c r="B26" s="39"/>
      <c r="C26" s="39"/>
      <c r="D26" s="68"/>
      <c r="E26" s="40"/>
      <c r="F26" s="38"/>
      <c r="G26" s="95"/>
      <c r="H26" s="40"/>
      <c r="I26" s="38"/>
      <c r="J26" s="95"/>
      <c r="K26" s="40"/>
      <c r="L26" s="38"/>
      <c r="M26" s="95"/>
      <c r="N26" s="68"/>
      <c r="O26" s="234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6"/>
      <c r="AA26" s="175" t="str">
        <f>IF(paramètres!$B$28=1,((SUM(O26:X26)/1.02)+(SUM(Y26:Z26)))*$F$5,IF(paramètres!$B$28=2,SUM(O26:Z26)*$F$5,"Missing Delta Option"))</f>
        <v>Missing Delta Option</v>
      </c>
      <c r="AB26" s="132" t="e">
        <f>IF(paramètres!$B$28=1,((SUM(O26:X26)/1.02)+(SUM(Y26:Z26)))+AA26,SUM(O26:Z26)+AA26)</f>
        <v>#VALUE!</v>
      </c>
    </row>
    <row r="27" spans="1:28" x14ac:dyDescent="0.25">
      <c r="A27" s="131"/>
      <c r="B27" s="39"/>
      <c r="C27" s="39"/>
      <c r="D27" s="68"/>
      <c r="E27" s="40"/>
      <c r="F27" s="38"/>
      <c r="G27" s="95"/>
      <c r="H27" s="40"/>
      <c r="I27" s="38"/>
      <c r="J27" s="95"/>
      <c r="K27" s="40"/>
      <c r="L27" s="38"/>
      <c r="M27" s="95"/>
      <c r="N27" s="68"/>
      <c r="O27" s="234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6"/>
      <c r="AA27" s="175" t="str">
        <f>IF(paramètres!$B$28=1,((SUM(O27:X27)/1.02)+(SUM(Y27:Z27)))*$F$5,IF(paramètres!$B$28=2,SUM(O27:Z27)*$F$5,"Missing Delta Option"))</f>
        <v>Missing Delta Option</v>
      </c>
      <c r="AB27" s="132" t="e">
        <f>IF(paramètres!$B$28=1,((SUM(O27:X27)/1.02)+(SUM(Y27:Z27)))+AA27,SUM(O27:Z27)+AA27)</f>
        <v>#VALUE!</v>
      </c>
    </row>
    <row r="28" spans="1:28" x14ac:dyDescent="0.25">
      <c r="A28" s="131"/>
      <c r="B28" s="39"/>
      <c r="C28" s="39"/>
      <c r="D28" s="68"/>
      <c r="E28" s="40"/>
      <c r="F28" s="38"/>
      <c r="G28" s="95"/>
      <c r="H28" s="40"/>
      <c r="I28" s="38"/>
      <c r="J28" s="95"/>
      <c r="K28" s="40"/>
      <c r="L28" s="38"/>
      <c r="M28" s="95"/>
      <c r="N28" s="68"/>
      <c r="O28" s="234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6"/>
      <c r="AA28" s="175" t="str">
        <f>IF(paramètres!$B$28=1,((SUM(O28:X28)/1.02)+(SUM(Y28:Z28)))*$F$5,IF(paramètres!$B$28=2,SUM(O28:Z28)*$F$5,"Missing Delta Option"))</f>
        <v>Missing Delta Option</v>
      </c>
      <c r="AB28" s="132" t="e">
        <f>IF(paramètres!$B$28=1,((SUM(O28:X28)/1.02)+(SUM(Y28:Z28)))+AA28,SUM(O28:Z28)+AA28)</f>
        <v>#VALUE!</v>
      </c>
    </row>
    <row r="29" spans="1:28" x14ac:dyDescent="0.25">
      <c r="A29" s="131"/>
      <c r="B29" s="39"/>
      <c r="C29" s="39"/>
      <c r="D29" s="68"/>
      <c r="E29" s="40"/>
      <c r="F29" s="38"/>
      <c r="G29" s="95"/>
      <c r="H29" s="40"/>
      <c r="I29" s="38"/>
      <c r="J29" s="95"/>
      <c r="K29" s="40"/>
      <c r="L29" s="38"/>
      <c r="M29" s="95"/>
      <c r="N29" s="68"/>
      <c r="O29" s="234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6"/>
      <c r="AA29" s="175" t="str">
        <f>IF(paramètres!$B$28=1,((SUM(O29:X29)/1.02)+(SUM(Y29:Z29)))*$F$5,IF(paramètres!$B$28=2,SUM(O29:Z29)*$F$5,"Missing Delta Option"))</f>
        <v>Missing Delta Option</v>
      </c>
      <c r="AB29" s="132" t="e">
        <f>IF(paramètres!$B$28=1,((SUM(O29:X29)/1.02)+(SUM(Y29:Z29)))+AA29,SUM(O29:Z29)+AA29)</f>
        <v>#VALUE!</v>
      </c>
    </row>
    <row r="30" spans="1:28" x14ac:dyDescent="0.25">
      <c r="A30" s="131"/>
      <c r="B30" s="39"/>
      <c r="C30" s="39"/>
      <c r="D30" s="68"/>
      <c r="E30" s="40"/>
      <c r="F30" s="38"/>
      <c r="G30" s="95"/>
      <c r="H30" s="40"/>
      <c r="I30" s="38"/>
      <c r="J30" s="95"/>
      <c r="K30" s="40"/>
      <c r="L30" s="38"/>
      <c r="M30" s="95"/>
      <c r="N30" s="68"/>
      <c r="O30" s="234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6"/>
      <c r="AA30" s="175" t="str">
        <f>IF(paramètres!$B$28=1,((SUM(O30:X30)/1.02)+(SUM(Y30:Z30)))*$F$5,IF(paramètres!$B$28=2,SUM(O30:Z30)*$F$5,"Missing Delta Option"))</f>
        <v>Missing Delta Option</v>
      </c>
      <c r="AB30" s="132" t="e">
        <f>IF(paramètres!$B$28=1,((SUM(O30:X30)/1.02)+(SUM(Y30:Z30)))+AA30,SUM(O30:Z30)+AA30)</f>
        <v>#VALUE!</v>
      </c>
    </row>
    <row r="31" spans="1:28" x14ac:dyDescent="0.25">
      <c r="A31" s="131"/>
      <c r="B31" s="39"/>
      <c r="C31" s="39"/>
      <c r="D31" s="68"/>
      <c r="E31" s="40"/>
      <c r="F31" s="38"/>
      <c r="G31" s="95"/>
      <c r="H31" s="40"/>
      <c r="I31" s="38"/>
      <c r="J31" s="95"/>
      <c r="K31" s="40"/>
      <c r="L31" s="38"/>
      <c r="M31" s="95"/>
      <c r="N31" s="68"/>
      <c r="O31" s="234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6"/>
      <c r="AA31" s="175" t="str">
        <f>IF(paramètres!$B$28=1,((SUM(O31:X31)/1.02)+(SUM(Y31:Z31)))*$F$5,IF(paramètres!$B$28=2,SUM(O31:Z31)*$F$5,"Missing Delta Option"))</f>
        <v>Missing Delta Option</v>
      </c>
      <c r="AB31" s="132" t="e">
        <f>IF(paramètres!$B$28=1,((SUM(O31:X31)/1.02)+(SUM(Y31:Z31)))+AA31,SUM(O31:Z31)+AA31)</f>
        <v>#VALUE!</v>
      </c>
    </row>
    <row r="32" spans="1:28" x14ac:dyDescent="0.25">
      <c r="A32" s="131"/>
      <c r="B32" s="39"/>
      <c r="C32" s="39"/>
      <c r="D32" s="68"/>
      <c r="E32" s="40"/>
      <c r="F32" s="38"/>
      <c r="G32" s="95"/>
      <c r="H32" s="40"/>
      <c r="I32" s="38"/>
      <c r="J32" s="95"/>
      <c r="K32" s="40"/>
      <c r="L32" s="38"/>
      <c r="M32" s="95"/>
      <c r="N32" s="68"/>
      <c r="O32" s="234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6"/>
      <c r="AA32" s="175" t="str">
        <f>IF(paramètres!$B$28=1,((SUM(O32:X32)/1.02)+(SUM(Y32:Z32)))*$F$5,IF(paramètres!$B$28=2,SUM(O32:Z32)*$F$5,"Missing Delta Option"))</f>
        <v>Missing Delta Option</v>
      </c>
      <c r="AB32" s="132" t="e">
        <f>IF(paramètres!$B$28=1,((SUM(O32:X32)/1.02)+(SUM(Y32:Z32)))+AA32,SUM(O32:Z32)+AA32)</f>
        <v>#VALUE!</v>
      </c>
    </row>
    <row r="33" spans="1:28" x14ac:dyDescent="0.25">
      <c r="A33" s="131"/>
      <c r="B33" s="39"/>
      <c r="C33" s="39"/>
      <c r="D33" s="68"/>
      <c r="E33" s="40"/>
      <c r="F33" s="38"/>
      <c r="G33" s="95"/>
      <c r="H33" s="40"/>
      <c r="I33" s="38"/>
      <c r="J33" s="95"/>
      <c r="K33" s="40"/>
      <c r="L33" s="38"/>
      <c r="M33" s="95"/>
      <c r="N33" s="68"/>
      <c r="O33" s="234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6"/>
      <c r="AA33" s="175" t="str">
        <f>IF(paramètres!$B$28=1,((SUM(O33:X33)/1.02)+(SUM(Y33:Z33)))*$F$5,IF(paramètres!$B$28=2,SUM(O33:Z33)*$F$5,"Missing Delta Option"))</f>
        <v>Missing Delta Option</v>
      </c>
      <c r="AB33" s="132" t="e">
        <f>IF(paramètres!$B$28=1,((SUM(O33:X33)/1.02)+(SUM(Y33:Z33)))+AA33,SUM(O33:Z33)+AA33)</f>
        <v>#VALUE!</v>
      </c>
    </row>
    <row r="34" spans="1:28" x14ac:dyDescent="0.25">
      <c r="A34" s="131"/>
      <c r="B34" s="39"/>
      <c r="C34" s="39"/>
      <c r="D34" s="68"/>
      <c r="E34" s="40"/>
      <c r="F34" s="38"/>
      <c r="G34" s="95"/>
      <c r="H34" s="40"/>
      <c r="I34" s="38"/>
      <c r="J34" s="95"/>
      <c r="K34" s="40"/>
      <c r="L34" s="38"/>
      <c r="M34" s="95"/>
      <c r="N34" s="68"/>
      <c r="O34" s="234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6"/>
      <c r="AA34" s="175" t="str">
        <f>IF(paramètres!$B$28=1,((SUM(O34:X34)/1.02)+(SUM(Y34:Z34)))*$F$5,IF(paramètres!$B$28=2,SUM(O34:Z34)*$F$5,"Missing Delta Option"))</f>
        <v>Missing Delta Option</v>
      </c>
      <c r="AB34" s="132" t="e">
        <f>IF(paramètres!$B$28=1,((SUM(O34:X34)/1.02)+(SUM(Y34:Z34)))+AA34,SUM(O34:Z34)+AA34)</f>
        <v>#VALUE!</v>
      </c>
    </row>
    <row r="35" spans="1:28" x14ac:dyDescent="0.25">
      <c r="A35" s="131"/>
      <c r="B35" s="39"/>
      <c r="C35" s="39"/>
      <c r="D35" s="68"/>
      <c r="E35" s="40"/>
      <c r="F35" s="38"/>
      <c r="G35" s="95"/>
      <c r="H35" s="40"/>
      <c r="I35" s="38"/>
      <c r="J35" s="95"/>
      <c r="K35" s="40"/>
      <c r="L35" s="38"/>
      <c r="M35" s="95"/>
      <c r="N35" s="68"/>
      <c r="O35" s="234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6"/>
      <c r="AA35" s="175" t="str">
        <f>IF(paramètres!$B$28=1,((SUM(O35:X35)/1.02)+(SUM(Y35:Z35)))*$F$5,IF(paramètres!$B$28=2,SUM(O35:Z35)*$F$5,"Missing Delta Option"))</f>
        <v>Missing Delta Option</v>
      </c>
      <c r="AB35" s="132" t="e">
        <f>IF(paramètres!$B$28=1,((SUM(O35:X35)/1.02)+(SUM(Y35:Z35)))+AA35,SUM(O35:Z35)+AA35)</f>
        <v>#VALUE!</v>
      </c>
    </row>
    <row r="36" spans="1:28" x14ac:dyDescent="0.25">
      <c r="A36" s="131"/>
      <c r="B36" s="39"/>
      <c r="C36" s="39"/>
      <c r="D36" s="68"/>
      <c r="E36" s="40"/>
      <c r="F36" s="38"/>
      <c r="G36" s="95"/>
      <c r="H36" s="40"/>
      <c r="I36" s="38"/>
      <c r="J36" s="95"/>
      <c r="K36" s="40"/>
      <c r="L36" s="38"/>
      <c r="M36" s="95"/>
      <c r="N36" s="68"/>
      <c r="O36" s="234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6"/>
      <c r="AA36" s="175" t="str">
        <f>IF(paramètres!$B$28=1,((SUM(O36:X36)/1.02)+(SUM(Y36:Z36)))*$F$5,IF(paramètres!$B$28=2,SUM(O36:Z36)*$F$5,"Missing Delta Option"))</f>
        <v>Missing Delta Option</v>
      </c>
      <c r="AB36" s="132" t="e">
        <f>IF(paramètres!$B$28=1,((SUM(O36:X36)/1.02)+(SUM(Y36:Z36)))+AA36,SUM(O36:Z36)+AA36)</f>
        <v>#VALUE!</v>
      </c>
    </row>
    <row r="37" spans="1:28" x14ac:dyDescent="0.25">
      <c r="A37" s="131"/>
      <c r="B37" s="39"/>
      <c r="C37" s="39"/>
      <c r="D37" s="68"/>
      <c r="E37" s="40"/>
      <c r="F37" s="38"/>
      <c r="G37" s="95"/>
      <c r="H37" s="40"/>
      <c r="I37" s="38"/>
      <c r="J37" s="95"/>
      <c r="K37" s="40"/>
      <c r="L37" s="38"/>
      <c r="M37" s="95"/>
      <c r="N37" s="68"/>
      <c r="O37" s="234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6"/>
      <c r="AA37" s="175" t="str">
        <f>IF(paramètres!$B$28=1,((SUM(O37:X37)/1.02)+(SUM(Y37:Z37)))*$F$5,IF(paramètres!$B$28=2,SUM(O37:Z37)*$F$5,"Missing Delta Option"))</f>
        <v>Missing Delta Option</v>
      </c>
      <c r="AB37" s="132" t="e">
        <f>IF(paramètres!$B$28=1,((SUM(O37:X37)/1.02)+(SUM(Y37:Z37)))+AA37,SUM(O37:Z37)+AA37)</f>
        <v>#VALUE!</v>
      </c>
    </row>
    <row r="38" spans="1:28" x14ac:dyDescent="0.25">
      <c r="A38" s="131"/>
      <c r="B38" s="39"/>
      <c r="C38" s="39"/>
      <c r="D38" s="68"/>
      <c r="E38" s="40"/>
      <c r="F38" s="38"/>
      <c r="G38" s="95"/>
      <c r="H38" s="40"/>
      <c r="I38" s="38"/>
      <c r="J38" s="95"/>
      <c r="K38" s="40"/>
      <c r="L38" s="38"/>
      <c r="M38" s="95"/>
      <c r="N38" s="68"/>
      <c r="O38" s="234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6"/>
      <c r="AA38" s="175" t="str">
        <f>IF(paramètres!$B$28=1,((SUM(O38:X38)/1.02)+(SUM(Y38:Z38)))*$F$5,IF(paramètres!$B$28=2,SUM(O38:Z38)*$F$5,"Missing Delta Option"))</f>
        <v>Missing Delta Option</v>
      </c>
      <c r="AB38" s="132" t="e">
        <f>IF(paramètres!$B$28=1,((SUM(O38:X38)/1.02)+(SUM(Y38:Z38)))+AA38,SUM(O38:Z38)+AA38)</f>
        <v>#VALUE!</v>
      </c>
    </row>
    <row r="39" spans="1:28" x14ac:dyDescent="0.25">
      <c r="A39" s="131"/>
      <c r="B39" s="39"/>
      <c r="C39" s="39"/>
      <c r="D39" s="68"/>
      <c r="E39" s="40"/>
      <c r="F39" s="38"/>
      <c r="G39" s="95"/>
      <c r="H39" s="40"/>
      <c r="I39" s="38"/>
      <c r="J39" s="95"/>
      <c r="K39" s="40"/>
      <c r="L39" s="38"/>
      <c r="M39" s="95"/>
      <c r="N39" s="68"/>
      <c r="O39" s="234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6"/>
      <c r="AA39" s="175" t="str">
        <f>IF(paramètres!$B$28=1,((SUM(O39:X39)/1.02)+(SUM(Y39:Z39)))*$F$5,IF(paramètres!$B$28=2,SUM(O39:Z39)*$F$5,"Missing Delta Option"))</f>
        <v>Missing Delta Option</v>
      </c>
      <c r="AB39" s="132" t="e">
        <f>IF(paramètres!$B$28=1,((SUM(O39:X39)/1.02)+(SUM(Y39:Z39)))+AA39,SUM(O39:Z39)+AA39)</f>
        <v>#VALUE!</v>
      </c>
    </row>
    <row r="40" spans="1:28" x14ac:dyDescent="0.25">
      <c r="A40" s="131"/>
      <c r="B40" s="39"/>
      <c r="C40" s="39"/>
      <c r="D40" s="68"/>
      <c r="E40" s="40"/>
      <c r="F40" s="38"/>
      <c r="G40" s="95"/>
      <c r="H40" s="40"/>
      <c r="I40" s="38"/>
      <c r="J40" s="95"/>
      <c r="K40" s="40"/>
      <c r="L40" s="38"/>
      <c r="M40" s="95"/>
      <c r="N40" s="68"/>
      <c r="O40" s="234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6"/>
      <c r="AA40" s="175" t="str">
        <f>IF(paramètres!$B$28=1,((SUM(O40:X40)/1.02)+(SUM(Y40:Z40)))*$F$5,IF(paramètres!$B$28=2,SUM(O40:Z40)*$F$5,"Missing Delta Option"))</f>
        <v>Missing Delta Option</v>
      </c>
      <c r="AB40" s="132" t="e">
        <f>IF(paramètres!$B$28=1,((SUM(O40:X40)/1.02)+(SUM(Y40:Z40)))+AA40,SUM(O40:Z40)+AA40)</f>
        <v>#VALUE!</v>
      </c>
    </row>
    <row r="41" spans="1:28" x14ac:dyDescent="0.25">
      <c r="A41" s="131"/>
      <c r="B41" s="39"/>
      <c r="C41" s="39"/>
      <c r="D41" s="68"/>
      <c r="E41" s="40"/>
      <c r="F41" s="38"/>
      <c r="G41" s="95"/>
      <c r="H41" s="40"/>
      <c r="I41" s="38"/>
      <c r="J41" s="95"/>
      <c r="K41" s="40"/>
      <c r="L41" s="38"/>
      <c r="M41" s="95"/>
      <c r="N41" s="68"/>
      <c r="O41" s="234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6"/>
      <c r="AA41" s="175" t="str">
        <f>IF(paramètres!$B$28=1,((SUM(O41:X41)/1.02)+(SUM(Y41:Z41)))*$F$5,IF(paramètres!$B$28=2,SUM(O41:Z41)*$F$5,"Missing Delta Option"))</f>
        <v>Missing Delta Option</v>
      </c>
      <c r="AB41" s="132" t="e">
        <f>IF(paramètres!$B$28=1,((SUM(O41:X41)/1.02)+(SUM(Y41:Z41)))+AA41,SUM(O41:Z41)+AA41)</f>
        <v>#VALUE!</v>
      </c>
    </row>
    <row r="42" spans="1:28" x14ac:dyDescent="0.25">
      <c r="A42" s="131"/>
      <c r="B42" s="39"/>
      <c r="C42" s="39"/>
      <c r="D42" s="68"/>
      <c r="E42" s="40"/>
      <c r="F42" s="38"/>
      <c r="G42" s="95"/>
      <c r="H42" s="40"/>
      <c r="I42" s="38"/>
      <c r="J42" s="95"/>
      <c r="K42" s="40"/>
      <c r="L42" s="38"/>
      <c r="M42" s="95"/>
      <c r="N42" s="68"/>
      <c r="O42" s="234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6"/>
      <c r="AA42" s="175" t="str">
        <f>IF(paramètres!$B$28=1,((SUM(O42:X42)/1.02)+(SUM(Y42:Z42)))*$F$5,IF(paramètres!$B$28=2,SUM(O42:Z42)*$F$5,"Missing Delta Option"))</f>
        <v>Missing Delta Option</v>
      </c>
      <c r="AB42" s="132" t="e">
        <f>IF(paramètres!$B$28=1,((SUM(O42:X42)/1.02)+(SUM(Y42:Z42)))+AA42,SUM(O42:Z42)+AA42)</f>
        <v>#VALUE!</v>
      </c>
    </row>
    <row r="43" spans="1:28" x14ac:dyDescent="0.25">
      <c r="A43" s="131"/>
      <c r="B43" s="39"/>
      <c r="C43" s="39"/>
      <c r="D43" s="68"/>
      <c r="E43" s="40"/>
      <c r="F43" s="38"/>
      <c r="G43" s="95"/>
      <c r="H43" s="40"/>
      <c r="I43" s="38"/>
      <c r="J43" s="95"/>
      <c r="K43" s="40"/>
      <c r="L43" s="38"/>
      <c r="M43" s="95"/>
      <c r="N43" s="68"/>
      <c r="O43" s="234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6"/>
      <c r="AA43" s="175" t="str">
        <f>IF(paramètres!$B$28=1,((SUM(O43:X43)/1.02)+(SUM(Y43:Z43)))*$F$5,IF(paramètres!$B$28=2,SUM(O43:Z43)*$F$5,"Missing Delta Option"))</f>
        <v>Missing Delta Option</v>
      </c>
      <c r="AB43" s="132" t="e">
        <f>IF(paramètres!$B$28=1,((SUM(O43:X43)/1.02)+(SUM(Y43:Z43)))+AA43,SUM(O43:Z43)+AA43)</f>
        <v>#VALUE!</v>
      </c>
    </row>
    <row r="44" spans="1:28" x14ac:dyDescent="0.25">
      <c r="A44" s="131"/>
      <c r="B44" s="39"/>
      <c r="C44" s="39"/>
      <c r="D44" s="68"/>
      <c r="E44" s="40"/>
      <c r="F44" s="38"/>
      <c r="G44" s="95"/>
      <c r="H44" s="40"/>
      <c r="I44" s="38"/>
      <c r="J44" s="95"/>
      <c r="K44" s="40"/>
      <c r="L44" s="38"/>
      <c r="M44" s="95"/>
      <c r="N44" s="68"/>
      <c r="O44" s="234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6"/>
      <c r="AA44" s="175" t="str">
        <f>IF(paramètres!$B$28=1,((SUM(O44:X44)/1.02)+(SUM(Y44:Z44)))*$F$5,IF(paramètres!$B$28=2,SUM(O44:Z44)*$F$5,"Missing Delta Option"))</f>
        <v>Missing Delta Option</v>
      </c>
      <c r="AB44" s="132" t="e">
        <f>IF(paramètres!$B$28=1,((SUM(O44:X44)/1.02)+(SUM(Y44:Z44)))+AA44,SUM(O44:Z44)+AA44)</f>
        <v>#VALUE!</v>
      </c>
    </row>
    <row r="45" spans="1:28" x14ac:dyDescent="0.25">
      <c r="A45" s="131"/>
      <c r="B45" s="39"/>
      <c r="C45" s="39"/>
      <c r="D45" s="68"/>
      <c r="E45" s="40"/>
      <c r="F45" s="38"/>
      <c r="G45" s="95"/>
      <c r="H45" s="40"/>
      <c r="I45" s="38"/>
      <c r="J45" s="95"/>
      <c r="K45" s="40"/>
      <c r="L45" s="38"/>
      <c r="M45" s="95"/>
      <c r="N45" s="68"/>
      <c r="O45" s="234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6"/>
      <c r="AA45" s="175" t="str">
        <f>IF(paramètres!$B$28=1,((SUM(O45:X45)/1.02)+(SUM(Y45:Z45)))*$F$5,IF(paramètres!$B$28=2,SUM(O45:Z45)*$F$5,"Missing Delta Option"))</f>
        <v>Missing Delta Option</v>
      </c>
      <c r="AB45" s="132" t="e">
        <f>IF(paramètres!$B$28=1,((SUM(O45:X45)/1.02)+(SUM(Y45:Z45)))+AA45,SUM(O45:Z45)+AA45)</f>
        <v>#VALUE!</v>
      </c>
    </row>
    <row r="46" spans="1:28" x14ac:dyDescent="0.25">
      <c r="A46" s="131"/>
      <c r="B46" s="39"/>
      <c r="C46" s="39"/>
      <c r="D46" s="68"/>
      <c r="E46" s="40"/>
      <c r="F46" s="38"/>
      <c r="G46" s="95"/>
      <c r="H46" s="40"/>
      <c r="I46" s="38"/>
      <c r="J46" s="95"/>
      <c r="K46" s="40"/>
      <c r="L46" s="38"/>
      <c r="M46" s="95"/>
      <c r="N46" s="68"/>
      <c r="O46" s="234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6"/>
      <c r="AA46" s="175" t="str">
        <f>IF(paramètres!$B$28=1,((SUM(O46:X46)/1.02)+(SUM(Y46:Z46)))*$F$5,IF(paramètres!$B$28=2,SUM(O46:Z46)*$F$5,"Missing Delta Option"))</f>
        <v>Missing Delta Option</v>
      </c>
      <c r="AB46" s="132" t="e">
        <f>IF(paramètres!$B$28=1,((SUM(O46:X46)/1.02)+(SUM(Y46:Z46)))+AA46,SUM(O46:Z46)+AA46)</f>
        <v>#VALUE!</v>
      </c>
    </row>
    <row r="47" spans="1:28" x14ac:dyDescent="0.25">
      <c r="A47" s="131"/>
      <c r="B47" s="39"/>
      <c r="C47" s="39"/>
      <c r="D47" s="68"/>
      <c r="E47" s="40"/>
      <c r="F47" s="38"/>
      <c r="G47" s="95"/>
      <c r="H47" s="40"/>
      <c r="I47" s="38"/>
      <c r="J47" s="95"/>
      <c r="K47" s="40"/>
      <c r="L47" s="38"/>
      <c r="M47" s="95"/>
      <c r="N47" s="68"/>
      <c r="O47" s="234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6"/>
      <c r="AA47" s="175" t="str">
        <f>IF(paramètres!$B$28=1,((SUM(O47:X47)/1.02)+(SUM(Y47:Z47)))*$F$5,IF(paramètres!$B$28=2,SUM(O47:Z47)*$F$5,"Missing Delta Option"))</f>
        <v>Missing Delta Option</v>
      </c>
      <c r="AB47" s="132" t="e">
        <f>IF(paramètres!$B$28=1,((SUM(O47:X47)/1.02)+(SUM(Y47:Z47)))+AA47,SUM(O47:Z47)+AA47)</f>
        <v>#VALUE!</v>
      </c>
    </row>
    <row r="48" spans="1:28" x14ac:dyDescent="0.25">
      <c r="A48" s="131"/>
      <c r="B48" s="39"/>
      <c r="C48" s="39"/>
      <c r="D48" s="68"/>
      <c r="E48" s="40"/>
      <c r="F48" s="38"/>
      <c r="G48" s="95"/>
      <c r="H48" s="40"/>
      <c r="I48" s="38"/>
      <c r="J48" s="95"/>
      <c r="K48" s="40"/>
      <c r="L48" s="38"/>
      <c r="M48" s="95"/>
      <c r="N48" s="68"/>
      <c r="O48" s="234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6"/>
      <c r="AA48" s="175" t="str">
        <f>IF(paramètres!$B$28=1,((SUM(O48:X48)/1.02)+(SUM(Y48:Z48)))*$F$5,IF(paramètres!$B$28=2,SUM(O48:Z48)*$F$5,"Missing Delta Option"))</f>
        <v>Missing Delta Option</v>
      </c>
      <c r="AB48" s="132" t="e">
        <f>IF(paramètres!$B$28=1,((SUM(O48:X48)/1.02)+(SUM(Y48:Z48)))+AA48,SUM(O48:Z48)+AA48)</f>
        <v>#VALUE!</v>
      </c>
    </row>
    <row r="49" spans="1:28" x14ac:dyDescent="0.25">
      <c r="A49" s="131"/>
      <c r="B49" s="39"/>
      <c r="C49" s="39"/>
      <c r="D49" s="68"/>
      <c r="E49" s="40"/>
      <c r="F49" s="38"/>
      <c r="G49" s="95"/>
      <c r="H49" s="40"/>
      <c r="I49" s="38"/>
      <c r="J49" s="95"/>
      <c r="K49" s="40"/>
      <c r="L49" s="38"/>
      <c r="M49" s="95"/>
      <c r="N49" s="68"/>
      <c r="O49" s="234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6"/>
      <c r="AA49" s="175" t="str">
        <f>IF(paramètres!$B$28=1,((SUM(O49:X49)/1.02)+(SUM(Y49:Z49)))*$F$5,IF(paramètres!$B$28=2,SUM(O49:Z49)*$F$5,"Missing Delta Option"))</f>
        <v>Missing Delta Option</v>
      </c>
      <c r="AB49" s="132" t="e">
        <f>IF(paramètres!$B$28=1,((SUM(O49:X49)/1.02)+(SUM(Y49:Z49)))+AA49,SUM(O49:Z49)+AA49)</f>
        <v>#VALUE!</v>
      </c>
    </row>
    <row r="50" spans="1:28" x14ac:dyDescent="0.25">
      <c r="A50" s="131"/>
      <c r="B50" s="39"/>
      <c r="C50" s="39"/>
      <c r="D50" s="68"/>
      <c r="E50" s="40"/>
      <c r="F50" s="38"/>
      <c r="G50" s="95"/>
      <c r="H50" s="40"/>
      <c r="I50" s="38"/>
      <c r="J50" s="95"/>
      <c r="K50" s="40"/>
      <c r="L50" s="38"/>
      <c r="M50" s="95"/>
      <c r="N50" s="68"/>
      <c r="O50" s="234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6"/>
      <c r="AA50" s="175" t="str">
        <f>IF(paramètres!$B$28=1,((SUM(O50:X50)/1.02)+(SUM(Y50:Z50)))*$F$5,IF(paramètres!$B$28=2,SUM(O50:Z50)*$F$5,"Missing Delta Option"))</f>
        <v>Missing Delta Option</v>
      </c>
      <c r="AB50" s="132" t="e">
        <f>IF(paramètres!$B$28=1,((SUM(O50:X50)/1.02)+(SUM(Y50:Z50)))+AA50,SUM(O50:Z50)+AA50)</f>
        <v>#VALUE!</v>
      </c>
    </row>
    <row r="51" spans="1:28" x14ac:dyDescent="0.25">
      <c r="A51" s="131"/>
      <c r="B51" s="39"/>
      <c r="C51" s="39"/>
      <c r="D51" s="68"/>
      <c r="E51" s="40"/>
      <c r="F51" s="38"/>
      <c r="G51" s="95"/>
      <c r="H51" s="40"/>
      <c r="I51" s="38"/>
      <c r="J51" s="95"/>
      <c r="K51" s="40"/>
      <c r="L51" s="38"/>
      <c r="M51" s="95"/>
      <c r="N51" s="68"/>
      <c r="O51" s="234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6"/>
      <c r="AA51" s="175" t="str">
        <f>IF(paramètres!$B$28=1,((SUM(O51:X51)/1.02)+(SUM(Y51:Z51)))*$F$5,IF(paramètres!$B$28=2,SUM(O51:Z51)*$F$5,"Missing Delta Option"))</f>
        <v>Missing Delta Option</v>
      </c>
      <c r="AB51" s="132" t="e">
        <f>IF(paramètres!$B$28=1,((SUM(O51:X51)/1.02)+(SUM(Y51:Z51)))+AA51,SUM(O51:Z51)+AA51)</f>
        <v>#VALUE!</v>
      </c>
    </row>
    <row r="52" spans="1:28" x14ac:dyDescent="0.25">
      <c r="A52" s="131"/>
      <c r="B52" s="39"/>
      <c r="C52" s="39"/>
      <c r="D52" s="68"/>
      <c r="E52" s="40"/>
      <c r="F52" s="38"/>
      <c r="G52" s="95"/>
      <c r="H52" s="40"/>
      <c r="I52" s="38"/>
      <c r="J52" s="95"/>
      <c r="K52" s="40"/>
      <c r="L52" s="38"/>
      <c r="M52" s="95"/>
      <c r="N52" s="68"/>
      <c r="O52" s="234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6"/>
      <c r="AA52" s="175" t="str">
        <f>IF(paramètres!$B$28=1,((SUM(O52:X52)/1.02)+(SUM(Y52:Z52)))*$F$5,IF(paramètres!$B$28=2,SUM(O52:Z52)*$F$5,"Missing Delta Option"))</f>
        <v>Missing Delta Option</v>
      </c>
      <c r="AB52" s="132" t="e">
        <f>IF(paramètres!$B$28=1,((SUM(O52:X52)/1.02)+(SUM(Y52:Z52)))+AA52,SUM(O52:Z52)+AA52)</f>
        <v>#VALUE!</v>
      </c>
    </row>
    <row r="53" spans="1:28" x14ac:dyDescent="0.25">
      <c r="A53" s="131"/>
      <c r="B53" s="39"/>
      <c r="C53" s="39"/>
      <c r="D53" s="68"/>
      <c r="E53" s="40"/>
      <c r="F53" s="38"/>
      <c r="G53" s="95"/>
      <c r="H53" s="40"/>
      <c r="I53" s="38"/>
      <c r="J53" s="95"/>
      <c r="K53" s="40"/>
      <c r="L53" s="38"/>
      <c r="M53" s="95"/>
      <c r="N53" s="68"/>
      <c r="O53" s="234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6"/>
      <c r="AA53" s="175" t="str">
        <f>IF(paramètres!$B$28=1,((SUM(O53:X53)/1.02)+(SUM(Y53:Z53)))*$F$5,IF(paramètres!$B$28=2,SUM(O53:Z53)*$F$5,"Missing Delta Option"))</f>
        <v>Missing Delta Option</v>
      </c>
      <c r="AB53" s="132" t="e">
        <f>IF(paramètres!$B$28=1,((SUM(O53:X53)/1.02)+(SUM(Y53:Z53)))+AA53,SUM(O53:Z53)+AA53)</f>
        <v>#VALUE!</v>
      </c>
    </row>
    <row r="54" spans="1:28" x14ac:dyDescent="0.25">
      <c r="A54" s="131"/>
      <c r="B54" s="39"/>
      <c r="C54" s="39"/>
      <c r="D54" s="68"/>
      <c r="E54" s="40"/>
      <c r="F54" s="38"/>
      <c r="G54" s="95"/>
      <c r="H54" s="40"/>
      <c r="I54" s="38"/>
      <c r="J54" s="95"/>
      <c r="K54" s="40"/>
      <c r="L54" s="38"/>
      <c r="M54" s="95"/>
      <c r="N54" s="68"/>
      <c r="O54" s="234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6"/>
      <c r="AA54" s="175" t="str">
        <f>IF(paramètres!$B$28=1,((SUM(O54:X54)/1.02)+(SUM(Y54:Z54)))*$F$5,IF(paramètres!$B$28=2,SUM(O54:Z54)*$F$5,"Missing Delta Option"))</f>
        <v>Missing Delta Option</v>
      </c>
      <c r="AB54" s="132" t="e">
        <f>IF(paramètres!$B$28=1,((SUM(O54:X54)/1.02)+(SUM(Y54:Z54)))+AA54,SUM(O54:Z54)+AA54)</f>
        <v>#VALUE!</v>
      </c>
    </row>
    <row r="55" spans="1:28" x14ac:dyDescent="0.25">
      <c r="A55" s="131"/>
      <c r="B55" s="39"/>
      <c r="C55" s="39"/>
      <c r="D55" s="68"/>
      <c r="E55" s="40"/>
      <c r="F55" s="38"/>
      <c r="G55" s="95"/>
      <c r="H55" s="40"/>
      <c r="I55" s="38"/>
      <c r="J55" s="95"/>
      <c r="K55" s="40"/>
      <c r="L55" s="38"/>
      <c r="M55" s="95"/>
      <c r="N55" s="68"/>
      <c r="O55" s="234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6"/>
      <c r="AA55" s="175" t="str">
        <f>IF(paramètres!$B$28=1,((SUM(O55:X55)/1.02)+(SUM(Y55:Z55)))*$F$5,IF(paramètres!$B$28=2,SUM(O55:Z55)*$F$5,"Missing Delta Option"))</f>
        <v>Missing Delta Option</v>
      </c>
      <c r="AB55" s="132" t="e">
        <f>IF(paramètres!$B$28=1,((SUM(O55:X55)/1.02)+(SUM(Y55:Z55)))+AA55,SUM(O55:Z55)+AA55)</f>
        <v>#VALUE!</v>
      </c>
    </row>
    <row r="56" spans="1:28" x14ac:dyDescent="0.25">
      <c r="A56" s="131"/>
      <c r="B56" s="39"/>
      <c r="C56" s="39"/>
      <c r="D56" s="68"/>
      <c r="E56" s="40"/>
      <c r="F56" s="38"/>
      <c r="G56" s="95"/>
      <c r="H56" s="40"/>
      <c r="I56" s="38"/>
      <c r="J56" s="95"/>
      <c r="K56" s="40"/>
      <c r="L56" s="38"/>
      <c r="M56" s="95"/>
      <c r="N56" s="68"/>
      <c r="O56" s="234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6"/>
      <c r="AA56" s="175" t="str">
        <f>IF(paramètres!$B$28=1,((SUM(O56:X56)/1.02)+(SUM(Y56:Z56)))*$F$5,IF(paramètres!$B$28=2,SUM(O56:Z56)*$F$5,"Missing Delta Option"))</f>
        <v>Missing Delta Option</v>
      </c>
      <c r="AB56" s="132" t="e">
        <f>IF(paramètres!$B$28=1,((SUM(O56:X56)/1.02)+(SUM(Y56:Z56)))+AA56,SUM(O56:Z56)+AA56)</f>
        <v>#VALUE!</v>
      </c>
    </row>
    <row r="57" spans="1:28" x14ac:dyDescent="0.25">
      <c r="A57" s="131"/>
      <c r="B57" s="39"/>
      <c r="C57" s="39"/>
      <c r="D57" s="68"/>
      <c r="E57" s="40"/>
      <c r="F57" s="38"/>
      <c r="G57" s="95"/>
      <c r="H57" s="40"/>
      <c r="I57" s="38"/>
      <c r="J57" s="95"/>
      <c r="K57" s="40"/>
      <c r="L57" s="38"/>
      <c r="M57" s="95"/>
      <c r="N57" s="68"/>
      <c r="O57" s="234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6"/>
      <c r="AA57" s="175" t="str">
        <f>IF(paramètres!$B$28=1,((SUM(O57:X57)/1.02)+(SUM(Y57:Z57)))*$F$5,IF(paramètres!$B$28=2,SUM(O57:Z57)*$F$5,"Missing Delta Option"))</f>
        <v>Missing Delta Option</v>
      </c>
      <c r="AB57" s="132" t="e">
        <f>IF(paramètres!$B$28=1,((SUM(O57:X57)/1.02)+(SUM(Y57:Z57)))+AA57,SUM(O57:Z57)+AA57)</f>
        <v>#VALUE!</v>
      </c>
    </row>
    <row r="58" spans="1:28" x14ac:dyDescent="0.25">
      <c r="A58" s="131"/>
      <c r="B58" s="39"/>
      <c r="C58" s="39"/>
      <c r="D58" s="68"/>
      <c r="E58" s="40"/>
      <c r="F58" s="38"/>
      <c r="G58" s="95"/>
      <c r="H58" s="40"/>
      <c r="I58" s="38"/>
      <c r="J58" s="95"/>
      <c r="K58" s="40"/>
      <c r="L58" s="38"/>
      <c r="M58" s="95"/>
      <c r="N58" s="68"/>
      <c r="O58" s="234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6"/>
      <c r="AA58" s="175" t="str">
        <f>IF(paramètres!$B$28=1,((SUM(O58:X58)/1.02)+(SUM(Y58:Z58)))*$F$5,IF(paramètres!$B$28=2,SUM(O58:Z58)*$F$5,"Missing Delta Option"))</f>
        <v>Missing Delta Option</v>
      </c>
      <c r="AB58" s="132" t="e">
        <f>IF(paramètres!$B$28=1,((SUM(O58:X58)/1.02)+(SUM(Y58:Z58)))+AA58,SUM(O58:Z58)+AA58)</f>
        <v>#VALUE!</v>
      </c>
    </row>
    <row r="59" spans="1:28" x14ac:dyDescent="0.25">
      <c r="A59" s="131"/>
      <c r="B59" s="39"/>
      <c r="C59" s="39"/>
      <c r="D59" s="68"/>
      <c r="E59" s="40"/>
      <c r="F59" s="38"/>
      <c r="G59" s="95"/>
      <c r="H59" s="40"/>
      <c r="I59" s="38"/>
      <c r="J59" s="95"/>
      <c r="K59" s="40"/>
      <c r="L59" s="38"/>
      <c r="M59" s="95"/>
      <c r="N59" s="68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175" t="str">
        <f>IF(paramètres!$B$28=1,((SUM(O59:X59)/1.02)+(SUM(Y59:Z59)))*$F$5,IF(paramètres!$B$28=2,SUM(O59:Z59)*$F$5,"Missing Delta Option"))</f>
        <v>Missing Delta Option</v>
      </c>
      <c r="AB59" s="132" t="e">
        <f>IF(paramètres!$B$28=1,((SUM(O59:X59)/1.02)+(SUM(Y59:Z59)))+AA59,SUM(O59:Z59)+AA59)</f>
        <v>#VALUE!</v>
      </c>
    </row>
    <row r="60" spans="1:28" x14ac:dyDescent="0.25">
      <c r="A60" s="131"/>
      <c r="B60" s="39"/>
      <c r="C60" s="39"/>
      <c r="D60" s="68"/>
      <c r="E60" s="40"/>
      <c r="F60" s="38"/>
      <c r="G60" s="95"/>
      <c r="H60" s="40"/>
      <c r="I60" s="38"/>
      <c r="J60" s="95"/>
      <c r="K60" s="40"/>
      <c r="L60" s="38"/>
      <c r="M60" s="95"/>
      <c r="N60" s="68"/>
      <c r="O60" s="234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6"/>
      <c r="AA60" s="175" t="str">
        <f>IF(paramètres!$B$28=1,((SUM(O60:X60)/1.02)+(SUM(Y60:Z60)))*$F$5,IF(paramètres!$B$28=2,SUM(O60:Z60)*$F$5,"Missing Delta Option"))</f>
        <v>Missing Delta Option</v>
      </c>
      <c r="AB60" s="132" t="e">
        <f>IF(paramètres!$B$28=1,((SUM(O60:X60)/1.02)+(SUM(Y60:Z60)))+AA60,SUM(O60:Z60)+AA60)</f>
        <v>#VALUE!</v>
      </c>
    </row>
    <row r="61" spans="1:28" x14ac:dyDescent="0.25">
      <c r="A61" s="131"/>
      <c r="B61" s="39"/>
      <c r="C61" s="39"/>
      <c r="D61" s="68"/>
      <c r="E61" s="40"/>
      <c r="F61" s="38"/>
      <c r="G61" s="95"/>
      <c r="H61" s="40"/>
      <c r="I61" s="38"/>
      <c r="J61" s="95"/>
      <c r="K61" s="40"/>
      <c r="L61" s="38"/>
      <c r="M61" s="95"/>
      <c r="N61" s="68"/>
      <c r="O61" s="234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6"/>
      <c r="AA61" s="175" t="str">
        <f>IF(paramètres!$B$28=1,((SUM(O61:X61)/1.02)+(SUM(Y61:Z61)))*$F$5,IF(paramètres!$B$28=2,SUM(O61:Z61)*$F$5,"Missing Delta Option"))</f>
        <v>Missing Delta Option</v>
      </c>
      <c r="AB61" s="132" t="e">
        <f>IF(paramètres!$B$28=1,((SUM(O61:X61)/1.02)+(SUM(Y61:Z61)))+AA61,SUM(O61:Z61)+AA61)</f>
        <v>#VALUE!</v>
      </c>
    </row>
    <row r="62" spans="1:28" x14ac:dyDescent="0.25">
      <c r="A62" s="131"/>
      <c r="B62" s="39"/>
      <c r="C62" s="39"/>
      <c r="D62" s="68"/>
      <c r="E62" s="40"/>
      <c r="F62" s="38"/>
      <c r="G62" s="95"/>
      <c r="H62" s="40"/>
      <c r="I62" s="38"/>
      <c r="J62" s="95"/>
      <c r="K62" s="40"/>
      <c r="L62" s="38"/>
      <c r="M62" s="95"/>
      <c r="N62" s="68"/>
      <c r="O62" s="234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6"/>
      <c r="AA62" s="175" t="str">
        <f>IF(paramètres!$B$28=1,((SUM(O62:X62)/1.02)+(SUM(Y62:Z62)))*$F$5,IF(paramètres!$B$28=2,SUM(O62:Z62)*$F$5,"Missing Delta Option"))</f>
        <v>Missing Delta Option</v>
      </c>
      <c r="AB62" s="132" t="e">
        <f>IF(paramètres!$B$28=1,((SUM(O62:X62)/1.02)+(SUM(Y62:Z62)))+AA62,SUM(O62:Z62)+AA62)</f>
        <v>#VALUE!</v>
      </c>
    </row>
    <row r="63" spans="1:28" x14ac:dyDescent="0.25">
      <c r="A63" s="131"/>
      <c r="B63" s="39"/>
      <c r="C63" s="39"/>
      <c r="D63" s="68"/>
      <c r="E63" s="40"/>
      <c r="F63" s="38"/>
      <c r="G63" s="95"/>
      <c r="H63" s="40"/>
      <c r="I63" s="38"/>
      <c r="J63" s="95"/>
      <c r="K63" s="40"/>
      <c r="L63" s="38"/>
      <c r="M63" s="95"/>
      <c r="N63" s="68"/>
      <c r="O63" s="234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6"/>
      <c r="AA63" s="175" t="str">
        <f>IF(paramètres!$B$28=1,((SUM(O63:X63)/1.02)+(SUM(Y63:Z63)))*$F$5,IF(paramètres!$B$28=2,SUM(O63:Z63)*$F$5,"Missing Delta Option"))</f>
        <v>Missing Delta Option</v>
      </c>
      <c r="AB63" s="132" t="e">
        <f>IF(paramètres!$B$28=1,((SUM(O63:X63)/1.02)+(SUM(Y63:Z63)))+AA63,SUM(O63:Z63)+AA63)</f>
        <v>#VALUE!</v>
      </c>
    </row>
    <row r="64" spans="1:28" x14ac:dyDescent="0.25">
      <c r="A64" s="131"/>
      <c r="B64" s="39"/>
      <c r="C64" s="39"/>
      <c r="D64" s="68"/>
      <c r="E64" s="40"/>
      <c r="F64" s="38"/>
      <c r="G64" s="95"/>
      <c r="H64" s="40"/>
      <c r="I64" s="38"/>
      <c r="J64" s="95"/>
      <c r="K64" s="40"/>
      <c r="L64" s="38"/>
      <c r="M64" s="95"/>
      <c r="N64" s="68"/>
      <c r="O64" s="234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6"/>
      <c r="AA64" s="175" t="str">
        <f>IF(paramètres!$B$28=1,((SUM(O64:X64)/1.02)+(SUM(Y64:Z64)))*$F$5,IF(paramètres!$B$28=2,SUM(O64:Z64)*$F$5,"Missing Delta Option"))</f>
        <v>Missing Delta Option</v>
      </c>
      <c r="AB64" s="132" t="e">
        <f>IF(paramètres!$B$28=1,((SUM(O64:X64)/1.02)+(SUM(Y64:Z64)))+AA64,SUM(O64:Z64)+AA64)</f>
        <v>#VALUE!</v>
      </c>
    </row>
    <row r="65" spans="1:28" x14ac:dyDescent="0.25">
      <c r="A65" s="131"/>
      <c r="B65" s="39"/>
      <c r="C65" s="39"/>
      <c r="D65" s="68"/>
      <c r="E65" s="40"/>
      <c r="F65" s="38"/>
      <c r="G65" s="95"/>
      <c r="H65" s="40"/>
      <c r="I65" s="38"/>
      <c r="J65" s="95"/>
      <c r="K65" s="40"/>
      <c r="L65" s="38"/>
      <c r="M65" s="95"/>
      <c r="N65" s="68"/>
      <c r="O65" s="234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6"/>
      <c r="AA65" s="175" t="str">
        <f>IF(paramètres!$B$28=1,((SUM(O65:X65)/1.02)+(SUM(Y65:Z65)))*$F$5,IF(paramètres!$B$28=2,SUM(O65:Z65)*$F$5,"Missing Delta Option"))</f>
        <v>Missing Delta Option</v>
      </c>
      <c r="AB65" s="132" t="e">
        <f>IF(paramètres!$B$28=1,((SUM(O65:X65)/1.02)+(SUM(Y65:Z65)))+AA65,SUM(O65:Z65)+AA65)</f>
        <v>#VALUE!</v>
      </c>
    </row>
    <row r="66" spans="1:28" x14ac:dyDescent="0.25">
      <c r="A66" s="131"/>
      <c r="B66" s="39"/>
      <c r="C66" s="39"/>
      <c r="D66" s="68"/>
      <c r="E66" s="40"/>
      <c r="F66" s="38"/>
      <c r="G66" s="95"/>
      <c r="H66" s="40"/>
      <c r="I66" s="38"/>
      <c r="J66" s="95"/>
      <c r="K66" s="40"/>
      <c r="L66" s="38"/>
      <c r="M66" s="95"/>
      <c r="N66" s="68"/>
      <c r="O66" s="234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6"/>
      <c r="AA66" s="175" t="str">
        <f>IF(paramètres!$B$28=1,((SUM(O66:X66)/1.02)+(SUM(Y66:Z66)))*$F$5,IF(paramètres!$B$28=2,SUM(O66:Z66)*$F$5,"Missing Delta Option"))</f>
        <v>Missing Delta Option</v>
      </c>
      <c r="AB66" s="132" t="e">
        <f>IF(paramètres!$B$28=1,((SUM(O66:X66)/1.02)+(SUM(Y66:Z66)))+AA66,SUM(O66:Z66)+AA66)</f>
        <v>#VALUE!</v>
      </c>
    </row>
    <row r="67" spans="1:28" x14ac:dyDescent="0.25">
      <c r="A67" s="131"/>
      <c r="B67" s="39"/>
      <c r="C67" s="39"/>
      <c r="D67" s="68"/>
      <c r="E67" s="40"/>
      <c r="F67" s="38"/>
      <c r="G67" s="95"/>
      <c r="H67" s="40"/>
      <c r="I67" s="38"/>
      <c r="J67" s="95"/>
      <c r="K67" s="40"/>
      <c r="L67" s="38"/>
      <c r="M67" s="95"/>
      <c r="N67" s="68"/>
      <c r="O67" s="234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6"/>
      <c r="AA67" s="175" t="str">
        <f>IF(paramètres!$B$28=1,((SUM(O67:X67)/1.02)+(SUM(Y67:Z67)))*$F$5,IF(paramètres!$B$28=2,SUM(O67:Z67)*$F$5,"Missing Delta Option"))</f>
        <v>Missing Delta Option</v>
      </c>
      <c r="AB67" s="132" t="e">
        <f>IF(paramètres!$B$28=1,((SUM(O67:X67)/1.02)+(SUM(Y67:Z67)))+AA67,SUM(O67:Z67)+AA67)</f>
        <v>#VALUE!</v>
      </c>
    </row>
    <row r="68" spans="1:28" x14ac:dyDescent="0.25">
      <c r="A68" s="131"/>
      <c r="B68" s="39"/>
      <c r="C68" s="39"/>
      <c r="D68" s="68"/>
      <c r="E68" s="40"/>
      <c r="F68" s="38"/>
      <c r="G68" s="95"/>
      <c r="H68" s="40"/>
      <c r="I68" s="38"/>
      <c r="J68" s="95"/>
      <c r="K68" s="40"/>
      <c r="L68" s="38"/>
      <c r="M68" s="95"/>
      <c r="N68" s="68"/>
      <c r="O68" s="234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6"/>
      <c r="AA68" s="175" t="str">
        <f>IF(paramètres!$B$28=1,((SUM(O68:X68)/1.02)+(SUM(Y68:Z68)))*$F$5,IF(paramètres!$B$28=2,SUM(O68:Z68)*$F$5,"Missing Delta Option"))</f>
        <v>Missing Delta Option</v>
      </c>
      <c r="AB68" s="132" t="e">
        <f>IF(paramètres!$B$28=1,((SUM(O68:X68)/1.02)+(SUM(Y68:Z68)))+AA68,SUM(O68:Z68)+AA68)</f>
        <v>#VALUE!</v>
      </c>
    </row>
    <row r="69" spans="1:28" x14ac:dyDescent="0.25">
      <c r="A69" s="131"/>
      <c r="B69" s="39"/>
      <c r="C69" s="39"/>
      <c r="D69" s="68"/>
      <c r="E69" s="40"/>
      <c r="F69" s="38"/>
      <c r="G69" s="95"/>
      <c r="H69" s="40"/>
      <c r="I69" s="38"/>
      <c r="J69" s="95"/>
      <c r="K69" s="40"/>
      <c r="L69" s="38"/>
      <c r="M69" s="95"/>
      <c r="N69" s="68"/>
      <c r="O69" s="234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6"/>
      <c r="AA69" s="175" t="str">
        <f>IF(paramètres!$B$28=1,((SUM(O69:X69)/1.02)+(SUM(Y69:Z69)))*$F$5,IF(paramètres!$B$28=2,SUM(O69:Z69)*$F$5,"Missing Delta Option"))</f>
        <v>Missing Delta Option</v>
      </c>
      <c r="AB69" s="132" t="e">
        <f>IF(paramètres!$B$28=1,((SUM(O69:X69)/1.02)+(SUM(Y69:Z69)))+AA69,SUM(O69:Z69)+AA69)</f>
        <v>#VALUE!</v>
      </c>
    </row>
    <row r="70" spans="1:28" x14ac:dyDescent="0.25">
      <c r="A70" s="131"/>
      <c r="B70" s="39"/>
      <c r="C70" s="39"/>
      <c r="D70" s="68"/>
      <c r="E70" s="40"/>
      <c r="F70" s="38"/>
      <c r="G70" s="95"/>
      <c r="H70" s="40"/>
      <c r="I70" s="38"/>
      <c r="J70" s="95"/>
      <c r="K70" s="40"/>
      <c r="L70" s="38"/>
      <c r="M70" s="95"/>
      <c r="N70" s="68"/>
      <c r="O70" s="234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6"/>
      <c r="AA70" s="175" t="str">
        <f>IF(paramètres!$B$28=1,((SUM(O70:X70)/1.02)+(SUM(Y70:Z70)))*$F$5,IF(paramètres!$B$28=2,SUM(O70:Z70)*$F$5,"Missing Delta Option"))</f>
        <v>Missing Delta Option</v>
      </c>
      <c r="AB70" s="132" t="e">
        <f>IF(paramètres!$B$28=1,((SUM(O70:X70)/1.02)+(SUM(Y70:Z70)))+AA70,SUM(O70:Z70)+AA70)</f>
        <v>#VALUE!</v>
      </c>
    </row>
    <row r="71" spans="1:28" x14ac:dyDescent="0.25">
      <c r="A71" s="131"/>
      <c r="B71" s="39"/>
      <c r="C71" s="39"/>
      <c r="D71" s="68"/>
      <c r="E71" s="40"/>
      <c r="F71" s="38"/>
      <c r="G71" s="95"/>
      <c r="H71" s="40"/>
      <c r="I71" s="38"/>
      <c r="J71" s="95"/>
      <c r="K71" s="40"/>
      <c r="L71" s="38"/>
      <c r="M71" s="95"/>
      <c r="N71" s="68"/>
      <c r="O71" s="234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6"/>
      <c r="AA71" s="175" t="str">
        <f>IF(paramètres!$B$28=1,((SUM(O71:X71)/1.02)+(SUM(Y71:Z71)))*$F$5,IF(paramètres!$B$28=2,SUM(O71:Z71)*$F$5,"Missing Delta Option"))</f>
        <v>Missing Delta Option</v>
      </c>
      <c r="AB71" s="132" t="e">
        <f>IF(paramètres!$B$28=1,((SUM(O71:X71)/1.02)+(SUM(Y71:Z71)))+AA71,SUM(O71:Z71)+AA71)</f>
        <v>#VALUE!</v>
      </c>
    </row>
    <row r="72" spans="1:28" x14ac:dyDescent="0.25">
      <c r="A72" s="131"/>
      <c r="B72" s="39"/>
      <c r="C72" s="39"/>
      <c r="D72" s="68"/>
      <c r="E72" s="40"/>
      <c r="F72" s="38"/>
      <c r="G72" s="95"/>
      <c r="H72" s="40"/>
      <c r="I72" s="38"/>
      <c r="J72" s="95"/>
      <c r="K72" s="40"/>
      <c r="L72" s="38"/>
      <c r="M72" s="95"/>
      <c r="N72" s="68"/>
      <c r="O72" s="234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6"/>
      <c r="AA72" s="175" t="str">
        <f>IF(paramètres!$B$28=1,((SUM(O72:X72)/1.02)+(SUM(Y72:Z72)))*$F$5,IF(paramètres!$B$28=2,SUM(O72:Z72)*$F$5,"Missing Delta Option"))</f>
        <v>Missing Delta Option</v>
      </c>
      <c r="AB72" s="132" t="e">
        <f>IF(paramètres!$B$28=1,((SUM(O72:X72)/1.02)+(SUM(Y72:Z72)))+AA72,SUM(O72:Z72)+AA72)</f>
        <v>#VALUE!</v>
      </c>
    </row>
    <row r="73" spans="1:28" x14ac:dyDescent="0.25">
      <c r="A73" s="131"/>
      <c r="B73" s="39"/>
      <c r="C73" s="39"/>
      <c r="D73" s="68"/>
      <c r="E73" s="40"/>
      <c r="F73" s="38"/>
      <c r="G73" s="95"/>
      <c r="H73" s="40"/>
      <c r="I73" s="38"/>
      <c r="J73" s="95"/>
      <c r="K73" s="40"/>
      <c r="L73" s="38"/>
      <c r="M73" s="95"/>
      <c r="N73" s="68"/>
      <c r="O73" s="234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6"/>
      <c r="AA73" s="175" t="str">
        <f>IF(paramètres!$B$28=1,((SUM(O73:X73)/1.02)+(SUM(Y73:Z73)))*$F$5,IF(paramètres!$B$28=2,SUM(O73:Z73)*$F$5,"Missing Delta Option"))</f>
        <v>Missing Delta Option</v>
      </c>
      <c r="AB73" s="132" t="e">
        <f>IF(paramètres!$B$28=1,((SUM(O73:X73)/1.02)+(SUM(Y73:Z73)))+AA73,SUM(O73:Z73)+AA73)</f>
        <v>#VALUE!</v>
      </c>
    </row>
    <row r="74" spans="1:28" x14ac:dyDescent="0.25">
      <c r="A74" s="131"/>
      <c r="B74" s="39"/>
      <c r="C74" s="39"/>
      <c r="D74" s="68"/>
      <c r="E74" s="40"/>
      <c r="F74" s="38"/>
      <c r="G74" s="95"/>
      <c r="H74" s="40"/>
      <c r="I74" s="38"/>
      <c r="J74" s="95"/>
      <c r="K74" s="40"/>
      <c r="L74" s="38"/>
      <c r="M74" s="95"/>
      <c r="N74" s="68"/>
      <c r="O74" s="234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6"/>
      <c r="AA74" s="175" t="str">
        <f>IF(paramètres!$B$28=1,((SUM(O74:X74)/1.02)+(SUM(Y74:Z74)))*$F$5,IF(paramètres!$B$28=2,SUM(O74:Z74)*$F$5,"Missing Delta Option"))</f>
        <v>Missing Delta Option</v>
      </c>
      <c r="AB74" s="132" t="e">
        <f>IF(paramètres!$B$28=1,((SUM(O74:X74)/1.02)+(SUM(Y74:Z74)))+AA74,SUM(O74:Z74)+AA74)</f>
        <v>#VALUE!</v>
      </c>
    </row>
    <row r="75" spans="1:28" x14ac:dyDescent="0.25">
      <c r="A75" s="131"/>
      <c r="B75" s="39"/>
      <c r="C75" s="39"/>
      <c r="D75" s="68"/>
      <c r="E75" s="40"/>
      <c r="F75" s="38"/>
      <c r="G75" s="95"/>
      <c r="H75" s="40"/>
      <c r="I75" s="38"/>
      <c r="J75" s="95"/>
      <c r="K75" s="40"/>
      <c r="L75" s="38"/>
      <c r="M75" s="95"/>
      <c r="N75" s="68"/>
      <c r="O75" s="234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6"/>
      <c r="AA75" s="175" t="str">
        <f>IF(paramètres!$B$28=1,((SUM(O75:X75)/1.02)+(SUM(Y75:Z75)))*$F$5,IF(paramètres!$B$28=2,SUM(O75:Z75)*$F$5,"Missing Delta Option"))</f>
        <v>Missing Delta Option</v>
      </c>
      <c r="AB75" s="132" t="e">
        <f>IF(paramètres!$B$28=1,((SUM(O75:X75)/1.02)+(SUM(Y75:Z75)))+AA75,SUM(O75:Z75)+AA75)</f>
        <v>#VALUE!</v>
      </c>
    </row>
    <row r="76" spans="1:28" x14ac:dyDescent="0.25">
      <c r="A76" s="131"/>
      <c r="B76" s="39"/>
      <c r="C76" s="39"/>
      <c r="D76" s="68"/>
      <c r="E76" s="40"/>
      <c r="F76" s="38"/>
      <c r="G76" s="95"/>
      <c r="H76" s="40"/>
      <c r="I76" s="38"/>
      <c r="J76" s="95"/>
      <c r="K76" s="40"/>
      <c r="L76" s="38"/>
      <c r="M76" s="95"/>
      <c r="N76" s="68"/>
      <c r="O76" s="234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6"/>
      <c r="AA76" s="175" t="str">
        <f>IF(paramètres!$B$28=1,((SUM(O76:X76)/1.02)+(SUM(Y76:Z76)))*$F$5,IF(paramètres!$B$28=2,SUM(O76:Z76)*$F$5,"Missing Delta Option"))</f>
        <v>Missing Delta Option</v>
      </c>
      <c r="AB76" s="132" t="e">
        <f>IF(paramètres!$B$28=1,((SUM(O76:X76)/1.02)+(SUM(Y76:Z76)))+AA76,SUM(O76:Z76)+AA76)</f>
        <v>#VALUE!</v>
      </c>
    </row>
    <row r="77" spans="1:28" x14ac:dyDescent="0.25">
      <c r="A77" s="131"/>
      <c r="B77" s="39"/>
      <c r="C77" s="39"/>
      <c r="D77" s="68"/>
      <c r="E77" s="40"/>
      <c r="F77" s="38"/>
      <c r="G77" s="95"/>
      <c r="H77" s="40"/>
      <c r="I77" s="38"/>
      <c r="J77" s="95"/>
      <c r="K77" s="40"/>
      <c r="L77" s="38"/>
      <c r="M77" s="95"/>
      <c r="N77" s="68"/>
      <c r="O77" s="234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6"/>
      <c r="AA77" s="175" t="str">
        <f>IF(paramètres!$B$28=1,((SUM(O77:X77)/1.02)+(SUM(Y77:Z77)))*$F$5,IF(paramètres!$B$28=2,SUM(O77:Z77)*$F$5,"Missing Delta Option"))</f>
        <v>Missing Delta Option</v>
      </c>
      <c r="AB77" s="132" t="e">
        <f>IF(paramètres!$B$28=1,((SUM(O77:X77)/1.02)+(SUM(Y77:Z77)))+AA77,SUM(O77:Z77)+AA77)</f>
        <v>#VALUE!</v>
      </c>
    </row>
    <row r="78" spans="1:28" x14ac:dyDescent="0.25">
      <c r="A78" s="131"/>
      <c r="B78" s="39"/>
      <c r="C78" s="39"/>
      <c r="D78" s="68"/>
      <c r="E78" s="40"/>
      <c r="F78" s="38"/>
      <c r="G78" s="95"/>
      <c r="H78" s="40"/>
      <c r="I78" s="38"/>
      <c r="J78" s="95"/>
      <c r="K78" s="40"/>
      <c r="L78" s="38"/>
      <c r="M78" s="95"/>
      <c r="N78" s="68"/>
      <c r="O78" s="234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6"/>
      <c r="AA78" s="175" t="str">
        <f>IF(paramètres!$B$28=1,((SUM(O78:X78)/1.02)+(SUM(Y78:Z78)))*$F$5,IF(paramètres!$B$28=2,SUM(O78:Z78)*$F$5,"Missing Delta Option"))</f>
        <v>Missing Delta Option</v>
      </c>
      <c r="AB78" s="132" t="e">
        <f>IF(paramètres!$B$28=1,((SUM(O78:X78)/1.02)+(SUM(Y78:Z78)))+AA78,SUM(O78:Z78)+AA78)</f>
        <v>#VALUE!</v>
      </c>
    </row>
    <row r="79" spans="1:28" x14ac:dyDescent="0.25">
      <c r="A79" s="131"/>
      <c r="B79" s="39"/>
      <c r="C79" s="39"/>
      <c r="D79" s="68"/>
      <c r="E79" s="40"/>
      <c r="F79" s="38"/>
      <c r="G79" s="95"/>
      <c r="H79" s="40"/>
      <c r="I79" s="38"/>
      <c r="J79" s="95"/>
      <c r="K79" s="40"/>
      <c r="L79" s="38"/>
      <c r="M79" s="95"/>
      <c r="N79" s="68"/>
      <c r="O79" s="234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6"/>
      <c r="AA79" s="175" t="str">
        <f>IF(paramètres!$B$28=1,((SUM(O79:X79)/1.02)+(SUM(Y79:Z79)))*$F$5,IF(paramètres!$B$28=2,SUM(O79:Z79)*$F$5,"Missing Delta Option"))</f>
        <v>Missing Delta Option</v>
      </c>
      <c r="AB79" s="132" t="e">
        <f>IF(paramètres!$B$28=1,((SUM(O79:X79)/1.02)+(SUM(Y79:Z79)))+AA79,SUM(O79:Z79)+AA79)</f>
        <v>#VALUE!</v>
      </c>
    </row>
    <row r="80" spans="1:28" x14ac:dyDescent="0.25">
      <c r="A80" s="131"/>
      <c r="B80" s="39"/>
      <c r="C80" s="39"/>
      <c r="D80" s="68"/>
      <c r="E80" s="40"/>
      <c r="F80" s="38"/>
      <c r="G80" s="95"/>
      <c r="H80" s="40"/>
      <c r="I80" s="38"/>
      <c r="J80" s="95"/>
      <c r="K80" s="40"/>
      <c r="L80" s="38"/>
      <c r="M80" s="95"/>
      <c r="N80" s="68"/>
      <c r="O80" s="234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6"/>
      <c r="AA80" s="175" t="str">
        <f>IF(paramètres!$B$28=1,((SUM(O80:X80)/1.02)+(SUM(Y80:Z80)))*$F$5,IF(paramètres!$B$28=2,SUM(O80:Z80)*$F$5,"Missing Delta Option"))</f>
        <v>Missing Delta Option</v>
      </c>
      <c r="AB80" s="132" t="e">
        <f>IF(paramètres!$B$28=1,((SUM(O80:X80)/1.02)+(SUM(Y80:Z80)))+AA80,SUM(O80:Z80)+AA80)</f>
        <v>#VALUE!</v>
      </c>
    </row>
    <row r="81" spans="1:28" x14ac:dyDescent="0.25">
      <c r="A81" s="131"/>
      <c r="B81" s="39"/>
      <c r="C81" s="39"/>
      <c r="D81" s="68"/>
      <c r="E81" s="40"/>
      <c r="F81" s="38"/>
      <c r="G81" s="95"/>
      <c r="H81" s="40"/>
      <c r="I81" s="38"/>
      <c r="J81" s="95"/>
      <c r="K81" s="40"/>
      <c r="L81" s="38"/>
      <c r="M81" s="95"/>
      <c r="N81" s="68"/>
      <c r="O81" s="234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6"/>
      <c r="AA81" s="175" t="str">
        <f>IF(paramètres!$B$28=1,((SUM(O81:X81)/1.02)+(SUM(Y81:Z81)))*$F$5,IF(paramètres!$B$28=2,SUM(O81:Z81)*$F$5,"Missing Delta Option"))</f>
        <v>Missing Delta Option</v>
      </c>
      <c r="AB81" s="132" t="e">
        <f>IF(paramètres!$B$28=1,((SUM(O81:X81)/1.02)+(SUM(Y81:Z81)))+AA81,SUM(O81:Z81)+AA81)</f>
        <v>#VALUE!</v>
      </c>
    </row>
    <row r="82" spans="1:28" x14ac:dyDescent="0.25">
      <c r="A82" s="131"/>
      <c r="B82" s="39"/>
      <c r="C82" s="39"/>
      <c r="D82" s="68"/>
      <c r="E82" s="40"/>
      <c r="F82" s="38"/>
      <c r="G82" s="95"/>
      <c r="H82" s="40"/>
      <c r="I82" s="38"/>
      <c r="J82" s="95"/>
      <c r="K82" s="40"/>
      <c r="L82" s="38"/>
      <c r="M82" s="95"/>
      <c r="N82" s="68"/>
      <c r="O82" s="234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6"/>
      <c r="AA82" s="175" t="str">
        <f>IF(paramètres!$B$28=1,((SUM(O82:X82)/1.02)+(SUM(Y82:Z82)))*$F$5,IF(paramètres!$B$28=2,SUM(O82:Z82)*$F$5,"Missing Delta Option"))</f>
        <v>Missing Delta Option</v>
      </c>
      <c r="AB82" s="132" t="e">
        <f>IF(paramètres!$B$28=1,((SUM(O82:X82)/1.02)+(SUM(Y82:Z82)))+AA82,SUM(O82:Z82)+AA82)</f>
        <v>#VALUE!</v>
      </c>
    </row>
    <row r="83" spans="1:28" x14ac:dyDescent="0.25">
      <c r="A83" s="131"/>
      <c r="B83" s="39"/>
      <c r="C83" s="39"/>
      <c r="D83" s="68"/>
      <c r="E83" s="40"/>
      <c r="F83" s="38"/>
      <c r="G83" s="95"/>
      <c r="H83" s="40"/>
      <c r="I83" s="38"/>
      <c r="J83" s="95"/>
      <c r="K83" s="40"/>
      <c r="L83" s="38"/>
      <c r="M83" s="95"/>
      <c r="N83" s="68"/>
      <c r="O83" s="234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6"/>
      <c r="AA83" s="175" t="str">
        <f>IF(paramètres!$B$28=1,((SUM(O83:X83)/1.02)+(SUM(Y83:Z83)))*$F$5,IF(paramètres!$B$28=2,SUM(O83:Z83)*$F$5,"Missing Delta Option"))</f>
        <v>Missing Delta Option</v>
      </c>
      <c r="AB83" s="132" t="e">
        <f>IF(paramètres!$B$28=1,((SUM(O83:X83)/1.02)+(SUM(Y83:Z83)))+AA83,SUM(O83:Z83)+AA83)</f>
        <v>#VALUE!</v>
      </c>
    </row>
    <row r="84" spans="1:28" x14ac:dyDescent="0.25">
      <c r="A84" s="131"/>
      <c r="B84" s="39"/>
      <c r="C84" s="39"/>
      <c r="D84" s="68"/>
      <c r="E84" s="40"/>
      <c r="F84" s="38"/>
      <c r="G84" s="95"/>
      <c r="H84" s="40"/>
      <c r="I84" s="38"/>
      <c r="J84" s="95"/>
      <c r="K84" s="40"/>
      <c r="L84" s="38"/>
      <c r="M84" s="95"/>
      <c r="N84" s="68"/>
      <c r="O84" s="234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6"/>
      <c r="AA84" s="175" t="str">
        <f>IF(paramètres!$B$28=1,((SUM(O84:X84)/1.02)+(SUM(Y84:Z84)))*$F$5,IF(paramètres!$B$28=2,SUM(O84:Z84)*$F$5,"Missing Delta Option"))</f>
        <v>Missing Delta Option</v>
      </c>
      <c r="AB84" s="132" t="e">
        <f>IF(paramètres!$B$28=1,((SUM(O84:X84)/1.02)+(SUM(Y84:Z84)))+AA84,SUM(O84:Z84)+AA84)</f>
        <v>#VALUE!</v>
      </c>
    </row>
    <row r="85" spans="1:28" x14ac:dyDescent="0.25">
      <c r="A85" s="131"/>
      <c r="B85" s="39"/>
      <c r="C85" s="39"/>
      <c r="D85" s="68"/>
      <c r="E85" s="40"/>
      <c r="F85" s="38"/>
      <c r="G85" s="95"/>
      <c r="H85" s="40"/>
      <c r="I85" s="38"/>
      <c r="J85" s="95"/>
      <c r="K85" s="40"/>
      <c r="L85" s="38"/>
      <c r="M85" s="95"/>
      <c r="N85" s="68"/>
      <c r="O85" s="234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6"/>
      <c r="AA85" s="175" t="str">
        <f>IF(paramètres!$B$28=1,((SUM(O85:X85)/1.02)+(SUM(Y85:Z85)))*$F$5,IF(paramètres!$B$28=2,SUM(O85:Z85)*$F$5,"Missing Delta Option"))</f>
        <v>Missing Delta Option</v>
      </c>
      <c r="AB85" s="132" t="e">
        <f>IF(paramètres!$B$28=1,((SUM(O85:X85)/1.02)+(SUM(Y85:Z85)))+AA85,SUM(O85:Z85)+AA85)</f>
        <v>#VALUE!</v>
      </c>
    </row>
    <row r="86" spans="1:28" x14ac:dyDescent="0.25">
      <c r="A86" s="131"/>
      <c r="B86" s="39"/>
      <c r="C86" s="39"/>
      <c r="D86" s="68"/>
      <c r="E86" s="40"/>
      <c r="F86" s="38"/>
      <c r="G86" s="95"/>
      <c r="H86" s="40"/>
      <c r="I86" s="38"/>
      <c r="J86" s="95"/>
      <c r="K86" s="40"/>
      <c r="L86" s="38"/>
      <c r="M86" s="95"/>
      <c r="N86" s="68"/>
      <c r="O86" s="234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6"/>
      <c r="AA86" s="175" t="str">
        <f>IF(paramètres!$B$28=1,((SUM(O86:X86)/1.02)+(SUM(Y86:Z86)))*$F$5,IF(paramètres!$B$28=2,SUM(O86:Z86)*$F$5,"Missing Delta Option"))</f>
        <v>Missing Delta Option</v>
      </c>
      <c r="AB86" s="132" t="e">
        <f>IF(paramètres!$B$28=1,((SUM(O86:X86)/1.02)+(SUM(Y86:Z86)))+AA86,SUM(O86:Z86)+AA86)</f>
        <v>#VALUE!</v>
      </c>
    </row>
    <row r="87" spans="1:28" x14ac:dyDescent="0.25">
      <c r="A87" s="131"/>
      <c r="B87" s="39"/>
      <c r="C87" s="39"/>
      <c r="D87" s="68"/>
      <c r="E87" s="40"/>
      <c r="F87" s="38"/>
      <c r="G87" s="95"/>
      <c r="H87" s="40"/>
      <c r="I87" s="38"/>
      <c r="J87" s="95"/>
      <c r="K87" s="40"/>
      <c r="L87" s="38"/>
      <c r="M87" s="95"/>
      <c r="N87" s="68"/>
      <c r="O87" s="234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6"/>
      <c r="AA87" s="175" t="str">
        <f>IF(paramètres!$B$28=1,((SUM(O87:X87)/1.02)+(SUM(Y87:Z87)))*$F$5,IF(paramètres!$B$28=2,SUM(O87:Z87)*$F$5,"Missing Delta Option"))</f>
        <v>Missing Delta Option</v>
      </c>
      <c r="AB87" s="132" t="e">
        <f>IF(paramètres!$B$28=1,((SUM(O87:X87)/1.02)+(SUM(Y87:Z87)))+AA87,SUM(O87:Z87)+AA87)</f>
        <v>#VALUE!</v>
      </c>
    </row>
    <row r="88" spans="1:28" x14ac:dyDescent="0.25">
      <c r="A88" s="131"/>
      <c r="B88" s="39"/>
      <c r="C88" s="39"/>
      <c r="D88" s="68"/>
      <c r="E88" s="40"/>
      <c r="F88" s="38"/>
      <c r="G88" s="95"/>
      <c r="H88" s="40"/>
      <c r="I88" s="38"/>
      <c r="J88" s="95"/>
      <c r="K88" s="40"/>
      <c r="L88" s="38"/>
      <c r="M88" s="95"/>
      <c r="N88" s="68"/>
      <c r="O88" s="234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6"/>
      <c r="AA88" s="175" t="str">
        <f>IF(paramètres!$B$28=1,((SUM(O88:X88)/1.02)+(SUM(Y88:Z88)))*$F$5,IF(paramètres!$B$28=2,SUM(O88:Z88)*$F$5,"Missing Delta Option"))</f>
        <v>Missing Delta Option</v>
      </c>
      <c r="AB88" s="132" t="e">
        <f>IF(paramètres!$B$28=1,((SUM(O88:X88)/1.02)+(SUM(Y88:Z88)))+AA88,SUM(O88:Z88)+AA88)</f>
        <v>#VALUE!</v>
      </c>
    </row>
    <row r="89" spans="1:28" x14ac:dyDescent="0.25">
      <c r="A89" s="131"/>
      <c r="B89" s="39"/>
      <c r="C89" s="39"/>
      <c r="D89" s="68"/>
      <c r="E89" s="40"/>
      <c r="F89" s="38"/>
      <c r="G89" s="95"/>
      <c r="H89" s="40"/>
      <c r="I89" s="38"/>
      <c r="J89" s="95"/>
      <c r="K89" s="40"/>
      <c r="L89" s="38"/>
      <c r="M89" s="95"/>
      <c r="N89" s="68"/>
      <c r="O89" s="234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6"/>
      <c r="AA89" s="175" t="str">
        <f>IF(paramètres!$B$28=1,((SUM(O89:X89)/1.02)+(SUM(Y89:Z89)))*$F$5,IF(paramètres!$B$28=2,SUM(O89:Z89)*$F$5,"Missing Delta Option"))</f>
        <v>Missing Delta Option</v>
      </c>
      <c r="AB89" s="132" t="e">
        <f>IF(paramètres!$B$28=1,((SUM(O89:X89)/1.02)+(SUM(Y89:Z89)))+AA89,SUM(O89:Z89)+AA89)</f>
        <v>#VALUE!</v>
      </c>
    </row>
    <row r="90" spans="1:28" x14ac:dyDescent="0.25">
      <c r="A90" s="131"/>
      <c r="B90" s="39"/>
      <c r="C90" s="39"/>
      <c r="D90" s="68"/>
      <c r="E90" s="40"/>
      <c r="F90" s="38"/>
      <c r="G90" s="95"/>
      <c r="H90" s="40"/>
      <c r="I90" s="38"/>
      <c r="J90" s="95"/>
      <c r="K90" s="40"/>
      <c r="L90" s="38"/>
      <c r="M90" s="95"/>
      <c r="N90" s="68"/>
      <c r="O90" s="234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6"/>
      <c r="AA90" s="175" t="str">
        <f>IF(paramètres!$B$28=1,((SUM(O90:X90)/1.02)+(SUM(Y90:Z90)))*$F$5,IF(paramètres!$B$28=2,SUM(O90:Z90)*$F$5,"Missing Delta Option"))</f>
        <v>Missing Delta Option</v>
      </c>
      <c r="AB90" s="132" t="e">
        <f>IF(paramètres!$B$28=1,((SUM(O90:X90)/1.02)+(SUM(Y90:Z90)))+AA90,SUM(O90:Z90)+AA90)</f>
        <v>#VALUE!</v>
      </c>
    </row>
    <row r="91" spans="1:28" x14ac:dyDescent="0.25">
      <c r="A91" s="131"/>
      <c r="B91" s="39"/>
      <c r="C91" s="39"/>
      <c r="D91" s="68"/>
      <c r="E91" s="40"/>
      <c r="F91" s="38"/>
      <c r="G91" s="95"/>
      <c r="H91" s="40"/>
      <c r="I91" s="38"/>
      <c r="J91" s="95"/>
      <c r="K91" s="40"/>
      <c r="L91" s="38"/>
      <c r="M91" s="95"/>
      <c r="N91" s="68"/>
      <c r="O91" s="234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6"/>
      <c r="AA91" s="175" t="str">
        <f>IF(paramètres!$B$28=1,((SUM(O91:X91)/1.02)+(SUM(Y91:Z91)))*$F$5,IF(paramètres!$B$28=2,SUM(O91:Z91)*$F$5,"Missing Delta Option"))</f>
        <v>Missing Delta Option</v>
      </c>
      <c r="AB91" s="132" t="e">
        <f>IF(paramètres!$B$28=1,((SUM(O91:X91)/1.02)+(SUM(Y91:Z91)))+AA91,SUM(O91:Z91)+AA91)</f>
        <v>#VALUE!</v>
      </c>
    </row>
    <row r="92" spans="1:28" x14ac:dyDescent="0.25">
      <c r="A92" s="131"/>
      <c r="B92" s="39"/>
      <c r="C92" s="39"/>
      <c r="D92" s="68"/>
      <c r="E92" s="40"/>
      <c r="F92" s="38"/>
      <c r="G92" s="95"/>
      <c r="H92" s="40"/>
      <c r="I92" s="38"/>
      <c r="J92" s="95"/>
      <c r="K92" s="40"/>
      <c r="L92" s="38"/>
      <c r="M92" s="95"/>
      <c r="N92" s="68"/>
      <c r="O92" s="234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6"/>
      <c r="AA92" s="175" t="str">
        <f>IF(paramètres!$B$28=1,((SUM(O92:X92)/1.02)+(SUM(Y92:Z92)))*$F$5,IF(paramètres!$B$28=2,SUM(O92:Z92)*$F$5,"Missing Delta Option"))</f>
        <v>Missing Delta Option</v>
      </c>
      <c r="AB92" s="132" t="e">
        <f>IF(paramètres!$B$28=1,((SUM(O92:X92)/1.02)+(SUM(Y92:Z92)))+AA92,SUM(O92:Z92)+AA92)</f>
        <v>#VALUE!</v>
      </c>
    </row>
    <row r="93" spans="1:28" x14ac:dyDescent="0.25">
      <c r="A93" s="131"/>
      <c r="B93" s="39"/>
      <c r="C93" s="39"/>
      <c r="D93" s="68"/>
      <c r="E93" s="40"/>
      <c r="F93" s="38"/>
      <c r="G93" s="95"/>
      <c r="H93" s="40"/>
      <c r="I93" s="38"/>
      <c r="J93" s="95"/>
      <c r="K93" s="40"/>
      <c r="L93" s="38"/>
      <c r="M93" s="95"/>
      <c r="N93" s="68"/>
      <c r="O93" s="234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6"/>
      <c r="AA93" s="175" t="str">
        <f>IF(paramètres!$B$28=1,((SUM(O93:X93)/1.02)+(SUM(Y93:Z93)))*$F$5,IF(paramètres!$B$28=2,SUM(O93:Z93)*$F$5,"Missing Delta Option"))</f>
        <v>Missing Delta Option</v>
      </c>
      <c r="AB93" s="132" t="e">
        <f>IF(paramètres!$B$28=1,((SUM(O93:X93)/1.02)+(SUM(Y93:Z93)))+AA93,SUM(O93:Z93)+AA93)</f>
        <v>#VALUE!</v>
      </c>
    </row>
    <row r="94" spans="1:28" x14ac:dyDescent="0.25">
      <c r="A94" s="131"/>
      <c r="B94" s="39"/>
      <c r="C94" s="39"/>
      <c r="D94" s="68"/>
      <c r="E94" s="40"/>
      <c r="F94" s="38"/>
      <c r="G94" s="95"/>
      <c r="H94" s="40"/>
      <c r="I94" s="38"/>
      <c r="J94" s="95"/>
      <c r="K94" s="40"/>
      <c r="L94" s="38"/>
      <c r="M94" s="95"/>
      <c r="N94" s="68"/>
      <c r="O94" s="234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6"/>
      <c r="AA94" s="175" t="str">
        <f>IF(paramètres!$B$28=1,((SUM(O94:X94)/1.02)+(SUM(Y94:Z94)))*$F$5,IF(paramètres!$B$28=2,SUM(O94:Z94)*$F$5,"Missing Delta Option"))</f>
        <v>Missing Delta Option</v>
      </c>
      <c r="AB94" s="132" t="e">
        <f>IF(paramètres!$B$28=1,((SUM(O94:X94)/1.02)+(SUM(Y94:Z94)))+AA94,SUM(O94:Z94)+AA94)</f>
        <v>#VALUE!</v>
      </c>
    </row>
    <row r="95" spans="1:28" x14ac:dyDescent="0.25">
      <c r="A95" s="131"/>
      <c r="B95" s="39"/>
      <c r="C95" s="39"/>
      <c r="D95" s="68"/>
      <c r="E95" s="40"/>
      <c r="F95" s="38"/>
      <c r="G95" s="95"/>
      <c r="H95" s="40"/>
      <c r="I95" s="38"/>
      <c r="J95" s="95"/>
      <c r="K95" s="40"/>
      <c r="L95" s="38"/>
      <c r="M95" s="95"/>
      <c r="N95" s="68"/>
      <c r="O95" s="234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6"/>
      <c r="AA95" s="175" t="str">
        <f>IF(paramètres!$B$28=1,((SUM(O95:X95)/1.02)+(SUM(Y95:Z95)))*$F$5,IF(paramètres!$B$28=2,SUM(O95:Z95)*$F$5,"Missing Delta Option"))</f>
        <v>Missing Delta Option</v>
      </c>
      <c r="AB95" s="132" t="e">
        <f>IF(paramètres!$B$28=1,((SUM(O95:X95)/1.02)+(SUM(Y95:Z95)))+AA95,SUM(O95:Z95)+AA95)</f>
        <v>#VALUE!</v>
      </c>
    </row>
    <row r="96" spans="1:28" x14ac:dyDescent="0.25">
      <c r="A96" s="131"/>
      <c r="B96" s="39"/>
      <c r="C96" s="39"/>
      <c r="D96" s="68"/>
      <c r="E96" s="40"/>
      <c r="F96" s="38"/>
      <c r="G96" s="95"/>
      <c r="H96" s="40"/>
      <c r="I96" s="38"/>
      <c r="J96" s="95"/>
      <c r="K96" s="40"/>
      <c r="L96" s="38"/>
      <c r="M96" s="95"/>
      <c r="N96" s="68"/>
      <c r="O96" s="234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6"/>
      <c r="AA96" s="175" t="str">
        <f>IF(paramètres!$B$28=1,((SUM(O96:X96)/1.02)+(SUM(Y96:Z96)))*$F$5,IF(paramètres!$B$28=2,SUM(O96:Z96)*$F$5,"Missing Delta Option"))</f>
        <v>Missing Delta Option</v>
      </c>
      <c r="AB96" s="132" t="e">
        <f>IF(paramètres!$B$28=1,((SUM(O96:X96)/1.02)+(SUM(Y96:Z96)))+AA96,SUM(O96:Z96)+AA96)</f>
        <v>#VALUE!</v>
      </c>
    </row>
    <row r="97" spans="1:28" x14ac:dyDescent="0.25">
      <c r="A97" s="131"/>
      <c r="B97" s="39"/>
      <c r="C97" s="39"/>
      <c r="D97" s="68"/>
      <c r="E97" s="40"/>
      <c r="F97" s="38"/>
      <c r="G97" s="95"/>
      <c r="H97" s="40"/>
      <c r="I97" s="38"/>
      <c r="J97" s="95"/>
      <c r="K97" s="40"/>
      <c r="L97" s="38"/>
      <c r="M97" s="95"/>
      <c r="N97" s="68"/>
      <c r="O97" s="234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6"/>
      <c r="AA97" s="175" t="str">
        <f>IF(paramètres!$B$28=1,((SUM(O97:X97)/1.02)+(SUM(Y97:Z97)))*$F$5,IF(paramètres!$B$28=2,SUM(O97:Z97)*$F$5,"Missing Delta Option"))</f>
        <v>Missing Delta Option</v>
      </c>
      <c r="AB97" s="132" t="e">
        <f>IF(paramètres!$B$28=1,((SUM(O97:X97)/1.02)+(SUM(Y97:Z97)))+AA97,SUM(O97:Z97)+AA97)</f>
        <v>#VALUE!</v>
      </c>
    </row>
    <row r="98" spans="1:28" x14ac:dyDescent="0.25">
      <c r="A98" s="131"/>
      <c r="B98" s="39"/>
      <c r="C98" s="39"/>
      <c r="D98" s="68"/>
      <c r="E98" s="40"/>
      <c r="F98" s="38"/>
      <c r="G98" s="95"/>
      <c r="H98" s="40"/>
      <c r="I98" s="38"/>
      <c r="J98" s="95"/>
      <c r="K98" s="40"/>
      <c r="L98" s="38"/>
      <c r="M98" s="95"/>
      <c r="N98" s="68"/>
      <c r="O98" s="234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6"/>
      <c r="AA98" s="175" t="str">
        <f>IF(paramètres!$B$28=1,((SUM(O98:X98)/1.02)+(SUM(Y98:Z98)))*$F$5,IF(paramètres!$B$28=2,SUM(O98:Z98)*$F$5,"Missing Delta Option"))</f>
        <v>Missing Delta Option</v>
      </c>
      <c r="AB98" s="132" t="e">
        <f>IF(paramètres!$B$28=1,((SUM(O98:X98)/1.02)+(SUM(Y98:Z98)))+AA98,SUM(O98:Z98)+AA98)</f>
        <v>#VALUE!</v>
      </c>
    </row>
    <row r="99" spans="1:28" x14ac:dyDescent="0.25">
      <c r="A99" s="131"/>
      <c r="B99" s="39"/>
      <c r="C99" s="39"/>
      <c r="D99" s="68"/>
      <c r="E99" s="40"/>
      <c r="F99" s="38"/>
      <c r="G99" s="95"/>
      <c r="H99" s="40"/>
      <c r="I99" s="38"/>
      <c r="J99" s="95"/>
      <c r="K99" s="40"/>
      <c r="L99" s="38"/>
      <c r="M99" s="95"/>
      <c r="N99" s="68"/>
      <c r="O99" s="234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6"/>
      <c r="AA99" s="175" t="str">
        <f>IF(paramètres!$B$28=1,((SUM(O99:X99)/1.02)+(SUM(Y99:Z99)))*$F$5,IF(paramètres!$B$28=2,SUM(O99:Z99)*$F$5,"Missing Delta Option"))</f>
        <v>Missing Delta Option</v>
      </c>
      <c r="AB99" s="132" t="e">
        <f>IF(paramètres!$B$28=1,((SUM(O99:X99)/1.02)+(SUM(Y99:Z99)))+AA99,SUM(O99:Z99)+AA99)</f>
        <v>#VALUE!</v>
      </c>
    </row>
    <row r="100" spans="1:28" x14ac:dyDescent="0.25">
      <c r="A100" s="131"/>
      <c r="B100" s="39"/>
      <c r="C100" s="39"/>
      <c r="D100" s="68"/>
      <c r="E100" s="40"/>
      <c r="F100" s="38"/>
      <c r="G100" s="95"/>
      <c r="H100" s="40"/>
      <c r="I100" s="38"/>
      <c r="J100" s="95"/>
      <c r="K100" s="40"/>
      <c r="L100" s="38"/>
      <c r="M100" s="95"/>
      <c r="N100" s="68"/>
      <c r="O100" s="234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6"/>
      <c r="AA100" s="175" t="str">
        <f>IF(paramètres!$B$28=1,((SUM(O100:X100)/1.02)+(SUM(Y100:Z100)))*$F$5,IF(paramètres!$B$28=2,SUM(O100:Z100)*$F$5,"Missing Delta Option"))</f>
        <v>Missing Delta Option</v>
      </c>
      <c r="AB100" s="132" t="e">
        <f>IF(paramètres!$B$28=1,((SUM(O100:X100)/1.02)+(SUM(Y100:Z100)))+AA100,SUM(O100:Z100)+AA100)</f>
        <v>#VALUE!</v>
      </c>
    </row>
    <row r="101" spans="1:28" x14ac:dyDescent="0.25">
      <c r="A101" s="131"/>
      <c r="B101" s="39"/>
      <c r="C101" s="39"/>
      <c r="D101" s="68"/>
      <c r="E101" s="40"/>
      <c r="F101" s="38"/>
      <c r="G101" s="95"/>
      <c r="H101" s="40"/>
      <c r="I101" s="38"/>
      <c r="J101" s="95"/>
      <c r="K101" s="40"/>
      <c r="L101" s="38"/>
      <c r="M101" s="95"/>
      <c r="N101" s="68"/>
      <c r="O101" s="234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6"/>
      <c r="AA101" s="175" t="str">
        <f>IF(paramètres!$B$28=1,((SUM(O101:X101)/1.02)+(SUM(Y101:Z101)))*$F$5,IF(paramètres!$B$28=2,SUM(O101:Z101)*$F$5,"Missing Delta Option"))</f>
        <v>Missing Delta Option</v>
      </c>
      <c r="AB101" s="132" t="e">
        <f>IF(paramètres!$B$28=1,((SUM(O101:X101)/1.02)+(SUM(Y101:Z101)))+AA101,SUM(O101:Z101)+AA101)</f>
        <v>#VALUE!</v>
      </c>
    </row>
    <row r="102" spans="1:28" x14ac:dyDescent="0.25">
      <c r="A102" s="131"/>
      <c r="B102" s="39"/>
      <c r="C102" s="39"/>
      <c r="D102" s="68"/>
      <c r="E102" s="40"/>
      <c r="F102" s="38"/>
      <c r="G102" s="95"/>
      <c r="H102" s="40"/>
      <c r="I102" s="38"/>
      <c r="J102" s="95"/>
      <c r="K102" s="40"/>
      <c r="L102" s="38"/>
      <c r="M102" s="95"/>
      <c r="N102" s="68"/>
      <c r="O102" s="234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6"/>
      <c r="AA102" s="175" t="str">
        <f>IF(paramètres!$B$28=1,((SUM(O102:X102)/1.02)+(SUM(Y102:Z102)))*$F$5,IF(paramètres!$B$28=2,SUM(O102:Z102)*$F$5,"Missing Delta Option"))</f>
        <v>Missing Delta Option</v>
      </c>
      <c r="AB102" s="132" t="e">
        <f>IF(paramètres!$B$28=1,((SUM(O102:X102)/1.02)+(SUM(Y102:Z102)))+AA102,SUM(O102:Z102)+AA102)</f>
        <v>#VALUE!</v>
      </c>
    </row>
    <row r="103" spans="1:28" x14ac:dyDescent="0.25">
      <c r="A103" s="131"/>
      <c r="B103" s="39"/>
      <c r="C103" s="39"/>
      <c r="D103" s="68"/>
      <c r="E103" s="40"/>
      <c r="F103" s="38"/>
      <c r="G103" s="95"/>
      <c r="H103" s="40"/>
      <c r="I103" s="38"/>
      <c r="J103" s="95"/>
      <c r="K103" s="40"/>
      <c r="L103" s="38"/>
      <c r="M103" s="95"/>
      <c r="N103" s="68"/>
      <c r="O103" s="234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6"/>
      <c r="AA103" s="175" t="str">
        <f>IF(paramètres!$B$28=1,((SUM(O103:X103)/1.02)+(SUM(Y103:Z103)))*$F$5,IF(paramètres!$B$28=2,SUM(O103:Z103)*$F$5,"Missing Delta Option"))</f>
        <v>Missing Delta Option</v>
      </c>
      <c r="AB103" s="132" t="e">
        <f>IF(paramètres!$B$28=1,((SUM(O103:X103)/1.02)+(SUM(Y103:Z103)))+AA103,SUM(O103:Z103)+AA103)</f>
        <v>#VALUE!</v>
      </c>
    </row>
    <row r="104" spans="1:28" x14ac:dyDescent="0.25">
      <c r="A104" s="131"/>
      <c r="B104" s="39"/>
      <c r="C104" s="39"/>
      <c r="D104" s="68"/>
      <c r="E104" s="40"/>
      <c r="F104" s="38"/>
      <c r="G104" s="95"/>
      <c r="H104" s="40"/>
      <c r="I104" s="38"/>
      <c r="J104" s="95"/>
      <c r="K104" s="40"/>
      <c r="L104" s="38"/>
      <c r="M104" s="95"/>
      <c r="N104" s="68"/>
      <c r="O104" s="234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6"/>
      <c r="AA104" s="175" t="str">
        <f>IF(paramètres!$B$28=1,((SUM(O104:X104)/1.02)+(SUM(Y104:Z104)))*$F$5,IF(paramètres!$B$28=2,SUM(O104:Z104)*$F$5,"Missing Delta Option"))</f>
        <v>Missing Delta Option</v>
      </c>
      <c r="AB104" s="132" t="e">
        <f>IF(paramètres!$B$28=1,((SUM(O104:X104)/1.02)+(SUM(Y104:Z104)))+AA104,SUM(O104:Z104)+AA104)</f>
        <v>#VALUE!</v>
      </c>
    </row>
    <row r="105" spans="1:28" x14ac:dyDescent="0.25">
      <c r="A105" s="131"/>
      <c r="B105" s="39"/>
      <c r="C105" s="39"/>
      <c r="D105" s="68"/>
      <c r="E105" s="40"/>
      <c r="F105" s="38"/>
      <c r="G105" s="95"/>
      <c r="H105" s="40"/>
      <c r="I105" s="38"/>
      <c r="J105" s="95"/>
      <c r="K105" s="40"/>
      <c r="L105" s="38"/>
      <c r="M105" s="95"/>
      <c r="N105" s="68"/>
      <c r="O105" s="234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6"/>
      <c r="AA105" s="175" t="str">
        <f>IF(paramètres!$B$28=1,((SUM(O105:X105)/1.02)+(SUM(Y105:Z105)))*$F$5,IF(paramètres!$B$28=2,SUM(O105:Z105)*$F$5,"Missing Delta Option"))</f>
        <v>Missing Delta Option</v>
      </c>
      <c r="AB105" s="132" t="e">
        <f>IF(paramètres!$B$28=1,((SUM(O105:X105)/1.02)+(SUM(Y105:Z105)))+AA105,SUM(O105:Z105)+AA105)</f>
        <v>#VALUE!</v>
      </c>
    </row>
    <row r="106" spans="1:28" x14ac:dyDescent="0.25">
      <c r="A106" s="131"/>
      <c r="B106" s="39"/>
      <c r="C106" s="39"/>
      <c r="D106" s="68"/>
      <c r="E106" s="40"/>
      <c r="F106" s="38"/>
      <c r="G106" s="95"/>
      <c r="H106" s="40"/>
      <c r="I106" s="38"/>
      <c r="J106" s="95"/>
      <c r="K106" s="40"/>
      <c r="L106" s="38"/>
      <c r="M106" s="95"/>
      <c r="N106" s="68"/>
      <c r="O106" s="234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6"/>
      <c r="AA106" s="175" t="str">
        <f>IF(paramètres!$B$28=1,((SUM(O106:X106)/1.02)+(SUM(Y106:Z106)))*$F$5,IF(paramètres!$B$28=2,SUM(O106:Z106)*$F$5,"Missing Delta Option"))</f>
        <v>Missing Delta Option</v>
      </c>
      <c r="AB106" s="132" t="e">
        <f>IF(paramètres!$B$28=1,((SUM(O106:X106)/1.02)+(SUM(Y106:Z106)))+AA106,SUM(O106:Z106)+AA106)</f>
        <v>#VALUE!</v>
      </c>
    </row>
    <row r="107" spans="1:28" x14ac:dyDescent="0.25">
      <c r="A107" s="131"/>
      <c r="B107" s="39"/>
      <c r="C107" s="39"/>
      <c r="D107" s="68"/>
      <c r="E107" s="40"/>
      <c r="F107" s="38"/>
      <c r="G107" s="95"/>
      <c r="H107" s="40"/>
      <c r="I107" s="38"/>
      <c r="J107" s="95"/>
      <c r="K107" s="40"/>
      <c r="L107" s="38"/>
      <c r="M107" s="95"/>
      <c r="N107" s="68"/>
      <c r="O107" s="234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6"/>
      <c r="AA107" s="175" t="str">
        <f>IF(paramètres!$B$28=1,((SUM(O107:X107)/1.02)+(SUM(Y107:Z107)))*$F$5,IF(paramètres!$B$28=2,SUM(O107:Z107)*$F$5,"Missing Delta Option"))</f>
        <v>Missing Delta Option</v>
      </c>
      <c r="AB107" s="132" t="e">
        <f>IF(paramètres!$B$28=1,((SUM(O107:X107)/1.02)+(SUM(Y107:Z107)))+AA107,SUM(O107:Z107)+AA107)</f>
        <v>#VALUE!</v>
      </c>
    </row>
    <row r="108" spans="1:28" x14ac:dyDescent="0.25">
      <c r="A108" s="131"/>
      <c r="B108" s="39"/>
      <c r="C108" s="39"/>
      <c r="D108" s="68"/>
      <c r="E108" s="40"/>
      <c r="F108" s="38"/>
      <c r="G108" s="95"/>
      <c r="H108" s="40"/>
      <c r="I108" s="38"/>
      <c r="J108" s="95"/>
      <c r="K108" s="40"/>
      <c r="L108" s="38"/>
      <c r="M108" s="95"/>
      <c r="N108" s="68"/>
      <c r="O108" s="234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6"/>
      <c r="AA108" s="175" t="str">
        <f>IF(paramètres!$B$28=1,((SUM(O108:X108)/1.02)+(SUM(Y108:Z108)))*$F$5,IF(paramètres!$B$28=2,SUM(O108:Z108)*$F$5,"Missing Delta Option"))</f>
        <v>Missing Delta Option</v>
      </c>
      <c r="AB108" s="132" t="e">
        <f>IF(paramètres!$B$28=1,((SUM(O108:X108)/1.02)+(SUM(Y108:Z108)))+AA108,SUM(O108:Z108)+AA108)</f>
        <v>#VALUE!</v>
      </c>
    </row>
    <row r="109" spans="1:28" x14ac:dyDescent="0.25">
      <c r="A109" s="131"/>
      <c r="B109" s="39"/>
      <c r="C109" s="39"/>
      <c r="D109" s="68"/>
      <c r="E109" s="40"/>
      <c r="F109" s="38"/>
      <c r="G109" s="95"/>
      <c r="H109" s="40"/>
      <c r="I109" s="38"/>
      <c r="J109" s="95"/>
      <c r="K109" s="40"/>
      <c r="L109" s="38"/>
      <c r="M109" s="95"/>
      <c r="N109" s="68"/>
      <c r="O109" s="234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6"/>
      <c r="AA109" s="175" t="str">
        <f>IF(paramètres!$B$28=1,((SUM(O109:X109)/1.02)+(SUM(Y109:Z109)))*$F$5,IF(paramètres!$B$28=2,SUM(O109:Z109)*$F$5,"Missing Delta Option"))</f>
        <v>Missing Delta Option</v>
      </c>
      <c r="AB109" s="132" t="e">
        <f>IF(paramètres!$B$28=1,((SUM(O109:X109)/1.02)+(SUM(Y109:Z109)))+AA109,SUM(O109:Z109)+AA109)</f>
        <v>#VALUE!</v>
      </c>
    </row>
    <row r="110" spans="1:28" x14ac:dyDescent="0.25">
      <c r="A110" s="131"/>
      <c r="B110" s="39"/>
      <c r="C110" s="39"/>
      <c r="D110" s="68"/>
      <c r="E110" s="40"/>
      <c r="F110" s="38"/>
      <c r="G110" s="95"/>
      <c r="H110" s="40"/>
      <c r="I110" s="38"/>
      <c r="J110" s="95"/>
      <c r="K110" s="40"/>
      <c r="L110" s="38"/>
      <c r="M110" s="95"/>
      <c r="N110" s="68"/>
      <c r="O110" s="234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6"/>
      <c r="AA110" s="175" t="str">
        <f>IF(paramètres!$B$28=1,((SUM(O110:X110)/1.02)+(SUM(Y110:Z110)))*$F$5,IF(paramètres!$B$28=2,SUM(O110:Z110)*$F$5,"Missing Delta Option"))</f>
        <v>Missing Delta Option</v>
      </c>
      <c r="AB110" s="132" t="e">
        <f>IF(paramètres!$B$28=1,((SUM(O110:X110)/1.02)+(SUM(Y110:Z110)))+AA110,SUM(O110:Z110)+AA110)</f>
        <v>#VALUE!</v>
      </c>
    </row>
    <row r="111" spans="1:28" x14ac:dyDescent="0.25">
      <c r="A111" s="131"/>
      <c r="B111" s="39"/>
      <c r="C111" s="39"/>
      <c r="D111" s="68"/>
      <c r="E111" s="40"/>
      <c r="F111" s="38"/>
      <c r="G111" s="95"/>
      <c r="H111" s="40"/>
      <c r="I111" s="38"/>
      <c r="J111" s="95"/>
      <c r="K111" s="40"/>
      <c r="L111" s="38"/>
      <c r="M111" s="95"/>
      <c r="N111" s="68"/>
      <c r="O111" s="234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6"/>
      <c r="AA111" s="175" t="str">
        <f>IF(paramètres!$B$28=1,((SUM(O111:X111)/1.02)+(SUM(Y111:Z111)))*$F$5,IF(paramètres!$B$28=2,SUM(O111:Z111)*$F$5,"Missing Delta Option"))</f>
        <v>Missing Delta Option</v>
      </c>
      <c r="AB111" s="132" t="e">
        <f>IF(paramètres!$B$28=1,((SUM(O111:X111)/1.02)+(SUM(Y111:Z111)))+AA111,SUM(O111:Z111)+AA111)</f>
        <v>#VALUE!</v>
      </c>
    </row>
    <row r="112" spans="1:28" x14ac:dyDescent="0.25">
      <c r="A112" s="131"/>
      <c r="B112" s="39"/>
      <c r="C112" s="39"/>
      <c r="D112" s="68"/>
      <c r="E112" s="40"/>
      <c r="F112" s="38"/>
      <c r="G112" s="95"/>
      <c r="H112" s="40"/>
      <c r="I112" s="38"/>
      <c r="J112" s="95"/>
      <c r="K112" s="40"/>
      <c r="L112" s="38"/>
      <c r="M112" s="95"/>
      <c r="N112" s="68"/>
      <c r="O112" s="234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6"/>
      <c r="AA112" s="175" t="str">
        <f>IF(paramètres!$B$28=1,((SUM(O112:X112)/1.02)+(SUM(Y112:Z112)))*$F$5,IF(paramètres!$B$28=2,SUM(O112:Z112)*$F$5,"Missing Delta Option"))</f>
        <v>Missing Delta Option</v>
      </c>
      <c r="AB112" s="132" t="e">
        <f>IF(paramètres!$B$28=1,((SUM(O112:X112)/1.02)+(SUM(Y112:Z112)))+AA112,SUM(O112:Z112)+AA112)</f>
        <v>#VALUE!</v>
      </c>
    </row>
    <row r="113" spans="1:28" x14ac:dyDescent="0.25">
      <c r="A113" s="131"/>
      <c r="B113" s="39"/>
      <c r="C113" s="39"/>
      <c r="D113" s="68"/>
      <c r="E113" s="40"/>
      <c r="F113" s="38"/>
      <c r="G113" s="95"/>
      <c r="H113" s="40"/>
      <c r="I113" s="38"/>
      <c r="J113" s="95"/>
      <c r="K113" s="40"/>
      <c r="L113" s="38"/>
      <c r="M113" s="95"/>
      <c r="N113" s="68"/>
      <c r="O113" s="234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6"/>
      <c r="AA113" s="175" t="str">
        <f>IF(paramètres!$B$28=1,((SUM(O113:X113)/1.02)+(SUM(Y113:Z113)))*$F$5,IF(paramètres!$B$28=2,SUM(O113:Z113)*$F$5,"Missing Delta Option"))</f>
        <v>Missing Delta Option</v>
      </c>
      <c r="AB113" s="132" t="e">
        <f>IF(paramètres!$B$28=1,((SUM(O113:X113)/1.02)+(SUM(Y113:Z113)))+AA113,SUM(O113:Z113)+AA113)</f>
        <v>#VALUE!</v>
      </c>
    </row>
    <row r="114" spans="1:28" x14ac:dyDescent="0.25">
      <c r="A114" s="131"/>
      <c r="B114" s="39"/>
      <c r="C114" s="39"/>
      <c r="D114" s="68"/>
      <c r="E114" s="40"/>
      <c r="F114" s="38"/>
      <c r="G114" s="95"/>
      <c r="H114" s="40"/>
      <c r="I114" s="38"/>
      <c r="J114" s="95"/>
      <c r="K114" s="40"/>
      <c r="L114" s="38"/>
      <c r="M114" s="95"/>
      <c r="N114" s="68"/>
      <c r="O114" s="234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6"/>
      <c r="AA114" s="175" t="str">
        <f>IF(paramètres!$B$28=1,((SUM(O114:X114)/1.02)+(SUM(Y114:Z114)))*$F$5,IF(paramètres!$B$28=2,SUM(O114:Z114)*$F$5,"Missing Delta Option"))</f>
        <v>Missing Delta Option</v>
      </c>
      <c r="AB114" s="132" t="e">
        <f>IF(paramètres!$B$28=1,((SUM(O114:X114)/1.02)+(SUM(Y114:Z114)))+AA114,SUM(O114:Z114)+AA114)</f>
        <v>#VALUE!</v>
      </c>
    </row>
    <row r="115" spans="1:28" x14ac:dyDescent="0.25">
      <c r="A115" s="131"/>
      <c r="B115" s="39"/>
      <c r="C115" s="39"/>
      <c r="D115" s="68"/>
      <c r="E115" s="40"/>
      <c r="F115" s="38"/>
      <c r="G115" s="95"/>
      <c r="H115" s="40"/>
      <c r="I115" s="38"/>
      <c r="J115" s="95"/>
      <c r="K115" s="40"/>
      <c r="L115" s="38"/>
      <c r="M115" s="95"/>
      <c r="N115" s="68"/>
      <c r="O115" s="234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6"/>
      <c r="AA115" s="175" t="str">
        <f>IF(paramètres!$B$28=1,((SUM(O115:X115)/1.02)+(SUM(Y115:Z115)))*$F$5,IF(paramètres!$B$28=2,SUM(O115:Z115)*$F$5,"Missing Delta Option"))</f>
        <v>Missing Delta Option</v>
      </c>
      <c r="AB115" s="132" t="e">
        <f>IF(paramètres!$B$28=1,((SUM(O115:X115)/1.02)+(SUM(Y115:Z115)))+AA115,SUM(O115:Z115)+AA115)</f>
        <v>#VALUE!</v>
      </c>
    </row>
    <row r="116" spans="1:28" x14ac:dyDescent="0.25">
      <c r="A116" s="131"/>
      <c r="B116" s="39"/>
      <c r="C116" s="39"/>
      <c r="D116" s="68"/>
      <c r="E116" s="40"/>
      <c r="F116" s="38"/>
      <c r="G116" s="95"/>
      <c r="H116" s="40"/>
      <c r="I116" s="38"/>
      <c r="J116" s="95"/>
      <c r="K116" s="40"/>
      <c r="L116" s="38"/>
      <c r="M116" s="95"/>
      <c r="N116" s="68"/>
      <c r="O116" s="234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6"/>
      <c r="AA116" s="175" t="str">
        <f>IF(paramètres!$B$28=1,((SUM(O116:X116)/1.02)+(SUM(Y116:Z116)))*$F$5,IF(paramètres!$B$28=2,SUM(O116:Z116)*$F$5,"Missing Delta Option"))</f>
        <v>Missing Delta Option</v>
      </c>
      <c r="AB116" s="132" t="e">
        <f>IF(paramètres!$B$28=1,((SUM(O116:X116)/1.02)+(SUM(Y116:Z116)))+AA116,SUM(O116:Z116)+AA116)</f>
        <v>#VALUE!</v>
      </c>
    </row>
    <row r="117" spans="1:28" x14ac:dyDescent="0.25">
      <c r="A117" s="131"/>
      <c r="B117" s="39"/>
      <c r="C117" s="39"/>
      <c r="D117" s="68"/>
      <c r="E117" s="40"/>
      <c r="F117" s="38"/>
      <c r="G117" s="95"/>
      <c r="H117" s="40"/>
      <c r="I117" s="38"/>
      <c r="J117" s="95"/>
      <c r="K117" s="40"/>
      <c r="L117" s="38"/>
      <c r="M117" s="95"/>
      <c r="N117" s="68"/>
      <c r="O117" s="234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6"/>
      <c r="AA117" s="175" t="str">
        <f>IF(paramètres!$B$28=1,((SUM(O117:X117)/1.02)+(SUM(Y117:Z117)))*$F$5,IF(paramètres!$B$28=2,SUM(O117:Z117)*$F$5,"Missing Delta Option"))</f>
        <v>Missing Delta Option</v>
      </c>
      <c r="AB117" s="132" t="e">
        <f>IF(paramètres!$B$28=1,((SUM(O117:X117)/1.02)+(SUM(Y117:Z117)))+AA117,SUM(O117:Z117)+AA117)</f>
        <v>#VALUE!</v>
      </c>
    </row>
    <row r="118" spans="1:28" x14ac:dyDescent="0.25">
      <c r="A118" s="131"/>
      <c r="B118" s="39"/>
      <c r="C118" s="39"/>
      <c r="D118" s="68"/>
      <c r="E118" s="40"/>
      <c r="F118" s="38"/>
      <c r="G118" s="95"/>
      <c r="H118" s="40"/>
      <c r="I118" s="38"/>
      <c r="J118" s="95"/>
      <c r="K118" s="40"/>
      <c r="L118" s="38"/>
      <c r="M118" s="95"/>
      <c r="N118" s="68"/>
      <c r="O118" s="234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6"/>
      <c r="AA118" s="175" t="str">
        <f>IF(paramètres!$B$28=1,((SUM(O118:X118)/1.02)+(SUM(Y118:Z118)))*$F$5,IF(paramètres!$B$28=2,SUM(O118:Z118)*$F$5,"Missing Delta Option"))</f>
        <v>Missing Delta Option</v>
      </c>
      <c r="AB118" s="132" t="e">
        <f>IF(paramètres!$B$28=1,((SUM(O118:X118)/1.02)+(SUM(Y118:Z118)))+AA118,SUM(O118:Z118)+AA118)</f>
        <v>#VALUE!</v>
      </c>
    </row>
    <row r="119" spans="1:28" x14ac:dyDescent="0.25">
      <c r="A119" s="131"/>
      <c r="B119" s="39"/>
      <c r="C119" s="39"/>
      <c r="D119" s="68"/>
      <c r="E119" s="40"/>
      <c r="F119" s="38"/>
      <c r="G119" s="95"/>
      <c r="H119" s="40"/>
      <c r="I119" s="38"/>
      <c r="J119" s="95"/>
      <c r="K119" s="40"/>
      <c r="L119" s="38"/>
      <c r="M119" s="95"/>
      <c r="N119" s="68"/>
      <c r="O119" s="234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6"/>
      <c r="AA119" s="175" t="str">
        <f>IF(paramètres!$B$28=1,((SUM(O119:X119)/1.02)+(SUM(Y119:Z119)))*$F$5,IF(paramètres!$B$28=2,SUM(O119:Z119)*$F$5,"Missing Delta Option"))</f>
        <v>Missing Delta Option</v>
      </c>
      <c r="AB119" s="132" t="e">
        <f>IF(paramètres!$B$28=1,((SUM(O119:X119)/1.02)+(SUM(Y119:Z119)))+AA119,SUM(O119:Z119)+AA119)</f>
        <v>#VALUE!</v>
      </c>
    </row>
    <row r="120" spans="1:28" x14ac:dyDescent="0.25">
      <c r="A120" s="131"/>
      <c r="B120" s="39"/>
      <c r="C120" s="39"/>
      <c r="D120" s="68"/>
      <c r="E120" s="40"/>
      <c r="F120" s="38"/>
      <c r="G120" s="95"/>
      <c r="H120" s="40"/>
      <c r="I120" s="38"/>
      <c r="J120" s="95"/>
      <c r="K120" s="40"/>
      <c r="L120" s="38"/>
      <c r="M120" s="95"/>
      <c r="N120" s="68"/>
      <c r="O120" s="234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6"/>
      <c r="AA120" s="175" t="str">
        <f>IF(paramètres!$B$28=1,((SUM(O120:X120)/1.02)+(SUM(Y120:Z120)))*$F$5,IF(paramètres!$B$28=2,SUM(O120:Z120)*$F$5,"Missing Delta Option"))</f>
        <v>Missing Delta Option</v>
      </c>
      <c r="AB120" s="132" t="e">
        <f>IF(paramètres!$B$28=1,((SUM(O120:X120)/1.02)+(SUM(Y120:Z120)))+AA120,SUM(O120:Z120)+AA120)</f>
        <v>#VALUE!</v>
      </c>
    </row>
    <row r="121" spans="1:28" x14ac:dyDescent="0.25">
      <c r="A121" s="131"/>
      <c r="B121" s="39"/>
      <c r="C121" s="39"/>
      <c r="D121" s="68"/>
      <c r="E121" s="40"/>
      <c r="F121" s="38"/>
      <c r="G121" s="95"/>
      <c r="H121" s="40"/>
      <c r="I121" s="38"/>
      <c r="J121" s="95"/>
      <c r="K121" s="40"/>
      <c r="L121" s="38"/>
      <c r="M121" s="95"/>
      <c r="N121" s="68"/>
      <c r="O121" s="234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6"/>
      <c r="AA121" s="175" t="str">
        <f>IF(paramètres!$B$28=1,((SUM(O121:X121)/1.02)+(SUM(Y121:Z121)))*$F$5,IF(paramètres!$B$28=2,SUM(O121:Z121)*$F$5,"Missing Delta Option"))</f>
        <v>Missing Delta Option</v>
      </c>
      <c r="AB121" s="132" t="e">
        <f>IF(paramètres!$B$28=1,((SUM(O121:X121)/1.02)+(SUM(Y121:Z121)))+AA121,SUM(O121:Z121)+AA121)</f>
        <v>#VALUE!</v>
      </c>
    </row>
    <row r="122" spans="1:28" x14ac:dyDescent="0.25">
      <c r="A122" s="131"/>
      <c r="B122" s="39"/>
      <c r="C122" s="39"/>
      <c r="D122" s="68"/>
      <c r="E122" s="40"/>
      <c r="F122" s="38"/>
      <c r="G122" s="95"/>
      <c r="H122" s="40"/>
      <c r="I122" s="38"/>
      <c r="J122" s="95"/>
      <c r="K122" s="40"/>
      <c r="L122" s="38"/>
      <c r="M122" s="95"/>
      <c r="N122" s="68"/>
      <c r="O122" s="234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6"/>
      <c r="AA122" s="175" t="str">
        <f>IF(paramètres!$B$28=1,((SUM(O122:X122)/1.02)+(SUM(Y122:Z122)))*$F$5,IF(paramètres!$B$28=2,SUM(O122:Z122)*$F$5,"Missing Delta Option"))</f>
        <v>Missing Delta Option</v>
      </c>
      <c r="AB122" s="132" t="e">
        <f>IF(paramètres!$B$28=1,((SUM(O122:X122)/1.02)+(SUM(Y122:Z122)))+AA122,SUM(O122:Z122)+AA122)</f>
        <v>#VALUE!</v>
      </c>
    </row>
    <row r="123" spans="1:28" x14ac:dyDescent="0.25">
      <c r="A123" s="131"/>
      <c r="B123" s="39"/>
      <c r="C123" s="39"/>
      <c r="D123" s="68"/>
      <c r="E123" s="40"/>
      <c r="F123" s="38"/>
      <c r="G123" s="95"/>
      <c r="H123" s="40"/>
      <c r="I123" s="38"/>
      <c r="J123" s="95"/>
      <c r="K123" s="40"/>
      <c r="L123" s="38"/>
      <c r="M123" s="95"/>
      <c r="N123" s="68"/>
      <c r="O123" s="234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6"/>
      <c r="AA123" s="175" t="str">
        <f>IF(paramètres!$B$28=1,((SUM(O123:X123)/1.02)+(SUM(Y123:Z123)))*$F$5,IF(paramètres!$B$28=2,SUM(O123:Z123)*$F$5,"Missing Delta Option"))</f>
        <v>Missing Delta Option</v>
      </c>
      <c r="AB123" s="132" t="e">
        <f>IF(paramètres!$B$28=1,((SUM(O123:X123)/1.02)+(SUM(Y123:Z123)))+AA123,SUM(O123:Z123)+AA123)</f>
        <v>#VALUE!</v>
      </c>
    </row>
    <row r="124" spans="1:28" x14ac:dyDescent="0.25">
      <c r="A124" s="131"/>
      <c r="B124" s="39"/>
      <c r="C124" s="39"/>
      <c r="D124" s="68"/>
      <c r="E124" s="40"/>
      <c r="F124" s="38"/>
      <c r="G124" s="95"/>
      <c r="H124" s="40"/>
      <c r="I124" s="38"/>
      <c r="J124" s="95"/>
      <c r="K124" s="40"/>
      <c r="L124" s="38"/>
      <c r="M124" s="95"/>
      <c r="N124" s="68"/>
      <c r="O124" s="234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6"/>
      <c r="AA124" s="175" t="str">
        <f>IF(paramètres!$B$28=1,((SUM(O124:X124)/1.02)+(SUM(Y124:Z124)))*$F$5,IF(paramètres!$B$28=2,SUM(O124:Z124)*$F$5,"Missing Delta Option"))</f>
        <v>Missing Delta Option</v>
      </c>
      <c r="AB124" s="132" t="e">
        <f>IF(paramètres!$B$28=1,((SUM(O124:X124)/1.02)+(SUM(Y124:Z124)))+AA124,SUM(O124:Z124)+AA124)</f>
        <v>#VALUE!</v>
      </c>
    </row>
    <row r="125" spans="1:28" x14ac:dyDescent="0.25">
      <c r="A125" s="131"/>
      <c r="B125" s="39"/>
      <c r="C125" s="39"/>
      <c r="D125" s="68"/>
      <c r="E125" s="40"/>
      <c r="F125" s="38"/>
      <c r="G125" s="95"/>
      <c r="H125" s="40"/>
      <c r="I125" s="38"/>
      <c r="J125" s="95"/>
      <c r="K125" s="40"/>
      <c r="L125" s="38"/>
      <c r="M125" s="95"/>
      <c r="N125" s="68"/>
      <c r="O125" s="234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6"/>
      <c r="AA125" s="175" t="str">
        <f>IF(paramètres!$B$28=1,((SUM(O125:X125)/1.02)+(SUM(Y125:Z125)))*$F$5,IF(paramètres!$B$28=2,SUM(O125:Z125)*$F$5,"Missing Delta Option"))</f>
        <v>Missing Delta Option</v>
      </c>
      <c r="AB125" s="132" t="e">
        <f>IF(paramètres!$B$28=1,((SUM(O125:X125)/1.02)+(SUM(Y125:Z125)))+AA125,SUM(O125:Z125)+AA125)</f>
        <v>#VALUE!</v>
      </c>
    </row>
    <row r="126" spans="1:28" x14ac:dyDescent="0.25">
      <c r="A126" s="131"/>
      <c r="B126" s="39"/>
      <c r="C126" s="39"/>
      <c r="D126" s="68"/>
      <c r="E126" s="40"/>
      <c r="F126" s="38"/>
      <c r="G126" s="95"/>
      <c r="H126" s="40"/>
      <c r="I126" s="38"/>
      <c r="J126" s="95"/>
      <c r="K126" s="40"/>
      <c r="L126" s="38"/>
      <c r="M126" s="95"/>
      <c r="N126" s="68"/>
      <c r="O126" s="234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6"/>
      <c r="AA126" s="175" t="str">
        <f>IF(paramètres!$B$28=1,((SUM(O126:X126)/1.02)+(SUM(Y126:Z126)))*$F$5,IF(paramètres!$B$28=2,SUM(O126:Z126)*$F$5,"Missing Delta Option"))</f>
        <v>Missing Delta Option</v>
      </c>
      <c r="AB126" s="132" t="e">
        <f>IF(paramètres!$B$28=1,((SUM(O126:X126)/1.02)+(SUM(Y126:Z126)))+AA126,SUM(O126:Z126)+AA126)</f>
        <v>#VALUE!</v>
      </c>
    </row>
    <row r="127" spans="1:28" x14ac:dyDescent="0.25">
      <c r="A127" s="131"/>
      <c r="B127" s="39"/>
      <c r="C127" s="39"/>
      <c r="D127" s="68"/>
      <c r="E127" s="40"/>
      <c r="F127" s="38"/>
      <c r="G127" s="95"/>
      <c r="H127" s="40"/>
      <c r="I127" s="38"/>
      <c r="J127" s="95"/>
      <c r="K127" s="40"/>
      <c r="L127" s="38"/>
      <c r="M127" s="95"/>
      <c r="N127" s="68"/>
      <c r="O127" s="234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6"/>
      <c r="AA127" s="175" t="str">
        <f>IF(paramètres!$B$28=1,((SUM(O127:X127)/1.02)+(SUM(Y127:Z127)))*$F$5,IF(paramètres!$B$28=2,SUM(O127:Z127)*$F$5,"Missing Delta Option"))</f>
        <v>Missing Delta Option</v>
      </c>
      <c r="AB127" s="132" t="e">
        <f>IF(paramètres!$B$28=1,((SUM(O127:X127)/1.02)+(SUM(Y127:Z127)))+AA127,SUM(O127:Z127)+AA127)</f>
        <v>#VALUE!</v>
      </c>
    </row>
    <row r="128" spans="1:28" x14ac:dyDescent="0.25">
      <c r="A128" s="131"/>
      <c r="B128" s="39"/>
      <c r="C128" s="39"/>
      <c r="D128" s="68"/>
      <c r="E128" s="40"/>
      <c r="F128" s="38"/>
      <c r="G128" s="95"/>
      <c r="H128" s="40"/>
      <c r="I128" s="38"/>
      <c r="J128" s="95"/>
      <c r="K128" s="40"/>
      <c r="L128" s="38"/>
      <c r="M128" s="95"/>
      <c r="N128" s="68"/>
      <c r="O128" s="234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6"/>
      <c r="AA128" s="175" t="str">
        <f>IF(paramètres!$B$28=1,((SUM(O128:X128)/1.02)+(SUM(Y128:Z128)))*$F$5,IF(paramètres!$B$28=2,SUM(O128:Z128)*$F$5,"Missing Delta Option"))</f>
        <v>Missing Delta Option</v>
      </c>
      <c r="AB128" s="132" t="e">
        <f>IF(paramètres!$B$28=1,((SUM(O128:X128)/1.02)+(SUM(Y128:Z128)))+AA128,SUM(O128:Z128)+AA128)</f>
        <v>#VALUE!</v>
      </c>
    </row>
    <row r="129" spans="1:28" x14ac:dyDescent="0.25">
      <c r="A129" s="131"/>
      <c r="B129" s="39"/>
      <c r="C129" s="39"/>
      <c r="D129" s="68"/>
      <c r="E129" s="40"/>
      <c r="F129" s="38"/>
      <c r="G129" s="95"/>
      <c r="H129" s="40"/>
      <c r="I129" s="38"/>
      <c r="J129" s="95"/>
      <c r="K129" s="40"/>
      <c r="L129" s="38"/>
      <c r="M129" s="95"/>
      <c r="N129" s="68"/>
      <c r="O129" s="234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6"/>
      <c r="AA129" s="175" t="str">
        <f>IF(paramètres!$B$28=1,((SUM(O129:X129)/1.02)+(SUM(Y129:Z129)))*$F$5,IF(paramètres!$B$28=2,SUM(O129:Z129)*$F$5,"Missing Delta Option"))</f>
        <v>Missing Delta Option</v>
      </c>
      <c r="AB129" s="132" t="e">
        <f>IF(paramètres!$B$28=1,((SUM(O129:X129)/1.02)+(SUM(Y129:Z129)))+AA129,SUM(O129:Z129)+AA129)</f>
        <v>#VALUE!</v>
      </c>
    </row>
    <row r="130" spans="1:28" x14ac:dyDescent="0.25">
      <c r="A130" s="131"/>
      <c r="B130" s="39"/>
      <c r="C130" s="39"/>
      <c r="D130" s="68"/>
      <c r="E130" s="40"/>
      <c r="F130" s="38"/>
      <c r="G130" s="95"/>
      <c r="H130" s="40"/>
      <c r="I130" s="38"/>
      <c r="J130" s="95"/>
      <c r="K130" s="40"/>
      <c r="L130" s="38"/>
      <c r="M130" s="95"/>
      <c r="N130" s="68"/>
      <c r="O130" s="234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6"/>
      <c r="AA130" s="175" t="str">
        <f>IF(paramètres!$B$28=1,((SUM(O130:X130)/1.02)+(SUM(Y130:Z130)))*$F$5,IF(paramètres!$B$28=2,SUM(O130:Z130)*$F$5,"Missing Delta Option"))</f>
        <v>Missing Delta Option</v>
      </c>
      <c r="AB130" s="132" t="e">
        <f>IF(paramètres!$B$28=1,((SUM(O130:X130)/1.02)+(SUM(Y130:Z130)))+AA130,SUM(O130:Z130)+AA130)</f>
        <v>#VALUE!</v>
      </c>
    </row>
    <row r="131" spans="1:28" x14ac:dyDescent="0.25">
      <c r="A131" s="131"/>
      <c r="B131" s="39"/>
      <c r="C131" s="39"/>
      <c r="D131" s="68"/>
      <c r="E131" s="40"/>
      <c r="F131" s="38"/>
      <c r="G131" s="95"/>
      <c r="H131" s="40"/>
      <c r="I131" s="38"/>
      <c r="J131" s="95"/>
      <c r="K131" s="40"/>
      <c r="L131" s="38"/>
      <c r="M131" s="95"/>
      <c r="N131" s="68"/>
      <c r="O131" s="234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6"/>
      <c r="AA131" s="175" t="str">
        <f>IF(paramètres!$B$28=1,((SUM(O131:X131)/1.02)+(SUM(Y131:Z131)))*$F$5,IF(paramètres!$B$28=2,SUM(O131:Z131)*$F$5,"Missing Delta Option"))</f>
        <v>Missing Delta Option</v>
      </c>
      <c r="AB131" s="132" t="e">
        <f>IF(paramètres!$B$28=1,((SUM(O131:X131)/1.02)+(SUM(Y131:Z131)))+AA131,SUM(O131:Z131)+AA131)</f>
        <v>#VALUE!</v>
      </c>
    </row>
    <row r="132" spans="1:28" x14ac:dyDescent="0.25">
      <c r="A132" s="131"/>
      <c r="B132" s="39"/>
      <c r="C132" s="39"/>
      <c r="D132" s="68"/>
      <c r="E132" s="40"/>
      <c r="F132" s="38"/>
      <c r="G132" s="95"/>
      <c r="H132" s="40"/>
      <c r="I132" s="38"/>
      <c r="J132" s="95"/>
      <c r="K132" s="40"/>
      <c r="L132" s="38"/>
      <c r="M132" s="95"/>
      <c r="N132" s="68"/>
      <c r="O132" s="234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6"/>
      <c r="AA132" s="175" t="str">
        <f>IF(paramètres!$B$28=1,((SUM(O132:X132)/1.02)+(SUM(Y132:Z132)))*$F$5,IF(paramètres!$B$28=2,SUM(O132:Z132)*$F$5,"Missing Delta Option"))</f>
        <v>Missing Delta Option</v>
      </c>
      <c r="AB132" s="132" t="e">
        <f>IF(paramètres!$B$28=1,((SUM(O132:X132)/1.02)+(SUM(Y132:Z132)))+AA132,SUM(O132:Z132)+AA132)</f>
        <v>#VALUE!</v>
      </c>
    </row>
    <row r="133" spans="1:28" x14ac:dyDescent="0.25">
      <c r="A133" s="131"/>
      <c r="B133" s="39"/>
      <c r="C133" s="39"/>
      <c r="D133" s="68"/>
      <c r="E133" s="40"/>
      <c r="F133" s="38"/>
      <c r="G133" s="95"/>
      <c r="H133" s="40"/>
      <c r="I133" s="38"/>
      <c r="J133" s="95"/>
      <c r="K133" s="40"/>
      <c r="L133" s="38"/>
      <c r="M133" s="95"/>
      <c r="N133" s="68"/>
      <c r="O133" s="234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6"/>
      <c r="AA133" s="175" t="str">
        <f>IF(paramètres!$B$28=1,((SUM(O133:X133)/1.02)+(SUM(Y133:Z133)))*$F$5,IF(paramètres!$B$28=2,SUM(O133:Z133)*$F$5,"Missing Delta Option"))</f>
        <v>Missing Delta Option</v>
      </c>
      <c r="AB133" s="132" t="e">
        <f>IF(paramètres!$B$28=1,((SUM(O133:X133)/1.02)+(SUM(Y133:Z133)))+AA133,SUM(O133:Z133)+AA133)</f>
        <v>#VALUE!</v>
      </c>
    </row>
    <row r="134" spans="1:28" x14ac:dyDescent="0.25">
      <c r="A134" s="131"/>
      <c r="B134" s="39"/>
      <c r="C134" s="39"/>
      <c r="D134" s="68"/>
      <c r="E134" s="40"/>
      <c r="F134" s="38"/>
      <c r="G134" s="95"/>
      <c r="H134" s="40"/>
      <c r="I134" s="38"/>
      <c r="J134" s="95"/>
      <c r="K134" s="40"/>
      <c r="L134" s="38"/>
      <c r="M134" s="95"/>
      <c r="N134" s="68"/>
      <c r="O134" s="234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6"/>
      <c r="AA134" s="175" t="str">
        <f>IF(paramètres!$B$28=1,((SUM(O134:X134)/1.02)+(SUM(Y134:Z134)))*$F$5,IF(paramètres!$B$28=2,SUM(O134:Z134)*$F$5,"Missing Delta Option"))</f>
        <v>Missing Delta Option</v>
      </c>
      <c r="AB134" s="132" t="e">
        <f>IF(paramètres!$B$28=1,((SUM(O134:X134)/1.02)+(SUM(Y134:Z134)))+AA134,SUM(O134:Z134)+AA134)</f>
        <v>#VALUE!</v>
      </c>
    </row>
    <row r="135" spans="1:28" x14ac:dyDescent="0.25">
      <c r="A135" s="131"/>
      <c r="B135" s="39"/>
      <c r="C135" s="39"/>
      <c r="D135" s="68"/>
      <c r="E135" s="40"/>
      <c r="F135" s="38"/>
      <c r="G135" s="95"/>
      <c r="H135" s="40"/>
      <c r="I135" s="38"/>
      <c r="J135" s="95"/>
      <c r="K135" s="40"/>
      <c r="L135" s="38"/>
      <c r="M135" s="95"/>
      <c r="N135" s="68"/>
      <c r="O135" s="234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6"/>
      <c r="AA135" s="175" t="str">
        <f>IF(paramètres!$B$28=1,((SUM(O135:X135)/1.02)+(SUM(Y135:Z135)))*$F$5,IF(paramètres!$B$28=2,SUM(O135:Z135)*$F$5,"Missing Delta Option"))</f>
        <v>Missing Delta Option</v>
      </c>
      <c r="AB135" s="132" t="e">
        <f>IF(paramètres!$B$28=1,((SUM(O135:X135)/1.02)+(SUM(Y135:Z135)))+AA135,SUM(O135:Z135)+AA135)</f>
        <v>#VALUE!</v>
      </c>
    </row>
    <row r="136" spans="1:28" x14ac:dyDescent="0.25">
      <c r="A136" s="131"/>
      <c r="B136" s="39"/>
      <c r="C136" s="39"/>
      <c r="D136" s="68"/>
      <c r="E136" s="40"/>
      <c r="F136" s="38"/>
      <c r="G136" s="95"/>
      <c r="H136" s="40"/>
      <c r="I136" s="38"/>
      <c r="J136" s="95"/>
      <c r="K136" s="40"/>
      <c r="L136" s="38"/>
      <c r="M136" s="95"/>
      <c r="N136" s="68"/>
      <c r="O136" s="234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6"/>
      <c r="AA136" s="175" t="str">
        <f>IF(paramètres!$B$28=1,((SUM(O136:X136)/1.02)+(SUM(Y136:Z136)))*$F$5,IF(paramètres!$B$28=2,SUM(O136:Z136)*$F$5,"Missing Delta Option"))</f>
        <v>Missing Delta Option</v>
      </c>
      <c r="AB136" s="132" t="e">
        <f>IF(paramètres!$B$28=1,((SUM(O136:X136)/1.02)+(SUM(Y136:Z136)))+AA136,SUM(O136:Z136)+AA136)</f>
        <v>#VALUE!</v>
      </c>
    </row>
    <row r="137" spans="1:28" x14ac:dyDescent="0.25">
      <c r="A137" s="131"/>
      <c r="B137" s="39"/>
      <c r="C137" s="39"/>
      <c r="D137" s="68"/>
      <c r="E137" s="40"/>
      <c r="F137" s="38"/>
      <c r="G137" s="95"/>
      <c r="H137" s="40"/>
      <c r="I137" s="38"/>
      <c r="J137" s="95"/>
      <c r="K137" s="40"/>
      <c r="L137" s="38"/>
      <c r="M137" s="95"/>
      <c r="N137" s="68"/>
      <c r="O137" s="234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6"/>
      <c r="AA137" s="175" t="str">
        <f>IF(paramètres!$B$28=1,((SUM(O137:X137)/1.02)+(SUM(Y137:Z137)))*$F$5,IF(paramètres!$B$28=2,SUM(O137:Z137)*$F$5,"Missing Delta Option"))</f>
        <v>Missing Delta Option</v>
      </c>
      <c r="AB137" s="132" t="e">
        <f>IF(paramètres!$B$28=1,((SUM(O137:X137)/1.02)+(SUM(Y137:Z137)))+AA137,SUM(O137:Z137)+AA137)</f>
        <v>#VALUE!</v>
      </c>
    </row>
    <row r="138" spans="1:28" x14ac:dyDescent="0.25">
      <c r="A138" s="131"/>
      <c r="B138" s="39"/>
      <c r="C138" s="39"/>
      <c r="D138" s="68"/>
      <c r="E138" s="40"/>
      <c r="F138" s="38"/>
      <c r="G138" s="95"/>
      <c r="H138" s="40"/>
      <c r="I138" s="38"/>
      <c r="J138" s="95"/>
      <c r="K138" s="40"/>
      <c r="L138" s="38"/>
      <c r="M138" s="95"/>
      <c r="N138" s="68"/>
      <c r="O138" s="234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6"/>
      <c r="AA138" s="175" t="str">
        <f>IF(paramètres!$B$28=1,((SUM(O138:X138)/1.02)+(SUM(Y138:Z138)))*$F$5,IF(paramètres!$B$28=2,SUM(O138:Z138)*$F$5,"Missing Delta Option"))</f>
        <v>Missing Delta Option</v>
      </c>
      <c r="AB138" s="132" t="e">
        <f>IF(paramètres!$B$28=1,((SUM(O138:X138)/1.02)+(SUM(Y138:Z138)))+AA138,SUM(O138:Z138)+AA138)</f>
        <v>#VALUE!</v>
      </c>
    </row>
    <row r="139" spans="1:28" x14ac:dyDescent="0.25">
      <c r="A139" s="131"/>
      <c r="B139" s="39"/>
      <c r="C139" s="39"/>
      <c r="D139" s="68"/>
      <c r="E139" s="40"/>
      <c r="F139" s="38"/>
      <c r="G139" s="95"/>
      <c r="H139" s="40"/>
      <c r="I139" s="38"/>
      <c r="J139" s="95"/>
      <c r="K139" s="40"/>
      <c r="L139" s="38"/>
      <c r="M139" s="95"/>
      <c r="N139" s="68"/>
      <c r="O139" s="234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6"/>
      <c r="AA139" s="175" t="str">
        <f>IF(paramètres!$B$28=1,((SUM(O139:X139)/1.02)+(SUM(Y139:Z139)))*$F$5,IF(paramètres!$B$28=2,SUM(O139:Z139)*$F$5,"Missing Delta Option"))</f>
        <v>Missing Delta Option</v>
      </c>
      <c r="AB139" s="132" t="e">
        <f>IF(paramètres!$B$28=1,((SUM(O139:X139)/1.02)+(SUM(Y139:Z139)))+AA139,SUM(O139:Z139)+AA139)</f>
        <v>#VALUE!</v>
      </c>
    </row>
    <row r="140" spans="1:28" x14ac:dyDescent="0.25">
      <c r="A140" s="131"/>
      <c r="B140" s="39"/>
      <c r="C140" s="39"/>
      <c r="D140" s="68"/>
      <c r="E140" s="40"/>
      <c r="F140" s="38"/>
      <c r="G140" s="95"/>
      <c r="H140" s="40"/>
      <c r="I140" s="38"/>
      <c r="J140" s="95"/>
      <c r="K140" s="40"/>
      <c r="L140" s="38"/>
      <c r="M140" s="95"/>
      <c r="N140" s="68"/>
      <c r="O140" s="234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6"/>
      <c r="AA140" s="175" t="str">
        <f>IF(paramètres!$B$28=1,((SUM(O140:X140)/1.02)+(SUM(Y140:Z140)))*$F$5,IF(paramètres!$B$28=2,SUM(O140:Z140)*$F$5,"Missing Delta Option"))</f>
        <v>Missing Delta Option</v>
      </c>
      <c r="AB140" s="132" t="e">
        <f>IF(paramètres!$B$28=1,((SUM(O140:X140)/1.02)+(SUM(Y140:Z140)))+AA140,SUM(O140:Z140)+AA140)</f>
        <v>#VALUE!</v>
      </c>
    </row>
    <row r="141" spans="1:28" x14ac:dyDescent="0.25">
      <c r="A141" s="131"/>
      <c r="B141" s="39"/>
      <c r="C141" s="39"/>
      <c r="D141" s="68"/>
      <c r="E141" s="40"/>
      <c r="F141" s="38"/>
      <c r="G141" s="95"/>
      <c r="H141" s="40"/>
      <c r="I141" s="38"/>
      <c r="J141" s="95"/>
      <c r="K141" s="40"/>
      <c r="L141" s="38"/>
      <c r="M141" s="95"/>
      <c r="N141" s="68"/>
      <c r="O141" s="234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6"/>
      <c r="AA141" s="175" t="str">
        <f>IF(paramètres!$B$28=1,((SUM(O141:X141)/1.02)+(SUM(Y141:Z141)))*$F$5,IF(paramètres!$B$28=2,SUM(O141:Z141)*$F$5,"Missing Delta Option"))</f>
        <v>Missing Delta Option</v>
      </c>
      <c r="AB141" s="132" t="e">
        <f>IF(paramètres!$B$28=1,((SUM(O141:X141)/1.02)+(SUM(Y141:Z141)))+AA141,SUM(O141:Z141)+AA141)</f>
        <v>#VALUE!</v>
      </c>
    </row>
    <row r="142" spans="1:28" x14ac:dyDescent="0.25">
      <c r="A142" s="131"/>
      <c r="B142" s="39"/>
      <c r="C142" s="39"/>
      <c r="D142" s="68"/>
      <c r="E142" s="40"/>
      <c r="F142" s="38"/>
      <c r="G142" s="95"/>
      <c r="H142" s="40"/>
      <c r="I142" s="38"/>
      <c r="J142" s="95"/>
      <c r="K142" s="40"/>
      <c r="L142" s="38"/>
      <c r="M142" s="95"/>
      <c r="N142" s="68"/>
      <c r="O142" s="234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6"/>
      <c r="AA142" s="175" t="str">
        <f>IF(paramètres!$B$28=1,((SUM(O142:X142)/1.02)+(SUM(Y142:Z142)))*$F$5,IF(paramètres!$B$28=2,SUM(O142:Z142)*$F$5,"Missing Delta Option"))</f>
        <v>Missing Delta Option</v>
      </c>
      <c r="AB142" s="132" t="e">
        <f>IF(paramètres!$B$28=1,((SUM(O142:X142)/1.02)+(SUM(Y142:Z142)))+AA142,SUM(O142:Z142)+AA142)</f>
        <v>#VALUE!</v>
      </c>
    </row>
    <row r="143" spans="1:28" x14ac:dyDescent="0.25">
      <c r="A143" s="131"/>
      <c r="B143" s="39"/>
      <c r="C143" s="39"/>
      <c r="D143" s="68"/>
      <c r="E143" s="40"/>
      <c r="F143" s="38"/>
      <c r="G143" s="95"/>
      <c r="H143" s="40"/>
      <c r="I143" s="38"/>
      <c r="J143" s="95"/>
      <c r="K143" s="40"/>
      <c r="L143" s="38"/>
      <c r="M143" s="95"/>
      <c r="N143" s="68"/>
      <c r="O143" s="234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6"/>
      <c r="AA143" s="175" t="str">
        <f>IF(paramètres!$B$28=1,((SUM(O143:X143)/1.02)+(SUM(Y143:Z143)))*$F$5,IF(paramètres!$B$28=2,SUM(O143:Z143)*$F$5,"Missing Delta Option"))</f>
        <v>Missing Delta Option</v>
      </c>
      <c r="AB143" s="132" t="e">
        <f>IF(paramètres!$B$28=1,((SUM(O143:X143)/1.02)+(SUM(Y143:Z143)))+AA143,SUM(O143:Z143)+AA143)</f>
        <v>#VALUE!</v>
      </c>
    </row>
    <row r="144" spans="1:28" x14ac:dyDescent="0.25">
      <c r="A144" s="131"/>
      <c r="B144" s="39"/>
      <c r="C144" s="39"/>
      <c r="D144" s="68"/>
      <c r="E144" s="40"/>
      <c r="F144" s="38"/>
      <c r="G144" s="95"/>
      <c r="H144" s="40"/>
      <c r="I144" s="38"/>
      <c r="J144" s="95"/>
      <c r="K144" s="40"/>
      <c r="L144" s="38"/>
      <c r="M144" s="95"/>
      <c r="N144" s="68"/>
      <c r="O144" s="234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6"/>
      <c r="AA144" s="175" t="str">
        <f>IF(paramètres!$B$28=1,((SUM(O144:X144)/1.02)+(SUM(Y144:Z144)))*$F$5,IF(paramètres!$B$28=2,SUM(O144:Z144)*$F$5,"Missing Delta Option"))</f>
        <v>Missing Delta Option</v>
      </c>
      <c r="AB144" s="132" t="e">
        <f>IF(paramètres!$B$28=1,((SUM(O144:X144)/1.02)+(SUM(Y144:Z144)))+AA144,SUM(O144:Z144)+AA144)</f>
        <v>#VALUE!</v>
      </c>
    </row>
    <row r="145" spans="1:28" x14ac:dyDescent="0.25">
      <c r="A145" s="131"/>
      <c r="B145" s="39"/>
      <c r="C145" s="39"/>
      <c r="D145" s="68"/>
      <c r="E145" s="40"/>
      <c r="F145" s="38"/>
      <c r="G145" s="95"/>
      <c r="H145" s="40"/>
      <c r="I145" s="38"/>
      <c r="J145" s="95"/>
      <c r="K145" s="40"/>
      <c r="L145" s="38"/>
      <c r="M145" s="95"/>
      <c r="N145" s="68"/>
      <c r="O145" s="234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6"/>
      <c r="AA145" s="175" t="str">
        <f>IF(paramètres!$B$28=1,((SUM(O145:X145)/1.02)+(SUM(Y145:Z145)))*$F$5,IF(paramètres!$B$28=2,SUM(O145:Z145)*$F$5,"Missing Delta Option"))</f>
        <v>Missing Delta Option</v>
      </c>
      <c r="AB145" s="132" t="e">
        <f>IF(paramètres!$B$28=1,((SUM(O145:X145)/1.02)+(SUM(Y145:Z145)))+AA145,SUM(O145:Z145)+AA145)</f>
        <v>#VALUE!</v>
      </c>
    </row>
    <row r="146" spans="1:28" x14ac:dyDescent="0.25">
      <c r="A146" s="131"/>
      <c r="B146" s="39"/>
      <c r="C146" s="39"/>
      <c r="D146" s="68"/>
      <c r="E146" s="40"/>
      <c r="F146" s="38"/>
      <c r="G146" s="95"/>
      <c r="H146" s="40"/>
      <c r="I146" s="38"/>
      <c r="J146" s="95"/>
      <c r="K146" s="40"/>
      <c r="L146" s="38"/>
      <c r="M146" s="95"/>
      <c r="N146" s="68"/>
      <c r="O146" s="234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6"/>
      <c r="AA146" s="175" t="str">
        <f>IF(paramètres!$B$28=1,((SUM(O146:X146)/1.02)+(SUM(Y146:Z146)))*$F$5,IF(paramètres!$B$28=2,SUM(O146:Z146)*$F$5,"Missing Delta Option"))</f>
        <v>Missing Delta Option</v>
      </c>
      <c r="AB146" s="132" t="e">
        <f>IF(paramètres!$B$28=1,((SUM(O146:X146)/1.02)+(SUM(Y146:Z146)))+AA146,SUM(O146:Z146)+AA146)</f>
        <v>#VALUE!</v>
      </c>
    </row>
    <row r="147" spans="1:28" x14ac:dyDescent="0.25">
      <c r="A147" s="131"/>
      <c r="B147" s="39"/>
      <c r="C147" s="39"/>
      <c r="D147" s="68"/>
      <c r="E147" s="40"/>
      <c r="F147" s="38"/>
      <c r="G147" s="95"/>
      <c r="H147" s="40"/>
      <c r="I147" s="38"/>
      <c r="J147" s="95"/>
      <c r="K147" s="40"/>
      <c r="L147" s="38"/>
      <c r="M147" s="95"/>
      <c r="N147" s="68"/>
      <c r="O147" s="234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6"/>
      <c r="AA147" s="175" t="str">
        <f>IF(paramètres!$B$28=1,((SUM(O147:X147)/1.02)+(SUM(Y147:Z147)))*$F$5,IF(paramètres!$B$28=2,SUM(O147:Z147)*$F$5,"Missing Delta Option"))</f>
        <v>Missing Delta Option</v>
      </c>
      <c r="AB147" s="132" t="e">
        <f>IF(paramètres!$B$28=1,((SUM(O147:X147)/1.02)+(SUM(Y147:Z147)))+AA147,SUM(O147:Z147)+AA147)</f>
        <v>#VALUE!</v>
      </c>
    </row>
    <row r="148" spans="1:28" x14ac:dyDescent="0.25">
      <c r="A148" s="131"/>
      <c r="B148" s="39"/>
      <c r="C148" s="39"/>
      <c r="D148" s="68"/>
      <c r="E148" s="40"/>
      <c r="F148" s="38"/>
      <c r="G148" s="95"/>
      <c r="H148" s="40"/>
      <c r="I148" s="38"/>
      <c r="J148" s="95"/>
      <c r="K148" s="40"/>
      <c r="L148" s="38"/>
      <c r="M148" s="95"/>
      <c r="N148" s="68"/>
      <c r="O148" s="234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6"/>
      <c r="AA148" s="175" t="str">
        <f>IF(paramètres!$B$28=1,((SUM(O148:X148)/1.02)+(SUM(Y148:Z148)))*$F$5,IF(paramètres!$B$28=2,SUM(O148:Z148)*$F$5,"Missing Delta Option"))</f>
        <v>Missing Delta Option</v>
      </c>
      <c r="AB148" s="132" t="e">
        <f>IF(paramètres!$B$28=1,((SUM(O148:X148)/1.02)+(SUM(Y148:Z148)))+AA148,SUM(O148:Z148)+AA148)</f>
        <v>#VALUE!</v>
      </c>
    </row>
    <row r="149" spans="1:28" x14ac:dyDescent="0.25">
      <c r="A149" s="131"/>
      <c r="B149" s="39"/>
      <c r="C149" s="39"/>
      <c r="D149" s="68"/>
      <c r="E149" s="40"/>
      <c r="F149" s="38"/>
      <c r="G149" s="95"/>
      <c r="H149" s="40"/>
      <c r="I149" s="38"/>
      <c r="J149" s="95"/>
      <c r="K149" s="40"/>
      <c r="L149" s="38"/>
      <c r="M149" s="95"/>
      <c r="N149" s="68"/>
      <c r="O149" s="234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6"/>
      <c r="AA149" s="175" t="str">
        <f>IF(paramètres!$B$28=1,((SUM(O149:X149)/1.02)+(SUM(Y149:Z149)))*$F$5,IF(paramètres!$B$28=2,SUM(O149:Z149)*$F$5,"Missing Delta Option"))</f>
        <v>Missing Delta Option</v>
      </c>
      <c r="AB149" s="132" t="e">
        <f>IF(paramètres!$B$28=1,((SUM(O149:X149)/1.02)+(SUM(Y149:Z149)))+AA149,SUM(O149:Z149)+AA149)</f>
        <v>#VALUE!</v>
      </c>
    </row>
    <row r="150" spans="1:28" x14ac:dyDescent="0.25">
      <c r="A150" s="131"/>
      <c r="B150" s="39"/>
      <c r="C150" s="39"/>
      <c r="D150" s="68"/>
      <c r="E150" s="40"/>
      <c r="F150" s="38"/>
      <c r="G150" s="95"/>
      <c r="H150" s="40"/>
      <c r="I150" s="38"/>
      <c r="J150" s="95"/>
      <c r="K150" s="40"/>
      <c r="L150" s="38"/>
      <c r="M150" s="95"/>
      <c r="N150" s="68"/>
      <c r="O150" s="234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6"/>
      <c r="AA150" s="175" t="str">
        <f>IF(paramètres!$B$28=1,((SUM(O150:X150)/1.02)+(SUM(Y150:Z150)))*$F$5,IF(paramètres!$B$28=2,SUM(O150:Z150)*$F$5,"Missing Delta Option"))</f>
        <v>Missing Delta Option</v>
      </c>
      <c r="AB150" s="132" t="e">
        <f>IF(paramètres!$B$28=1,((SUM(O150:X150)/1.02)+(SUM(Y150:Z150)))+AA150,SUM(O150:Z150)+AA150)</f>
        <v>#VALUE!</v>
      </c>
    </row>
    <row r="151" spans="1:28" x14ac:dyDescent="0.25">
      <c r="A151" s="131"/>
      <c r="B151" s="39"/>
      <c r="C151" s="39"/>
      <c r="D151" s="68"/>
      <c r="E151" s="40"/>
      <c r="F151" s="38"/>
      <c r="G151" s="95"/>
      <c r="H151" s="40"/>
      <c r="I151" s="38"/>
      <c r="J151" s="95"/>
      <c r="K151" s="40"/>
      <c r="L151" s="38"/>
      <c r="M151" s="95"/>
      <c r="N151" s="68"/>
      <c r="O151" s="234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6"/>
      <c r="AA151" s="175" t="str">
        <f>IF(paramètres!$B$28=1,((SUM(O151:X151)/1.02)+(SUM(Y151:Z151)))*$F$5,IF(paramètres!$B$28=2,SUM(O151:Z151)*$F$5,"Missing Delta Option"))</f>
        <v>Missing Delta Option</v>
      </c>
      <c r="AB151" s="132" t="e">
        <f>IF(paramètres!$B$28=1,((SUM(O151:X151)/1.02)+(SUM(Y151:Z151)))+AA151,SUM(O151:Z151)+AA151)</f>
        <v>#VALUE!</v>
      </c>
    </row>
    <row r="152" spans="1:28" x14ac:dyDescent="0.25">
      <c r="A152" s="131"/>
      <c r="B152" s="39"/>
      <c r="C152" s="39"/>
      <c r="D152" s="68"/>
      <c r="E152" s="40"/>
      <c r="F152" s="38"/>
      <c r="G152" s="95"/>
      <c r="H152" s="40"/>
      <c r="I152" s="38"/>
      <c r="J152" s="95"/>
      <c r="K152" s="40"/>
      <c r="L152" s="38"/>
      <c r="M152" s="95"/>
      <c r="N152" s="68"/>
      <c r="O152" s="234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6"/>
      <c r="AA152" s="175" t="str">
        <f>IF(paramètres!$B$28=1,((SUM(O152:X152)/1.02)+(SUM(Y152:Z152)))*$F$5,IF(paramètres!$B$28=2,SUM(O152:Z152)*$F$5,"Missing Delta Option"))</f>
        <v>Missing Delta Option</v>
      </c>
      <c r="AB152" s="132" t="e">
        <f>IF(paramètres!$B$28=1,((SUM(O152:X152)/1.02)+(SUM(Y152:Z152)))+AA152,SUM(O152:Z152)+AA152)</f>
        <v>#VALUE!</v>
      </c>
    </row>
    <row r="153" spans="1:28" x14ac:dyDescent="0.25">
      <c r="A153" s="131"/>
      <c r="B153" s="39"/>
      <c r="C153" s="39"/>
      <c r="D153" s="68"/>
      <c r="E153" s="40"/>
      <c r="F153" s="38"/>
      <c r="G153" s="95"/>
      <c r="H153" s="40"/>
      <c r="I153" s="38"/>
      <c r="J153" s="95"/>
      <c r="K153" s="40"/>
      <c r="L153" s="38"/>
      <c r="M153" s="95"/>
      <c r="N153" s="68"/>
      <c r="O153" s="234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6"/>
      <c r="AA153" s="175" t="str">
        <f>IF(paramètres!$B$28=1,((SUM(O153:X153)/1.02)+(SUM(Y153:Z153)))*$F$5,IF(paramètres!$B$28=2,SUM(O153:Z153)*$F$5,"Missing Delta Option"))</f>
        <v>Missing Delta Option</v>
      </c>
      <c r="AB153" s="132" t="e">
        <f>IF(paramètres!$B$28=1,((SUM(O153:X153)/1.02)+(SUM(Y153:Z153)))+AA153,SUM(O153:Z153)+AA153)</f>
        <v>#VALUE!</v>
      </c>
    </row>
    <row r="154" spans="1:28" x14ac:dyDescent="0.25">
      <c r="A154" s="131"/>
      <c r="B154" s="39"/>
      <c r="C154" s="39"/>
      <c r="D154" s="68"/>
      <c r="E154" s="40"/>
      <c r="F154" s="38"/>
      <c r="G154" s="95"/>
      <c r="H154" s="40"/>
      <c r="I154" s="38"/>
      <c r="J154" s="95"/>
      <c r="K154" s="40"/>
      <c r="L154" s="38"/>
      <c r="M154" s="95"/>
      <c r="N154" s="68"/>
      <c r="O154" s="234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6"/>
      <c r="AA154" s="175" t="str">
        <f>IF(paramètres!$B$28=1,((SUM(O154:X154)/1.02)+(SUM(Y154:Z154)))*$F$5,IF(paramètres!$B$28=2,SUM(O154:Z154)*$F$5,"Missing Delta Option"))</f>
        <v>Missing Delta Option</v>
      </c>
      <c r="AB154" s="132" t="e">
        <f>IF(paramètres!$B$28=1,((SUM(O154:X154)/1.02)+(SUM(Y154:Z154)))+AA154,SUM(O154:Z154)+AA154)</f>
        <v>#VALUE!</v>
      </c>
    </row>
    <row r="155" spans="1:28" x14ac:dyDescent="0.25">
      <c r="A155" s="131"/>
      <c r="B155" s="39"/>
      <c r="C155" s="39"/>
      <c r="D155" s="68"/>
      <c r="E155" s="40"/>
      <c r="F155" s="38"/>
      <c r="G155" s="95"/>
      <c r="H155" s="40"/>
      <c r="I155" s="38"/>
      <c r="J155" s="95"/>
      <c r="K155" s="40"/>
      <c r="L155" s="38"/>
      <c r="M155" s="95"/>
      <c r="N155" s="68"/>
      <c r="O155" s="234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6"/>
      <c r="AA155" s="175" t="str">
        <f>IF(paramètres!$B$28=1,((SUM(O155:X155)/1.02)+(SUM(Y155:Z155)))*$F$5,IF(paramètres!$B$28=2,SUM(O155:Z155)*$F$5,"Missing Delta Option"))</f>
        <v>Missing Delta Option</v>
      </c>
      <c r="AB155" s="132" t="e">
        <f>IF(paramètres!$B$28=1,((SUM(O155:X155)/1.02)+(SUM(Y155:Z155)))+AA155,SUM(O155:Z155)+AA155)</f>
        <v>#VALUE!</v>
      </c>
    </row>
    <row r="156" spans="1:28" x14ac:dyDescent="0.25">
      <c r="A156" s="131"/>
      <c r="B156" s="39"/>
      <c r="C156" s="39"/>
      <c r="D156" s="68"/>
      <c r="E156" s="40"/>
      <c r="F156" s="38"/>
      <c r="G156" s="95"/>
      <c r="H156" s="40"/>
      <c r="I156" s="38"/>
      <c r="J156" s="95"/>
      <c r="K156" s="40"/>
      <c r="L156" s="38"/>
      <c r="M156" s="95"/>
      <c r="N156" s="68"/>
      <c r="O156" s="234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6"/>
      <c r="AA156" s="175" t="str">
        <f>IF(paramètres!$B$28=1,((SUM(O156:X156)/1.02)+(SUM(Y156:Z156)))*$F$5,IF(paramètres!$B$28=2,SUM(O156:Z156)*$F$5,"Missing Delta Option"))</f>
        <v>Missing Delta Option</v>
      </c>
      <c r="AB156" s="132" t="e">
        <f>IF(paramètres!$B$28=1,((SUM(O156:X156)/1.02)+(SUM(Y156:Z156)))+AA156,SUM(O156:Z156)+AA156)</f>
        <v>#VALUE!</v>
      </c>
    </row>
    <row r="157" spans="1:28" x14ac:dyDescent="0.25">
      <c r="A157" s="131"/>
      <c r="B157" s="39"/>
      <c r="C157" s="39"/>
      <c r="D157" s="68"/>
      <c r="E157" s="40"/>
      <c r="F157" s="38"/>
      <c r="G157" s="95"/>
      <c r="H157" s="40"/>
      <c r="I157" s="38"/>
      <c r="J157" s="95"/>
      <c r="K157" s="40"/>
      <c r="L157" s="38"/>
      <c r="M157" s="95"/>
      <c r="N157" s="68"/>
      <c r="O157" s="234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6"/>
      <c r="AA157" s="175" t="str">
        <f>IF(paramètres!$B$28=1,((SUM(O157:X157)/1.02)+(SUM(Y157:Z157)))*$F$5,IF(paramètres!$B$28=2,SUM(O157:Z157)*$F$5,"Missing Delta Option"))</f>
        <v>Missing Delta Option</v>
      </c>
      <c r="AB157" s="132" t="e">
        <f>IF(paramètres!$B$28=1,((SUM(O157:X157)/1.02)+(SUM(Y157:Z157)))+AA157,SUM(O157:Z157)+AA157)</f>
        <v>#VALUE!</v>
      </c>
    </row>
    <row r="158" spans="1:28" x14ac:dyDescent="0.25">
      <c r="A158" s="131"/>
      <c r="B158" s="39"/>
      <c r="C158" s="39"/>
      <c r="D158" s="68"/>
      <c r="E158" s="40"/>
      <c r="F158" s="38"/>
      <c r="G158" s="95"/>
      <c r="H158" s="40"/>
      <c r="I158" s="38"/>
      <c r="J158" s="95"/>
      <c r="K158" s="40"/>
      <c r="L158" s="38"/>
      <c r="M158" s="95"/>
      <c r="N158" s="68"/>
      <c r="O158" s="234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6"/>
      <c r="AA158" s="175" t="str">
        <f>IF(paramètres!$B$28=1,((SUM(O158:X158)/1.02)+(SUM(Y158:Z158)))*$F$5,IF(paramètres!$B$28=2,SUM(O158:Z158)*$F$5,"Missing Delta Option"))</f>
        <v>Missing Delta Option</v>
      </c>
      <c r="AB158" s="132" t="e">
        <f>IF(paramètres!$B$28=1,((SUM(O158:X158)/1.02)+(SUM(Y158:Z158)))+AA158,SUM(O158:Z158)+AA158)</f>
        <v>#VALUE!</v>
      </c>
    </row>
    <row r="159" spans="1:28" x14ac:dyDescent="0.25">
      <c r="A159" s="131"/>
      <c r="B159" s="39"/>
      <c r="C159" s="39"/>
      <c r="D159" s="68"/>
      <c r="E159" s="40"/>
      <c r="F159" s="38"/>
      <c r="G159" s="95"/>
      <c r="H159" s="40"/>
      <c r="I159" s="38"/>
      <c r="J159" s="95"/>
      <c r="K159" s="40"/>
      <c r="L159" s="38"/>
      <c r="M159" s="95"/>
      <c r="N159" s="68"/>
      <c r="O159" s="234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6"/>
      <c r="AA159" s="175" t="str">
        <f>IF(paramètres!$B$28=1,((SUM(O159:X159)/1.02)+(SUM(Y159:Z159)))*$F$5,IF(paramètres!$B$28=2,SUM(O159:Z159)*$F$5,"Missing Delta Option"))</f>
        <v>Missing Delta Option</v>
      </c>
      <c r="AB159" s="132" t="e">
        <f>IF(paramètres!$B$28=1,((SUM(O159:X159)/1.02)+(SUM(Y159:Z159)))+AA159,SUM(O159:Z159)+AA159)</f>
        <v>#VALUE!</v>
      </c>
    </row>
    <row r="160" spans="1:28" x14ac:dyDescent="0.25">
      <c r="A160" s="131"/>
      <c r="B160" s="39"/>
      <c r="C160" s="39"/>
      <c r="D160" s="68"/>
      <c r="E160" s="40"/>
      <c r="F160" s="38"/>
      <c r="G160" s="95"/>
      <c r="H160" s="40"/>
      <c r="I160" s="38"/>
      <c r="J160" s="95"/>
      <c r="K160" s="40"/>
      <c r="L160" s="38"/>
      <c r="M160" s="95"/>
      <c r="N160" s="68"/>
      <c r="O160" s="234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6"/>
      <c r="AA160" s="175" t="str">
        <f>IF(paramètres!$B$28=1,((SUM(O160:X160)/1.02)+(SUM(Y160:Z160)))*$F$5,IF(paramètres!$B$28=2,SUM(O160:Z160)*$F$5,"Missing Delta Option"))</f>
        <v>Missing Delta Option</v>
      </c>
      <c r="AB160" s="132" t="e">
        <f>IF(paramètres!$B$28=1,((SUM(O160:X160)/1.02)+(SUM(Y160:Z160)))+AA160,SUM(O160:Z160)+AA160)</f>
        <v>#VALUE!</v>
      </c>
    </row>
    <row r="161" spans="1:28" x14ac:dyDescent="0.25">
      <c r="A161" s="131"/>
      <c r="B161" s="39"/>
      <c r="C161" s="39"/>
      <c r="D161" s="68"/>
      <c r="E161" s="40"/>
      <c r="F161" s="38"/>
      <c r="G161" s="95"/>
      <c r="H161" s="40"/>
      <c r="I161" s="38"/>
      <c r="J161" s="95"/>
      <c r="K161" s="40"/>
      <c r="L161" s="38"/>
      <c r="M161" s="95"/>
      <c r="N161" s="68"/>
      <c r="O161" s="234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6"/>
      <c r="AA161" s="175" t="str">
        <f>IF(paramètres!$B$28=1,((SUM(O161:X161)/1.02)+(SUM(Y161:Z161)))*$F$5,IF(paramètres!$B$28=2,SUM(O161:Z161)*$F$5,"Missing Delta Option"))</f>
        <v>Missing Delta Option</v>
      </c>
      <c r="AB161" s="132" t="e">
        <f>IF(paramètres!$B$28=1,((SUM(O161:X161)/1.02)+(SUM(Y161:Z161)))+AA161,SUM(O161:Z161)+AA161)</f>
        <v>#VALUE!</v>
      </c>
    </row>
    <row r="162" spans="1:28" x14ac:dyDescent="0.25">
      <c r="A162" s="131"/>
      <c r="B162" s="39"/>
      <c r="C162" s="39"/>
      <c r="D162" s="68"/>
      <c r="E162" s="40"/>
      <c r="F162" s="38"/>
      <c r="G162" s="95"/>
      <c r="H162" s="40"/>
      <c r="I162" s="38"/>
      <c r="J162" s="95"/>
      <c r="K162" s="40"/>
      <c r="L162" s="38"/>
      <c r="M162" s="95"/>
      <c r="N162" s="68"/>
      <c r="O162" s="234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6"/>
      <c r="AA162" s="175" t="str">
        <f>IF(paramètres!$B$28=1,((SUM(O162:X162)/1.02)+(SUM(Y162:Z162)))*$F$5,IF(paramètres!$B$28=2,SUM(O162:Z162)*$F$5,"Missing Delta Option"))</f>
        <v>Missing Delta Option</v>
      </c>
      <c r="AB162" s="132" t="e">
        <f>IF(paramètres!$B$28=1,((SUM(O162:X162)/1.02)+(SUM(Y162:Z162)))+AA162,SUM(O162:Z162)+AA162)</f>
        <v>#VALUE!</v>
      </c>
    </row>
    <row r="163" spans="1:28" x14ac:dyDescent="0.25">
      <c r="A163" s="131"/>
      <c r="B163" s="39"/>
      <c r="C163" s="39"/>
      <c r="D163" s="68"/>
      <c r="E163" s="40"/>
      <c r="F163" s="38"/>
      <c r="G163" s="95"/>
      <c r="H163" s="40"/>
      <c r="I163" s="38"/>
      <c r="J163" s="95"/>
      <c r="K163" s="40"/>
      <c r="L163" s="38"/>
      <c r="M163" s="95"/>
      <c r="N163" s="68"/>
      <c r="O163" s="234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6"/>
      <c r="AA163" s="175" t="str">
        <f>IF(paramètres!$B$28=1,((SUM(O163:X163)/1.02)+(SUM(Y163:Z163)))*$F$5,IF(paramètres!$B$28=2,SUM(O163:Z163)*$F$5,"Missing Delta Option"))</f>
        <v>Missing Delta Option</v>
      </c>
      <c r="AB163" s="132" t="e">
        <f>IF(paramètres!$B$28=1,((SUM(O163:X163)/1.02)+(SUM(Y163:Z163)))+AA163,SUM(O163:Z163)+AA163)</f>
        <v>#VALUE!</v>
      </c>
    </row>
    <row r="164" spans="1:28" x14ac:dyDescent="0.25">
      <c r="A164" s="131"/>
      <c r="B164" s="39"/>
      <c r="C164" s="39"/>
      <c r="D164" s="68"/>
      <c r="E164" s="40"/>
      <c r="F164" s="38"/>
      <c r="G164" s="95"/>
      <c r="H164" s="40"/>
      <c r="I164" s="38"/>
      <c r="J164" s="95"/>
      <c r="K164" s="40"/>
      <c r="L164" s="38"/>
      <c r="M164" s="95"/>
      <c r="N164" s="68"/>
      <c r="O164" s="234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6"/>
      <c r="AA164" s="175" t="str">
        <f>IF(paramètres!$B$28=1,((SUM(O164:X164)/1.02)+(SUM(Y164:Z164)))*$F$5,IF(paramètres!$B$28=2,SUM(O164:Z164)*$F$5,"Missing Delta Option"))</f>
        <v>Missing Delta Option</v>
      </c>
      <c r="AB164" s="132" t="e">
        <f>IF(paramètres!$B$28=1,((SUM(O164:X164)/1.02)+(SUM(Y164:Z164)))+AA164,SUM(O164:Z164)+AA164)</f>
        <v>#VALUE!</v>
      </c>
    </row>
    <row r="165" spans="1:28" x14ac:dyDescent="0.25">
      <c r="A165" s="131"/>
      <c r="B165" s="39"/>
      <c r="C165" s="39"/>
      <c r="D165" s="68"/>
      <c r="E165" s="40"/>
      <c r="F165" s="38"/>
      <c r="G165" s="95"/>
      <c r="H165" s="40"/>
      <c r="I165" s="38"/>
      <c r="J165" s="95"/>
      <c r="K165" s="40"/>
      <c r="L165" s="38"/>
      <c r="M165" s="95"/>
      <c r="N165" s="68"/>
      <c r="O165" s="234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6"/>
      <c r="AA165" s="175" t="str">
        <f>IF(paramètres!$B$28=1,((SUM(O165:X165)/1.02)+(SUM(Y165:Z165)))*$F$5,IF(paramètres!$B$28=2,SUM(O165:Z165)*$F$5,"Missing Delta Option"))</f>
        <v>Missing Delta Option</v>
      </c>
      <c r="AB165" s="132" t="e">
        <f>IF(paramètres!$B$28=1,((SUM(O165:X165)/1.02)+(SUM(Y165:Z165)))+AA165,SUM(O165:Z165)+AA165)</f>
        <v>#VALUE!</v>
      </c>
    </row>
    <row r="166" spans="1:28" x14ac:dyDescent="0.25">
      <c r="A166" s="131"/>
      <c r="B166" s="39"/>
      <c r="C166" s="39"/>
      <c r="D166" s="68"/>
      <c r="E166" s="40"/>
      <c r="F166" s="38"/>
      <c r="G166" s="95"/>
      <c r="H166" s="40"/>
      <c r="I166" s="38"/>
      <c r="J166" s="95"/>
      <c r="K166" s="40"/>
      <c r="L166" s="38"/>
      <c r="M166" s="95"/>
      <c r="N166" s="68"/>
      <c r="O166" s="234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6"/>
      <c r="AA166" s="175" t="str">
        <f>IF(paramètres!$B$28=1,((SUM(O166:X166)/1.02)+(SUM(Y166:Z166)))*$F$5,IF(paramètres!$B$28=2,SUM(O166:Z166)*$F$5,"Missing Delta Option"))</f>
        <v>Missing Delta Option</v>
      </c>
      <c r="AB166" s="132" t="e">
        <f>IF(paramètres!$B$28=1,((SUM(O166:X166)/1.02)+(SUM(Y166:Z166)))+AA166,SUM(O166:Z166)+AA166)</f>
        <v>#VALUE!</v>
      </c>
    </row>
    <row r="167" spans="1:28" x14ac:dyDescent="0.25">
      <c r="A167" s="131"/>
      <c r="B167" s="39"/>
      <c r="C167" s="39"/>
      <c r="D167" s="68"/>
      <c r="E167" s="40"/>
      <c r="F167" s="38"/>
      <c r="G167" s="95"/>
      <c r="H167" s="40"/>
      <c r="I167" s="38"/>
      <c r="J167" s="95"/>
      <c r="K167" s="40"/>
      <c r="L167" s="38"/>
      <c r="M167" s="95"/>
      <c r="N167" s="68"/>
      <c r="O167" s="234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6"/>
      <c r="AA167" s="175" t="str">
        <f>IF(paramètres!$B$28=1,((SUM(O167:X167)/1.02)+(SUM(Y167:Z167)))*$F$5,IF(paramètres!$B$28=2,SUM(O167:Z167)*$F$5,"Missing Delta Option"))</f>
        <v>Missing Delta Option</v>
      </c>
      <c r="AB167" s="132" t="e">
        <f>IF(paramètres!$B$28=1,((SUM(O167:X167)/1.02)+(SUM(Y167:Z167)))+AA167,SUM(O167:Z167)+AA167)</f>
        <v>#VALUE!</v>
      </c>
    </row>
    <row r="168" spans="1:28" x14ac:dyDescent="0.25">
      <c r="A168" s="131"/>
      <c r="B168" s="39"/>
      <c r="C168" s="39"/>
      <c r="D168" s="68"/>
      <c r="E168" s="40"/>
      <c r="F168" s="38"/>
      <c r="G168" s="95"/>
      <c r="H168" s="40"/>
      <c r="I168" s="38"/>
      <c r="J168" s="95"/>
      <c r="K168" s="40"/>
      <c r="L168" s="38"/>
      <c r="M168" s="95"/>
      <c r="N168" s="68"/>
      <c r="O168" s="234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6"/>
      <c r="AA168" s="175" t="str">
        <f>IF(paramètres!$B$28=1,((SUM(O168:X168)/1.02)+(SUM(Y168:Z168)))*$F$5,IF(paramètres!$B$28=2,SUM(O168:Z168)*$F$5,"Missing Delta Option"))</f>
        <v>Missing Delta Option</v>
      </c>
      <c r="AB168" s="132" t="e">
        <f>IF(paramètres!$B$28=1,((SUM(O168:X168)/1.02)+(SUM(Y168:Z168)))+AA168,SUM(O168:Z168)+AA168)</f>
        <v>#VALUE!</v>
      </c>
    </row>
    <row r="169" spans="1:28" x14ac:dyDescent="0.25">
      <c r="A169" s="131"/>
      <c r="B169" s="39"/>
      <c r="C169" s="39"/>
      <c r="D169" s="68"/>
      <c r="E169" s="40"/>
      <c r="F169" s="38"/>
      <c r="G169" s="95"/>
      <c r="H169" s="40"/>
      <c r="I169" s="38"/>
      <c r="J169" s="95"/>
      <c r="K169" s="40"/>
      <c r="L169" s="38"/>
      <c r="M169" s="95"/>
      <c r="N169" s="68"/>
      <c r="O169" s="234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6"/>
      <c r="AA169" s="175" t="str">
        <f>IF(paramètres!$B$28=1,((SUM(O169:X169)/1.02)+(SUM(Y169:Z169)))*$F$5,IF(paramètres!$B$28=2,SUM(O169:Z169)*$F$5,"Missing Delta Option"))</f>
        <v>Missing Delta Option</v>
      </c>
      <c r="AB169" s="132" t="e">
        <f>IF(paramètres!$B$28=1,((SUM(O169:X169)/1.02)+(SUM(Y169:Z169)))+AA169,SUM(O169:Z169)+AA169)</f>
        <v>#VALUE!</v>
      </c>
    </row>
    <row r="170" spans="1:28" x14ac:dyDescent="0.25">
      <c r="A170" s="131"/>
      <c r="B170" s="39"/>
      <c r="C170" s="39"/>
      <c r="D170" s="68"/>
      <c r="E170" s="40"/>
      <c r="F170" s="38"/>
      <c r="G170" s="95"/>
      <c r="H170" s="40"/>
      <c r="I170" s="38"/>
      <c r="J170" s="95"/>
      <c r="K170" s="40"/>
      <c r="L170" s="38"/>
      <c r="M170" s="95"/>
      <c r="N170" s="68"/>
      <c r="O170" s="234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6"/>
      <c r="AA170" s="175" t="str">
        <f>IF(paramètres!$B$28=1,((SUM(O170:X170)/1.02)+(SUM(Y170:Z170)))*$F$5,IF(paramètres!$B$28=2,SUM(O170:Z170)*$F$5,"Missing Delta Option"))</f>
        <v>Missing Delta Option</v>
      </c>
      <c r="AB170" s="132" t="e">
        <f>IF(paramètres!$B$28=1,((SUM(O170:X170)/1.02)+(SUM(Y170:Z170)))+AA170,SUM(O170:Z170)+AA170)</f>
        <v>#VALUE!</v>
      </c>
    </row>
    <row r="171" spans="1:28" x14ac:dyDescent="0.25">
      <c r="A171" s="131"/>
      <c r="B171" s="39"/>
      <c r="C171" s="39"/>
      <c r="D171" s="68"/>
      <c r="E171" s="40"/>
      <c r="F171" s="38"/>
      <c r="G171" s="95"/>
      <c r="H171" s="40"/>
      <c r="I171" s="38"/>
      <c r="J171" s="95"/>
      <c r="K171" s="40"/>
      <c r="L171" s="38"/>
      <c r="M171" s="95"/>
      <c r="N171" s="68"/>
      <c r="O171" s="234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6"/>
      <c r="AA171" s="175" t="str">
        <f>IF(paramètres!$B$28=1,((SUM(O171:X171)/1.02)+(SUM(Y171:Z171)))*$F$5,IF(paramètres!$B$28=2,SUM(O171:Z171)*$F$5,"Missing Delta Option"))</f>
        <v>Missing Delta Option</v>
      </c>
      <c r="AB171" s="132" t="e">
        <f>IF(paramètres!$B$28=1,((SUM(O171:X171)/1.02)+(SUM(Y171:Z171)))+AA171,SUM(O171:Z171)+AA171)</f>
        <v>#VALUE!</v>
      </c>
    </row>
    <row r="172" spans="1:28" x14ac:dyDescent="0.25">
      <c r="A172" s="131"/>
      <c r="B172" s="39"/>
      <c r="C172" s="39"/>
      <c r="D172" s="68"/>
      <c r="E172" s="40"/>
      <c r="F172" s="38"/>
      <c r="G172" s="95"/>
      <c r="H172" s="40"/>
      <c r="I172" s="38"/>
      <c r="J172" s="95"/>
      <c r="K172" s="40"/>
      <c r="L172" s="38"/>
      <c r="M172" s="95"/>
      <c r="N172" s="68"/>
      <c r="O172" s="234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6"/>
      <c r="AA172" s="175" t="str">
        <f>IF(paramètres!$B$28=1,((SUM(O172:X172)/1.02)+(SUM(Y172:Z172)))*$F$5,IF(paramètres!$B$28=2,SUM(O172:Z172)*$F$5,"Missing Delta Option"))</f>
        <v>Missing Delta Option</v>
      </c>
      <c r="AB172" s="132" t="e">
        <f>IF(paramètres!$B$28=1,((SUM(O172:X172)/1.02)+(SUM(Y172:Z172)))+AA172,SUM(O172:Z172)+AA172)</f>
        <v>#VALUE!</v>
      </c>
    </row>
    <row r="173" spans="1:28" x14ac:dyDescent="0.25">
      <c r="A173" s="131"/>
      <c r="B173" s="39"/>
      <c r="C173" s="39"/>
      <c r="D173" s="68"/>
      <c r="E173" s="40"/>
      <c r="F173" s="38"/>
      <c r="G173" s="95"/>
      <c r="H173" s="40"/>
      <c r="I173" s="38"/>
      <c r="J173" s="95"/>
      <c r="K173" s="40"/>
      <c r="L173" s="38"/>
      <c r="M173" s="95"/>
      <c r="N173" s="68"/>
      <c r="O173" s="234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6"/>
      <c r="AA173" s="175" t="str">
        <f>IF(paramètres!$B$28=1,((SUM(O173:X173)/1.02)+(SUM(Y173:Z173)))*$F$5,IF(paramètres!$B$28=2,SUM(O173:Z173)*$F$5,"Missing Delta Option"))</f>
        <v>Missing Delta Option</v>
      </c>
      <c r="AB173" s="132" t="e">
        <f>IF(paramètres!$B$28=1,((SUM(O173:X173)/1.02)+(SUM(Y173:Z173)))+AA173,SUM(O173:Z173)+AA173)</f>
        <v>#VALUE!</v>
      </c>
    </row>
    <row r="174" spans="1:28" x14ac:dyDescent="0.25">
      <c r="A174" s="131"/>
      <c r="B174" s="39"/>
      <c r="C174" s="39"/>
      <c r="D174" s="68"/>
      <c r="E174" s="40"/>
      <c r="F174" s="38"/>
      <c r="G174" s="95"/>
      <c r="H174" s="40"/>
      <c r="I174" s="38"/>
      <c r="J174" s="95"/>
      <c r="K174" s="40"/>
      <c r="L174" s="38"/>
      <c r="M174" s="95"/>
      <c r="N174" s="68"/>
      <c r="O174" s="234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6"/>
      <c r="AA174" s="175" t="str">
        <f>IF(paramètres!$B$28=1,((SUM(O174:X174)/1.02)+(SUM(Y174:Z174)))*$F$5,IF(paramètres!$B$28=2,SUM(O174:Z174)*$F$5,"Missing Delta Option"))</f>
        <v>Missing Delta Option</v>
      </c>
      <c r="AB174" s="132" t="e">
        <f>IF(paramètres!$B$28=1,((SUM(O174:X174)/1.02)+(SUM(Y174:Z174)))+AA174,SUM(O174:Z174)+AA174)</f>
        <v>#VALUE!</v>
      </c>
    </row>
    <row r="175" spans="1:28" x14ac:dyDescent="0.25">
      <c r="A175" s="131"/>
      <c r="B175" s="39"/>
      <c r="C175" s="39"/>
      <c r="D175" s="68"/>
      <c r="E175" s="40"/>
      <c r="F175" s="38"/>
      <c r="G175" s="95"/>
      <c r="H175" s="40"/>
      <c r="I175" s="38"/>
      <c r="J175" s="95"/>
      <c r="K175" s="40"/>
      <c r="L175" s="38"/>
      <c r="M175" s="95"/>
      <c r="N175" s="68"/>
      <c r="O175" s="234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6"/>
      <c r="AA175" s="175" t="str">
        <f>IF(paramètres!$B$28=1,((SUM(O175:X175)/1.02)+(SUM(Y175:Z175)))*$F$5,IF(paramètres!$B$28=2,SUM(O175:Z175)*$F$5,"Missing Delta Option"))</f>
        <v>Missing Delta Option</v>
      </c>
      <c r="AB175" s="132" t="e">
        <f>IF(paramètres!$B$28=1,((SUM(O175:X175)/1.02)+(SUM(Y175:Z175)))+AA175,SUM(O175:Z175)+AA175)</f>
        <v>#VALUE!</v>
      </c>
    </row>
    <row r="176" spans="1:28" x14ac:dyDescent="0.25">
      <c r="A176" s="131"/>
      <c r="B176" s="39"/>
      <c r="C176" s="39"/>
      <c r="D176" s="68"/>
      <c r="E176" s="40"/>
      <c r="F176" s="38"/>
      <c r="G176" s="95"/>
      <c r="H176" s="40"/>
      <c r="I176" s="38"/>
      <c r="J176" s="95"/>
      <c r="K176" s="40"/>
      <c r="L176" s="38"/>
      <c r="M176" s="95"/>
      <c r="N176" s="68"/>
      <c r="O176" s="234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6"/>
      <c r="AA176" s="175" t="str">
        <f>IF(paramètres!$B$28=1,((SUM(O176:X176)/1.02)+(SUM(Y176:Z176)))*$F$5,IF(paramètres!$B$28=2,SUM(O176:Z176)*$F$5,"Missing Delta Option"))</f>
        <v>Missing Delta Option</v>
      </c>
      <c r="AB176" s="132" t="e">
        <f>IF(paramètres!$B$28=1,((SUM(O176:X176)/1.02)+(SUM(Y176:Z176)))+AA176,SUM(O176:Z176)+AA176)</f>
        <v>#VALUE!</v>
      </c>
    </row>
    <row r="177" spans="1:28" x14ac:dyDescent="0.25">
      <c r="A177" s="131"/>
      <c r="B177" s="39"/>
      <c r="C177" s="39"/>
      <c r="D177" s="68"/>
      <c r="E177" s="40"/>
      <c r="F177" s="38"/>
      <c r="G177" s="95"/>
      <c r="H177" s="40"/>
      <c r="I177" s="38"/>
      <c r="J177" s="95"/>
      <c r="K177" s="40"/>
      <c r="L177" s="38"/>
      <c r="M177" s="95"/>
      <c r="N177" s="68"/>
      <c r="O177" s="234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6"/>
      <c r="AA177" s="175" t="str">
        <f>IF(paramètres!$B$28=1,((SUM(O177:X177)/1.02)+(SUM(Y177:Z177)))*$F$5,IF(paramètres!$B$28=2,SUM(O177:Z177)*$F$5,"Missing Delta Option"))</f>
        <v>Missing Delta Option</v>
      </c>
      <c r="AB177" s="132" t="e">
        <f>IF(paramètres!$B$28=1,((SUM(O177:X177)/1.02)+(SUM(Y177:Z177)))+AA177,SUM(O177:Z177)+AA177)</f>
        <v>#VALUE!</v>
      </c>
    </row>
    <row r="178" spans="1:28" x14ac:dyDescent="0.25">
      <c r="A178" s="131"/>
      <c r="B178" s="39"/>
      <c r="C178" s="39"/>
      <c r="D178" s="68"/>
      <c r="E178" s="40"/>
      <c r="F178" s="38"/>
      <c r="G178" s="95"/>
      <c r="H178" s="40"/>
      <c r="I178" s="38"/>
      <c r="J178" s="95"/>
      <c r="K178" s="40"/>
      <c r="L178" s="38"/>
      <c r="M178" s="95"/>
      <c r="N178" s="68"/>
      <c r="O178" s="234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6"/>
      <c r="AA178" s="175" t="str">
        <f>IF(paramètres!$B$28=1,((SUM(O178:X178)/1.02)+(SUM(Y178:Z178)))*$F$5,IF(paramètres!$B$28=2,SUM(O178:Z178)*$F$5,"Missing Delta Option"))</f>
        <v>Missing Delta Option</v>
      </c>
      <c r="AB178" s="132" t="e">
        <f>IF(paramètres!$B$28=1,((SUM(O178:X178)/1.02)+(SUM(Y178:Z178)))+AA178,SUM(O178:Z178)+AA178)</f>
        <v>#VALUE!</v>
      </c>
    </row>
    <row r="179" spans="1:28" x14ac:dyDescent="0.25">
      <c r="A179" s="131"/>
      <c r="B179" s="39"/>
      <c r="C179" s="39"/>
      <c r="D179" s="68"/>
      <c r="E179" s="40"/>
      <c r="F179" s="38"/>
      <c r="G179" s="95"/>
      <c r="H179" s="40"/>
      <c r="I179" s="38"/>
      <c r="J179" s="95"/>
      <c r="K179" s="40"/>
      <c r="L179" s="38"/>
      <c r="M179" s="95"/>
      <c r="N179" s="68"/>
      <c r="O179" s="234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6"/>
      <c r="AA179" s="175" t="str">
        <f>IF(paramètres!$B$28=1,((SUM(O179:X179)/1.02)+(SUM(Y179:Z179)))*$F$5,IF(paramètres!$B$28=2,SUM(O179:Z179)*$F$5,"Missing Delta Option"))</f>
        <v>Missing Delta Option</v>
      </c>
      <c r="AB179" s="132" t="e">
        <f>IF(paramètres!$B$28=1,((SUM(O179:X179)/1.02)+(SUM(Y179:Z179)))+AA179,SUM(O179:Z179)+AA179)</f>
        <v>#VALUE!</v>
      </c>
    </row>
    <row r="180" spans="1:28" x14ac:dyDescent="0.25">
      <c r="A180" s="131"/>
      <c r="B180" s="39"/>
      <c r="C180" s="39"/>
      <c r="D180" s="68"/>
      <c r="E180" s="40"/>
      <c r="F180" s="38"/>
      <c r="G180" s="95"/>
      <c r="H180" s="40"/>
      <c r="I180" s="38"/>
      <c r="J180" s="95"/>
      <c r="K180" s="40"/>
      <c r="L180" s="38"/>
      <c r="M180" s="95"/>
      <c r="N180" s="68"/>
      <c r="O180" s="234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6"/>
      <c r="AA180" s="175" t="str">
        <f>IF(paramètres!$B$28=1,((SUM(O180:X180)/1.02)+(SUM(Y180:Z180)))*$F$5,IF(paramètres!$B$28=2,SUM(O180:Z180)*$F$5,"Missing Delta Option"))</f>
        <v>Missing Delta Option</v>
      </c>
      <c r="AB180" s="132" t="e">
        <f>IF(paramètres!$B$28=1,((SUM(O180:X180)/1.02)+(SUM(Y180:Z180)))+AA180,SUM(O180:Z180)+AA180)</f>
        <v>#VALUE!</v>
      </c>
    </row>
    <row r="181" spans="1:28" x14ac:dyDescent="0.25">
      <c r="A181" s="131"/>
      <c r="B181" s="39"/>
      <c r="C181" s="39"/>
      <c r="D181" s="68"/>
      <c r="E181" s="40"/>
      <c r="F181" s="38"/>
      <c r="G181" s="95"/>
      <c r="H181" s="40"/>
      <c r="I181" s="38"/>
      <c r="J181" s="95"/>
      <c r="K181" s="40"/>
      <c r="L181" s="38"/>
      <c r="M181" s="95"/>
      <c r="N181" s="68"/>
      <c r="O181" s="234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6"/>
      <c r="AA181" s="175" t="str">
        <f>IF(paramètres!$B$28=1,((SUM(O181:X181)/1.02)+(SUM(Y181:Z181)))*$F$5,IF(paramètres!$B$28=2,SUM(O181:Z181)*$F$5,"Missing Delta Option"))</f>
        <v>Missing Delta Option</v>
      </c>
      <c r="AB181" s="132" t="e">
        <f>IF(paramètres!$B$28=1,((SUM(O181:X181)/1.02)+(SUM(Y181:Z181)))+AA181,SUM(O181:Z181)+AA181)</f>
        <v>#VALUE!</v>
      </c>
    </row>
    <row r="182" spans="1:28" x14ac:dyDescent="0.25">
      <c r="A182" s="131"/>
      <c r="B182" s="39"/>
      <c r="C182" s="39"/>
      <c r="D182" s="68"/>
      <c r="E182" s="40"/>
      <c r="F182" s="38"/>
      <c r="G182" s="95"/>
      <c r="H182" s="40"/>
      <c r="I182" s="38"/>
      <c r="J182" s="95"/>
      <c r="K182" s="40"/>
      <c r="L182" s="38"/>
      <c r="M182" s="95"/>
      <c r="N182" s="68"/>
      <c r="O182" s="234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6"/>
      <c r="AA182" s="175" t="str">
        <f>IF(paramètres!$B$28=1,((SUM(O182:X182)/1.02)+(SUM(Y182:Z182)))*$F$5,IF(paramètres!$B$28=2,SUM(O182:Z182)*$F$5,"Missing Delta Option"))</f>
        <v>Missing Delta Option</v>
      </c>
      <c r="AB182" s="132" t="e">
        <f>IF(paramètres!$B$28=1,((SUM(O182:X182)/1.02)+(SUM(Y182:Z182)))+AA182,SUM(O182:Z182)+AA182)</f>
        <v>#VALUE!</v>
      </c>
    </row>
    <row r="183" spans="1:28" x14ac:dyDescent="0.25">
      <c r="A183" s="131"/>
      <c r="B183" s="39"/>
      <c r="C183" s="39"/>
      <c r="D183" s="68"/>
      <c r="E183" s="40"/>
      <c r="F183" s="38"/>
      <c r="G183" s="95"/>
      <c r="H183" s="40"/>
      <c r="I183" s="38"/>
      <c r="J183" s="95"/>
      <c r="K183" s="40"/>
      <c r="L183" s="38"/>
      <c r="M183" s="95"/>
      <c r="N183" s="68"/>
      <c r="O183" s="234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6"/>
      <c r="AA183" s="175" t="str">
        <f>IF(paramètres!$B$28=1,((SUM(O183:X183)/1.02)+(SUM(Y183:Z183)))*$F$5,IF(paramètres!$B$28=2,SUM(O183:Z183)*$F$5,"Missing Delta Option"))</f>
        <v>Missing Delta Option</v>
      </c>
      <c r="AB183" s="132" t="e">
        <f>IF(paramètres!$B$28=1,((SUM(O183:X183)/1.02)+(SUM(Y183:Z183)))+AA183,SUM(O183:Z183)+AA183)</f>
        <v>#VALUE!</v>
      </c>
    </row>
    <row r="184" spans="1:28" x14ac:dyDescent="0.25">
      <c r="A184" s="131"/>
      <c r="B184" s="39"/>
      <c r="C184" s="39"/>
      <c r="D184" s="68"/>
      <c r="E184" s="40"/>
      <c r="F184" s="38"/>
      <c r="G184" s="95"/>
      <c r="H184" s="40"/>
      <c r="I184" s="38"/>
      <c r="J184" s="95"/>
      <c r="K184" s="40"/>
      <c r="L184" s="38"/>
      <c r="M184" s="95"/>
      <c r="N184" s="68"/>
      <c r="O184" s="234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6"/>
      <c r="AA184" s="175" t="str">
        <f>IF(paramètres!$B$28=1,((SUM(O184:X184)/1.02)+(SUM(Y184:Z184)))*$F$5,IF(paramètres!$B$28=2,SUM(O184:Z184)*$F$5,"Missing Delta Option"))</f>
        <v>Missing Delta Option</v>
      </c>
      <c r="AB184" s="132" t="e">
        <f>IF(paramètres!$B$28=1,((SUM(O184:X184)/1.02)+(SUM(Y184:Z184)))+AA184,SUM(O184:Z184)+AA184)</f>
        <v>#VALUE!</v>
      </c>
    </row>
    <row r="185" spans="1:28" x14ac:dyDescent="0.25">
      <c r="A185" s="131"/>
      <c r="B185" s="39"/>
      <c r="C185" s="39"/>
      <c r="D185" s="68"/>
      <c r="E185" s="40"/>
      <c r="F185" s="38"/>
      <c r="G185" s="95"/>
      <c r="H185" s="40"/>
      <c r="I185" s="38"/>
      <c r="J185" s="95"/>
      <c r="K185" s="40"/>
      <c r="L185" s="38"/>
      <c r="M185" s="95"/>
      <c r="N185" s="68"/>
      <c r="O185" s="234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6"/>
      <c r="AA185" s="175" t="str">
        <f>IF(paramètres!$B$28=1,((SUM(O185:X185)/1.02)+(SUM(Y185:Z185)))*$F$5,IF(paramètres!$B$28=2,SUM(O185:Z185)*$F$5,"Missing Delta Option"))</f>
        <v>Missing Delta Option</v>
      </c>
      <c r="AB185" s="132" t="e">
        <f>IF(paramètres!$B$28=1,((SUM(O185:X185)/1.02)+(SUM(Y185:Z185)))+AA185,SUM(O185:Z185)+AA185)</f>
        <v>#VALUE!</v>
      </c>
    </row>
    <row r="186" spans="1:28" x14ac:dyDescent="0.25">
      <c r="A186" s="131"/>
      <c r="B186" s="39"/>
      <c r="C186" s="39"/>
      <c r="D186" s="68"/>
      <c r="E186" s="40"/>
      <c r="F186" s="38"/>
      <c r="G186" s="95"/>
      <c r="H186" s="40"/>
      <c r="I186" s="38"/>
      <c r="J186" s="95"/>
      <c r="K186" s="40"/>
      <c r="L186" s="38"/>
      <c r="M186" s="95"/>
      <c r="N186" s="68"/>
      <c r="O186" s="234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6"/>
      <c r="AA186" s="175" t="str">
        <f>IF(paramètres!$B$28=1,((SUM(O186:X186)/1.02)+(SUM(Y186:Z186)))*$F$5,IF(paramètres!$B$28=2,SUM(O186:Z186)*$F$5,"Missing Delta Option"))</f>
        <v>Missing Delta Option</v>
      </c>
      <c r="AB186" s="132" t="e">
        <f>IF(paramètres!$B$28=1,((SUM(O186:X186)/1.02)+(SUM(Y186:Z186)))+AA186,SUM(O186:Z186)+AA186)</f>
        <v>#VALUE!</v>
      </c>
    </row>
    <row r="187" spans="1:28" x14ac:dyDescent="0.25">
      <c r="A187" s="133"/>
      <c r="B187" s="15"/>
      <c r="C187" s="15"/>
      <c r="D187" s="68"/>
      <c r="E187" s="16"/>
      <c r="F187" s="14"/>
      <c r="G187" s="95"/>
      <c r="H187" s="16"/>
      <c r="I187" s="14"/>
      <c r="J187" s="95"/>
      <c r="K187" s="16"/>
      <c r="L187" s="14"/>
      <c r="M187" s="95"/>
      <c r="N187" s="22"/>
      <c r="O187" s="234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6"/>
      <c r="AA187" s="175" t="str">
        <f>IF(paramètres!$B$28=1,((SUM(O187:X187)/1.02)+(SUM(Y187:Z187)))*$F$5,IF(paramètres!$B$28=2,SUM(O187:Z187)*$F$5,"Missing Delta Option"))</f>
        <v>Missing Delta Option</v>
      </c>
      <c r="AB187" s="132" t="e">
        <f>IF(paramètres!$B$28=1,((SUM(O187:X187)/1.02)+(SUM(Y187:Z187)))+AA187,SUM(O187:Z187)+AA187)</f>
        <v>#VALUE!</v>
      </c>
    </row>
    <row r="188" spans="1:28" x14ac:dyDescent="0.25">
      <c r="A188" s="133"/>
      <c r="B188" s="15"/>
      <c r="C188" s="15"/>
      <c r="D188" s="68"/>
      <c r="E188" s="16"/>
      <c r="F188" s="14"/>
      <c r="G188" s="95"/>
      <c r="H188" s="16"/>
      <c r="I188" s="14"/>
      <c r="J188" s="95"/>
      <c r="K188" s="16"/>
      <c r="L188" s="14"/>
      <c r="M188" s="95"/>
      <c r="N188" s="22"/>
      <c r="O188" s="234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6"/>
      <c r="AA188" s="175" t="str">
        <f>IF(paramètres!$B$28=1,((SUM(O188:X188)/1.02)+(SUM(Y188:Z188)))*$F$5,IF(paramètres!$B$28=2,SUM(O188:Z188)*$F$5,"Missing Delta Option"))</f>
        <v>Missing Delta Option</v>
      </c>
      <c r="AB188" s="132" t="e">
        <f>IF(paramètres!$B$28=1,((SUM(O188:X188)/1.02)+(SUM(Y188:Z188)))+AA188,SUM(O188:Z188)+AA188)</f>
        <v>#VALUE!</v>
      </c>
    </row>
    <row r="189" spans="1:28" x14ac:dyDescent="0.25">
      <c r="A189" s="133"/>
      <c r="B189" s="15"/>
      <c r="C189" s="15"/>
      <c r="D189" s="68"/>
      <c r="E189" s="16"/>
      <c r="F189" s="14"/>
      <c r="G189" s="95"/>
      <c r="H189" s="16"/>
      <c r="I189" s="14"/>
      <c r="J189" s="95"/>
      <c r="K189" s="16"/>
      <c r="L189" s="14"/>
      <c r="M189" s="95"/>
      <c r="N189" s="22"/>
      <c r="O189" s="234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6"/>
      <c r="AA189" s="175" t="str">
        <f>IF(paramètres!$B$28=1,((SUM(O189:X189)/1.02)+(SUM(Y189:Z189)))*$F$5,IF(paramètres!$B$28=2,SUM(O189:Z189)*$F$5,"Missing Delta Option"))</f>
        <v>Missing Delta Option</v>
      </c>
      <c r="AB189" s="132" t="e">
        <f>IF(paramètres!$B$28=1,((SUM(O189:X189)/1.02)+(SUM(Y189:Z189)))+AA189,SUM(O189:Z189)+AA189)</f>
        <v>#VALUE!</v>
      </c>
    </row>
    <row r="190" spans="1:28" x14ac:dyDescent="0.25">
      <c r="A190" s="133"/>
      <c r="B190" s="15"/>
      <c r="C190" s="15"/>
      <c r="D190" s="68"/>
      <c r="E190" s="16"/>
      <c r="F190" s="14"/>
      <c r="G190" s="95"/>
      <c r="H190" s="16"/>
      <c r="I190" s="14"/>
      <c r="J190" s="95"/>
      <c r="K190" s="16"/>
      <c r="L190" s="14"/>
      <c r="M190" s="95"/>
      <c r="N190" s="22"/>
      <c r="O190" s="234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6"/>
      <c r="AA190" s="175" t="str">
        <f>IF(paramètres!$B$28=1,((SUM(O190:X190)/1.02)+(SUM(Y190:Z190)))*$F$5,IF(paramètres!$B$28=2,SUM(O190:Z190)*$F$5,"Missing Delta Option"))</f>
        <v>Missing Delta Option</v>
      </c>
      <c r="AB190" s="132" t="e">
        <f>IF(paramètres!$B$28=1,((SUM(O190:X190)/1.02)+(SUM(Y190:Z190)))+AA190,SUM(O190:Z190)+AA190)</f>
        <v>#VALUE!</v>
      </c>
    </row>
    <row r="191" spans="1:28" x14ac:dyDescent="0.25">
      <c r="A191" s="133"/>
      <c r="B191" s="15"/>
      <c r="C191" s="15"/>
      <c r="D191" s="68"/>
      <c r="E191" s="16"/>
      <c r="F191" s="14"/>
      <c r="G191" s="95"/>
      <c r="H191" s="16"/>
      <c r="I191" s="14"/>
      <c r="J191" s="95"/>
      <c r="K191" s="16"/>
      <c r="L191" s="14"/>
      <c r="M191" s="95"/>
      <c r="N191" s="22"/>
      <c r="O191" s="234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6"/>
      <c r="AA191" s="175" t="str">
        <f>IF(paramètres!$B$28=1,((SUM(O191:X191)/1.02)+(SUM(Y191:Z191)))*$F$5,IF(paramètres!$B$28=2,SUM(O191:Z191)*$F$5,"Missing Delta Option"))</f>
        <v>Missing Delta Option</v>
      </c>
      <c r="AB191" s="132" t="e">
        <f>IF(paramètres!$B$28=1,((SUM(O191:X191)/1.02)+(SUM(Y191:Z191)))+AA191,SUM(O191:Z191)+AA191)</f>
        <v>#VALUE!</v>
      </c>
    </row>
    <row r="192" spans="1:28" x14ac:dyDescent="0.25">
      <c r="A192" s="133"/>
      <c r="B192" s="15"/>
      <c r="C192" s="15"/>
      <c r="D192" s="68"/>
      <c r="E192" s="16"/>
      <c r="F192" s="14"/>
      <c r="G192" s="95"/>
      <c r="H192" s="16"/>
      <c r="I192" s="14"/>
      <c r="J192" s="95"/>
      <c r="K192" s="16"/>
      <c r="L192" s="14"/>
      <c r="M192" s="95"/>
      <c r="N192" s="22"/>
      <c r="O192" s="234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6"/>
      <c r="AA192" s="175" t="str">
        <f>IF(paramètres!$B$28=1,((SUM(O192:X192)/1.02)+(SUM(Y192:Z192)))*$F$5,IF(paramètres!$B$28=2,SUM(O192:Z192)*$F$5,"Missing Delta Option"))</f>
        <v>Missing Delta Option</v>
      </c>
      <c r="AB192" s="132" t="e">
        <f>IF(paramètres!$B$28=1,((SUM(O192:X192)/1.02)+(SUM(Y192:Z192)))+AA192,SUM(O192:Z192)+AA192)</f>
        <v>#VALUE!</v>
      </c>
    </row>
    <row r="193" spans="1:28" x14ac:dyDescent="0.25">
      <c r="A193" s="133"/>
      <c r="B193" s="15"/>
      <c r="C193" s="15"/>
      <c r="D193" s="68"/>
      <c r="E193" s="16"/>
      <c r="F193" s="14"/>
      <c r="G193" s="95"/>
      <c r="H193" s="16"/>
      <c r="I193" s="14"/>
      <c r="J193" s="95"/>
      <c r="K193" s="16"/>
      <c r="L193" s="14"/>
      <c r="M193" s="95"/>
      <c r="N193" s="22"/>
      <c r="O193" s="234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6"/>
      <c r="AA193" s="175" t="str">
        <f>IF(paramètres!$B$28=1,((SUM(O193:X193)/1.02)+(SUM(Y193:Z193)))*$F$5,IF(paramètres!$B$28=2,SUM(O193:Z193)*$F$5,"Missing Delta Option"))</f>
        <v>Missing Delta Option</v>
      </c>
      <c r="AB193" s="132" t="e">
        <f>IF(paramètres!$B$28=1,((SUM(O193:X193)/1.02)+(SUM(Y193:Z193)))+AA193,SUM(O193:Z193)+AA193)</f>
        <v>#VALUE!</v>
      </c>
    </row>
    <row r="194" spans="1:28" x14ac:dyDescent="0.25">
      <c r="A194" s="133"/>
      <c r="B194" s="15"/>
      <c r="C194" s="15"/>
      <c r="D194" s="68"/>
      <c r="E194" s="16"/>
      <c r="F194" s="14"/>
      <c r="G194" s="95"/>
      <c r="H194" s="16"/>
      <c r="I194" s="14"/>
      <c r="J194" s="95"/>
      <c r="K194" s="16"/>
      <c r="L194" s="14"/>
      <c r="M194" s="95"/>
      <c r="N194" s="22"/>
      <c r="O194" s="234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6"/>
      <c r="AA194" s="175" t="str">
        <f>IF(paramètres!$B$28=1,((SUM(O194:X194)/1.02)+(SUM(Y194:Z194)))*$F$5,IF(paramètres!$B$28=2,SUM(O194:Z194)*$F$5,"Missing Delta Option"))</f>
        <v>Missing Delta Option</v>
      </c>
      <c r="AB194" s="132" t="e">
        <f>IF(paramètres!$B$28=1,((SUM(O194:X194)/1.02)+(SUM(Y194:Z194)))+AA194,SUM(O194:Z194)+AA194)</f>
        <v>#VALUE!</v>
      </c>
    </row>
    <row r="195" spans="1:28" x14ac:dyDescent="0.25">
      <c r="A195" s="133"/>
      <c r="B195" s="15"/>
      <c r="C195" s="15"/>
      <c r="D195" s="68"/>
      <c r="E195" s="16"/>
      <c r="F195" s="14"/>
      <c r="G195" s="95"/>
      <c r="H195" s="16"/>
      <c r="I195" s="14"/>
      <c r="J195" s="95"/>
      <c r="K195" s="16"/>
      <c r="L195" s="14"/>
      <c r="M195" s="95"/>
      <c r="N195" s="22"/>
      <c r="O195" s="234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6"/>
      <c r="AA195" s="175" t="str">
        <f>IF(paramètres!$B$28=1,((SUM(O195:X195)/1.02)+(SUM(Y195:Z195)))*$F$5,IF(paramètres!$B$28=2,SUM(O195:Z195)*$F$5,"Missing Delta Option"))</f>
        <v>Missing Delta Option</v>
      </c>
      <c r="AB195" s="132" t="e">
        <f>IF(paramètres!$B$28=1,((SUM(O195:X195)/1.02)+(SUM(Y195:Z195)))+AA195,SUM(O195:Z195)+AA195)</f>
        <v>#VALUE!</v>
      </c>
    </row>
    <row r="196" spans="1:28" x14ac:dyDescent="0.25">
      <c r="A196" s="133"/>
      <c r="B196" s="15"/>
      <c r="C196" s="15"/>
      <c r="D196" s="68"/>
      <c r="E196" s="16"/>
      <c r="F196" s="14"/>
      <c r="G196" s="95"/>
      <c r="H196" s="16"/>
      <c r="I196" s="14"/>
      <c r="J196" s="95"/>
      <c r="K196" s="16"/>
      <c r="L196" s="14"/>
      <c r="M196" s="95"/>
      <c r="N196" s="22"/>
      <c r="O196" s="234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6"/>
      <c r="AA196" s="175" t="str">
        <f>IF(paramètres!$B$28=1,((SUM(O196:X196)/1.02)+(SUM(Y196:Z196)))*$F$5,IF(paramètres!$B$28=2,SUM(O196:Z196)*$F$5,"Missing Delta Option"))</f>
        <v>Missing Delta Option</v>
      </c>
      <c r="AB196" s="132" t="e">
        <f>IF(paramètres!$B$28=1,((SUM(O196:X196)/1.02)+(SUM(Y196:Z196)))+AA196,SUM(O196:Z196)+AA196)</f>
        <v>#VALUE!</v>
      </c>
    </row>
    <row r="197" spans="1:28" x14ac:dyDescent="0.25">
      <c r="A197" s="133"/>
      <c r="B197" s="15"/>
      <c r="C197" s="15"/>
      <c r="D197" s="68"/>
      <c r="E197" s="16"/>
      <c r="F197" s="14"/>
      <c r="G197" s="95"/>
      <c r="H197" s="16"/>
      <c r="I197" s="14"/>
      <c r="J197" s="95"/>
      <c r="K197" s="16"/>
      <c r="L197" s="14"/>
      <c r="M197" s="95"/>
      <c r="N197" s="22"/>
      <c r="O197" s="234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6"/>
      <c r="AA197" s="175" t="str">
        <f>IF(paramètres!$B$28=1,((SUM(O197:X197)/1.02)+(SUM(Y197:Z197)))*$F$5,IF(paramètres!$B$28=2,SUM(O197:Z197)*$F$5,"Missing Delta Option"))</f>
        <v>Missing Delta Option</v>
      </c>
      <c r="AB197" s="132" t="e">
        <f>IF(paramètres!$B$28=1,((SUM(O197:X197)/1.02)+(SUM(Y197:Z197)))+AA197,SUM(O197:Z197)+AA197)</f>
        <v>#VALUE!</v>
      </c>
    </row>
    <row r="198" spans="1:28" x14ac:dyDescent="0.25">
      <c r="A198" s="133"/>
      <c r="B198" s="15"/>
      <c r="C198" s="15"/>
      <c r="D198" s="68"/>
      <c r="E198" s="16"/>
      <c r="F198" s="14"/>
      <c r="G198" s="95"/>
      <c r="H198" s="16"/>
      <c r="I198" s="14"/>
      <c r="J198" s="95"/>
      <c r="K198" s="16"/>
      <c r="L198" s="14"/>
      <c r="M198" s="95"/>
      <c r="N198" s="22"/>
      <c r="O198" s="234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6"/>
      <c r="AA198" s="175" t="str">
        <f>IF(paramètres!$B$28=1,((SUM(O198:X198)/1.02)+(SUM(Y198:Z198)))*$F$5,IF(paramètres!$B$28=2,SUM(O198:Z198)*$F$5,"Missing Delta Option"))</f>
        <v>Missing Delta Option</v>
      </c>
      <c r="AB198" s="132" t="e">
        <f>IF(paramètres!$B$28=1,((SUM(O198:X198)/1.02)+(SUM(Y198:Z198)))+AA198,SUM(O198:Z198)+AA198)</f>
        <v>#VALUE!</v>
      </c>
    </row>
    <row r="199" spans="1:28" x14ac:dyDescent="0.25">
      <c r="A199" s="133"/>
      <c r="B199" s="15"/>
      <c r="C199" s="15"/>
      <c r="D199" s="68"/>
      <c r="E199" s="16"/>
      <c r="F199" s="14"/>
      <c r="G199" s="95"/>
      <c r="H199" s="16"/>
      <c r="I199" s="14"/>
      <c r="J199" s="95"/>
      <c r="K199" s="16"/>
      <c r="L199" s="14"/>
      <c r="M199" s="95"/>
      <c r="N199" s="22"/>
      <c r="O199" s="234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6"/>
      <c r="AA199" s="175" t="str">
        <f>IF(paramètres!$B$28=1,((SUM(O199:X199)/1.02)+(SUM(Y199:Z199)))*$F$5,IF(paramètres!$B$28=2,SUM(O199:Z199)*$F$5,"Missing Delta Option"))</f>
        <v>Missing Delta Option</v>
      </c>
      <c r="AB199" s="132" t="e">
        <f>IF(paramètres!$B$28=1,((SUM(O199:X199)/1.02)+(SUM(Y199:Z199)))+AA199,SUM(O199:Z199)+AA199)</f>
        <v>#VALUE!</v>
      </c>
    </row>
    <row r="200" spans="1:28" x14ac:dyDescent="0.25">
      <c r="A200" s="133"/>
      <c r="B200" s="15"/>
      <c r="C200" s="15"/>
      <c r="D200" s="68"/>
      <c r="E200" s="16"/>
      <c r="F200" s="14"/>
      <c r="G200" s="95"/>
      <c r="H200" s="16"/>
      <c r="I200" s="14"/>
      <c r="J200" s="95"/>
      <c r="K200" s="16"/>
      <c r="L200" s="14"/>
      <c r="M200" s="95"/>
      <c r="N200" s="22"/>
      <c r="O200" s="234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6"/>
      <c r="AA200" s="175" t="str">
        <f>IF(paramètres!$B$28=1,((SUM(O200:X200)/1.02)+(SUM(Y200:Z200)))*$F$5,IF(paramètres!$B$28=2,SUM(O200:Z200)*$F$5,"Missing Delta Option"))</f>
        <v>Missing Delta Option</v>
      </c>
      <c r="AB200" s="132" t="e">
        <f>IF(paramètres!$B$28=1,((SUM(O200:X200)/1.02)+(SUM(Y200:Z200)))+AA200,SUM(O200:Z200)+AA200)</f>
        <v>#VALUE!</v>
      </c>
    </row>
    <row r="201" spans="1:28" x14ac:dyDescent="0.25">
      <c r="A201" s="133"/>
      <c r="B201" s="15"/>
      <c r="C201" s="15"/>
      <c r="D201" s="68"/>
      <c r="E201" s="16"/>
      <c r="F201" s="14"/>
      <c r="G201" s="95"/>
      <c r="H201" s="16"/>
      <c r="I201" s="14"/>
      <c r="J201" s="95"/>
      <c r="K201" s="16"/>
      <c r="L201" s="14"/>
      <c r="M201" s="95"/>
      <c r="N201" s="22"/>
      <c r="O201" s="234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6"/>
      <c r="AA201" s="175" t="str">
        <f>IF(paramètres!$B$28=1,((SUM(O201:X201)/1.02)+(SUM(Y201:Z201)))*$F$5,IF(paramètres!$B$28=2,SUM(O201:Z201)*$F$5,"Missing Delta Option"))</f>
        <v>Missing Delta Option</v>
      </c>
      <c r="AB201" s="132" t="e">
        <f>IF(paramètres!$B$28=1,((SUM(O201:X201)/1.02)+(SUM(Y201:Z201)))+AA201,SUM(O201:Z201)+AA201)</f>
        <v>#VALUE!</v>
      </c>
    </row>
    <row r="202" spans="1:28" x14ac:dyDescent="0.25">
      <c r="A202" s="133"/>
      <c r="B202" s="15"/>
      <c r="C202" s="15"/>
      <c r="D202" s="68"/>
      <c r="E202" s="16"/>
      <c r="F202" s="14"/>
      <c r="G202" s="95"/>
      <c r="H202" s="16"/>
      <c r="I202" s="14"/>
      <c r="J202" s="95"/>
      <c r="K202" s="16"/>
      <c r="L202" s="14"/>
      <c r="M202" s="95"/>
      <c r="N202" s="22"/>
      <c r="O202" s="234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6"/>
      <c r="AA202" s="175" t="str">
        <f>IF(paramètres!$B$28=1,((SUM(O202:X202)/1.02)+(SUM(Y202:Z202)))*$F$5,IF(paramètres!$B$28=2,SUM(O202:Z202)*$F$5,"Missing Delta Option"))</f>
        <v>Missing Delta Option</v>
      </c>
      <c r="AB202" s="132" t="e">
        <f>IF(paramètres!$B$28=1,((SUM(O202:X202)/1.02)+(SUM(Y202:Z202)))+AA202,SUM(O202:Z202)+AA202)</f>
        <v>#VALUE!</v>
      </c>
    </row>
    <row r="203" spans="1:28" x14ac:dyDescent="0.25">
      <c r="A203" s="133"/>
      <c r="B203" s="15"/>
      <c r="C203" s="15"/>
      <c r="D203" s="68"/>
      <c r="E203" s="16"/>
      <c r="F203" s="14"/>
      <c r="G203" s="95"/>
      <c r="H203" s="16"/>
      <c r="I203" s="14"/>
      <c r="J203" s="95"/>
      <c r="K203" s="16"/>
      <c r="L203" s="14"/>
      <c r="M203" s="95"/>
      <c r="N203" s="22"/>
      <c r="O203" s="234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6"/>
      <c r="AA203" s="175" t="str">
        <f>IF(paramètres!$B$28=1,((SUM(O203:X203)/1.02)+(SUM(Y203:Z203)))*$F$5,IF(paramètres!$B$28=2,SUM(O203:Z203)*$F$5,"Missing Delta Option"))</f>
        <v>Missing Delta Option</v>
      </c>
      <c r="AB203" s="132" t="e">
        <f>IF(paramètres!$B$28=1,((SUM(O203:X203)/1.02)+(SUM(Y203:Z203)))+AA203,SUM(O203:Z203)+AA203)</f>
        <v>#VALUE!</v>
      </c>
    </row>
    <row r="204" spans="1:28" x14ac:dyDescent="0.25">
      <c r="A204" s="133"/>
      <c r="B204" s="15"/>
      <c r="C204" s="15"/>
      <c r="D204" s="68"/>
      <c r="E204" s="16"/>
      <c r="F204" s="14"/>
      <c r="G204" s="95"/>
      <c r="H204" s="16"/>
      <c r="I204" s="14"/>
      <c r="J204" s="95"/>
      <c r="K204" s="16"/>
      <c r="L204" s="14"/>
      <c r="M204" s="95"/>
      <c r="N204" s="22"/>
      <c r="O204" s="234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6"/>
      <c r="AA204" s="175" t="str">
        <f>IF(paramètres!$B$28=1,((SUM(O204:X204)/1.02)+(SUM(Y204:Z204)))*$F$5,IF(paramètres!$B$28=2,SUM(O204:Z204)*$F$5,"Missing Delta Option"))</f>
        <v>Missing Delta Option</v>
      </c>
      <c r="AB204" s="132" t="e">
        <f>IF(paramètres!$B$28=1,((SUM(O204:X204)/1.02)+(SUM(Y204:Z204)))+AA204,SUM(O204:Z204)+AA204)</f>
        <v>#VALUE!</v>
      </c>
    </row>
    <row r="205" spans="1:28" x14ac:dyDescent="0.25">
      <c r="A205" s="133"/>
      <c r="B205" s="15"/>
      <c r="C205" s="15"/>
      <c r="D205" s="68"/>
      <c r="E205" s="16"/>
      <c r="F205" s="14"/>
      <c r="G205" s="95"/>
      <c r="H205" s="16"/>
      <c r="I205" s="14"/>
      <c r="J205" s="95"/>
      <c r="K205" s="16"/>
      <c r="L205" s="14"/>
      <c r="M205" s="95"/>
      <c r="N205" s="22"/>
      <c r="O205" s="234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6"/>
      <c r="AA205" s="175" t="str">
        <f>IF(paramètres!$B$28=1,((SUM(O205:X205)/1.02)+(SUM(Y205:Z205)))*$F$5,IF(paramètres!$B$28=2,SUM(O205:Z205)*$F$5,"Missing Delta Option"))</f>
        <v>Missing Delta Option</v>
      </c>
      <c r="AB205" s="132" t="e">
        <f>IF(paramètres!$B$28=1,((SUM(O205:X205)/1.02)+(SUM(Y205:Z205)))+AA205,SUM(O205:Z205)+AA205)</f>
        <v>#VALUE!</v>
      </c>
    </row>
    <row r="206" spans="1:28" x14ac:dyDescent="0.25">
      <c r="A206" s="133"/>
      <c r="B206" s="15"/>
      <c r="C206" s="15"/>
      <c r="D206" s="68"/>
      <c r="E206" s="16"/>
      <c r="F206" s="14"/>
      <c r="G206" s="95"/>
      <c r="H206" s="16"/>
      <c r="I206" s="14"/>
      <c r="J206" s="95"/>
      <c r="K206" s="16"/>
      <c r="L206" s="14"/>
      <c r="M206" s="95"/>
      <c r="N206" s="22"/>
      <c r="O206" s="234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6"/>
      <c r="AA206" s="175" t="str">
        <f>IF(paramètres!$B$28=1,((SUM(O206:X206)/1.02)+(SUM(Y206:Z206)))*$F$5,IF(paramètres!$B$28=2,SUM(O206:Z206)*$F$5,"Missing Delta Option"))</f>
        <v>Missing Delta Option</v>
      </c>
      <c r="AB206" s="132" t="e">
        <f>IF(paramètres!$B$28=1,((SUM(O206:X206)/1.02)+(SUM(Y206:Z206)))+AA206,SUM(O206:Z206)+AA206)</f>
        <v>#VALUE!</v>
      </c>
    </row>
    <row r="207" spans="1:28" x14ac:dyDescent="0.25">
      <c r="A207" s="133"/>
      <c r="B207" s="15"/>
      <c r="C207" s="15"/>
      <c r="D207" s="68"/>
      <c r="E207" s="16"/>
      <c r="F207" s="14"/>
      <c r="G207" s="95"/>
      <c r="H207" s="16"/>
      <c r="I207" s="14"/>
      <c r="J207" s="95"/>
      <c r="K207" s="16"/>
      <c r="L207" s="14"/>
      <c r="M207" s="95"/>
      <c r="N207" s="22"/>
      <c r="O207" s="234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6"/>
      <c r="AA207" s="175" t="str">
        <f>IF(paramètres!$B$28=1,((SUM(O207:X207)/1.02)+(SUM(Y207:Z207)))*$F$5,IF(paramètres!$B$28=2,SUM(O207:Z207)*$F$5,"Missing Delta Option"))</f>
        <v>Missing Delta Option</v>
      </c>
      <c r="AB207" s="132" t="e">
        <f>IF(paramètres!$B$28=1,((SUM(O207:X207)/1.02)+(SUM(Y207:Z207)))+AA207,SUM(O207:Z207)+AA207)</f>
        <v>#VALUE!</v>
      </c>
    </row>
    <row r="208" spans="1:28" x14ac:dyDescent="0.25">
      <c r="A208" s="133"/>
      <c r="B208" s="15"/>
      <c r="C208" s="15"/>
      <c r="D208" s="68"/>
      <c r="E208" s="16"/>
      <c r="F208" s="14"/>
      <c r="G208" s="95"/>
      <c r="H208" s="16"/>
      <c r="I208" s="14"/>
      <c r="J208" s="95"/>
      <c r="K208" s="16"/>
      <c r="L208" s="14"/>
      <c r="M208" s="95"/>
      <c r="N208" s="22"/>
      <c r="O208" s="234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6"/>
      <c r="AA208" s="175" t="str">
        <f>IF(paramètres!$B$28=1,((SUM(O208:X208)/1.02)+(SUM(Y208:Z208)))*$F$5,IF(paramètres!$B$28=2,SUM(O208:Z208)*$F$5,"Missing Delta Option"))</f>
        <v>Missing Delta Option</v>
      </c>
      <c r="AB208" s="132" t="e">
        <f>IF(paramètres!$B$28=1,((SUM(O208:X208)/1.02)+(SUM(Y208:Z208)))+AA208,SUM(O208:Z208)+AA208)</f>
        <v>#VALUE!</v>
      </c>
    </row>
    <row r="209" spans="1:28" x14ac:dyDescent="0.25">
      <c r="A209" s="133"/>
      <c r="B209" s="15"/>
      <c r="C209" s="15"/>
      <c r="D209" s="68"/>
      <c r="E209" s="16"/>
      <c r="F209" s="14"/>
      <c r="G209" s="95"/>
      <c r="H209" s="16"/>
      <c r="I209" s="14"/>
      <c r="J209" s="95"/>
      <c r="K209" s="16"/>
      <c r="L209" s="14"/>
      <c r="M209" s="95"/>
      <c r="N209" s="22"/>
      <c r="O209" s="234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6"/>
      <c r="AA209" s="175" t="str">
        <f>IF(paramètres!$B$28=1,((SUM(O209:X209)/1.02)+(SUM(Y209:Z209)))*$F$5,IF(paramètres!$B$28=2,SUM(O209:Z209)*$F$5,"Missing Delta Option"))</f>
        <v>Missing Delta Option</v>
      </c>
      <c r="AB209" s="132" t="e">
        <f>IF(paramètres!$B$28=1,((SUM(O209:X209)/1.02)+(SUM(Y209:Z209)))+AA209,SUM(O209:Z209)+AA209)</f>
        <v>#VALUE!</v>
      </c>
    </row>
    <row r="210" spans="1:28" x14ac:dyDescent="0.25">
      <c r="A210" s="133"/>
      <c r="B210" s="15"/>
      <c r="C210" s="15"/>
      <c r="D210" s="68"/>
      <c r="E210" s="16"/>
      <c r="F210" s="14"/>
      <c r="G210" s="95"/>
      <c r="H210" s="16"/>
      <c r="I210" s="14"/>
      <c r="J210" s="95"/>
      <c r="K210" s="16"/>
      <c r="L210" s="14"/>
      <c r="M210" s="95"/>
      <c r="N210" s="22"/>
      <c r="O210" s="234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6"/>
      <c r="AA210" s="175" t="str">
        <f>IF(paramètres!$B$28=1,((SUM(O210:X210)/1.02)+(SUM(Y210:Z210)))*$F$5,IF(paramètres!$B$28=2,SUM(O210:Z210)*$F$5,"Missing Delta Option"))</f>
        <v>Missing Delta Option</v>
      </c>
      <c r="AB210" s="132" t="e">
        <f>IF(paramètres!$B$28=1,((SUM(O210:X210)/1.02)+(SUM(Y210:Z210)))+AA210,SUM(O210:Z210)+AA210)</f>
        <v>#VALUE!</v>
      </c>
    </row>
    <row r="211" spans="1:28" x14ac:dyDescent="0.25">
      <c r="A211" s="133"/>
      <c r="B211" s="15"/>
      <c r="C211" s="15"/>
      <c r="D211" s="68"/>
      <c r="E211" s="16"/>
      <c r="F211" s="14"/>
      <c r="G211" s="95"/>
      <c r="H211" s="16"/>
      <c r="I211" s="14"/>
      <c r="J211" s="95"/>
      <c r="K211" s="16"/>
      <c r="L211" s="14"/>
      <c r="M211" s="95"/>
      <c r="N211" s="22"/>
      <c r="O211" s="234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6"/>
      <c r="AA211" s="175" t="str">
        <f>IF(paramètres!$B$28=1,((SUM(O211:X211)/1.02)+(SUM(Y211:Z211)))*$F$5,IF(paramètres!$B$28=2,SUM(O211:Z211)*$F$5,"Missing Delta Option"))</f>
        <v>Missing Delta Option</v>
      </c>
      <c r="AB211" s="132" t="e">
        <f>IF(paramètres!$B$28=1,((SUM(O211:X211)/1.02)+(SUM(Y211:Z211)))+AA211,SUM(O211:Z211)+AA211)</f>
        <v>#VALUE!</v>
      </c>
    </row>
    <row r="212" spans="1:28" x14ac:dyDescent="0.25">
      <c r="A212" s="133"/>
      <c r="B212" s="15"/>
      <c r="C212" s="15"/>
      <c r="D212" s="68"/>
      <c r="E212" s="16"/>
      <c r="F212" s="14"/>
      <c r="G212" s="95"/>
      <c r="H212" s="16"/>
      <c r="I212" s="14"/>
      <c r="J212" s="95"/>
      <c r="K212" s="16"/>
      <c r="L212" s="14"/>
      <c r="M212" s="95"/>
      <c r="N212" s="22"/>
      <c r="O212" s="234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6"/>
      <c r="AA212" s="175" t="str">
        <f>IF(paramètres!$B$28=1,((SUM(O212:X212)/1.02)+(SUM(Y212:Z212)))*$F$5,IF(paramètres!$B$28=2,SUM(O212:Z212)*$F$5,"Missing Delta Option"))</f>
        <v>Missing Delta Option</v>
      </c>
      <c r="AB212" s="132" t="e">
        <f>IF(paramètres!$B$28=1,((SUM(O212:X212)/1.02)+(SUM(Y212:Z212)))+AA212,SUM(O212:Z212)+AA212)</f>
        <v>#VALUE!</v>
      </c>
    </row>
    <row r="213" spans="1:28" x14ac:dyDescent="0.25">
      <c r="A213" s="133"/>
      <c r="B213" s="15"/>
      <c r="C213" s="15"/>
      <c r="D213" s="68"/>
      <c r="E213" s="16"/>
      <c r="F213" s="14"/>
      <c r="G213" s="95"/>
      <c r="H213" s="16"/>
      <c r="I213" s="14"/>
      <c r="J213" s="95"/>
      <c r="K213" s="16"/>
      <c r="L213" s="14"/>
      <c r="M213" s="95"/>
      <c r="N213" s="22"/>
      <c r="O213" s="234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6"/>
      <c r="AA213" s="175" t="str">
        <f>IF(paramètres!$B$28=1,((SUM(O213:X213)/1.02)+(SUM(Y213:Z213)))*$F$5,IF(paramètres!$B$28=2,SUM(O213:Z213)*$F$5,"Missing Delta Option"))</f>
        <v>Missing Delta Option</v>
      </c>
      <c r="AB213" s="132" t="e">
        <f>IF(paramètres!$B$28=1,((SUM(O213:X213)/1.02)+(SUM(Y213:Z213)))+AA213,SUM(O213:Z213)+AA213)</f>
        <v>#VALUE!</v>
      </c>
    </row>
    <row r="214" spans="1:28" x14ac:dyDescent="0.25">
      <c r="A214" s="133"/>
      <c r="B214" s="15"/>
      <c r="C214" s="15"/>
      <c r="D214" s="68"/>
      <c r="E214" s="16"/>
      <c r="F214" s="14"/>
      <c r="G214" s="95"/>
      <c r="H214" s="16"/>
      <c r="I214" s="14"/>
      <c r="J214" s="95"/>
      <c r="K214" s="16"/>
      <c r="L214" s="14"/>
      <c r="M214" s="95"/>
      <c r="N214" s="22"/>
      <c r="O214" s="234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6"/>
      <c r="AA214" s="175" t="str">
        <f>IF(paramètres!$B$28=1,((SUM(O214:X214)/1.02)+(SUM(Y214:Z214)))*$F$5,IF(paramètres!$B$28=2,SUM(O214:Z214)*$F$5,"Missing Delta Option"))</f>
        <v>Missing Delta Option</v>
      </c>
      <c r="AB214" s="132" t="e">
        <f>IF(paramètres!$B$28=1,((SUM(O214:X214)/1.02)+(SUM(Y214:Z214)))+AA214,SUM(O214:Z214)+AA214)</f>
        <v>#VALUE!</v>
      </c>
    </row>
    <row r="215" spans="1:28" x14ac:dyDescent="0.25">
      <c r="A215" s="133"/>
      <c r="B215" s="15"/>
      <c r="C215" s="15"/>
      <c r="D215" s="68"/>
      <c r="E215" s="16"/>
      <c r="F215" s="14"/>
      <c r="G215" s="95"/>
      <c r="H215" s="16"/>
      <c r="I215" s="14"/>
      <c r="J215" s="95"/>
      <c r="K215" s="16"/>
      <c r="L215" s="14"/>
      <c r="M215" s="95"/>
      <c r="N215" s="22"/>
      <c r="O215" s="234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6"/>
      <c r="AA215" s="175" t="str">
        <f>IF(paramètres!$B$28=1,((SUM(O215:X215)/1.02)+(SUM(Y215:Z215)))*$F$5,IF(paramètres!$B$28=2,SUM(O215:Z215)*$F$5,"Missing Delta Option"))</f>
        <v>Missing Delta Option</v>
      </c>
      <c r="AB215" s="132" t="e">
        <f>IF(paramètres!$B$28=1,((SUM(O215:X215)/1.02)+(SUM(Y215:Z215)))+AA215,SUM(O215:Z215)+AA215)</f>
        <v>#VALUE!</v>
      </c>
    </row>
    <row r="216" spans="1:28" x14ac:dyDescent="0.25">
      <c r="A216" s="133"/>
      <c r="B216" s="15"/>
      <c r="C216" s="15"/>
      <c r="D216" s="68"/>
      <c r="E216" s="16"/>
      <c r="F216" s="14"/>
      <c r="G216" s="95"/>
      <c r="H216" s="16"/>
      <c r="I216" s="14"/>
      <c r="J216" s="95"/>
      <c r="K216" s="16"/>
      <c r="L216" s="14"/>
      <c r="M216" s="95"/>
      <c r="N216" s="22"/>
      <c r="O216" s="234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6"/>
      <c r="AA216" s="175" t="str">
        <f>IF(paramètres!$B$28=1,((SUM(O216:X216)/1.02)+(SUM(Y216:Z216)))*$F$5,IF(paramètres!$B$28=2,SUM(O216:Z216)*$F$5,"Missing Delta Option"))</f>
        <v>Missing Delta Option</v>
      </c>
      <c r="AB216" s="132" t="e">
        <f>IF(paramètres!$B$28=1,((SUM(O216:X216)/1.02)+(SUM(Y216:Z216)))+AA216,SUM(O216:Z216)+AA216)</f>
        <v>#VALUE!</v>
      </c>
    </row>
    <row r="217" spans="1:28" x14ac:dyDescent="0.25">
      <c r="A217" s="133"/>
      <c r="B217" s="15"/>
      <c r="C217" s="15"/>
      <c r="D217" s="68"/>
      <c r="E217" s="16"/>
      <c r="F217" s="14"/>
      <c r="G217" s="95"/>
      <c r="H217" s="16"/>
      <c r="I217" s="14"/>
      <c r="J217" s="95"/>
      <c r="K217" s="16"/>
      <c r="L217" s="14"/>
      <c r="M217" s="95"/>
      <c r="N217" s="22"/>
      <c r="O217" s="234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6"/>
      <c r="AA217" s="175" t="str">
        <f>IF(paramètres!$B$28=1,((SUM(O217:X217)/1.02)+(SUM(Y217:Z217)))*$F$5,IF(paramètres!$B$28=2,SUM(O217:Z217)*$F$5,"Missing Delta Option"))</f>
        <v>Missing Delta Option</v>
      </c>
      <c r="AB217" s="132" t="e">
        <f>IF(paramètres!$B$28=1,((SUM(O217:X217)/1.02)+(SUM(Y217:Z217)))+AA217,SUM(O217:Z217)+AA217)</f>
        <v>#VALUE!</v>
      </c>
    </row>
    <row r="218" spans="1:28" x14ac:dyDescent="0.25">
      <c r="A218" s="133"/>
      <c r="B218" s="15"/>
      <c r="C218" s="15"/>
      <c r="D218" s="68"/>
      <c r="E218" s="16"/>
      <c r="F218" s="14"/>
      <c r="G218" s="95"/>
      <c r="H218" s="16"/>
      <c r="I218" s="14"/>
      <c r="J218" s="95"/>
      <c r="K218" s="16"/>
      <c r="L218" s="14"/>
      <c r="M218" s="95"/>
      <c r="N218" s="22"/>
      <c r="O218" s="234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6"/>
      <c r="AA218" s="175" t="str">
        <f>IF(paramètres!$B$28=1,((SUM(O218:X218)/1.02)+(SUM(Y218:Z218)))*$F$5,IF(paramètres!$B$28=2,SUM(O218:Z218)*$F$5,"Missing Delta Option"))</f>
        <v>Missing Delta Option</v>
      </c>
      <c r="AB218" s="132" t="e">
        <f>IF(paramètres!$B$28=1,((SUM(O218:X218)/1.02)+(SUM(Y218:Z218)))+AA218,SUM(O218:Z218)+AA218)</f>
        <v>#VALUE!</v>
      </c>
    </row>
    <row r="219" spans="1:28" x14ac:dyDescent="0.25">
      <c r="A219" s="133"/>
      <c r="B219" s="15"/>
      <c r="C219" s="15"/>
      <c r="D219" s="68"/>
      <c r="E219" s="16"/>
      <c r="F219" s="14"/>
      <c r="G219" s="95"/>
      <c r="H219" s="16"/>
      <c r="I219" s="14"/>
      <c r="J219" s="95"/>
      <c r="K219" s="16"/>
      <c r="L219" s="14"/>
      <c r="M219" s="95"/>
      <c r="N219" s="22"/>
      <c r="O219" s="234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6"/>
      <c r="AA219" s="175" t="str">
        <f>IF(paramètres!$B$28=1,((SUM(O219:X219)/1.02)+(SUM(Y219:Z219)))*$F$5,IF(paramètres!$B$28=2,SUM(O219:Z219)*$F$5,"Missing Delta Option"))</f>
        <v>Missing Delta Option</v>
      </c>
      <c r="AB219" s="132" t="e">
        <f>IF(paramètres!$B$28=1,((SUM(O219:X219)/1.02)+(SUM(Y219:Z219)))+AA219,SUM(O219:Z219)+AA219)</f>
        <v>#VALUE!</v>
      </c>
    </row>
    <row r="220" spans="1:28" x14ac:dyDescent="0.25">
      <c r="A220" s="133"/>
      <c r="B220" s="15"/>
      <c r="C220" s="15"/>
      <c r="D220" s="68"/>
      <c r="E220" s="16"/>
      <c r="F220" s="14"/>
      <c r="G220" s="95"/>
      <c r="H220" s="16"/>
      <c r="I220" s="14"/>
      <c r="J220" s="95"/>
      <c r="K220" s="16"/>
      <c r="L220" s="14"/>
      <c r="M220" s="95"/>
      <c r="N220" s="22"/>
      <c r="O220" s="234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6"/>
      <c r="AA220" s="175" t="str">
        <f>IF(paramètres!$B$28=1,((SUM(O220:X220)/1.02)+(SUM(Y220:Z220)))*$F$5,IF(paramètres!$B$28=2,SUM(O220:Z220)*$F$5,"Missing Delta Option"))</f>
        <v>Missing Delta Option</v>
      </c>
      <c r="AB220" s="132" t="e">
        <f>IF(paramètres!$B$28=1,((SUM(O220:X220)/1.02)+(SUM(Y220:Z220)))+AA220,SUM(O220:Z220)+AA220)</f>
        <v>#VALUE!</v>
      </c>
    </row>
    <row r="221" spans="1:28" x14ac:dyDescent="0.25">
      <c r="A221" s="133"/>
      <c r="B221" s="15"/>
      <c r="C221" s="15"/>
      <c r="D221" s="68"/>
      <c r="E221" s="16"/>
      <c r="F221" s="14"/>
      <c r="G221" s="95"/>
      <c r="H221" s="16"/>
      <c r="I221" s="14"/>
      <c r="J221" s="95"/>
      <c r="K221" s="16"/>
      <c r="L221" s="14"/>
      <c r="M221" s="95"/>
      <c r="N221" s="22"/>
      <c r="O221" s="234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6"/>
      <c r="AA221" s="175" t="str">
        <f>IF(paramètres!$B$28=1,((SUM(O221:X221)/1.02)+(SUM(Y221:Z221)))*$F$5,IF(paramètres!$B$28=2,SUM(O221:Z221)*$F$5,"Missing Delta Option"))</f>
        <v>Missing Delta Option</v>
      </c>
      <c r="AB221" s="132" t="e">
        <f>IF(paramètres!$B$28=1,((SUM(O221:X221)/1.02)+(SUM(Y221:Z221)))+AA221,SUM(O221:Z221)+AA221)</f>
        <v>#VALUE!</v>
      </c>
    </row>
    <row r="222" spans="1:28" x14ac:dyDescent="0.25">
      <c r="A222" s="133"/>
      <c r="B222" s="15"/>
      <c r="C222" s="15"/>
      <c r="D222" s="68"/>
      <c r="E222" s="16"/>
      <c r="F222" s="14"/>
      <c r="G222" s="95"/>
      <c r="H222" s="16"/>
      <c r="I222" s="14"/>
      <c r="J222" s="95"/>
      <c r="K222" s="16"/>
      <c r="L222" s="14"/>
      <c r="M222" s="95"/>
      <c r="N222" s="22"/>
      <c r="O222" s="234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6"/>
      <c r="AA222" s="175" t="str">
        <f>IF(paramètres!$B$28=1,((SUM(O222:X222)/1.02)+(SUM(Y222:Z222)))*$F$5,IF(paramètres!$B$28=2,SUM(O222:Z222)*$F$5,"Missing Delta Option"))</f>
        <v>Missing Delta Option</v>
      </c>
      <c r="AB222" s="132" t="e">
        <f>IF(paramètres!$B$28=1,((SUM(O222:X222)/1.02)+(SUM(Y222:Z222)))+AA222,SUM(O222:Z222)+AA222)</f>
        <v>#VALUE!</v>
      </c>
    </row>
    <row r="223" spans="1:28" x14ac:dyDescent="0.25">
      <c r="A223" s="133"/>
      <c r="B223" s="15"/>
      <c r="C223" s="15"/>
      <c r="D223" s="68"/>
      <c r="E223" s="16"/>
      <c r="F223" s="14"/>
      <c r="G223" s="95"/>
      <c r="H223" s="16"/>
      <c r="I223" s="14"/>
      <c r="J223" s="95"/>
      <c r="K223" s="16"/>
      <c r="L223" s="14"/>
      <c r="M223" s="95"/>
      <c r="N223" s="22"/>
      <c r="O223" s="234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6"/>
      <c r="AA223" s="175" t="str">
        <f>IF(paramètres!$B$28=1,((SUM(O223:X223)/1.02)+(SUM(Y223:Z223)))*$F$5,IF(paramètres!$B$28=2,SUM(O223:Z223)*$F$5,"Missing Delta Option"))</f>
        <v>Missing Delta Option</v>
      </c>
      <c r="AB223" s="132" t="e">
        <f>IF(paramètres!$B$28=1,((SUM(O223:X223)/1.02)+(SUM(Y223:Z223)))+AA223,SUM(O223:Z223)+AA223)</f>
        <v>#VALUE!</v>
      </c>
    </row>
    <row r="224" spans="1:28" x14ac:dyDescent="0.25">
      <c r="A224" s="133"/>
      <c r="B224" s="15"/>
      <c r="C224" s="15"/>
      <c r="D224" s="68"/>
      <c r="E224" s="16"/>
      <c r="F224" s="14"/>
      <c r="G224" s="95"/>
      <c r="H224" s="16"/>
      <c r="I224" s="14"/>
      <c r="J224" s="95"/>
      <c r="K224" s="16"/>
      <c r="L224" s="14"/>
      <c r="M224" s="95"/>
      <c r="N224" s="22"/>
      <c r="O224" s="234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6"/>
      <c r="AA224" s="175" t="str">
        <f>IF(paramètres!$B$28=1,((SUM(O224:X224)/1.02)+(SUM(Y224:Z224)))*$F$5,IF(paramètres!$B$28=2,SUM(O224:Z224)*$F$5,"Missing Delta Option"))</f>
        <v>Missing Delta Option</v>
      </c>
      <c r="AB224" s="132" t="e">
        <f>IF(paramètres!$B$28=1,((SUM(O224:X224)/1.02)+(SUM(Y224:Z224)))+AA224,SUM(O224:Z224)+AA224)</f>
        <v>#VALUE!</v>
      </c>
    </row>
    <row r="225" spans="1:28" x14ac:dyDescent="0.25">
      <c r="A225" s="133"/>
      <c r="B225" s="15"/>
      <c r="C225" s="15"/>
      <c r="D225" s="68"/>
      <c r="E225" s="16"/>
      <c r="F225" s="14"/>
      <c r="G225" s="95"/>
      <c r="H225" s="16"/>
      <c r="I225" s="14"/>
      <c r="J225" s="95"/>
      <c r="K225" s="16"/>
      <c r="L225" s="14"/>
      <c r="M225" s="95"/>
      <c r="N225" s="22"/>
      <c r="O225" s="234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6"/>
      <c r="AA225" s="175" t="str">
        <f>IF(paramètres!$B$28=1,((SUM(O225:X225)/1.02)+(SUM(Y225:Z225)))*$F$5,IF(paramètres!$B$28=2,SUM(O225:Z225)*$F$5,"Missing Delta Option"))</f>
        <v>Missing Delta Option</v>
      </c>
      <c r="AB225" s="132" t="e">
        <f>IF(paramètres!$B$28=1,((SUM(O225:X225)/1.02)+(SUM(Y225:Z225)))+AA225,SUM(O225:Z225)+AA225)</f>
        <v>#VALUE!</v>
      </c>
    </row>
    <row r="226" spans="1:28" x14ac:dyDescent="0.25">
      <c r="A226" s="133"/>
      <c r="B226" s="15"/>
      <c r="C226" s="15"/>
      <c r="D226" s="68"/>
      <c r="E226" s="16"/>
      <c r="F226" s="14"/>
      <c r="G226" s="95"/>
      <c r="H226" s="16"/>
      <c r="I226" s="14"/>
      <c r="J226" s="95"/>
      <c r="K226" s="16"/>
      <c r="L226" s="14"/>
      <c r="M226" s="95"/>
      <c r="N226" s="22"/>
      <c r="O226" s="234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6"/>
      <c r="AA226" s="175" t="str">
        <f>IF(paramètres!$B$28=1,((SUM(O226:X226)/1.02)+(SUM(Y226:Z226)))*$F$5,IF(paramètres!$B$28=2,SUM(O226:Z226)*$F$5,"Missing Delta Option"))</f>
        <v>Missing Delta Option</v>
      </c>
      <c r="AB226" s="132" t="e">
        <f>IF(paramètres!$B$28=1,((SUM(O226:X226)/1.02)+(SUM(Y226:Z226)))+AA226,SUM(O226:Z226)+AA226)</f>
        <v>#VALUE!</v>
      </c>
    </row>
    <row r="227" spans="1:28" x14ac:dyDescent="0.25">
      <c r="A227" s="133"/>
      <c r="B227" s="15"/>
      <c r="C227" s="15"/>
      <c r="D227" s="68"/>
      <c r="E227" s="16"/>
      <c r="F227" s="14"/>
      <c r="G227" s="95"/>
      <c r="H227" s="16"/>
      <c r="I227" s="14"/>
      <c r="J227" s="95"/>
      <c r="K227" s="16"/>
      <c r="L227" s="14"/>
      <c r="M227" s="95"/>
      <c r="N227" s="22"/>
      <c r="O227" s="234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6"/>
      <c r="AA227" s="175" t="str">
        <f>IF(paramètres!$B$28=1,((SUM(O227:X227)/1.02)+(SUM(Y227:Z227)))*$F$5,IF(paramètres!$B$28=2,SUM(O227:Z227)*$F$5,"Missing Delta Option"))</f>
        <v>Missing Delta Option</v>
      </c>
      <c r="AB227" s="132" t="e">
        <f>IF(paramètres!$B$28=1,((SUM(O227:X227)/1.02)+(SUM(Y227:Z227)))+AA227,SUM(O227:Z227)+AA227)</f>
        <v>#VALUE!</v>
      </c>
    </row>
    <row r="228" spans="1:28" x14ac:dyDescent="0.25">
      <c r="A228" s="133"/>
      <c r="B228" s="15"/>
      <c r="C228" s="15"/>
      <c r="D228" s="68"/>
      <c r="E228" s="16"/>
      <c r="F228" s="14"/>
      <c r="G228" s="95"/>
      <c r="H228" s="16"/>
      <c r="I228" s="14"/>
      <c r="J228" s="95"/>
      <c r="K228" s="16"/>
      <c r="L228" s="14"/>
      <c r="M228" s="95"/>
      <c r="N228" s="22"/>
      <c r="O228" s="234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6"/>
      <c r="AA228" s="175" t="str">
        <f>IF(paramètres!$B$28=1,((SUM(O228:X228)/1.02)+(SUM(Y228:Z228)))*$F$5,IF(paramètres!$B$28=2,SUM(O228:Z228)*$F$5,"Missing Delta Option"))</f>
        <v>Missing Delta Option</v>
      </c>
      <c r="AB228" s="132" t="e">
        <f>IF(paramètres!$B$28=1,((SUM(O228:X228)/1.02)+(SUM(Y228:Z228)))+AA228,SUM(O228:Z228)+AA228)</f>
        <v>#VALUE!</v>
      </c>
    </row>
    <row r="229" spans="1:28" x14ac:dyDescent="0.25">
      <c r="A229" s="133"/>
      <c r="B229" s="15"/>
      <c r="C229" s="15"/>
      <c r="D229" s="68"/>
      <c r="E229" s="16"/>
      <c r="F229" s="14"/>
      <c r="G229" s="95"/>
      <c r="H229" s="16"/>
      <c r="I229" s="14"/>
      <c r="J229" s="95"/>
      <c r="K229" s="16"/>
      <c r="L229" s="14"/>
      <c r="M229" s="95"/>
      <c r="N229" s="22"/>
      <c r="O229" s="234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6"/>
      <c r="AA229" s="175" t="str">
        <f>IF(paramètres!$B$28=1,((SUM(O229:X229)/1.02)+(SUM(Y229:Z229)))*$F$5,IF(paramètres!$B$28=2,SUM(O229:Z229)*$F$5,"Missing Delta Option"))</f>
        <v>Missing Delta Option</v>
      </c>
      <c r="AB229" s="132" t="e">
        <f>IF(paramètres!$B$28=1,((SUM(O229:X229)/1.02)+(SUM(Y229:Z229)))+AA229,SUM(O229:Z229)+AA229)</f>
        <v>#VALUE!</v>
      </c>
    </row>
    <row r="230" spans="1:28" x14ac:dyDescent="0.25">
      <c r="A230" s="133"/>
      <c r="B230" s="15"/>
      <c r="C230" s="15"/>
      <c r="D230" s="68"/>
      <c r="E230" s="16"/>
      <c r="F230" s="14"/>
      <c r="G230" s="95"/>
      <c r="H230" s="16"/>
      <c r="I230" s="14"/>
      <c r="J230" s="95"/>
      <c r="K230" s="16"/>
      <c r="L230" s="14"/>
      <c r="M230" s="95"/>
      <c r="N230" s="22"/>
      <c r="O230" s="234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6"/>
      <c r="AA230" s="175" t="str">
        <f>IF(paramètres!$B$28=1,((SUM(O230:X230)/1.02)+(SUM(Y230:Z230)))*$F$5,IF(paramètres!$B$28=2,SUM(O230:Z230)*$F$5,"Missing Delta Option"))</f>
        <v>Missing Delta Option</v>
      </c>
      <c r="AB230" s="132" t="e">
        <f>IF(paramètres!$B$28=1,((SUM(O230:X230)/1.02)+(SUM(Y230:Z230)))+AA230,SUM(O230:Z230)+AA230)</f>
        <v>#VALUE!</v>
      </c>
    </row>
    <row r="231" spans="1:28" x14ac:dyDescent="0.25">
      <c r="A231" s="133"/>
      <c r="B231" s="15"/>
      <c r="C231" s="15"/>
      <c r="D231" s="68"/>
      <c r="E231" s="16"/>
      <c r="F231" s="14"/>
      <c r="G231" s="95"/>
      <c r="H231" s="16"/>
      <c r="I231" s="14"/>
      <c r="J231" s="95"/>
      <c r="K231" s="16"/>
      <c r="L231" s="14"/>
      <c r="M231" s="95"/>
      <c r="N231" s="22"/>
      <c r="O231" s="234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6"/>
      <c r="AA231" s="175" t="str">
        <f>IF(paramètres!$B$28=1,((SUM(O231:X231)/1.02)+(SUM(Y231:Z231)))*$F$5,IF(paramètres!$B$28=2,SUM(O231:Z231)*$F$5,"Missing Delta Option"))</f>
        <v>Missing Delta Option</v>
      </c>
      <c r="AB231" s="132" t="e">
        <f>IF(paramètres!$B$28=1,((SUM(O231:X231)/1.02)+(SUM(Y231:Z231)))+AA231,SUM(O231:Z231)+AA231)</f>
        <v>#VALUE!</v>
      </c>
    </row>
    <row r="232" spans="1:28" x14ac:dyDescent="0.25">
      <c r="A232" s="133"/>
      <c r="B232" s="15"/>
      <c r="C232" s="15"/>
      <c r="D232" s="68"/>
      <c r="E232" s="16"/>
      <c r="F232" s="14"/>
      <c r="G232" s="95"/>
      <c r="H232" s="16"/>
      <c r="I232" s="14"/>
      <c r="J232" s="95"/>
      <c r="K232" s="16"/>
      <c r="L232" s="14"/>
      <c r="M232" s="95"/>
      <c r="N232" s="22"/>
      <c r="O232" s="234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6"/>
      <c r="AA232" s="175" t="str">
        <f>IF(paramètres!$B$28=1,((SUM(O232:X232)/1.02)+(SUM(Y232:Z232)))*$F$5,IF(paramètres!$B$28=2,SUM(O232:Z232)*$F$5,"Missing Delta Option"))</f>
        <v>Missing Delta Option</v>
      </c>
      <c r="AB232" s="132" t="e">
        <f>IF(paramètres!$B$28=1,((SUM(O232:X232)/1.02)+(SUM(Y232:Z232)))+AA232,SUM(O232:Z232)+AA232)</f>
        <v>#VALUE!</v>
      </c>
    </row>
    <row r="233" spans="1:28" x14ac:dyDescent="0.25">
      <c r="A233" s="133"/>
      <c r="B233" s="15"/>
      <c r="C233" s="15"/>
      <c r="D233" s="68"/>
      <c r="E233" s="16"/>
      <c r="F233" s="14"/>
      <c r="G233" s="95"/>
      <c r="H233" s="16"/>
      <c r="I233" s="14"/>
      <c r="J233" s="95"/>
      <c r="K233" s="16"/>
      <c r="L233" s="14"/>
      <c r="M233" s="95"/>
      <c r="N233" s="22"/>
      <c r="O233" s="234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6"/>
      <c r="AA233" s="175" t="str">
        <f>IF(paramètres!$B$28=1,((SUM(O233:X233)/1.02)+(SUM(Y233:Z233)))*$F$5,IF(paramètres!$B$28=2,SUM(O233:Z233)*$F$5,"Missing Delta Option"))</f>
        <v>Missing Delta Option</v>
      </c>
      <c r="AB233" s="132" t="e">
        <f>IF(paramètres!$B$28=1,((SUM(O233:X233)/1.02)+(SUM(Y233:Z233)))+AA233,SUM(O233:Z233)+AA233)</f>
        <v>#VALUE!</v>
      </c>
    </row>
    <row r="234" spans="1:28" x14ac:dyDescent="0.25">
      <c r="A234" s="133"/>
      <c r="B234" s="15"/>
      <c r="C234" s="15"/>
      <c r="D234" s="68"/>
      <c r="E234" s="16"/>
      <c r="F234" s="14"/>
      <c r="G234" s="95"/>
      <c r="H234" s="16"/>
      <c r="I234" s="14"/>
      <c r="J234" s="95"/>
      <c r="K234" s="16"/>
      <c r="L234" s="14"/>
      <c r="M234" s="95"/>
      <c r="N234" s="22"/>
      <c r="O234" s="234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6"/>
      <c r="AA234" s="175" t="str">
        <f>IF(paramètres!$B$28=1,((SUM(O234:X234)/1.02)+(SUM(Y234:Z234)))*$F$5,IF(paramètres!$B$28=2,SUM(O234:Z234)*$F$5,"Missing Delta Option"))</f>
        <v>Missing Delta Option</v>
      </c>
      <c r="AB234" s="132" t="e">
        <f>IF(paramètres!$B$28=1,((SUM(O234:X234)/1.02)+(SUM(Y234:Z234)))+AA234,SUM(O234:Z234)+AA234)</f>
        <v>#VALUE!</v>
      </c>
    </row>
    <row r="235" spans="1:28" x14ac:dyDescent="0.25">
      <c r="A235" s="133"/>
      <c r="B235" s="15"/>
      <c r="C235" s="15"/>
      <c r="D235" s="68"/>
      <c r="E235" s="16"/>
      <c r="F235" s="14"/>
      <c r="G235" s="95"/>
      <c r="H235" s="16"/>
      <c r="I235" s="14"/>
      <c r="J235" s="95"/>
      <c r="K235" s="16"/>
      <c r="L235" s="14"/>
      <c r="M235" s="95"/>
      <c r="N235" s="22"/>
      <c r="O235" s="234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6"/>
      <c r="AA235" s="175" t="str">
        <f>IF(paramètres!$B$28=1,((SUM(O235:X235)/1.02)+(SUM(Y235:Z235)))*$F$5,IF(paramètres!$B$28=2,SUM(O235:Z235)*$F$5,"Missing Delta Option"))</f>
        <v>Missing Delta Option</v>
      </c>
      <c r="AB235" s="132" t="e">
        <f>IF(paramètres!$B$28=1,((SUM(O235:X235)/1.02)+(SUM(Y235:Z235)))+AA235,SUM(O235:Z235)+AA235)</f>
        <v>#VALUE!</v>
      </c>
    </row>
    <row r="236" spans="1:28" x14ac:dyDescent="0.25">
      <c r="A236" s="133"/>
      <c r="B236" s="15"/>
      <c r="C236" s="15"/>
      <c r="D236" s="68"/>
      <c r="E236" s="16"/>
      <c r="F236" s="14"/>
      <c r="G236" s="95"/>
      <c r="H236" s="16"/>
      <c r="I236" s="14"/>
      <c r="J236" s="95"/>
      <c r="K236" s="16"/>
      <c r="L236" s="14"/>
      <c r="M236" s="95"/>
      <c r="N236" s="22"/>
      <c r="O236" s="234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6"/>
      <c r="AA236" s="175" t="str">
        <f>IF(paramètres!$B$28=1,((SUM(O236:X236)/1.02)+(SUM(Y236:Z236)))*$F$5,IF(paramètres!$B$28=2,SUM(O236:Z236)*$F$5,"Missing Delta Option"))</f>
        <v>Missing Delta Option</v>
      </c>
      <c r="AB236" s="132" t="e">
        <f>IF(paramètres!$B$28=1,((SUM(O236:X236)/1.02)+(SUM(Y236:Z236)))+AA236,SUM(O236:Z236)+AA236)</f>
        <v>#VALUE!</v>
      </c>
    </row>
    <row r="237" spans="1:28" x14ac:dyDescent="0.25">
      <c r="A237" s="133"/>
      <c r="B237" s="15"/>
      <c r="C237" s="15"/>
      <c r="D237" s="68"/>
      <c r="E237" s="16"/>
      <c r="F237" s="14"/>
      <c r="G237" s="95"/>
      <c r="H237" s="16"/>
      <c r="I237" s="14"/>
      <c r="J237" s="95"/>
      <c r="K237" s="16"/>
      <c r="L237" s="14"/>
      <c r="M237" s="95"/>
      <c r="N237" s="22"/>
      <c r="O237" s="234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6"/>
      <c r="AA237" s="175" t="str">
        <f>IF(paramètres!$B$28=1,((SUM(O237:X237)/1.02)+(SUM(Y237:Z237)))*$F$5,IF(paramètres!$B$28=2,SUM(O237:Z237)*$F$5,"Missing Delta Option"))</f>
        <v>Missing Delta Option</v>
      </c>
      <c r="AB237" s="132" t="e">
        <f>IF(paramètres!$B$28=1,((SUM(O237:X237)/1.02)+(SUM(Y237:Z237)))+AA237,SUM(O237:Z237)+AA237)</f>
        <v>#VALUE!</v>
      </c>
    </row>
    <row r="238" spans="1:28" x14ac:dyDescent="0.25">
      <c r="A238" s="133"/>
      <c r="B238" s="15"/>
      <c r="C238" s="15"/>
      <c r="D238" s="68"/>
      <c r="E238" s="16"/>
      <c r="F238" s="14"/>
      <c r="G238" s="95"/>
      <c r="H238" s="16"/>
      <c r="I238" s="14"/>
      <c r="J238" s="95"/>
      <c r="K238" s="16"/>
      <c r="L238" s="14"/>
      <c r="M238" s="95"/>
      <c r="N238" s="22"/>
      <c r="O238" s="234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6"/>
      <c r="AA238" s="175" t="str">
        <f>IF(paramètres!$B$28=1,((SUM(O238:X238)/1.02)+(SUM(Y238:Z238)))*$F$5,IF(paramètres!$B$28=2,SUM(O238:Z238)*$F$5,"Missing Delta Option"))</f>
        <v>Missing Delta Option</v>
      </c>
      <c r="AB238" s="132" t="e">
        <f>IF(paramètres!$B$28=1,((SUM(O238:X238)/1.02)+(SUM(Y238:Z238)))+AA238,SUM(O238:Z238)+AA238)</f>
        <v>#VALUE!</v>
      </c>
    </row>
    <row r="239" spans="1:28" x14ac:dyDescent="0.25">
      <c r="A239" s="133"/>
      <c r="B239" s="15"/>
      <c r="C239" s="15"/>
      <c r="D239" s="68"/>
      <c r="E239" s="16"/>
      <c r="F239" s="14"/>
      <c r="G239" s="95"/>
      <c r="H239" s="16"/>
      <c r="I239" s="14"/>
      <c r="J239" s="95"/>
      <c r="K239" s="16"/>
      <c r="L239" s="14"/>
      <c r="M239" s="95"/>
      <c r="N239" s="22"/>
      <c r="O239" s="234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6"/>
      <c r="AA239" s="175" t="str">
        <f>IF(paramètres!$B$28=1,((SUM(O239:X239)/1.02)+(SUM(Y239:Z239)))*$F$5,IF(paramètres!$B$28=2,SUM(O239:Z239)*$F$5,"Missing Delta Option"))</f>
        <v>Missing Delta Option</v>
      </c>
      <c r="AB239" s="132" t="e">
        <f>IF(paramètres!$B$28=1,((SUM(O239:X239)/1.02)+(SUM(Y239:Z239)))+AA239,SUM(O239:Z239)+AA239)</f>
        <v>#VALUE!</v>
      </c>
    </row>
    <row r="240" spans="1:28" x14ac:dyDescent="0.25">
      <c r="A240" s="133"/>
      <c r="B240" s="15"/>
      <c r="C240" s="15"/>
      <c r="D240" s="68"/>
      <c r="E240" s="16"/>
      <c r="F240" s="14"/>
      <c r="G240" s="95"/>
      <c r="H240" s="16"/>
      <c r="I240" s="14"/>
      <c r="J240" s="95"/>
      <c r="K240" s="16"/>
      <c r="L240" s="14"/>
      <c r="M240" s="95"/>
      <c r="N240" s="22"/>
      <c r="O240" s="234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6"/>
      <c r="AA240" s="175" t="str">
        <f>IF(paramètres!$B$28=1,((SUM(O240:X240)/1.02)+(SUM(Y240:Z240)))*$F$5,IF(paramètres!$B$28=2,SUM(O240:Z240)*$F$5,"Missing Delta Option"))</f>
        <v>Missing Delta Option</v>
      </c>
      <c r="AB240" s="132" t="e">
        <f>IF(paramètres!$B$28=1,((SUM(O240:X240)/1.02)+(SUM(Y240:Z240)))+AA240,SUM(O240:Z240)+AA240)</f>
        <v>#VALUE!</v>
      </c>
    </row>
    <row r="241" spans="1:28" x14ac:dyDescent="0.25">
      <c r="A241" s="133"/>
      <c r="B241" s="15"/>
      <c r="C241" s="15"/>
      <c r="D241" s="68"/>
      <c r="E241" s="16"/>
      <c r="F241" s="14"/>
      <c r="G241" s="95"/>
      <c r="H241" s="16"/>
      <c r="I241" s="14"/>
      <c r="J241" s="95"/>
      <c r="K241" s="16"/>
      <c r="L241" s="14"/>
      <c r="M241" s="95"/>
      <c r="N241" s="22"/>
      <c r="O241" s="234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6"/>
      <c r="AA241" s="175" t="str">
        <f>IF(paramètres!$B$28=1,((SUM(O241:X241)/1.02)+(SUM(Y241:Z241)))*$F$5,IF(paramètres!$B$28=2,SUM(O241:Z241)*$F$5,"Missing Delta Option"))</f>
        <v>Missing Delta Option</v>
      </c>
      <c r="AB241" s="132" t="e">
        <f>IF(paramètres!$B$28=1,((SUM(O241:X241)/1.02)+(SUM(Y241:Z241)))+AA241,SUM(O241:Z241)+AA241)</f>
        <v>#VALUE!</v>
      </c>
    </row>
    <row r="242" spans="1:28" x14ac:dyDescent="0.25">
      <c r="A242" s="133"/>
      <c r="B242" s="15"/>
      <c r="C242" s="15"/>
      <c r="D242" s="68"/>
      <c r="E242" s="16"/>
      <c r="F242" s="14"/>
      <c r="G242" s="95"/>
      <c r="H242" s="16"/>
      <c r="I242" s="14"/>
      <c r="J242" s="95"/>
      <c r="K242" s="16"/>
      <c r="L242" s="14"/>
      <c r="M242" s="95"/>
      <c r="N242" s="22"/>
      <c r="O242" s="234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6"/>
      <c r="AA242" s="175" t="str">
        <f>IF(paramètres!$B$28=1,((SUM(O242:X242)/1.02)+(SUM(Y242:Z242)))*$F$5,IF(paramètres!$B$28=2,SUM(O242:Z242)*$F$5,"Missing Delta Option"))</f>
        <v>Missing Delta Option</v>
      </c>
      <c r="AB242" s="132" t="e">
        <f>IF(paramètres!$B$28=1,((SUM(O242:X242)/1.02)+(SUM(Y242:Z242)))+AA242,SUM(O242:Z242)+AA242)</f>
        <v>#VALUE!</v>
      </c>
    </row>
    <row r="243" spans="1:28" x14ac:dyDescent="0.25">
      <c r="A243" s="133"/>
      <c r="B243" s="15"/>
      <c r="C243" s="15"/>
      <c r="D243" s="68"/>
      <c r="E243" s="16"/>
      <c r="F243" s="14"/>
      <c r="G243" s="95"/>
      <c r="H243" s="16"/>
      <c r="I243" s="14"/>
      <c r="J243" s="95"/>
      <c r="K243" s="16"/>
      <c r="L243" s="14"/>
      <c r="M243" s="95"/>
      <c r="N243" s="22"/>
      <c r="O243" s="234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6"/>
      <c r="AA243" s="175" t="str">
        <f>IF(paramètres!$B$28=1,((SUM(O243:X243)/1.02)+(SUM(Y243:Z243)))*$F$5,IF(paramètres!$B$28=2,SUM(O243:Z243)*$F$5,"Missing Delta Option"))</f>
        <v>Missing Delta Option</v>
      </c>
      <c r="AB243" s="132" t="e">
        <f>IF(paramètres!$B$28=1,((SUM(O243:X243)/1.02)+(SUM(Y243:Z243)))+AA243,SUM(O243:Z243)+AA243)</f>
        <v>#VALUE!</v>
      </c>
    </row>
    <row r="244" spans="1:28" x14ac:dyDescent="0.25">
      <c r="A244" s="133"/>
      <c r="B244" s="15"/>
      <c r="C244" s="15"/>
      <c r="D244" s="68"/>
      <c r="E244" s="16"/>
      <c r="F244" s="14"/>
      <c r="G244" s="95"/>
      <c r="H244" s="16"/>
      <c r="I244" s="14"/>
      <c r="J244" s="95"/>
      <c r="K244" s="16"/>
      <c r="L244" s="14"/>
      <c r="M244" s="95"/>
      <c r="N244" s="22"/>
      <c r="O244" s="234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6"/>
      <c r="AA244" s="175" t="str">
        <f>IF(paramètres!$B$28=1,((SUM(O244:X244)/1.02)+(SUM(Y244:Z244)))*$F$5,IF(paramètres!$B$28=2,SUM(O244:Z244)*$F$5,"Missing Delta Option"))</f>
        <v>Missing Delta Option</v>
      </c>
      <c r="AB244" s="132" t="e">
        <f>IF(paramètres!$B$28=1,((SUM(O244:X244)/1.02)+(SUM(Y244:Z244)))+AA244,SUM(O244:Z244)+AA244)</f>
        <v>#VALUE!</v>
      </c>
    </row>
    <row r="245" spans="1:28" x14ac:dyDescent="0.25">
      <c r="A245" s="133"/>
      <c r="B245" s="15"/>
      <c r="C245" s="15"/>
      <c r="D245" s="68"/>
      <c r="E245" s="16"/>
      <c r="F245" s="14"/>
      <c r="G245" s="95"/>
      <c r="H245" s="16"/>
      <c r="I245" s="14"/>
      <c r="J245" s="95"/>
      <c r="K245" s="16"/>
      <c r="L245" s="14"/>
      <c r="M245" s="95"/>
      <c r="N245" s="22"/>
      <c r="O245" s="234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6"/>
      <c r="AA245" s="175" t="str">
        <f>IF(paramètres!$B$28=1,((SUM(O245:X245)/1.02)+(SUM(Y245:Z245)))*$F$5,IF(paramètres!$B$28=2,SUM(O245:Z245)*$F$5,"Missing Delta Option"))</f>
        <v>Missing Delta Option</v>
      </c>
      <c r="AB245" s="132" t="e">
        <f>IF(paramètres!$B$28=1,((SUM(O245:X245)/1.02)+(SUM(Y245:Z245)))+AA245,SUM(O245:Z245)+AA245)</f>
        <v>#VALUE!</v>
      </c>
    </row>
    <row r="246" spans="1:28" x14ac:dyDescent="0.25">
      <c r="A246" s="133"/>
      <c r="B246" s="15"/>
      <c r="C246" s="15"/>
      <c r="D246" s="68"/>
      <c r="E246" s="16"/>
      <c r="F246" s="14"/>
      <c r="G246" s="95"/>
      <c r="H246" s="16"/>
      <c r="I246" s="14"/>
      <c r="J246" s="95"/>
      <c r="K246" s="16"/>
      <c r="L246" s="14"/>
      <c r="M246" s="95"/>
      <c r="N246" s="22"/>
      <c r="O246" s="234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6"/>
      <c r="AA246" s="175" t="str">
        <f>IF(paramètres!$B$28=1,((SUM(O246:X246)/1.02)+(SUM(Y246:Z246)))*$F$5,IF(paramètres!$B$28=2,SUM(O246:Z246)*$F$5,"Missing Delta Option"))</f>
        <v>Missing Delta Option</v>
      </c>
      <c r="AB246" s="132" t="e">
        <f>IF(paramètres!$B$28=1,((SUM(O246:X246)/1.02)+(SUM(Y246:Z246)))+AA246,SUM(O246:Z246)+AA246)</f>
        <v>#VALUE!</v>
      </c>
    </row>
    <row r="247" spans="1:28" x14ac:dyDescent="0.25">
      <c r="A247" s="133"/>
      <c r="B247" s="15"/>
      <c r="C247" s="15"/>
      <c r="D247" s="68"/>
      <c r="E247" s="16"/>
      <c r="F247" s="14"/>
      <c r="G247" s="95"/>
      <c r="H247" s="16"/>
      <c r="I247" s="14"/>
      <c r="J247" s="95"/>
      <c r="K247" s="16"/>
      <c r="L247" s="14"/>
      <c r="M247" s="95"/>
      <c r="N247" s="22"/>
      <c r="O247" s="234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6"/>
      <c r="AA247" s="175" t="str">
        <f>IF(paramètres!$B$28=1,((SUM(O247:X247)/1.02)+(SUM(Y247:Z247)))*$F$5,IF(paramètres!$B$28=2,SUM(O247:Z247)*$F$5,"Missing Delta Option"))</f>
        <v>Missing Delta Option</v>
      </c>
      <c r="AB247" s="132" t="e">
        <f>IF(paramètres!$B$28=1,((SUM(O247:X247)/1.02)+(SUM(Y247:Z247)))+AA247,SUM(O247:Z247)+AA247)</f>
        <v>#VALUE!</v>
      </c>
    </row>
    <row r="248" spans="1:28" x14ac:dyDescent="0.25">
      <c r="A248" s="133"/>
      <c r="B248" s="15"/>
      <c r="C248" s="15"/>
      <c r="D248" s="68"/>
      <c r="E248" s="16"/>
      <c r="F248" s="14"/>
      <c r="G248" s="95"/>
      <c r="H248" s="16"/>
      <c r="I248" s="14"/>
      <c r="J248" s="95"/>
      <c r="K248" s="16"/>
      <c r="L248" s="14"/>
      <c r="M248" s="95"/>
      <c r="N248" s="22"/>
      <c r="O248" s="234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6"/>
      <c r="AA248" s="175" t="str">
        <f>IF(paramètres!$B$28=1,((SUM(O248:X248)/1.02)+(SUM(Y248:Z248)))*$F$5,IF(paramètres!$B$28=2,SUM(O248:Z248)*$F$5,"Missing Delta Option"))</f>
        <v>Missing Delta Option</v>
      </c>
      <c r="AB248" s="132" t="e">
        <f>IF(paramètres!$B$28=1,((SUM(O248:X248)/1.02)+(SUM(Y248:Z248)))+AA248,SUM(O248:Z248)+AA248)</f>
        <v>#VALUE!</v>
      </c>
    </row>
    <row r="249" spans="1:28" x14ac:dyDescent="0.25">
      <c r="A249" s="133"/>
      <c r="B249" s="15"/>
      <c r="C249" s="15"/>
      <c r="D249" s="68"/>
      <c r="E249" s="16"/>
      <c r="F249" s="14"/>
      <c r="G249" s="95"/>
      <c r="H249" s="16"/>
      <c r="I249" s="14"/>
      <c r="J249" s="95"/>
      <c r="K249" s="16"/>
      <c r="L249" s="14"/>
      <c r="M249" s="95"/>
      <c r="N249" s="22"/>
      <c r="O249" s="234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6"/>
      <c r="AA249" s="175" t="str">
        <f>IF(paramètres!$B$28=1,((SUM(O249:X249)/1.02)+(SUM(Y249:Z249)))*$F$5,IF(paramètres!$B$28=2,SUM(O249:Z249)*$F$5,"Missing Delta Option"))</f>
        <v>Missing Delta Option</v>
      </c>
      <c r="AB249" s="132" t="e">
        <f>IF(paramètres!$B$28=1,((SUM(O249:X249)/1.02)+(SUM(Y249:Z249)))+AA249,SUM(O249:Z249)+AA249)</f>
        <v>#VALUE!</v>
      </c>
    </row>
    <row r="250" spans="1:28" x14ac:dyDescent="0.25">
      <c r="A250" s="133"/>
      <c r="B250" s="15"/>
      <c r="C250" s="15"/>
      <c r="D250" s="68"/>
      <c r="E250" s="16"/>
      <c r="F250" s="14"/>
      <c r="G250" s="95"/>
      <c r="H250" s="16"/>
      <c r="I250" s="14"/>
      <c r="J250" s="95"/>
      <c r="K250" s="16"/>
      <c r="L250" s="14"/>
      <c r="M250" s="95"/>
      <c r="N250" s="22"/>
      <c r="O250" s="234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6"/>
      <c r="AA250" s="175" t="str">
        <f>IF(paramètres!$B$28=1,((SUM(O250:X250)/1.02)+(SUM(Y250:Z250)))*$F$5,IF(paramètres!$B$28=2,SUM(O250:Z250)*$F$5,"Missing Delta Option"))</f>
        <v>Missing Delta Option</v>
      </c>
      <c r="AB250" s="132" t="e">
        <f>IF(paramètres!$B$28=1,((SUM(O250:X250)/1.02)+(SUM(Y250:Z250)))+AA250,SUM(O250:Z250)+AA250)</f>
        <v>#VALUE!</v>
      </c>
    </row>
    <row r="251" spans="1:28" x14ac:dyDescent="0.25">
      <c r="A251" s="133"/>
      <c r="B251" s="15"/>
      <c r="C251" s="15"/>
      <c r="D251" s="68"/>
      <c r="E251" s="16"/>
      <c r="F251" s="14"/>
      <c r="G251" s="95"/>
      <c r="H251" s="16"/>
      <c r="I251" s="14"/>
      <c r="J251" s="95"/>
      <c r="K251" s="16"/>
      <c r="L251" s="14"/>
      <c r="M251" s="95"/>
      <c r="N251" s="22"/>
      <c r="O251" s="234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6"/>
      <c r="AA251" s="175" t="str">
        <f>IF(paramètres!$B$28=1,((SUM(O251:X251)/1.02)+(SUM(Y251:Z251)))*$F$5,IF(paramètres!$B$28=2,SUM(O251:Z251)*$F$5,"Missing Delta Option"))</f>
        <v>Missing Delta Option</v>
      </c>
      <c r="AB251" s="132" t="e">
        <f>IF(paramètres!$B$28=1,((SUM(O251:X251)/1.02)+(SUM(Y251:Z251)))+AA251,SUM(O251:Z251)+AA251)</f>
        <v>#VALUE!</v>
      </c>
    </row>
    <row r="252" spans="1:28" x14ac:dyDescent="0.25">
      <c r="A252" s="133"/>
      <c r="B252" s="15"/>
      <c r="C252" s="15"/>
      <c r="D252" s="68"/>
      <c r="E252" s="16"/>
      <c r="F252" s="14"/>
      <c r="G252" s="95"/>
      <c r="H252" s="16"/>
      <c r="I252" s="14"/>
      <c r="J252" s="95"/>
      <c r="K252" s="16"/>
      <c r="L252" s="14"/>
      <c r="M252" s="95"/>
      <c r="N252" s="22"/>
      <c r="O252" s="234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6"/>
      <c r="AA252" s="175" t="str">
        <f>IF(paramètres!$B$28=1,((SUM(O252:X252)/1.02)+(SUM(Y252:Z252)))*$F$5,IF(paramètres!$B$28=2,SUM(O252:Z252)*$F$5,"Missing Delta Option"))</f>
        <v>Missing Delta Option</v>
      </c>
      <c r="AB252" s="132" t="e">
        <f>IF(paramètres!$B$28=1,((SUM(O252:X252)/1.02)+(SUM(Y252:Z252)))+AA252,SUM(O252:Z252)+AA252)</f>
        <v>#VALUE!</v>
      </c>
    </row>
    <row r="253" spans="1:28" x14ac:dyDescent="0.25">
      <c r="A253" s="133"/>
      <c r="B253" s="15"/>
      <c r="C253" s="15"/>
      <c r="D253" s="68"/>
      <c r="E253" s="16"/>
      <c r="F253" s="14"/>
      <c r="G253" s="95"/>
      <c r="H253" s="16"/>
      <c r="I253" s="14"/>
      <c r="J253" s="95"/>
      <c r="K253" s="16"/>
      <c r="L253" s="14"/>
      <c r="M253" s="95"/>
      <c r="N253" s="22"/>
      <c r="O253" s="234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6"/>
      <c r="AA253" s="175" t="str">
        <f>IF(paramètres!$B$28=1,((SUM(O253:X253)/1.02)+(SUM(Y253:Z253)))*$F$5,IF(paramètres!$B$28=2,SUM(O253:Z253)*$F$5,"Missing Delta Option"))</f>
        <v>Missing Delta Option</v>
      </c>
      <c r="AB253" s="132" t="e">
        <f>IF(paramètres!$B$28=1,((SUM(O253:X253)/1.02)+(SUM(Y253:Z253)))+AA253,SUM(O253:Z253)+AA253)</f>
        <v>#VALUE!</v>
      </c>
    </row>
    <row r="254" spans="1:28" x14ac:dyDescent="0.25">
      <c r="A254" s="133"/>
      <c r="B254" s="15"/>
      <c r="C254" s="15"/>
      <c r="D254" s="68"/>
      <c r="E254" s="16"/>
      <c r="F254" s="14"/>
      <c r="G254" s="95"/>
      <c r="H254" s="16"/>
      <c r="I254" s="14"/>
      <c r="J254" s="95"/>
      <c r="K254" s="16"/>
      <c r="L254" s="14"/>
      <c r="M254" s="95"/>
      <c r="N254" s="22"/>
      <c r="O254" s="234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6"/>
      <c r="AA254" s="175" t="str">
        <f>IF(paramètres!$B$28=1,((SUM(O254:X254)/1.02)+(SUM(Y254:Z254)))*$F$5,IF(paramètres!$B$28=2,SUM(O254:Z254)*$F$5,"Missing Delta Option"))</f>
        <v>Missing Delta Option</v>
      </c>
      <c r="AB254" s="132" t="e">
        <f>IF(paramètres!$B$28=1,((SUM(O254:X254)/1.02)+(SUM(Y254:Z254)))+AA254,SUM(O254:Z254)+AA254)</f>
        <v>#VALUE!</v>
      </c>
    </row>
    <row r="255" spans="1:28" x14ac:dyDescent="0.25">
      <c r="A255" s="133"/>
      <c r="B255" s="15"/>
      <c r="C255" s="15"/>
      <c r="D255" s="68"/>
      <c r="E255" s="16"/>
      <c r="F255" s="14"/>
      <c r="G255" s="95"/>
      <c r="H255" s="16"/>
      <c r="I255" s="14"/>
      <c r="J255" s="95"/>
      <c r="K255" s="16"/>
      <c r="L255" s="14"/>
      <c r="M255" s="95"/>
      <c r="N255" s="22"/>
      <c r="O255" s="234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6"/>
      <c r="AA255" s="175" t="str">
        <f>IF(paramètres!$B$28=1,((SUM(O255:X255)/1.02)+(SUM(Y255:Z255)))*$F$5,IF(paramètres!$B$28=2,SUM(O255:Z255)*$F$5,"Missing Delta Option"))</f>
        <v>Missing Delta Option</v>
      </c>
      <c r="AB255" s="132" t="e">
        <f>IF(paramètres!$B$28=1,((SUM(O255:X255)/1.02)+(SUM(Y255:Z255)))+AA255,SUM(O255:Z255)+AA255)</f>
        <v>#VALUE!</v>
      </c>
    </row>
    <row r="256" spans="1:28" x14ac:dyDescent="0.25">
      <c r="A256" s="133"/>
      <c r="B256" s="15"/>
      <c r="C256" s="15"/>
      <c r="D256" s="68"/>
      <c r="E256" s="16"/>
      <c r="F256" s="14"/>
      <c r="G256" s="95"/>
      <c r="H256" s="16"/>
      <c r="I256" s="14"/>
      <c r="J256" s="95"/>
      <c r="K256" s="16"/>
      <c r="L256" s="14"/>
      <c r="M256" s="95"/>
      <c r="N256" s="22"/>
      <c r="O256" s="234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6"/>
      <c r="AA256" s="175" t="str">
        <f>IF(paramètres!$B$28=1,((SUM(O256:X256)/1.02)+(SUM(Y256:Z256)))*$F$5,IF(paramètres!$B$28=2,SUM(O256:Z256)*$F$5,"Missing Delta Option"))</f>
        <v>Missing Delta Option</v>
      </c>
      <c r="AB256" s="132" t="e">
        <f>IF(paramètres!$B$28=1,((SUM(O256:X256)/1.02)+(SUM(Y256:Z256)))+AA256,SUM(O256:Z256)+AA256)</f>
        <v>#VALUE!</v>
      </c>
    </row>
    <row r="257" spans="1:28" x14ac:dyDescent="0.25">
      <c r="A257" s="133"/>
      <c r="B257" s="15"/>
      <c r="C257" s="15"/>
      <c r="D257" s="68"/>
      <c r="E257" s="16"/>
      <c r="F257" s="14"/>
      <c r="G257" s="95"/>
      <c r="H257" s="16"/>
      <c r="I257" s="14"/>
      <c r="J257" s="95"/>
      <c r="K257" s="16"/>
      <c r="L257" s="14"/>
      <c r="M257" s="95"/>
      <c r="N257" s="22"/>
      <c r="O257" s="234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6"/>
      <c r="AA257" s="175" t="str">
        <f>IF(paramètres!$B$28=1,((SUM(O257:X257)/1.02)+(SUM(Y257:Z257)))*$F$5,IF(paramètres!$B$28=2,SUM(O257:Z257)*$F$5,"Missing Delta Option"))</f>
        <v>Missing Delta Option</v>
      </c>
      <c r="AB257" s="132" t="e">
        <f>IF(paramètres!$B$28=1,((SUM(O257:X257)/1.02)+(SUM(Y257:Z257)))+AA257,SUM(O257:Z257)+AA257)</f>
        <v>#VALUE!</v>
      </c>
    </row>
    <row r="258" spans="1:28" x14ac:dyDescent="0.25">
      <c r="A258" s="133"/>
      <c r="B258" s="15"/>
      <c r="C258" s="15"/>
      <c r="D258" s="68"/>
      <c r="E258" s="16"/>
      <c r="F258" s="14"/>
      <c r="G258" s="95"/>
      <c r="H258" s="16"/>
      <c r="I258" s="14"/>
      <c r="J258" s="95"/>
      <c r="K258" s="16"/>
      <c r="L258" s="14"/>
      <c r="M258" s="95"/>
      <c r="N258" s="22"/>
      <c r="O258" s="234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6"/>
      <c r="AA258" s="175" t="str">
        <f>IF(paramètres!$B$28=1,((SUM(O258:X258)/1.02)+(SUM(Y258:Z258)))*$F$5,IF(paramètres!$B$28=2,SUM(O258:Z258)*$F$5,"Missing Delta Option"))</f>
        <v>Missing Delta Option</v>
      </c>
      <c r="AB258" s="132" t="e">
        <f>IF(paramètres!$B$28=1,((SUM(O258:X258)/1.02)+(SUM(Y258:Z258)))+AA258,SUM(O258:Z258)+AA258)</f>
        <v>#VALUE!</v>
      </c>
    </row>
    <row r="259" spans="1:28" x14ac:dyDescent="0.25">
      <c r="A259" s="133"/>
      <c r="B259" s="15"/>
      <c r="C259" s="15"/>
      <c r="D259" s="68"/>
      <c r="E259" s="16"/>
      <c r="F259" s="14"/>
      <c r="G259" s="95"/>
      <c r="H259" s="16"/>
      <c r="I259" s="14"/>
      <c r="J259" s="95"/>
      <c r="K259" s="16"/>
      <c r="L259" s="14"/>
      <c r="M259" s="95"/>
      <c r="N259" s="22"/>
      <c r="O259" s="234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6"/>
      <c r="AA259" s="175" t="str">
        <f>IF(paramètres!$B$28=1,((SUM(O259:X259)/1.02)+(SUM(Y259:Z259)))*$F$5,IF(paramètres!$B$28=2,SUM(O259:Z259)*$F$5,"Missing Delta Option"))</f>
        <v>Missing Delta Option</v>
      </c>
      <c r="AB259" s="132" t="e">
        <f>IF(paramètres!$B$28=1,((SUM(O259:X259)/1.02)+(SUM(Y259:Z259)))+AA259,SUM(O259:Z259)+AA259)</f>
        <v>#VALUE!</v>
      </c>
    </row>
    <row r="260" spans="1:28" x14ac:dyDescent="0.25">
      <c r="A260" s="133"/>
      <c r="B260" s="15"/>
      <c r="C260" s="15"/>
      <c r="D260" s="68"/>
      <c r="E260" s="16"/>
      <c r="F260" s="14"/>
      <c r="G260" s="95"/>
      <c r="H260" s="16"/>
      <c r="I260" s="14"/>
      <c r="J260" s="95"/>
      <c r="K260" s="16"/>
      <c r="L260" s="14"/>
      <c r="M260" s="95"/>
      <c r="N260" s="22"/>
      <c r="O260" s="234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6"/>
      <c r="AA260" s="175" t="str">
        <f>IF(paramètres!$B$28=1,((SUM(O260:X260)/1.02)+(SUM(Y260:Z260)))*$F$5,IF(paramètres!$B$28=2,SUM(O260:Z260)*$F$5,"Missing Delta Option"))</f>
        <v>Missing Delta Option</v>
      </c>
      <c r="AB260" s="132" t="e">
        <f>IF(paramètres!$B$28=1,((SUM(O260:X260)/1.02)+(SUM(Y260:Z260)))+AA260,SUM(O260:Z260)+AA260)</f>
        <v>#VALUE!</v>
      </c>
    </row>
    <row r="261" spans="1:28" x14ac:dyDescent="0.25">
      <c r="A261" s="133"/>
      <c r="B261" s="15"/>
      <c r="C261" s="15"/>
      <c r="D261" s="68"/>
      <c r="E261" s="16"/>
      <c r="F261" s="14"/>
      <c r="G261" s="95"/>
      <c r="H261" s="16"/>
      <c r="I261" s="14"/>
      <c r="J261" s="95"/>
      <c r="K261" s="16"/>
      <c r="L261" s="14"/>
      <c r="M261" s="95"/>
      <c r="N261" s="22"/>
      <c r="O261" s="234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6"/>
      <c r="AA261" s="175" t="str">
        <f>IF(paramètres!$B$28=1,((SUM(O261:X261)/1.02)+(SUM(Y261:Z261)))*$F$5,IF(paramètres!$B$28=2,SUM(O261:Z261)*$F$5,"Missing Delta Option"))</f>
        <v>Missing Delta Option</v>
      </c>
      <c r="AB261" s="132" t="e">
        <f>IF(paramètres!$B$28=1,((SUM(O261:X261)/1.02)+(SUM(Y261:Z261)))+AA261,SUM(O261:Z261)+AA261)</f>
        <v>#VALUE!</v>
      </c>
    </row>
    <row r="262" spans="1:28" x14ac:dyDescent="0.25">
      <c r="A262" s="133"/>
      <c r="B262" s="15"/>
      <c r="C262" s="15"/>
      <c r="D262" s="68"/>
      <c r="E262" s="16"/>
      <c r="F262" s="14"/>
      <c r="G262" s="95"/>
      <c r="H262" s="16"/>
      <c r="I262" s="14"/>
      <c r="J262" s="95"/>
      <c r="K262" s="16"/>
      <c r="L262" s="14"/>
      <c r="M262" s="95"/>
      <c r="N262" s="22"/>
      <c r="O262" s="234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6"/>
      <c r="AA262" s="175" t="str">
        <f>IF(paramètres!$B$28=1,((SUM(O262:X262)/1.02)+(SUM(Y262:Z262)))*$F$5,IF(paramètres!$B$28=2,SUM(O262:Z262)*$F$5,"Missing Delta Option"))</f>
        <v>Missing Delta Option</v>
      </c>
      <c r="AB262" s="132" t="e">
        <f>IF(paramètres!$B$28=1,((SUM(O262:X262)/1.02)+(SUM(Y262:Z262)))+AA262,SUM(O262:Z262)+AA262)</f>
        <v>#VALUE!</v>
      </c>
    </row>
    <row r="263" spans="1:28" x14ac:dyDescent="0.25">
      <c r="A263" s="133"/>
      <c r="B263" s="15"/>
      <c r="C263" s="15"/>
      <c r="D263" s="68"/>
      <c r="E263" s="16"/>
      <c r="F263" s="14"/>
      <c r="G263" s="95"/>
      <c r="H263" s="16"/>
      <c r="I263" s="14"/>
      <c r="J263" s="95"/>
      <c r="K263" s="16"/>
      <c r="L263" s="14"/>
      <c r="M263" s="95"/>
      <c r="N263" s="22"/>
      <c r="O263" s="234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6"/>
      <c r="AA263" s="175" t="str">
        <f>IF(paramètres!$B$28=1,((SUM(O263:X263)/1.02)+(SUM(Y263:Z263)))*$F$5,IF(paramètres!$B$28=2,SUM(O263:Z263)*$F$5,"Missing Delta Option"))</f>
        <v>Missing Delta Option</v>
      </c>
      <c r="AB263" s="132" t="e">
        <f>IF(paramètres!$B$28=1,((SUM(O263:X263)/1.02)+(SUM(Y263:Z263)))+AA263,SUM(O263:Z263)+AA263)</f>
        <v>#VALUE!</v>
      </c>
    </row>
    <row r="264" spans="1:28" x14ac:dyDescent="0.25">
      <c r="A264" s="133"/>
      <c r="B264" s="15"/>
      <c r="C264" s="15"/>
      <c r="D264" s="68"/>
      <c r="E264" s="16"/>
      <c r="F264" s="14"/>
      <c r="G264" s="95"/>
      <c r="H264" s="16"/>
      <c r="I264" s="14"/>
      <c r="J264" s="95"/>
      <c r="K264" s="16"/>
      <c r="L264" s="14"/>
      <c r="M264" s="95"/>
      <c r="N264" s="22"/>
      <c r="O264" s="234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6"/>
      <c r="AA264" s="175" t="str">
        <f>IF(paramètres!$B$28=1,((SUM(O264:X264)/1.02)+(SUM(Y264:Z264)))*$F$5,IF(paramètres!$B$28=2,SUM(O264:Z264)*$F$5,"Missing Delta Option"))</f>
        <v>Missing Delta Option</v>
      </c>
      <c r="AB264" s="132" t="e">
        <f>IF(paramètres!$B$28=1,((SUM(O264:X264)/1.02)+(SUM(Y264:Z264)))+AA264,SUM(O264:Z264)+AA264)</f>
        <v>#VALUE!</v>
      </c>
    </row>
    <row r="265" spans="1:28" x14ac:dyDescent="0.25">
      <c r="A265" s="133"/>
      <c r="B265" s="15"/>
      <c r="C265" s="15"/>
      <c r="D265" s="68"/>
      <c r="E265" s="16"/>
      <c r="F265" s="14"/>
      <c r="G265" s="95"/>
      <c r="H265" s="16"/>
      <c r="I265" s="14"/>
      <c r="J265" s="95"/>
      <c r="K265" s="16"/>
      <c r="L265" s="14"/>
      <c r="M265" s="95"/>
      <c r="N265" s="22"/>
      <c r="O265" s="234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6"/>
      <c r="AA265" s="175" t="str">
        <f>IF(paramètres!$B$28=1,((SUM(O265:X265)/1.02)+(SUM(Y265:Z265)))*$F$5,IF(paramètres!$B$28=2,SUM(O265:Z265)*$F$5,"Missing Delta Option"))</f>
        <v>Missing Delta Option</v>
      </c>
      <c r="AB265" s="132" t="e">
        <f>IF(paramètres!$B$28=1,((SUM(O265:X265)/1.02)+(SUM(Y265:Z265)))+AA265,SUM(O265:Z265)+AA265)</f>
        <v>#VALUE!</v>
      </c>
    </row>
    <row r="266" spans="1:28" x14ac:dyDescent="0.25">
      <c r="A266" s="133"/>
      <c r="B266" s="15"/>
      <c r="C266" s="15"/>
      <c r="D266" s="68"/>
      <c r="E266" s="16"/>
      <c r="F266" s="14"/>
      <c r="G266" s="95"/>
      <c r="H266" s="16"/>
      <c r="I266" s="14"/>
      <c r="J266" s="95"/>
      <c r="K266" s="16"/>
      <c r="L266" s="14"/>
      <c r="M266" s="95"/>
      <c r="N266" s="22"/>
      <c r="O266" s="234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6"/>
      <c r="AA266" s="175" t="str">
        <f>IF(paramètres!$B$28=1,((SUM(O266:X266)/1.02)+(SUM(Y266:Z266)))*$F$5,IF(paramètres!$B$28=2,SUM(O266:Z266)*$F$5,"Missing Delta Option"))</f>
        <v>Missing Delta Option</v>
      </c>
      <c r="AB266" s="132" t="e">
        <f>IF(paramètres!$B$28=1,((SUM(O266:X266)/1.02)+(SUM(Y266:Z266)))+AA266,SUM(O266:Z266)+AA266)</f>
        <v>#VALUE!</v>
      </c>
    </row>
    <row r="267" spans="1:28" x14ac:dyDescent="0.25">
      <c r="A267" s="133"/>
      <c r="B267" s="15"/>
      <c r="C267" s="15"/>
      <c r="D267" s="68"/>
      <c r="E267" s="16"/>
      <c r="F267" s="14"/>
      <c r="G267" s="95"/>
      <c r="H267" s="16"/>
      <c r="I267" s="14"/>
      <c r="J267" s="95"/>
      <c r="K267" s="16"/>
      <c r="L267" s="14"/>
      <c r="M267" s="95"/>
      <c r="N267" s="22"/>
      <c r="O267" s="234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6"/>
      <c r="AA267" s="175" t="str">
        <f>IF(paramètres!$B$28=1,((SUM(O267:X267)/1.02)+(SUM(Y267:Z267)))*$F$5,IF(paramètres!$B$28=2,SUM(O267:Z267)*$F$5,"Missing Delta Option"))</f>
        <v>Missing Delta Option</v>
      </c>
      <c r="AB267" s="132" t="e">
        <f>IF(paramètres!$B$28=1,((SUM(O267:X267)/1.02)+(SUM(Y267:Z267)))+AA267,SUM(O267:Z267)+AA267)</f>
        <v>#VALUE!</v>
      </c>
    </row>
    <row r="268" spans="1:28" x14ac:dyDescent="0.25">
      <c r="A268" s="133"/>
      <c r="B268" s="15"/>
      <c r="C268" s="15"/>
      <c r="D268" s="68"/>
      <c r="E268" s="16"/>
      <c r="F268" s="14"/>
      <c r="G268" s="95"/>
      <c r="H268" s="16"/>
      <c r="I268" s="14"/>
      <c r="J268" s="95"/>
      <c r="K268" s="16"/>
      <c r="L268" s="14"/>
      <c r="M268" s="95"/>
      <c r="N268" s="22"/>
      <c r="O268" s="234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6"/>
      <c r="AA268" s="175" t="str">
        <f>IF(paramètres!$B$28=1,((SUM(O268:X268)/1.02)+(SUM(Y268:Z268)))*$F$5,IF(paramètres!$B$28=2,SUM(O268:Z268)*$F$5,"Missing Delta Option"))</f>
        <v>Missing Delta Option</v>
      </c>
      <c r="AB268" s="132" t="e">
        <f>IF(paramètres!$B$28=1,((SUM(O268:X268)/1.02)+(SUM(Y268:Z268)))+AA268,SUM(O268:Z268)+AA268)</f>
        <v>#VALUE!</v>
      </c>
    </row>
    <row r="269" spans="1:28" x14ac:dyDescent="0.25">
      <c r="A269" s="133"/>
      <c r="B269" s="15"/>
      <c r="C269" s="15"/>
      <c r="D269" s="68"/>
      <c r="E269" s="16"/>
      <c r="F269" s="14"/>
      <c r="G269" s="95"/>
      <c r="H269" s="16"/>
      <c r="I269" s="14"/>
      <c r="J269" s="95"/>
      <c r="K269" s="16"/>
      <c r="L269" s="14"/>
      <c r="M269" s="95"/>
      <c r="N269" s="22"/>
      <c r="O269" s="234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6"/>
      <c r="AA269" s="175" t="str">
        <f>IF(paramètres!$B$28=1,((SUM(O269:X269)/1.02)+(SUM(Y269:Z269)))*$F$5,IF(paramètres!$B$28=2,SUM(O269:Z269)*$F$5,"Missing Delta Option"))</f>
        <v>Missing Delta Option</v>
      </c>
      <c r="AB269" s="132" t="e">
        <f>IF(paramètres!$B$28=1,((SUM(O269:X269)/1.02)+(SUM(Y269:Z269)))+AA269,SUM(O269:Z269)+AA269)</f>
        <v>#VALUE!</v>
      </c>
    </row>
    <row r="270" spans="1:28" x14ac:dyDescent="0.25">
      <c r="A270" s="133"/>
      <c r="B270" s="15"/>
      <c r="C270" s="15"/>
      <c r="D270" s="68"/>
      <c r="E270" s="16"/>
      <c r="F270" s="14"/>
      <c r="G270" s="95"/>
      <c r="H270" s="16"/>
      <c r="I270" s="14"/>
      <c r="J270" s="95"/>
      <c r="K270" s="16"/>
      <c r="L270" s="14"/>
      <c r="M270" s="95"/>
      <c r="N270" s="22"/>
      <c r="O270" s="234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6"/>
      <c r="AA270" s="175" t="str">
        <f>IF(paramètres!$B$28=1,((SUM(O270:X270)/1.02)+(SUM(Y270:Z270)))*$F$5,IF(paramètres!$B$28=2,SUM(O270:Z270)*$F$5,"Missing Delta Option"))</f>
        <v>Missing Delta Option</v>
      </c>
      <c r="AB270" s="132" t="e">
        <f>IF(paramètres!$B$28=1,((SUM(O270:X270)/1.02)+(SUM(Y270:Z270)))+AA270,SUM(O270:Z270)+AA270)</f>
        <v>#VALUE!</v>
      </c>
    </row>
    <row r="271" spans="1:28" x14ac:dyDescent="0.25">
      <c r="A271" s="133"/>
      <c r="B271" s="15"/>
      <c r="C271" s="15"/>
      <c r="D271" s="68"/>
      <c r="E271" s="16"/>
      <c r="F271" s="14"/>
      <c r="G271" s="95"/>
      <c r="H271" s="16"/>
      <c r="I271" s="14"/>
      <c r="J271" s="95"/>
      <c r="K271" s="16"/>
      <c r="L271" s="14"/>
      <c r="M271" s="95"/>
      <c r="N271" s="22"/>
      <c r="O271" s="234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6"/>
      <c r="AA271" s="175" t="str">
        <f>IF(paramètres!$B$28=1,((SUM(O271:X271)/1.02)+(SUM(Y271:Z271)))*$F$5,IF(paramètres!$B$28=2,SUM(O271:Z271)*$F$5,"Missing Delta Option"))</f>
        <v>Missing Delta Option</v>
      </c>
      <c r="AB271" s="132" t="e">
        <f>IF(paramètres!$B$28=1,((SUM(O271:X271)/1.02)+(SUM(Y271:Z271)))+AA271,SUM(O271:Z271)+AA271)</f>
        <v>#VALUE!</v>
      </c>
    </row>
    <row r="272" spans="1:28" x14ac:dyDescent="0.25">
      <c r="A272" s="133"/>
      <c r="B272" s="15"/>
      <c r="C272" s="15"/>
      <c r="D272" s="68"/>
      <c r="E272" s="16"/>
      <c r="F272" s="14"/>
      <c r="G272" s="95"/>
      <c r="H272" s="16"/>
      <c r="I272" s="14"/>
      <c r="J272" s="95"/>
      <c r="K272" s="16"/>
      <c r="L272" s="14"/>
      <c r="M272" s="95"/>
      <c r="N272" s="22"/>
      <c r="O272" s="234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6"/>
      <c r="AA272" s="175" t="str">
        <f>IF(paramètres!$B$28=1,((SUM(O272:X272)/1.02)+(SUM(Y272:Z272)))*$F$5,IF(paramètres!$B$28=2,SUM(O272:Z272)*$F$5,"Missing Delta Option"))</f>
        <v>Missing Delta Option</v>
      </c>
      <c r="AB272" s="132" t="e">
        <f>IF(paramètres!$B$28=1,((SUM(O272:X272)/1.02)+(SUM(Y272:Z272)))+AA272,SUM(O272:Z272)+AA272)</f>
        <v>#VALUE!</v>
      </c>
    </row>
    <row r="273" spans="1:28" x14ac:dyDescent="0.25">
      <c r="A273" s="133"/>
      <c r="B273" s="15"/>
      <c r="C273" s="15"/>
      <c r="D273" s="68"/>
      <c r="E273" s="16"/>
      <c r="F273" s="14"/>
      <c r="G273" s="95"/>
      <c r="H273" s="16"/>
      <c r="I273" s="14"/>
      <c r="J273" s="95"/>
      <c r="K273" s="16"/>
      <c r="L273" s="14"/>
      <c r="M273" s="95"/>
      <c r="N273" s="22"/>
      <c r="O273" s="234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6"/>
      <c r="AA273" s="175" t="str">
        <f>IF(paramètres!$B$28=1,((SUM(O273:X273)/1.02)+(SUM(Y273:Z273)))*$F$5,IF(paramètres!$B$28=2,SUM(O273:Z273)*$F$5,"Missing Delta Option"))</f>
        <v>Missing Delta Option</v>
      </c>
      <c r="AB273" s="132" t="e">
        <f>IF(paramètres!$B$28=1,((SUM(O273:X273)/1.02)+(SUM(Y273:Z273)))+AA273,SUM(O273:Z273)+AA273)</f>
        <v>#VALUE!</v>
      </c>
    </row>
    <row r="274" spans="1:28" x14ac:dyDescent="0.25">
      <c r="A274" s="133"/>
      <c r="B274" s="15"/>
      <c r="C274" s="15"/>
      <c r="D274" s="68"/>
      <c r="E274" s="16"/>
      <c r="F274" s="14"/>
      <c r="G274" s="95"/>
      <c r="H274" s="16"/>
      <c r="I274" s="14"/>
      <c r="J274" s="95"/>
      <c r="K274" s="16"/>
      <c r="L274" s="14"/>
      <c r="M274" s="95"/>
      <c r="N274" s="22"/>
      <c r="O274" s="234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6"/>
      <c r="AA274" s="175" t="str">
        <f>IF(paramètres!$B$28=1,((SUM(O274:X274)/1.02)+(SUM(Y274:Z274)))*$F$5,IF(paramètres!$B$28=2,SUM(O274:Z274)*$F$5,"Missing Delta Option"))</f>
        <v>Missing Delta Option</v>
      </c>
      <c r="AB274" s="132" t="e">
        <f>IF(paramètres!$B$28=1,((SUM(O274:X274)/1.02)+(SUM(Y274:Z274)))+AA274,SUM(O274:Z274)+AA274)</f>
        <v>#VALUE!</v>
      </c>
    </row>
    <row r="275" spans="1:28" x14ac:dyDescent="0.25">
      <c r="A275" s="133"/>
      <c r="B275" s="15"/>
      <c r="C275" s="15"/>
      <c r="D275" s="68"/>
      <c r="E275" s="16"/>
      <c r="F275" s="14"/>
      <c r="G275" s="95"/>
      <c r="H275" s="16"/>
      <c r="I275" s="14"/>
      <c r="J275" s="95"/>
      <c r="K275" s="16"/>
      <c r="L275" s="14"/>
      <c r="M275" s="95"/>
      <c r="N275" s="22"/>
      <c r="O275" s="234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6"/>
      <c r="AA275" s="175" t="str">
        <f>IF(paramètres!$B$28=1,((SUM(O275:X275)/1.02)+(SUM(Y275:Z275)))*$F$5,IF(paramètres!$B$28=2,SUM(O275:Z275)*$F$5,"Missing Delta Option"))</f>
        <v>Missing Delta Option</v>
      </c>
      <c r="AB275" s="132" t="e">
        <f>IF(paramètres!$B$28=1,((SUM(O275:X275)/1.02)+(SUM(Y275:Z275)))+AA275,SUM(O275:Z275)+AA275)</f>
        <v>#VALUE!</v>
      </c>
    </row>
    <row r="276" spans="1:28" x14ac:dyDescent="0.25">
      <c r="A276" s="133"/>
      <c r="B276" s="15"/>
      <c r="C276" s="15"/>
      <c r="D276" s="68"/>
      <c r="E276" s="16"/>
      <c r="F276" s="14"/>
      <c r="G276" s="95"/>
      <c r="H276" s="16"/>
      <c r="I276" s="14"/>
      <c r="J276" s="95"/>
      <c r="K276" s="16"/>
      <c r="L276" s="14"/>
      <c r="M276" s="95"/>
      <c r="N276" s="22"/>
      <c r="O276" s="234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6"/>
      <c r="AA276" s="175" t="str">
        <f>IF(paramètres!$B$28=1,((SUM(O276:X276)/1.02)+(SUM(Y276:Z276)))*$F$5,IF(paramètres!$B$28=2,SUM(O276:Z276)*$F$5,"Missing Delta Option"))</f>
        <v>Missing Delta Option</v>
      </c>
      <c r="AB276" s="132" t="e">
        <f>IF(paramètres!$B$28=1,((SUM(O276:X276)/1.02)+(SUM(Y276:Z276)))+AA276,SUM(O276:Z276)+AA276)</f>
        <v>#VALUE!</v>
      </c>
    </row>
    <row r="277" spans="1:28" x14ac:dyDescent="0.25">
      <c r="A277" s="133"/>
      <c r="B277" s="15"/>
      <c r="C277" s="15"/>
      <c r="D277" s="68"/>
      <c r="E277" s="16"/>
      <c r="F277" s="14"/>
      <c r="G277" s="95"/>
      <c r="H277" s="16"/>
      <c r="I277" s="14"/>
      <c r="J277" s="95"/>
      <c r="K277" s="16"/>
      <c r="L277" s="14"/>
      <c r="M277" s="95"/>
      <c r="N277" s="22"/>
      <c r="O277" s="234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6"/>
      <c r="AA277" s="175" t="str">
        <f>IF(paramètres!$B$28=1,((SUM(O277:X277)/1.02)+(SUM(Y277:Z277)))*$F$5,IF(paramètres!$B$28=2,SUM(O277:Z277)*$F$5,"Missing Delta Option"))</f>
        <v>Missing Delta Option</v>
      </c>
      <c r="AB277" s="132" t="e">
        <f>IF(paramètres!$B$28=1,((SUM(O277:X277)/1.02)+(SUM(Y277:Z277)))+AA277,SUM(O277:Z277)+AA277)</f>
        <v>#VALUE!</v>
      </c>
    </row>
    <row r="278" spans="1:28" x14ac:dyDescent="0.25">
      <c r="A278" s="133"/>
      <c r="B278" s="15"/>
      <c r="C278" s="15"/>
      <c r="D278" s="68"/>
      <c r="E278" s="16"/>
      <c r="F278" s="14"/>
      <c r="G278" s="95"/>
      <c r="H278" s="16"/>
      <c r="I278" s="14"/>
      <c r="J278" s="95"/>
      <c r="K278" s="16"/>
      <c r="L278" s="14"/>
      <c r="M278" s="95"/>
      <c r="N278" s="22"/>
      <c r="O278" s="234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6"/>
      <c r="AA278" s="175" t="str">
        <f>IF(paramètres!$B$28=1,((SUM(O278:X278)/1.02)+(SUM(Y278:Z278)))*$F$5,IF(paramètres!$B$28=2,SUM(O278:Z278)*$F$5,"Missing Delta Option"))</f>
        <v>Missing Delta Option</v>
      </c>
      <c r="AB278" s="132" t="e">
        <f>IF(paramètres!$B$28=1,((SUM(O278:X278)/1.02)+(SUM(Y278:Z278)))+AA278,SUM(O278:Z278)+AA278)</f>
        <v>#VALUE!</v>
      </c>
    </row>
    <row r="279" spans="1:28" x14ac:dyDescent="0.25">
      <c r="A279" s="133"/>
      <c r="B279" s="15"/>
      <c r="C279" s="15"/>
      <c r="D279" s="68"/>
      <c r="E279" s="16"/>
      <c r="F279" s="14"/>
      <c r="G279" s="95"/>
      <c r="H279" s="16"/>
      <c r="I279" s="14"/>
      <c r="J279" s="95"/>
      <c r="K279" s="16"/>
      <c r="L279" s="14"/>
      <c r="M279" s="95"/>
      <c r="N279" s="22"/>
      <c r="O279" s="234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6"/>
      <c r="AA279" s="175" t="str">
        <f>IF(paramètres!$B$28=1,((SUM(O279:X279)/1.02)+(SUM(Y279:Z279)))*$F$5,IF(paramètres!$B$28=2,SUM(O279:Z279)*$F$5,"Missing Delta Option"))</f>
        <v>Missing Delta Option</v>
      </c>
      <c r="AB279" s="132" t="e">
        <f>IF(paramètres!$B$28=1,((SUM(O279:X279)/1.02)+(SUM(Y279:Z279)))+AA279,SUM(O279:Z279)+AA279)</f>
        <v>#VALUE!</v>
      </c>
    </row>
    <row r="280" spans="1:28" x14ac:dyDescent="0.25">
      <c r="A280" s="133"/>
      <c r="B280" s="15"/>
      <c r="C280" s="15"/>
      <c r="D280" s="68"/>
      <c r="E280" s="16"/>
      <c r="F280" s="14"/>
      <c r="G280" s="95"/>
      <c r="H280" s="16"/>
      <c r="I280" s="14"/>
      <c r="J280" s="95"/>
      <c r="K280" s="16"/>
      <c r="L280" s="14"/>
      <c r="M280" s="95"/>
      <c r="N280" s="22"/>
      <c r="O280" s="234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6"/>
      <c r="AA280" s="175" t="str">
        <f>IF(paramètres!$B$28=1,((SUM(O280:X280)/1.02)+(SUM(Y280:Z280)))*$F$5,IF(paramètres!$B$28=2,SUM(O280:Z280)*$F$5,"Missing Delta Option"))</f>
        <v>Missing Delta Option</v>
      </c>
      <c r="AB280" s="132" t="e">
        <f>IF(paramètres!$B$28=1,((SUM(O280:X280)/1.02)+(SUM(Y280:Z280)))+AA280,SUM(O280:Z280)+AA280)</f>
        <v>#VALUE!</v>
      </c>
    </row>
    <row r="281" spans="1:28" x14ac:dyDescent="0.25">
      <c r="A281" s="133"/>
      <c r="B281" s="15"/>
      <c r="C281" s="15"/>
      <c r="D281" s="68"/>
      <c r="E281" s="16"/>
      <c r="F281" s="14"/>
      <c r="G281" s="95"/>
      <c r="H281" s="16"/>
      <c r="I281" s="14"/>
      <c r="J281" s="95"/>
      <c r="K281" s="16"/>
      <c r="L281" s="14"/>
      <c r="M281" s="95"/>
      <c r="N281" s="22"/>
      <c r="O281" s="234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6"/>
      <c r="AA281" s="175" t="str">
        <f>IF(paramètres!$B$28=1,((SUM(O281:X281)/1.02)+(SUM(Y281:Z281)))*$F$5,IF(paramètres!$B$28=2,SUM(O281:Z281)*$F$5,"Missing Delta Option"))</f>
        <v>Missing Delta Option</v>
      </c>
      <c r="AB281" s="132" t="e">
        <f>IF(paramètres!$B$28=1,((SUM(O281:X281)/1.02)+(SUM(Y281:Z281)))+AA281,SUM(O281:Z281)+AA281)</f>
        <v>#VALUE!</v>
      </c>
    </row>
    <row r="282" spans="1:28" x14ac:dyDescent="0.25">
      <c r="A282" s="133"/>
      <c r="B282" s="15"/>
      <c r="C282" s="15"/>
      <c r="D282" s="68"/>
      <c r="E282" s="16"/>
      <c r="F282" s="14"/>
      <c r="G282" s="95"/>
      <c r="H282" s="16"/>
      <c r="I282" s="14"/>
      <c r="J282" s="95"/>
      <c r="K282" s="16"/>
      <c r="L282" s="14"/>
      <c r="M282" s="95"/>
      <c r="N282" s="22"/>
      <c r="O282" s="234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6"/>
      <c r="AA282" s="175" t="str">
        <f>IF(paramètres!$B$28=1,((SUM(O282:X282)/1.02)+(SUM(Y282:Z282)))*$F$5,IF(paramètres!$B$28=2,SUM(O282:Z282)*$F$5,"Missing Delta Option"))</f>
        <v>Missing Delta Option</v>
      </c>
      <c r="AB282" s="132" t="e">
        <f>IF(paramètres!$B$28=1,((SUM(O282:X282)/1.02)+(SUM(Y282:Z282)))+AA282,SUM(O282:Z282)+AA282)</f>
        <v>#VALUE!</v>
      </c>
    </row>
    <row r="283" spans="1:28" x14ac:dyDescent="0.25">
      <c r="A283" s="133"/>
      <c r="B283" s="15"/>
      <c r="C283" s="15"/>
      <c r="D283" s="68"/>
      <c r="E283" s="16"/>
      <c r="F283" s="14"/>
      <c r="G283" s="95"/>
      <c r="H283" s="16"/>
      <c r="I283" s="14"/>
      <c r="J283" s="95"/>
      <c r="K283" s="16"/>
      <c r="L283" s="14"/>
      <c r="M283" s="95"/>
      <c r="N283" s="22"/>
      <c r="O283" s="234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6"/>
      <c r="AA283" s="175" t="str">
        <f>IF(paramètres!$B$28=1,((SUM(O283:X283)/1.02)+(SUM(Y283:Z283)))*$F$5,IF(paramètres!$B$28=2,SUM(O283:Z283)*$F$5,"Missing Delta Option"))</f>
        <v>Missing Delta Option</v>
      </c>
      <c r="AB283" s="132" t="e">
        <f>IF(paramètres!$B$28=1,((SUM(O283:X283)/1.02)+(SUM(Y283:Z283)))+AA283,SUM(O283:Z283)+AA283)</f>
        <v>#VALUE!</v>
      </c>
    </row>
    <row r="284" spans="1:28" x14ac:dyDescent="0.25">
      <c r="A284" s="133"/>
      <c r="B284" s="15"/>
      <c r="C284" s="15"/>
      <c r="D284" s="68"/>
      <c r="E284" s="16"/>
      <c r="F284" s="14"/>
      <c r="G284" s="95"/>
      <c r="H284" s="16"/>
      <c r="I284" s="14"/>
      <c r="J284" s="95"/>
      <c r="K284" s="16"/>
      <c r="L284" s="14"/>
      <c r="M284" s="95"/>
      <c r="N284" s="22"/>
      <c r="O284" s="234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6"/>
      <c r="AA284" s="175" t="str">
        <f>IF(paramètres!$B$28=1,((SUM(O284:X284)/1.02)+(SUM(Y284:Z284)))*$F$5,IF(paramètres!$B$28=2,SUM(O284:Z284)*$F$5,"Missing Delta Option"))</f>
        <v>Missing Delta Option</v>
      </c>
      <c r="AB284" s="132" t="e">
        <f>IF(paramètres!$B$28=1,((SUM(O284:X284)/1.02)+(SUM(Y284:Z284)))+AA284,SUM(O284:Z284)+AA284)</f>
        <v>#VALUE!</v>
      </c>
    </row>
    <row r="285" spans="1:28" x14ac:dyDescent="0.25">
      <c r="A285" s="133"/>
      <c r="B285" s="15"/>
      <c r="C285" s="15"/>
      <c r="D285" s="68"/>
      <c r="E285" s="16"/>
      <c r="F285" s="14"/>
      <c r="G285" s="95"/>
      <c r="H285" s="16"/>
      <c r="I285" s="14"/>
      <c r="J285" s="95"/>
      <c r="K285" s="16"/>
      <c r="L285" s="14"/>
      <c r="M285" s="95"/>
      <c r="N285" s="22"/>
      <c r="O285" s="234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6"/>
      <c r="AA285" s="175" t="str">
        <f>IF(paramètres!$B$28=1,((SUM(O285:X285)/1.02)+(SUM(Y285:Z285)))*$F$5,IF(paramètres!$B$28=2,SUM(O285:Z285)*$F$5,"Missing Delta Option"))</f>
        <v>Missing Delta Option</v>
      </c>
      <c r="AB285" s="132" t="e">
        <f>IF(paramètres!$B$28=1,((SUM(O285:X285)/1.02)+(SUM(Y285:Z285)))+AA285,SUM(O285:Z285)+AA285)</f>
        <v>#VALUE!</v>
      </c>
    </row>
    <row r="286" spans="1:28" x14ac:dyDescent="0.25">
      <c r="A286" s="133"/>
      <c r="B286" s="15"/>
      <c r="C286" s="15"/>
      <c r="D286" s="68"/>
      <c r="E286" s="16"/>
      <c r="F286" s="14"/>
      <c r="G286" s="95"/>
      <c r="H286" s="16"/>
      <c r="I286" s="14"/>
      <c r="J286" s="95"/>
      <c r="K286" s="16"/>
      <c r="L286" s="14"/>
      <c r="M286" s="95"/>
      <c r="N286" s="22"/>
      <c r="O286" s="234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6"/>
      <c r="AA286" s="175" t="str">
        <f>IF(paramètres!$B$28=1,((SUM(O286:X286)/1.02)+(SUM(Y286:Z286)))*$F$5,IF(paramètres!$B$28=2,SUM(O286:Z286)*$F$5,"Missing Delta Option"))</f>
        <v>Missing Delta Option</v>
      </c>
      <c r="AB286" s="132" t="e">
        <f>IF(paramètres!$B$28=1,((SUM(O286:X286)/1.02)+(SUM(Y286:Z286)))+AA286,SUM(O286:Z286)+AA286)</f>
        <v>#VALUE!</v>
      </c>
    </row>
    <row r="287" spans="1:28" x14ac:dyDescent="0.25">
      <c r="A287" s="133"/>
      <c r="B287" s="15"/>
      <c r="C287" s="15"/>
      <c r="D287" s="68"/>
      <c r="E287" s="16"/>
      <c r="F287" s="14"/>
      <c r="G287" s="95"/>
      <c r="H287" s="16"/>
      <c r="I287" s="14"/>
      <c r="J287" s="95"/>
      <c r="K287" s="16"/>
      <c r="L287" s="14"/>
      <c r="M287" s="95"/>
      <c r="N287" s="22"/>
      <c r="O287" s="234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6"/>
      <c r="AA287" s="175" t="str">
        <f>IF(paramètres!$B$28=1,((SUM(O287:X287)/1.02)+(SUM(Y287:Z287)))*$F$5,IF(paramètres!$B$28=2,SUM(O287:Z287)*$F$5,"Missing Delta Option"))</f>
        <v>Missing Delta Option</v>
      </c>
      <c r="AB287" s="132" t="e">
        <f>IF(paramètres!$B$28=1,((SUM(O287:X287)/1.02)+(SUM(Y287:Z287)))+AA287,SUM(O287:Z287)+AA287)</f>
        <v>#VALUE!</v>
      </c>
    </row>
    <row r="288" spans="1:28" x14ac:dyDescent="0.25">
      <c r="A288" s="133"/>
      <c r="B288" s="15"/>
      <c r="C288" s="15"/>
      <c r="D288" s="68"/>
      <c r="E288" s="16"/>
      <c r="F288" s="14"/>
      <c r="G288" s="95"/>
      <c r="H288" s="16"/>
      <c r="I288" s="14"/>
      <c r="J288" s="95"/>
      <c r="K288" s="16"/>
      <c r="L288" s="14"/>
      <c r="M288" s="95"/>
      <c r="N288" s="22"/>
      <c r="O288" s="234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6"/>
      <c r="AA288" s="175" t="str">
        <f>IF(paramètres!$B$28=1,((SUM(O288:X288)/1.02)+(SUM(Y288:Z288)))*$F$5,IF(paramètres!$B$28=2,SUM(O288:Z288)*$F$5,"Missing Delta Option"))</f>
        <v>Missing Delta Option</v>
      </c>
      <c r="AB288" s="132" t="e">
        <f>IF(paramètres!$B$28=1,((SUM(O288:X288)/1.02)+(SUM(Y288:Z288)))+AA288,SUM(O288:Z288)+AA288)</f>
        <v>#VALUE!</v>
      </c>
    </row>
    <row r="289" spans="1:28" x14ac:dyDescent="0.25">
      <c r="A289" s="133"/>
      <c r="B289" s="15"/>
      <c r="C289" s="15"/>
      <c r="D289" s="68"/>
      <c r="E289" s="16"/>
      <c r="F289" s="14"/>
      <c r="G289" s="95"/>
      <c r="H289" s="16"/>
      <c r="I289" s="14"/>
      <c r="J289" s="95"/>
      <c r="K289" s="16"/>
      <c r="L289" s="14"/>
      <c r="M289" s="95"/>
      <c r="N289" s="22"/>
      <c r="O289" s="234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6"/>
      <c r="AA289" s="175" t="str">
        <f>IF(paramètres!$B$28=1,((SUM(O289:X289)/1.02)+(SUM(Y289:Z289)))*$F$5,IF(paramètres!$B$28=2,SUM(O289:Z289)*$F$5,"Missing Delta Option"))</f>
        <v>Missing Delta Option</v>
      </c>
      <c r="AB289" s="132" t="e">
        <f>IF(paramètres!$B$28=1,((SUM(O289:X289)/1.02)+(SUM(Y289:Z289)))+AA289,SUM(O289:Z289)+AA289)</f>
        <v>#VALUE!</v>
      </c>
    </row>
    <row r="290" spans="1:28" x14ac:dyDescent="0.25">
      <c r="A290" s="133"/>
      <c r="B290" s="15"/>
      <c r="C290" s="15"/>
      <c r="D290" s="68"/>
      <c r="E290" s="16"/>
      <c r="F290" s="14"/>
      <c r="G290" s="95"/>
      <c r="H290" s="16"/>
      <c r="I290" s="14"/>
      <c r="J290" s="95"/>
      <c r="K290" s="16"/>
      <c r="L290" s="14"/>
      <c r="M290" s="95"/>
      <c r="N290" s="22"/>
      <c r="O290" s="234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6"/>
      <c r="AA290" s="175" t="str">
        <f>IF(paramètres!$B$28=1,((SUM(O290:X290)/1.02)+(SUM(Y290:Z290)))*$F$5,IF(paramètres!$B$28=2,SUM(O290:Z290)*$F$5,"Missing Delta Option"))</f>
        <v>Missing Delta Option</v>
      </c>
      <c r="AB290" s="132" t="e">
        <f>IF(paramètres!$B$28=1,((SUM(O290:X290)/1.02)+(SUM(Y290:Z290)))+AA290,SUM(O290:Z290)+AA290)</f>
        <v>#VALUE!</v>
      </c>
    </row>
    <row r="291" spans="1:28" x14ac:dyDescent="0.25">
      <c r="A291" s="133"/>
      <c r="B291" s="15"/>
      <c r="C291" s="15"/>
      <c r="D291" s="68"/>
      <c r="E291" s="16"/>
      <c r="F291" s="14"/>
      <c r="G291" s="95"/>
      <c r="H291" s="16"/>
      <c r="I291" s="14"/>
      <c r="J291" s="95"/>
      <c r="K291" s="16"/>
      <c r="L291" s="14"/>
      <c r="M291" s="95"/>
      <c r="N291" s="22"/>
      <c r="O291" s="234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6"/>
      <c r="AA291" s="175" t="str">
        <f>IF(paramètres!$B$28=1,((SUM(O291:X291)/1.02)+(SUM(Y291:Z291)))*$F$5,IF(paramètres!$B$28=2,SUM(O291:Z291)*$F$5,"Missing Delta Option"))</f>
        <v>Missing Delta Option</v>
      </c>
      <c r="AB291" s="132" t="e">
        <f>IF(paramètres!$B$28=1,((SUM(O291:X291)/1.02)+(SUM(Y291:Z291)))+AA291,SUM(O291:Z291)+AA291)</f>
        <v>#VALUE!</v>
      </c>
    </row>
    <row r="292" spans="1:28" x14ac:dyDescent="0.25">
      <c r="A292" s="133"/>
      <c r="B292" s="15"/>
      <c r="C292" s="15"/>
      <c r="D292" s="68"/>
      <c r="E292" s="16"/>
      <c r="F292" s="14"/>
      <c r="G292" s="95"/>
      <c r="H292" s="16"/>
      <c r="I292" s="14"/>
      <c r="J292" s="95"/>
      <c r="K292" s="16"/>
      <c r="L292" s="14"/>
      <c r="M292" s="95"/>
      <c r="N292" s="22"/>
      <c r="O292" s="234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6"/>
      <c r="AA292" s="175" t="str">
        <f>IF(paramètres!$B$28=1,((SUM(O292:X292)/1.02)+(SUM(Y292:Z292)))*$F$5,IF(paramètres!$B$28=2,SUM(O292:Z292)*$F$5,"Missing Delta Option"))</f>
        <v>Missing Delta Option</v>
      </c>
      <c r="AB292" s="132" t="e">
        <f>IF(paramètres!$B$28=1,((SUM(O292:X292)/1.02)+(SUM(Y292:Z292)))+AA292,SUM(O292:Z292)+AA292)</f>
        <v>#VALUE!</v>
      </c>
    </row>
    <row r="293" spans="1:28" x14ac:dyDescent="0.25">
      <c r="A293" s="133"/>
      <c r="B293" s="15"/>
      <c r="C293" s="15"/>
      <c r="D293" s="68"/>
      <c r="E293" s="16"/>
      <c r="F293" s="14"/>
      <c r="G293" s="95"/>
      <c r="H293" s="16"/>
      <c r="I293" s="14"/>
      <c r="J293" s="95"/>
      <c r="K293" s="16"/>
      <c r="L293" s="14"/>
      <c r="M293" s="95"/>
      <c r="N293" s="22"/>
      <c r="O293" s="234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6"/>
      <c r="AA293" s="175" t="str">
        <f>IF(paramètres!$B$28=1,((SUM(O293:X293)/1.02)+(SUM(Y293:Z293)))*$F$5,IF(paramètres!$B$28=2,SUM(O293:Z293)*$F$5,"Missing Delta Option"))</f>
        <v>Missing Delta Option</v>
      </c>
      <c r="AB293" s="132" t="e">
        <f>IF(paramètres!$B$28=1,((SUM(O293:X293)/1.02)+(SUM(Y293:Z293)))+AA293,SUM(O293:Z293)+AA293)</f>
        <v>#VALUE!</v>
      </c>
    </row>
    <row r="294" spans="1:28" x14ac:dyDescent="0.25">
      <c r="A294" s="133"/>
      <c r="B294" s="15"/>
      <c r="C294" s="15"/>
      <c r="D294" s="68"/>
      <c r="E294" s="16"/>
      <c r="F294" s="14"/>
      <c r="G294" s="95"/>
      <c r="H294" s="16"/>
      <c r="I294" s="14"/>
      <c r="J294" s="95"/>
      <c r="K294" s="16"/>
      <c r="L294" s="14"/>
      <c r="M294" s="95"/>
      <c r="N294" s="22"/>
      <c r="O294" s="234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6"/>
      <c r="AA294" s="175" t="str">
        <f>IF(paramètres!$B$28=1,((SUM(O294:X294)/1.02)+(SUM(Y294:Z294)))*$F$5,IF(paramètres!$B$28=2,SUM(O294:Z294)*$F$5,"Missing Delta Option"))</f>
        <v>Missing Delta Option</v>
      </c>
      <c r="AB294" s="132" t="e">
        <f>IF(paramètres!$B$28=1,((SUM(O294:X294)/1.02)+(SUM(Y294:Z294)))+AA294,SUM(O294:Z294)+AA294)</f>
        <v>#VALUE!</v>
      </c>
    </row>
    <row r="295" spans="1:28" x14ac:dyDescent="0.25">
      <c r="A295" s="133"/>
      <c r="B295" s="15"/>
      <c r="C295" s="15"/>
      <c r="D295" s="68"/>
      <c r="E295" s="16"/>
      <c r="F295" s="14"/>
      <c r="G295" s="95"/>
      <c r="H295" s="16"/>
      <c r="I295" s="14"/>
      <c r="J295" s="95"/>
      <c r="K295" s="16"/>
      <c r="L295" s="14"/>
      <c r="M295" s="95"/>
      <c r="N295" s="22"/>
      <c r="O295" s="234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6"/>
      <c r="AA295" s="175" t="str">
        <f>IF(paramètres!$B$28=1,((SUM(O295:X295)/1.02)+(SUM(Y295:Z295)))*$F$5,IF(paramètres!$B$28=2,SUM(O295:Z295)*$F$5,"Missing Delta Option"))</f>
        <v>Missing Delta Option</v>
      </c>
      <c r="AB295" s="132" t="e">
        <f>IF(paramètres!$B$28=1,((SUM(O295:X295)/1.02)+(SUM(Y295:Z295)))+AA295,SUM(O295:Z295)+AA295)</f>
        <v>#VALUE!</v>
      </c>
    </row>
    <row r="296" spans="1:28" x14ac:dyDescent="0.25">
      <c r="A296" s="133"/>
      <c r="B296" s="15"/>
      <c r="C296" s="15"/>
      <c r="D296" s="68"/>
      <c r="E296" s="16"/>
      <c r="F296" s="14"/>
      <c r="G296" s="95"/>
      <c r="H296" s="16"/>
      <c r="I296" s="14"/>
      <c r="J296" s="95"/>
      <c r="K296" s="16"/>
      <c r="L296" s="14"/>
      <c r="M296" s="95"/>
      <c r="N296" s="22"/>
      <c r="O296" s="234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6"/>
      <c r="AA296" s="175" t="str">
        <f>IF(paramètres!$B$28=1,((SUM(O296:X296)/1.02)+(SUM(Y296:Z296)))*$F$5,IF(paramètres!$B$28=2,SUM(O296:Z296)*$F$5,"Missing Delta Option"))</f>
        <v>Missing Delta Option</v>
      </c>
      <c r="AB296" s="132" t="e">
        <f>IF(paramètres!$B$28=1,((SUM(O296:X296)/1.02)+(SUM(Y296:Z296)))+AA296,SUM(O296:Z296)+AA296)</f>
        <v>#VALUE!</v>
      </c>
    </row>
    <row r="297" spans="1:28" x14ac:dyDescent="0.25">
      <c r="A297" s="133"/>
      <c r="B297" s="15"/>
      <c r="C297" s="15"/>
      <c r="D297" s="68"/>
      <c r="E297" s="16"/>
      <c r="F297" s="14"/>
      <c r="G297" s="95"/>
      <c r="H297" s="16"/>
      <c r="I297" s="14"/>
      <c r="J297" s="95"/>
      <c r="K297" s="16"/>
      <c r="L297" s="14"/>
      <c r="M297" s="95"/>
      <c r="N297" s="22"/>
      <c r="O297" s="234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6"/>
      <c r="AA297" s="175" t="str">
        <f>IF(paramètres!$B$28=1,((SUM(O297:X297)/1.02)+(SUM(Y297:Z297)))*$F$5,IF(paramètres!$B$28=2,SUM(O297:Z297)*$F$5,"Missing Delta Option"))</f>
        <v>Missing Delta Option</v>
      </c>
      <c r="AB297" s="132" t="e">
        <f>IF(paramètres!$B$28=1,((SUM(O297:X297)/1.02)+(SUM(Y297:Z297)))+AA297,SUM(O297:Z297)+AA297)</f>
        <v>#VALUE!</v>
      </c>
    </row>
    <row r="298" spans="1:28" x14ac:dyDescent="0.25">
      <c r="A298" s="133"/>
      <c r="B298" s="15"/>
      <c r="C298" s="15"/>
      <c r="D298" s="68"/>
      <c r="E298" s="16"/>
      <c r="F298" s="14"/>
      <c r="G298" s="95"/>
      <c r="H298" s="16"/>
      <c r="I298" s="14"/>
      <c r="J298" s="95"/>
      <c r="K298" s="16"/>
      <c r="L298" s="14"/>
      <c r="M298" s="95"/>
      <c r="N298" s="22"/>
      <c r="O298" s="234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6"/>
      <c r="AA298" s="175" t="str">
        <f>IF(paramètres!$B$28=1,((SUM(O298:X298)/1.02)+(SUM(Y298:Z298)))*$F$5,IF(paramètres!$B$28=2,SUM(O298:Z298)*$F$5,"Missing Delta Option"))</f>
        <v>Missing Delta Option</v>
      </c>
      <c r="AB298" s="132" t="e">
        <f>IF(paramètres!$B$28=1,((SUM(O298:X298)/1.02)+(SUM(Y298:Z298)))+AA298,SUM(O298:Z298)+AA298)</f>
        <v>#VALUE!</v>
      </c>
    </row>
    <row r="299" spans="1:28" x14ac:dyDescent="0.25">
      <c r="A299" s="133"/>
      <c r="B299" s="15"/>
      <c r="C299" s="15"/>
      <c r="D299" s="68"/>
      <c r="E299" s="16"/>
      <c r="F299" s="14"/>
      <c r="G299" s="95"/>
      <c r="H299" s="16"/>
      <c r="I299" s="14"/>
      <c r="J299" s="95"/>
      <c r="K299" s="16"/>
      <c r="L299" s="14"/>
      <c r="M299" s="95"/>
      <c r="N299" s="22"/>
      <c r="O299" s="234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6"/>
      <c r="AA299" s="175" t="str">
        <f>IF(paramètres!$B$28=1,((SUM(O299:X299)/1.02)+(SUM(Y299:Z299)))*$F$5,IF(paramètres!$B$28=2,SUM(O299:Z299)*$F$5,"Missing Delta Option"))</f>
        <v>Missing Delta Option</v>
      </c>
      <c r="AB299" s="132" t="e">
        <f>IF(paramètres!$B$28=1,((SUM(O299:X299)/1.02)+(SUM(Y299:Z299)))+AA299,SUM(O299:Z299)+AA299)</f>
        <v>#VALUE!</v>
      </c>
    </row>
    <row r="300" spans="1:28" ht="15.75" thickBot="1" x14ac:dyDescent="0.3">
      <c r="A300" s="134"/>
      <c r="B300" s="135"/>
      <c r="C300" s="135"/>
      <c r="D300" s="231"/>
      <c r="E300" s="138"/>
      <c r="F300" s="140"/>
      <c r="G300" s="159"/>
      <c r="H300" s="138"/>
      <c r="I300" s="140"/>
      <c r="J300" s="159"/>
      <c r="K300" s="138"/>
      <c r="L300" s="140"/>
      <c r="M300" s="159"/>
      <c r="N300" s="137"/>
      <c r="O300" s="237"/>
      <c r="P300" s="238"/>
      <c r="Q300" s="238"/>
      <c r="R300" s="238"/>
      <c r="S300" s="238"/>
      <c r="T300" s="238"/>
      <c r="U300" s="238"/>
      <c r="V300" s="238"/>
      <c r="W300" s="238"/>
      <c r="X300" s="238"/>
      <c r="Y300" s="238"/>
      <c r="Z300" s="239"/>
      <c r="AA300" s="176" t="str">
        <f>IF(paramètres!$B$28=1,((SUM(O300:X300)/1.02)+(SUM(Y300:Z300)))*$F$5,IF(paramètres!$B$28=2,SUM(O300:Z300)*$F$5,"Missing Delta Option"))</f>
        <v>Missing Delta Option</v>
      </c>
      <c r="AB300" s="171" t="e">
        <f>IF(paramètres!$B$28=1,((SUM(O300:X300)/1.02)+(SUM(Y300:Z300)))+AA300,SUM(O300:Z300)+AA300)</f>
        <v>#VALUE!</v>
      </c>
    </row>
  </sheetData>
  <sheetProtection algorithmName="SHA-512" hashValue="uCjpU9F0ZOTfqWIRRmbk+scjj+mKaYXqZbZ1Wp6HCW1wY1pX+/E/+DRTxViwbdOdK214U2PatiEf7Vs/PUTo/Q==" saltValue="ccU8l15xjsb1fUzIQE9g4Q==" spinCount="100000" sheet="1" objects="1" scenarios="1"/>
  <mergeCells count="4">
    <mergeCell ref="A5:E5"/>
    <mergeCell ref="A7:N8"/>
    <mergeCell ref="O7:Z8"/>
    <mergeCell ref="AA7:AB8"/>
  </mergeCells>
  <conditionalFormatting sqref="G12:G300">
    <cfRule type="containsBlanks" priority="7" stopIfTrue="1">
      <formula>LEN(TRIM(G12))=0</formula>
    </cfRule>
    <cfRule type="expression" dxfId="6" priority="8">
      <formula>G12+J12+M12&lt;&gt;100%</formula>
    </cfRule>
  </conditionalFormatting>
  <conditionalFormatting sqref="J12:J300">
    <cfRule type="containsBlanks" priority="5" stopIfTrue="1">
      <formula>LEN(TRIM(J12))=0</formula>
    </cfRule>
    <cfRule type="expression" dxfId="5" priority="6">
      <formula>G12+J12+M12&lt;&gt;100%</formula>
    </cfRule>
  </conditionalFormatting>
  <conditionalFormatting sqref="M12:M300">
    <cfRule type="containsBlanks" priority="3" stopIfTrue="1">
      <formula>LEN(TRIM(M12))=0</formula>
    </cfRule>
    <cfRule type="expression" dxfId="4" priority="4">
      <formula>G12+J12+M12&lt;&gt;100%</formula>
    </cfRule>
  </conditionalFormatting>
  <conditionalFormatting sqref="O10:Z300">
    <cfRule type="cellIs" dxfId="3" priority="9" operator="greaterThan">
      <formula>350</formula>
    </cfRule>
  </conditionalFormatting>
  <conditionalFormatting sqref="O12:Z300">
    <cfRule type="cellIs" dxfId="2" priority="1" operator="lessThan">
      <formula>0</formula>
    </cfRule>
  </conditionalFormatting>
  <dataValidations count="6">
    <dataValidation type="list" allowBlank="1" showInputMessage="1" showErrorMessage="1" sqref="B10:D11" xr:uid="{98DB9564-BEE1-4328-80EE-21BD428490E7}">
      <formula1>oui_non</formula1>
    </dataValidation>
    <dataValidation type="list" allowBlank="1" showInputMessage="1" showErrorMessage="1" sqref="K10:K11 H10:H11 N10:N11" xr:uid="{F3A28E57-17AA-40D0-B539-65DE5A69D883}">
      <formula1>catégories</formula1>
    </dataValidation>
    <dataValidation type="decimal" operator="lessThan" allowBlank="1" showInputMessage="1" showErrorMessage="1" sqref="O10:Z11" xr:uid="{ECCC8D76-AA02-4F40-A32C-FC1B4A63527F}">
      <formula1>1000</formula1>
    </dataValidation>
    <dataValidation type="list" allowBlank="1" showInputMessage="1" showErrorMessage="1" sqref="I10:I11 F10:F11 L10:L11" xr:uid="{8DAA6CA4-93A4-44ED-9995-38EC427C5231}">
      <formula1>codes</formula1>
    </dataValidation>
    <dataValidation type="decimal" allowBlank="1" showInputMessage="1" showErrorMessage="1" sqref="J10:J300 G10:G300 M10:M300" xr:uid="{16C04BB9-4929-4886-92EE-1747CCCC9438}">
      <formula1>0.1</formula1>
      <formula2>1</formula2>
    </dataValidation>
    <dataValidation type="decimal" operator="greaterThan" allowBlank="1" showInputMessage="1" showErrorMessage="1" error="Pas de 0, -, 0,00 ou inférieur" prompt="Chiffre 0 ou négatifs non admis._x000a__x000a_Si le Delta égal 0, laissez la case vide._x000a__x000a_Un delta supérieur à 350,00€ sera mis en évidence mais ne signifie pas une erreur." sqref="O12:Z300" xr:uid="{1215CD7A-72FF-42D1-84AC-7A3B6183808F}">
      <formula1>0</formula1>
    </dataValidation>
  </dataValidations>
  <pageMargins left="0.7" right="0.7" top="0.75" bottom="0.75" header="0.3" footer="0.3"/>
  <ignoredErrors>
    <ignoredError sqref="AB6" evalError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0FEC54-92C5-41FC-9074-FB34931CF4C5}">
          <x14:formula1>
            <xm:f>paramètres!$D$33:$D$34</xm:f>
          </x14:formula1>
          <xm:sqref>B12:C300</xm:sqref>
        </x14:dataValidation>
        <x14:dataValidation type="list" allowBlank="1" showInputMessage="1" showErrorMessage="1" xr:uid="{3BD0617D-84C1-4215-91C4-2B85E2282EC2}">
          <x14:formula1>
            <xm:f>paramètres!$B$33:$B$252</xm:f>
          </x14:formula1>
          <xm:sqref>I12:I300 L12:L300 F12:F300</xm:sqref>
        </x14:dataValidation>
        <x14:dataValidation type="list" allowBlank="1" showInputMessage="1" showErrorMessage="1" xr:uid="{23C87C24-90EE-4FD2-8368-D6F187BF6779}">
          <x14:formula1>
            <xm:f>paramètres!$A$33:$A$50</xm:f>
          </x14:formula1>
          <xm:sqref>K12:K300 N12:N300 H12:H300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FDC9-97EB-450A-8B74-6D98AEE9DA92}">
  <sheetPr codeName="Feuil5">
    <tabColor theme="8" tint="0.59999389629810485"/>
  </sheetPr>
  <dimension ref="A1:AP28"/>
  <sheetViews>
    <sheetView zoomScale="80" zoomScaleNormal="80" workbookViewId="0">
      <selection activeCell="G10" sqref="G10"/>
    </sheetView>
  </sheetViews>
  <sheetFormatPr baseColWidth="10" defaultColWidth="9.140625" defaultRowHeight="15" x14ac:dyDescent="0.25"/>
  <cols>
    <col min="1" max="1" width="32.42578125" customWidth="1"/>
    <col min="2" max="10" width="20" customWidth="1"/>
    <col min="11" max="11" width="18.42578125" customWidth="1"/>
    <col min="13" max="13" width="15" customWidth="1"/>
  </cols>
  <sheetData>
    <row r="1" spans="1:42" ht="15" customHeight="1" x14ac:dyDescent="0.35">
      <c r="A1" s="30"/>
      <c r="B1" s="3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1" x14ac:dyDescent="0.35">
      <c r="B2" s="30" t="s">
        <v>59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1:42" ht="18.75" x14ac:dyDescent="0.3">
      <c r="A4" t="s">
        <v>107</v>
      </c>
      <c r="G4" s="76"/>
      <c r="H4" s="76"/>
      <c r="I4" s="76"/>
      <c r="J4" s="76"/>
      <c r="K4" s="20"/>
    </row>
    <row r="5" spans="1:42" ht="15.75" thickBot="1" x14ac:dyDescent="0.3"/>
    <row r="6" spans="1:42" ht="60" customHeight="1" x14ac:dyDescent="0.25">
      <c r="A6" s="186" t="s">
        <v>108</v>
      </c>
      <c r="B6" s="323" t="s">
        <v>134</v>
      </c>
      <c r="C6" s="264" t="s">
        <v>135</v>
      </c>
      <c r="D6" s="265" t="s">
        <v>109</v>
      </c>
      <c r="E6" s="264" t="s">
        <v>138</v>
      </c>
      <c r="F6" s="264" t="s">
        <v>139</v>
      </c>
      <c r="G6" s="264" t="s">
        <v>141</v>
      </c>
      <c r="H6" s="323" t="s">
        <v>142</v>
      </c>
      <c r="I6" s="325" t="s">
        <v>110</v>
      </c>
      <c r="J6" s="327" t="s">
        <v>111</v>
      </c>
    </row>
    <row r="7" spans="1:42" ht="55.5" customHeight="1" x14ac:dyDescent="0.25">
      <c r="A7" s="187" t="s">
        <v>112</v>
      </c>
      <c r="B7" s="324"/>
      <c r="C7" s="266" t="s">
        <v>136</v>
      </c>
      <c r="D7" s="266" t="s">
        <v>137</v>
      </c>
      <c r="E7" s="267" t="s">
        <v>109</v>
      </c>
      <c r="F7" s="266" t="s">
        <v>140</v>
      </c>
      <c r="G7" s="266" t="s">
        <v>138</v>
      </c>
      <c r="H7" s="324"/>
      <c r="I7" s="326"/>
      <c r="J7" s="328"/>
    </row>
    <row r="8" spans="1:42" ht="20.25" customHeight="1" x14ac:dyDescent="0.25">
      <c r="A8" s="187" t="s">
        <v>113</v>
      </c>
      <c r="B8" s="27">
        <v>0.1</v>
      </c>
      <c r="C8" s="27">
        <v>0.2</v>
      </c>
      <c r="D8" s="27">
        <v>0.26</v>
      </c>
      <c r="E8" s="27">
        <v>0.3</v>
      </c>
      <c r="F8" s="28">
        <v>0.35</v>
      </c>
      <c r="G8" s="28">
        <v>0.5</v>
      </c>
      <c r="H8" s="27">
        <v>0.56000000000000005</v>
      </c>
      <c r="I8" s="27">
        <v>0.5</v>
      </c>
      <c r="J8" s="188">
        <v>1.5</v>
      </c>
    </row>
    <row r="9" spans="1:42" ht="52.5" customHeight="1" x14ac:dyDescent="0.25">
      <c r="A9" s="189" t="s">
        <v>114</v>
      </c>
      <c r="B9" s="268"/>
      <c r="C9" s="268"/>
      <c r="D9" s="268"/>
      <c r="E9" s="268"/>
      <c r="F9" s="268"/>
      <c r="G9" s="268"/>
      <c r="H9" s="268"/>
      <c r="I9" s="268"/>
      <c r="J9" s="269"/>
    </row>
    <row r="10" spans="1:42" ht="30.75" thickBot="1" x14ac:dyDescent="0.3">
      <c r="A10" s="190" t="s">
        <v>115</v>
      </c>
      <c r="B10" s="270">
        <f>B9*paramètres!C7</f>
        <v>0</v>
      </c>
      <c r="C10" s="270">
        <f>C9*paramètres!C8</f>
        <v>0</v>
      </c>
      <c r="D10" s="270">
        <f>D9*paramètres!C9</f>
        <v>0</v>
      </c>
      <c r="E10" s="270">
        <f>E9*paramètres!C10</f>
        <v>0</v>
      </c>
      <c r="F10" s="270">
        <f>F9*paramètres!C11</f>
        <v>0</v>
      </c>
      <c r="G10" s="270">
        <f>G9*paramètres!C12</f>
        <v>0</v>
      </c>
      <c r="H10" s="270">
        <f>H9*paramètres!C13</f>
        <v>0</v>
      </c>
      <c r="I10" s="270">
        <f>I9*paramètres!C12</f>
        <v>0</v>
      </c>
      <c r="J10" s="271">
        <f>J9*paramètres!C14</f>
        <v>0</v>
      </c>
      <c r="L10" s="21"/>
      <c r="M10" s="21"/>
      <c r="N10" s="21"/>
      <c r="O10" s="21"/>
      <c r="P10" s="21"/>
    </row>
    <row r="11" spans="1:42" ht="15" customHeight="1" x14ac:dyDescent="0.25">
      <c r="F11" s="320" t="s">
        <v>116</v>
      </c>
      <c r="G11" s="321"/>
      <c r="H11" s="321"/>
      <c r="I11" s="322"/>
      <c r="J11" s="185">
        <f>SUM(I10:J10)</f>
        <v>0</v>
      </c>
      <c r="L11" s="21"/>
      <c r="M11" s="21"/>
      <c r="N11" s="21"/>
      <c r="O11" s="21"/>
      <c r="P11" s="21"/>
    </row>
    <row r="12" spans="1:42" ht="15" customHeight="1" x14ac:dyDescent="0.25">
      <c r="F12" s="346" t="s">
        <v>117</v>
      </c>
      <c r="G12" s="347"/>
      <c r="H12" s="347"/>
      <c r="I12" s="348"/>
      <c r="J12" s="183">
        <f>J11/250*20</f>
        <v>0</v>
      </c>
      <c r="L12" s="20"/>
    </row>
    <row r="13" spans="1:42" ht="15" customHeight="1" x14ac:dyDescent="0.25">
      <c r="F13" s="346" t="s">
        <v>91</v>
      </c>
      <c r="G13" s="347"/>
      <c r="H13" s="347"/>
      <c r="I13" s="348"/>
      <c r="J13" s="183">
        <f>(J11+J12)*cotpatr</f>
        <v>0</v>
      </c>
      <c r="L13" s="20"/>
    </row>
    <row r="14" spans="1:42" x14ac:dyDescent="0.25">
      <c r="F14" s="346" t="s">
        <v>118</v>
      </c>
      <c r="G14" s="347"/>
      <c r="H14" s="347"/>
      <c r="I14" s="348"/>
      <c r="J14" s="183">
        <f>J11/12*[0]!pécule</f>
        <v>0</v>
      </c>
    </row>
    <row r="15" spans="1:42" ht="15" customHeight="1" x14ac:dyDescent="0.25">
      <c r="F15" s="349" t="s">
        <v>119</v>
      </c>
      <c r="G15" s="350"/>
      <c r="H15" s="350"/>
      <c r="I15" s="351"/>
      <c r="J15" s="184">
        <f>SUM(B10:H10)</f>
        <v>0</v>
      </c>
      <c r="L15" s="21"/>
      <c r="M15" s="21"/>
      <c r="N15" s="21"/>
      <c r="O15" s="21"/>
      <c r="P15" s="21"/>
    </row>
    <row r="16" spans="1:42" ht="15" customHeight="1" x14ac:dyDescent="0.25">
      <c r="F16" s="349" t="s">
        <v>117</v>
      </c>
      <c r="G16" s="350"/>
      <c r="H16" s="350"/>
      <c r="I16" s="351"/>
      <c r="J16" s="184">
        <f>J15/250*20</f>
        <v>0</v>
      </c>
      <c r="L16" s="20"/>
    </row>
    <row r="17" spans="1:12" ht="15" customHeight="1" x14ac:dyDescent="0.25">
      <c r="F17" s="349" t="s">
        <v>91</v>
      </c>
      <c r="G17" s="350"/>
      <c r="H17" s="350"/>
      <c r="I17" s="351"/>
      <c r="J17" s="184">
        <f>(J15+J16)*cotpatr</f>
        <v>0</v>
      </c>
      <c r="L17" s="20"/>
    </row>
    <row r="18" spans="1:12" ht="15.75" thickBot="1" x14ac:dyDescent="0.3">
      <c r="F18" s="329" t="s">
        <v>118</v>
      </c>
      <c r="G18" s="330"/>
      <c r="H18" s="330"/>
      <c r="I18" s="331"/>
      <c r="J18" s="191">
        <f>J15/12*[0]!pécule</f>
        <v>0</v>
      </c>
    </row>
    <row r="19" spans="1:12" ht="15.75" thickBot="1" x14ac:dyDescent="0.3">
      <c r="F19" s="332" t="s">
        <v>120</v>
      </c>
      <c r="G19" s="333"/>
      <c r="H19" s="333"/>
      <c r="I19" s="333"/>
      <c r="J19" s="192">
        <f>SUM(J15:J18)</f>
        <v>0</v>
      </c>
    </row>
    <row r="20" spans="1:12" ht="15.75" thickBot="1" x14ac:dyDescent="0.3"/>
    <row r="21" spans="1:12" ht="23.25" customHeight="1" thickBot="1" x14ac:dyDescent="0.3">
      <c r="A21" s="334" t="s">
        <v>121</v>
      </c>
      <c r="B21" s="335"/>
      <c r="C21" s="335"/>
      <c r="D21" s="335"/>
      <c r="E21" s="335"/>
      <c r="F21" s="335"/>
      <c r="G21" s="335"/>
      <c r="H21" s="335"/>
      <c r="I21" s="335"/>
      <c r="J21" s="336"/>
    </row>
    <row r="22" spans="1:12" x14ac:dyDescent="0.25">
      <c r="A22" s="337"/>
      <c r="B22" s="338"/>
      <c r="C22" s="338"/>
      <c r="D22" s="338"/>
      <c r="E22" s="338"/>
      <c r="F22" s="338"/>
      <c r="G22" s="338"/>
      <c r="H22" s="338"/>
      <c r="I22" s="338"/>
      <c r="J22" s="339"/>
    </row>
    <row r="23" spans="1:12" x14ac:dyDescent="0.25">
      <c r="A23" s="340"/>
      <c r="B23" s="341"/>
      <c r="C23" s="341"/>
      <c r="D23" s="341"/>
      <c r="E23" s="341"/>
      <c r="F23" s="341"/>
      <c r="G23" s="341"/>
      <c r="H23" s="341"/>
      <c r="I23" s="341"/>
      <c r="J23" s="342"/>
    </row>
    <row r="24" spans="1:12" x14ac:dyDescent="0.25">
      <c r="A24" s="340"/>
      <c r="B24" s="341"/>
      <c r="C24" s="341"/>
      <c r="D24" s="341"/>
      <c r="E24" s="341"/>
      <c r="F24" s="341"/>
      <c r="G24" s="341"/>
      <c r="H24" s="341"/>
      <c r="I24" s="341"/>
      <c r="J24" s="342"/>
    </row>
    <row r="25" spans="1:12" x14ac:dyDescent="0.25">
      <c r="A25" s="340"/>
      <c r="B25" s="341"/>
      <c r="C25" s="341"/>
      <c r="D25" s="341"/>
      <c r="E25" s="341"/>
      <c r="F25" s="341"/>
      <c r="G25" s="341"/>
      <c r="H25" s="341"/>
      <c r="I25" s="341"/>
      <c r="J25" s="342"/>
    </row>
    <row r="26" spans="1:12" x14ac:dyDescent="0.25">
      <c r="A26" s="340"/>
      <c r="B26" s="341"/>
      <c r="C26" s="341"/>
      <c r="D26" s="341"/>
      <c r="E26" s="341"/>
      <c r="F26" s="341"/>
      <c r="G26" s="341"/>
      <c r="H26" s="341"/>
      <c r="I26" s="341"/>
      <c r="J26" s="342"/>
    </row>
    <row r="27" spans="1:12" x14ac:dyDescent="0.25">
      <c r="A27" s="340"/>
      <c r="B27" s="341"/>
      <c r="C27" s="341"/>
      <c r="D27" s="341"/>
      <c r="E27" s="341"/>
      <c r="F27" s="341"/>
      <c r="G27" s="341"/>
      <c r="H27" s="341"/>
      <c r="I27" s="341"/>
      <c r="J27" s="342"/>
    </row>
    <row r="28" spans="1:12" ht="15.75" thickBot="1" x14ac:dyDescent="0.3">
      <c r="A28" s="343"/>
      <c r="B28" s="344"/>
      <c r="C28" s="344"/>
      <c r="D28" s="344"/>
      <c r="E28" s="344"/>
      <c r="F28" s="344"/>
      <c r="G28" s="344"/>
      <c r="H28" s="344"/>
      <c r="I28" s="344"/>
      <c r="J28" s="345"/>
    </row>
  </sheetData>
  <sheetProtection algorithmName="SHA-512" hashValue="JOD1CW9TA4mfdRvkjWeLd7NBNHzxsHeOdnKIQo/ylL/p6aygsu56B9/ZosFGJCUIlS6STtbPlH8E+kH93bg+yw==" saltValue="xUaKhIoMfuuzevGYq6ScYw==" spinCount="100000" sheet="1" objects="1" scenarios="1"/>
  <mergeCells count="15">
    <mergeCell ref="F18:I18"/>
    <mergeCell ref="F19:I19"/>
    <mergeCell ref="A21:J21"/>
    <mergeCell ref="A22:J28"/>
    <mergeCell ref="F12:I12"/>
    <mergeCell ref="F13:I13"/>
    <mergeCell ref="F14:I14"/>
    <mergeCell ref="F15:I15"/>
    <mergeCell ref="F16:I16"/>
    <mergeCell ref="F17:I17"/>
    <mergeCell ref="F11:I11"/>
    <mergeCell ref="B6:B7"/>
    <mergeCell ref="H6:H7"/>
    <mergeCell ref="I6:I7"/>
    <mergeCell ref="J6:J7"/>
  </mergeCells>
  <dataValidations count="1">
    <dataValidation type="decimal" operator="lessThan" allowBlank="1" showInputMessage="1" showErrorMessage="1" sqref="B9:J9" xr:uid="{01300C74-EC09-4EFB-9E67-B20AA28BCB4C}">
      <formula1>100000000</formula1>
    </dataValidation>
  </dataValidations>
  <pageMargins left="0.7" right="0.7" top="0.75" bottom="0.75" header="0.3" footer="0.3"/>
  <pageSetup paperSize="9" orientation="portrait" r:id="rId1"/>
  <ignoredErrors>
    <ignoredError sqref="H1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7" tint="0.39997558519241921"/>
  </sheetPr>
  <dimension ref="A1:AG33"/>
  <sheetViews>
    <sheetView workbookViewId="0">
      <selection activeCell="C7" sqref="C7:E7"/>
    </sheetView>
  </sheetViews>
  <sheetFormatPr baseColWidth="10" defaultColWidth="11.42578125" defaultRowHeight="15" x14ac:dyDescent="0.25"/>
  <cols>
    <col min="1" max="1" width="2.85546875" style="29" customWidth="1"/>
    <col min="2" max="2" width="27.28515625" style="29" customWidth="1"/>
    <col min="3" max="4" width="34.28515625" style="29" customWidth="1"/>
    <col min="5" max="5" width="17.42578125" style="29" customWidth="1"/>
    <col min="6" max="16384" width="11.42578125" style="29"/>
  </cols>
  <sheetData>
    <row r="1" spans="1:33" ht="21" x14ac:dyDescent="0.35">
      <c r="A1" s="354" t="s">
        <v>122</v>
      </c>
      <c r="B1" s="354"/>
      <c r="C1" s="354"/>
      <c r="D1" s="354"/>
      <c r="E1" s="354"/>
    </row>
    <row r="2" spans="1:33" ht="15" customHeight="1" x14ac:dyDescent="0.25"/>
    <row r="6" spans="1:33" ht="15.75" thickBot="1" x14ac:dyDescent="0.3"/>
    <row r="7" spans="1:33" x14ac:dyDescent="0.25">
      <c r="A7" s="360" t="s">
        <v>60</v>
      </c>
      <c r="B7" s="361"/>
      <c r="C7" s="368" t="str">
        <f>IF('Travailleurs individuels 2023'!C5:E5="","",'Travailleurs individuels 2023'!C5:E5)</f>
        <v/>
      </c>
      <c r="D7" s="368"/>
      <c r="E7" s="369"/>
    </row>
    <row r="8" spans="1:33" ht="15.75" customHeight="1" x14ac:dyDescent="0.25">
      <c r="A8" s="358" t="s">
        <v>62</v>
      </c>
      <c r="B8" s="359"/>
      <c r="C8" s="362" t="str">
        <f>IF('Travailleurs individuels 2023'!C6:E6="","",'Travailleurs individuels 2023'!C6:E6)</f>
        <v/>
      </c>
      <c r="D8" s="362"/>
      <c r="E8" s="363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</row>
    <row r="9" spans="1:33" ht="15.75" customHeight="1" x14ac:dyDescent="0.25">
      <c r="A9" s="358" t="s">
        <v>63</v>
      </c>
      <c r="B9" s="359"/>
      <c r="C9" s="362" t="str">
        <f>IF('Travailleurs individuels 2023'!C7:E7="","",'Travailleurs individuels 2023'!C7:E7)</f>
        <v/>
      </c>
      <c r="D9" s="362"/>
      <c r="E9" s="363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</row>
    <row r="10" spans="1:33" ht="15.75" customHeight="1" x14ac:dyDescent="0.25">
      <c r="A10" s="358" t="s">
        <v>123</v>
      </c>
      <c r="B10" s="359"/>
      <c r="C10" s="364" t="str">
        <f>IF('Travailleurs individuels 2023'!C8:E8="","",'Travailleurs individuels 2023'!C8:E8)</f>
        <v/>
      </c>
      <c r="D10" s="364"/>
      <c r="E10" s="365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</row>
    <row r="11" spans="1:33" ht="15.75" customHeight="1" x14ac:dyDescent="0.25">
      <c r="A11" s="358" t="s">
        <v>65</v>
      </c>
      <c r="B11" s="359"/>
      <c r="C11" s="370" t="str">
        <f>IF('Travailleurs individuels 2023'!C9:E9="","",'Travailleurs individuels 2023'!C9:E9)</f>
        <v/>
      </c>
      <c r="D11" s="370"/>
      <c r="E11" s="371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spans="1:33" ht="15.75" customHeight="1" x14ac:dyDescent="0.25">
      <c r="A12" s="358" t="s">
        <v>67</v>
      </c>
      <c r="B12" s="359"/>
      <c r="C12" s="364" t="str">
        <f>IF('Travailleurs individuels 2023'!C10:E10="","",'Travailleurs individuels 2023'!C10:E10)</f>
        <v/>
      </c>
      <c r="D12" s="364"/>
      <c r="E12" s="365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x14ac:dyDescent="0.25">
      <c r="A13" s="358" t="s">
        <v>69</v>
      </c>
      <c r="B13" s="359"/>
      <c r="C13" s="364" t="str">
        <f>IF('Travailleurs individuels 2023'!C11:E11="","",'Travailleurs individuels 2023'!C11:E11)</f>
        <v/>
      </c>
      <c r="D13" s="364"/>
      <c r="E13" s="365"/>
    </row>
    <row r="14" spans="1:33" ht="15.75" thickBot="1" x14ac:dyDescent="0.3">
      <c r="A14" s="356" t="s">
        <v>71</v>
      </c>
      <c r="B14" s="357"/>
      <c r="C14" s="366" t="str">
        <f>IF('Travailleurs individuels 2023'!C12:E12="","",'Travailleurs individuels 2023'!C12:E12)</f>
        <v/>
      </c>
      <c r="D14" s="366"/>
      <c r="E14" s="367"/>
    </row>
    <row r="15" spans="1:33" x14ac:dyDescent="0.25">
      <c r="A15" s="355" t="s">
        <v>124</v>
      </c>
      <c r="B15" s="355"/>
      <c r="C15" s="355"/>
      <c r="D15" s="355"/>
      <c r="E15" s="355"/>
      <c r="K15" s="230"/>
    </row>
    <row r="16" spans="1:33" x14ac:dyDescent="0.25">
      <c r="A16" s="355" t="s">
        <v>125</v>
      </c>
      <c r="B16" s="355"/>
      <c r="C16" s="355"/>
      <c r="D16" s="355"/>
      <c r="E16" s="355"/>
    </row>
    <row r="17" spans="1:5" x14ac:dyDescent="0.25">
      <c r="A17" s="86"/>
      <c r="B17" s="86"/>
      <c r="C17" s="86"/>
      <c r="D17" s="86"/>
      <c r="E17" s="86"/>
    </row>
    <row r="19" spans="1:5" x14ac:dyDescent="0.25">
      <c r="C19" s="353" t="s">
        <v>126</v>
      </c>
      <c r="D19" s="353"/>
    </row>
    <row r="20" spans="1:5" ht="34.9" customHeight="1" x14ac:dyDescent="0.25">
      <c r="C20" s="352" t="str" cm="1">
        <f t="array" ref="C20">_xlfn.IFS(COUNTIF(C9,"*3*"),HYPERLINK("https://www.fe-bi.org/fr/secteurs/Fonds/29562/cp-330-soins-infirmiers-a-domicile-maribel-chambre-3-accord-social-federal-2017-ific-procedure-et-documents","Encodez vos données ci-dessous via ce lien"),COUNTIF(C9,"*4*"),HYPERLINK("https://www.fe-bi.org/fr/secteurs/Fonds/35081/cp-330-centres-de-revalidation-maribel-chambre-4-accord-social-federal-2017-ific-procedure-et-documents","Encodez vos données ci-dessous via ce lien"),COUNTIF(C9,"*5*"),HYPERLINK("https://www.fe-bi.org/fr/secteurs/Fonds/29623/cp-330-autres-etablissements-et-services-de-sante-maribel-chambre-5-habitations-protegees-maisons-medicales-et-services-du-sang-de-la-croix-rouge-accord-social-federal-2017-if","Encodez vos données ci-dessous via ce lien"),COUNTIF(C9,"*7*"),HYPERLINK("https://www.fe-bi.org/nl/sectoren/Fonds/50034/pc-330-gezondheidsinrichtingen-en-diensten-maribel-kamer-7-residuaire-en-bicommunautaire-gezondheidsinrichtingen-en-diensten-federaal-sociaal-akkoord-2017-ific-procedure-en-do","Encodez vos données ci-dessous via ce lien"),COUNTIF(C9,""),"Vous n'avez pas informé votre secteur!")</f>
        <v>Vous n'avez pas informé votre secteur!</v>
      </c>
      <c r="D20" s="352"/>
    </row>
    <row r="21" spans="1:5" ht="15" customHeight="1" x14ac:dyDescent="0.25">
      <c r="C21" s="87" t="s">
        <v>73</v>
      </c>
      <c r="D21" s="88" t="e">
        <f>+'Travailleurs individuels 2023'!AR15</f>
        <v>#VALUE!</v>
      </c>
    </row>
    <row r="22" spans="1:5" ht="15" customHeight="1" x14ac:dyDescent="0.25">
      <c r="C22" s="89" t="s">
        <v>98</v>
      </c>
      <c r="D22" s="90">
        <f>+'Heures complém 2023'!Q7</f>
        <v>0</v>
      </c>
    </row>
    <row r="23" spans="1:5" ht="15" customHeight="1" x14ac:dyDescent="0.25">
      <c r="C23" s="87" t="s">
        <v>103</v>
      </c>
      <c r="D23" s="88" t="e">
        <f>'Etudiants 2023'!AB6</f>
        <v>#VALUE!</v>
      </c>
    </row>
    <row r="24" spans="1:5" ht="15" customHeight="1" thickBot="1" x14ac:dyDescent="0.3">
      <c r="C24" s="91" t="s">
        <v>127</v>
      </c>
      <c r="D24" s="92">
        <f>+'Suppléments 2023'!J19</f>
        <v>0</v>
      </c>
    </row>
    <row r="25" spans="1:5" ht="15" customHeight="1" thickBot="1" x14ac:dyDescent="0.3">
      <c r="C25" s="36" t="s">
        <v>128</v>
      </c>
      <c r="D25" s="37" t="e">
        <f>SUM(D21:D24)</f>
        <v>#VALUE!</v>
      </c>
      <c r="E25" s="229" t="str">
        <f>IF(paramètres!$B$28="","ATTENTION - Vous n'avez pas séléctionné d'option Delta dans l'onglet Travailleurs","")</f>
        <v>ATTENTION - Vous n'avez pas séléctionné d'option Delta dans l'onglet Travailleurs</v>
      </c>
    </row>
    <row r="32" spans="1:5" x14ac:dyDescent="0.25">
      <c r="A32" s="225">
        <f>+'Travailleurs individuels 2023'!B2501</f>
        <v>0</v>
      </c>
    </row>
    <row r="33" spans="1:1" x14ac:dyDescent="0.25">
      <c r="A33" s="225">
        <f>+'Travailleurs individuels 2023'!AR2501</f>
        <v>0</v>
      </c>
    </row>
  </sheetData>
  <sheetProtection algorithmName="SHA-512" hashValue="aLJCuNMRnin2wDTji+ViLoACbRSMxIsBRUUYV9FHXcTSvN2I+uwDk2Ftn3wAwGTBCwIIu2MnVDvleLO4AE6ACg==" saltValue="14Hs1qmj30LbzpCH/4vVGQ==" spinCount="100000" sheet="1" objects="1" scenarios="1"/>
  <mergeCells count="21">
    <mergeCell ref="C14:E14"/>
    <mergeCell ref="C7:E7"/>
    <mergeCell ref="C8:E8"/>
    <mergeCell ref="C10:E10"/>
    <mergeCell ref="C11:E11"/>
    <mergeCell ref="C20:D20"/>
    <mergeCell ref="C19:D19"/>
    <mergeCell ref="A1:E1"/>
    <mergeCell ref="A15:E15"/>
    <mergeCell ref="A16:E16"/>
    <mergeCell ref="A14:B14"/>
    <mergeCell ref="A12:B12"/>
    <mergeCell ref="A13:B13"/>
    <mergeCell ref="A7:B7"/>
    <mergeCell ref="C9:E9"/>
    <mergeCell ref="A8:B8"/>
    <mergeCell ref="A10:B10"/>
    <mergeCell ref="A11:B11"/>
    <mergeCell ref="A9:B9"/>
    <mergeCell ref="C12:E12"/>
    <mergeCell ref="C13:E13"/>
  </mergeCells>
  <phoneticPr fontId="21" type="noConversion"/>
  <conditionalFormatting sqref="C7:C14">
    <cfRule type="containsBlanks" dxfId="1" priority="2">
      <formula>LEN(TRIM(C7))=0</formula>
    </cfRule>
  </conditionalFormatting>
  <conditionalFormatting sqref="C20:D20">
    <cfRule type="containsText" dxfId="0" priority="1" operator="containsText" text="secteur">
      <formula>NOT(ISERROR(SEARCH("secteur",C20)))</formula>
    </cfRule>
  </conditionalFormatting>
  <pageMargins left="0.7" right="0.7" top="0.75" bottom="0.75" header="0.3" footer="0.3"/>
  <pageSetup paperSize="9" orientation="portrait" r:id="rId1"/>
  <ignoredErrors>
    <ignoredError sqref="C14 C8 C10 C11 C12 C13" unlockedFormula="1"/>
    <ignoredError sqref="D21:D25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4C75CF79B0B04EAE13D975A310956C" ma:contentTypeVersion="8" ma:contentTypeDescription="Crée un document." ma:contentTypeScope="" ma:versionID="4719cf93ba93bada5fb7ae482e712ebf">
  <xsd:schema xmlns:xsd="http://www.w3.org/2001/XMLSchema" xmlns:xs="http://www.w3.org/2001/XMLSchema" xmlns:p="http://schemas.microsoft.com/office/2006/metadata/properties" xmlns:ns2="170bff18-723d-4681-8404-81279fc7eb59" xmlns:ns3="6d77c4a0-4bfa-427a-ab4f-b008bfba0164" targetNamespace="http://schemas.microsoft.com/office/2006/metadata/properties" ma:root="true" ma:fieldsID="af695063a0e434324ad207cc0502502b" ns2:_="" ns3:_="">
    <xsd:import namespace="170bff18-723d-4681-8404-81279fc7eb59"/>
    <xsd:import namespace="6d77c4a0-4bfa-427a-ab4f-b008bfba0164"/>
    <xsd:element name="properties">
      <xsd:complexType>
        <xsd:sequence>
          <xsd:element name="documentManagement">
            <xsd:complexType>
              <xsd:all>
                <xsd:element ref="ns2:Termin_x00e9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0bff18-723d-4681-8404-81279fc7eb59" elementFormDefault="qualified">
    <xsd:import namespace="http://schemas.microsoft.com/office/2006/documentManagement/types"/>
    <xsd:import namespace="http://schemas.microsoft.com/office/infopath/2007/PartnerControls"/>
    <xsd:element name="Termin_x00e9_" ma:index="2" nillable="true" ma:displayName="Terminé" ma:default="0" ma:format="Dropdown" ma:internalName="Termin_x00e9_">
      <xsd:simpleType>
        <xsd:restriction base="dms:Boolean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77c4a0-4bfa-427a-ab4f-b008bfba01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_x00e9_ xmlns="170bff18-723d-4681-8404-81279fc7eb59">false</Termin_x00e9_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EBAE0B-5641-4D8C-A8F0-E0052465C9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0bff18-723d-4681-8404-81279fc7eb59"/>
    <ds:schemaRef ds:uri="6d77c4a0-4bfa-427a-ab4f-b008bfba01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1A4D36-8EB8-4C61-9D89-F1FB9C986615}">
  <ds:schemaRefs>
    <ds:schemaRef ds:uri="6d77c4a0-4bfa-427a-ab4f-b008bfba0164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70bff18-723d-4681-8404-81279fc7eb59"/>
  </ds:schemaRefs>
</ds:datastoreItem>
</file>

<file path=customXml/itemProps3.xml><?xml version="1.0" encoding="utf-8"?>
<ds:datastoreItem xmlns:ds="http://schemas.openxmlformats.org/officeDocument/2006/customXml" ds:itemID="{6B863A45-AB60-4FFD-AC94-0488876F0D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9</vt:i4>
      </vt:variant>
    </vt:vector>
  </HeadingPairs>
  <TitlesOfParts>
    <vt:vector size="15" baseType="lpstr">
      <vt:lpstr>paramètres</vt:lpstr>
      <vt:lpstr>Travailleurs individuels 2023</vt:lpstr>
      <vt:lpstr>Heures complém 2023</vt:lpstr>
      <vt:lpstr>Etudiants 2023</vt:lpstr>
      <vt:lpstr>Suppléments 2023</vt:lpstr>
      <vt:lpstr>Résumé Décompte 2023</vt:lpstr>
      <vt:lpstr>paramètres!attractivité</vt:lpstr>
      <vt:lpstr>paramètres!catégories</vt:lpstr>
      <vt:lpstr>paramètres!codes</vt:lpstr>
      <vt:lpstr>cotpatr</vt:lpstr>
      <vt:lpstr>paramètres!fin_d_année</vt:lpstr>
      <vt:lpstr>paramètres!findecarrière</vt:lpstr>
      <vt:lpstr>paramètres!mois</vt:lpstr>
      <vt:lpstr>paramètres!oui_non</vt:lpstr>
      <vt:lpstr>pécule</vt:lpstr>
    </vt:vector>
  </TitlesOfParts>
  <Manager/>
  <Company>Afosoc-Vesofo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Pia Van Robaeys</dc:creator>
  <cp:keywords/>
  <dc:description/>
  <cp:lastModifiedBy>Pia Van Robaeys</cp:lastModifiedBy>
  <cp:revision/>
  <dcterms:created xsi:type="dcterms:W3CDTF">2019-06-18T12:03:32Z</dcterms:created>
  <dcterms:modified xsi:type="dcterms:W3CDTF">2024-02-13T09:42:09Z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0x010100F44C75CF79B0B04EAE13D975A310956C</vt:lpwstr>
  </property>
</Properties>
</file>